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3260" activeTab="1"/>
  </bookViews>
  <sheets>
    <sheet name="STOCK" sheetId="1" r:id="rId1"/>
    <sheet name="VENTAS" sheetId="3" r:id="rId2"/>
  </sheets>
  <externalReferences>
    <externalReference r:id="rId3"/>
    <externalReference r:id="rId4"/>
    <externalReference r:id="rId5"/>
  </externalReferences>
  <calcPr calcId="144525"/>
</workbook>
</file>

<file path=xl/comments1.xml><?xml version="1.0" encoding="utf-8"?>
<comments xmlns="http://schemas.openxmlformats.org/spreadsheetml/2006/main">
  <authors>
    <author>Microsoft Office User</author>
  </authors>
  <commentList>
    <comment ref="C752" authorId="0">
      <text>
        <r>
          <rPr>
            <b/>
            <sz val="10"/>
            <color rgb="FF000000"/>
            <rFont val="Tahoma"/>
            <charset val="134"/>
          </rPr>
          <t>Microsoft Office User:</t>
        </r>
        <r>
          <rPr>
            <sz val="10"/>
            <color rgb="FF000000"/>
            <rFont val="Tahoma"/>
            <charset val="134"/>
          </rPr>
          <t xml:space="preserve">
por cobrar</t>
        </r>
      </text>
    </comment>
  </commentList>
</comments>
</file>

<file path=xl/sharedStrings.xml><?xml version="1.0" encoding="utf-8"?>
<sst xmlns="http://schemas.openxmlformats.org/spreadsheetml/2006/main" count="26204" uniqueCount="20123">
  <si>
    <t>Code</t>
  </si>
  <si>
    <t>Foto</t>
  </si>
  <si>
    <t>PRODUCT</t>
  </si>
  <si>
    <t>Category</t>
  </si>
  <si>
    <t>Nombre del artículo</t>
  </si>
  <si>
    <t>Talla</t>
  </si>
  <si>
    <t>Brand</t>
  </si>
  <si>
    <t>Precio</t>
  </si>
  <si>
    <t>Pricing 1</t>
  </si>
  <si>
    <t>Entradas</t>
  </si>
  <si>
    <t>Salidas</t>
  </si>
  <si>
    <t>Stock Actual</t>
  </si>
  <si>
    <t>Comisión 10%</t>
  </si>
  <si>
    <t>Costo Unitario (MXN)</t>
  </si>
  <si>
    <t>USD -&gt; MXN</t>
  </si>
  <si>
    <t>Costo Unitario (USD)</t>
  </si>
  <si>
    <t>Peso (g)</t>
  </si>
  <si>
    <t>Precio Envío Kilogramo (USD)</t>
  </si>
  <si>
    <t>Costo Envío (USD)</t>
  </si>
  <si>
    <t>Costo total</t>
  </si>
  <si>
    <t>Precio Venta Ideal (x1.5)</t>
  </si>
  <si>
    <t>Precio Final</t>
  </si>
  <si>
    <t>Ganancia Unitaria</t>
  </si>
  <si>
    <t>Ganancia x Cant Ventas</t>
  </si>
  <si>
    <t>Detalles de la Compra</t>
  </si>
  <si>
    <t>Comisión Bazar 25%</t>
  </si>
  <si>
    <t>Gastos totales</t>
  </si>
  <si>
    <t>Valor Stock Actual</t>
  </si>
  <si>
    <t>Precio Promocion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</si>
  <si>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</si>
  <si>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</si>
  <si>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</si>
  <si>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</si>
  <si>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</si>
  <si>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</si>
  <si>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</si>
  <si>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</si>
  <si>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</si>
  <si>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</si>
  <si>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</si>
  <si>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</si>
  <si>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</si>
  <si>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</si>
  <si>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</si>
  <si>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</si>
  <si>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</si>
  <si>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</si>
  <si>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</si>
  <si>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</si>
  <si>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</si>
  <si>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</si>
  <si>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</si>
  <si>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</si>
  <si>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</si>
  <si>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</si>
  <si>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</si>
  <si>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</si>
  <si>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</si>
  <si>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</si>
  <si>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</si>
  <si>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</si>
  <si>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</si>
  <si>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</si>
  <si>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</si>
  <si>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</si>
  <si>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</si>
  <si>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</si>
  <si>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</si>
  <si>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</si>
  <si>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</si>
  <si>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</si>
  <si>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</si>
  <si>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</si>
  <si>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</si>
  <si>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</si>
  <si>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</si>
  <si>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</si>
  <si>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</si>
  <si>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</si>
  <si>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</si>
  <si>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</si>
  <si>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</si>
  <si>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</si>
  <si>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</si>
  <si>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</si>
  <si>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</si>
  <si>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</si>
  <si>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</si>
  <si>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</si>
  <si>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</si>
  <si>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</si>
  <si>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</si>
  <si>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</si>
  <si>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</si>
  <si>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</si>
  <si>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</si>
  <si>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</si>
  <si>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</si>
  <si>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</si>
  <si>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</si>
  <si>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</si>
  <si>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</si>
  <si>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</si>
  <si>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</si>
  <si>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</si>
  <si>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</si>
  <si>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</si>
  <si>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</si>
  <si>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</si>
  <si>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</si>
  <si>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</si>
  <si>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</si>
  <si>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</si>
  <si>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</si>
  <si>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</si>
  <si>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</si>
  <si>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</si>
  <si>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</si>
  <si>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</si>
  <si>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</si>
  <si>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</si>
  <si>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</si>
  <si>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</si>
  <si>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</si>
  <si>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</si>
  <si>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</si>
  <si>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</si>
  <si>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</si>
  <si>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</si>
  <si>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</si>
  <si>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</si>
  <si>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</si>
  <si>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</si>
  <si>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</si>
  <si>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</si>
  <si>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</si>
  <si>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</si>
  <si>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</si>
  <si>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</si>
  <si>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</si>
  <si>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</si>
  <si>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</si>
  <si>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</si>
  <si>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</si>
  <si>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</si>
  <si>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</si>
  <si>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</si>
  <si>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</si>
  <si>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</si>
  <si>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</si>
  <si>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</si>
  <si>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</si>
  <si>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</si>
  <si>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</si>
  <si>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</si>
  <si>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</si>
  <si>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</si>
  <si>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</si>
  <si>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</si>
  <si>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</si>
  <si>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</si>
  <si>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</si>
  <si>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</si>
  <si>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</si>
  <si>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</si>
  <si>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</si>
  <si>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</si>
  <si>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</si>
  <si>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</si>
  <si>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</si>
  <si>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</si>
  <si>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</si>
  <si>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</si>
  <si>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</si>
  <si>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</si>
  <si>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</si>
  <si>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</si>
  <si>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</si>
  <si>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</si>
  <si>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</si>
  <si>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</si>
  <si>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</si>
  <si>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</si>
  <si>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</si>
  <si>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</si>
  <si>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</si>
  <si>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</si>
  <si>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</si>
  <si>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</si>
  <si>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</si>
  <si>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</si>
  <si>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</si>
  <si>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</si>
  <si>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</si>
  <si>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</si>
  <si>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</si>
  <si>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</si>
  <si>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</si>
  <si>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</si>
  <si>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</si>
  <si>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</si>
  <si>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</si>
  <si>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</si>
  <si>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</si>
  <si>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</si>
  <si>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</si>
  <si>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</si>
  <si>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</si>
  <si>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</si>
  <si>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</si>
  <si>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</si>
  <si>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</si>
  <si>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</si>
  <si>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</si>
  <si>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</si>
  <si>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</si>
  <si>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</si>
  <si>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</si>
  <si>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</si>
  <si>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</si>
  <si>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</si>
  <si>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</si>
  <si>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</si>
  <si>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</si>
  <si>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</si>
  <si>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</si>
  <si>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</si>
  <si>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</si>
  <si>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</si>
  <si>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</si>
  <si>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</si>
  <si>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</si>
  <si>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</si>
  <si>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</si>
  <si>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</si>
  <si>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</si>
  <si>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</si>
  <si>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</si>
  <si>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</si>
  <si>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</si>
  <si>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</si>
  <si>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</si>
  <si>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</si>
  <si>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</si>
  <si>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</si>
  <si>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</si>
  <si>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</si>
  <si>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</si>
  <si>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</si>
  <si>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</si>
  <si>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</si>
  <si>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</si>
  <si>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</si>
  <si>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</si>
  <si>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</si>
  <si>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</si>
  <si>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</si>
  <si>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</si>
  <si>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</si>
  <si>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</si>
  <si>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</si>
  <si>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</si>
  <si>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</si>
  <si>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</si>
  <si>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</si>
  <si>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</si>
  <si>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</si>
  <si>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</si>
  <si>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</si>
  <si>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</si>
  <si>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</si>
  <si>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</si>
  <si>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</si>
  <si>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</si>
  <si>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</si>
  <si>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</si>
  <si>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</si>
  <si>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</si>
  <si>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</si>
  <si>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</si>
  <si>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</si>
  <si>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</si>
  <si>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</si>
  <si>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</si>
  <si>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</si>
  <si>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</si>
  <si>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</si>
  <si>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</si>
  <si>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</si>
  <si>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</si>
  <si>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</si>
  <si>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</si>
  <si>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</si>
  <si>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</si>
  <si>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</si>
  <si>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</si>
  <si>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</si>
  <si>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</si>
  <si>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</si>
  <si>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</si>
  <si>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</si>
  <si>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</si>
  <si>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</si>
  <si>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</si>
  <si>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</si>
  <si>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</si>
  <si>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</si>
  <si>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</si>
  <si>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</si>
  <si>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</si>
  <si>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</si>
  <si>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</si>
  <si>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</si>
  <si>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</si>
  <si>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</si>
  <si>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</si>
  <si>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</si>
  <si>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</si>
  <si>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</si>
  <si>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</si>
  <si>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</si>
  <si>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</si>
  <si>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</si>
  <si>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</si>
  <si>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</si>
  <si>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</si>
  <si>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</si>
  <si>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</si>
  <si>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</si>
  <si>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</si>
  <si>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</si>
  <si>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</si>
  <si>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</si>
  <si>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</si>
  <si>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</si>
  <si>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</si>
  <si>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</si>
  <si>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</si>
  <si>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</si>
  <si>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</si>
  <si>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</si>
  <si>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</si>
  <si>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</si>
  <si>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</si>
  <si>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</si>
  <si>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</si>
  <si>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</si>
  <si>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</si>
  <si>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</si>
  <si>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</si>
  <si>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</si>
  <si>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</si>
  <si>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</si>
  <si>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</si>
  <si>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</si>
  <si>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</si>
  <si>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</si>
  <si>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</si>
  <si>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</si>
  <si>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</si>
  <si>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</si>
  <si>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</si>
  <si>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</si>
  <si>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</si>
  <si>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</si>
  <si>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</si>
  <si>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</si>
  <si>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</si>
  <si>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</si>
  <si>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</si>
  <si>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</si>
  <si>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</si>
  <si>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</si>
  <si>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</si>
  <si>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</si>
  <si>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</si>
  <si>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</si>
  <si>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</si>
  <si>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</si>
  <si>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</si>
  <si>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</si>
  <si>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</si>
  <si>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</si>
  <si>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</si>
  <si>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</si>
  <si>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</si>
  <si>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</si>
  <si>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</si>
  <si>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</si>
  <si>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</si>
  <si>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</si>
  <si>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</si>
  <si>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</si>
  <si>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</si>
  <si>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</si>
  <si>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</si>
  <si>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</si>
  <si>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</si>
  <si>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</si>
  <si>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</si>
  <si>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</si>
  <si>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</si>
  <si>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</si>
  <si>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</si>
  <si>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</si>
  <si>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</si>
  <si>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</si>
  <si>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</si>
  <si>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</si>
  <si>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</si>
  <si>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</si>
  <si>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</si>
  <si>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</si>
  <si>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</si>
  <si>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</si>
  <si>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</si>
  <si>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</si>
  <si>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</si>
  <si>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</si>
  <si>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</si>
  <si>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</si>
  <si>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</si>
  <si>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</si>
  <si>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</si>
  <si>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</si>
  <si>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</si>
  <si>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</si>
  <si>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</si>
  <si>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</si>
  <si>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</si>
  <si>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</si>
  <si>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</si>
  <si>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</si>
  <si>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</si>
  <si>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</si>
  <si>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</si>
  <si>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</si>
  <si>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</si>
  <si>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</si>
  <si>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</si>
  <si>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</si>
  <si>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</si>
  <si>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</si>
  <si>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</si>
  <si>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</si>
  <si>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</si>
  <si>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</si>
  <si>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</si>
  <si>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</si>
  <si>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</si>
  <si>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</si>
  <si>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</si>
  <si>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</si>
  <si>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</si>
  <si>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</si>
  <si>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</si>
  <si>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</si>
  <si>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</si>
  <si>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</si>
  <si>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</si>
  <si>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</si>
  <si>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</si>
  <si>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</si>
  <si>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</si>
  <si>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</si>
  <si>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</si>
  <si>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</si>
  <si>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</si>
  <si>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</si>
  <si>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</si>
  <si>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</si>
  <si>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</si>
  <si>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</si>
  <si>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</si>
  <si>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</si>
  <si>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</si>
  <si>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</si>
  <si>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</si>
  <si>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</si>
  <si>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</si>
  <si>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</si>
  <si>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</si>
  <si>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</si>
  <si>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</si>
  <si>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</si>
  <si>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</si>
  <si>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</si>
  <si>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</si>
  <si>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</si>
  <si>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</si>
  <si>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</si>
  <si>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</si>
  <si>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</si>
  <si>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</si>
  <si>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</si>
  <si>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</si>
  <si>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</si>
  <si>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</si>
  <si>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</si>
  <si>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</si>
  <si>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</si>
  <si>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</si>
  <si>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</si>
  <si>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</si>
  <si>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</si>
  <si>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</si>
  <si>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</si>
  <si>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</si>
  <si>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</si>
  <si>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</si>
  <si>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</si>
  <si>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</si>
  <si>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</si>
  <si>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</si>
  <si>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</si>
  <si>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</si>
  <si>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</si>
  <si>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</si>
  <si>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</si>
  <si>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</si>
  <si>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</si>
  <si>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</si>
  <si>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</si>
  <si>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</si>
  <si>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</si>
  <si>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</si>
  <si>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</si>
  <si>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</si>
  <si>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</si>
  <si>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</si>
  <si>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</si>
  <si>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</si>
  <si>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</si>
  <si>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</si>
  <si>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</si>
  <si>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</si>
  <si>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</si>
  <si>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</si>
  <si>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</si>
  <si>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</si>
  <si>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</si>
  <si>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</si>
  <si>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</si>
  <si>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</si>
  <si>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</si>
  <si>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</si>
  <si>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</si>
  <si>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</si>
  <si>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</si>
  <si>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</si>
  <si>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</si>
  <si>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</si>
  <si>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</si>
  <si>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</si>
  <si>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</si>
  <si>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</si>
  <si>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</si>
  <si>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</si>
  <si>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</si>
  <si>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</si>
  <si>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</si>
  <si>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</si>
  <si>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</si>
  <si>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</si>
  <si>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</si>
  <si>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</si>
  <si>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</si>
  <si>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</si>
  <si>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</si>
  <si>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</si>
  <si>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</si>
  <si>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</si>
  <si>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</si>
  <si>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</si>
  <si>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</si>
  <si>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</si>
  <si>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</si>
  <si>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</si>
  <si>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</si>
  <si>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</si>
  <si>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</si>
  <si>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</si>
  <si>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</si>
  <si>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</si>
  <si>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</si>
  <si>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</si>
  <si>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</si>
  <si>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</si>
  <si>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</si>
  <si>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</si>
  <si>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</si>
  <si>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</si>
  <si>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</si>
  <si>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</si>
  <si>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</si>
  <si>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</si>
  <si>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</si>
  <si>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</si>
  <si>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</si>
  <si>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</si>
  <si>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</si>
  <si>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</si>
  <si>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</si>
  <si>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</si>
  <si>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</si>
  <si>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</si>
  <si>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</si>
  <si>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</si>
  <si>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</si>
  <si>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</si>
  <si>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</si>
  <si>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</si>
  <si>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</si>
  <si>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</si>
  <si>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</si>
  <si>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</si>
  <si>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</si>
  <si>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</si>
  <si>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</si>
  <si>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</si>
  <si>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</si>
  <si>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</si>
  <si>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</si>
  <si>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</si>
  <si>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</si>
  <si>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</si>
  <si>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</si>
  <si>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</si>
  <si>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</si>
  <si>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</si>
  <si>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</si>
  <si>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</si>
  <si>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</si>
  <si>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</si>
  <si>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</si>
  <si>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</si>
  <si>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</si>
  <si>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</si>
  <si>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</si>
  <si>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</si>
  <si>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</si>
  <si>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</si>
  <si>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</si>
  <si>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</si>
  <si>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</si>
  <si>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</si>
  <si>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</si>
  <si>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</si>
  <si>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</si>
  <si>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</si>
  <si>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</si>
  <si>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</si>
  <si>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</si>
  <si>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</si>
  <si>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</si>
  <si>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</si>
  <si>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</si>
  <si>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</si>
  <si>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</si>
  <si>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</si>
  <si>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</si>
  <si>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</si>
  <si>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</si>
  <si>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</si>
  <si>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</si>
  <si>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</si>
  <si>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</si>
  <si>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</si>
  <si>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</si>
  <si>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</si>
  <si>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</si>
  <si>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</si>
  <si>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</si>
  <si>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</si>
  <si>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</si>
  <si>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</si>
  <si>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</si>
  <si>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</si>
  <si>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</si>
  <si>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</si>
  <si>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</si>
  <si>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</si>
  <si>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</si>
  <si>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</si>
  <si>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</si>
  <si>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</si>
  <si>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</si>
  <si>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</si>
  <si>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</si>
  <si>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</si>
  <si>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</si>
  <si>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</si>
  <si>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</si>
  <si>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</si>
  <si>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</si>
  <si>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</si>
  <si>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</si>
  <si>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</si>
  <si>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</si>
  <si>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</si>
  <si>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</si>
  <si>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</si>
  <si>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</si>
  <si>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</si>
  <si>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</si>
  <si>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</si>
  <si>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</si>
  <si>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</si>
  <si>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</si>
  <si>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</si>
  <si>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</si>
  <si>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</si>
  <si>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</si>
  <si>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</si>
  <si>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</si>
  <si>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</si>
  <si>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</si>
  <si>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</si>
  <si>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</si>
  <si>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</si>
  <si>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</si>
  <si>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</si>
  <si>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</si>
  <si>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</si>
  <si>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</si>
  <si>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</si>
  <si>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</si>
  <si>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</si>
  <si>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</si>
  <si>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</si>
  <si>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</si>
  <si>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</si>
  <si>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</si>
  <si>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</si>
  <si>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</si>
  <si>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</si>
  <si>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</si>
  <si>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</si>
  <si>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</si>
  <si>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</si>
  <si>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</si>
  <si>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</si>
  <si>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</si>
  <si>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</si>
  <si>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</si>
  <si>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</si>
  <si>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</si>
  <si>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</si>
  <si>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</si>
  <si>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</si>
  <si>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</si>
  <si>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</si>
  <si>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</si>
  <si>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</si>
  <si>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</si>
  <si>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</si>
  <si>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</si>
  <si>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</si>
  <si>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</si>
  <si>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</si>
  <si>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</si>
  <si>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</si>
  <si>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</si>
  <si>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</si>
  <si>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</si>
  <si>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</si>
  <si>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</si>
  <si>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</si>
  <si>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</si>
  <si>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</si>
  <si>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</si>
  <si>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</si>
  <si>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</si>
  <si>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</si>
  <si>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</si>
  <si>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</si>
  <si>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</si>
  <si>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</si>
  <si>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</si>
  <si>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</si>
  <si>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</si>
  <si>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</si>
  <si>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</si>
  <si>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</si>
  <si>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</si>
  <si>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</si>
  <si>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</si>
  <si>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</si>
  <si>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</si>
  <si>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</si>
  <si>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</si>
  <si>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</si>
  <si>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</si>
  <si>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</si>
  <si>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</si>
  <si>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</si>
  <si>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</si>
  <si>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</si>
  <si>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</si>
  <si>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</si>
  <si>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</si>
  <si>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</si>
  <si>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</si>
  <si>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</si>
  <si>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</si>
  <si>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</si>
  <si>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</si>
  <si>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</si>
  <si>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</si>
  <si>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</si>
  <si>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</si>
  <si>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</si>
  <si>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</si>
  <si>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</si>
  <si>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</si>
  <si>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</si>
  <si>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</si>
  <si>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</si>
  <si>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</si>
  <si>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</si>
  <si>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</si>
  <si>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</si>
  <si>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</si>
  <si>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</si>
  <si>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</si>
  <si>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</si>
  <si>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</si>
  <si>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</si>
  <si>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</si>
  <si>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</si>
  <si>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</si>
  <si>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</si>
  <si>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</si>
  <si>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</si>
  <si>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</si>
  <si>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</si>
  <si>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</si>
  <si>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</si>
  <si>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</si>
  <si>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</si>
  <si>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</si>
  <si>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</si>
  <si>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</si>
  <si>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</si>
  <si>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</si>
  <si>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</si>
  <si>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</si>
  <si>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</si>
  <si>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</si>
  <si>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</si>
  <si>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</si>
  <si>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</si>
  <si>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</si>
  <si>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</si>
  <si>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</si>
  <si>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</si>
  <si>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</si>
  <si>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</si>
  <si>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</si>
  <si>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</si>
  <si>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</si>
  <si>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</si>
  <si>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</si>
  <si>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</si>
  <si>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</si>
  <si>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</si>
  <si>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</si>
  <si>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</si>
  <si>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</si>
  <si>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</si>
  <si>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</si>
  <si>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</si>
  <si>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</si>
  <si>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</si>
  <si>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</si>
  <si>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</si>
  <si>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</si>
  <si>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</si>
  <si>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</si>
  <si>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</si>
  <si>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</si>
  <si>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</si>
  <si>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</si>
  <si>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</si>
  <si>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</si>
  <si>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</si>
  <si>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</si>
  <si>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</si>
  <si>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</si>
  <si>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</si>
  <si>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</si>
  <si>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</si>
  <si>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</si>
  <si>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</si>
  <si>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</si>
  <si>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</si>
  <si>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</si>
  <si>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</si>
  <si>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</si>
  <si>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</si>
  <si>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</si>
  <si>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</si>
  <si>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</si>
  <si>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</si>
  <si>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</si>
  <si>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</si>
  <si>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</si>
  <si>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</si>
  <si>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</si>
  <si>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</si>
  <si>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</si>
  <si>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</si>
  <si>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</si>
  <si>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</si>
  <si>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</si>
  <si>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</si>
  <si>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</si>
  <si>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</si>
  <si>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</si>
  <si>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</si>
  <si>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</si>
  <si>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</si>
  <si>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</si>
  <si>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</si>
  <si>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</si>
  <si>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</si>
  <si>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</si>
  <si>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</si>
  <si>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</si>
  <si>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</si>
  <si>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</si>
  <si>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</si>
  <si>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</si>
  <si>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</si>
  <si>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</si>
  <si>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</si>
  <si>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</si>
  <si>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</si>
  <si>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</si>
  <si>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</si>
  <si>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</si>
  <si>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</si>
  <si>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</si>
  <si>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</si>
  <si>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</si>
  <si>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</si>
  <si>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</si>
  <si>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</si>
  <si>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</si>
  <si>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</si>
  <si>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</si>
  <si>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</si>
  <si>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</si>
  <si>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</si>
  <si>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</si>
  <si>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</si>
  <si>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</si>
  <si>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</si>
  <si>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</si>
  <si>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</si>
  <si>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</si>
  <si>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</si>
  <si>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</si>
  <si>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</si>
  <si>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</si>
  <si>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</si>
  <si>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</si>
  <si>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</si>
  <si>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</si>
  <si>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</si>
  <si>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</si>
  <si>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</si>
  <si>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</si>
  <si>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</si>
  <si>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</si>
  <si>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</si>
  <si>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</si>
  <si>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</si>
  <si>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</si>
  <si>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</si>
  <si>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</si>
  <si>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</si>
  <si>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</si>
  <si>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</si>
  <si>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</si>
  <si>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</si>
  <si>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</si>
  <si>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</si>
  <si>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</si>
  <si>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</si>
  <si>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</si>
  <si>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</si>
  <si>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</si>
  <si>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</si>
  <si>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</si>
  <si>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</si>
  <si>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</si>
  <si>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</si>
  <si>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</si>
  <si>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</si>
  <si>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</si>
  <si>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</si>
  <si>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</si>
  <si>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</si>
  <si>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</si>
  <si>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</si>
  <si>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</si>
  <si>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</si>
  <si>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</si>
  <si>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</si>
  <si>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</si>
  <si>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</si>
  <si>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</si>
  <si>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</si>
  <si>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</si>
  <si>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</si>
  <si>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</si>
  <si>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</si>
  <si>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</si>
  <si>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</si>
  <si>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</si>
  <si>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</si>
  <si>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</si>
  <si>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</si>
  <si>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</si>
  <si>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</si>
  <si>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</si>
  <si>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</si>
  <si>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</si>
  <si>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</si>
  <si>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</si>
  <si>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</si>
  <si>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</si>
  <si>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</si>
  <si>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</si>
  <si>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</si>
  <si>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</si>
  <si>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</si>
  <si>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</si>
  <si>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</si>
  <si>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</si>
  <si>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</si>
  <si>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</si>
  <si>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</si>
  <si>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</si>
  <si>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</si>
  <si>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</si>
  <si>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</si>
  <si>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</si>
  <si>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</si>
  <si>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</si>
  <si>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</si>
  <si>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</si>
  <si>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</si>
  <si>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</si>
  <si>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</si>
  <si>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</si>
  <si>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</si>
  <si>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</si>
  <si>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</si>
  <si>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</si>
  <si>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</si>
  <si>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</si>
  <si>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</si>
  <si>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</si>
  <si>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</si>
  <si>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</si>
  <si>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</si>
  <si>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</si>
  <si>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</si>
  <si>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</si>
  <si>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</si>
  <si>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</si>
  <si>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</si>
  <si>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</si>
  <si>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</si>
  <si>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</si>
  <si>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</si>
  <si>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</si>
  <si>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</si>
  <si>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</si>
  <si>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</si>
  <si>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</si>
  <si>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</si>
  <si>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</si>
  <si>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</si>
  <si>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</si>
  <si>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</si>
  <si>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</si>
  <si>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</si>
  <si>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</si>
  <si>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</si>
  <si>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</si>
  <si>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</si>
  <si>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</si>
  <si>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</si>
  <si>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</si>
  <si>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</si>
  <si>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</si>
  <si>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</si>
  <si>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</si>
  <si>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</si>
  <si>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</si>
  <si>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</si>
  <si>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</si>
  <si>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</si>
  <si>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</si>
  <si>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</si>
  <si>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</si>
  <si>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</si>
  <si>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</si>
  <si>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</si>
  <si>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</si>
  <si>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</si>
  <si>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</si>
  <si>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</si>
  <si>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</si>
  <si>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</si>
  <si>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</si>
  <si>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</si>
  <si>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</si>
  <si>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</si>
  <si>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</si>
  <si>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</si>
  <si>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</si>
  <si>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</si>
  <si>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</si>
  <si>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</si>
  <si>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</si>
  <si>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</si>
  <si>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</si>
  <si>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</si>
  <si>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</si>
  <si>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</si>
  <si>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</si>
  <si>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</si>
  <si>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</si>
  <si>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</si>
  <si>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</si>
  <si>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</si>
  <si>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</si>
  <si>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</si>
  <si>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</si>
  <si>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</si>
  <si>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</si>
  <si>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</si>
  <si>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</si>
  <si>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</si>
  <si>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</si>
  <si>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</si>
  <si>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</si>
  <si>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</si>
  <si>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</si>
  <si>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</si>
  <si>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</si>
  <si>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</si>
  <si>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</si>
  <si>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</si>
  <si>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</si>
  <si>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</si>
  <si>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</si>
  <si>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</si>
  <si>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</si>
  <si>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</si>
  <si>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</si>
  <si>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</si>
  <si>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</si>
  <si>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</si>
  <si>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</si>
  <si>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</si>
  <si>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</si>
  <si>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</si>
  <si>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</si>
  <si>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</si>
  <si>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</si>
  <si>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</si>
  <si>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</si>
  <si>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</si>
  <si>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</si>
  <si>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</si>
  <si>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</si>
  <si>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</si>
  <si>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</si>
  <si>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</si>
  <si>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</si>
  <si>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</si>
  <si>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</si>
  <si>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</si>
  <si>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</si>
  <si>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</si>
  <si>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</si>
  <si>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</si>
  <si>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</si>
  <si>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</si>
  <si>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</si>
  <si>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</si>
  <si>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</si>
  <si>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</si>
  <si>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</si>
  <si>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</si>
  <si>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</si>
  <si>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</si>
  <si>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</si>
  <si>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</si>
  <si>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</si>
  <si>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</si>
  <si>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</si>
  <si>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</si>
  <si>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</si>
  <si>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</si>
  <si>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</si>
  <si>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</si>
  <si>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</si>
  <si>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</si>
  <si>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</si>
  <si>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</si>
  <si>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</si>
  <si>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</si>
  <si>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</si>
  <si>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</si>
  <si>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</si>
  <si>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</si>
  <si>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</si>
  <si>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</si>
  <si>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</si>
  <si>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</si>
  <si>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</si>
  <si>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</si>
  <si>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</si>
  <si>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</si>
  <si>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</si>
  <si>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</si>
  <si>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</si>
  <si>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</si>
  <si>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</si>
  <si>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</si>
  <si>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</si>
  <si>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</si>
  <si>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</si>
  <si>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</si>
  <si>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</si>
  <si>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</si>
  <si>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</si>
  <si>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</si>
  <si>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</si>
  <si>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</si>
  <si>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</si>
  <si>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</si>
  <si>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</si>
  <si>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</si>
  <si>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</si>
  <si>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</si>
  <si>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</si>
  <si>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</si>
  <si>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</si>
  <si>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</si>
  <si>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</si>
  <si>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</si>
  <si>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</si>
  <si>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</si>
  <si>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</si>
  <si>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</si>
  <si>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</si>
  <si>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</si>
  <si>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</si>
  <si>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</si>
  <si>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</si>
  <si>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</si>
  <si>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</si>
  <si>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</si>
  <si>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</si>
  <si>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</si>
  <si>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</si>
  <si>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</si>
  <si>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</si>
  <si>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</si>
  <si>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</si>
  <si>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</si>
  <si>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</si>
  <si>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</si>
  <si>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</si>
  <si>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</si>
  <si>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</si>
  <si>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</si>
  <si>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</si>
  <si>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</si>
  <si>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</si>
  <si>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</si>
  <si>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</si>
  <si>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</si>
  <si>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</si>
  <si>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</si>
  <si>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</si>
  <si>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</si>
  <si>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</si>
  <si>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</si>
  <si>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</si>
  <si>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</si>
  <si>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</si>
  <si>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</si>
  <si>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</si>
  <si>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</si>
  <si>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</si>
  <si>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</si>
  <si>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</si>
  <si>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</si>
  <si>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</si>
  <si>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</si>
  <si>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</si>
  <si>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</si>
  <si>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</si>
  <si>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</si>
  <si>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</si>
  <si>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</si>
  <si>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</si>
  <si>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</si>
  <si>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</si>
  <si>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</si>
  <si>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</si>
  <si>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</si>
  <si>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</si>
  <si>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</si>
  <si>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</si>
  <si>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</si>
  <si>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</si>
  <si>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</si>
  <si>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</si>
  <si>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</si>
  <si>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</si>
  <si>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</si>
  <si>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</si>
  <si>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</si>
  <si>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</si>
  <si>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</si>
  <si>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</si>
  <si>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</si>
  <si>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</si>
  <si>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</si>
  <si>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</si>
  <si>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</si>
  <si>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</si>
  <si>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</si>
  <si>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</si>
  <si>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</si>
  <si>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</si>
  <si>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</si>
  <si>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</si>
  <si>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</si>
  <si>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</si>
  <si>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</si>
  <si>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</si>
  <si>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</si>
  <si>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</si>
  <si>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</si>
  <si>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</si>
  <si>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</si>
  <si>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</si>
  <si>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</si>
  <si>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</si>
  <si>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</si>
  <si>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</si>
  <si>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</si>
  <si>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</si>
  <si>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</si>
  <si>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</si>
  <si>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</si>
  <si>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</si>
  <si>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</si>
  <si>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</si>
  <si>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</si>
  <si>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</si>
  <si>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</si>
  <si>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</si>
  <si>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</si>
  <si>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</si>
  <si>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</si>
  <si>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</si>
  <si>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</si>
  <si>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</si>
  <si>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</si>
  <si>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</si>
  <si>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</si>
  <si>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</si>
  <si>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</si>
  <si>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</si>
  <si>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</si>
  <si>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</si>
  <si>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</si>
  <si>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</si>
  <si>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</si>
  <si>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</si>
  <si>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</si>
  <si>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</si>
  <si>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</si>
  <si>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</si>
  <si>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</si>
  <si>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</si>
  <si>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</si>
  <si>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</si>
  <si>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</si>
  <si>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</si>
  <si>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</si>
  <si>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</si>
  <si>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</si>
  <si>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</si>
  <si>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</si>
  <si>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</si>
  <si>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</si>
  <si>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</si>
  <si>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</si>
  <si>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</si>
  <si>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</si>
  <si>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</si>
  <si>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</si>
  <si>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</si>
  <si>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</si>
  <si>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</si>
  <si>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</si>
  <si>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</si>
  <si>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</si>
  <si>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</si>
  <si>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</si>
  <si>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</si>
  <si>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</si>
  <si>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</si>
  <si>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</si>
  <si>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</si>
  <si>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</si>
  <si>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</si>
  <si>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</si>
  <si>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</si>
  <si>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</si>
  <si>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</si>
  <si>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</si>
  <si>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</si>
  <si>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</si>
  <si>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</si>
  <si>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</si>
  <si>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</si>
  <si>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</si>
  <si>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</si>
  <si>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</si>
  <si>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</si>
  <si>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</si>
  <si>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</si>
  <si>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</si>
  <si>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</si>
  <si>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</si>
  <si>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</si>
  <si>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</si>
  <si>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</si>
  <si>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</si>
  <si>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</si>
  <si>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</si>
  <si>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</si>
  <si>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</si>
  <si>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</si>
  <si>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</si>
  <si>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</si>
  <si>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</si>
  <si>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</si>
  <si>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</si>
  <si>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</si>
  <si>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</si>
  <si>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</si>
  <si>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</si>
  <si>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</si>
  <si>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</si>
  <si>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</si>
  <si>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</si>
  <si>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</si>
  <si>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</si>
  <si>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</si>
  <si>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</si>
  <si>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</si>
  <si>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</si>
  <si>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</si>
  <si>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</si>
  <si>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</si>
  <si>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</si>
  <si>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</si>
  <si>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</si>
  <si>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</si>
  <si>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</si>
  <si>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</si>
  <si>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</si>
  <si>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</si>
  <si>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</si>
  <si>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</si>
  <si>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</si>
  <si>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</si>
  <si>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</si>
  <si>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</si>
  <si>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</si>
  <si>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</si>
  <si>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</si>
  <si>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</si>
  <si>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</si>
  <si>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</si>
  <si>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</si>
  <si>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</si>
  <si>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</si>
  <si>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</si>
  <si>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</si>
  <si>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</si>
  <si>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</si>
  <si>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</si>
  <si>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</si>
  <si>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</si>
  <si>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</si>
  <si>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</si>
  <si>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</si>
  <si>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</si>
  <si>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</si>
  <si>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</si>
  <si>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</si>
  <si>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</si>
  <si>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</si>
  <si>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</si>
  <si>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</si>
  <si>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</si>
  <si>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</si>
  <si>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</si>
  <si>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</si>
  <si>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</si>
  <si>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</si>
  <si>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</si>
  <si>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</si>
  <si>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</si>
  <si>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</si>
  <si>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</si>
  <si>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</si>
  <si>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</si>
  <si>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</si>
  <si>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</si>
  <si>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</si>
  <si>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</si>
  <si>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</si>
  <si>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</si>
  <si>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</si>
  <si>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</si>
  <si>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</si>
  <si>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</si>
  <si>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</si>
  <si>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</si>
  <si>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</si>
  <si>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</si>
  <si>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</si>
  <si>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</si>
  <si>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</si>
  <si>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</si>
  <si>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</si>
  <si>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</si>
  <si>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</si>
  <si>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</si>
  <si>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</si>
  <si>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</si>
  <si>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</si>
  <si>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</si>
  <si>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</si>
  <si>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</si>
  <si>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</si>
  <si>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</si>
  <si>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</si>
  <si>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</si>
  <si>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</si>
  <si>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</si>
  <si>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</si>
  <si>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</si>
  <si>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</si>
  <si>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</si>
  <si>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</si>
  <si>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</si>
  <si>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</si>
  <si>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</si>
  <si>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</si>
  <si>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</si>
  <si>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</si>
  <si>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</si>
  <si>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</si>
  <si>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</si>
  <si>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</si>
  <si>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</si>
  <si>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</si>
  <si>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</si>
  <si>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</si>
  <si>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</si>
  <si>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</si>
  <si>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</si>
  <si>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</si>
  <si>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</si>
  <si>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</si>
  <si>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</si>
  <si>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</si>
  <si>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</si>
  <si>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</si>
  <si>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</si>
  <si>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</si>
  <si>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</si>
  <si>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</si>
  <si>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</si>
  <si>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</si>
  <si>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</si>
  <si>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</si>
  <si>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</si>
  <si>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</si>
  <si>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</si>
  <si>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</si>
  <si>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</si>
  <si>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</si>
  <si>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</si>
  <si>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</si>
  <si>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</si>
  <si>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</si>
  <si>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</si>
  <si>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</si>
  <si>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</si>
  <si>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</si>
  <si>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</si>
  <si>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</si>
  <si>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</si>
  <si>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</si>
  <si>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</si>
  <si>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</si>
  <si>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</si>
  <si>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</si>
  <si>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</si>
  <si>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</si>
  <si>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</si>
  <si>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</si>
  <si>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</si>
  <si>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</si>
  <si>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</si>
  <si>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</si>
  <si>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</si>
  <si>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</si>
  <si>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</si>
  <si>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</si>
  <si>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</si>
  <si>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</si>
  <si>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</si>
  <si>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</si>
  <si>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</si>
  <si>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</si>
  <si>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</si>
  <si>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</si>
  <si>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</si>
  <si>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</si>
  <si>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</si>
  <si>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</si>
  <si>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</si>
  <si>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</si>
  <si>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</si>
  <si>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</si>
  <si>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</si>
  <si>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</si>
  <si>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</si>
  <si>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</si>
  <si>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</si>
  <si>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</si>
  <si>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</si>
  <si>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</si>
  <si>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</si>
  <si>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</si>
  <si>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</si>
  <si>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</si>
  <si>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</si>
  <si>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</si>
  <si>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</si>
  <si>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</si>
  <si>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</si>
  <si>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</si>
  <si>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</si>
  <si>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</si>
  <si>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</si>
  <si>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</si>
  <si>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</si>
  <si>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</si>
  <si>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</si>
  <si>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</si>
  <si>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</si>
  <si>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</si>
  <si>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</si>
  <si>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</si>
  <si>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</si>
  <si>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</si>
  <si>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</si>
  <si>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</si>
  <si>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</si>
  <si>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</si>
  <si>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</si>
  <si>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</si>
  <si>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</si>
  <si>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</si>
  <si>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</si>
  <si>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</si>
  <si>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</si>
  <si>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</si>
  <si>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</si>
  <si>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</si>
  <si>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</si>
  <si>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</si>
  <si>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</si>
  <si>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</si>
  <si>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</si>
  <si>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</si>
  <si>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</si>
  <si>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</si>
  <si>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</si>
  <si>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</si>
  <si>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</si>
  <si>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</si>
  <si>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</si>
  <si>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</si>
  <si>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</si>
  <si>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</si>
  <si>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</si>
  <si>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</si>
  <si>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</si>
  <si>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</si>
  <si>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</si>
  <si>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</si>
  <si>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</si>
  <si>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</si>
  <si>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</si>
  <si>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</si>
  <si>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</si>
  <si>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</si>
  <si>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</si>
  <si>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</si>
  <si>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</si>
  <si>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</si>
  <si>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</si>
  <si>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</si>
  <si>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</si>
  <si>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</si>
  <si>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</si>
  <si>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</si>
  <si>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</si>
  <si>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</si>
  <si>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</si>
  <si>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</si>
  <si>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</si>
  <si>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</si>
  <si>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</si>
  <si>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</si>
  <si>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</si>
  <si>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</si>
  <si>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</si>
  <si>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</si>
  <si>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</si>
  <si>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</si>
  <si>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</si>
  <si>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</si>
  <si>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</si>
  <si>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</si>
  <si>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</si>
  <si>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</si>
  <si>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</si>
  <si>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</si>
  <si>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</si>
  <si>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</si>
  <si>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</si>
  <si>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</si>
  <si>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</si>
  <si>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</si>
  <si>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</si>
  <si>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</si>
  <si>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</si>
  <si>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</si>
  <si>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</si>
  <si>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</si>
  <si>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</si>
  <si>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</si>
  <si>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</si>
  <si>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</si>
  <si>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</si>
  <si>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</si>
  <si>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</si>
  <si>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</si>
  <si>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</si>
  <si>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</si>
  <si>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</si>
  <si>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</si>
  <si>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</si>
  <si>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</si>
  <si>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</si>
  <si>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</si>
  <si>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</si>
  <si>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</si>
  <si>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</si>
  <si>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</si>
  <si>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</si>
  <si>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</si>
  <si>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</si>
  <si>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</si>
  <si>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</si>
  <si>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</si>
  <si>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</si>
  <si>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</si>
  <si>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</si>
  <si>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</si>
  <si>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</si>
  <si>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</si>
  <si>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</si>
  <si>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</si>
  <si>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</si>
  <si>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</si>
  <si>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</si>
  <si>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</si>
  <si>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</si>
  <si>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</si>
  <si>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</si>
  <si>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</si>
  <si>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</si>
  <si>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</si>
  <si>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</si>
  <si>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</si>
  <si>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</si>
  <si>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</si>
  <si>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</si>
  <si>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</si>
  <si>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</si>
  <si>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</si>
  <si>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</si>
  <si>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</si>
  <si>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</si>
  <si>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</si>
  <si>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</si>
  <si>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</si>
  <si>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</si>
  <si>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</si>
  <si>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</si>
  <si>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</si>
  <si>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</si>
  <si>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</si>
  <si>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</si>
  <si>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</si>
  <si>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</si>
  <si>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</si>
  <si>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</si>
  <si>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</si>
  <si>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</si>
  <si>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</si>
  <si>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</si>
  <si>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</si>
  <si>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</si>
  <si>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</si>
  <si>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</si>
  <si>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</si>
  <si>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</si>
  <si>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</si>
  <si>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</si>
  <si>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</si>
  <si>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</si>
  <si>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</si>
  <si>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</si>
  <si>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</si>
  <si>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</si>
  <si>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</si>
  <si>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</si>
  <si>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</si>
  <si>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</si>
  <si>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</si>
  <si>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</si>
  <si>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</si>
  <si>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</si>
  <si>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</si>
  <si>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</si>
  <si>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</si>
  <si>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</si>
  <si>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</si>
  <si>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</si>
  <si>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</si>
  <si>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</si>
  <si>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</si>
  <si>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</si>
  <si>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</si>
  <si>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</si>
  <si>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</si>
  <si>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</si>
  <si>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</si>
  <si>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</si>
  <si>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</si>
  <si>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</si>
  <si>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</si>
  <si>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</si>
  <si>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</si>
  <si>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</si>
  <si>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</si>
  <si>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</si>
  <si>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</si>
  <si>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</si>
  <si>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</si>
  <si>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</si>
  <si>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</si>
  <si>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</si>
  <si>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</si>
  <si>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</si>
  <si>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</si>
  <si>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</si>
  <si>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</si>
  <si>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</si>
  <si>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</si>
  <si>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</si>
  <si>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</si>
  <si>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</si>
  <si>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</si>
  <si>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</si>
  <si>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</si>
  <si>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</si>
  <si>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</si>
  <si>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</si>
  <si>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</si>
  <si>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</si>
  <si>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</si>
  <si>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</si>
  <si>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</si>
  <si>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</si>
  <si>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</si>
  <si>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</si>
  <si>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</si>
  <si>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</si>
  <si>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</si>
  <si>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</si>
  <si>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</si>
  <si>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</si>
  <si>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</si>
  <si>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</si>
  <si>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</si>
  <si>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</si>
  <si>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</si>
  <si>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</si>
  <si>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</si>
  <si>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</si>
  <si>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</si>
  <si>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</si>
  <si>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</si>
  <si>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</si>
  <si>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</si>
  <si>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</si>
  <si>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</si>
  <si>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</si>
  <si>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</si>
  <si>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</si>
  <si>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</si>
  <si>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</si>
  <si>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</si>
  <si>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</si>
  <si>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</si>
  <si>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</si>
  <si>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</si>
  <si>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</si>
  <si>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</si>
  <si>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</si>
  <si>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</si>
  <si>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</si>
  <si>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</si>
  <si>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</si>
  <si>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</si>
  <si>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</si>
  <si>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</si>
  <si>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</si>
  <si>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</si>
  <si>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</si>
  <si>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</si>
  <si>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</si>
  <si>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</si>
  <si>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</si>
  <si>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</si>
  <si>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</si>
  <si>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</si>
  <si>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</si>
  <si>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</si>
  <si>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</si>
  <si>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</si>
  <si>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</si>
  <si>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</si>
  <si>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</si>
  <si>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</si>
  <si>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</si>
  <si>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</si>
  <si>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</si>
  <si>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</si>
  <si>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</si>
  <si>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</si>
  <si>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</si>
  <si>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</si>
  <si>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</si>
  <si>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</si>
  <si>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</si>
  <si>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</si>
  <si>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</si>
  <si>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</si>
  <si>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</si>
  <si>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</si>
  <si>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</si>
  <si>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</si>
  <si>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</si>
  <si>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</si>
  <si>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</si>
  <si>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</si>
  <si>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</si>
  <si>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</si>
  <si>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</si>
  <si>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</si>
  <si>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</si>
  <si>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</si>
  <si>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</si>
  <si>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</si>
  <si>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</si>
  <si>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</si>
  <si>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</si>
  <si>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</si>
  <si>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</si>
  <si>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</si>
  <si>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</si>
  <si>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</si>
  <si>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</si>
  <si>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</si>
  <si>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</si>
  <si>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</si>
  <si>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</si>
  <si>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</si>
  <si>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</si>
  <si>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</si>
  <si>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</si>
  <si>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</si>
  <si>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</si>
  <si>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</si>
  <si>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</si>
  <si>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</si>
  <si>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</si>
  <si>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</si>
  <si>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</si>
  <si>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</si>
  <si>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</si>
  <si>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</si>
  <si>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</si>
  <si>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</si>
  <si>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</si>
  <si>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</si>
  <si>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</si>
  <si>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</si>
  <si>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</si>
  <si>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</si>
  <si>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</si>
  <si>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</si>
  <si>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</si>
  <si>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</si>
  <si>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</si>
  <si>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</si>
  <si>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</si>
  <si>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</si>
  <si>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</si>
  <si>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</si>
  <si>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</si>
  <si>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</si>
  <si>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</si>
  <si>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</si>
  <si>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</si>
  <si>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</si>
  <si>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</si>
  <si>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</si>
  <si>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</si>
  <si>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</si>
  <si>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</si>
  <si>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</si>
  <si>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</si>
  <si>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</si>
  <si>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</si>
  <si>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</si>
  <si>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</si>
  <si>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</si>
  <si>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</si>
  <si>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</si>
  <si>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</si>
  <si>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</si>
  <si>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</si>
  <si>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</si>
  <si>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</si>
  <si>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</si>
  <si>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</si>
  <si>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</si>
  <si>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</si>
  <si>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</si>
  <si>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</si>
  <si>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</si>
  <si>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</si>
  <si>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</si>
  <si>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</si>
  <si>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</si>
  <si>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</si>
  <si>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</si>
  <si>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</si>
  <si>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</si>
  <si>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</si>
  <si>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</si>
  <si>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</si>
  <si>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</si>
  <si>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</si>
  <si>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</si>
  <si>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</si>
  <si>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</si>
  <si>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</si>
  <si>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</si>
  <si>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</si>
  <si>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</si>
  <si>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</si>
  <si>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</si>
  <si>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</si>
  <si>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</si>
  <si>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</si>
  <si>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</si>
  <si>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</si>
  <si>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</si>
  <si>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</si>
  <si>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</si>
  <si>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</si>
  <si>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</si>
  <si>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</si>
  <si>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</si>
  <si>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</si>
  <si>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</si>
  <si>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</si>
  <si>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</si>
  <si>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</si>
  <si>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</si>
  <si>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</si>
  <si>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</si>
  <si>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</si>
  <si>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</si>
  <si>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</si>
  <si>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</si>
  <si>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</si>
  <si>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</si>
  <si>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</si>
  <si>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</si>
  <si>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</si>
  <si>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</si>
  <si>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</si>
  <si>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</si>
  <si>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</si>
  <si>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</si>
  <si>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</si>
  <si>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</si>
  <si>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</si>
  <si>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</si>
  <si>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</si>
  <si>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</si>
  <si>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</si>
  <si>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</si>
  <si>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</si>
  <si>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</si>
  <si>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</si>
  <si>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</si>
  <si>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</si>
  <si>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</si>
  <si>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</si>
  <si>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</si>
  <si>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</si>
  <si>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</si>
  <si>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</si>
  <si>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</si>
  <si>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</si>
  <si>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</si>
  <si>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</si>
  <si>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</si>
  <si>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</si>
  <si>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</si>
  <si>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</si>
  <si>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</si>
  <si>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</si>
  <si>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</si>
  <si>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</si>
  <si>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</si>
  <si>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</si>
  <si>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</si>
  <si>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</si>
  <si>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</si>
  <si>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</si>
  <si>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</si>
  <si>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</si>
  <si>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</si>
  <si>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</si>
  <si>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</si>
  <si>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</si>
  <si>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</si>
  <si>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</si>
  <si>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</si>
  <si>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</si>
  <si>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</si>
  <si>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</si>
  <si>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</si>
  <si>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</si>
  <si>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</si>
  <si>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</si>
  <si>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</si>
  <si>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</si>
  <si>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</si>
  <si>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</si>
  <si>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</si>
  <si>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</si>
  <si>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</si>
  <si>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</si>
  <si>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</si>
  <si>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</si>
  <si>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</si>
  <si>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</si>
  <si>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</si>
  <si>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</si>
  <si>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</si>
  <si>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</si>
  <si>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</si>
  <si>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</si>
  <si>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</si>
  <si>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</si>
  <si>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</si>
  <si>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</si>
  <si>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</si>
  <si>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</si>
  <si>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</si>
  <si>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</si>
  <si>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</si>
  <si>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</si>
  <si>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</si>
  <si>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</si>
  <si>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</si>
  <si>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</si>
  <si>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</si>
  <si>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</si>
  <si>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</si>
  <si>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</si>
  <si>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</si>
  <si>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</si>
  <si>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</si>
  <si>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</si>
  <si>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</si>
  <si>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</si>
  <si>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</si>
  <si>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</si>
  <si>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</si>
  <si>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</si>
  <si>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</si>
  <si>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</si>
  <si>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</si>
  <si>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</si>
  <si>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</si>
  <si>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</si>
  <si>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</si>
  <si>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</si>
  <si>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</si>
  <si>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</si>
  <si>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</si>
  <si>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</si>
  <si>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</si>
  <si>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</si>
  <si>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</si>
  <si>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</si>
  <si>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</si>
  <si>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</si>
  <si>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</si>
  <si>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</si>
  <si>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</si>
  <si>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</si>
  <si>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</si>
  <si>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</si>
  <si>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</si>
  <si>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</si>
  <si>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</si>
  <si>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</si>
  <si>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</si>
  <si>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</si>
  <si>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</si>
  <si>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</si>
  <si>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</si>
  <si>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</si>
  <si>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</si>
  <si>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</si>
  <si>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</si>
  <si>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</si>
  <si>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</si>
  <si>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</si>
  <si>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</si>
  <si>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</si>
  <si>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</si>
  <si>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</si>
  <si>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</si>
  <si>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</si>
  <si>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</si>
  <si>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</si>
  <si>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</si>
  <si>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</si>
  <si>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</si>
  <si>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</si>
  <si>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</si>
  <si>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</si>
  <si>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</si>
  <si>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</si>
  <si>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</si>
  <si>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</si>
  <si>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</si>
  <si>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</si>
  <si>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</si>
  <si>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</si>
  <si>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</si>
  <si>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</si>
  <si>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</si>
  <si>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</si>
  <si>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</si>
  <si>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</si>
  <si>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</si>
  <si>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</si>
  <si>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</si>
  <si>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</si>
  <si>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</si>
  <si>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</si>
  <si>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</si>
  <si>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</si>
  <si>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</si>
  <si>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</si>
  <si>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</si>
  <si>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</si>
  <si>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</si>
  <si>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</si>
  <si>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</si>
  <si>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</si>
  <si>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</si>
  <si>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</si>
  <si>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</si>
  <si>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</si>
  <si>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</si>
  <si>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</si>
  <si>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</si>
  <si>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</si>
  <si>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</si>
  <si>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</si>
  <si>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</si>
  <si>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</si>
  <si>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</si>
  <si>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</si>
  <si>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</si>
  <si>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</si>
  <si>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</si>
  <si>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</si>
  <si>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</si>
  <si>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</si>
  <si>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</si>
  <si>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</si>
  <si>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</si>
  <si>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</si>
  <si>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</si>
  <si>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</si>
  <si>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</si>
  <si>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</si>
  <si>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</si>
  <si>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</si>
  <si>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</si>
  <si>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</si>
  <si>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</si>
  <si>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</si>
  <si>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</si>
  <si>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</si>
  <si>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</si>
  <si>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</si>
  <si>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</si>
  <si>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</si>
  <si>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</si>
  <si>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</si>
  <si>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</si>
  <si>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</si>
  <si>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</si>
  <si>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</si>
  <si>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</si>
  <si>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</si>
  <si>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</si>
  <si>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</si>
  <si>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</si>
  <si>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</si>
  <si>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</si>
  <si>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</si>
  <si>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</si>
  <si>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</si>
  <si>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</si>
  <si>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</si>
  <si>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</si>
  <si>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</si>
  <si>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</si>
  <si>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</si>
  <si>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</si>
  <si>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</si>
  <si>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</si>
  <si>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</si>
  <si>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</si>
  <si>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</si>
  <si>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</si>
  <si>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</si>
  <si>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</si>
  <si>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</si>
  <si>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</si>
  <si>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</si>
  <si>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</si>
  <si>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</si>
  <si>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</si>
  <si>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</si>
  <si>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</si>
  <si>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</si>
  <si>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</si>
  <si>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</si>
  <si>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</si>
  <si>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</si>
  <si>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</si>
  <si>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</si>
  <si>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</si>
  <si>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</si>
  <si>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</si>
  <si>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</si>
  <si>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</si>
  <si>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</si>
  <si>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</si>
  <si>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</si>
  <si>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</si>
  <si>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</si>
  <si>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</si>
  <si>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</si>
  <si>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</si>
  <si>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</si>
  <si>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</si>
  <si>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</si>
  <si>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</si>
  <si>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</si>
  <si>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</si>
  <si>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</si>
  <si>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</si>
  <si>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</si>
  <si>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</si>
  <si>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</si>
  <si>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</si>
  <si>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</si>
  <si>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</si>
  <si>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</si>
  <si>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</si>
  <si>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</si>
  <si>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</si>
  <si>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</si>
  <si>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</si>
  <si>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</si>
  <si>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</si>
  <si>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</si>
  <si>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</si>
  <si>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</si>
  <si>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</si>
  <si>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</si>
  <si>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</si>
  <si>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</si>
  <si>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</si>
  <si>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</si>
  <si>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</si>
  <si>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</si>
  <si>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</si>
  <si>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</si>
  <si>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</si>
  <si>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</si>
  <si>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</si>
  <si>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</si>
  <si>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</si>
  <si>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</si>
  <si>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</si>
  <si>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</si>
  <si>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</si>
  <si>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</si>
  <si>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</si>
  <si>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</si>
  <si>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</si>
  <si>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</si>
  <si>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</si>
  <si>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</si>
  <si>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</si>
  <si>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</si>
  <si>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</si>
  <si>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</si>
  <si>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</si>
  <si>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</si>
  <si>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</si>
  <si>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</si>
  <si>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</si>
  <si>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</si>
  <si>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</si>
  <si>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</si>
  <si>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</si>
  <si>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</si>
  <si>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</si>
  <si>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</si>
  <si>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</si>
  <si>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</si>
  <si>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</si>
  <si>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</si>
  <si>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</si>
  <si>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</si>
  <si>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</si>
  <si>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</si>
  <si>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</si>
  <si>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</si>
  <si>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</si>
  <si>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</si>
  <si>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</si>
  <si>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</si>
  <si>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</si>
  <si>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</si>
  <si>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</si>
  <si>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</si>
  <si>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</si>
  <si>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</si>
  <si>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</si>
  <si>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</si>
  <si>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</si>
  <si>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</si>
  <si>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</si>
  <si>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</si>
  <si>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</si>
  <si>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</si>
  <si>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</si>
  <si>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</si>
  <si>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</si>
  <si>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</si>
  <si>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</si>
  <si>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</si>
  <si>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</si>
  <si>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</si>
  <si>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</si>
  <si>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</si>
  <si>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</si>
  <si>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</si>
  <si>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</si>
  <si>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</si>
  <si>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</si>
  <si>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</si>
  <si>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</si>
  <si>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</si>
  <si>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</si>
  <si>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</si>
  <si>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</si>
  <si>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</si>
  <si>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</si>
  <si>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</si>
  <si>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</si>
  <si>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</si>
  <si>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</si>
  <si>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</si>
  <si>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</si>
  <si>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</si>
  <si>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</si>
  <si>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</si>
  <si>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</si>
  <si>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</si>
  <si>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</si>
  <si>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</si>
  <si>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</si>
  <si>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</si>
  <si>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</si>
  <si>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</si>
  <si>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</si>
  <si>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</si>
  <si>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</si>
  <si>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</si>
  <si>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</si>
  <si>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</si>
  <si>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</si>
  <si>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</si>
  <si>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</si>
  <si>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</si>
  <si>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</si>
  <si>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</si>
  <si>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</si>
  <si>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</si>
  <si>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</si>
  <si>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</si>
  <si>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</si>
  <si>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</si>
  <si>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</si>
  <si>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</si>
  <si>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</si>
  <si>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</si>
  <si>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</si>
  <si>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</si>
  <si>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</si>
  <si>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</si>
  <si>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</si>
  <si>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</si>
  <si>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</si>
  <si>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</si>
  <si>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</si>
  <si>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</si>
  <si>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</si>
  <si>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</si>
  <si>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</si>
  <si>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</si>
  <si>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</si>
  <si>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</si>
  <si>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</si>
  <si>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</si>
  <si>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</si>
  <si>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</si>
  <si>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</si>
  <si>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</si>
  <si>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</si>
  <si>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</si>
  <si>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</si>
  <si>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</si>
  <si>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</si>
  <si>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</si>
  <si>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</si>
  <si>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</si>
  <si>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</si>
  <si>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</si>
  <si>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</si>
  <si>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</si>
  <si>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</si>
  <si>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</si>
  <si>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</si>
  <si>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</si>
  <si>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</si>
  <si>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</si>
  <si>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</si>
  <si>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</si>
  <si>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</si>
  <si>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</si>
  <si>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</si>
  <si>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</si>
  <si>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</si>
  <si>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</si>
  <si>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</si>
  <si>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</si>
  <si>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</si>
  <si>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</si>
  <si>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</si>
  <si>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</si>
  <si>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</si>
  <si>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</si>
  <si>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</si>
  <si>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</si>
  <si>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</si>
  <si>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</si>
  <si>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</si>
  <si>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</si>
  <si>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</si>
  <si>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</si>
  <si>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</si>
  <si>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</si>
  <si>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</si>
  <si>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</si>
  <si>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</si>
  <si>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</si>
  <si>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</si>
  <si>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</si>
  <si>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</si>
  <si>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</si>
  <si>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</si>
  <si>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</si>
  <si>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</si>
  <si>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</si>
  <si>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</si>
  <si>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</si>
  <si>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</si>
  <si>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</si>
  <si>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</si>
  <si>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</si>
  <si>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</si>
  <si>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</si>
  <si>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</si>
  <si>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</si>
  <si>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</si>
  <si>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</si>
  <si>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</si>
  <si>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</si>
  <si>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</si>
  <si>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</si>
  <si>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</si>
  <si>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</si>
  <si>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</si>
  <si>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</si>
  <si>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</si>
  <si>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</si>
  <si>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</si>
  <si>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</si>
  <si>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</si>
  <si>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</si>
  <si>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</si>
  <si>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</si>
  <si>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</si>
  <si>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</si>
  <si>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</si>
  <si>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</si>
  <si>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</si>
  <si>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</si>
  <si>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</si>
  <si>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</si>
  <si>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</si>
  <si>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</si>
  <si>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</si>
  <si>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</si>
  <si>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</si>
  <si>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</si>
  <si>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</si>
  <si>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</si>
  <si>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</si>
  <si>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</si>
  <si>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</si>
  <si>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</si>
  <si>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</si>
  <si>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</si>
  <si>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</si>
  <si>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</si>
  <si>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</si>
  <si>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</si>
  <si>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</si>
  <si>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</si>
  <si>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</si>
  <si>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</si>
  <si>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</si>
  <si>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</si>
  <si>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</si>
  <si>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</si>
  <si>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</si>
  <si>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</si>
  <si>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</si>
  <si>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</si>
  <si>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</si>
  <si>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</si>
  <si>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</si>
  <si>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</si>
  <si>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</si>
  <si>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</si>
  <si>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</si>
  <si>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</si>
  <si>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</si>
  <si>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</si>
  <si>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</si>
  <si>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</si>
  <si>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</si>
  <si>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</si>
  <si>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</si>
  <si>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</si>
  <si>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</si>
  <si>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</si>
  <si>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</si>
  <si>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</si>
  <si>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</si>
  <si>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</si>
  <si>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</si>
  <si>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</si>
  <si>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</si>
  <si>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</si>
  <si>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</si>
  <si>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</si>
  <si>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</si>
  <si>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</si>
  <si>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</si>
  <si>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</si>
  <si>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</si>
  <si>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</si>
  <si>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</si>
  <si>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</si>
  <si>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</si>
  <si>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</si>
  <si>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</si>
  <si>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</si>
  <si>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</si>
  <si>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</si>
  <si>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</si>
  <si>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</si>
  <si>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</si>
  <si>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</si>
  <si>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</si>
  <si>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</si>
  <si>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</si>
  <si>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</si>
  <si>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</si>
  <si>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</si>
  <si>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</si>
  <si>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</si>
  <si>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</si>
  <si>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</si>
  <si>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</si>
  <si>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</si>
  <si>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</si>
  <si>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</si>
  <si>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</si>
  <si>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</si>
  <si>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</si>
  <si>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</si>
  <si>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</si>
  <si>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</si>
  <si>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</si>
  <si>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</si>
  <si>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</si>
  <si>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</si>
  <si>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</si>
  <si>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</si>
  <si>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</si>
  <si>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</si>
  <si>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</si>
  <si>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</si>
  <si>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</si>
  <si>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</si>
  <si>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</si>
  <si>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</si>
  <si>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</si>
  <si>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</si>
  <si>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</si>
  <si>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</si>
  <si>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</si>
  <si>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</si>
  <si>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</si>
  <si>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</si>
  <si>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</si>
  <si>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</si>
  <si>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</si>
  <si>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</si>
  <si>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</si>
  <si>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</si>
  <si>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</si>
  <si>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</si>
  <si>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</si>
  <si>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</si>
  <si>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</si>
  <si>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</si>
  <si>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</si>
  <si>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</si>
  <si>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</si>
  <si>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</si>
  <si>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</si>
  <si>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</si>
  <si>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</si>
  <si>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</si>
  <si>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</si>
  <si>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</si>
  <si>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</si>
  <si>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</si>
  <si>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</si>
  <si>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</si>
  <si>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</si>
  <si>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</si>
  <si>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</si>
  <si>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</si>
  <si>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</si>
  <si>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</si>
  <si>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</si>
  <si>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</si>
  <si>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</si>
  <si>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</si>
  <si>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</si>
  <si>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</si>
  <si>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</si>
  <si>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</si>
  <si>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</si>
  <si>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</si>
  <si>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</si>
  <si>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</si>
  <si>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</si>
  <si>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</si>
  <si>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</si>
  <si>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</si>
  <si>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</si>
  <si>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</si>
  <si>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</si>
  <si>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</si>
  <si>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</si>
  <si>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</si>
  <si>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</si>
  <si>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</si>
  <si>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</si>
  <si>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</si>
  <si>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</si>
  <si>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</si>
  <si>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</si>
  <si>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</si>
  <si>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</si>
  <si>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</si>
  <si>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</si>
  <si>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</si>
  <si>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</si>
  <si>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</si>
  <si>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</si>
  <si>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</si>
  <si>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</si>
  <si>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</si>
  <si>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</si>
  <si>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</si>
  <si>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</si>
  <si>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</si>
  <si>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</si>
  <si>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</si>
  <si>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</si>
  <si>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</si>
  <si>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</si>
  <si>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</si>
  <si>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</si>
  <si>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</si>
  <si>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</si>
  <si>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</si>
  <si>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</si>
  <si>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</si>
  <si>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</si>
  <si>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</si>
  <si>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</si>
  <si>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</si>
  <si>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</si>
  <si>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</si>
  <si>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</si>
  <si>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</si>
  <si>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</si>
  <si>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</si>
  <si>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</si>
  <si>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</si>
  <si>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</si>
  <si>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</si>
  <si>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</si>
  <si>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</si>
  <si>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</si>
  <si>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</si>
  <si>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</si>
  <si>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</si>
  <si>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</si>
  <si>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</si>
  <si>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</si>
  <si>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</si>
  <si>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</si>
  <si>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</si>
  <si>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</si>
  <si>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</si>
  <si>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</si>
  <si>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</si>
  <si>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</si>
  <si>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</si>
  <si>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</si>
  <si>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</si>
  <si>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</si>
  <si>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</si>
  <si>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</si>
  <si>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</si>
  <si>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</si>
  <si>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</si>
  <si>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</si>
  <si>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</si>
  <si>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</si>
  <si>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</si>
  <si>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</si>
  <si>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</si>
  <si>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</si>
  <si>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</si>
  <si>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</si>
  <si>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</si>
  <si>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</si>
  <si>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</si>
  <si>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</si>
  <si>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</si>
  <si>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</si>
  <si>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</si>
  <si>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</si>
  <si>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</si>
  <si>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</si>
  <si>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</si>
  <si>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</si>
  <si>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</si>
  <si>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</si>
  <si>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</si>
  <si>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</si>
  <si>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</si>
  <si>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</si>
  <si>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</si>
  <si>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</si>
  <si>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</si>
  <si>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</si>
  <si>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</si>
  <si>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</si>
  <si>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</si>
  <si>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</si>
  <si>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</si>
  <si>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</si>
  <si>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</si>
  <si>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</si>
  <si>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</si>
  <si>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</si>
  <si>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</si>
  <si>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</si>
  <si>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</si>
  <si>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</si>
  <si>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</si>
  <si>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</si>
  <si>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</si>
  <si>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</si>
  <si>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</si>
  <si>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</si>
  <si>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</si>
  <si>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</si>
  <si>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</si>
  <si>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</si>
  <si>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</si>
  <si>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</si>
  <si>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</si>
  <si>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</si>
  <si>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</si>
  <si>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</si>
  <si>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</si>
  <si>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</si>
  <si>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</si>
  <si>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</si>
  <si>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</si>
  <si>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</si>
  <si>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</si>
  <si>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</si>
  <si>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</si>
  <si>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</si>
  <si>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</si>
  <si>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</si>
  <si>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</si>
  <si>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</si>
  <si>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</si>
  <si>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</si>
  <si>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</si>
  <si>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</si>
  <si>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</si>
  <si>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</si>
  <si>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</si>
  <si>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</si>
  <si>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</si>
  <si>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</si>
  <si>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</si>
  <si>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</si>
  <si>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</si>
  <si>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</si>
  <si>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</si>
  <si>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</si>
  <si>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</si>
  <si>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</si>
  <si>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</si>
  <si>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</si>
  <si>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</si>
  <si>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</si>
  <si>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</si>
  <si>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</si>
  <si>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</si>
  <si>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</si>
  <si>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</si>
  <si>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</si>
  <si>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</si>
  <si>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</si>
  <si>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</si>
  <si>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</si>
  <si>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</si>
  <si>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</si>
  <si>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</si>
  <si>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</si>
  <si>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</si>
  <si>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</si>
  <si>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</si>
  <si>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</si>
  <si>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</si>
  <si>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</si>
  <si>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</si>
  <si>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</si>
  <si>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</si>
  <si>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</si>
  <si>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</si>
  <si>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</si>
  <si>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</si>
  <si>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</si>
  <si>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</si>
  <si>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</si>
  <si>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</si>
  <si>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</si>
  <si>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</si>
  <si>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</si>
  <si>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</si>
  <si>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</si>
  <si>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</si>
  <si>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</si>
  <si>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</si>
  <si>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</si>
  <si>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</si>
  <si>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</si>
  <si>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</si>
  <si>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</si>
  <si>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</si>
  <si>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</si>
  <si>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</si>
  <si>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</si>
  <si>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</si>
  <si>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</si>
  <si>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</si>
  <si>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</si>
  <si>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</si>
  <si>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</si>
  <si>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</si>
  <si>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</si>
  <si>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</si>
  <si>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</si>
  <si>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</si>
  <si>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</si>
  <si>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</si>
  <si>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</si>
  <si>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</si>
  <si>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</si>
  <si>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</si>
  <si>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</si>
  <si>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</si>
  <si>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</si>
  <si>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</si>
  <si>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</si>
  <si>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</si>
  <si>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</si>
  <si>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</si>
  <si>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</si>
  <si>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</si>
  <si>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</si>
  <si>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</si>
  <si>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</si>
  <si>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</si>
  <si>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</si>
  <si>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</si>
  <si>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</si>
  <si>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</si>
  <si>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</si>
  <si>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</si>
  <si>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</si>
  <si>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</si>
  <si>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</si>
  <si>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</si>
  <si>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</si>
  <si>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</si>
  <si>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</si>
  <si>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</si>
  <si>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</si>
  <si>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</si>
  <si>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</si>
  <si>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</si>
  <si>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</si>
  <si>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</si>
  <si>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</si>
  <si>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</si>
  <si>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</si>
  <si>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</si>
  <si>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</si>
  <si>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</si>
  <si>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</si>
  <si>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</si>
  <si>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</si>
  <si>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</si>
  <si>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</si>
  <si>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</si>
  <si>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</si>
  <si>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</si>
  <si>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</si>
  <si>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</si>
  <si>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</si>
  <si>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</si>
  <si>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</si>
  <si>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</si>
  <si>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</si>
  <si>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</si>
  <si>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</si>
  <si>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</si>
  <si>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</si>
  <si>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</si>
  <si>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</si>
  <si>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</si>
  <si>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</si>
  <si>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</si>
  <si>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</si>
  <si>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</si>
  <si>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</si>
  <si>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</si>
  <si>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</si>
  <si>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</si>
  <si>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</si>
  <si>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</si>
  <si>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</si>
  <si>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</si>
  <si>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</si>
  <si>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</si>
  <si>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</si>
  <si>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</si>
  <si>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</si>
  <si>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</si>
  <si>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</si>
  <si>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</si>
  <si>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</si>
  <si>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</si>
  <si>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</si>
  <si>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</si>
  <si>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</si>
  <si>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</si>
  <si>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</si>
  <si>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</si>
  <si>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</si>
  <si>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</si>
  <si>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</si>
  <si>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</si>
  <si>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</si>
  <si>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</si>
  <si>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</si>
  <si>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</si>
  <si>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</si>
  <si>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</si>
  <si>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</si>
  <si>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</si>
  <si>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</si>
  <si>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</si>
  <si>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</si>
  <si>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</si>
  <si>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</si>
  <si>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</si>
  <si>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</si>
  <si>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</si>
  <si>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</si>
  <si>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</si>
  <si>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</si>
  <si>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</si>
  <si>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</si>
  <si>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</si>
  <si>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</si>
  <si>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</si>
  <si>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</si>
  <si>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</si>
  <si>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</si>
  <si>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</si>
  <si>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</si>
  <si>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</si>
  <si>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</si>
  <si>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</si>
  <si>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</si>
  <si>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</si>
  <si>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</si>
  <si>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</si>
  <si>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</si>
  <si>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</si>
  <si>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</si>
  <si>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</si>
  <si>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</si>
  <si>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</si>
  <si>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</si>
  <si>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</si>
  <si>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</si>
  <si>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</si>
  <si>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</si>
  <si>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</si>
  <si>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</si>
  <si>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</si>
  <si>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</si>
  <si>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</si>
  <si>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</si>
  <si>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</si>
  <si>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</si>
  <si>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</si>
  <si>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</si>
  <si>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</si>
  <si>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</si>
  <si>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</si>
  <si>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</si>
  <si>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</si>
  <si>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</si>
  <si>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</si>
  <si>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</si>
  <si>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</si>
  <si>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</si>
  <si>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</si>
  <si>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</si>
  <si>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</si>
  <si>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</si>
  <si>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</si>
  <si>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</si>
  <si>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</si>
  <si>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</si>
  <si>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</si>
  <si>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</si>
  <si>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</si>
  <si>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</si>
  <si>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</si>
  <si>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</si>
  <si>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</si>
  <si>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</si>
  <si>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</si>
  <si>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</si>
  <si>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</si>
  <si>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</si>
  <si>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</si>
  <si>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</si>
  <si>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</si>
  <si>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</si>
  <si>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</si>
  <si>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</si>
  <si>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</si>
  <si>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</si>
  <si>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</si>
  <si>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</si>
  <si>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</si>
  <si>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</si>
  <si>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</si>
  <si>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</si>
  <si>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</si>
  <si>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</si>
  <si>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</si>
  <si>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</si>
  <si>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</si>
  <si>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</si>
  <si>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</si>
  <si>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</si>
  <si>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</si>
  <si>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</si>
  <si>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</si>
  <si>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</si>
  <si>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</si>
  <si>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</si>
  <si>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</si>
  <si>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</si>
  <si>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</si>
  <si>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</si>
  <si>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</si>
  <si>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</si>
  <si>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</si>
  <si>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</si>
  <si>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</si>
  <si>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</si>
  <si>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</si>
  <si>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</si>
  <si>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</si>
  <si>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</si>
  <si>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</si>
  <si>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</si>
  <si>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</si>
  <si>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</si>
  <si>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</si>
  <si>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</si>
  <si>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</si>
  <si>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</si>
  <si>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</si>
  <si>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</si>
  <si>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</si>
  <si>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</si>
  <si>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</si>
  <si>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</si>
  <si>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</si>
  <si>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</si>
  <si>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</si>
  <si>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</si>
  <si>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</si>
  <si>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</si>
  <si>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</si>
  <si>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</si>
  <si>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</si>
  <si>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</si>
  <si>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</si>
  <si>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</si>
  <si>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</si>
  <si>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</si>
  <si>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</si>
  <si>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</si>
  <si>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</si>
  <si>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</si>
  <si>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</si>
  <si>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</si>
  <si>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</si>
  <si>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</si>
  <si>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</si>
  <si>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</si>
  <si>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</si>
  <si>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</si>
  <si>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</si>
  <si>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</si>
  <si>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</si>
  <si>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</si>
  <si>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</si>
  <si>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</si>
  <si>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</si>
  <si>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</si>
  <si>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</si>
  <si>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</si>
  <si>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</si>
  <si>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</si>
  <si>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</si>
  <si>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</si>
  <si>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</si>
  <si>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</si>
  <si>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</si>
  <si>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</si>
  <si>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</si>
  <si>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</si>
  <si>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</si>
  <si>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</si>
  <si>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</si>
  <si>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</si>
  <si>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</si>
  <si>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</si>
  <si>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</si>
  <si>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</si>
  <si>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</si>
  <si>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</si>
  <si>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</si>
  <si>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</si>
  <si>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</si>
  <si>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</si>
  <si>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</si>
  <si>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</si>
  <si>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</si>
  <si>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</si>
  <si>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</si>
  <si>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</si>
  <si>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</si>
  <si>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</si>
  <si>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</si>
  <si>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</si>
  <si>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</si>
  <si>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</si>
  <si>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</si>
  <si>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</si>
  <si>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</si>
  <si>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</si>
  <si>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</si>
  <si>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</si>
  <si>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</si>
  <si>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</si>
  <si>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</si>
  <si>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</si>
  <si>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</si>
  <si>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</si>
  <si>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</si>
  <si>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</si>
  <si>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</si>
  <si>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</si>
  <si>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</si>
  <si>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</si>
  <si>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</si>
  <si>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</si>
  <si>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</si>
  <si>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</si>
  <si>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</si>
  <si>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</si>
  <si>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</si>
  <si>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</si>
  <si>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</si>
  <si>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</si>
  <si>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</si>
  <si>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</si>
  <si>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</si>
  <si>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</si>
  <si>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</si>
  <si>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</si>
  <si>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</si>
  <si>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</si>
  <si>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</si>
  <si>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</si>
  <si>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</si>
  <si>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</si>
  <si>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</si>
  <si>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</si>
  <si>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</si>
  <si>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</si>
  <si>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</si>
  <si>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</si>
  <si>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</si>
  <si>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</si>
  <si>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</si>
  <si>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</si>
  <si>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</si>
  <si>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</si>
  <si>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</si>
  <si>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</si>
  <si>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</si>
  <si>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</si>
  <si>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</si>
  <si>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</si>
  <si>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</si>
  <si>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</si>
  <si>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</si>
  <si>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</si>
  <si>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</si>
  <si>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</si>
  <si>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</si>
  <si>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</si>
  <si>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</si>
  <si>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</si>
  <si>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</si>
  <si>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</si>
  <si>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</si>
  <si>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</si>
  <si>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</si>
  <si>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</si>
  <si>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</si>
  <si>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</si>
  <si>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</si>
  <si>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</si>
  <si>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</si>
  <si>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</si>
  <si>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</si>
  <si>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</si>
  <si>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</si>
  <si>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</si>
  <si>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</si>
  <si>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</si>
  <si>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</si>
  <si>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</si>
  <si>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</si>
  <si>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</si>
  <si>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</si>
  <si>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</si>
  <si>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</si>
  <si>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</si>
  <si>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</si>
  <si>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</si>
  <si>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</si>
  <si>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</si>
  <si>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</si>
  <si>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</si>
  <si>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</si>
  <si>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</si>
  <si>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</si>
  <si>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</si>
  <si>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</si>
  <si>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</si>
  <si>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</si>
  <si>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</si>
  <si>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</si>
  <si>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</si>
  <si>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</si>
  <si>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</si>
  <si>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</si>
  <si>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</si>
  <si>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</si>
  <si>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</si>
  <si>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</si>
  <si>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</si>
  <si>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</si>
  <si>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</si>
  <si>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</si>
  <si>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</si>
  <si>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</si>
  <si>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</si>
  <si>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</si>
  <si>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</si>
  <si>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</si>
  <si>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</si>
  <si>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</si>
  <si>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</si>
  <si>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</si>
  <si>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</si>
  <si>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</si>
  <si>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</si>
  <si>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</si>
  <si>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</si>
  <si>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</si>
  <si>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</si>
  <si>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</si>
  <si>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</si>
  <si>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</si>
  <si>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</si>
  <si>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</si>
  <si>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</si>
  <si>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</si>
  <si>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</si>
  <si>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</si>
  <si>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</si>
  <si>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</si>
  <si>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</si>
  <si>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</si>
  <si>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</si>
  <si>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</si>
  <si>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</si>
  <si>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</si>
  <si>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</si>
  <si>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</si>
  <si>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</si>
  <si>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</si>
  <si>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</si>
  <si>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</si>
  <si>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</si>
  <si>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</si>
  <si>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</si>
  <si>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</si>
  <si>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</si>
  <si>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</si>
  <si>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</si>
  <si>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</si>
  <si>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</si>
  <si>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</si>
  <si>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</si>
  <si>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</si>
  <si>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</si>
  <si>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</si>
  <si>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</si>
  <si>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</si>
  <si>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</si>
  <si>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</si>
  <si>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</si>
  <si>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</si>
  <si>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</si>
  <si>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</si>
  <si>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</si>
  <si>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</si>
  <si>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</si>
  <si>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</si>
  <si>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</si>
  <si>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</si>
  <si>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</si>
  <si>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</si>
  <si>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</si>
  <si>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</si>
  <si>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</si>
  <si>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</si>
  <si>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</si>
  <si>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</si>
  <si>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</si>
  <si>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</si>
  <si>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</si>
  <si>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</si>
  <si>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</si>
  <si>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</si>
  <si>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</si>
  <si>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</si>
  <si>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</si>
  <si>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</si>
  <si>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</si>
  <si>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</si>
  <si>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</si>
  <si>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</si>
  <si>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</si>
  <si>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</si>
  <si>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</si>
  <si>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</si>
  <si>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</si>
  <si>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</si>
  <si>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</si>
  <si>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</si>
  <si>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</si>
  <si>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</si>
  <si>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</si>
  <si>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</si>
  <si>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</si>
  <si>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</si>
  <si>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</si>
  <si>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</si>
  <si>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</si>
  <si>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</si>
  <si>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</si>
  <si>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</si>
  <si>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</si>
  <si>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</si>
  <si>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</si>
  <si>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</si>
  <si>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</si>
  <si>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</si>
  <si>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</si>
  <si>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</si>
  <si>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</si>
  <si>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</si>
  <si>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</si>
  <si>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</si>
  <si>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</si>
  <si>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</si>
  <si>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</si>
  <si>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</si>
  <si>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</si>
  <si>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</si>
  <si>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</si>
  <si>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</si>
  <si>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</si>
  <si>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</si>
  <si>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</si>
  <si>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</si>
  <si>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</si>
  <si>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</si>
  <si>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</si>
  <si>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</si>
  <si>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</si>
  <si>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</si>
  <si>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</si>
  <si>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</si>
  <si>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</si>
  <si>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</si>
  <si>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</si>
  <si>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</si>
  <si>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</si>
  <si>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</si>
  <si>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</si>
  <si>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</si>
  <si>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</si>
  <si>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</si>
  <si>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</si>
  <si>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</si>
  <si>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</si>
  <si>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</si>
  <si>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</si>
  <si>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</si>
  <si>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</si>
  <si>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</si>
  <si>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</si>
  <si>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</si>
  <si>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</si>
  <si>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</si>
  <si>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</si>
  <si>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</si>
  <si>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</si>
  <si>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</si>
  <si>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</si>
  <si>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</si>
  <si>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</si>
  <si>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</si>
  <si>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</si>
  <si>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</si>
  <si>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</si>
  <si>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</si>
  <si>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</si>
  <si>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</si>
  <si>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</si>
  <si>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</si>
  <si>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</si>
  <si>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</si>
  <si>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</si>
  <si>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</si>
  <si>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</si>
  <si>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</si>
  <si>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</si>
  <si>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</si>
  <si>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</si>
  <si>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</si>
  <si>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</si>
  <si>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</si>
  <si>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</si>
  <si>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</si>
  <si>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</si>
  <si>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</si>
  <si>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</si>
  <si>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</si>
  <si>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</si>
  <si>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</si>
  <si>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</si>
  <si>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</si>
  <si>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</si>
  <si>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</si>
  <si>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</si>
  <si>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</si>
  <si>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</si>
  <si>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</si>
  <si>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</si>
  <si>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</si>
  <si>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</si>
  <si>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</si>
  <si>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</si>
  <si>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</si>
  <si>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</si>
  <si>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</si>
  <si>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</si>
  <si>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</si>
  <si>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</si>
  <si>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</si>
  <si>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</si>
  <si>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</si>
  <si>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</si>
  <si>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</si>
  <si>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</si>
  <si>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</si>
  <si>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</si>
  <si>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</si>
  <si>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</si>
  <si>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</si>
  <si>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</si>
  <si>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</si>
  <si>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</si>
  <si>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</si>
  <si>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</si>
  <si>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</si>
  <si>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</si>
  <si>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</si>
  <si>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</si>
  <si>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</si>
  <si>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</si>
  <si>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</si>
  <si>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</si>
  <si>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</si>
  <si>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</si>
  <si>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</si>
  <si>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</si>
  <si>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</si>
  <si>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</si>
  <si>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</si>
  <si>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</si>
  <si>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</si>
  <si>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</si>
  <si>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</si>
  <si>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</si>
  <si>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</si>
  <si>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</si>
  <si>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</si>
  <si>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</si>
  <si>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</si>
  <si>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</si>
  <si>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</si>
  <si>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</si>
  <si>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</si>
  <si>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</si>
  <si>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</si>
  <si>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</si>
  <si>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</si>
  <si>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</si>
  <si>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</si>
  <si>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</si>
  <si>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</si>
  <si>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</si>
  <si>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</si>
  <si>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</si>
  <si>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</si>
  <si>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</si>
  <si>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</si>
  <si>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</si>
  <si>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</si>
  <si>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</si>
  <si>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</si>
  <si>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</si>
  <si>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</si>
  <si>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</si>
  <si>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</si>
  <si>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</si>
  <si>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</si>
  <si>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</si>
  <si>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</si>
  <si>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</si>
  <si>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</si>
  <si>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</si>
  <si>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</si>
  <si>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</si>
  <si>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</si>
  <si>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</si>
  <si>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</si>
  <si>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</si>
  <si>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</si>
  <si>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</si>
  <si>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</si>
  <si>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</si>
  <si>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</si>
  <si>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</si>
  <si>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</si>
  <si>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</si>
  <si>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</si>
  <si>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</si>
  <si>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</si>
  <si>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</si>
  <si>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</si>
  <si>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</si>
  <si>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</si>
  <si>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</si>
  <si>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</si>
  <si>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</si>
  <si>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</si>
  <si>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</si>
  <si>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</si>
  <si>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</si>
  <si>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</si>
  <si>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</si>
  <si>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</si>
  <si>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</si>
  <si>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</si>
  <si>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</si>
  <si>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</si>
  <si>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</si>
  <si>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</si>
  <si>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</si>
  <si>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</si>
  <si>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</si>
  <si>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</si>
  <si>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</si>
  <si>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</si>
  <si>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</si>
  <si>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</si>
  <si>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</si>
  <si>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</si>
  <si>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</si>
  <si>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</si>
  <si>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</si>
  <si>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</si>
  <si>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</si>
  <si>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</si>
  <si>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</si>
  <si>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</si>
  <si>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</si>
  <si>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</si>
  <si>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</si>
  <si>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</si>
  <si>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</si>
  <si>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</si>
  <si>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</si>
  <si>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</si>
  <si>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</si>
  <si>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</si>
  <si>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</si>
  <si>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</si>
  <si>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</si>
  <si>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</si>
  <si>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</si>
  <si>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</si>
  <si>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</si>
  <si>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</si>
  <si>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</si>
  <si>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</si>
  <si>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</si>
  <si>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</si>
  <si>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</si>
  <si>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</si>
  <si>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</si>
  <si>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</si>
  <si>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</si>
  <si>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</si>
  <si>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</si>
  <si>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</si>
  <si>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</si>
  <si>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</si>
  <si>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</si>
  <si>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</si>
  <si>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</si>
  <si>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</si>
  <si>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</si>
  <si>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</si>
  <si>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</si>
  <si>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</si>
  <si>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</si>
  <si>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</si>
  <si>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</si>
  <si>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</si>
  <si>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</si>
  <si>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</si>
  <si>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</si>
  <si>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</si>
  <si>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</si>
  <si>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</si>
  <si>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</si>
  <si>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</si>
  <si>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</si>
  <si>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</si>
  <si>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</si>
  <si>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</si>
  <si>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</si>
  <si>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</si>
  <si>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</si>
  <si>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</si>
  <si>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</si>
  <si>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</si>
  <si>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</si>
  <si>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</si>
  <si>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</si>
  <si>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</si>
  <si>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</si>
  <si>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</si>
  <si>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</si>
  <si>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</si>
  <si>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</si>
  <si>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</si>
  <si>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</si>
  <si>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</si>
  <si>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</si>
  <si>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</si>
  <si>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</si>
  <si>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</si>
  <si>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</si>
  <si>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</si>
  <si>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</si>
  <si>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</si>
  <si>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</si>
  <si>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</si>
  <si>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</si>
  <si>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</si>
  <si>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</si>
  <si>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</si>
  <si>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</si>
  <si>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</si>
  <si>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</si>
  <si>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</si>
  <si>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</si>
  <si>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</si>
  <si>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</si>
  <si>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</si>
  <si>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</si>
  <si>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</si>
  <si>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</si>
  <si>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</si>
  <si>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</si>
  <si>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</si>
  <si>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</si>
  <si>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</si>
  <si>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</si>
  <si>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</si>
  <si>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</si>
  <si>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</si>
  <si>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</si>
  <si>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</si>
  <si>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</si>
  <si>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</si>
  <si>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</si>
  <si>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</si>
  <si>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</si>
  <si>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</si>
  <si>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</si>
  <si>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</si>
  <si>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</si>
  <si>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</si>
  <si>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</si>
  <si>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</si>
  <si>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</si>
  <si>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</si>
  <si>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</si>
  <si>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</si>
  <si>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</si>
  <si>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</si>
  <si>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</si>
  <si>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</si>
  <si>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</si>
  <si>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</si>
  <si>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</si>
  <si>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</si>
  <si>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</si>
  <si>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</si>
  <si>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</si>
  <si>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</si>
  <si>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</si>
  <si>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</si>
  <si>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</si>
  <si>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</si>
  <si>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</si>
  <si>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</si>
  <si>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</si>
  <si>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</si>
  <si>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</si>
  <si>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</si>
  <si>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</si>
  <si>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</si>
  <si>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</si>
  <si>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</si>
  <si>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</si>
  <si>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</si>
  <si>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</si>
  <si>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</si>
  <si>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</si>
  <si>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</si>
  <si>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</si>
  <si>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</si>
  <si>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</si>
  <si>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</si>
  <si>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</si>
  <si>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</si>
  <si>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</si>
  <si>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</si>
  <si>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</si>
  <si>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</si>
  <si>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</si>
  <si>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</si>
  <si>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</si>
  <si>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</si>
  <si>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</si>
  <si>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</si>
  <si>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</si>
  <si>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</si>
  <si>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</si>
  <si>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</si>
  <si>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</si>
  <si>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</si>
  <si>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</si>
  <si>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</si>
  <si>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</si>
  <si>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</si>
  <si>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</si>
  <si>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</si>
  <si>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</si>
  <si>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</si>
  <si>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</si>
  <si>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</si>
  <si>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</si>
  <si>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</si>
  <si>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</si>
  <si>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</si>
  <si>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</si>
  <si>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</si>
  <si>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</si>
  <si>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</si>
  <si>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</si>
  <si>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</si>
  <si>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</si>
  <si>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</si>
  <si>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</si>
  <si>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</si>
  <si>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</si>
  <si>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</si>
  <si>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</si>
  <si>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</si>
  <si>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</si>
  <si>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</si>
  <si>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</si>
  <si>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</si>
  <si>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</si>
  <si>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</si>
  <si>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</si>
  <si>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</si>
  <si>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</si>
  <si>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</si>
  <si>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</si>
  <si>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</si>
  <si>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</si>
  <si>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</si>
  <si>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</si>
  <si>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</si>
  <si>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</si>
  <si>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</si>
  <si>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</si>
  <si>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</si>
  <si>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</si>
  <si>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</si>
  <si>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</si>
  <si>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</si>
  <si>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</si>
  <si>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</si>
  <si>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</si>
  <si>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</si>
  <si>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</si>
  <si>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</si>
  <si>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</si>
  <si>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</si>
  <si>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</si>
  <si>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</si>
  <si>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</si>
  <si>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</si>
  <si>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</si>
  <si>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</si>
  <si>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</si>
  <si>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</si>
  <si>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</si>
  <si>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</si>
  <si>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</si>
  <si>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</si>
  <si>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</si>
  <si>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</si>
  <si>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</si>
  <si>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</si>
  <si>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</si>
  <si>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</si>
  <si>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</si>
  <si>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</si>
  <si>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</si>
  <si>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</si>
  <si>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</si>
  <si>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</si>
  <si>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</si>
  <si>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</si>
  <si>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</si>
  <si>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</si>
  <si>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</si>
  <si>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</si>
  <si>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</si>
  <si>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</si>
  <si>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</si>
  <si>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</si>
  <si>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</si>
  <si>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</si>
  <si>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</si>
  <si>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</si>
  <si>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</si>
  <si>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</si>
  <si>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</si>
  <si>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</si>
  <si>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</si>
  <si>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</si>
  <si>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</si>
  <si>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</si>
  <si>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</si>
  <si>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</si>
  <si>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</si>
  <si>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</si>
  <si>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</si>
  <si>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</si>
  <si>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</si>
  <si>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</si>
  <si>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</si>
  <si>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</si>
  <si>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</si>
  <si>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</si>
  <si>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</si>
  <si>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</si>
  <si>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</si>
  <si>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</si>
  <si>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</si>
  <si>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</si>
  <si>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</si>
  <si>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</si>
  <si>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</si>
  <si>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</si>
  <si>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</si>
  <si>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</si>
  <si>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</si>
  <si>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</si>
  <si>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</si>
  <si>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</si>
  <si>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</si>
  <si>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</si>
  <si>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</si>
  <si>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</si>
  <si>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</si>
  <si>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</si>
  <si>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</si>
  <si>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</si>
  <si>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</si>
  <si>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</si>
  <si>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</si>
  <si>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</si>
  <si>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</si>
  <si>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</si>
  <si>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</si>
  <si>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</si>
  <si>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</si>
  <si>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</si>
  <si>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</si>
  <si>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</si>
  <si>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</si>
  <si>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</si>
  <si>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</si>
  <si>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</si>
  <si>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</si>
  <si>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</si>
  <si>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</si>
  <si>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</si>
  <si>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</si>
  <si>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</si>
  <si>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</si>
  <si>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</si>
  <si>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</si>
  <si>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</si>
  <si>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</si>
  <si>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</si>
  <si>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</si>
  <si>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</si>
  <si>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</si>
  <si>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</si>
  <si>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</si>
  <si>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</si>
  <si>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</si>
  <si>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</si>
  <si>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</si>
  <si>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</si>
  <si>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</si>
  <si>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</si>
  <si>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</si>
  <si>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</si>
  <si>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</si>
  <si>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</si>
  <si>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</si>
  <si>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</si>
  <si>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</si>
  <si>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</si>
  <si>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</si>
  <si>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</si>
  <si>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</si>
  <si>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</si>
  <si>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</si>
  <si>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</si>
  <si>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</si>
  <si>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</si>
  <si>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</si>
  <si>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</si>
  <si>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</si>
  <si>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</si>
  <si>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</si>
  <si>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</si>
  <si>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</si>
  <si>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</si>
  <si>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</si>
  <si>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</si>
  <si>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</si>
  <si>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</si>
  <si>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</si>
  <si>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</si>
  <si>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</si>
  <si>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</si>
  <si>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</si>
  <si>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</si>
  <si>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</si>
  <si>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</si>
  <si>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</si>
  <si>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</si>
  <si>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</si>
  <si>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</si>
  <si>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</si>
  <si>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</si>
  <si>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</si>
  <si>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</si>
  <si>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</si>
  <si>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</si>
  <si>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</si>
  <si>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</si>
  <si>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</si>
  <si>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</si>
  <si>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</si>
  <si>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</si>
  <si>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</si>
  <si>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</si>
  <si>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</si>
  <si>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</si>
  <si>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</si>
  <si>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</si>
  <si>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</si>
  <si>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</si>
  <si>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</si>
  <si>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</si>
  <si>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</si>
  <si>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</si>
  <si>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</si>
  <si>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</si>
  <si>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</si>
  <si>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</si>
  <si>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</si>
  <si>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</si>
  <si>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</si>
  <si>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</si>
  <si>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</si>
  <si>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</si>
  <si>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</si>
  <si>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</si>
  <si>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</si>
  <si>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</si>
  <si>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</si>
  <si>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</si>
  <si>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</si>
  <si>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</si>
  <si>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</si>
  <si>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</si>
  <si>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</si>
  <si>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</si>
  <si>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</si>
  <si>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</si>
  <si>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</si>
  <si>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</si>
  <si>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</si>
  <si>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</si>
  <si>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</si>
  <si>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</si>
  <si>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</si>
  <si>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</si>
  <si>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</si>
  <si>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</si>
  <si>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</si>
  <si>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</si>
  <si>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</si>
  <si>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</si>
  <si>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</si>
  <si>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</si>
  <si>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</si>
  <si>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</si>
  <si>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</si>
  <si>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</si>
  <si>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</si>
  <si>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</si>
  <si>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</si>
  <si>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</si>
  <si>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</si>
  <si>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</si>
  <si>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</si>
  <si>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</si>
  <si>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</si>
  <si>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</si>
  <si>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</si>
  <si>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</si>
  <si>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</si>
  <si>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</si>
  <si>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</si>
  <si>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</si>
  <si>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</si>
  <si>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</si>
  <si>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</si>
  <si>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</si>
  <si>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</si>
  <si>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</si>
  <si>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</si>
  <si>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</si>
  <si>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</si>
  <si>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</si>
  <si>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</si>
  <si>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</si>
  <si>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</si>
  <si>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</si>
  <si>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</si>
  <si>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</si>
  <si>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</si>
  <si>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</si>
  <si>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</si>
  <si>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</si>
  <si>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</si>
  <si>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</si>
  <si>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</si>
  <si>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</si>
  <si>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</si>
  <si>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</si>
  <si>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</si>
  <si>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</si>
  <si>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</si>
  <si>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</si>
  <si>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</si>
  <si>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</si>
  <si>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</si>
  <si>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</si>
  <si>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</si>
  <si>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</si>
  <si>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</si>
  <si>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</si>
  <si>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</si>
  <si>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</si>
  <si>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</si>
  <si>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</si>
  <si>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</si>
  <si>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</si>
  <si>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</si>
  <si>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</si>
  <si>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</si>
  <si>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</si>
  <si>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</si>
  <si>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</si>
  <si>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</si>
  <si>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</si>
  <si>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</si>
  <si>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</si>
  <si>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</si>
  <si>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</si>
  <si>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</si>
  <si>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</si>
  <si>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</si>
  <si>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</si>
  <si>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</si>
  <si>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</si>
  <si>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</si>
  <si>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</si>
  <si>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</si>
  <si>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</si>
  <si>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</si>
  <si>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</si>
  <si>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</si>
  <si>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</si>
  <si>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</si>
  <si>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</si>
  <si>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</si>
  <si>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</si>
  <si>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</si>
  <si>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</si>
  <si>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</si>
  <si>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</si>
  <si>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</si>
  <si>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</si>
  <si>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</si>
  <si>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</si>
  <si>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</si>
  <si>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</si>
  <si>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</si>
  <si>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</si>
  <si>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</si>
  <si>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</si>
  <si>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</si>
  <si>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</si>
  <si>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</si>
  <si>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</si>
  <si>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</si>
  <si>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</si>
  <si>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</si>
  <si>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</si>
  <si>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</si>
  <si>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</si>
  <si>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</si>
  <si>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</si>
  <si>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</si>
  <si>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</si>
  <si>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</si>
  <si>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</si>
  <si>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</si>
  <si>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</si>
  <si>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</si>
  <si>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</si>
  <si>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</si>
  <si>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</si>
  <si>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</si>
  <si>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</si>
  <si>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</si>
  <si>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</si>
  <si>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</si>
  <si>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</si>
  <si>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</si>
  <si>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</si>
  <si>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</si>
  <si>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</si>
  <si>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</si>
  <si>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</si>
  <si>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</si>
  <si>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</si>
  <si>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</si>
  <si>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</si>
  <si>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</si>
  <si>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</si>
  <si>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</si>
  <si>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</si>
  <si>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</si>
  <si>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</si>
  <si>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</si>
  <si>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</si>
  <si>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</si>
  <si>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</si>
  <si>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</si>
  <si>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</si>
  <si>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</si>
  <si>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</si>
  <si>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</si>
  <si>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</si>
  <si>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</si>
  <si>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</si>
  <si>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</si>
  <si>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</si>
  <si>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</si>
  <si>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</si>
  <si>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</si>
  <si>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</si>
  <si>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</si>
  <si>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</si>
  <si>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</si>
  <si>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</si>
  <si>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</si>
  <si>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</si>
  <si>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</si>
  <si>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</si>
  <si>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</si>
  <si>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</si>
  <si>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</si>
  <si>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</si>
  <si>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</si>
  <si>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</si>
  <si>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</si>
  <si>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</si>
  <si>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</si>
  <si>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</si>
  <si>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</si>
  <si>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</si>
  <si>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</si>
  <si>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</si>
  <si>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</si>
  <si>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</si>
  <si>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</si>
  <si>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</si>
  <si>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</si>
  <si>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</si>
  <si>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</si>
  <si>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</si>
  <si>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</si>
  <si>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</si>
  <si>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</si>
  <si>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</si>
  <si>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</si>
  <si>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</si>
  <si>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</si>
  <si>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</si>
  <si>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</si>
  <si>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</si>
  <si>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</si>
  <si>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</si>
  <si>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</si>
  <si>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</si>
  <si>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</si>
  <si>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</si>
  <si>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</si>
  <si>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</si>
  <si>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</si>
  <si>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</si>
  <si>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</si>
  <si>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</si>
  <si>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</si>
  <si>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</si>
  <si>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</si>
  <si>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</si>
  <si>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</si>
  <si>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</si>
  <si>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</si>
  <si>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</si>
  <si>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</si>
  <si>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</si>
  <si>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</si>
  <si>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</si>
  <si>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</si>
  <si>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</si>
  <si>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</si>
  <si>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</si>
  <si>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</si>
  <si>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</si>
  <si>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</si>
  <si>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</si>
  <si>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</si>
  <si>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</si>
  <si>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</si>
  <si>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</si>
  <si>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</si>
  <si>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</si>
  <si>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</si>
  <si>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</si>
  <si>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</si>
  <si>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</si>
  <si>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</si>
  <si>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</si>
  <si>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</si>
  <si>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</si>
  <si>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</si>
  <si>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</si>
  <si>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</si>
  <si>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</si>
  <si>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</si>
  <si>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</si>
  <si>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</si>
  <si>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</si>
  <si>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</si>
  <si>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</si>
  <si>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</si>
  <si>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</si>
  <si>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</si>
  <si>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</si>
  <si>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</si>
  <si>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</si>
  <si>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</si>
  <si>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</si>
  <si>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</si>
  <si>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</si>
  <si>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</si>
  <si>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</si>
  <si>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</si>
  <si>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</si>
  <si>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</si>
  <si>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</si>
  <si>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</si>
  <si>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</si>
  <si>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</si>
  <si>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</si>
  <si>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</si>
  <si>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</si>
  <si>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</si>
  <si>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</si>
  <si>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</si>
  <si>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</si>
  <si>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</si>
  <si>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</si>
  <si>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</si>
  <si>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</si>
  <si>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</si>
  <si>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</si>
  <si>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</si>
  <si>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</si>
  <si>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</si>
  <si>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</si>
  <si>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</si>
  <si>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</si>
  <si>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</si>
  <si>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</si>
  <si>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</si>
  <si>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</si>
  <si>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</si>
  <si>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</si>
  <si>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</si>
  <si>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</si>
  <si>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</si>
  <si>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</si>
  <si>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</si>
  <si>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</si>
  <si>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</si>
  <si>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</si>
  <si>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</si>
  <si>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</si>
  <si>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</si>
  <si>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</si>
  <si>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</si>
  <si>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</si>
  <si>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</si>
  <si>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</si>
  <si>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</si>
  <si>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</si>
  <si>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</si>
  <si>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</si>
  <si>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</si>
  <si>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</si>
  <si>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</si>
  <si>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</si>
  <si>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</si>
  <si>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</si>
  <si>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</si>
  <si>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</si>
  <si>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</si>
  <si>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</si>
  <si>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</si>
  <si>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</si>
  <si>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</si>
  <si>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</si>
  <si>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</si>
  <si>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</si>
  <si>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</si>
  <si>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</si>
  <si>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</si>
  <si>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</si>
  <si>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</si>
  <si>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</si>
  <si>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</si>
  <si>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</si>
  <si>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</si>
  <si>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</si>
  <si>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</si>
  <si>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</si>
  <si>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</si>
  <si>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</si>
  <si>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</si>
  <si>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</si>
  <si>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</si>
  <si>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</si>
  <si>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</si>
  <si>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</si>
  <si>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</si>
  <si>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</si>
  <si>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</si>
  <si>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</si>
  <si>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</si>
  <si>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</si>
  <si>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</si>
  <si>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</si>
  <si>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</si>
  <si>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</si>
  <si>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</si>
  <si>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</si>
  <si>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</si>
  <si>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</si>
  <si>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</si>
  <si>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</si>
  <si>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</si>
  <si>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</si>
  <si>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</si>
  <si>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</si>
  <si>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</si>
  <si>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</si>
  <si>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</si>
  <si>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</si>
  <si>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</si>
  <si>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</si>
  <si>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</si>
  <si>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</si>
  <si>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</si>
  <si>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</si>
  <si>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</si>
  <si>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</si>
  <si>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</si>
  <si>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</si>
  <si>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</si>
  <si>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</si>
  <si>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</si>
  <si>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</si>
  <si>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</si>
  <si>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</si>
  <si>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</si>
  <si>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</si>
  <si>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</si>
  <si>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</si>
  <si>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</si>
  <si>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</si>
  <si>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</si>
  <si>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</si>
  <si>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</si>
  <si>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</si>
  <si>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</si>
  <si>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</si>
  <si>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</si>
  <si>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</si>
  <si>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</si>
  <si>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</si>
  <si>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</si>
  <si>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</si>
  <si>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</si>
  <si>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</si>
  <si>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</si>
  <si>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</si>
  <si>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</si>
  <si>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</si>
  <si>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</si>
  <si>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</si>
  <si>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</si>
  <si>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</si>
  <si>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</si>
  <si>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</si>
  <si>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</si>
  <si>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</si>
  <si>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</si>
  <si>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</si>
  <si>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</si>
  <si>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</si>
  <si>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</si>
  <si>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</si>
  <si>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</si>
  <si>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</si>
  <si>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</si>
  <si>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</si>
  <si>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</si>
  <si>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</si>
  <si>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</si>
  <si>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</si>
  <si>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</si>
  <si>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</si>
  <si>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</si>
  <si>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</si>
  <si>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</si>
  <si>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</si>
  <si>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</si>
  <si>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</si>
  <si>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</si>
  <si>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</si>
  <si>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</si>
  <si>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</si>
  <si>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</si>
  <si>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</si>
  <si>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</si>
  <si>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</si>
  <si>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</si>
  <si>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</si>
  <si>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</si>
  <si>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</si>
  <si>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</si>
  <si>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</si>
  <si>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</si>
  <si>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</si>
  <si>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</si>
  <si>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</si>
  <si>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</si>
  <si>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</si>
  <si>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</si>
  <si>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</si>
  <si>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</si>
  <si>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</si>
  <si>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</si>
  <si>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</si>
  <si>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</si>
  <si>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</si>
  <si>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</si>
  <si>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</si>
  <si>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</si>
  <si>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</si>
  <si>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</si>
  <si>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</si>
  <si>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</si>
  <si>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</si>
  <si>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</si>
  <si>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</si>
  <si>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</si>
  <si>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</si>
  <si>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</si>
  <si>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</si>
  <si>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</si>
  <si>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</si>
  <si>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</si>
  <si>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</si>
  <si>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</si>
  <si>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</si>
  <si>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</si>
  <si>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</si>
  <si>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</si>
  <si>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</si>
  <si>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</si>
  <si>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</si>
  <si>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</si>
  <si>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</si>
  <si>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</si>
  <si>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</si>
  <si>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</si>
  <si>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</si>
  <si>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</si>
  <si>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</si>
  <si>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</si>
  <si>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</si>
  <si>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</si>
  <si>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</si>
  <si>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</si>
  <si>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</si>
  <si>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</si>
  <si>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</si>
  <si>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</si>
  <si>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</si>
  <si>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</si>
  <si>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</si>
  <si>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</si>
  <si>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</si>
  <si>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</si>
  <si>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</si>
  <si>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</si>
  <si>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</si>
  <si>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</si>
  <si>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</si>
  <si>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</si>
  <si>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</si>
  <si>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</si>
  <si>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</si>
  <si>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</si>
  <si>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</si>
  <si>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</si>
  <si>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</si>
  <si>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</si>
  <si>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</si>
  <si>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</si>
  <si>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</si>
  <si>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</si>
  <si>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</si>
  <si>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</si>
  <si>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</si>
  <si>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</si>
  <si>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</si>
  <si>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</si>
  <si>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</si>
  <si>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</si>
  <si>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</si>
  <si>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</si>
  <si>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</si>
  <si>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</si>
  <si>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</si>
  <si>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</si>
  <si>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</si>
  <si>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</si>
  <si>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</si>
  <si>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</si>
  <si>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</si>
  <si>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</si>
  <si>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</si>
  <si>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</si>
  <si>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</si>
  <si>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</si>
  <si>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</si>
  <si>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</si>
  <si>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</si>
  <si>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</si>
  <si>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</si>
  <si>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</si>
  <si>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</si>
  <si>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</si>
  <si>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</si>
  <si>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</si>
  <si>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</si>
  <si>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</si>
  <si>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</si>
  <si>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</si>
  <si>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</si>
  <si>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</si>
  <si>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</si>
  <si>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</si>
  <si>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</si>
  <si>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</si>
  <si>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</si>
  <si>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</si>
  <si>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</si>
  <si>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</si>
  <si>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</si>
  <si>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</si>
  <si>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</si>
  <si>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</si>
  <si>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</si>
  <si>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</si>
  <si>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</si>
  <si>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</si>
  <si>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</si>
  <si>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</si>
  <si>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</si>
  <si>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</si>
  <si>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</si>
  <si>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</si>
  <si>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</si>
  <si>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</si>
  <si>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</si>
  <si>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</si>
  <si>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</si>
  <si>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</si>
  <si>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</si>
  <si>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</si>
  <si>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</si>
  <si>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</si>
  <si>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</si>
  <si>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</si>
  <si>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</si>
  <si>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</si>
  <si>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</si>
  <si>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</si>
  <si>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</si>
  <si>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</si>
  <si>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</si>
  <si>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</si>
  <si>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</si>
  <si>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</si>
  <si>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</si>
  <si>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</si>
  <si>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</si>
  <si>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</si>
  <si>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</si>
  <si>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</si>
  <si>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</si>
  <si>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</si>
  <si>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</si>
  <si>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</si>
  <si>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</si>
  <si>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</si>
  <si>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</si>
  <si>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</si>
  <si>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</si>
  <si>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</si>
  <si>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</si>
  <si>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</si>
  <si>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</si>
  <si>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</si>
  <si>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</si>
  <si>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</si>
  <si>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</si>
  <si>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</si>
  <si>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</si>
  <si>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</si>
  <si>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</si>
  <si>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</si>
  <si>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</si>
  <si>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</si>
  <si>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</si>
  <si>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</si>
  <si>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</si>
  <si>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</si>
  <si>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</si>
  <si>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</si>
  <si>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</si>
  <si>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</si>
  <si>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</si>
  <si>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</si>
  <si>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</si>
  <si>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</si>
  <si>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</si>
  <si>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</si>
  <si>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</si>
  <si>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</si>
  <si>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</si>
  <si>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</si>
  <si>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</si>
  <si>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</si>
  <si>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</si>
  <si>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</si>
  <si>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</si>
  <si>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</si>
  <si>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</si>
  <si>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</si>
  <si>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</si>
  <si>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</si>
  <si>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</si>
  <si>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</si>
  <si>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</si>
  <si>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</si>
  <si>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</si>
  <si>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</si>
  <si>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</si>
  <si>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</si>
  <si>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</si>
  <si>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</si>
  <si>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</si>
  <si>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</si>
  <si>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</si>
  <si>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</si>
  <si>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</si>
  <si>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</si>
  <si>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</si>
  <si>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</si>
  <si>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</si>
  <si>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</si>
  <si>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</si>
  <si>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</si>
  <si>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</si>
  <si>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</si>
  <si>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</si>
  <si>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</si>
  <si>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</si>
  <si>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</si>
  <si>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</si>
  <si>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</si>
  <si>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</si>
  <si>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</si>
  <si>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</si>
  <si>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</si>
  <si>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</si>
  <si>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</si>
  <si>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</si>
  <si>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</si>
  <si>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</si>
  <si>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</si>
  <si>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</si>
  <si>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</si>
  <si>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</si>
  <si>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</si>
  <si>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</si>
  <si>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</si>
  <si>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</si>
  <si>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</si>
  <si>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</si>
  <si>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</si>
  <si>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</si>
  <si>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</si>
  <si>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</si>
  <si>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</si>
  <si>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</si>
  <si>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</si>
  <si>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</si>
  <si>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</si>
  <si>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</si>
  <si>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</si>
  <si>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</si>
  <si>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</si>
  <si>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</si>
  <si>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</si>
  <si>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</si>
  <si>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</si>
  <si>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</si>
  <si>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</si>
  <si>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</si>
  <si>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</si>
  <si>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</si>
  <si>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</si>
  <si>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</si>
  <si>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</si>
  <si>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</si>
  <si>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</si>
  <si>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</si>
  <si>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</si>
  <si>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</si>
  <si>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</si>
  <si>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</si>
  <si>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</si>
  <si>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</si>
  <si>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</si>
  <si>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</si>
  <si>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</si>
  <si>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</si>
  <si>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</si>
  <si>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</si>
  <si>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</si>
  <si>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</si>
  <si>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</si>
  <si>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</si>
  <si>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</si>
  <si>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</si>
  <si>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</si>
  <si>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</si>
  <si>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</si>
  <si>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</si>
  <si>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</si>
  <si>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</si>
  <si>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</si>
  <si>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</si>
  <si>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</si>
  <si>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</si>
  <si>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</si>
  <si>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</si>
  <si>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</si>
  <si>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</si>
  <si>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</si>
  <si>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</si>
  <si>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</si>
  <si>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</si>
  <si>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</si>
  <si>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</si>
  <si>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</si>
  <si>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</si>
  <si>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</si>
  <si>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</si>
  <si>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</si>
  <si>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</si>
  <si>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</si>
  <si>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</si>
  <si>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</si>
  <si>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</si>
  <si>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</si>
  <si>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</si>
  <si>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</si>
  <si>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</si>
  <si>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</si>
  <si>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</si>
  <si>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</si>
  <si>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</si>
  <si>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</si>
  <si>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</si>
  <si>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</si>
  <si>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</si>
  <si>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</si>
  <si>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</si>
  <si>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</si>
  <si>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</si>
  <si>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</si>
  <si>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</si>
  <si>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</si>
  <si>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</si>
  <si>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</si>
  <si>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</si>
  <si>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</si>
  <si>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</si>
  <si>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</si>
  <si>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</si>
  <si>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</si>
  <si>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</si>
  <si>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</si>
  <si>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</si>
  <si>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</si>
  <si>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</si>
  <si>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</si>
  <si>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</si>
  <si>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</si>
  <si>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</si>
  <si>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</si>
  <si>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</si>
  <si>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</si>
  <si>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</si>
  <si>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</si>
  <si>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</si>
  <si>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</si>
  <si>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</si>
  <si>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</si>
  <si>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</si>
  <si>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</si>
  <si>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</si>
  <si>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</si>
  <si>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</si>
  <si>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</si>
  <si>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</si>
  <si>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</si>
  <si>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</si>
  <si>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</si>
  <si>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</si>
  <si>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</si>
  <si>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</si>
  <si>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</si>
  <si>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</si>
  <si>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</si>
  <si>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</si>
  <si>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</si>
  <si>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</si>
  <si>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</si>
  <si>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</si>
  <si>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</si>
  <si>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</si>
  <si>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</si>
  <si>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</si>
  <si>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</si>
  <si>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</si>
  <si>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</si>
  <si>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</si>
  <si>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</si>
  <si>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</si>
  <si>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</si>
  <si>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</si>
  <si>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</si>
  <si>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</si>
  <si>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</si>
  <si>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</si>
  <si>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</si>
  <si>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</si>
  <si>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</si>
  <si>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</si>
  <si>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</si>
  <si>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</si>
  <si>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</si>
  <si>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</si>
  <si>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</si>
  <si>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</si>
  <si>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</si>
  <si>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</si>
  <si>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</si>
  <si>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</si>
  <si>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</si>
  <si>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</si>
  <si>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</si>
  <si>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</si>
  <si>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</si>
  <si>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</si>
  <si>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</si>
  <si>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</si>
  <si>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</si>
  <si>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</si>
  <si>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</si>
  <si>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</si>
  <si>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</si>
  <si>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</si>
  <si>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</si>
  <si>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</si>
  <si>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</si>
  <si>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</si>
  <si>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</si>
  <si>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</si>
  <si>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</si>
  <si>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</si>
  <si>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</si>
  <si>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</si>
  <si>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</si>
  <si>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</si>
  <si>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</si>
  <si>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</si>
  <si>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</si>
  <si>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</si>
  <si>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</si>
  <si>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</si>
  <si>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</si>
  <si>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</si>
  <si>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</si>
  <si>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</si>
  <si>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</si>
  <si>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</si>
  <si>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</si>
  <si>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</si>
  <si>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</si>
  <si>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</si>
  <si>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</si>
  <si>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</si>
  <si>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</si>
  <si>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</si>
  <si>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</si>
  <si>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</si>
  <si>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</si>
  <si>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</si>
  <si>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</si>
  <si>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</si>
  <si>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</si>
  <si>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</si>
  <si>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</si>
  <si>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</si>
  <si>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</si>
  <si>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</si>
  <si>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</si>
  <si>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</si>
  <si>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</si>
  <si>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</si>
  <si>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</si>
  <si>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</si>
  <si>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</si>
  <si>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</si>
  <si>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</si>
  <si>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</si>
  <si>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</si>
  <si>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</si>
  <si>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</si>
  <si>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</si>
  <si>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</si>
  <si>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</si>
  <si>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</si>
  <si>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</si>
  <si>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</si>
  <si>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</si>
  <si>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</si>
  <si>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</si>
  <si>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</si>
  <si>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</si>
  <si>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</si>
  <si>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</si>
  <si>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</si>
  <si>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</si>
  <si>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</si>
  <si>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</si>
  <si>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</si>
  <si>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</si>
  <si>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</si>
  <si>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</si>
  <si>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</si>
  <si>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</si>
  <si>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</si>
  <si>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</si>
  <si>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</si>
  <si>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</si>
  <si>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</si>
  <si>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</si>
  <si>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</si>
  <si>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</si>
  <si>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</si>
  <si>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</si>
  <si>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</si>
  <si>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</si>
  <si>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</si>
  <si>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</si>
  <si>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</si>
  <si>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</si>
  <si>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</si>
  <si>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</si>
  <si>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</si>
  <si>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</si>
  <si>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</si>
  <si>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</si>
  <si>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</si>
  <si>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</si>
  <si>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</si>
  <si>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</si>
  <si>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</si>
  <si>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</si>
  <si>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</si>
  <si>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</si>
  <si>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</si>
  <si>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</si>
  <si>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</si>
  <si>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</si>
  <si>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</si>
  <si>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</si>
  <si>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</si>
  <si>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</si>
  <si>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</si>
  <si>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</si>
  <si>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</si>
  <si>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</si>
  <si>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</si>
  <si>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</si>
  <si>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</si>
  <si>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</si>
  <si>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</si>
  <si>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</si>
  <si>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</si>
  <si>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</si>
  <si>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</si>
  <si>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</si>
  <si>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</si>
  <si>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</si>
  <si>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</si>
  <si>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</si>
  <si>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</si>
  <si>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</si>
  <si>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</si>
  <si>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</si>
  <si>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</si>
  <si>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</si>
  <si>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</si>
  <si>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</si>
  <si>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</si>
  <si>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</si>
  <si>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</si>
  <si>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</si>
  <si>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</si>
  <si>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</si>
  <si>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</si>
  <si>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</si>
  <si>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</si>
  <si>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</si>
  <si>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</si>
  <si>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</si>
  <si>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</si>
  <si>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</si>
  <si>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</si>
  <si>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</si>
  <si>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</si>
  <si>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</si>
  <si>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</si>
  <si>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</si>
  <si>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</si>
  <si>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</si>
  <si>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</si>
  <si>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</si>
  <si>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</si>
  <si>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</si>
  <si>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</si>
  <si>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</si>
  <si>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</si>
  <si>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</si>
  <si>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</si>
  <si>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</si>
  <si>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</si>
  <si>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</si>
  <si>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</si>
  <si>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</si>
  <si>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</si>
  <si>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</si>
  <si>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</si>
  <si>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</si>
  <si>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</si>
  <si>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</si>
  <si>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</si>
  <si>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</si>
  <si>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</si>
  <si>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</si>
  <si>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</si>
  <si>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</si>
  <si>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</si>
  <si>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</si>
  <si>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</si>
  <si>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</si>
  <si>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</si>
  <si>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</si>
  <si>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</si>
  <si>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</si>
  <si>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</si>
  <si>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</si>
  <si>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</si>
  <si>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</si>
  <si>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</si>
  <si>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</si>
  <si>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</si>
  <si>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</si>
  <si>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</si>
  <si>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</si>
  <si>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</si>
  <si>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</si>
  <si>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</si>
  <si>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</si>
  <si>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</si>
  <si>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</si>
  <si>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</si>
  <si>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</si>
  <si>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</si>
  <si>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</si>
  <si>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</si>
  <si>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</si>
  <si>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</si>
  <si>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</si>
  <si>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</si>
  <si>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</si>
  <si>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</si>
  <si>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</si>
  <si>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</si>
  <si>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</si>
  <si>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</si>
  <si>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</si>
  <si>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</si>
  <si>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</si>
  <si>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</si>
  <si>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</si>
  <si>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</si>
  <si>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</si>
  <si>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</si>
  <si>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</si>
  <si>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</si>
  <si>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</si>
  <si>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</si>
  <si>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</si>
  <si>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</si>
  <si>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</si>
  <si>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</si>
  <si>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</si>
  <si>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</si>
  <si>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</si>
  <si>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</si>
  <si>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</si>
  <si>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</si>
  <si>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</si>
  <si>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</si>
  <si>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</si>
  <si>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</si>
  <si>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</si>
  <si>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</si>
  <si>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</si>
  <si>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</si>
  <si>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</si>
  <si>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</si>
  <si>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</si>
  <si>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</si>
  <si>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</si>
  <si>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</si>
  <si>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</si>
  <si>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</si>
  <si>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</si>
  <si>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</si>
  <si>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</si>
  <si>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</si>
  <si>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</si>
  <si>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</si>
  <si>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</si>
  <si>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</si>
  <si>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</si>
  <si>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</si>
  <si>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</si>
  <si>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</si>
  <si>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</si>
  <si>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</si>
  <si>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</si>
  <si>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</si>
  <si>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</si>
  <si>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</si>
  <si>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</si>
  <si>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</si>
  <si>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</si>
  <si>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</si>
  <si>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</si>
  <si>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</si>
  <si>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</si>
  <si>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</si>
  <si>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</si>
  <si>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</si>
  <si>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</si>
  <si>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</si>
  <si>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</si>
  <si>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</si>
  <si>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</si>
  <si>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</si>
  <si>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</si>
  <si>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</si>
  <si>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</si>
  <si>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</si>
  <si>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</si>
  <si>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</si>
  <si>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</si>
  <si>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</si>
  <si>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</si>
  <si>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</si>
  <si>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</si>
  <si>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</si>
  <si>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</si>
  <si>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</si>
  <si>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</si>
  <si>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</si>
  <si>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</si>
  <si>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</si>
  <si>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</si>
  <si>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</si>
  <si>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</si>
  <si>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</si>
  <si>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</si>
  <si>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</si>
  <si>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</si>
  <si>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</si>
  <si>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</si>
  <si>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</si>
  <si>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</si>
  <si>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</si>
  <si>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</si>
  <si>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</si>
  <si>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</si>
  <si>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</si>
  <si>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</si>
  <si>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</si>
  <si>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</si>
  <si>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</si>
  <si>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</si>
  <si>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</si>
  <si>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</si>
  <si>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</si>
  <si>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</si>
  <si>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</si>
  <si>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</si>
  <si>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</si>
  <si>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</si>
  <si>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</si>
  <si>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</si>
  <si>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</si>
  <si>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</si>
  <si>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</si>
  <si>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</si>
  <si>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</si>
  <si>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</si>
  <si>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</si>
  <si>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</si>
  <si>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</si>
  <si>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</si>
  <si>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</si>
  <si>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</si>
  <si>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</si>
  <si>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</si>
  <si>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</si>
  <si>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</si>
  <si>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</si>
  <si>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</si>
  <si>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</si>
  <si>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</si>
  <si>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</si>
  <si>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</si>
  <si>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</si>
  <si>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</si>
  <si>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</si>
  <si>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</si>
  <si>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</si>
  <si>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</si>
  <si>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</si>
  <si>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</si>
  <si>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</si>
  <si>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</si>
  <si>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</si>
  <si>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</si>
  <si>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</si>
  <si>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</si>
  <si>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</si>
  <si>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</si>
  <si>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</si>
  <si>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</si>
  <si>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</si>
  <si>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</si>
  <si>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</si>
  <si>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</si>
  <si>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</si>
  <si>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</si>
  <si>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</si>
  <si>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</si>
  <si>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</si>
  <si>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</si>
  <si>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</si>
  <si>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</si>
  <si>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</si>
  <si>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</si>
  <si>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</si>
  <si>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</si>
  <si>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</si>
  <si>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</si>
  <si>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</si>
  <si>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</si>
  <si>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</si>
  <si>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</si>
  <si>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</si>
  <si>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</si>
  <si>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</si>
  <si>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</si>
  <si>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</si>
  <si>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</si>
  <si>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</si>
  <si>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</si>
  <si>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</si>
  <si>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</si>
  <si>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</si>
  <si>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</si>
  <si>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</si>
  <si>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</si>
  <si>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</si>
  <si>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</si>
  <si>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</si>
  <si>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</si>
  <si>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</si>
  <si>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</si>
  <si>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</si>
  <si>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</si>
  <si>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</si>
  <si>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</si>
  <si>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</si>
  <si>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</si>
  <si>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</si>
  <si>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</si>
  <si>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</si>
  <si>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</si>
  <si>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</si>
  <si>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</si>
  <si>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</si>
  <si>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</si>
  <si>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</si>
  <si>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</si>
  <si>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</si>
  <si>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</si>
  <si>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</si>
  <si>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</si>
  <si>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</si>
  <si>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</si>
  <si>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</si>
  <si>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</si>
  <si>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</si>
  <si>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</si>
  <si>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</si>
  <si>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</si>
  <si>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</si>
  <si>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</si>
  <si>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</si>
  <si>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</si>
  <si>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</si>
  <si>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</si>
  <si>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</si>
  <si>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</si>
  <si>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</si>
  <si>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</si>
  <si>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</si>
  <si>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</si>
  <si>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</si>
  <si>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</si>
  <si>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</si>
  <si>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</si>
  <si>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</si>
  <si>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</si>
  <si>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</si>
  <si>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</si>
  <si>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</si>
  <si>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</si>
  <si>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</si>
  <si>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</si>
  <si>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</si>
  <si>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</si>
  <si>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</si>
  <si>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</si>
  <si>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</si>
  <si>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</si>
  <si>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</si>
  <si>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</si>
  <si>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</si>
  <si>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</si>
  <si>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</si>
  <si>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</si>
  <si>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</si>
  <si>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</si>
  <si>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</si>
  <si>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</si>
  <si>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</si>
  <si>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</si>
  <si>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</si>
  <si>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</si>
  <si>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</si>
  <si>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</si>
  <si>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</si>
  <si>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</si>
  <si>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</si>
  <si>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</si>
  <si>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</si>
  <si>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</si>
  <si>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</si>
  <si>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</si>
  <si>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</si>
  <si>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</si>
  <si>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</si>
  <si>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</si>
  <si>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</si>
  <si>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</si>
  <si>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</si>
  <si>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</si>
  <si>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</si>
  <si>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</si>
  <si>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</si>
  <si>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</si>
  <si>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</si>
  <si>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</si>
  <si>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</si>
  <si>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</si>
  <si>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</si>
  <si>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</si>
  <si>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</si>
  <si>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</si>
  <si>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</si>
  <si>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</si>
  <si>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</si>
  <si>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</si>
  <si>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</si>
  <si>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</si>
  <si>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</si>
  <si>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</si>
  <si>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</si>
  <si>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</si>
  <si>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</si>
  <si>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</si>
  <si>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</si>
  <si>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</si>
  <si>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</si>
  <si>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</si>
  <si>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</si>
  <si>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</si>
  <si>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</si>
  <si>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</si>
  <si>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</si>
  <si>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</si>
  <si>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</si>
  <si>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</si>
  <si>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</si>
  <si>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</si>
  <si>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</si>
  <si>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</si>
  <si>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</si>
  <si>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</si>
  <si>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</si>
  <si>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</si>
  <si>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</si>
  <si>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</si>
  <si>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</si>
  <si>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</si>
  <si>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</si>
  <si>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</si>
  <si>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</si>
  <si>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</si>
  <si>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</si>
  <si>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</si>
  <si>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</si>
  <si>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</si>
  <si>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</si>
  <si>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</si>
  <si>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</si>
  <si>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</si>
  <si>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</si>
  <si>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</si>
  <si>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</si>
  <si>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</si>
  <si>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</si>
  <si>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</si>
  <si>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</si>
  <si>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</si>
  <si>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</si>
  <si>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</si>
  <si>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</si>
  <si>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</si>
  <si>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</si>
  <si>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</si>
  <si>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</si>
  <si>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</si>
  <si>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</si>
  <si>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</si>
  <si>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</si>
  <si>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</si>
  <si>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</si>
  <si>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</si>
  <si>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</si>
  <si>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</si>
  <si>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</si>
  <si>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</si>
  <si>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</si>
  <si>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</si>
  <si>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</si>
  <si>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</si>
  <si>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</si>
  <si>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</si>
  <si>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</si>
  <si>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</si>
  <si>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</si>
  <si>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</si>
  <si>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</si>
  <si>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</si>
  <si>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</si>
  <si>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</si>
  <si>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</si>
  <si>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</si>
  <si>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</si>
  <si>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</si>
  <si>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</si>
  <si>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</si>
  <si>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</si>
  <si>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</si>
  <si>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</si>
  <si>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</si>
  <si>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</si>
  <si>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</si>
  <si>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</si>
  <si>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</si>
  <si>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</si>
  <si>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</si>
  <si>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</si>
  <si>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</si>
  <si>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</si>
  <si>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</si>
  <si>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</si>
  <si>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</si>
  <si>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</si>
  <si>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</si>
  <si>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</si>
  <si>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</si>
  <si>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</si>
  <si>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</si>
  <si>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</si>
  <si>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</si>
  <si>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</si>
  <si>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</si>
  <si>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</si>
  <si>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</si>
  <si>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</si>
  <si>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</si>
  <si>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</si>
  <si>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</si>
  <si>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</si>
  <si>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</si>
  <si>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</si>
  <si>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</si>
  <si>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</si>
  <si>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</si>
  <si>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</si>
  <si>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</si>
  <si>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</si>
  <si>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</si>
  <si>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</si>
  <si>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</si>
  <si>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</si>
  <si>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</si>
  <si>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</si>
  <si>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</si>
  <si>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</si>
  <si>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</si>
  <si>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</si>
  <si>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</si>
  <si>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</si>
  <si>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</si>
  <si>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</si>
  <si>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</si>
  <si>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</si>
  <si>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</si>
  <si>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</si>
  <si>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</si>
  <si>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</si>
  <si>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</si>
  <si>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</si>
  <si>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</si>
  <si>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</si>
  <si>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</si>
  <si>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</si>
  <si>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</si>
  <si>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</si>
  <si>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</si>
  <si>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</si>
  <si>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</si>
  <si>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</si>
  <si>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</si>
  <si>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</si>
  <si>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</si>
  <si>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</si>
  <si>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</si>
  <si>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</si>
  <si>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</si>
  <si>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</si>
  <si>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</si>
  <si>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</si>
  <si>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</si>
  <si>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</si>
  <si>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</si>
  <si>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</si>
  <si>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</si>
  <si>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</si>
  <si>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</si>
  <si>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</si>
  <si>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</si>
  <si>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</si>
  <si>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</si>
  <si>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</si>
  <si>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</si>
  <si>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</si>
  <si>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</si>
  <si>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</si>
  <si>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</si>
  <si>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</si>
  <si>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</si>
  <si>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</si>
  <si>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</si>
  <si>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</si>
  <si>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</si>
  <si>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</si>
  <si>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</si>
  <si>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</si>
  <si>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</si>
  <si>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</si>
  <si>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</si>
  <si>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</si>
  <si>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</si>
  <si>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</si>
  <si>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</si>
  <si>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</si>
  <si>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</si>
  <si>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</si>
  <si>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</si>
  <si>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</si>
  <si>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</si>
  <si>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</si>
  <si>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</si>
  <si>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</si>
  <si>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</si>
  <si>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</si>
  <si>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</si>
  <si>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</si>
  <si>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</si>
  <si>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</si>
  <si>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</si>
  <si>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</si>
  <si>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</si>
  <si>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</si>
  <si>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</si>
  <si>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</si>
  <si>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</si>
  <si>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</si>
  <si>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</si>
  <si>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</si>
  <si>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</si>
  <si>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</si>
  <si>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</si>
  <si>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</si>
  <si>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</si>
  <si>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</si>
  <si>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</si>
  <si>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</si>
  <si>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</si>
  <si>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</si>
  <si>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</si>
  <si>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</si>
  <si>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</si>
  <si>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</si>
  <si>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</si>
  <si>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</si>
  <si>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</si>
  <si>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</si>
  <si>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</si>
  <si>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</si>
  <si>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</si>
  <si>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</si>
  <si>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</si>
  <si>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</si>
  <si>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</si>
  <si>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</si>
  <si>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</si>
  <si>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</si>
  <si>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</si>
  <si>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</si>
  <si>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</si>
  <si>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</si>
  <si>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</si>
  <si>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</si>
  <si>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</si>
  <si>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</si>
  <si>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</si>
  <si>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</si>
  <si>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</si>
  <si>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</si>
  <si>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</si>
  <si>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</si>
  <si>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</si>
  <si>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</si>
  <si>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</si>
  <si>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</si>
  <si>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</si>
  <si>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</si>
  <si>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</si>
  <si>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</si>
  <si>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</si>
  <si>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</si>
  <si>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</si>
  <si>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</si>
  <si>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</si>
  <si>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</si>
  <si>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</si>
  <si>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</si>
  <si>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</si>
  <si>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</si>
  <si>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</si>
  <si>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</si>
  <si>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</si>
  <si>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</si>
  <si>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</si>
  <si>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</si>
  <si>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</si>
  <si>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</si>
  <si>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</si>
  <si>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</si>
  <si>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</si>
  <si>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</si>
  <si>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</si>
  <si>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</si>
  <si>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</si>
  <si>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</si>
  <si>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</si>
  <si>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</si>
  <si>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</si>
  <si>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</si>
  <si>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</si>
  <si>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</si>
  <si>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</si>
  <si>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</si>
  <si>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</si>
  <si>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</si>
  <si>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</si>
  <si>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</si>
  <si>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</si>
  <si>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</si>
  <si>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</si>
  <si>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</si>
  <si>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</si>
  <si>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</si>
  <si>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</si>
  <si>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</si>
  <si>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</si>
  <si>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</si>
  <si>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</si>
  <si>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</si>
  <si>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</si>
  <si>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</si>
  <si>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</si>
  <si>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</si>
  <si>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</si>
  <si>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</si>
  <si>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</si>
  <si>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</si>
  <si>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</si>
  <si>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</si>
  <si>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</si>
  <si>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</si>
  <si>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</si>
  <si>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</si>
  <si>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</si>
  <si>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</si>
  <si>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</si>
  <si>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</si>
  <si>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</si>
  <si>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</si>
  <si>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</si>
  <si>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</si>
  <si>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</si>
  <si>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</si>
  <si>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</si>
  <si>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</si>
  <si>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</si>
  <si>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</si>
  <si>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</si>
  <si>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</si>
  <si>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</si>
  <si>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</si>
  <si>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</si>
  <si>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</si>
  <si>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</si>
  <si>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</si>
  <si>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</si>
  <si>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</si>
  <si>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</si>
  <si>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</si>
  <si>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</si>
  <si>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</si>
  <si>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</si>
  <si>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</si>
  <si>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</si>
  <si>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</si>
  <si>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</si>
  <si>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</si>
  <si>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</si>
  <si>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</si>
  <si>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</si>
  <si>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</si>
  <si>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</si>
  <si>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</si>
  <si>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</si>
  <si>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</si>
  <si>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</si>
  <si>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</si>
  <si>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</si>
  <si>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</si>
  <si>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</si>
  <si>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</si>
  <si>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</si>
  <si>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</si>
  <si>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</si>
  <si>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</si>
  <si>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</si>
  <si>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</si>
  <si>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</si>
  <si>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</si>
  <si>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</si>
  <si>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</si>
  <si>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</si>
  <si>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</si>
  <si>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</si>
  <si>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</si>
  <si>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</si>
  <si>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</si>
  <si>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</si>
  <si>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</si>
  <si>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</si>
  <si>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</si>
  <si>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</si>
  <si>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</si>
  <si>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</si>
  <si>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</si>
  <si>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</si>
  <si>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</si>
  <si>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</si>
  <si>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</si>
  <si>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</si>
  <si>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</si>
  <si>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</si>
  <si>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</si>
  <si>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</si>
  <si>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</si>
  <si>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</si>
  <si>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</si>
  <si>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</si>
  <si>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</si>
  <si>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</si>
  <si>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</si>
  <si>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</si>
  <si>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</si>
  <si>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</si>
  <si>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</si>
  <si>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</si>
  <si>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</si>
  <si>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</si>
  <si>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</si>
  <si>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</si>
  <si>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</si>
  <si>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</si>
  <si>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</si>
  <si>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</si>
  <si>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</si>
  <si>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</si>
  <si>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</si>
  <si>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</si>
  <si>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</si>
  <si>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</si>
  <si>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</si>
  <si>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</si>
  <si>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</si>
  <si>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</si>
  <si>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</si>
  <si>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</si>
  <si>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</si>
  <si>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</si>
  <si>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</si>
  <si>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</si>
  <si>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</si>
  <si>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</si>
  <si>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</si>
  <si>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</si>
  <si>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</si>
  <si>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</si>
  <si>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</si>
  <si>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</si>
  <si>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</si>
  <si>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</si>
  <si>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</si>
  <si>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</si>
  <si>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</si>
  <si>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</si>
  <si>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</si>
  <si>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</si>
  <si>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</si>
  <si>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</si>
  <si>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</si>
  <si>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</si>
  <si>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</si>
  <si>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</si>
  <si>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</si>
  <si>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</si>
  <si>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</si>
  <si>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</si>
  <si>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</si>
  <si>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</si>
  <si>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</si>
  <si>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</si>
  <si>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</si>
  <si>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</si>
  <si>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</si>
  <si>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</si>
  <si>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</si>
  <si>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</si>
  <si>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</si>
  <si>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</si>
  <si>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</si>
  <si>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</si>
  <si>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</si>
  <si>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</si>
  <si>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</si>
  <si>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</si>
  <si>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</si>
  <si>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</si>
  <si>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</si>
  <si>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</si>
  <si>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</si>
  <si>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</si>
  <si>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</si>
  <si>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</si>
  <si>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</si>
  <si>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</si>
  <si>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</si>
  <si>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</si>
  <si>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</si>
  <si>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</si>
  <si>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</si>
  <si>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</si>
  <si>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</si>
  <si>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</si>
  <si>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</si>
  <si>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</si>
  <si>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</si>
  <si>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</si>
  <si>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</si>
  <si>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</si>
  <si>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</si>
  <si>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</si>
  <si>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</si>
  <si>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</si>
  <si>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</si>
  <si>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</si>
  <si>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</si>
  <si>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</si>
  <si>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</si>
  <si>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</si>
  <si>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</si>
  <si>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</si>
  <si>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</si>
  <si>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</si>
  <si>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</si>
  <si>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</si>
  <si>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</si>
  <si>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</si>
  <si>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</si>
  <si>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</si>
  <si>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</si>
  <si>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</si>
  <si>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</si>
  <si>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</si>
  <si>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</si>
  <si>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</si>
  <si>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</si>
  <si>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</si>
  <si>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</si>
  <si>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</si>
  <si>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</si>
  <si>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</si>
  <si>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</si>
  <si>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</si>
  <si>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</si>
  <si>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</si>
  <si>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</si>
  <si>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</si>
  <si>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</si>
  <si>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</si>
  <si>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</si>
  <si>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</si>
  <si>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</si>
  <si>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</si>
  <si>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</si>
  <si>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</si>
  <si>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</si>
  <si>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</si>
  <si>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</si>
  <si>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</si>
  <si>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</si>
  <si>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</si>
  <si>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</si>
  <si>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</si>
  <si>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</si>
  <si>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</si>
  <si>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</si>
  <si>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</si>
  <si>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</si>
  <si>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</si>
  <si>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</si>
  <si>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</si>
  <si>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</si>
  <si>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</si>
  <si>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</si>
  <si>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</si>
  <si>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</si>
  <si>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</si>
  <si>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</si>
  <si>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</si>
  <si>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</si>
  <si>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</si>
  <si>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</si>
  <si>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</si>
  <si>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</si>
  <si>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</si>
  <si>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</si>
  <si>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</si>
  <si>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</si>
  <si>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</si>
  <si>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</si>
  <si>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</si>
  <si>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</si>
  <si>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</si>
  <si>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</si>
  <si>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</si>
  <si>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</si>
  <si>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</si>
  <si>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</si>
  <si>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</si>
  <si>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</si>
  <si>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</si>
  <si>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</si>
  <si>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</si>
  <si>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</si>
  <si>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</si>
  <si>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</si>
  <si>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</si>
  <si>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</si>
  <si>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</si>
  <si>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</si>
  <si>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</si>
  <si>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</si>
  <si>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</si>
  <si>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</si>
  <si>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</si>
  <si>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</si>
  <si>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</si>
  <si>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</si>
  <si>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</si>
  <si>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</si>
  <si>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</si>
  <si>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</si>
  <si>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</si>
  <si>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</si>
  <si>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</si>
  <si>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</si>
  <si>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</si>
  <si>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</si>
  <si>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</si>
  <si>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</si>
  <si>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</si>
  <si>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</si>
  <si>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</si>
  <si>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</si>
  <si>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</si>
  <si>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</si>
  <si>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</si>
  <si>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</si>
  <si>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</si>
  <si>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</si>
  <si>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</si>
  <si>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</si>
  <si>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</si>
  <si>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</si>
  <si>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</si>
  <si>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</si>
  <si>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</si>
  <si>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</si>
  <si>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</si>
  <si>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</si>
  <si>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</si>
  <si>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</si>
  <si>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</si>
  <si>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</si>
  <si>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</si>
  <si>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</si>
  <si>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</si>
  <si>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</si>
  <si>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</si>
  <si>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</si>
  <si>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</si>
  <si>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</si>
  <si>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</si>
  <si>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</si>
  <si>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</si>
  <si>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</si>
  <si>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</si>
  <si>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</si>
  <si>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</si>
  <si>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</si>
  <si>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</si>
  <si>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</si>
  <si>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</si>
  <si>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</si>
  <si>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</si>
  <si>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</si>
  <si>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</si>
  <si>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</si>
  <si>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</si>
  <si>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</si>
  <si>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</si>
  <si>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</si>
  <si>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</si>
  <si>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</si>
  <si>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</si>
  <si>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</si>
  <si>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</si>
  <si>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</si>
  <si>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</si>
  <si>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</si>
  <si>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</si>
  <si>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</si>
  <si>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</si>
  <si>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</si>
  <si>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</si>
  <si>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</si>
  <si>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</si>
  <si>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</si>
  <si>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</si>
  <si>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</si>
  <si>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</si>
  <si>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</si>
  <si>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</si>
  <si>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</si>
  <si>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</si>
  <si>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</si>
  <si>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</si>
  <si>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</si>
  <si>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</si>
  <si>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</si>
  <si>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</si>
  <si>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</si>
  <si>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</si>
  <si>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</si>
  <si>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</si>
  <si>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</si>
  <si>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</si>
  <si>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</si>
  <si>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</si>
  <si>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</si>
  <si>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</si>
  <si>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</si>
  <si>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</si>
  <si>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</si>
  <si>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</si>
  <si>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</si>
  <si>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</si>
  <si>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</si>
  <si>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</si>
  <si>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</si>
  <si>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</si>
  <si>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</si>
  <si>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</si>
  <si>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</si>
  <si>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</si>
  <si>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</si>
  <si>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</si>
  <si>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</si>
  <si>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</si>
  <si>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</si>
  <si>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</si>
  <si>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</si>
  <si>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</si>
  <si>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</si>
  <si>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</si>
  <si>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</si>
  <si>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</si>
  <si>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</si>
  <si>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</si>
  <si>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</si>
  <si>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</si>
  <si>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</si>
  <si>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</si>
  <si>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</si>
  <si>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</si>
  <si>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</si>
  <si>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</si>
  <si>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</si>
  <si>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</si>
  <si>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</si>
  <si>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</si>
  <si>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</si>
  <si>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</si>
  <si>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</si>
  <si>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</si>
  <si>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</si>
  <si>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</si>
  <si>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</si>
  <si>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</si>
  <si>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</si>
  <si>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</si>
  <si>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</si>
  <si>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</si>
  <si>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</si>
  <si>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</si>
  <si>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</si>
  <si>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</si>
  <si>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</si>
  <si>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</si>
  <si>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</si>
  <si>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</si>
  <si>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</si>
  <si>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</si>
  <si>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</si>
  <si>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</si>
  <si>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</si>
  <si>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</si>
  <si>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</si>
  <si>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</si>
  <si>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</si>
  <si>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</si>
  <si>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</si>
  <si>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</si>
  <si>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</si>
  <si>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</si>
  <si>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</si>
  <si>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</si>
  <si>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</si>
  <si>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</si>
  <si>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</si>
  <si>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</si>
  <si>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</si>
  <si>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</si>
  <si>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</si>
  <si>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</si>
  <si>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</si>
  <si>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</si>
  <si>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</si>
  <si>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</si>
  <si>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</si>
  <si>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</si>
  <si>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</si>
  <si>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</si>
  <si>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</si>
  <si>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</si>
  <si>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</si>
  <si>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</si>
  <si>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</si>
  <si>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</si>
  <si>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</si>
  <si>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</si>
  <si>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</si>
  <si>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</si>
  <si>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</si>
  <si>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</si>
  <si>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</si>
  <si>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</si>
  <si>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</si>
  <si>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</si>
  <si>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</si>
  <si>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</si>
  <si>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</si>
  <si>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</si>
  <si>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</si>
  <si>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</si>
  <si>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</si>
  <si>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</si>
  <si>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</si>
  <si>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</si>
  <si>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</si>
  <si>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</si>
  <si>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</si>
  <si>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</si>
  <si>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</si>
  <si>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</si>
  <si>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</si>
  <si>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</si>
  <si>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</si>
  <si>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</si>
  <si>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</si>
  <si>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</si>
  <si>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</si>
  <si>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</si>
  <si>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</si>
  <si>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</si>
  <si>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</si>
  <si>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</si>
  <si>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</si>
  <si>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</si>
  <si>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</si>
  <si>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</si>
  <si>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</si>
  <si>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</si>
  <si>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</si>
  <si>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</si>
  <si>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</si>
  <si>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</si>
  <si>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</si>
  <si>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</si>
  <si>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</si>
  <si>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</si>
  <si>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</si>
  <si>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</si>
  <si>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</si>
  <si>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</si>
  <si>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</si>
  <si>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</si>
  <si>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</si>
  <si>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</si>
  <si>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</si>
  <si>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</si>
  <si>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</si>
  <si>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</si>
  <si>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</si>
  <si>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</si>
  <si>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</si>
  <si>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</si>
  <si>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</si>
  <si>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</si>
  <si>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</si>
  <si>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</si>
  <si>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</si>
  <si>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</si>
  <si>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</si>
  <si>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</si>
  <si>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</si>
  <si>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</si>
  <si>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</si>
  <si>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</si>
  <si>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</si>
  <si>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</si>
  <si>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</si>
  <si>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</si>
  <si>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</si>
  <si>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</si>
  <si>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</si>
  <si>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</si>
  <si>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</si>
  <si>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</si>
  <si>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</si>
  <si>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</si>
  <si>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</si>
  <si>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</si>
  <si>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</si>
  <si>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</si>
  <si>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</si>
  <si>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</si>
  <si>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</si>
  <si>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</si>
  <si>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</si>
  <si>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</si>
  <si>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</si>
  <si>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</si>
  <si>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</si>
  <si>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</si>
  <si>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</si>
  <si>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</si>
  <si>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</si>
  <si>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</si>
  <si>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</si>
  <si>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</si>
  <si>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</si>
  <si>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</si>
  <si>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</si>
  <si>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</si>
  <si>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</si>
  <si>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</si>
  <si>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</si>
  <si>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</si>
  <si>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</si>
  <si>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</si>
  <si>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</si>
  <si>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</si>
  <si>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</si>
  <si>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</si>
  <si>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</si>
  <si>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</si>
  <si>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</si>
  <si>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</si>
  <si>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</si>
  <si>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</si>
  <si>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</si>
  <si>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</si>
  <si>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</si>
  <si>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</si>
  <si>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</si>
  <si>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</si>
  <si>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</si>
  <si>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</si>
  <si>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</si>
  <si>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</si>
  <si>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</si>
  <si>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</si>
  <si>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</si>
  <si>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</si>
  <si>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</si>
  <si>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</si>
  <si>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</si>
  <si>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</si>
  <si>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</si>
  <si>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</si>
  <si>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</si>
  <si>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</si>
  <si>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</si>
  <si>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</si>
  <si>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</si>
  <si>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</si>
  <si>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</si>
  <si>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</si>
  <si>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</si>
  <si>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</si>
  <si>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</si>
  <si>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</si>
  <si>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</si>
  <si>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</si>
  <si>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</si>
  <si>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</si>
  <si>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</si>
  <si>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</si>
  <si>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</si>
  <si>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</si>
  <si>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</si>
  <si>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</si>
  <si>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</si>
  <si>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</si>
  <si>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</si>
  <si>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</si>
  <si>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</si>
  <si>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</si>
  <si>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</si>
  <si>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</si>
  <si>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</si>
  <si>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</si>
  <si>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</si>
  <si>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</si>
  <si>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</si>
  <si>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</si>
  <si>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</si>
  <si>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</si>
  <si>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</si>
  <si>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</si>
  <si>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</si>
  <si>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</si>
  <si>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</si>
  <si>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</si>
  <si>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</si>
  <si>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</si>
  <si>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</si>
  <si>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</si>
  <si>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</si>
  <si>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</si>
  <si>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</si>
  <si>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</si>
  <si>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</si>
  <si>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</si>
  <si>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</si>
  <si>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</si>
  <si>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</si>
  <si>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</si>
  <si>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</si>
  <si>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</si>
  <si>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</si>
  <si>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</si>
  <si>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</si>
  <si>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</si>
  <si>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</si>
  <si>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</si>
  <si>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</si>
  <si>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</si>
  <si>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</si>
  <si>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</si>
  <si>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</si>
  <si>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</si>
  <si>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</si>
  <si>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</si>
  <si>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</si>
  <si>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</si>
  <si>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</si>
  <si>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</si>
  <si>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</si>
  <si>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</si>
  <si>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</si>
  <si>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</si>
  <si>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</si>
  <si>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</si>
  <si>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</si>
  <si>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</si>
  <si>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</si>
  <si>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</si>
  <si>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</si>
  <si>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</si>
  <si>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</si>
  <si>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</si>
  <si>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</si>
  <si>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</si>
  <si>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</si>
  <si>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</si>
  <si>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</si>
  <si>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</si>
  <si>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</si>
  <si>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</si>
  <si>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</si>
  <si>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</si>
  <si>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</si>
  <si>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</si>
  <si>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</si>
  <si>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</si>
  <si>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</si>
  <si>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</si>
  <si>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</si>
  <si>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</si>
  <si>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</si>
  <si>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</si>
  <si>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</si>
  <si>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</si>
  <si>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</si>
  <si>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</si>
  <si>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</si>
  <si>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</si>
  <si>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</si>
  <si>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</si>
  <si>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</si>
  <si>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</si>
  <si>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</si>
  <si>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</si>
  <si>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</si>
  <si>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</si>
  <si>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</si>
  <si>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</si>
  <si>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</si>
  <si>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</si>
  <si>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</si>
  <si>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</si>
  <si>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</si>
  <si>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</si>
  <si>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</si>
  <si>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</si>
  <si>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</si>
  <si>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</si>
  <si>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</si>
  <si>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</si>
  <si>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</si>
  <si>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</si>
  <si>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</si>
  <si>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</si>
  <si>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</si>
  <si>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</si>
  <si>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</si>
  <si>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</si>
  <si>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</si>
  <si>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</si>
  <si>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</si>
  <si>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</si>
  <si>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</si>
  <si>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</si>
  <si>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</si>
  <si>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</si>
  <si>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</si>
  <si>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</si>
  <si>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</si>
  <si>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</si>
  <si>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</si>
  <si>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</si>
  <si>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</si>
  <si>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</si>
  <si>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</si>
  <si>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</si>
  <si>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</si>
  <si>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</si>
  <si>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</si>
  <si>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</si>
  <si>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</si>
  <si>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</si>
  <si>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</si>
  <si>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</si>
  <si>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</si>
  <si>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</si>
  <si>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</si>
  <si>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</si>
  <si>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</si>
  <si>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</si>
  <si>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</si>
  <si>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</si>
  <si>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</si>
  <si>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</si>
  <si>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</si>
  <si>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</si>
  <si>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</si>
  <si>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</si>
  <si>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</si>
  <si>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</si>
  <si>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</si>
  <si>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</si>
  <si>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</si>
  <si>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</si>
  <si>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</si>
  <si>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</si>
  <si>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</si>
  <si>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</si>
  <si>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</si>
  <si>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</si>
  <si>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</si>
  <si>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</si>
  <si>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</si>
  <si>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</si>
  <si>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</si>
  <si>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</si>
  <si>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</si>
  <si>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</si>
  <si>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</si>
  <si>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</si>
  <si>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</si>
  <si>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</si>
  <si>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</si>
  <si>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</si>
  <si>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</si>
  <si>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</si>
  <si>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</si>
  <si>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</si>
  <si>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</si>
  <si>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</si>
  <si>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</si>
  <si>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</si>
  <si>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</si>
  <si>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</si>
  <si>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</si>
  <si>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</si>
  <si>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</si>
  <si>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</si>
  <si>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</si>
  <si>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</si>
  <si>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</si>
  <si>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</si>
  <si>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</si>
  <si>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</si>
  <si>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</si>
  <si>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</si>
  <si>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</si>
  <si>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</si>
  <si>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</si>
  <si>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</si>
  <si>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</si>
  <si>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</si>
  <si>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</si>
  <si>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</si>
  <si>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</si>
  <si>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</si>
  <si>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</si>
  <si>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</si>
  <si>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</si>
  <si>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</si>
  <si>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</si>
  <si>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</si>
  <si>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</si>
  <si>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</si>
  <si>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</si>
  <si>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</si>
  <si>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</si>
  <si>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</si>
  <si>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</si>
  <si>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</si>
  <si>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</si>
  <si>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</si>
  <si>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</si>
  <si>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</si>
  <si>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</si>
  <si>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</si>
  <si>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</si>
  <si>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</si>
  <si>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</si>
  <si>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</si>
  <si>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</si>
  <si>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</si>
  <si>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</si>
  <si>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</si>
  <si>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</si>
  <si>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</si>
  <si>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</si>
  <si>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</si>
  <si>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</si>
  <si>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</si>
  <si>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</si>
  <si>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</si>
  <si>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</si>
  <si>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</si>
  <si>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</si>
  <si>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</si>
  <si>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</si>
  <si>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</si>
  <si>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</si>
  <si>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</si>
  <si>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</si>
  <si>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</si>
  <si>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</si>
  <si>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</si>
  <si>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</si>
  <si>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</si>
  <si>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</si>
  <si>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</si>
  <si>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</si>
  <si>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</si>
  <si>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</si>
  <si>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</si>
  <si>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</si>
  <si>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</si>
  <si>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</si>
  <si>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</si>
  <si>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</si>
  <si>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</si>
  <si>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</si>
  <si>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</si>
  <si>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</si>
  <si>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</si>
  <si>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</si>
  <si>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</si>
  <si>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</si>
  <si>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</si>
  <si>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</si>
  <si>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</si>
  <si>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</si>
  <si>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</si>
  <si>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</si>
  <si>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</si>
  <si>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</si>
  <si>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</si>
  <si>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</si>
  <si>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</si>
  <si>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</si>
  <si>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</si>
  <si>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</si>
  <si>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</si>
  <si>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</si>
  <si>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</si>
  <si>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</si>
  <si>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</si>
  <si>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</si>
  <si>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</si>
  <si>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</si>
  <si>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</si>
  <si>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</si>
  <si>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</si>
  <si>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</si>
  <si>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</si>
  <si>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</si>
  <si>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</si>
  <si>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</si>
  <si>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</si>
  <si>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</si>
  <si>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</si>
  <si>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</si>
  <si>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</si>
  <si>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</si>
  <si>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</si>
  <si>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</si>
  <si>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</si>
  <si>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</si>
  <si>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</si>
  <si>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</si>
  <si>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</si>
  <si>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</si>
  <si>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</si>
  <si>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</si>
  <si>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</si>
  <si>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</si>
  <si>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</si>
  <si>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</si>
  <si>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</si>
  <si>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</si>
  <si>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</si>
  <si>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</si>
  <si>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</si>
  <si>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</si>
  <si>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</si>
  <si>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</si>
  <si>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</si>
  <si>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</si>
  <si>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</si>
  <si>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</si>
  <si>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</si>
  <si>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</si>
  <si>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</si>
  <si>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</si>
  <si>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</si>
  <si>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</si>
  <si>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</si>
  <si>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</si>
  <si>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</si>
  <si>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</si>
  <si>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</si>
  <si>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</si>
  <si>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</si>
  <si>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</si>
  <si>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</si>
  <si>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</si>
  <si>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</si>
  <si>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</si>
  <si>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</si>
  <si>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</si>
  <si>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</si>
  <si>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</si>
  <si>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</si>
  <si>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</si>
  <si>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</si>
  <si>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</si>
  <si>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</si>
  <si>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</si>
  <si>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</si>
  <si>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</si>
  <si>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</si>
  <si>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</si>
  <si>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</si>
  <si>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</si>
  <si>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</si>
  <si>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</si>
  <si>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</si>
  <si>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</si>
  <si>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</si>
  <si>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</si>
  <si>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</si>
  <si>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</si>
  <si>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</si>
  <si>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</si>
  <si>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</si>
  <si>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</si>
  <si>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</si>
  <si>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</si>
  <si>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</si>
  <si>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</si>
  <si>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</si>
  <si>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</si>
  <si>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</si>
  <si>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</si>
  <si>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</si>
  <si>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</si>
  <si>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</si>
  <si>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</si>
  <si>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</si>
  <si>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</si>
  <si>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</si>
  <si>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</si>
  <si>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</si>
  <si>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</si>
  <si>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</si>
  <si>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</si>
  <si>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</si>
  <si>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</si>
  <si>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</si>
  <si>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</si>
  <si>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</si>
  <si>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</si>
  <si>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</si>
  <si>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</si>
  <si>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</si>
  <si>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</si>
  <si>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</si>
  <si>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</si>
  <si>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</si>
  <si>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</si>
  <si>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</si>
  <si>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</si>
  <si>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</si>
  <si>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</si>
  <si>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</si>
  <si>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</si>
  <si>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</si>
  <si>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</si>
  <si>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</si>
  <si>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</si>
  <si>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</si>
  <si>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</si>
  <si>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</si>
  <si>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</si>
  <si>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</si>
  <si>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</si>
  <si>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</si>
  <si>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</si>
  <si>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</si>
  <si>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</si>
  <si>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</si>
  <si>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</si>
  <si>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</si>
  <si>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</si>
  <si>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</si>
  <si>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</si>
  <si>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</si>
  <si>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</si>
  <si>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</si>
  <si>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</si>
  <si>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</si>
  <si>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</si>
  <si>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</si>
  <si>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</si>
  <si>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</si>
  <si>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</si>
  <si>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</si>
  <si>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</si>
  <si>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</si>
  <si>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</si>
  <si>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</si>
  <si>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</si>
  <si>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</si>
  <si>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</si>
  <si>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</si>
  <si>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</si>
  <si>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</si>
  <si>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</si>
  <si>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</si>
  <si>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</si>
  <si>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</si>
  <si>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</si>
  <si>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</si>
  <si>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</si>
  <si>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</si>
  <si>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</si>
  <si>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</si>
  <si>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</si>
  <si>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</si>
  <si>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</si>
  <si>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</si>
  <si>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</si>
  <si>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</si>
  <si>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</si>
  <si>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</si>
  <si>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</si>
  <si>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</si>
  <si>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</si>
  <si>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</si>
  <si>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</si>
  <si>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</si>
  <si>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</si>
  <si>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</si>
  <si>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</si>
  <si>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</si>
  <si>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</si>
  <si>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</si>
  <si>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</si>
  <si>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</si>
  <si>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</si>
  <si>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</si>
  <si>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</si>
  <si>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</si>
  <si>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</si>
  <si>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</si>
  <si>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</si>
  <si>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</si>
  <si>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</si>
  <si>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</si>
  <si>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</si>
  <si>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</si>
  <si>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</si>
  <si>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</si>
  <si>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</si>
  <si>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</si>
  <si>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</si>
  <si>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</si>
  <si>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</si>
  <si>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</si>
  <si>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</si>
  <si>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</si>
  <si>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</si>
  <si>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</si>
  <si>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</si>
  <si>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</si>
  <si>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</si>
  <si>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</si>
  <si>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</si>
  <si>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</si>
  <si>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</si>
  <si>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</si>
  <si>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</si>
  <si>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</si>
  <si>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</si>
  <si>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</si>
  <si>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</si>
  <si>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</si>
  <si>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</si>
  <si>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</si>
  <si>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</si>
  <si>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</si>
  <si>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</si>
  <si>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</si>
  <si>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</si>
  <si>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</si>
  <si>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</si>
  <si>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</si>
  <si>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</si>
  <si>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</si>
  <si>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</si>
  <si>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</si>
  <si>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</si>
  <si>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</si>
  <si>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</si>
  <si>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</si>
  <si>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</si>
  <si>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</si>
  <si>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</si>
  <si>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</si>
  <si>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</si>
  <si>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</si>
  <si>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</si>
  <si>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</si>
  <si>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</si>
  <si>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</si>
  <si>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</si>
  <si>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</si>
  <si>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</si>
  <si>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</si>
  <si>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</si>
  <si>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</si>
  <si>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</si>
  <si>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</si>
  <si>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</si>
  <si>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</si>
  <si>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</si>
  <si>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</si>
  <si>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</si>
  <si>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</si>
  <si>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</si>
  <si>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</si>
  <si>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</si>
  <si>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</si>
  <si>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</si>
  <si>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</si>
  <si>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</si>
  <si>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</si>
  <si>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</si>
  <si>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</si>
  <si>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</si>
  <si>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</si>
  <si>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</si>
  <si>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</si>
  <si>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</si>
  <si>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</si>
  <si>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</si>
  <si>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</si>
  <si>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</si>
  <si>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</si>
  <si>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</si>
  <si>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</si>
  <si>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</si>
  <si>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</si>
  <si>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</si>
  <si>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</si>
  <si>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</si>
  <si>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</si>
  <si>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</si>
  <si>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</si>
  <si>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</si>
  <si>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</si>
  <si>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</si>
  <si>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</si>
  <si>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</si>
  <si>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</si>
  <si>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</si>
  <si>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</si>
  <si>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</si>
  <si>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</si>
  <si>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</si>
  <si>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</si>
  <si>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</si>
  <si>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</si>
  <si>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</si>
  <si>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</si>
  <si>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</si>
  <si>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</si>
  <si>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</si>
  <si>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</si>
  <si>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</si>
  <si>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</si>
  <si>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</si>
  <si>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</si>
  <si>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</si>
  <si>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</si>
  <si>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</si>
  <si>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</si>
  <si>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</si>
  <si>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</si>
  <si>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</si>
  <si>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</si>
  <si>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</si>
  <si>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</si>
  <si>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</si>
  <si>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</si>
  <si>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</si>
  <si>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</si>
  <si>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</si>
  <si>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</si>
  <si>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</si>
  <si>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</si>
  <si>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</si>
  <si>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</si>
  <si>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</si>
  <si>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</si>
  <si>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</si>
  <si>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</si>
  <si>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</si>
  <si>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</si>
  <si>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</si>
  <si>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</si>
  <si>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</si>
  <si>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</si>
  <si>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</si>
  <si>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</si>
  <si>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</si>
  <si>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</si>
  <si>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</si>
  <si>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</si>
  <si>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</si>
  <si>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</si>
  <si>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</si>
  <si>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</si>
  <si>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</si>
  <si>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</si>
  <si>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</si>
  <si>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</si>
  <si>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</si>
  <si>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</si>
  <si>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</si>
  <si>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</si>
  <si>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</si>
  <si>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</si>
  <si>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</si>
  <si>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</si>
  <si>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</si>
  <si>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</si>
  <si>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</si>
  <si>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</si>
  <si>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</si>
  <si>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</si>
  <si>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</si>
  <si>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</si>
  <si>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</si>
  <si>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</si>
  <si>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</si>
  <si>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</si>
  <si>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</si>
  <si>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</si>
  <si>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</si>
  <si>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</si>
  <si>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</si>
  <si>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</si>
  <si>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</si>
  <si>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</si>
  <si>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</si>
  <si>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</si>
  <si>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</si>
  <si>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</si>
  <si>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</si>
  <si>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</si>
  <si>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</si>
  <si>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</si>
  <si>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</si>
  <si>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</si>
  <si>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</si>
  <si>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</si>
  <si>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</si>
  <si>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</si>
  <si>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</si>
  <si>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</si>
  <si>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</si>
  <si>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</si>
  <si>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</si>
  <si>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</si>
  <si>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</si>
  <si>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</si>
  <si>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</si>
  <si>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</si>
  <si>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</si>
  <si>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</si>
  <si>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</si>
  <si>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</si>
  <si>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</si>
  <si>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</si>
  <si>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</si>
  <si>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</si>
  <si>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</si>
  <si>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</si>
  <si>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</si>
  <si>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</si>
  <si>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</si>
  <si>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</si>
  <si>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</si>
  <si>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</si>
  <si>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</si>
  <si>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</si>
  <si>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</si>
  <si>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</si>
  <si>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</si>
  <si>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</si>
  <si>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</si>
  <si>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</si>
  <si>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</si>
  <si>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</si>
  <si>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</si>
  <si>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</si>
  <si>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</si>
  <si>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</si>
  <si>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</si>
  <si>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</si>
  <si>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</si>
  <si>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</si>
  <si>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</si>
  <si>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</si>
  <si>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</si>
  <si>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</si>
  <si>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</si>
  <si>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</si>
  <si>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</si>
  <si>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</si>
  <si>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</si>
  <si>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</si>
  <si>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</si>
  <si>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</si>
  <si>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</si>
  <si>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</si>
  <si>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</si>
  <si>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</si>
  <si>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</si>
  <si>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</si>
  <si>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</si>
  <si>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</si>
  <si>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</si>
  <si>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</si>
  <si>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</si>
  <si>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</si>
  <si>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</si>
  <si>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</si>
  <si>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</si>
  <si>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</si>
  <si>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</si>
  <si>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</si>
  <si>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</si>
  <si>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</si>
  <si>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</si>
  <si>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</si>
  <si>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</si>
  <si>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</si>
  <si>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</si>
  <si>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</si>
  <si>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</si>
  <si>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</si>
  <si>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</si>
  <si>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</si>
  <si>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</si>
  <si>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</si>
  <si>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</si>
  <si>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</si>
  <si>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</si>
  <si>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</si>
  <si>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</si>
  <si>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</si>
  <si>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</si>
  <si>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</si>
  <si>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</si>
  <si>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</si>
  <si>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</si>
  <si>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</si>
  <si>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</si>
  <si>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</si>
  <si>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</si>
  <si>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</si>
  <si>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</si>
  <si>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</si>
  <si>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</si>
  <si>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</si>
  <si>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</si>
  <si>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</si>
  <si>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</si>
  <si>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</si>
  <si>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</si>
  <si>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</si>
  <si>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</si>
  <si>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</si>
  <si>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</si>
  <si>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</si>
  <si>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</si>
  <si>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</si>
  <si>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</si>
  <si>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</si>
  <si>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</si>
  <si>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</si>
  <si>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</si>
  <si>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</si>
  <si>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</si>
  <si>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</si>
  <si>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</si>
  <si>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</si>
  <si>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</si>
  <si>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</si>
  <si>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</si>
  <si>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</si>
  <si>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</si>
  <si>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</si>
  <si>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</si>
  <si>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</si>
  <si>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</si>
  <si>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</si>
  <si>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</si>
  <si>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</si>
  <si>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</si>
  <si>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</si>
  <si>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</si>
  <si>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</si>
  <si>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</si>
  <si>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</si>
  <si>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</si>
  <si>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</si>
  <si>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</si>
  <si>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</si>
  <si>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</si>
  <si>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</si>
  <si>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</si>
  <si>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</si>
  <si>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</si>
  <si>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</si>
  <si>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</si>
  <si>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</si>
  <si>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</si>
  <si>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</si>
  <si>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</si>
  <si>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</si>
  <si>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</si>
  <si>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</si>
  <si>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</si>
  <si>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</si>
  <si>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</si>
  <si>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</si>
  <si>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</si>
  <si>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</si>
  <si>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</si>
  <si>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</si>
  <si>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</si>
  <si>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</si>
  <si>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</si>
  <si>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</si>
  <si>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</si>
  <si>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</si>
  <si>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</si>
  <si>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</si>
  <si>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</si>
  <si>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</si>
  <si>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</si>
  <si>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</si>
  <si>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</si>
  <si>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</si>
  <si>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</si>
  <si>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</si>
  <si>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</si>
  <si>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</si>
  <si>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</si>
  <si>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</si>
  <si>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</si>
  <si>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</si>
  <si>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</si>
  <si>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</si>
  <si>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</si>
  <si>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</si>
  <si>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</si>
  <si>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</si>
  <si>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</si>
  <si>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</si>
  <si>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</si>
  <si>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</si>
  <si>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</si>
  <si>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</si>
  <si>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</si>
  <si>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</si>
  <si>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</si>
  <si>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</si>
  <si>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</si>
  <si>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</si>
  <si>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</si>
  <si>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</si>
  <si>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</si>
  <si>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</si>
  <si>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</si>
  <si>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</si>
  <si>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</si>
  <si>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</si>
  <si>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</si>
  <si>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</si>
  <si>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</si>
  <si>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</si>
  <si>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</si>
  <si>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</si>
  <si>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</si>
  <si>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</si>
  <si>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</si>
  <si>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</si>
  <si>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</si>
  <si>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</si>
  <si>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</si>
  <si>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</si>
  <si>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</si>
  <si>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</si>
  <si>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</si>
  <si>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</si>
  <si>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</si>
  <si>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</si>
  <si>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</si>
  <si>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</si>
  <si>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</si>
  <si>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</si>
  <si>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</si>
  <si>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</si>
  <si>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</si>
  <si>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</si>
  <si>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</si>
  <si>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</si>
  <si>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</si>
  <si>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</si>
  <si>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</si>
  <si>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</si>
  <si>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</si>
  <si>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</si>
  <si>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</si>
  <si>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</si>
  <si>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</si>
  <si>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</si>
  <si>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</si>
  <si>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</si>
  <si>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</si>
  <si>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</si>
  <si>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</si>
  <si>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</si>
  <si>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</si>
  <si>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</si>
  <si>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</si>
  <si>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</si>
  <si>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</si>
  <si>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</si>
  <si>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</si>
  <si>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</si>
  <si>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</si>
  <si>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</si>
  <si>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</si>
  <si>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</si>
  <si>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</si>
  <si>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</si>
  <si>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</si>
  <si>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</si>
  <si>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</si>
  <si>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</si>
  <si>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</si>
  <si>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</si>
  <si>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</si>
  <si>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</si>
  <si>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</si>
  <si>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</si>
  <si>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</si>
  <si>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</si>
  <si>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</si>
  <si>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</si>
  <si>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</si>
  <si>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</si>
  <si>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</si>
  <si>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</si>
  <si>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</si>
  <si>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</si>
  <si>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</si>
  <si>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</si>
  <si>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</si>
  <si>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</si>
  <si>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</si>
  <si>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</si>
  <si>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</si>
  <si>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</si>
  <si>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</si>
  <si>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</si>
  <si>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</si>
  <si>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</si>
  <si>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</si>
  <si>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</si>
  <si>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</si>
  <si>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</si>
  <si>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</si>
  <si>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</si>
  <si>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</si>
  <si>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</si>
  <si>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</si>
  <si>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</si>
  <si>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</si>
  <si>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</si>
  <si>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</si>
  <si>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</si>
  <si>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</si>
  <si>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</si>
  <si>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</si>
  <si>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</si>
  <si>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</si>
  <si>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</si>
  <si>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</si>
  <si>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</si>
  <si>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</si>
  <si>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</si>
  <si>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</si>
  <si>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</si>
  <si>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</si>
  <si>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</si>
  <si>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</si>
  <si>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</si>
  <si>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</si>
  <si>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</si>
  <si>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</si>
  <si>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</si>
  <si>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</si>
  <si>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</si>
  <si>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</si>
  <si>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</si>
  <si>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</si>
  <si>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</si>
  <si>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</si>
  <si>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</si>
  <si>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</si>
  <si>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</si>
  <si>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</si>
  <si>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</si>
  <si>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</si>
  <si>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</si>
  <si>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</si>
  <si>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</si>
  <si>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</si>
  <si>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</si>
  <si>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</si>
  <si>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</si>
  <si>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</si>
  <si>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</si>
  <si>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</si>
  <si>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</si>
  <si>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</si>
  <si>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</si>
  <si>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</si>
  <si>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</si>
  <si>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</si>
  <si>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</si>
  <si>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</si>
  <si>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</si>
  <si>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</si>
  <si>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</si>
  <si>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</si>
  <si>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</si>
  <si>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</si>
  <si>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</si>
  <si>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</si>
  <si>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</si>
  <si>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</si>
  <si>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</si>
  <si>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</si>
  <si>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</si>
  <si>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</si>
  <si>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</si>
  <si>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</si>
  <si>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</si>
  <si>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</si>
  <si>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</si>
  <si>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</si>
  <si>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</si>
  <si>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</si>
  <si>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</si>
  <si>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</si>
  <si>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</si>
  <si>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</si>
  <si>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</si>
  <si>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</si>
  <si>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</si>
  <si>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</si>
  <si>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</si>
  <si>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</si>
  <si>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</si>
  <si>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</si>
  <si>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</si>
  <si>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</si>
  <si>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</si>
  <si>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</si>
  <si>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</si>
  <si>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</si>
  <si>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</si>
  <si>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</si>
  <si>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</si>
  <si>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</si>
  <si>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</si>
  <si>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</si>
  <si>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</si>
  <si>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</si>
  <si>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</si>
  <si>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</si>
  <si>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</si>
  <si>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</si>
  <si>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</si>
  <si>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</si>
  <si>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</si>
  <si>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</si>
  <si>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</si>
  <si>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</si>
  <si>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</si>
  <si>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</si>
  <si>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</si>
  <si>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</si>
  <si>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</si>
  <si>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</si>
  <si>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</si>
  <si>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</si>
  <si>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</si>
  <si>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</si>
  <si>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</si>
  <si>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</si>
  <si>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</si>
  <si>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</si>
  <si>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</si>
  <si>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</si>
  <si>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</si>
  <si>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</si>
  <si>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</si>
  <si>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</si>
  <si>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</si>
  <si>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</si>
  <si>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</si>
  <si>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</si>
  <si>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</si>
  <si>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</si>
  <si>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</si>
  <si>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</si>
  <si>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</si>
  <si>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</si>
  <si>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</si>
  <si>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</si>
  <si>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</si>
  <si>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</si>
  <si>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</si>
  <si>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</si>
  <si>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</si>
  <si>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</si>
  <si>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</si>
  <si>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</si>
  <si>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</si>
  <si>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</si>
  <si>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</si>
  <si>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</si>
  <si>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</si>
  <si>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</si>
  <si>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</si>
  <si>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</si>
  <si>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</si>
  <si>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</si>
  <si>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</si>
  <si>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</si>
  <si>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</si>
  <si>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</si>
  <si>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</si>
  <si>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</si>
  <si>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</si>
  <si>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</si>
  <si>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</si>
  <si>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</si>
  <si>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</si>
  <si>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</si>
  <si>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</si>
  <si>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</si>
  <si>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</si>
  <si>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</si>
  <si>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</si>
  <si>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</si>
  <si>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</si>
  <si>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</si>
  <si>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</si>
  <si>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</si>
  <si>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</si>
  <si>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</si>
  <si>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</si>
  <si>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</si>
  <si>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</si>
  <si>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</si>
  <si>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</si>
  <si>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</si>
  <si>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</si>
  <si>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</si>
  <si>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</si>
  <si>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</si>
  <si>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</si>
  <si>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</si>
  <si>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</si>
  <si>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</si>
  <si>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</si>
  <si>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</si>
  <si>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</si>
  <si>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</si>
  <si>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</si>
  <si>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</si>
  <si>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</si>
  <si>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</si>
  <si>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</si>
  <si>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</si>
  <si>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</si>
  <si>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</si>
  <si>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</si>
  <si>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</si>
  <si>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</si>
  <si>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</si>
  <si>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</si>
  <si>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</si>
  <si>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</si>
  <si>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</si>
  <si>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</si>
  <si>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</si>
  <si>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</si>
  <si>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</si>
  <si>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</si>
  <si>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</si>
  <si>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</si>
  <si>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</si>
  <si>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</si>
  <si>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</si>
  <si>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</si>
  <si>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</si>
  <si>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</si>
  <si>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</si>
  <si>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</si>
  <si>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</si>
  <si>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</si>
  <si>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</si>
  <si>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</si>
  <si>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</si>
  <si>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</si>
  <si>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</si>
  <si>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</si>
  <si>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</si>
  <si>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</si>
  <si>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</si>
  <si>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</si>
  <si>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</si>
  <si>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</si>
  <si>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</si>
  <si>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</si>
  <si>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</si>
  <si>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</si>
  <si>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</si>
  <si>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</si>
  <si>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</si>
  <si>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</si>
  <si>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</si>
  <si>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</si>
  <si>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</si>
  <si>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</si>
  <si>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</si>
  <si>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</si>
  <si>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</si>
  <si>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</si>
  <si>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</si>
  <si>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</si>
  <si>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</si>
  <si>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</si>
  <si>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</si>
  <si>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</si>
  <si>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</si>
  <si>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</si>
  <si>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</si>
  <si>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</si>
  <si>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</si>
  <si>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</si>
  <si>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</si>
  <si>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</si>
  <si>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</si>
  <si>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</si>
  <si>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</si>
  <si>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</si>
  <si>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</si>
  <si>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</si>
  <si>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</si>
  <si>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</si>
  <si>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</si>
  <si>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</si>
  <si>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</si>
  <si>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</si>
  <si>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</si>
  <si>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</si>
  <si>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</si>
  <si>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</si>
  <si>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</si>
  <si>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</si>
  <si>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</si>
  <si>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</si>
  <si>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</si>
  <si>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</si>
  <si>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</si>
  <si>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</si>
  <si>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</si>
  <si>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</si>
  <si>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</si>
  <si>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</si>
  <si>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</si>
  <si>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</si>
  <si>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</si>
  <si>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</si>
  <si>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</si>
  <si>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</si>
  <si>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</si>
  <si>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</si>
  <si>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</si>
  <si>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</si>
  <si>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</si>
  <si>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</si>
  <si>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</si>
  <si>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</si>
  <si>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</si>
  <si>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</si>
  <si>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</si>
  <si>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</si>
  <si>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</si>
  <si>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</si>
  <si>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</si>
  <si>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</si>
  <si>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</si>
  <si>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</si>
  <si>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</si>
  <si>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</si>
  <si>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</si>
  <si>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</si>
  <si>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</si>
  <si>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</si>
  <si>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</si>
  <si>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</si>
  <si>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</si>
  <si>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</si>
  <si>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</si>
  <si>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</si>
  <si>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</si>
  <si>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</si>
  <si>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</si>
  <si>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</si>
  <si>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</si>
  <si>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</si>
  <si>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</si>
  <si>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</si>
  <si>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</si>
  <si>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</si>
  <si>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</si>
  <si>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</si>
  <si>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</si>
  <si>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</si>
  <si>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</si>
  <si>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</si>
  <si>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</si>
  <si>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</si>
  <si>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</si>
  <si>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</si>
  <si>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</si>
  <si>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</si>
  <si>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</si>
  <si>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</si>
  <si>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</si>
  <si>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</si>
  <si>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</si>
  <si>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</si>
  <si>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</si>
  <si>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</si>
  <si>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</si>
  <si>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</si>
  <si>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</si>
  <si>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</si>
  <si>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</si>
  <si>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</si>
  <si>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</si>
  <si>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</si>
  <si>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</si>
  <si>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</si>
  <si>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</si>
  <si>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</si>
  <si>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</si>
  <si>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</si>
  <si>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</si>
  <si>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</si>
  <si>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</si>
  <si>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</si>
  <si>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</si>
  <si>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</si>
  <si>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</si>
  <si>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</si>
  <si>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</si>
  <si>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</si>
  <si>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</si>
  <si>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</si>
  <si>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</si>
  <si>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</si>
  <si>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</si>
  <si>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</si>
  <si>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</si>
  <si>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</si>
  <si>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</si>
  <si>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</si>
  <si>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</si>
  <si>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</si>
  <si>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</si>
  <si>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</si>
  <si>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</si>
  <si>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</si>
  <si>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</si>
  <si>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</si>
  <si>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</si>
  <si>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</si>
  <si>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</si>
  <si>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</si>
  <si>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</si>
  <si>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</si>
  <si>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</si>
  <si>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</si>
  <si>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</si>
  <si>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</si>
  <si>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</si>
  <si>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</si>
  <si>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</si>
  <si>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</si>
  <si>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</si>
  <si>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</si>
  <si>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</si>
  <si>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</si>
  <si>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</si>
  <si>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</si>
  <si>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</si>
  <si>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</si>
  <si>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</si>
  <si>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</si>
  <si>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</si>
  <si>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</si>
  <si>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</si>
  <si>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</si>
  <si>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</si>
  <si>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</si>
  <si>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</si>
  <si>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</si>
  <si>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</si>
  <si>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</si>
  <si>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</si>
  <si>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</si>
  <si>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</si>
  <si>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</si>
  <si>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</si>
  <si>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</si>
  <si>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</si>
  <si>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</si>
  <si>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</si>
  <si>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</si>
  <si>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</si>
  <si>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</si>
  <si>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</si>
  <si>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</si>
  <si>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</si>
  <si>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</si>
  <si>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</si>
  <si>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</si>
  <si>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</si>
  <si>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</si>
  <si>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</si>
  <si>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</si>
  <si>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</si>
  <si>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</si>
  <si>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</si>
  <si>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</si>
  <si>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</si>
  <si>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</si>
  <si>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</si>
  <si>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</si>
  <si>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</si>
  <si>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</si>
  <si>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</si>
  <si>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</si>
  <si>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</si>
  <si>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</si>
  <si>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</si>
  <si>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</si>
  <si>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</si>
  <si>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</si>
  <si>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</si>
  <si>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</si>
  <si>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</si>
  <si>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</si>
  <si>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</si>
  <si>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</si>
  <si>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</si>
  <si>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</si>
  <si>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</si>
  <si>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</si>
  <si>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</si>
  <si>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</si>
  <si>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</si>
  <si>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</si>
  <si>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</si>
  <si>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</si>
  <si>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</si>
  <si>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</si>
  <si>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</si>
  <si>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</si>
  <si>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</si>
  <si>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</si>
  <si>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</si>
  <si>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</si>
  <si>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</si>
  <si>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</si>
  <si>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</si>
  <si>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</si>
  <si>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</si>
  <si>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</si>
  <si>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</si>
  <si>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</si>
  <si>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</si>
  <si>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</si>
  <si>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</si>
  <si>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</si>
  <si>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</si>
  <si>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</si>
  <si>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</si>
  <si>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</si>
  <si>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</si>
  <si>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</si>
  <si>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</si>
  <si>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</si>
  <si>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</si>
  <si>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</si>
  <si>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</si>
  <si>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</si>
  <si>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</si>
  <si>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</si>
  <si>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</si>
  <si>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</si>
  <si>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</si>
  <si>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</si>
  <si>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</si>
  <si>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</si>
  <si>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</si>
  <si>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</si>
  <si>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</si>
  <si>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</si>
  <si>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</si>
  <si>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</si>
  <si>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</si>
  <si>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</si>
  <si>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</si>
  <si>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</si>
  <si>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</si>
  <si>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</si>
  <si>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</si>
  <si>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</si>
  <si>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</si>
  <si>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</si>
  <si>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</si>
  <si>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</si>
  <si>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</si>
  <si>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</si>
  <si>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</si>
  <si>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</si>
  <si>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</si>
  <si>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</si>
  <si>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</si>
  <si>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</si>
  <si>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</si>
  <si>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</si>
  <si>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</si>
  <si>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</si>
  <si>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</si>
  <si>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</si>
  <si>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</si>
  <si>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</si>
  <si>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</si>
  <si>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</si>
  <si>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</si>
  <si>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</si>
  <si>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</si>
  <si>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</si>
  <si>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</si>
  <si>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</si>
  <si>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</si>
  <si>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</si>
  <si>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</si>
  <si>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</si>
  <si>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</si>
  <si>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</si>
  <si>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</si>
  <si>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</si>
  <si>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</si>
  <si>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</si>
  <si>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</si>
  <si>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</si>
  <si>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</si>
  <si>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</si>
  <si>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</si>
  <si>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</si>
  <si>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</si>
  <si>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</si>
  <si>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</si>
  <si>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</si>
  <si>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</si>
  <si>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</si>
  <si>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</si>
  <si>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</si>
  <si>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</si>
  <si>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</si>
  <si>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</si>
  <si>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</si>
  <si>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</si>
  <si>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</si>
  <si>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</si>
  <si>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</si>
  <si>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</si>
  <si>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</si>
  <si>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</si>
  <si>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</si>
  <si>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</si>
  <si>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</si>
  <si>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</si>
  <si>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</si>
  <si>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</si>
  <si>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</si>
  <si>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</si>
  <si>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</si>
  <si>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</si>
  <si>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</si>
  <si>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</si>
  <si>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</si>
  <si>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</si>
  <si>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</si>
  <si>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</si>
  <si>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</si>
  <si>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</si>
  <si>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</si>
  <si>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</si>
  <si>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</si>
  <si>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</si>
  <si>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</si>
  <si>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</si>
  <si>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</si>
  <si>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</si>
  <si>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</si>
  <si>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</si>
  <si>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</si>
  <si>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</si>
  <si>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</si>
  <si>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</si>
  <si>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</si>
  <si>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</si>
  <si>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</si>
  <si>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</si>
  <si>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</si>
  <si>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</si>
  <si>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</si>
  <si>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</si>
  <si>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</si>
  <si>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</si>
  <si>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</si>
  <si>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</si>
  <si>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</si>
  <si>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</si>
  <si>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</si>
  <si>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</si>
  <si>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</si>
  <si>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</si>
  <si>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</si>
  <si>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</si>
  <si>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</si>
  <si>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</si>
  <si>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</si>
  <si>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</si>
  <si>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</si>
  <si>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</si>
  <si>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</si>
  <si>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</si>
  <si>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</si>
  <si>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</si>
  <si>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</si>
  <si>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</si>
  <si>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</si>
  <si>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</si>
  <si>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</si>
  <si>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</si>
  <si>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</si>
  <si>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</si>
  <si>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</si>
  <si>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</si>
  <si>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</si>
  <si>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</si>
  <si>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</si>
  <si>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</si>
  <si>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</si>
  <si>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</si>
  <si>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</si>
  <si>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</si>
  <si>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</si>
  <si>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</si>
  <si>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</si>
  <si>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</si>
  <si>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</si>
  <si>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</si>
  <si>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</si>
  <si>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</si>
  <si>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</si>
  <si>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</si>
  <si>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</si>
  <si>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</si>
  <si>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</si>
  <si>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</si>
  <si>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</si>
  <si>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</si>
  <si>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</si>
  <si>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</si>
  <si>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</si>
  <si>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</si>
  <si>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</si>
  <si>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</si>
  <si>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</si>
  <si>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</si>
  <si>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</si>
  <si>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</si>
  <si>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</si>
  <si>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</si>
  <si>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</si>
  <si>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</si>
  <si>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</si>
  <si>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</si>
  <si>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</si>
  <si>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</si>
  <si>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</si>
  <si>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</si>
  <si>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</si>
  <si>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</si>
  <si>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</si>
  <si>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</si>
  <si>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</si>
  <si>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</si>
  <si>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</si>
  <si>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</si>
  <si>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</si>
  <si>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</si>
  <si>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</si>
  <si>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</si>
  <si>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</si>
  <si>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</si>
  <si>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</si>
  <si>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</si>
  <si>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</si>
  <si>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</si>
  <si>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</si>
  <si>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</si>
  <si>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</si>
  <si>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</si>
  <si>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</si>
  <si>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</si>
  <si>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</si>
  <si>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</si>
  <si>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</si>
  <si>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</si>
  <si>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</si>
  <si>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</si>
  <si>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</si>
  <si>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</si>
  <si>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</si>
  <si>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</si>
  <si>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</si>
  <si>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</si>
  <si>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</si>
  <si>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</si>
  <si>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</si>
  <si>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</si>
  <si>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</si>
  <si>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</si>
  <si>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</si>
  <si>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</si>
  <si>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</si>
  <si>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</si>
  <si>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</si>
  <si>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</si>
  <si>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</si>
  <si>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</si>
  <si>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</si>
  <si>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</si>
  <si>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</si>
  <si>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</si>
  <si>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</si>
  <si>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</si>
  <si>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</si>
  <si>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</si>
  <si>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</si>
  <si>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</si>
  <si>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</si>
  <si>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</si>
  <si>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</si>
  <si>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</si>
  <si>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</si>
  <si>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</si>
  <si>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</si>
  <si>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</si>
  <si>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</si>
  <si>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</si>
  <si>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</si>
  <si>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</si>
  <si>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</si>
  <si>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</si>
  <si>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</si>
  <si>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</si>
  <si>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</si>
  <si>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</si>
  <si>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</si>
  <si>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</si>
  <si>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</si>
  <si>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</si>
  <si>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</si>
  <si>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</si>
  <si>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</si>
  <si>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</si>
  <si>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</si>
  <si>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</si>
  <si>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</si>
  <si>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</si>
  <si>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</si>
  <si>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</si>
  <si>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</si>
  <si>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</si>
  <si>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</si>
  <si>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</si>
  <si>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</si>
  <si>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</si>
  <si>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</si>
  <si>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</si>
  <si>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</si>
  <si>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</si>
  <si>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</si>
  <si>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</si>
  <si>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</si>
  <si>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</si>
  <si>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</si>
  <si>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</si>
  <si>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</si>
  <si>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</si>
  <si>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</si>
  <si>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</si>
  <si>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</si>
  <si>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</si>
  <si>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</si>
  <si>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</si>
  <si>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</si>
  <si>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</si>
  <si>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</si>
  <si>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</si>
  <si>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</si>
  <si>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</si>
  <si>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</si>
  <si>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</si>
  <si>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</si>
  <si>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</si>
  <si>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</si>
  <si>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</si>
  <si>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</si>
  <si>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</si>
  <si>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</si>
  <si>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</si>
  <si>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</si>
  <si>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</si>
  <si>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</si>
  <si>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</si>
  <si>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</si>
  <si>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</si>
  <si>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</si>
  <si>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</si>
  <si>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</si>
  <si>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</si>
  <si>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</si>
  <si>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</si>
  <si>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</si>
  <si>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</si>
  <si>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</si>
  <si>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</si>
  <si>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</si>
  <si>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</si>
  <si>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</si>
  <si>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</si>
  <si>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</si>
  <si>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</si>
  <si>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</si>
  <si>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</si>
  <si>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</si>
  <si>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</si>
  <si>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</si>
  <si>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</si>
  <si>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</si>
  <si>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</si>
  <si>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</si>
  <si>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</si>
  <si>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</si>
  <si>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</si>
  <si>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</si>
  <si>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</si>
  <si>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</si>
  <si>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</si>
  <si>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</si>
  <si>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</si>
  <si>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</si>
  <si>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</si>
  <si>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</si>
  <si>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</si>
  <si>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</si>
  <si>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</si>
  <si>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</si>
  <si>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</si>
  <si>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</si>
  <si>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</si>
  <si>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</si>
  <si>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</si>
  <si>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</si>
  <si>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</si>
  <si>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</si>
  <si>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</si>
  <si>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</si>
  <si>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</si>
  <si>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</si>
  <si>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</si>
  <si>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</si>
  <si>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</si>
  <si>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</si>
  <si>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</si>
  <si>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</si>
  <si>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</si>
  <si>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</si>
  <si>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</si>
  <si>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</si>
  <si>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</si>
  <si>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</si>
  <si>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</si>
  <si>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</si>
  <si>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</si>
  <si>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</si>
  <si>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</si>
  <si>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</si>
  <si>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</si>
  <si>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</si>
  <si>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</si>
  <si>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</si>
  <si>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</si>
  <si>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</si>
  <si>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</si>
  <si>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</si>
  <si>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</si>
  <si>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</si>
  <si>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</si>
  <si>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</si>
  <si>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</si>
  <si>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</si>
  <si>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</si>
  <si>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</si>
  <si>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</si>
  <si>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</si>
  <si>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</si>
  <si>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</si>
  <si>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</si>
  <si>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</si>
  <si>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</si>
  <si>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</si>
  <si>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</si>
  <si>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</si>
  <si>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</si>
  <si>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</si>
  <si>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</si>
  <si>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</si>
  <si>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</si>
  <si>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</si>
  <si>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</si>
  <si>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</si>
  <si>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</si>
  <si>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</si>
  <si>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</si>
  <si>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</si>
  <si>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</si>
  <si>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</si>
  <si>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</si>
  <si>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</si>
  <si>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</si>
  <si>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</si>
  <si>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</si>
  <si>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</si>
  <si>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</si>
  <si>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</si>
  <si>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</si>
  <si>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</si>
  <si>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</si>
  <si>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</si>
  <si>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</si>
  <si>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</si>
  <si>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</si>
  <si>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</si>
  <si>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</si>
  <si>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</si>
  <si>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</si>
  <si>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</si>
  <si>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</si>
  <si>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</si>
  <si>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</si>
  <si>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</si>
  <si>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</si>
  <si>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</si>
  <si>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</si>
  <si>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</si>
  <si>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</si>
  <si>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</si>
  <si>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</si>
  <si>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</si>
  <si>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</si>
  <si>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</si>
  <si>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</si>
  <si>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</si>
  <si>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</si>
  <si>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</si>
  <si>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</si>
  <si>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</si>
  <si>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</si>
  <si>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</si>
  <si>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</si>
  <si>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</si>
  <si>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</si>
  <si>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</si>
  <si>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</si>
  <si>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</si>
  <si>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</si>
  <si>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</si>
  <si>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</si>
  <si>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</si>
  <si>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</si>
  <si>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</si>
  <si>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</si>
  <si>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</si>
  <si>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</si>
  <si>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</si>
  <si>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</si>
  <si>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</si>
  <si>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</si>
  <si>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</si>
  <si>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</si>
  <si>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</si>
  <si>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</si>
  <si>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</si>
  <si>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</si>
  <si>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</si>
  <si>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</si>
  <si>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</si>
  <si>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</si>
  <si>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</si>
  <si>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</si>
  <si>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</si>
  <si>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</si>
  <si>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</si>
  <si>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</si>
  <si>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</si>
  <si>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</si>
  <si>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</si>
  <si>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</si>
  <si>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</si>
  <si>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</si>
  <si>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</si>
  <si>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</si>
  <si>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</si>
  <si>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</si>
  <si>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</si>
  <si>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</si>
  <si>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</si>
  <si>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</si>
  <si>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</si>
  <si>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</si>
  <si>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</si>
  <si>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</si>
  <si>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</si>
  <si>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</si>
  <si>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</si>
  <si>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</si>
  <si>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</si>
  <si>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</si>
  <si>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</si>
  <si>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</si>
  <si>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</si>
  <si>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</si>
  <si>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</si>
  <si>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</si>
  <si>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</si>
  <si>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</si>
  <si>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</si>
  <si>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</si>
  <si>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</si>
  <si>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</si>
  <si>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</si>
  <si>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</si>
  <si>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</si>
  <si>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</si>
  <si>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</si>
  <si>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</si>
  <si>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</si>
  <si>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</si>
  <si>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</si>
  <si>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</si>
  <si>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</si>
  <si>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</si>
  <si>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</si>
  <si>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</si>
  <si>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</si>
  <si>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</si>
  <si>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</si>
  <si>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</si>
  <si>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</si>
  <si>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</si>
  <si>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</si>
  <si>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</si>
  <si>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</si>
  <si>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</si>
  <si>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</si>
  <si>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</si>
  <si>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</si>
  <si>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</si>
  <si>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</si>
  <si>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</si>
  <si>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</si>
  <si>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</si>
  <si>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</si>
  <si>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</si>
  <si>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</si>
  <si>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</si>
  <si>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</si>
  <si>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</si>
  <si>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</si>
  <si>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</si>
  <si>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</si>
  <si>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</si>
  <si>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</si>
  <si>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</si>
  <si>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</si>
  <si>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</si>
  <si>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</si>
  <si>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</si>
  <si>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</si>
  <si>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</si>
  <si>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</si>
  <si>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</si>
  <si>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</si>
  <si>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</si>
  <si>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</si>
  <si>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</si>
  <si>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</si>
  <si>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</si>
  <si>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</si>
  <si>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</si>
  <si>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</si>
  <si>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</si>
  <si>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</si>
  <si>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</si>
  <si>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</si>
  <si>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</si>
  <si>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</si>
  <si>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</si>
  <si>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</si>
  <si>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</si>
  <si>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</si>
  <si>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</si>
  <si>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</si>
  <si>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</si>
  <si>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</si>
  <si>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</si>
  <si>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</si>
  <si>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</si>
  <si>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</si>
  <si>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</si>
  <si>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</si>
  <si>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</si>
  <si>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</si>
  <si>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</si>
  <si>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</si>
  <si>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</si>
  <si>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</si>
  <si>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</si>
  <si>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</si>
  <si>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</si>
  <si>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</si>
  <si>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</si>
  <si>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</si>
  <si>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</si>
  <si>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</si>
  <si>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</si>
  <si>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</si>
  <si>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</si>
  <si>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</si>
  <si>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</si>
  <si>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</si>
  <si>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</si>
  <si>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</si>
  <si>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</si>
  <si>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</si>
  <si>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</si>
  <si>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</si>
  <si>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</si>
  <si>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</si>
  <si>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</si>
  <si>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</si>
  <si>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</si>
  <si>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</si>
  <si>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</si>
  <si>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</si>
  <si>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</si>
  <si>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</si>
  <si>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</si>
  <si>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</si>
  <si>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</si>
  <si>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</si>
  <si>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</si>
  <si>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</si>
  <si>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</si>
  <si>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</si>
  <si>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</si>
  <si>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</si>
  <si>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</si>
  <si>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</si>
  <si>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</si>
  <si>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</si>
  <si>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</si>
  <si>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</si>
  <si>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</si>
  <si>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</si>
  <si>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</si>
  <si>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</si>
  <si>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</si>
  <si>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</si>
  <si>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</si>
  <si>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</si>
  <si>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</si>
  <si>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</si>
  <si>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</si>
  <si>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</si>
  <si>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</si>
  <si>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</si>
  <si>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</si>
  <si>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</si>
  <si>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</si>
  <si>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</si>
  <si>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</si>
  <si>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</si>
  <si>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</si>
  <si>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</si>
  <si>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</si>
  <si>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</si>
  <si>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</si>
  <si>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</si>
  <si>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</si>
  <si>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</si>
  <si>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</si>
  <si>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</si>
  <si>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</si>
  <si>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</si>
  <si>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</si>
  <si>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</si>
  <si>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</si>
  <si>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</si>
  <si>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</si>
  <si>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</si>
  <si>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</si>
  <si>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</si>
  <si>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</si>
  <si>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</si>
  <si>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</si>
  <si>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</si>
  <si>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</si>
  <si>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</si>
  <si>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</si>
  <si>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</si>
  <si>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</si>
  <si>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</si>
  <si>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</si>
  <si>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</si>
  <si>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</si>
  <si>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</si>
  <si>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</si>
  <si>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</si>
  <si>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</si>
  <si>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</si>
  <si>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</si>
  <si>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</si>
  <si>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</si>
  <si>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</si>
  <si>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</si>
  <si>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</si>
  <si>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</si>
  <si>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</si>
  <si>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</si>
  <si>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</si>
  <si>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</si>
  <si>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</si>
  <si>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</si>
  <si>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</si>
  <si>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</si>
  <si>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</si>
  <si>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</si>
  <si>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</si>
  <si>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</si>
  <si>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</si>
  <si>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</si>
  <si>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</si>
  <si>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</si>
  <si>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</si>
  <si>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</si>
  <si>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</si>
  <si>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</si>
  <si>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</si>
  <si>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</si>
  <si>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</si>
  <si>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</si>
  <si>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</si>
  <si>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</si>
  <si>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</si>
  <si>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</si>
  <si>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</si>
  <si>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</si>
  <si>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</si>
  <si>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</si>
  <si>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</si>
  <si>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</si>
  <si>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</si>
  <si>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</si>
  <si>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</si>
  <si>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</si>
  <si>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</si>
  <si>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</si>
  <si>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</si>
  <si>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</si>
  <si>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</si>
  <si>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</si>
  <si>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</si>
  <si>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</si>
  <si>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</si>
  <si>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</si>
  <si>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</si>
  <si>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</si>
  <si>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</si>
  <si>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</si>
  <si>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</si>
  <si>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</si>
  <si>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</si>
  <si>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</si>
  <si>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</si>
  <si>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</si>
  <si>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</si>
  <si>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</si>
  <si>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</si>
  <si>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</si>
  <si>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</si>
  <si>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</si>
  <si>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</si>
  <si>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</si>
  <si>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</si>
  <si>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</si>
  <si>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</si>
  <si>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</si>
  <si>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</si>
  <si>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</si>
  <si>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</si>
  <si>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</si>
  <si>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</si>
  <si>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</si>
  <si>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</si>
  <si>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</si>
  <si>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</si>
  <si>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</si>
  <si>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</si>
  <si>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</si>
  <si>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</si>
  <si>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</si>
  <si>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</si>
  <si>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</si>
  <si>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</si>
  <si>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</si>
  <si>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</si>
  <si>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</si>
  <si>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</si>
  <si>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</si>
  <si>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</si>
  <si>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</si>
  <si>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</si>
  <si>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</si>
  <si>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</si>
  <si>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</si>
  <si>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</si>
  <si>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</si>
  <si>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</si>
  <si>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</si>
  <si>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</si>
  <si>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</si>
  <si>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</si>
  <si>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</si>
  <si>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</si>
  <si>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</si>
  <si>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</si>
  <si>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</si>
  <si>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</si>
  <si>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</si>
  <si>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</si>
  <si>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</si>
  <si>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</si>
  <si>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</si>
  <si>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</si>
  <si>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</si>
  <si>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</si>
  <si>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</si>
  <si>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</si>
  <si>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</si>
  <si>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</si>
  <si>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</si>
  <si>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</si>
  <si>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</si>
  <si>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</si>
  <si>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</si>
  <si>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</si>
  <si>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</si>
  <si>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</si>
  <si>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</si>
  <si>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</si>
  <si>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</si>
  <si>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</si>
  <si>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</si>
  <si>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</si>
  <si>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</si>
  <si>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</si>
  <si>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</si>
  <si>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</si>
  <si>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</si>
  <si>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</si>
  <si>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</si>
  <si>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</si>
  <si>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</si>
  <si>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</si>
  <si>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</si>
  <si>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</si>
  <si>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</si>
  <si>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</si>
  <si>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</si>
  <si>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</si>
  <si>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</si>
  <si>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</si>
  <si>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</si>
  <si>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</si>
  <si>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</si>
  <si>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</si>
  <si>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</si>
  <si>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</si>
  <si>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</si>
  <si>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</si>
  <si>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</si>
  <si>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</si>
  <si>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</si>
  <si>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</si>
  <si>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</si>
  <si>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</si>
  <si>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</si>
  <si>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</si>
  <si>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</si>
  <si>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</si>
  <si>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</si>
  <si>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</si>
  <si>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</si>
  <si>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</si>
  <si>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</si>
  <si>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</si>
  <si>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</si>
  <si>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</si>
  <si>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</si>
  <si>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</si>
  <si>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</si>
  <si>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</si>
  <si>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</si>
  <si>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</si>
  <si>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</si>
  <si>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</si>
  <si>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</si>
  <si>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</si>
  <si>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</si>
  <si>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</si>
  <si>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</si>
  <si>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</si>
  <si>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</si>
  <si>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</si>
  <si>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</si>
  <si>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</si>
  <si>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</si>
  <si>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</si>
  <si>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</si>
  <si>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</si>
  <si>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</si>
  <si>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</si>
  <si>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</si>
  <si>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</si>
  <si>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</si>
  <si>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</si>
  <si>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</si>
  <si>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</si>
  <si>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</si>
  <si>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</si>
  <si>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</si>
  <si>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</si>
  <si>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</si>
  <si>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</si>
  <si>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</si>
  <si>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</si>
  <si>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</si>
  <si>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</si>
  <si>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</si>
  <si>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</si>
  <si>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</si>
  <si>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</si>
  <si>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</si>
  <si>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</si>
  <si>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</si>
  <si>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</si>
  <si>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</si>
  <si>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</si>
  <si>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</si>
  <si>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</si>
  <si>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</si>
  <si>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</si>
  <si>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</si>
  <si>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</si>
  <si>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</si>
  <si>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</si>
  <si>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</si>
  <si>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</si>
  <si>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</si>
  <si>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</si>
  <si>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</si>
  <si>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</si>
  <si>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</si>
  <si>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</si>
  <si>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</si>
  <si>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</si>
  <si>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</si>
  <si>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</si>
  <si>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</si>
  <si>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</si>
  <si>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</si>
  <si>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</si>
  <si>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</si>
  <si>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</si>
  <si>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</si>
  <si>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</si>
  <si>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</si>
  <si>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</si>
  <si>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</si>
  <si>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</si>
  <si>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</si>
  <si>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</si>
  <si>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</si>
  <si>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</si>
  <si>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</si>
  <si>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</si>
  <si>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</si>
  <si>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</si>
  <si>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</si>
  <si>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</si>
  <si>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</si>
  <si>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</si>
  <si>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</si>
  <si>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</si>
  <si>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</si>
  <si>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</si>
  <si>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</si>
  <si>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</si>
  <si>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</si>
  <si>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</si>
  <si>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</si>
  <si>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</si>
  <si>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</si>
  <si>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</si>
  <si>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</si>
  <si>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</si>
  <si>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</si>
  <si>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</si>
  <si>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</si>
  <si>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</si>
  <si>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</si>
  <si>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</si>
  <si>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</si>
  <si>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</si>
  <si>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</si>
  <si>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</si>
  <si>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</si>
  <si>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</si>
  <si>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</si>
  <si>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</si>
  <si>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</si>
  <si>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</si>
  <si>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</si>
  <si>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</si>
  <si>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</si>
  <si>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</si>
  <si>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</si>
  <si>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</si>
  <si>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</si>
  <si>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</si>
  <si>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</si>
  <si>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</si>
  <si>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</si>
  <si>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</si>
  <si>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</si>
  <si>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</si>
  <si>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</si>
  <si>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</si>
  <si>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</si>
  <si>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</si>
  <si>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</si>
  <si>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</si>
  <si>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</si>
  <si>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</si>
  <si>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</si>
  <si>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</si>
  <si>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</si>
  <si>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</si>
  <si>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</si>
  <si>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</si>
  <si>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</si>
  <si>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</si>
  <si>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</si>
  <si>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</si>
  <si>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</si>
  <si>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</si>
  <si>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</si>
  <si>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</si>
  <si>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</si>
  <si>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</si>
  <si>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</si>
  <si>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</si>
  <si>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</si>
  <si>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</si>
  <si>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</si>
  <si>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</si>
  <si>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</si>
  <si>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</si>
  <si>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</si>
  <si>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</si>
  <si>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</si>
  <si>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</si>
  <si>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</si>
  <si>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</si>
  <si>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</si>
  <si>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</si>
  <si>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</si>
  <si>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</si>
  <si>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</si>
  <si>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</si>
  <si>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</si>
  <si>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</si>
  <si>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</si>
  <si>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</si>
  <si>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</si>
  <si>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</si>
  <si>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</si>
  <si>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</si>
  <si>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</si>
  <si>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</si>
  <si>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</si>
  <si>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</si>
  <si>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</si>
  <si>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</si>
  <si>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</si>
  <si>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</si>
  <si>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</si>
  <si>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</si>
  <si>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</si>
  <si>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</si>
  <si>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</si>
  <si>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</si>
  <si>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</si>
  <si>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</si>
  <si>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</si>
  <si>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</si>
  <si>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</si>
  <si>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</si>
  <si>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</si>
  <si>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</si>
  <si>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</si>
  <si>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</si>
  <si>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</si>
  <si>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</si>
  <si>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</si>
  <si>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</si>
  <si>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</si>
  <si>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</si>
  <si>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</si>
  <si>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</si>
  <si>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</si>
  <si>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</si>
  <si>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</si>
  <si>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</si>
  <si>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</si>
  <si>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</si>
  <si>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</si>
  <si>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</si>
  <si>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</si>
  <si>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</si>
  <si>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</si>
  <si>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</si>
  <si>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</si>
  <si>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</si>
  <si>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</si>
  <si>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</si>
  <si>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</si>
  <si>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</si>
  <si>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</si>
  <si>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</si>
  <si>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</si>
  <si>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</si>
  <si>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</si>
  <si>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</si>
  <si>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</si>
  <si>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</si>
  <si>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</si>
  <si>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</si>
  <si>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</si>
  <si>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</si>
  <si>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</si>
  <si>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</si>
  <si>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</si>
  <si>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</si>
  <si>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</si>
  <si>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</si>
  <si>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</si>
  <si>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</si>
  <si>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</si>
  <si>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</si>
  <si>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</si>
  <si>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</si>
  <si>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</si>
  <si>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</si>
  <si>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</si>
  <si>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</si>
  <si>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</si>
  <si>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</si>
  <si>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</si>
  <si>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</si>
  <si>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</si>
  <si>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</si>
  <si>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</si>
  <si>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</si>
  <si>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</si>
  <si>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</si>
  <si>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</si>
  <si>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</si>
  <si>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</si>
  <si>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</si>
  <si>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</si>
  <si>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</si>
  <si>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</si>
  <si>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</si>
  <si>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</si>
  <si>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</si>
  <si>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</si>
  <si>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</si>
  <si>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</si>
  <si>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</si>
  <si>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</si>
  <si>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</si>
  <si>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</si>
  <si>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</si>
  <si>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</si>
  <si>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</si>
  <si>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</si>
  <si>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</si>
  <si>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</si>
  <si>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</si>
  <si>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</si>
  <si>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</si>
  <si>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</si>
  <si>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</si>
  <si>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</si>
  <si>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</si>
  <si>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</si>
  <si>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</si>
  <si>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</si>
  <si>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</si>
  <si>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</si>
  <si>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</si>
  <si>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</si>
  <si>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</si>
  <si>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</si>
  <si>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</si>
  <si>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</si>
  <si>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</si>
  <si>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</si>
  <si>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</si>
  <si>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</si>
  <si>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</si>
  <si>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</si>
  <si>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</si>
  <si>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</si>
  <si>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</si>
  <si>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</si>
  <si>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</si>
  <si>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</si>
  <si>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</si>
  <si>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</si>
  <si>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</si>
  <si>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</si>
  <si>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</si>
  <si>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</si>
  <si>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</si>
  <si>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</si>
  <si>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</si>
  <si>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</si>
  <si>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</si>
  <si>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</si>
  <si>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</si>
  <si>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</si>
  <si>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</si>
  <si>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</si>
  <si>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</si>
  <si>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</si>
  <si>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</si>
  <si>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</si>
  <si>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</si>
  <si>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</si>
  <si>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</si>
  <si>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</si>
  <si>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</si>
  <si>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</si>
  <si>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</si>
  <si>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</si>
  <si>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</si>
  <si>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</si>
  <si>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</si>
  <si>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</si>
  <si>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</si>
  <si>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</si>
  <si>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</si>
  <si>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</si>
  <si>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</si>
  <si>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</si>
  <si>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</si>
  <si>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</si>
  <si>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</si>
  <si>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</si>
  <si>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</si>
  <si>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</si>
  <si>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</si>
  <si>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</si>
  <si>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</si>
  <si>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</si>
  <si>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</si>
  <si>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</si>
  <si>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</si>
  <si>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</si>
  <si>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</si>
  <si>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</si>
  <si>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</si>
  <si>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</si>
  <si>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</si>
  <si>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</si>
  <si>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</si>
  <si>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</si>
  <si>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</si>
  <si>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</si>
  <si>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</si>
  <si>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</si>
  <si>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</si>
  <si>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</si>
  <si>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</si>
  <si>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</si>
  <si>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</si>
  <si>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</si>
  <si>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</si>
  <si>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</si>
  <si>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</si>
  <si>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</si>
  <si>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</si>
  <si>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</si>
  <si>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</si>
  <si>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</si>
  <si>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</si>
  <si>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</si>
  <si>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</si>
  <si>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</si>
  <si>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</si>
  <si>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</si>
  <si>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</si>
  <si>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</si>
  <si>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</si>
  <si>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</si>
  <si>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</si>
  <si>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</si>
  <si>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</si>
  <si>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</si>
  <si>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</si>
  <si>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</si>
  <si>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</si>
  <si>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</si>
  <si>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</si>
  <si>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</si>
  <si>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</si>
  <si>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</si>
  <si>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</si>
  <si>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</si>
  <si>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</si>
  <si>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</si>
  <si>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</si>
  <si>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</si>
  <si>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</si>
  <si>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</si>
  <si>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</si>
  <si>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</si>
  <si>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</si>
  <si>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</si>
  <si>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</si>
  <si>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</si>
  <si>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</si>
  <si>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</si>
  <si>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</si>
  <si>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</si>
  <si>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</si>
  <si>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</si>
  <si>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</si>
  <si>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</si>
  <si>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</si>
  <si>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</si>
  <si>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</si>
  <si>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</si>
  <si>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</si>
  <si>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</si>
  <si>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</si>
  <si>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</si>
  <si>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</si>
  <si>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</si>
  <si>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</si>
  <si>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</si>
  <si>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</si>
  <si>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</si>
  <si>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</si>
  <si>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</si>
  <si>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</si>
  <si>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</si>
  <si>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</si>
  <si>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</si>
  <si>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</si>
  <si>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</si>
  <si>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</si>
  <si>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</si>
  <si>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</si>
  <si>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</si>
  <si>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</si>
  <si>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</si>
  <si>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</si>
  <si>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</si>
  <si>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</si>
  <si>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</si>
  <si>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</si>
  <si>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</si>
  <si>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</si>
  <si>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</si>
  <si>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</si>
  <si>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</si>
  <si>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</si>
  <si>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</si>
  <si>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</si>
  <si>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</si>
  <si>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</si>
  <si>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</si>
  <si>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</si>
  <si>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</si>
  <si>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</si>
  <si>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</si>
  <si>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</si>
  <si>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</si>
  <si>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</si>
  <si>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</si>
  <si>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</si>
  <si>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</si>
  <si>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</si>
  <si>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</si>
  <si>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</si>
  <si>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</si>
  <si>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</si>
  <si>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</si>
  <si>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</si>
  <si>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</si>
  <si>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</si>
  <si>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</si>
  <si>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</si>
  <si>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</si>
  <si>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</si>
  <si>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</si>
  <si>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</si>
  <si>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</si>
  <si>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</si>
  <si>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</si>
  <si>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</si>
  <si>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</si>
  <si>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</si>
  <si>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</si>
  <si>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</si>
  <si>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</si>
  <si>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</si>
  <si>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</si>
  <si>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</si>
  <si>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</si>
  <si>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</si>
  <si>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</si>
  <si>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</si>
  <si>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</si>
  <si>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</si>
  <si>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</si>
  <si>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</si>
  <si>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</si>
  <si>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</si>
  <si>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</si>
  <si>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</si>
  <si>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</si>
  <si>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</si>
  <si>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</si>
  <si>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</si>
  <si>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</si>
  <si>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</si>
  <si>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</si>
  <si>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</si>
  <si>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</si>
  <si>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</si>
  <si>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</si>
  <si>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</si>
  <si>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</si>
  <si>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</si>
  <si>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</si>
  <si>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</si>
  <si>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</si>
  <si>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</si>
  <si>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</si>
  <si>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</si>
  <si>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</si>
  <si>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</si>
  <si>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</si>
  <si>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</si>
  <si>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</si>
  <si>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</si>
  <si>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</si>
  <si>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</si>
  <si>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</si>
  <si>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</si>
  <si>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</si>
  <si>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</si>
  <si>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</si>
  <si>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</si>
  <si>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</si>
  <si>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</si>
  <si>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</si>
  <si>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</si>
  <si>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</si>
  <si>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</si>
  <si>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</si>
  <si>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</si>
  <si>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</si>
  <si>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</si>
  <si>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</si>
  <si>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</si>
  <si>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</si>
  <si>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</si>
  <si>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</si>
  <si>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</si>
  <si>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</si>
  <si>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</si>
  <si>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</si>
  <si>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</si>
  <si>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</si>
  <si>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</si>
  <si>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</si>
  <si>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</si>
  <si>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</si>
  <si>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</si>
  <si>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</si>
  <si>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</si>
  <si>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</si>
  <si>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</si>
  <si>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</si>
  <si>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</si>
  <si>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</si>
  <si>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</si>
  <si>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</si>
  <si>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</si>
  <si>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</si>
  <si>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</si>
  <si>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</si>
  <si>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</si>
  <si>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</si>
  <si>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</si>
  <si>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</si>
  <si>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</si>
  <si>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</si>
  <si>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</si>
  <si>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</si>
  <si>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</si>
  <si>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</si>
  <si>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</si>
  <si>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</si>
  <si>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</si>
  <si>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</si>
  <si>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</si>
  <si>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</si>
  <si>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</si>
  <si>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</si>
  <si>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</si>
  <si>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</si>
  <si>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</si>
  <si>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</si>
  <si>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</si>
  <si>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</si>
  <si>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</si>
  <si>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</si>
  <si>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</si>
  <si>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</si>
  <si>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</si>
  <si>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</si>
  <si>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</si>
  <si>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</si>
  <si>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</si>
  <si>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</si>
  <si>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</si>
  <si>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</si>
  <si>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</si>
  <si>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</si>
  <si>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</si>
  <si>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</si>
  <si>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</si>
  <si>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</si>
  <si>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</si>
  <si>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</si>
  <si>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</si>
  <si>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</si>
  <si>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</si>
  <si>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</si>
  <si>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</si>
  <si>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</si>
  <si>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</si>
  <si>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</si>
  <si>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</si>
  <si>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</si>
  <si>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</si>
  <si>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</si>
  <si>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</si>
  <si>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</si>
  <si>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</si>
  <si>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</si>
  <si>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</si>
  <si>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</si>
  <si>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</si>
  <si>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</si>
  <si>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</si>
  <si>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</si>
  <si>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</si>
  <si>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</si>
  <si>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</si>
  <si>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</si>
  <si>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</si>
  <si>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</si>
  <si>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</si>
  <si>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</si>
  <si>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</si>
  <si>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</si>
  <si>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</si>
  <si>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</si>
  <si>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</si>
  <si>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</si>
  <si>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</si>
  <si>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</si>
  <si>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</si>
  <si>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</si>
  <si>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</si>
  <si>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</si>
  <si>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</si>
  <si>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</si>
  <si>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</si>
  <si>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</si>
  <si>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</si>
  <si>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</si>
  <si>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</si>
  <si>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</si>
  <si>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</si>
  <si>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</si>
  <si>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</si>
  <si>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</si>
  <si>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</si>
  <si>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</si>
  <si>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</si>
  <si>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</si>
  <si>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</si>
  <si>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</si>
  <si>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</si>
  <si>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</si>
  <si>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</si>
  <si>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</si>
  <si>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</si>
  <si>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</si>
  <si>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</si>
  <si>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</si>
  <si>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</si>
  <si>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</si>
  <si>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</si>
  <si>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</si>
  <si>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</si>
  <si>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</si>
  <si>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</si>
  <si>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</si>
  <si>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</si>
  <si>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</si>
  <si>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</si>
  <si>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</si>
  <si>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</si>
  <si>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</si>
  <si>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</si>
  <si>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</si>
  <si>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</si>
  <si>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</si>
  <si>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</si>
  <si>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</si>
  <si>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</si>
  <si>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</si>
  <si>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</si>
  <si>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</si>
  <si>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</si>
  <si>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</si>
  <si>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</si>
  <si>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</si>
  <si>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</si>
  <si>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</si>
  <si>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</si>
  <si>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</si>
  <si>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</si>
  <si>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</si>
  <si>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</si>
  <si>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</si>
  <si>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</si>
  <si>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</si>
  <si>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</si>
  <si>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</si>
  <si>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</si>
  <si>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</si>
  <si>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</si>
  <si>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</si>
  <si>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</si>
  <si>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</si>
  <si>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</si>
  <si>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</si>
  <si>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</si>
  <si>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</si>
  <si>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</si>
  <si>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</si>
  <si>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</si>
  <si>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</si>
  <si>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</si>
  <si>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</si>
  <si>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</si>
  <si>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</si>
  <si>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</si>
  <si>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</si>
  <si>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</si>
  <si>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</si>
  <si>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</si>
  <si>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</si>
  <si>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</si>
  <si>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</si>
  <si>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</si>
  <si>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</si>
  <si>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</si>
  <si>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</si>
  <si>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</si>
  <si>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</si>
  <si>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</si>
  <si>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</si>
  <si>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</si>
  <si>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</si>
  <si>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</si>
  <si>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</si>
  <si>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</si>
  <si>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</si>
  <si>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</si>
  <si>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</si>
  <si>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</si>
  <si>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</si>
  <si>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</si>
  <si>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</si>
  <si>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</si>
  <si>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</si>
  <si>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</si>
  <si>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</si>
  <si>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</si>
  <si>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</si>
  <si>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</si>
  <si>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</si>
  <si>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</si>
  <si>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</si>
  <si>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</si>
  <si>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</si>
  <si>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</si>
  <si>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</si>
  <si>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</si>
  <si>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</si>
  <si>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</si>
  <si>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</si>
  <si>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</si>
  <si>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</si>
  <si>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</si>
  <si>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</si>
  <si>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</si>
  <si>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</si>
  <si>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</si>
  <si>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</si>
  <si>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</si>
  <si>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</si>
  <si>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</si>
  <si>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</si>
  <si>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</si>
  <si>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</si>
  <si>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</si>
  <si>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</si>
  <si>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</si>
  <si>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</si>
  <si>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</si>
  <si>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</si>
  <si>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</si>
  <si>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</si>
  <si>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</si>
  <si>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</si>
  <si>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</si>
  <si>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</si>
  <si>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</si>
  <si>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</si>
  <si>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</si>
  <si>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</si>
  <si>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</si>
  <si>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</si>
  <si>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</si>
  <si>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</si>
  <si>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</si>
  <si>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</si>
  <si>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</si>
  <si>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</si>
  <si>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</si>
  <si>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</si>
  <si>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</si>
  <si>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</si>
  <si>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</si>
  <si>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</si>
  <si>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</si>
  <si>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</si>
  <si>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</si>
  <si>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</si>
  <si>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</si>
  <si>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</si>
  <si>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</si>
  <si>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</si>
  <si>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</si>
  <si>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</si>
  <si>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</si>
  <si>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</si>
  <si>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</si>
  <si>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</si>
  <si>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</si>
  <si>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</si>
  <si>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</si>
  <si>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</si>
  <si>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</si>
  <si>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</si>
  <si>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</si>
  <si>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</si>
  <si>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</si>
  <si>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</si>
  <si>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</si>
  <si>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</si>
  <si>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</si>
  <si>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</si>
  <si>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</si>
  <si>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</si>
  <si>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</si>
  <si>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</si>
  <si>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</si>
  <si>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</si>
  <si>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</si>
  <si>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</si>
  <si>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</si>
  <si>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</si>
  <si>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</si>
  <si>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</si>
  <si>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</si>
  <si>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</si>
  <si>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</si>
  <si>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</si>
  <si>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</si>
  <si>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</si>
  <si>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</si>
  <si>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</si>
  <si>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</si>
  <si>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</si>
  <si>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</si>
  <si>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</si>
  <si>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</si>
  <si>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</si>
  <si>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</si>
  <si>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</si>
  <si>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</si>
  <si>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</si>
  <si>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</si>
  <si>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</si>
  <si>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</si>
  <si>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</si>
  <si>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</si>
  <si>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</si>
  <si>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</si>
  <si>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</si>
  <si>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</si>
  <si>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</si>
  <si>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</si>
  <si>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</si>
  <si>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</si>
  <si>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</si>
  <si>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</si>
  <si>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</si>
  <si>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</si>
  <si>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</si>
  <si>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</si>
  <si>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</si>
  <si>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</si>
  <si>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</si>
  <si>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</si>
  <si>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</si>
  <si>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</si>
  <si>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</si>
  <si>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</si>
  <si>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</si>
  <si>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</si>
  <si>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</si>
  <si>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</si>
  <si>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</si>
  <si>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</si>
  <si>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</si>
  <si>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</si>
  <si>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</si>
  <si>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</si>
  <si>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</si>
  <si>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</si>
  <si>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</si>
  <si>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</si>
  <si>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</si>
  <si>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</si>
  <si>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</si>
  <si>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</si>
  <si>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</si>
  <si>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</si>
  <si>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</si>
  <si>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</si>
  <si>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</si>
  <si>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</si>
  <si>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</si>
  <si>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</si>
  <si>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</si>
  <si>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</si>
  <si>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</si>
  <si>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</si>
  <si>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</si>
  <si>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</si>
  <si>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</si>
  <si>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</si>
  <si>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</si>
  <si>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</si>
  <si>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</si>
  <si>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</si>
  <si>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</si>
  <si>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</si>
  <si>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</si>
  <si>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</si>
  <si>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</si>
  <si>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</si>
  <si>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</si>
  <si>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</si>
  <si>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</si>
  <si>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</si>
  <si>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</si>
  <si>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</si>
  <si>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</si>
  <si>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</si>
  <si>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</si>
  <si>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</si>
  <si>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</si>
  <si>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</si>
  <si>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</si>
  <si>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</si>
  <si>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</si>
  <si>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</si>
  <si>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</si>
  <si>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</si>
  <si>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</si>
  <si>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</si>
  <si>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</si>
  <si>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</si>
  <si>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</si>
  <si>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</si>
  <si>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</si>
  <si>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</si>
  <si>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</si>
  <si>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</si>
  <si>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</si>
  <si>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</si>
  <si>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</si>
  <si>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</si>
  <si>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</si>
  <si>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</si>
  <si>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</si>
  <si>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</si>
  <si>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</si>
  <si>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</si>
  <si>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</si>
  <si>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</si>
  <si>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</si>
  <si>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</si>
  <si>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</si>
  <si>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</si>
  <si>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</si>
  <si>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</si>
  <si>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</si>
  <si>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</si>
  <si>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</si>
  <si>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</si>
  <si>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</si>
  <si>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</si>
  <si>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</si>
  <si>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</si>
  <si>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</si>
  <si>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</si>
  <si>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</si>
  <si>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</si>
  <si>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</si>
  <si>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</si>
  <si>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</si>
  <si>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</si>
  <si>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</si>
  <si>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</si>
  <si>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</si>
  <si>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</si>
  <si>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</si>
  <si>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</si>
  <si>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</si>
  <si>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</si>
  <si>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</si>
  <si>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</si>
  <si>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</si>
  <si>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</si>
  <si>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</si>
  <si>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</si>
  <si>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</si>
  <si>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</si>
  <si>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</si>
  <si>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</si>
  <si>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</si>
  <si>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</si>
  <si>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</si>
  <si>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</si>
  <si>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</si>
  <si>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</si>
  <si>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</si>
  <si>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</si>
  <si>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</si>
  <si>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</si>
  <si>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</si>
  <si>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</si>
  <si>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</si>
  <si>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</si>
  <si>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</si>
  <si>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</si>
  <si>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</si>
  <si>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</si>
  <si>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</si>
  <si>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</si>
  <si>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</si>
  <si>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</si>
  <si>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</si>
  <si>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</si>
  <si>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</si>
  <si>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</si>
  <si>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</si>
  <si>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</si>
  <si>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</si>
  <si>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</si>
  <si>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</si>
  <si>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</si>
  <si>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</si>
  <si>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</si>
  <si>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</si>
  <si>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</si>
  <si>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</si>
  <si>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</si>
  <si>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</si>
  <si>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</si>
  <si>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</si>
  <si>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</si>
  <si>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</si>
  <si>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</si>
  <si>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</si>
  <si>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</si>
  <si>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</si>
  <si>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</si>
  <si>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</si>
  <si>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</si>
  <si>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</si>
  <si>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</si>
  <si>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</si>
  <si>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</si>
  <si>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</si>
  <si>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</si>
  <si>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</si>
  <si>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</si>
  <si>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</si>
  <si>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</si>
  <si>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</si>
  <si>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</si>
  <si>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</si>
  <si>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</si>
  <si>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</si>
  <si>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</si>
  <si>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</si>
  <si>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</si>
  <si>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</si>
  <si>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</si>
  <si>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</si>
  <si>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</si>
  <si>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</si>
  <si>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</si>
  <si>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</si>
  <si>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</si>
  <si>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</si>
  <si>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</si>
  <si>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</si>
  <si>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</si>
  <si>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</si>
  <si>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</si>
  <si>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</si>
  <si>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</si>
  <si>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</si>
  <si>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</si>
  <si>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</si>
  <si>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</si>
  <si>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</si>
  <si>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</si>
  <si>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</si>
  <si>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</si>
  <si>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</si>
  <si>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</si>
  <si>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</si>
  <si>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</si>
  <si>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</si>
  <si>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</si>
  <si>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</si>
  <si>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</si>
  <si>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</si>
  <si>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</si>
  <si>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</si>
  <si>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</si>
  <si>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</si>
  <si>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</si>
  <si>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</si>
  <si>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</si>
  <si>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</si>
  <si>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</si>
  <si>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</si>
  <si>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</si>
  <si>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</si>
  <si>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</si>
  <si>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</si>
  <si>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</si>
  <si>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</si>
  <si>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</si>
  <si>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</si>
  <si>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</si>
  <si>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</si>
  <si>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</si>
  <si>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</si>
  <si>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</si>
  <si>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</si>
  <si>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</si>
  <si>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</si>
  <si>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</si>
  <si>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</si>
  <si>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</si>
  <si>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</si>
  <si>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</si>
  <si>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</si>
  <si>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</si>
  <si>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</si>
  <si>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</si>
  <si>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</si>
  <si>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</si>
  <si>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</si>
  <si>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</si>
  <si>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</si>
  <si>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</si>
  <si>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</si>
  <si>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</si>
  <si>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</si>
  <si>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</si>
  <si>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</si>
  <si>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</si>
  <si>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</si>
  <si>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</si>
  <si>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</si>
  <si>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</si>
  <si>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</si>
  <si>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</si>
  <si>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</si>
  <si>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</si>
  <si>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</si>
  <si>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</si>
  <si>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</si>
  <si>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</si>
  <si>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</si>
  <si>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</si>
  <si>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</si>
  <si>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</si>
  <si>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</si>
  <si>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</si>
  <si>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</si>
  <si>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</si>
  <si>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</si>
  <si>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</si>
  <si>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</si>
  <si>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</si>
  <si>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</si>
  <si>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</si>
  <si>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</si>
  <si>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</si>
  <si>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</si>
  <si>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</si>
  <si>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</si>
  <si>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</si>
  <si>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</si>
  <si>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</si>
  <si>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</si>
  <si>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</si>
  <si>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</si>
  <si>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</si>
  <si>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</si>
  <si>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</si>
  <si>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</si>
  <si>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</si>
  <si>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</si>
  <si>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</si>
  <si>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</si>
  <si>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</si>
  <si>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</si>
  <si>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</si>
  <si>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</si>
  <si>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</si>
  <si>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</si>
  <si>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</si>
  <si>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</si>
  <si>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</si>
  <si>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</si>
  <si>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</si>
  <si>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</si>
  <si>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</si>
  <si>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</si>
  <si>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</si>
  <si>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</si>
  <si>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</si>
  <si>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</si>
  <si>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</si>
  <si>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</si>
  <si>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</si>
  <si>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</si>
  <si>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</si>
  <si>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</si>
  <si>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</si>
  <si>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</si>
  <si>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</si>
  <si>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</si>
  <si>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</si>
  <si>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</si>
  <si>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</si>
  <si>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</si>
  <si>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</si>
  <si>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</si>
  <si>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</si>
  <si>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</si>
  <si>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</si>
  <si>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</si>
  <si>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</si>
  <si>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</si>
  <si>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</si>
  <si>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</si>
  <si>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</si>
  <si>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</si>
  <si>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</si>
  <si>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</si>
  <si>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</si>
  <si>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</si>
  <si>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</si>
  <si>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</si>
  <si>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</si>
  <si>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</si>
  <si>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</si>
  <si>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</si>
  <si>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</si>
  <si>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</si>
  <si>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</si>
  <si>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</si>
  <si>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</si>
  <si>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</si>
  <si>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</si>
  <si>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</si>
  <si>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</si>
  <si>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</si>
  <si>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</si>
  <si>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</si>
  <si>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</si>
  <si>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</si>
  <si>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</si>
  <si>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</si>
  <si>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</si>
  <si>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</si>
  <si>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</si>
  <si>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</si>
  <si>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</si>
  <si>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</si>
  <si>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</si>
  <si>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</si>
  <si>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</si>
  <si>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</si>
  <si>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</si>
  <si>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</si>
  <si>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</si>
  <si>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</si>
  <si>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</si>
  <si>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</si>
  <si>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</si>
  <si>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</si>
  <si>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</si>
  <si>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</si>
  <si>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</si>
  <si>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</si>
  <si>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</si>
  <si>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</si>
  <si>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</si>
  <si>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</si>
  <si>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</si>
  <si>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</si>
  <si>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</si>
  <si>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</si>
  <si>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</si>
  <si>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</si>
  <si>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</si>
  <si>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</si>
  <si>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</si>
  <si>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</si>
  <si>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</si>
  <si>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</si>
  <si>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</si>
  <si>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</si>
  <si>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</si>
  <si>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</si>
  <si>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</si>
  <si>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</si>
  <si>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</si>
  <si>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</si>
  <si>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</si>
  <si>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</si>
  <si>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</si>
  <si>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</si>
  <si>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</si>
  <si>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</si>
  <si>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</si>
  <si>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</si>
  <si>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</si>
  <si>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</si>
  <si>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</si>
  <si>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</si>
  <si>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</si>
  <si>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</si>
  <si>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</si>
  <si>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</si>
  <si>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</si>
  <si>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</si>
  <si>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</si>
  <si>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</si>
  <si>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</si>
  <si>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</si>
  <si>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</si>
  <si>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</si>
  <si>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</si>
  <si>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</si>
  <si>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</si>
  <si>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</si>
  <si>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</si>
  <si>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</si>
  <si>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</si>
  <si>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</si>
  <si>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</si>
  <si>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</si>
  <si>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</si>
  <si>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</si>
  <si>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</si>
  <si>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</si>
  <si>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</si>
  <si>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</si>
  <si>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</si>
  <si>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</si>
  <si>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</si>
  <si>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</si>
  <si>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</si>
  <si>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</si>
  <si>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</si>
  <si>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</si>
  <si>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</si>
  <si>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</si>
  <si>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</si>
  <si>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</si>
  <si>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</si>
  <si>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</si>
  <si>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</si>
  <si>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</si>
  <si>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</si>
  <si>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</si>
  <si>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</si>
  <si>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</si>
  <si>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</si>
  <si>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</si>
  <si>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</si>
  <si>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</si>
  <si>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</si>
  <si>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</si>
  <si>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</si>
  <si>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</si>
  <si>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</si>
  <si>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</si>
  <si>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</si>
  <si>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</si>
  <si>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</si>
  <si>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</si>
  <si>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</si>
  <si>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</si>
  <si>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</si>
  <si>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</si>
  <si>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</si>
  <si>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</si>
  <si>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</si>
  <si>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</si>
  <si>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</si>
  <si>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</si>
  <si>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</si>
  <si>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</si>
  <si>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</si>
  <si>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</si>
  <si>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</si>
  <si>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</si>
  <si>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</si>
  <si>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</si>
  <si>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</si>
  <si>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</si>
  <si>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</si>
  <si>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</si>
  <si>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</si>
  <si>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</si>
  <si>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</si>
  <si>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</si>
  <si>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</si>
  <si>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</si>
  <si>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</si>
  <si>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</si>
  <si>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</si>
  <si>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</si>
  <si>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</si>
  <si>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</si>
  <si>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</si>
  <si>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</si>
  <si>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</si>
  <si>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</si>
  <si>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</si>
  <si>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</si>
  <si>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</si>
  <si>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</si>
  <si>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</si>
  <si>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</si>
  <si>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</si>
  <si>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</si>
  <si>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</si>
  <si>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</si>
  <si>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</si>
  <si>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</si>
  <si>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</si>
  <si>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</si>
  <si>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</si>
  <si>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</si>
  <si>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</si>
  <si>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</si>
  <si>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</si>
  <si>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</si>
  <si>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</si>
  <si>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</si>
  <si>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</si>
  <si>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</si>
  <si>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</si>
  <si>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</si>
  <si>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</si>
  <si>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</si>
  <si>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</si>
  <si>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</si>
  <si>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</si>
  <si>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</si>
  <si>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</si>
  <si>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</si>
  <si>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</si>
  <si>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</si>
  <si>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</si>
  <si>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</si>
  <si>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</si>
  <si>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</si>
  <si>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</si>
  <si>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</si>
  <si>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</si>
  <si>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</si>
  <si>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</si>
  <si>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</si>
  <si>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</si>
  <si>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</si>
  <si>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</si>
  <si>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</si>
  <si>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</si>
  <si>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</si>
  <si>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</si>
  <si>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</si>
  <si>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</si>
  <si>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</si>
  <si>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</si>
  <si>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</si>
  <si>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</si>
  <si>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</si>
  <si>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</si>
  <si>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</si>
  <si>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</si>
  <si>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</si>
  <si>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</si>
  <si>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</si>
  <si>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</si>
  <si>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</si>
  <si>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</si>
  <si>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</si>
  <si>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</si>
  <si>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</si>
  <si>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</si>
  <si>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</si>
  <si>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</si>
  <si>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</si>
  <si>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</si>
  <si>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</si>
  <si>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</si>
  <si>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</si>
  <si>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</si>
  <si>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</si>
  <si>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</si>
  <si>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</si>
  <si>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</si>
  <si>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</si>
  <si>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</si>
  <si>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</si>
  <si>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</si>
  <si>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</si>
  <si>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</si>
  <si>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</si>
  <si>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</si>
  <si>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</si>
  <si>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</si>
  <si>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</si>
  <si>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</si>
  <si>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</si>
  <si>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</si>
  <si>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</si>
  <si>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</si>
  <si>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</si>
  <si>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</si>
  <si>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</si>
  <si>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</si>
  <si>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</si>
  <si>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</si>
  <si>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</si>
  <si>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</si>
  <si>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</si>
  <si>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</si>
  <si>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</si>
  <si>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</si>
  <si>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</si>
  <si>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</si>
  <si>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</si>
  <si>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</si>
  <si>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</si>
  <si>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</si>
  <si>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</si>
  <si>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</si>
  <si>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</si>
  <si>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</si>
  <si>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</si>
  <si>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</si>
  <si>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</si>
  <si>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</si>
  <si>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</si>
  <si>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</si>
  <si>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</si>
  <si>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</si>
  <si>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</si>
  <si>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</si>
  <si>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</si>
  <si>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</si>
  <si>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</si>
  <si>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</si>
  <si>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</si>
  <si>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</si>
  <si>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</si>
  <si>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</si>
  <si>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</si>
  <si>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</si>
  <si>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</si>
  <si>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</si>
  <si>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</si>
  <si>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</si>
  <si>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</si>
  <si>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</si>
  <si>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</si>
  <si>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</si>
  <si>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</si>
  <si>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</si>
  <si>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</si>
  <si>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</si>
  <si>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</si>
  <si>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</si>
  <si>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</si>
  <si>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</si>
  <si>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</si>
  <si>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</si>
  <si>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</si>
  <si>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</si>
  <si>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</si>
  <si>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</si>
  <si>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</si>
  <si>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</si>
  <si>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</si>
  <si>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</si>
  <si>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</si>
  <si>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</si>
  <si>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</si>
  <si>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</si>
  <si>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</si>
  <si>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</si>
  <si>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</si>
  <si>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</si>
  <si>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</si>
  <si>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</si>
  <si>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</si>
  <si>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</si>
  <si>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</si>
  <si>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</si>
  <si>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</si>
  <si>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</si>
  <si>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</si>
  <si>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</si>
  <si>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</si>
  <si>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</si>
  <si>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</si>
  <si>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</si>
  <si>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</si>
  <si>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</si>
  <si>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</si>
  <si>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</si>
  <si>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</si>
  <si>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</si>
  <si>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</si>
  <si>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</si>
  <si>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</si>
  <si>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</si>
  <si>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</si>
  <si>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</si>
  <si>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</si>
  <si>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</si>
  <si>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</si>
  <si>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</si>
  <si>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</si>
  <si>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</si>
  <si>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</si>
  <si>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</si>
  <si>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</si>
  <si>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</si>
  <si>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</si>
  <si>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</si>
  <si>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</si>
  <si>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</si>
  <si>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</si>
  <si>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</si>
  <si>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</si>
  <si>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</si>
  <si>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</si>
  <si>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</si>
  <si>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</si>
  <si>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</si>
  <si>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</si>
  <si>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</si>
  <si>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</si>
  <si>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</si>
  <si>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</si>
  <si>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</si>
  <si>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</si>
  <si>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</si>
  <si>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</si>
  <si>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</si>
  <si>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</si>
  <si>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</si>
  <si>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</si>
  <si>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</si>
  <si>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</si>
  <si>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</si>
  <si>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</si>
  <si>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</si>
  <si>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</si>
  <si>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</si>
  <si>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</si>
  <si>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</si>
  <si>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</si>
  <si>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</si>
  <si>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</si>
  <si>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</si>
  <si>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</si>
  <si>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</si>
  <si>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</si>
  <si>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</si>
  <si>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</si>
  <si>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</si>
  <si>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</si>
  <si>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</si>
  <si>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</si>
  <si>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</si>
  <si>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</si>
  <si>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</si>
  <si>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</si>
  <si>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</si>
  <si>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</si>
  <si>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</si>
  <si>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</si>
  <si>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</si>
  <si>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</si>
  <si>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</si>
  <si>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</si>
  <si>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</si>
  <si>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</si>
  <si>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</si>
  <si>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</si>
  <si>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</si>
  <si>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</si>
  <si>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</si>
  <si>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</si>
  <si>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</si>
  <si>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</si>
  <si>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</si>
  <si>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</si>
  <si>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</si>
  <si>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</si>
  <si>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</si>
  <si>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</si>
  <si>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</si>
  <si>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</si>
  <si>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</si>
  <si>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</si>
  <si>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</si>
  <si>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</si>
  <si>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</si>
  <si>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</si>
  <si>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</si>
  <si>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</si>
  <si>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</si>
  <si>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</si>
  <si>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</si>
  <si>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</si>
  <si>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</si>
  <si>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</si>
  <si>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</si>
  <si>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</si>
  <si>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</si>
  <si>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</si>
  <si>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</si>
  <si>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</si>
  <si>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</si>
  <si>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</si>
  <si>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</si>
  <si>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</si>
  <si>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</si>
  <si>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</si>
  <si>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</si>
  <si>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</si>
  <si>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</si>
  <si>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</si>
  <si>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</si>
  <si>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</si>
  <si>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</si>
  <si>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</si>
  <si>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</si>
  <si>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</si>
  <si>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</si>
  <si>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</si>
  <si>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</si>
  <si>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</si>
  <si>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</si>
  <si>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</si>
  <si>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</si>
  <si>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</si>
  <si>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</si>
  <si>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</si>
  <si>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</si>
  <si>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</si>
  <si>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</si>
  <si>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</si>
  <si>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</si>
  <si>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</si>
  <si>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</si>
  <si>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</si>
  <si>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</si>
  <si>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</si>
  <si>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</si>
  <si>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</si>
  <si>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</si>
  <si>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</si>
  <si>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</si>
  <si>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</si>
  <si>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</si>
  <si>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</si>
  <si>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</si>
  <si>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</si>
  <si>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</si>
  <si>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</si>
  <si>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</si>
  <si>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</si>
  <si>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</si>
  <si>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</si>
  <si>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</si>
  <si>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</si>
  <si>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</si>
  <si>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</si>
  <si>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</si>
  <si>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</si>
  <si>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</si>
  <si>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</si>
  <si>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</si>
  <si>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</si>
  <si>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</si>
  <si>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</si>
  <si>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</si>
  <si>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</si>
  <si>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</si>
  <si>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</si>
  <si>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</si>
  <si>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</si>
  <si>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</si>
  <si>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</si>
  <si>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</si>
  <si>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</si>
  <si>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</si>
  <si>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</si>
  <si>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</si>
  <si>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</si>
  <si>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</si>
  <si>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</si>
  <si>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</si>
  <si>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</si>
  <si>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</si>
  <si>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</si>
  <si>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</si>
  <si>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</si>
  <si>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</si>
  <si>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</si>
  <si>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</si>
  <si>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</si>
  <si>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</si>
  <si>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</si>
  <si>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</si>
  <si>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</si>
  <si>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</si>
  <si>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</si>
  <si>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</si>
  <si>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</si>
  <si>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</si>
  <si>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</si>
  <si>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</si>
  <si>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</si>
  <si>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</si>
  <si>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</si>
  <si>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</si>
  <si>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</si>
  <si>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</si>
  <si>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</si>
  <si>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</si>
  <si>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</si>
  <si>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</si>
  <si>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</si>
  <si>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</si>
  <si>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</si>
  <si>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</si>
  <si>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</si>
  <si>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</si>
  <si>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</si>
  <si>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</si>
  <si>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</si>
  <si>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</si>
  <si>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</si>
  <si>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</si>
  <si>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</si>
  <si>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</si>
  <si>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</si>
  <si>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</si>
  <si>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</si>
  <si>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</si>
  <si>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</si>
  <si>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</si>
  <si>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</si>
  <si>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</si>
  <si>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</si>
  <si>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</si>
  <si>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</si>
  <si>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</si>
  <si>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</si>
  <si>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</si>
  <si>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</si>
  <si>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</si>
  <si>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</si>
  <si>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</si>
  <si>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</si>
  <si>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</si>
  <si>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</si>
  <si>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</si>
  <si>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</si>
  <si>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</si>
  <si>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</si>
  <si>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</si>
  <si>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</si>
  <si>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</si>
  <si>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</si>
  <si>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</si>
  <si>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</si>
  <si>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</si>
  <si>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</si>
  <si>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</si>
  <si>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</si>
  <si>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</si>
  <si>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</si>
  <si>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</si>
  <si>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</si>
  <si>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</si>
  <si>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</si>
  <si>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</si>
  <si>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</si>
  <si>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</si>
  <si>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</si>
  <si>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</si>
  <si>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</si>
  <si>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</si>
  <si>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</si>
  <si>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</si>
  <si>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</si>
  <si>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</si>
  <si>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</si>
  <si>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</si>
  <si>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</si>
  <si>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</si>
  <si>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</si>
  <si>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</si>
  <si>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</si>
  <si>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</si>
  <si>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</si>
  <si>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</si>
  <si>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</si>
  <si>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</si>
  <si>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</si>
  <si>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</si>
  <si>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</si>
  <si>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</si>
  <si>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</si>
  <si>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</si>
  <si>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</si>
  <si>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</si>
  <si>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</si>
  <si>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</si>
  <si>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</si>
  <si>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</si>
  <si>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</si>
  <si>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</si>
  <si>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</si>
  <si>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</si>
  <si>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</si>
  <si>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</si>
  <si>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</si>
  <si>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</si>
  <si>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</si>
  <si>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</si>
  <si>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</si>
  <si>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</si>
  <si>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</si>
  <si>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</si>
  <si>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</si>
  <si>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</si>
  <si>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</si>
  <si>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</si>
  <si>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</si>
  <si>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</si>
  <si>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</si>
  <si>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</si>
  <si>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</si>
  <si>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</si>
  <si>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</si>
  <si>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</si>
  <si>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</si>
  <si>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</si>
  <si>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</si>
  <si>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</si>
  <si>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</si>
  <si>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</si>
  <si>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</si>
  <si>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</si>
  <si>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</si>
  <si>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</si>
  <si>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</si>
  <si>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</si>
  <si>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</si>
  <si>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</si>
  <si>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</si>
  <si>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</si>
  <si>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</si>
  <si>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</si>
  <si>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</si>
  <si>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</si>
  <si>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</si>
  <si>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</si>
  <si>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</si>
  <si>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</si>
  <si>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</si>
  <si>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</si>
  <si>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</si>
  <si>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</si>
  <si>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</si>
  <si>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</si>
  <si>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</si>
  <si>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</si>
  <si>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</si>
  <si>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</si>
  <si>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</si>
  <si>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</si>
  <si>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</si>
  <si>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</si>
  <si>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</si>
  <si>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</si>
  <si>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</si>
  <si>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</si>
  <si>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</si>
  <si>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</si>
  <si>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</si>
  <si>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</si>
  <si>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</si>
  <si>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</si>
  <si>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</si>
  <si>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</si>
  <si>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</si>
  <si>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</si>
  <si>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</si>
  <si>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</si>
  <si>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</si>
  <si>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</si>
  <si>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</si>
  <si>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</si>
  <si>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</si>
  <si>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</si>
  <si>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</si>
  <si>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</si>
  <si>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</si>
  <si>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</si>
  <si>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</si>
  <si>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</si>
  <si>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</si>
  <si>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</si>
  <si>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</si>
  <si>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</si>
  <si>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</si>
  <si>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</si>
  <si>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</si>
  <si>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</si>
  <si>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</si>
  <si>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</si>
  <si>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</si>
  <si>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</si>
  <si>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</si>
  <si>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</si>
  <si>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</si>
  <si>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</si>
  <si>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</si>
  <si>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</si>
  <si>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</si>
  <si>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</si>
  <si>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</si>
  <si>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</si>
  <si>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</si>
  <si>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</si>
  <si>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</si>
  <si>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</si>
  <si>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</si>
  <si>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</si>
  <si>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</si>
  <si>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</si>
  <si>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</si>
  <si>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</si>
  <si>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</si>
  <si>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</si>
  <si>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</si>
  <si>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</si>
  <si>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</si>
  <si>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</si>
  <si>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</si>
  <si>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</si>
  <si>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</si>
  <si>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</si>
  <si>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</si>
  <si>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</si>
  <si>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</si>
  <si>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</si>
  <si>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</si>
  <si>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</si>
  <si>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</si>
  <si>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</si>
  <si>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</si>
  <si>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</si>
  <si>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</si>
  <si>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</si>
  <si>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</si>
  <si>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</si>
  <si>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</si>
  <si>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</si>
  <si>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</si>
  <si>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</si>
  <si>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</si>
  <si>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</si>
  <si>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</si>
  <si>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</si>
  <si>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</si>
  <si>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</si>
  <si>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</si>
  <si>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</si>
  <si>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</si>
  <si>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</si>
  <si>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</si>
  <si>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</si>
  <si>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</si>
  <si>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</si>
  <si>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</si>
  <si>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</si>
  <si>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</si>
  <si>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</si>
  <si>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</si>
  <si>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</si>
  <si>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</si>
  <si>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</si>
  <si>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</si>
  <si>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</si>
  <si>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</si>
  <si>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</si>
  <si>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</si>
  <si>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</si>
  <si>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</si>
  <si>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</si>
  <si>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</si>
  <si>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</si>
  <si>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</si>
  <si>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</si>
  <si>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</si>
  <si>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</si>
  <si>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</si>
  <si>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</si>
  <si>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</si>
  <si>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</si>
  <si>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</si>
  <si>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</si>
  <si>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</si>
  <si>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</si>
  <si>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</si>
  <si>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</si>
  <si>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</si>
  <si>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</si>
  <si>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</si>
  <si>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</si>
  <si>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</si>
  <si>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</si>
  <si>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</si>
  <si>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</si>
  <si>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</si>
  <si>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</si>
  <si>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</si>
  <si>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</si>
  <si>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</si>
  <si>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</si>
  <si>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</si>
  <si>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</si>
  <si>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</si>
  <si>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</si>
  <si>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</si>
  <si>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</si>
  <si>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</si>
  <si>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</si>
  <si>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</si>
  <si>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</si>
  <si>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</si>
  <si>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</si>
  <si>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</si>
  <si>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</si>
  <si>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</si>
  <si>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</si>
  <si>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</si>
  <si>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</si>
  <si>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</si>
  <si>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</si>
  <si>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</si>
  <si>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</si>
  <si>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</si>
  <si>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</si>
  <si>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</si>
  <si>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</si>
  <si>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</si>
  <si>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</si>
  <si>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</si>
  <si>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</si>
  <si>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</si>
  <si>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</si>
  <si>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</si>
  <si>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</si>
  <si>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</si>
  <si>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</si>
  <si>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</si>
  <si>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</si>
  <si>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</si>
  <si>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</si>
  <si>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</si>
  <si>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</si>
  <si>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</si>
  <si>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</si>
  <si>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</si>
  <si>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</si>
  <si>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</si>
  <si>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</si>
  <si>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</si>
  <si>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</si>
  <si>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</si>
  <si>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</si>
  <si>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</si>
  <si>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</si>
  <si>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</si>
  <si>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</si>
  <si>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</si>
  <si>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</si>
  <si>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</si>
  <si>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</si>
  <si>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</si>
  <si>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</si>
  <si>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</si>
  <si>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</si>
  <si>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</si>
  <si>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</si>
  <si>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</si>
  <si>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</si>
  <si>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</si>
  <si>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</si>
  <si>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</si>
  <si>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</si>
  <si>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</si>
  <si>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</si>
  <si>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</si>
  <si>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</si>
  <si>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</si>
  <si>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</si>
  <si>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</si>
  <si>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</si>
  <si>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</si>
  <si>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</si>
  <si>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</si>
  <si>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</si>
  <si>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</si>
  <si>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</si>
  <si>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</si>
  <si>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</si>
  <si>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</si>
  <si>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</si>
  <si>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</si>
  <si>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</si>
  <si>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</si>
  <si>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</si>
  <si>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</si>
  <si>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</si>
  <si>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</si>
  <si>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</si>
  <si>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</si>
  <si>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</si>
  <si>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</si>
  <si>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</si>
  <si>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</si>
  <si>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</si>
  <si>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</si>
  <si>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</si>
  <si>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</si>
  <si>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</si>
  <si>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</si>
  <si>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</si>
  <si>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</si>
  <si>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</si>
  <si>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</si>
  <si>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</si>
  <si>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</si>
  <si>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</si>
  <si>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</si>
  <si>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</si>
  <si>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</si>
  <si>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</si>
  <si>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</si>
  <si>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</si>
  <si>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</si>
  <si>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</si>
  <si>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</si>
  <si>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</si>
  <si>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</si>
  <si>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</si>
  <si>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</si>
  <si>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</si>
  <si>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</si>
  <si>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</si>
  <si>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</si>
  <si>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</si>
  <si>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</si>
  <si>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</si>
  <si>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</si>
  <si>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</si>
  <si>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</si>
  <si>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</si>
  <si>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</si>
  <si>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</si>
  <si>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</si>
  <si>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</si>
  <si>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</si>
  <si>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</si>
  <si>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</si>
  <si>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</si>
  <si>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</si>
  <si>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</si>
  <si>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</si>
  <si>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</si>
  <si>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</si>
  <si>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</si>
  <si>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</si>
  <si>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</si>
  <si>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</si>
  <si>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</si>
  <si>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</si>
  <si>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</si>
  <si>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</si>
  <si>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</si>
  <si>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</si>
  <si>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</si>
  <si>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</si>
  <si>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</si>
  <si>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</si>
  <si>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</si>
  <si>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</si>
  <si>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</si>
  <si>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</si>
  <si>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</si>
  <si>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</si>
  <si>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</si>
  <si>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</si>
  <si>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</si>
  <si>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</si>
  <si>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</si>
  <si>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</si>
  <si>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</si>
  <si>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</si>
  <si>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</si>
  <si>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</si>
  <si>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</si>
  <si>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</si>
  <si>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</si>
  <si>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</si>
  <si>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</si>
  <si>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</si>
  <si>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</si>
  <si>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</si>
  <si>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</si>
  <si>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</si>
  <si>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</si>
  <si>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</si>
  <si>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</si>
  <si>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</si>
  <si>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</si>
  <si>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</si>
  <si>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</si>
  <si>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</si>
  <si>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</si>
  <si>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</si>
  <si>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</si>
  <si>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</si>
  <si>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</si>
  <si>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</si>
  <si>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</si>
  <si>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</si>
  <si>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</si>
  <si>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</si>
  <si>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</si>
  <si>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</si>
  <si>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</si>
  <si>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</si>
  <si>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</si>
  <si>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</si>
  <si>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</si>
  <si>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</si>
  <si>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</si>
  <si>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</si>
  <si>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</si>
  <si>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</si>
  <si>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</si>
  <si>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</si>
  <si>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</si>
  <si>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</si>
  <si>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</si>
  <si>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</si>
  <si>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</si>
  <si>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</si>
  <si>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</si>
  <si>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</si>
  <si>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</si>
  <si>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</si>
  <si>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</si>
  <si>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</si>
  <si>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</si>
  <si>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</si>
  <si>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</si>
  <si>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</si>
  <si>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</si>
  <si>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</si>
  <si>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</si>
  <si>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</si>
  <si>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</si>
  <si>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</si>
  <si>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</si>
  <si>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</si>
  <si>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</si>
  <si>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</si>
  <si>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</si>
  <si>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</si>
  <si>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</si>
  <si>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</si>
  <si>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</si>
  <si>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</si>
  <si>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</si>
  <si>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</si>
  <si>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</si>
  <si>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</si>
  <si>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</si>
  <si>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</si>
  <si>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</si>
  <si>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</si>
  <si>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</si>
  <si>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</si>
  <si>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</si>
  <si>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</si>
  <si>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</si>
  <si>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</si>
  <si>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</si>
  <si>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</si>
  <si>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</si>
  <si>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</si>
  <si>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</si>
  <si>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</si>
  <si>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</si>
  <si>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</si>
  <si>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</si>
  <si>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</si>
  <si>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</si>
  <si>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</si>
  <si>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</si>
  <si>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</si>
  <si>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</si>
  <si>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</si>
  <si>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</si>
  <si>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</si>
  <si>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</si>
  <si>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</si>
  <si>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</si>
  <si>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</si>
  <si>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</si>
  <si>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</si>
  <si>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</si>
  <si>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</si>
  <si>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</si>
  <si>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</si>
  <si>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</si>
  <si>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</si>
  <si>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</si>
  <si>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</si>
  <si>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</si>
  <si>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</si>
  <si>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</si>
  <si>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</si>
  <si>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</si>
  <si>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</si>
  <si>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</si>
  <si>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</si>
  <si>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</si>
  <si>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</si>
  <si>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</si>
  <si>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</si>
  <si>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</si>
  <si>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</si>
  <si>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</si>
  <si>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</si>
  <si>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</si>
  <si>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</si>
  <si>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</si>
  <si>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</si>
  <si>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</si>
  <si>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</si>
  <si>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</si>
  <si>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</si>
  <si>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</si>
  <si>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</si>
  <si>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</si>
  <si>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</si>
  <si>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</si>
  <si>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</si>
  <si>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</si>
  <si>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</si>
  <si>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</si>
  <si>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</si>
  <si>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</si>
  <si>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</si>
  <si>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</si>
  <si>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</si>
  <si>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</si>
  <si>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</si>
  <si>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</si>
  <si>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</si>
  <si>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</si>
  <si>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</si>
  <si>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</si>
  <si>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</si>
  <si>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</si>
  <si>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</si>
  <si>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</si>
  <si>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</si>
  <si>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</si>
  <si>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</si>
  <si>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</si>
  <si>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</si>
  <si>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</si>
  <si>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</si>
  <si>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</si>
  <si>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</si>
  <si>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</si>
  <si>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</si>
  <si>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</si>
  <si>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</si>
  <si>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</si>
  <si>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</si>
  <si>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</si>
  <si>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</si>
  <si>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</si>
  <si>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</si>
  <si>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</si>
  <si>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</si>
  <si>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</si>
  <si>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</si>
  <si>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</si>
  <si>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</si>
  <si>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</si>
  <si>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</si>
  <si>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</si>
  <si>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</si>
  <si>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</si>
  <si>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</si>
  <si>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</si>
  <si>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</si>
  <si>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</si>
  <si>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</si>
  <si>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</si>
  <si>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</si>
  <si>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</si>
  <si>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</si>
  <si>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</si>
  <si>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</si>
  <si>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</si>
  <si>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</si>
  <si>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</si>
  <si>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</si>
  <si>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</si>
  <si>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</si>
  <si>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</si>
  <si>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</si>
  <si>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</si>
  <si>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</si>
  <si>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</si>
  <si>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</si>
  <si>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</si>
  <si>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</si>
  <si>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</si>
  <si>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</si>
  <si>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</si>
  <si>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</si>
  <si>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</si>
  <si>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</si>
  <si>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</si>
  <si>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</si>
  <si>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</si>
  <si>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</si>
  <si>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</si>
  <si>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</si>
  <si>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</si>
  <si>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</si>
  <si>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</si>
  <si>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</si>
  <si>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</si>
  <si>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</si>
  <si>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</si>
  <si>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</si>
  <si>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</si>
  <si>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</si>
  <si>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</si>
  <si>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</si>
  <si>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</si>
  <si>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</si>
  <si>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</si>
  <si>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</si>
  <si>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</si>
  <si>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</si>
  <si>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</si>
  <si>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</si>
  <si>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</si>
  <si>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</si>
  <si>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</si>
  <si>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</si>
  <si>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</si>
  <si>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</si>
  <si>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</si>
  <si>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</si>
  <si>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</si>
  <si>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</si>
  <si>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</si>
  <si>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</si>
  <si>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</si>
  <si>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</si>
  <si>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</si>
  <si>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</si>
  <si>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</si>
  <si>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</si>
  <si>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</si>
  <si>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</si>
  <si>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</si>
  <si>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</si>
  <si>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</si>
  <si>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</si>
  <si>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</si>
  <si>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</si>
  <si>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</si>
  <si>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</si>
  <si>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</si>
  <si>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</si>
  <si>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</si>
  <si>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</si>
  <si>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</si>
  <si>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</si>
  <si>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</si>
  <si>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</si>
  <si>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</si>
  <si>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</si>
  <si>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</si>
  <si>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</si>
  <si>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</si>
  <si>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</si>
  <si>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</si>
  <si>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</si>
  <si>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</si>
  <si>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</si>
  <si>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</si>
  <si>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</si>
  <si>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</si>
  <si>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</si>
  <si>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</si>
  <si>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</si>
  <si>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</si>
  <si>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</si>
  <si>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</si>
  <si>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</si>
  <si>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</si>
  <si>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</si>
  <si>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</si>
  <si>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</si>
  <si>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</si>
  <si>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</si>
  <si>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</si>
  <si>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</si>
  <si>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</si>
  <si>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</si>
  <si>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</si>
  <si>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</si>
  <si>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</si>
  <si>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</si>
  <si>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</si>
  <si>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</si>
  <si>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</si>
  <si>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</si>
  <si>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</si>
  <si>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</si>
  <si>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</si>
  <si>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</si>
  <si>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</si>
  <si>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</si>
  <si>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</si>
  <si>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</si>
  <si>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</si>
  <si>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</si>
  <si>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</si>
  <si>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</si>
  <si>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</si>
  <si>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</si>
  <si>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</si>
  <si>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</si>
  <si>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</si>
  <si>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</si>
  <si>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</si>
  <si>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</si>
  <si>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</si>
  <si>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</si>
  <si>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</si>
  <si>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</si>
  <si>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</si>
  <si>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</si>
  <si>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</si>
  <si>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</si>
  <si>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</si>
  <si>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</si>
  <si>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</si>
  <si>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</si>
  <si>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</si>
  <si>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</si>
  <si>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</si>
  <si>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</si>
  <si>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</si>
  <si>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</si>
  <si>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</si>
  <si>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</si>
  <si>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</si>
  <si>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</si>
  <si>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</si>
  <si>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</si>
  <si>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</si>
  <si>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</si>
  <si>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</si>
  <si>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</si>
  <si>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</si>
  <si>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</si>
  <si>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</si>
  <si>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</si>
  <si>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</si>
  <si>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</si>
  <si>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</si>
  <si>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</si>
  <si>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</si>
  <si>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</si>
  <si>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</si>
  <si>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</si>
  <si>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</si>
  <si>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</si>
  <si>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</si>
  <si>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</si>
  <si>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</si>
  <si>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</si>
  <si>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</si>
  <si>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</si>
  <si>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</si>
  <si>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</si>
  <si>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</si>
  <si>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</si>
  <si>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</si>
  <si>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</si>
  <si>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</si>
  <si>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</si>
  <si>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</si>
  <si>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</si>
  <si>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</si>
  <si>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</si>
  <si>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</si>
  <si>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</si>
  <si>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</si>
  <si>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</si>
  <si>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</si>
  <si>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</si>
  <si>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</si>
  <si>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</si>
  <si>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</si>
  <si>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</si>
  <si>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</si>
  <si>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</si>
  <si>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</si>
  <si>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</si>
  <si>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</si>
  <si>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</si>
  <si>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</si>
  <si>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</si>
  <si>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</si>
  <si>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</si>
  <si>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</si>
  <si>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</si>
  <si>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</si>
  <si>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</si>
  <si>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</si>
  <si>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</si>
  <si>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</si>
  <si>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</si>
  <si>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</si>
  <si>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</si>
  <si>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</si>
  <si>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</si>
  <si>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</si>
  <si>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</si>
  <si>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</si>
  <si>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</si>
  <si>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</si>
  <si>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</si>
  <si>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</si>
  <si>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</si>
  <si>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</si>
  <si>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</si>
  <si>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</si>
  <si>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</si>
  <si>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</si>
  <si>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</si>
  <si>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</si>
  <si>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</si>
  <si>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</si>
  <si>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</si>
  <si>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</si>
  <si>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</si>
  <si>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</si>
  <si>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</si>
  <si>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</si>
  <si>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</si>
  <si>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</si>
  <si>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</si>
  <si>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</si>
  <si>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</si>
  <si>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</si>
  <si>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</si>
  <si>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</si>
  <si>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</si>
  <si>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</si>
  <si>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</si>
  <si>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</si>
  <si>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</si>
  <si>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</si>
  <si>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</si>
  <si>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</si>
  <si>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</si>
  <si>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</si>
  <si>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</si>
  <si>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</si>
  <si>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</si>
  <si>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</si>
  <si>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</si>
  <si>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</si>
  <si>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</si>
  <si>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</si>
  <si>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</si>
  <si>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</si>
  <si>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</si>
  <si>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</si>
  <si>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</si>
  <si>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</si>
  <si>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</si>
  <si>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</si>
  <si>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</si>
  <si>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</si>
  <si>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</si>
  <si>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</si>
  <si>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</si>
  <si>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</si>
  <si>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</si>
  <si>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</si>
  <si>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</si>
  <si>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</si>
  <si>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</si>
  <si>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</si>
  <si>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</si>
  <si>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</si>
  <si>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</si>
  <si>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</si>
  <si>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</si>
  <si>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</si>
  <si>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</si>
  <si>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</si>
  <si>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</si>
  <si>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</si>
  <si>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</si>
  <si>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</si>
  <si>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</si>
  <si>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</si>
  <si>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</si>
  <si>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</si>
  <si>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</si>
  <si>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</si>
  <si>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</si>
  <si>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</si>
  <si>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</si>
  <si>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</si>
  <si>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</si>
  <si>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</si>
  <si>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</si>
  <si>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</si>
  <si>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</si>
  <si>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</si>
  <si>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</si>
  <si>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</si>
  <si>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</si>
  <si>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</si>
  <si>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</si>
  <si>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</si>
  <si>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</si>
  <si>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</si>
  <si>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</si>
  <si>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</si>
  <si>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</si>
  <si>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</si>
  <si>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</si>
  <si>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</si>
  <si>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</si>
  <si>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</si>
  <si>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</si>
  <si>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</si>
  <si>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</si>
  <si>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</si>
  <si>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</si>
  <si>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</si>
  <si>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</si>
  <si>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</si>
  <si>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</si>
  <si>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</si>
  <si>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</si>
  <si>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</si>
  <si>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</si>
  <si>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</si>
  <si>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</si>
  <si>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</si>
  <si>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</si>
  <si>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</si>
  <si>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</si>
  <si>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</si>
  <si>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</si>
  <si>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</si>
  <si>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</si>
  <si>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</si>
  <si>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</si>
  <si>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</si>
  <si>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</si>
  <si>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</si>
  <si>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</si>
  <si>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</si>
  <si>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</si>
  <si>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</si>
  <si>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</si>
  <si>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</si>
  <si>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</si>
  <si>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</si>
  <si>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</si>
  <si>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</si>
  <si>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</si>
  <si>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</si>
  <si>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</si>
  <si>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</si>
  <si>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</si>
  <si>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</si>
  <si>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</si>
  <si>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</si>
  <si>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</si>
  <si>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</si>
  <si>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</si>
  <si>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</si>
  <si>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</si>
  <si>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</si>
  <si>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</si>
  <si>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</si>
  <si>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</si>
  <si>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</si>
  <si>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</si>
  <si>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</si>
  <si>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</si>
  <si>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</si>
  <si>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</si>
  <si>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</si>
  <si>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</si>
  <si>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</si>
  <si>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</si>
  <si>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</si>
  <si>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</si>
  <si>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</si>
  <si>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</si>
  <si>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</si>
  <si>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</si>
  <si>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</si>
  <si>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</si>
  <si>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</si>
  <si>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</si>
  <si>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</si>
  <si>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</si>
  <si>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</si>
  <si>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</si>
  <si>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</si>
  <si>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</si>
  <si>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</si>
  <si>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</si>
  <si>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</si>
  <si>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</si>
  <si>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</si>
  <si>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</si>
  <si>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</si>
  <si>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</si>
  <si>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</si>
  <si>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</si>
  <si>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</si>
  <si>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</si>
  <si>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</si>
  <si>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</si>
  <si>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</si>
  <si>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</si>
  <si>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</si>
  <si>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</si>
  <si>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</si>
  <si>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</si>
  <si>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</si>
  <si>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</si>
  <si>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</si>
  <si>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</si>
  <si>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</si>
  <si>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</si>
  <si>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</si>
  <si>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</si>
  <si>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</si>
  <si>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</si>
  <si>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</si>
  <si>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</si>
  <si>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</si>
  <si>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</si>
  <si>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</si>
  <si>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</si>
  <si>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</si>
  <si>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</si>
  <si>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</si>
  <si>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</si>
  <si>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</si>
  <si>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</si>
  <si>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</si>
  <si>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</si>
  <si>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</si>
  <si>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</si>
  <si>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</si>
  <si>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</si>
  <si>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</si>
  <si>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</si>
  <si>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</si>
  <si>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</si>
  <si>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</si>
  <si>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</si>
  <si>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</si>
  <si>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</si>
  <si>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</si>
  <si>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</si>
  <si>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</si>
  <si>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</si>
  <si>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</si>
  <si>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</si>
  <si>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</si>
  <si>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</si>
  <si>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</si>
  <si>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</si>
  <si>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</si>
  <si>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</si>
  <si>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</si>
  <si>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</si>
  <si>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</si>
  <si>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</si>
  <si>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</si>
  <si>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</si>
  <si>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</si>
  <si>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</si>
  <si>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</si>
  <si>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</si>
  <si>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</si>
  <si>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</si>
  <si>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</si>
  <si>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</si>
  <si>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</si>
  <si>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</si>
  <si>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</si>
  <si>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</si>
  <si>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</si>
  <si>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</si>
  <si>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</si>
  <si>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</si>
  <si>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</si>
  <si>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</si>
  <si>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</si>
  <si>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</si>
  <si>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</si>
  <si>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</si>
  <si>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</si>
  <si>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</si>
  <si>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</si>
  <si>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</si>
  <si>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</si>
  <si>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</si>
  <si>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</si>
  <si>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</si>
  <si>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</si>
  <si>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</si>
  <si>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</si>
  <si>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</si>
  <si>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</si>
  <si>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</si>
  <si>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</si>
  <si>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</si>
  <si>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</si>
  <si>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</si>
  <si>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</si>
  <si>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</si>
  <si>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</si>
  <si>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</si>
  <si>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</si>
  <si>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</si>
  <si>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</si>
  <si>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</si>
  <si>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</si>
  <si>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</si>
  <si>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</si>
  <si>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</si>
  <si>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</si>
  <si>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</si>
  <si>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</si>
  <si>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</si>
  <si>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</si>
  <si>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</si>
  <si>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</si>
  <si>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</si>
  <si>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</si>
  <si>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</si>
  <si>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</si>
  <si>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</si>
  <si>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</si>
  <si>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</si>
  <si>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</si>
  <si>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</si>
  <si>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</si>
  <si>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</si>
  <si>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</si>
  <si>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</si>
  <si>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</si>
  <si>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</si>
  <si>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</si>
  <si>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</si>
  <si>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</si>
  <si>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</si>
  <si>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</si>
  <si>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</si>
  <si>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</si>
  <si>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</si>
  <si>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</si>
  <si>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</si>
  <si>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</si>
  <si>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</si>
  <si>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</si>
  <si>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</si>
  <si>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</si>
  <si>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</si>
  <si>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</si>
  <si>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</si>
  <si>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</si>
  <si>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</si>
  <si>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</si>
  <si>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</si>
  <si>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</si>
  <si>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</si>
  <si>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</si>
  <si>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</si>
  <si>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</si>
  <si>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</si>
  <si>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</si>
  <si>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</si>
  <si>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</si>
  <si>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</si>
  <si>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</si>
  <si>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</si>
  <si>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</si>
  <si>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</si>
  <si>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</si>
  <si>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</si>
  <si>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</si>
  <si>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</si>
  <si>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</si>
  <si>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</si>
  <si>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</si>
  <si>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</si>
  <si>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</si>
  <si>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</si>
  <si>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</si>
  <si>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</si>
  <si>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</si>
  <si>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</si>
  <si>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</si>
  <si>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</si>
  <si>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</si>
  <si>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</si>
  <si>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</si>
  <si>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</si>
  <si>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</si>
  <si>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</si>
  <si>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</si>
  <si>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</si>
  <si>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</si>
  <si>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</si>
  <si>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</si>
  <si>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</si>
  <si>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</si>
  <si>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</si>
  <si>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</si>
  <si>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</si>
  <si>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</si>
  <si>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</si>
  <si>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</si>
  <si>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</si>
  <si>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</si>
  <si>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</si>
  <si>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</si>
  <si>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</si>
  <si>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</si>
  <si>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</si>
  <si>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</si>
  <si>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</si>
  <si>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</si>
  <si>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</si>
  <si>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</si>
  <si>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</si>
  <si>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</si>
  <si>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</si>
  <si>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</si>
  <si>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</si>
  <si>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</si>
  <si>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</si>
  <si>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</si>
  <si>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</si>
  <si>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</si>
  <si>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</si>
  <si>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</si>
  <si>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</si>
  <si>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</si>
  <si>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</si>
  <si>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</si>
  <si>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</si>
  <si>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</si>
  <si>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</si>
  <si>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</si>
  <si>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</si>
  <si>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</si>
  <si>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</si>
  <si>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</si>
  <si>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</si>
  <si>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</si>
  <si>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</si>
  <si>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</si>
  <si>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</si>
  <si>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</si>
  <si>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</si>
  <si>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</si>
  <si>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</si>
  <si>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</si>
  <si>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</si>
  <si>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</si>
  <si>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</si>
  <si>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</si>
  <si>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</si>
  <si>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</si>
  <si>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</si>
  <si>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</si>
  <si>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</si>
  <si>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</si>
  <si>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</si>
  <si>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</si>
  <si>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</si>
  <si>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</si>
  <si>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</si>
  <si>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</si>
  <si>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</si>
  <si>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</si>
  <si>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</si>
  <si>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</si>
  <si>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</si>
  <si>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</si>
  <si>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</si>
  <si>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</si>
  <si>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</si>
  <si>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</si>
  <si>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</si>
  <si>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</si>
  <si>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</si>
  <si>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</si>
  <si>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</si>
  <si>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</si>
  <si>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</si>
  <si>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</si>
  <si>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</si>
  <si>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</si>
  <si>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</si>
  <si>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</si>
  <si>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</si>
  <si>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</si>
  <si>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</si>
  <si>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</si>
  <si>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</si>
  <si>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</si>
  <si>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</si>
  <si>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</si>
  <si>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</si>
  <si>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</si>
  <si>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</si>
  <si>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</si>
  <si>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</si>
  <si>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</si>
  <si>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</si>
  <si>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</si>
  <si>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</si>
  <si>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</si>
  <si>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</si>
  <si>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</si>
  <si>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</si>
  <si>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</si>
  <si>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</si>
  <si>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</si>
  <si>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</si>
  <si>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</si>
  <si>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</si>
  <si>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</si>
  <si>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</si>
  <si>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</si>
  <si>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</si>
  <si>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</si>
  <si>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</si>
  <si>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</si>
  <si>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</si>
  <si>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</si>
  <si>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</si>
  <si>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</si>
  <si>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</si>
  <si>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</si>
  <si>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</si>
  <si>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</si>
  <si>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</si>
  <si>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</si>
  <si>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</si>
  <si>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</si>
  <si>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</si>
  <si>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</si>
  <si>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</si>
  <si>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</si>
  <si>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</si>
  <si>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</si>
  <si>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</si>
  <si>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</si>
  <si>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</si>
  <si>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</si>
  <si>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</si>
  <si>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</si>
  <si>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</si>
  <si>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</si>
  <si>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</si>
  <si>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</si>
  <si>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</si>
  <si>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</si>
  <si>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</si>
  <si>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</si>
  <si>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</si>
  <si>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</si>
  <si>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</si>
  <si>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</si>
  <si>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</si>
  <si>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</si>
  <si>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</si>
  <si>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</si>
  <si>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</si>
  <si>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</si>
  <si>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</si>
  <si>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</si>
  <si>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</si>
  <si>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</si>
  <si>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</si>
  <si>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</si>
  <si>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</si>
  <si>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</si>
  <si>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</si>
  <si>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</si>
  <si>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</si>
  <si>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</si>
  <si>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</si>
  <si>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</si>
  <si>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</si>
  <si>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</si>
  <si>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</si>
  <si>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</si>
  <si>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</si>
  <si>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</si>
  <si>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</si>
  <si>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</si>
  <si>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</si>
  <si>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</si>
  <si>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</si>
  <si>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</si>
  <si>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</si>
  <si>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</si>
  <si>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</si>
  <si>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</si>
  <si>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</si>
  <si>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</si>
  <si>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</si>
  <si>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</si>
  <si>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</si>
  <si>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</si>
  <si>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</si>
  <si>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</si>
  <si>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</si>
  <si>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</si>
  <si>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</si>
  <si>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</si>
  <si>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</si>
  <si>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</si>
  <si>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</si>
  <si>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</si>
  <si>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</si>
  <si>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</si>
  <si>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</si>
  <si>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</si>
  <si>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</si>
  <si>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</si>
  <si>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</si>
  <si>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</si>
  <si>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</si>
  <si>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</si>
  <si>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</si>
  <si>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</si>
  <si>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</si>
  <si>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</si>
  <si>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</si>
  <si>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</si>
  <si>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</si>
  <si>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</si>
  <si>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</si>
  <si>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</si>
  <si>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</si>
  <si>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</si>
  <si>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</si>
  <si>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</si>
  <si>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</si>
  <si>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</si>
  <si>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</si>
  <si>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</si>
  <si>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</si>
  <si>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</si>
  <si>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</si>
  <si>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</si>
  <si>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</si>
  <si>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</si>
  <si>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</si>
  <si>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</si>
  <si>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</si>
  <si>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</si>
  <si>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</si>
  <si>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</si>
  <si>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</si>
  <si>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</si>
  <si>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</si>
  <si>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</si>
  <si>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</si>
  <si>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</si>
  <si>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</si>
  <si>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</si>
  <si>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</si>
  <si>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</si>
  <si>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</si>
  <si>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</si>
  <si>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</si>
  <si>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</si>
  <si>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</si>
  <si>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</si>
  <si>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</si>
  <si>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</si>
  <si>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</si>
  <si>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</si>
  <si>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</si>
  <si>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</si>
  <si>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</si>
  <si>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</si>
  <si>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</si>
  <si>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</si>
  <si>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</si>
  <si>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</si>
  <si>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</si>
  <si>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</si>
  <si>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</si>
  <si>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</si>
  <si>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</si>
  <si>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</si>
  <si>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</si>
  <si>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</si>
  <si>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</si>
  <si>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</si>
  <si>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</si>
  <si>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</si>
  <si>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</si>
  <si>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</si>
  <si>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</si>
  <si>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</si>
  <si>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</si>
  <si>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</si>
  <si>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</si>
  <si>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</si>
  <si>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</si>
  <si>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</si>
  <si>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</si>
  <si>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</si>
  <si>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</si>
  <si>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</si>
  <si>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</si>
  <si>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</si>
  <si>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</si>
  <si>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</si>
  <si>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</si>
  <si>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</si>
  <si>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</si>
  <si>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</si>
  <si>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</si>
  <si>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</si>
  <si>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</si>
  <si>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</si>
  <si>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</si>
  <si>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</si>
  <si>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</si>
  <si>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</si>
  <si>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</si>
  <si>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</si>
  <si>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</si>
  <si>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</si>
  <si>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</si>
  <si>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</si>
  <si>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</si>
  <si>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</si>
  <si>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</si>
  <si>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</si>
  <si>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</si>
  <si>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</si>
  <si>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</si>
  <si>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</si>
  <si>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</si>
  <si>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</si>
  <si>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</si>
  <si>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</si>
  <si>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</si>
  <si>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</si>
  <si>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</si>
  <si>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</si>
  <si>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</si>
  <si>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</si>
  <si>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</si>
  <si>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</si>
  <si>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</si>
  <si>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</si>
  <si>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</si>
  <si>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</si>
  <si>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</si>
  <si>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</si>
  <si>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</si>
  <si>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</si>
  <si>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</si>
  <si>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</si>
  <si>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</si>
  <si>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</si>
  <si>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</si>
  <si>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</si>
  <si>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</si>
  <si>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</si>
  <si>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</si>
  <si>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</si>
  <si>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</si>
  <si>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</si>
  <si>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</si>
  <si>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</si>
  <si>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</si>
  <si>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</si>
  <si>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</si>
  <si>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</si>
  <si>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</si>
  <si>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</si>
  <si>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</si>
  <si>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</si>
  <si>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</si>
  <si>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</si>
  <si>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</si>
  <si>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</si>
  <si>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</si>
  <si>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</si>
  <si>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</si>
  <si>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</si>
  <si>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</si>
  <si>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</si>
  <si>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</si>
  <si>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</si>
  <si>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</si>
  <si>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</si>
  <si>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</si>
  <si>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</si>
  <si>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</si>
  <si>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</si>
  <si>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</si>
  <si>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</si>
  <si>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</si>
  <si>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</si>
  <si>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</si>
  <si>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</si>
  <si>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</si>
  <si>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</si>
  <si>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</si>
  <si>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</si>
  <si>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</si>
  <si>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</si>
  <si>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</si>
  <si>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</si>
  <si>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</si>
  <si>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</si>
  <si>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</si>
  <si>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</si>
  <si>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</si>
  <si>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</si>
  <si>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</si>
  <si>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</si>
  <si>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</si>
  <si>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</si>
  <si>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</si>
  <si>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</si>
  <si>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</si>
  <si>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</si>
  <si>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</si>
  <si>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</si>
  <si>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</si>
  <si>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</si>
  <si>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</si>
  <si>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</si>
  <si>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</si>
  <si>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</si>
  <si>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</si>
  <si>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</si>
  <si>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</si>
  <si>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</si>
  <si>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</si>
  <si>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</si>
  <si>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</si>
  <si>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</si>
  <si>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</si>
  <si>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</si>
  <si>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</si>
  <si>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</si>
  <si>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</si>
  <si>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</si>
  <si>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</si>
  <si>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</si>
  <si>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</si>
  <si>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</si>
  <si>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</si>
  <si>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</si>
  <si>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</si>
  <si>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</si>
  <si>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</si>
  <si>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</si>
  <si>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</si>
  <si>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</si>
  <si>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</si>
  <si>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</si>
  <si>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</si>
  <si>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</si>
  <si>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</si>
  <si>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</si>
  <si>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</si>
  <si>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</si>
  <si>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</si>
  <si>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</si>
  <si>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</si>
  <si>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</si>
  <si>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</si>
  <si>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</si>
  <si>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</si>
  <si>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</si>
  <si>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</si>
  <si>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</si>
  <si>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</si>
  <si>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</si>
  <si>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</si>
  <si>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</si>
  <si>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</si>
  <si>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</si>
  <si>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</si>
  <si>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</si>
  <si>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</si>
  <si>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</si>
  <si>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</si>
  <si>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</si>
  <si>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</si>
  <si>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</si>
  <si>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</si>
  <si>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</si>
  <si>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</si>
  <si>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</si>
  <si>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</si>
  <si>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</si>
  <si>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</si>
  <si>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</si>
  <si>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</si>
  <si>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</si>
  <si>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</si>
  <si>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</si>
  <si>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</si>
  <si>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</si>
  <si>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</si>
  <si>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</si>
  <si>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</si>
  <si>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</si>
  <si>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</si>
  <si>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</si>
  <si>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</si>
  <si>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</si>
  <si>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</si>
  <si>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</si>
  <si>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</si>
  <si>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</si>
  <si>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</si>
  <si>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</si>
  <si>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</si>
  <si>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</si>
  <si>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</si>
  <si>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</si>
  <si>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</si>
  <si>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</si>
  <si>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</si>
  <si>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</si>
  <si>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</si>
  <si>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</si>
  <si>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</si>
  <si>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</si>
  <si>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</si>
  <si>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</si>
  <si>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</si>
  <si>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</si>
  <si>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</si>
  <si>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</si>
  <si>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</si>
  <si>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</si>
  <si>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</si>
  <si>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</si>
  <si>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</si>
  <si>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</si>
  <si>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</si>
  <si>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</si>
  <si>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</si>
  <si>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</si>
  <si>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</si>
  <si>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</si>
  <si>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</si>
  <si>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</si>
  <si>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</si>
  <si>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</si>
  <si>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</si>
  <si>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</si>
  <si>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</si>
  <si>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</si>
  <si>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</si>
  <si>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</si>
  <si>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</si>
  <si>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</si>
  <si>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</si>
  <si>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</si>
  <si>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</si>
  <si>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</si>
  <si>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</si>
  <si>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</si>
  <si>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</si>
  <si>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</si>
  <si>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</si>
  <si>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</si>
  <si>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</si>
  <si>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</si>
  <si>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</si>
  <si>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</si>
  <si>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</si>
  <si>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</si>
  <si>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</si>
  <si>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</si>
  <si>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</si>
  <si>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</si>
  <si>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</si>
  <si>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</si>
  <si>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</si>
  <si>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</si>
  <si>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</si>
  <si>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</si>
  <si>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</si>
  <si>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</si>
  <si>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</si>
  <si>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</si>
  <si>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</si>
  <si>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</si>
  <si>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</si>
  <si>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</si>
  <si>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</si>
  <si>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</si>
  <si>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</si>
  <si>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</si>
  <si>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</si>
  <si>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</si>
  <si>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</si>
  <si>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</si>
  <si>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</si>
  <si>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</si>
  <si>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</si>
  <si>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</si>
  <si>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</si>
  <si>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</si>
  <si>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</si>
  <si>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</si>
  <si>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</si>
  <si>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</si>
  <si>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</si>
  <si>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</si>
  <si>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</si>
  <si>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</si>
  <si>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</si>
  <si>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</si>
  <si>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</si>
  <si>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</si>
  <si>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</si>
  <si>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</si>
  <si>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</si>
  <si>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</si>
  <si>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</si>
  <si>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</si>
  <si>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</si>
  <si>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</si>
  <si>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</si>
  <si>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</si>
  <si>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</si>
  <si>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</si>
  <si>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</si>
  <si>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</si>
  <si>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</si>
  <si>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</si>
  <si>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</si>
  <si>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</si>
  <si>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</si>
  <si>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</si>
  <si>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</si>
  <si>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</si>
  <si>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</si>
  <si>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</si>
  <si>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</si>
  <si>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</si>
  <si>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</si>
  <si>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</si>
  <si>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</si>
  <si>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</si>
  <si>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</si>
  <si>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</si>
  <si>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</si>
  <si>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</si>
  <si>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</si>
  <si>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</si>
  <si>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</si>
  <si>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</si>
  <si>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</si>
  <si>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</si>
  <si>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</si>
  <si>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</si>
  <si>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</si>
  <si>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</si>
  <si>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</si>
  <si>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</si>
  <si>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</si>
  <si>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</si>
  <si>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</si>
  <si>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</si>
  <si>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</si>
  <si>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</si>
  <si>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</si>
  <si>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</si>
  <si>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</si>
  <si>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</si>
  <si>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</si>
  <si>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</si>
  <si>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</si>
  <si>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</si>
  <si>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</si>
  <si>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</si>
  <si>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</si>
  <si>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</si>
  <si>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</si>
  <si>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</si>
  <si>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</si>
  <si>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</si>
  <si>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</si>
  <si>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</si>
  <si>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</si>
  <si>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</si>
  <si>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</si>
  <si>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</si>
  <si>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</si>
  <si>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</si>
  <si>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</si>
  <si>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</si>
  <si>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</si>
  <si>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</si>
  <si>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</si>
  <si>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</si>
  <si>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</si>
  <si>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</si>
  <si>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</si>
  <si>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</si>
  <si>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</si>
  <si>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</si>
  <si>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</si>
  <si>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</si>
  <si>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</si>
  <si>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</si>
  <si>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</si>
  <si>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</si>
  <si>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</si>
  <si>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</si>
  <si>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</si>
  <si>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</si>
  <si>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</si>
  <si>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</si>
  <si>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</si>
  <si>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</si>
  <si>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</si>
  <si>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</si>
  <si>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</si>
  <si>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</si>
  <si>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</si>
  <si>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</si>
  <si>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</si>
  <si>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</si>
  <si>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</si>
  <si>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</si>
  <si>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</si>
  <si>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</si>
  <si>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</si>
  <si>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</si>
  <si>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</si>
  <si>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</si>
  <si>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</si>
  <si>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</si>
  <si>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</si>
  <si>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</si>
  <si>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</si>
  <si>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</si>
  <si>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</si>
  <si>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</si>
  <si>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</si>
  <si>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</si>
  <si>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</si>
  <si>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</si>
  <si>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</si>
  <si>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</si>
  <si>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</si>
  <si>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</si>
  <si>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</si>
  <si>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</si>
  <si>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</si>
  <si>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</si>
  <si>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</si>
  <si>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</si>
  <si>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</si>
  <si>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</si>
  <si>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</si>
  <si>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</si>
  <si>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</si>
  <si>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</si>
  <si>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</si>
  <si>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</si>
  <si>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</si>
  <si>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</si>
  <si>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</si>
  <si>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</si>
  <si>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</si>
  <si>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</si>
  <si>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</si>
  <si>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</si>
  <si>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</si>
  <si>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</si>
  <si>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</si>
  <si>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</si>
  <si>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</si>
  <si>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</si>
  <si>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</si>
  <si>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</si>
  <si>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</si>
  <si>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</si>
  <si>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</si>
  <si>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</si>
  <si>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</si>
  <si>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</si>
  <si>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</si>
  <si>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</si>
  <si>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</si>
  <si>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</si>
  <si>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</si>
  <si>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</si>
  <si>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</si>
  <si>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</si>
  <si>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</si>
  <si>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</si>
  <si>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</si>
  <si>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</si>
  <si>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</si>
  <si>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</si>
  <si>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</si>
  <si>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</si>
  <si>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</si>
  <si>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</si>
  <si>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</si>
  <si>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</si>
  <si>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</si>
  <si>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</si>
  <si>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</si>
  <si>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</si>
  <si>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</si>
  <si>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</si>
  <si>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</si>
  <si>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</si>
  <si>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</si>
  <si>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</si>
  <si>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</si>
  <si>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</si>
  <si>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</si>
  <si>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</si>
  <si>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</si>
  <si>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</si>
  <si>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</si>
  <si>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</si>
  <si>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</si>
  <si>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</si>
  <si>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</si>
  <si>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</si>
  <si>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</si>
  <si>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</si>
  <si>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</si>
  <si>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</si>
  <si>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</si>
  <si>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</si>
  <si>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</si>
  <si>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</si>
  <si>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</si>
  <si>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</si>
  <si>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</si>
  <si>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</si>
  <si>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</si>
  <si>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</si>
  <si>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</si>
  <si>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</si>
  <si>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</si>
  <si>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</si>
  <si>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</si>
  <si>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</si>
  <si>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</si>
  <si>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</si>
  <si>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</si>
  <si>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</si>
  <si>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</si>
  <si>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</si>
  <si>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</si>
  <si>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</si>
  <si>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</si>
  <si>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</si>
  <si>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</si>
  <si>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</si>
  <si>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</si>
  <si>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</si>
  <si>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</si>
  <si>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</si>
  <si>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</si>
  <si>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</si>
  <si>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</si>
  <si>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</si>
  <si>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</si>
  <si>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</si>
  <si>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</si>
  <si>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</si>
  <si>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</si>
  <si>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</si>
  <si>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</si>
  <si>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</si>
  <si>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</si>
  <si>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</si>
  <si>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</si>
  <si>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</si>
  <si>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</si>
  <si>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</si>
  <si>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</si>
  <si>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</si>
  <si>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</si>
  <si>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</si>
  <si>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</si>
  <si>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</si>
  <si>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</si>
  <si>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</si>
  <si>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</si>
  <si>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</si>
  <si>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</si>
  <si>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</si>
  <si>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</si>
  <si>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</si>
  <si>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</si>
  <si>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</si>
  <si>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</si>
  <si>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</si>
  <si>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</si>
  <si>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</si>
  <si>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</si>
  <si>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</si>
  <si>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</si>
  <si>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</si>
  <si>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</si>
  <si>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</si>
  <si>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</si>
  <si>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</si>
  <si>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</si>
  <si>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</si>
  <si>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</si>
  <si>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</si>
  <si>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</si>
  <si>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</si>
  <si>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</si>
  <si>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</si>
  <si>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</si>
  <si>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</si>
  <si>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</si>
  <si>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</si>
  <si>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</si>
  <si>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</si>
  <si>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</si>
  <si>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</si>
  <si>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</si>
  <si>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</si>
  <si>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</si>
  <si>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</si>
  <si>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</si>
  <si>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</si>
  <si>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</si>
  <si>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</si>
  <si>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</si>
  <si>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</si>
  <si>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</si>
  <si>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</si>
  <si>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</si>
  <si>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</si>
  <si>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</si>
  <si>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</si>
  <si>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</si>
  <si>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</si>
  <si>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</si>
  <si>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</si>
  <si>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</si>
  <si>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</si>
  <si>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</si>
  <si>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</si>
  <si>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</si>
  <si>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</si>
  <si>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</si>
  <si>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</si>
  <si>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</si>
  <si>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</si>
  <si>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</si>
  <si>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</si>
  <si>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</si>
  <si>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</si>
  <si>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</si>
  <si>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</si>
  <si>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</si>
  <si>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</si>
  <si>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</si>
  <si>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</si>
  <si>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</si>
  <si>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</si>
  <si>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</si>
  <si>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</si>
  <si>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</si>
  <si>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</si>
  <si>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</si>
  <si>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</si>
  <si>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</si>
  <si>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</si>
  <si>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</si>
  <si>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</si>
  <si>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</si>
  <si>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</si>
  <si>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</si>
  <si>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</si>
  <si>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</si>
  <si>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</si>
  <si>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</si>
  <si>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</si>
  <si>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</si>
  <si>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</si>
  <si>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</si>
  <si>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</si>
  <si>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</si>
  <si>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</si>
  <si>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</si>
  <si>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</si>
  <si>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</si>
  <si>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</si>
  <si>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</si>
  <si>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</si>
  <si>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</si>
  <si>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</si>
  <si>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</si>
  <si>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</si>
  <si>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</si>
  <si>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</si>
  <si>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</si>
  <si>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</si>
  <si>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</si>
  <si>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</si>
  <si>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</si>
  <si>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</si>
  <si>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</si>
  <si>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</si>
  <si>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</si>
  <si>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</si>
  <si>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</si>
  <si>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</si>
  <si>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</si>
  <si>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</si>
  <si>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</si>
  <si>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</si>
  <si>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</si>
  <si>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</si>
  <si>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</si>
  <si>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</si>
  <si>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</si>
  <si>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</si>
  <si>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</si>
  <si>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</si>
  <si>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</si>
  <si>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</si>
  <si>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</si>
  <si>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</si>
  <si>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</si>
  <si>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</si>
  <si>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</si>
  <si>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</si>
  <si>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</si>
  <si>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</si>
  <si>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</si>
  <si>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</si>
  <si>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</si>
  <si>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</si>
  <si>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</si>
  <si>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</si>
  <si>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</si>
  <si>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</si>
  <si>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</si>
  <si>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</si>
  <si>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</si>
  <si>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</si>
  <si>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</si>
  <si>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</si>
  <si>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</si>
  <si>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</si>
  <si>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</si>
  <si>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</si>
  <si>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</si>
  <si>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</si>
  <si>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</si>
  <si>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</si>
  <si>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</si>
  <si>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</si>
  <si>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</si>
  <si>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</si>
  <si>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</si>
  <si>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</si>
  <si>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</si>
  <si>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</si>
  <si>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</si>
  <si>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</si>
  <si>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</si>
  <si>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</si>
  <si>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</si>
  <si>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</si>
  <si>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</si>
  <si>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</si>
  <si>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</si>
  <si>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</si>
  <si>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</si>
  <si>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</si>
  <si>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</si>
  <si>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</si>
  <si>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</si>
  <si>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</si>
  <si>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</si>
  <si>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</si>
  <si>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</si>
  <si>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</si>
  <si>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</si>
  <si>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</si>
  <si>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</si>
  <si>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</si>
  <si>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</si>
  <si>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</si>
  <si>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</si>
  <si>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</si>
  <si>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</si>
  <si>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</si>
  <si>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</si>
  <si>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</si>
  <si>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</si>
  <si>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</si>
  <si>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</si>
  <si>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</si>
  <si>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</si>
  <si>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</si>
  <si>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</si>
  <si>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</si>
  <si>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</si>
  <si>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</si>
  <si>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</si>
  <si>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</si>
  <si>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</si>
  <si>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</si>
  <si>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</si>
  <si>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</si>
  <si>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</si>
  <si>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</si>
  <si>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</si>
  <si>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</si>
  <si>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</si>
  <si>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</si>
  <si>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</si>
  <si>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</si>
  <si>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</si>
  <si>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</si>
  <si>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</si>
  <si>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</si>
  <si>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</si>
  <si>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</si>
  <si>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</si>
  <si>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</si>
  <si>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</si>
  <si>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</si>
  <si>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</si>
  <si>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</si>
  <si>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</si>
  <si>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</si>
  <si>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</si>
  <si>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</si>
  <si>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</si>
  <si>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</si>
  <si>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</si>
  <si>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</si>
  <si>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</si>
  <si>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</si>
  <si>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</si>
  <si>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</si>
  <si>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</si>
  <si>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</si>
  <si>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</si>
  <si>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</si>
  <si>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</si>
  <si>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</si>
  <si>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</si>
  <si>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</si>
  <si>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</si>
  <si>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</si>
  <si>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</si>
  <si>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</si>
  <si>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</si>
  <si>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</si>
  <si>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</si>
  <si>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</si>
  <si>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</si>
  <si>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</si>
  <si>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</si>
  <si>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</si>
  <si>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</si>
  <si>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</si>
  <si>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</si>
  <si>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</si>
  <si>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</si>
  <si>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</si>
  <si>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</si>
  <si>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</si>
  <si>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</si>
  <si>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</si>
  <si>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</si>
  <si>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</si>
  <si>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</si>
  <si>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</si>
  <si>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</si>
  <si>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</si>
  <si>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</si>
  <si>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</si>
  <si>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</si>
  <si>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</si>
  <si>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</si>
  <si>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</si>
  <si>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</si>
  <si>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</si>
  <si>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</si>
  <si>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</si>
  <si>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</si>
  <si>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</si>
  <si>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</si>
  <si>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</si>
  <si>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</si>
  <si>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</si>
  <si>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</si>
  <si>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</si>
  <si>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</si>
  <si>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</si>
  <si>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</si>
  <si>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</si>
  <si>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</si>
  <si>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</si>
  <si>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</si>
  <si>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</si>
  <si>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</si>
  <si>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</si>
  <si>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</si>
  <si>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</si>
  <si>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</si>
  <si>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</si>
  <si>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</si>
  <si>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</si>
  <si>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</si>
  <si>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</si>
  <si>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</si>
  <si>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</si>
  <si>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</si>
  <si>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</si>
  <si>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</si>
  <si>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</si>
  <si>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</si>
  <si>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</si>
  <si>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</si>
  <si>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</si>
  <si>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</si>
  <si>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</si>
  <si>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</si>
  <si>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</si>
  <si>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</si>
  <si>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</si>
  <si>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</si>
  <si>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</si>
  <si>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</si>
  <si>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</si>
  <si>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</si>
  <si>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</si>
  <si>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</si>
  <si>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</si>
  <si>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</si>
  <si>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</si>
  <si>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</si>
  <si>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</si>
  <si>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</si>
  <si>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</si>
  <si>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</si>
  <si>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</si>
  <si>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</si>
  <si>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</si>
  <si>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</si>
  <si>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</si>
  <si>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</si>
  <si>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</si>
  <si>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</si>
  <si>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</si>
  <si>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</si>
  <si>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</si>
  <si>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</si>
  <si>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</si>
  <si>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</si>
  <si>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</si>
  <si>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</si>
  <si>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</si>
  <si>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</si>
  <si>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</si>
  <si>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</si>
  <si>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</si>
  <si>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</si>
  <si>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</si>
  <si>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</si>
  <si>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</si>
  <si>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</si>
  <si>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</si>
  <si>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</si>
  <si>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</si>
  <si>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</si>
  <si>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</si>
  <si>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</si>
  <si>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</si>
  <si>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</si>
  <si>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</si>
  <si>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</si>
  <si>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</si>
  <si>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</si>
  <si>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</si>
  <si>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</si>
  <si>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</si>
  <si>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</si>
  <si>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</si>
  <si>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</si>
  <si>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</si>
  <si>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</si>
  <si>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</si>
  <si>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</si>
  <si>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</si>
  <si>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</si>
  <si>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</si>
  <si>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</si>
  <si>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</si>
  <si>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</si>
  <si>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</si>
  <si>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</si>
  <si>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</si>
  <si>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</si>
  <si>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</si>
  <si>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</si>
  <si>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</si>
  <si>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</si>
  <si>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</si>
  <si>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</si>
  <si>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</si>
  <si>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</si>
  <si>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</si>
  <si>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</si>
  <si>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</si>
  <si>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</si>
  <si>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</si>
  <si>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</si>
  <si>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</si>
  <si>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</si>
  <si>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</si>
  <si>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</si>
  <si>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</si>
  <si>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</si>
  <si>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</si>
  <si>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</si>
  <si>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</si>
  <si>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</si>
  <si>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</si>
  <si>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</si>
  <si>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</si>
  <si>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</si>
  <si>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</si>
  <si>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</si>
  <si>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</si>
  <si>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</si>
  <si>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</si>
  <si>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</si>
  <si>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</si>
  <si>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</si>
  <si>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</si>
  <si>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</si>
  <si>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</si>
  <si>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</si>
  <si>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</si>
  <si>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</si>
  <si>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</si>
  <si>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</si>
  <si>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</si>
  <si>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</si>
  <si>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</si>
  <si>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</si>
  <si>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</si>
  <si>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</si>
  <si>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</si>
  <si>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</si>
  <si>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</si>
  <si>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</si>
  <si>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</si>
  <si>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</si>
  <si>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</si>
  <si>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</si>
  <si>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</si>
  <si>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</si>
  <si>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</si>
  <si>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</si>
  <si>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</si>
  <si>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</si>
  <si>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</si>
  <si>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</si>
  <si>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</si>
  <si>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</si>
  <si>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</si>
  <si>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</si>
  <si>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</si>
  <si>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</si>
  <si>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</si>
  <si>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</si>
  <si>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</si>
  <si>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</si>
  <si>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</si>
  <si>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</si>
  <si>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</si>
  <si>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</si>
  <si>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</si>
  <si>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</si>
  <si>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</si>
  <si>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</si>
  <si>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</si>
  <si>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</si>
  <si>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</si>
  <si>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</si>
  <si>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</si>
  <si>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</si>
  <si>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</si>
  <si>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</si>
  <si>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</si>
  <si>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</si>
  <si>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</si>
  <si>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</si>
  <si>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</si>
  <si>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</si>
  <si>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</si>
  <si>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</si>
  <si>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</si>
  <si>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</si>
  <si>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</si>
  <si>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</si>
  <si>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</si>
  <si>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</si>
  <si>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</si>
  <si>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</si>
  <si>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</si>
  <si>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</si>
  <si>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</si>
  <si>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</si>
  <si>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</si>
  <si>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</si>
  <si>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</si>
  <si>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</si>
  <si>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</si>
  <si>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</si>
  <si>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</si>
  <si>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</si>
  <si>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</si>
  <si>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</si>
  <si>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</si>
  <si>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</si>
  <si>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</si>
  <si>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</si>
  <si>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</si>
  <si>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</si>
  <si>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</si>
  <si>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</si>
  <si>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</si>
  <si>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</si>
  <si>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</si>
  <si>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</si>
  <si>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</si>
  <si>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</si>
  <si>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</si>
  <si>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</si>
  <si>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</si>
  <si>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</si>
  <si>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</si>
  <si>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</si>
  <si>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</si>
  <si>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</si>
  <si>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</si>
  <si>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</si>
  <si>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</si>
  <si>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</si>
  <si>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</si>
  <si>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</si>
  <si>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</si>
  <si>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</si>
  <si>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</si>
  <si>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</si>
  <si>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</si>
  <si>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</si>
  <si>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</si>
  <si>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</si>
  <si>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</si>
  <si>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</si>
  <si>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</si>
  <si>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</si>
  <si>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</si>
  <si>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</si>
  <si>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</si>
  <si>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</si>
  <si>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</si>
  <si>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</si>
  <si>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</si>
  <si>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</si>
  <si>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</si>
  <si>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</si>
  <si>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</si>
  <si>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</si>
  <si>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</si>
  <si>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</si>
  <si>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</si>
  <si>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</si>
  <si>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</si>
  <si>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</si>
  <si>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</si>
  <si>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</si>
  <si>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</si>
  <si>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</si>
  <si>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</si>
  <si>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</si>
  <si>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</si>
  <si>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</si>
  <si>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</si>
  <si>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</si>
  <si>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</si>
  <si>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</si>
  <si>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</si>
  <si>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</si>
  <si>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</si>
  <si>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</si>
  <si>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</si>
  <si>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</si>
  <si>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</si>
  <si>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</si>
  <si>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</si>
  <si>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</si>
  <si>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</si>
  <si>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</si>
  <si>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</si>
  <si>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</si>
  <si>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</si>
  <si>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</si>
  <si>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</si>
  <si>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</si>
  <si>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</si>
  <si>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</si>
  <si>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</si>
  <si>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</si>
  <si>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</si>
  <si>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</si>
  <si>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</si>
  <si>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</si>
  <si>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</si>
  <si>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</si>
  <si>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</si>
  <si>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</si>
  <si>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</si>
  <si>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</si>
  <si>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</si>
  <si>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</si>
  <si>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</si>
  <si>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</si>
  <si>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</si>
  <si>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</si>
  <si>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</si>
  <si>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</si>
  <si>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</si>
  <si>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</si>
  <si>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</si>
  <si>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</si>
  <si>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</si>
  <si>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</si>
  <si>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</si>
  <si>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</si>
  <si>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</si>
  <si>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</si>
  <si>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</si>
  <si>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</si>
  <si>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</si>
  <si>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</si>
  <si>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</si>
  <si>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</si>
  <si>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</si>
  <si>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</si>
  <si>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</si>
  <si>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</si>
  <si>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</si>
  <si>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</si>
  <si>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</si>
  <si>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</si>
  <si>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</si>
  <si>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</si>
  <si>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</si>
  <si>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</si>
  <si>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</si>
  <si>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</si>
  <si>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</si>
  <si>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</si>
  <si>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</si>
  <si>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</si>
  <si>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</si>
  <si>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</si>
  <si>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</si>
  <si>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</si>
  <si>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</si>
  <si>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</si>
  <si>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</si>
  <si>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</si>
  <si>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</si>
  <si>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</si>
  <si>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</si>
  <si>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</si>
  <si>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</si>
  <si>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</si>
  <si>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</si>
  <si>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</si>
  <si>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</si>
  <si>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</si>
  <si>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</si>
  <si>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</si>
  <si>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</si>
  <si>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</si>
  <si>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</si>
  <si>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</si>
  <si>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</si>
  <si>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</si>
  <si>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</si>
  <si>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</si>
  <si>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</si>
  <si>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</si>
  <si>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</si>
  <si>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</si>
  <si>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</si>
  <si>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</si>
  <si>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</si>
  <si>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</si>
  <si>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</si>
  <si>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</si>
  <si>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</si>
  <si>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</si>
  <si>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</si>
  <si>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</si>
  <si>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</si>
  <si>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</si>
  <si>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</si>
  <si>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</si>
  <si>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</si>
  <si>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</si>
  <si>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</si>
  <si>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</si>
  <si>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</si>
  <si>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</si>
  <si>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</si>
  <si>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</si>
  <si>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</si>
  <si>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</si>
  <si>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</si>
  <si>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</si>
  <si>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</si>
  <si>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</si>
  <si>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</si>
  <si>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</si>
  <si>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</si>
  <si>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</si>
  <si>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</si>
  <si>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</si>
  <si>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</si>
  <si>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</si>
  <si>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</si>
  <si>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</si>
  <si>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</si>
  <si>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</si>
  <si>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</si>
  <si>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</si>
  <si>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</si>
  <si>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</si>
  <si>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</si>
  <si>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</si>
  <si>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</si>
  <si>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</si>
  <si>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</si>
  <si>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</si>
  <si>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</si>
  <si>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</si>
  <si>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</si>
  <si>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</si>
  <si>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</si>
  <si>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</si>
  <si>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</si>
  <si>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</si>
  <si>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</si>
  <si>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</si>
  <si>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</si>
  <si>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</si>
  <si>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</si>
  <si>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</si>
  <si>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</si>
  <si>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</si>
  <si>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</si>
  <si>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</si>
  <si>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</si>
  <si>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</si>
  <si>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</si>
  <si>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</si>
  <si>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</si>
  <si>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</si>
  <si>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</si>
  <si>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</si>
  <si>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</si>
  <si>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</si>
  <si>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</si>
  <si>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</si>
  <si>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</si>
  <si>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</si>
  <si>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</si>
  <si>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</si>
  <si>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</si>
  <si>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</si>
  <si>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</si>
  <si>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</si>
  <si>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</si>
  <si>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</si>
  <si>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</si>
  <si>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</si>
  <si>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</si>
  <si>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</si>
  <si>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</si>
  <si>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</si>
  <si>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</si>
  <si>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</si>
  <si>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</si>
  <si>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</si>
  <si>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</si>
  <si>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</si>
  <si>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</si>
  <si>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</si>
  <si>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</si>
  <si>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</si>
  <si>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</si>
  <si>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</si>
  <si>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</si>
  <si>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</si>
  <si>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</si>
  <si>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</si>
  <si>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</si>
  <si>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</si>
  <si>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</si>
  <si>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</si>
  <si>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</si>
  <si>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</si>
  <si>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</si>
  <si>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</si>
  <si>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</si>
  <si>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</si>
  <si>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</si>
  <si>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</si>
  <si>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</si>
  <si>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</si>
  <si>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</si>
  <si>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</si>
  <si>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</si>
  <si>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</si>
  <si>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</si>
  <si>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</si>
  <si>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</si>
  <si>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</si>
  <si>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</si>
  <si>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</si>
  <si>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</si>
  <si>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</si>
  <si>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</si>
  <si>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</si>
  <si>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</si>
  <si>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</si>
  <si>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</si>
  <si>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</si>
  <si>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</si>
  <si>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</si>
  <si>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</si>
  <si>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</si>
  <si>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</si>
  <si>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</si>
  <si>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</si>
  <si>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</si>
  <si>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</si>
  <si>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</si>
  <si>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</si>
  <si>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</si>
  <si>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</si>
  <si>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</si>
  <si>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</si>
  <si>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</si>
  <si>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</si>
  <si>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</si>
  <si>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</si>
  <si>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</si>
  <si>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</si>
  <si>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</si>
  <si>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</si>
  <si>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</si>
  <si>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</si>
  <si>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</si>
  <si>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</si>
  <si>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</si>
  <si>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</si>
  <si>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</si>
  <si>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</si>
  <si>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</si>
  <si>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</si>
  <si>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</si>
  <si>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</si>
  <si>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</si>
  <si>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</si>
  <si>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</si>
  <si>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</si>
  <si>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</si>
  <si>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</si>
  <si>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</si>
  <si>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</si>
  <si>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</si>
  <si>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</si>
  <si>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</si>
  <si>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</si>
  <si>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</si>
  <si>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</si>
  <si>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</si>
  <si>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</si>
  <si>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</si>
  <si>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</si>
  <si>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</si>
  <si>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</si>
  <si>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</si>
  <si>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</si>
  <si>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</si>
  <si>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</si>
  <si>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</si>
  <si>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</si>
  <si>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</si>
  <si>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</si>
  <si>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</si>
  <si>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</si>
  <si>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</si>
  <si>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</si>
  <si>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</si>
  <si>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</si>
  <si>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</si>
  <si>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</si>
  <si>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</si>
  <si>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</si>
  <si>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</si>
  <si>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</si>
  <si>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</si>
  <si>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</si>
  <si>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</si>
  <si>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</si>
  <si>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</si>
  <si>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</si>
  <si>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</si>
  <si>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</si>
  <si>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</si>
  <si>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</si>
  <si>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</si>
  <si>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</si>
  <si>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</si>
  <si>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</si>
  <si>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</si>
  <si>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</si>
  <si>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</si>
  <si>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</si>
  <si>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</si>
  <si>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</si>
  <si>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</si>
  <si>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</si>
  <si>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</si>
  <si>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</si>
  <si>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</si>
  <si>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</si>
  <si>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</si>
  <si>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</si>
  <si>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</si>
  <si>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</si>
  <si>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</si>
  <si>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</si>
  <si>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</si>
  <si>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</si>
  <si>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</si>
  <si>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</si>
  <si>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</si>
  <si>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</si>
  <si>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</si>
  <si>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</si>
  <si>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</si>
  <si>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</si>
  <si>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</si>
  <si>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</si>
  <si>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</si>
  <si>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</si>
  <si>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</si>
  <si>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</si>
  <si>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</si>
  <si>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</si>
  <si>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</si>
  <si>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</si>
  <si>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</si>
  <si>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</si>
  <si>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</si>
  <si>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</si>
  <si>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</si>
  <si>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</si>
  <si>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</si>
  <si>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</si>
  <si>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</si>
  <si>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</si>
  <si>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</si>
  <si>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</si>
  <si>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</si>
  <si>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</si>
  <si>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</si>
  <si>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</si>
  <si>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</si>
  <si>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</si>
  <si>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</si>
  <si>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</si>
  <si>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</si>
  <si>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</si>
  <si>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</si>
  <si>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</si>
  <si>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</si>
  <si>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</si>
  <si>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</si>
  <si>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</si>
  <si>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</si>
  <si>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</si>
  <si>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</si>
  <si>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</si>
  <si>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</si>
  <si>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</si>
  <si>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</si>
  <si>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</si>
  <si>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</si>
  <si>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</si>
  <si>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</si>
  <si>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</si>
  <si>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</si>
  <si>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</si>
  <si>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</si>
  <si>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</si>
  <si>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</si>
  <si>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</si>
  <si>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</si>
  <si>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</si>
  <si>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</si>
  <si>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</si>
  <si>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</si>
  <si>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</si>
  <si>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</si>
  <si>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</si>
  <si>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</si>
  <si>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</si>
  <si>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</si>
  <si>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</si>
  <si>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</si>
  <si>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</si>
  <si>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</si>
  <si>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</si>
  <si>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</si>
  <si>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</si>
  <si>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</si>
  <si>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</si>
  <si>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</si>
  <si>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</si>
  <si>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</si>
  <si>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</si>
  <si>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</si>
  <si>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</si>
  <si>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</si>
  <si>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</si>
  <si>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</si>
  <si>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</si>
  <si>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</si>
  <si>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</si>
  <si>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</si>
  <si>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</si>
  <si>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</si>
  <si>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</si>
  <si>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</si>
  <si>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</si>
  <si>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</si>
  <si>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</si>
  <si>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</si>
  <si>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</si>
  <si>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</si>
  <si>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</si>
  <si>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</si>
  <si>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</si>
  <si>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</si>
  <si>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</si>
  <si>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</si>
  <si>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</si>
  <si>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</si>
  <si>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</si>
  <si>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</si>
  <si>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</si>
  <si>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</si>
  <si>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</si>
  <si>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</si>
  <si>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</si>
  <si>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</si>
  <si>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</si>
  <si>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</si>
  <si>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</si>
  <si>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</si>
  <si>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</si>
  <si>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</si>
  <si>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</si>
  <si>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</si>
  <si>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</si>
  <si>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</si>
  <si>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</si>
  <si>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</si>
  <si>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</si>
  <si>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</si>
  <si>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</si>
  <si>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</si>
  <si>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</si>
  <si>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</si>
  <si>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</si>
  <si>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</si>
  <si>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</si>
  <si>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</si>
  <si>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</si>
  <si>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</si>
  <si>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</si>
  <si>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</si>
  <si>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</si>
  <si>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</si>
  <si>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</si>
  <si>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</si>
  <si>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</si>
  <si>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</si>
  <si>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</si>
  <si>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</si>
  <si>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</si>
  <si>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</si>
  <si>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</si>
  <si>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</si>
  <si>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</si>
  <si>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</si>
  <si>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</si>
  <si>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</si>
  <si>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</si>
  <si>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</si>
  <si>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</si>
  <si>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</si>
  <si>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</si>
  <si>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</si>
  <si>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</si>
  <si>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</si>
  <si>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</si>
  <si>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</si>
  <si>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</si>
  <si>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</si>
  <si>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</si>
  <si>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</si>
  <si>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</si>
  <si>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</si>
  <si>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</si>
  <si>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</si>
  <si>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</si>
  <si>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</si>
  <si>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</si>
  <si>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</si>
  <si>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</si>
  <si>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</si>
  <si>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</si>
  <si>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</si>
  <si>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</si>
  <si>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</si>
  <si>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</si>
  <si>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</si>
  <si>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</si>
  <si>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</si>
  <si>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</si>
  <si>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</si>
  <si>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</si>
  <si>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</si>
  <si>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</si>
  <si>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</si>
  <si>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</si>
  <si>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</si>
  <si>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</si>
  <si>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</si>
  <si>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</si>
  <si>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</si>
  <si>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</si>
  <si>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</si>
  <si>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</si>
  <si>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</si>
  <si>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</si>
  <si>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</si>
  <si>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</si>
  <si>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</si>
  <si>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</si>
  <si>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</si>
  <si>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</si>
  <si>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</si>
  <si>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</si>
  <si>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</si>
  <si>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</si>
  <si>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</si>
  <si>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</si>
  <si>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</si>
  <si>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</si>
  <si>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</si>
  <si>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</si>
  <si>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</si>
  <si>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</si>
  <si>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</si>
  <si>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</si>
  <si>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</si>
  <si>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</si>
  <si>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</si>
  <si>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</si>
  <si>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</si>
  <si>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</si>
  <si>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</si>
  <si>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</si>
  <si>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</si>
  <si>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</si>
  <si>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</si>
  <si>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</si>
  <si>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</si>
  <si>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</si>
  <si>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</si>
  <si>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</si>
  <si>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</si>
  <si>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</si>
  <si>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</si>
  <si>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</si>
  <si>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</si>
  <si>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</si>
  <si>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</si>
  <si>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</si>
  <si>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</si>
  <si>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</si>
  <si>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</si>
  <si>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</si>
  <si>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</si>
  <si>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</si>
  <si>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</si>
  <si>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</si>
  <si>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</si>
  <si>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</si>
  <si>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</si>
  <si>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</si>
  <si>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</si>
  <si>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</si>
  <si>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</si>
  <si>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</si>
  <si>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</si>
  <si>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</si>
  <si>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</si>
  <si>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</si>
  <si>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</si>
  <si>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</si>
  <si>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</si>
  <si>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</si>
  <si>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</si>
  <si>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</si>
  <si>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</si>
  <si>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</si>
  <si>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</si>
  <si>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</si>
  <si>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</si>
  <si>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</si>
  <si>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</si>
  <si>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</si>
  <si>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</si>
  <si>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</si>
  <si>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</si>
  <si>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</si>
  <si>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</si>
  <si>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</si>
  <si>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</si>
  <si>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</si>
  <si>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</si>
  <si>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</si>
  <si>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</si>
  <si>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</si>
  <si>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</si>
  <si>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</si>
  <si>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</si>
  <si>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</si>
  <si>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</si>
  <si>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</si>
  <si>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</si>
  <si>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</si>
  <si>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</si>
  <si>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</si>
  <si>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</si>
  <si>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</si>
  <si>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</si>
  <si>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</si>
  <si>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</si>
  <si>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</si>
  <si>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</si>
  <si>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</si>
  <si>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</si>
  <si>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</si>
  <si>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</si>
  <si>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</si>
  <si>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</si>
  <si>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</si>
  <si>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</si>
  <si>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</si>
  <si>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</si>
  <si>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</si>
  <si>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</si>
  <si>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</si>
  <si>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</si>
  <si>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</si>
  <si>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</si>
  <si>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</si>
  <si>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</si>
  <si>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</si>
  <si>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</si>
  <si>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</si>
  <si>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</si>
  <si>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</si>
  <si>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</si>
  <si>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</si>
  <si>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</si>
  <si>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</si>
  <si>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</si>
  <si>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</si>
  <si>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</si>
  <si>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</si>
  <si>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</si>
  <si>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</si>
  <si>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</si>
  <si>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</si>
  <si>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</si>
  <si>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</si>
  <si>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</si>
  <si>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</si>
  <si>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</si>
  <si>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</si>
  <si>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</si>
  <si>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</si>
  <si>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</si>
  <si>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</si>
  <si>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</si>
  <si>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</si>
  <si>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</si>
  <si>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</si>
  <si>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</si>
  <si>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</si>
  <si>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</si>
  <si>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</si>
  <si>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</si>
  <si>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</si>
  <si>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</si>
  <si>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</si>
  <si>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</si>
  <si>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</si>
  <si>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</si>
  <si>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</si>
  <si>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</si>
  <si>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</si>
  <si>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</si>
  <si>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</si>
  <si>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</si>
  <si>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</si>
  <si>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</si>
  <si>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</si>
  <si>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</si>
  <si>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</si>
  <si>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</si>
  <si>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</si>
  <si>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</si>
  <si>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</si>
  <si>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</si>
  <si>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</si>
  <si>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</si>
  <si>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</si>
  <si>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</si>
  <si>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</si>
  <si>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</si>
  <si>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</si>
  <si>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</si>
  <si>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</si>
  <si>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</si>
  <si>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</si>
  <si>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</si>
  <si>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</si>
  <si>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</si>
  <si>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</si>
  <si>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</si>
  <si>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</si>
  <si>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</si>
  <si>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</si>
  <si>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</si>
  <si>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</si>
  <si>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</si>
  <si>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</si>
  <si>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</si>
  <si>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</si>
  <si>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</si>
  <si>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</si>
  <si>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</si>
  <si>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</si>
  <si>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</si>
  <si>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</si>
  <si>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</si>
  <si>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</si>
  <si>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</si>
  <si>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</si>
  <si>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</si>
  <si>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</si>
  <si>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</si>
  <si>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</si>
  <si>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</si>
  <si>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</si>
  <si>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</si>
  <si>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</si>
  <si>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</si>
  <si>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</si>
  <si>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</si>
  <si>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</si>
  <si>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</si>
  <si>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</si>
  <si>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</si>
  <si>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</si>
  <si>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</si>
  <si>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</si>
  <si>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</si>
  <si>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</si>
  <si>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</si>
  <si>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</si>
  <si>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</si>
  <si>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</si>
  <si>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</si>
  <si>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</si>
  <si>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</si>
  <si>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</si>
  <si>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</si>
  <si>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</si>
  <si>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</si>
  <si>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</si>
  <si>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</si>
  <si>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</si>
  <si>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</si>
  <si>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</si>
  <si>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</si>
  <si>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</si>
  <si>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</si>
  <si>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</si>
  <si>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</si>
  <si>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</si>
  <si>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</si>
  <si>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</si>
  <si>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</si>
  <si>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</si>
  <si>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</si>
  <si>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</si>
  <si>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</si>
  <si>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</si>
  <si>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</si>
  <si>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</si>
  <si>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</si>
  <si>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</si>
  <si>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</si>
  <si>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</si>
  <si>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</si>
  <si>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</si>
  <si>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</si>
  <si>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</si>
  <si>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</si>
  <si>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</si>
  <si>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</si>
  <si>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</si>
  <si>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</si>
  <si>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</si>
  <si>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</si>
  <si>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</si>
  <si>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</si>
  <si>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</si>
  <si>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</si>
  <si>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</si>
  <si>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</si>
  <si>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</si>
  <si>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</si>
  <si>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</si>
  <si>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</si>
  <si>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</si>
  <si>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</si>
  <si>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</si>
  <si>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</si>
  <si>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</si>
  <si>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</si>
  <si>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</si>
  <si>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</si>
  <si>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</si>
  <si>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</si>
  <si>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</si>
  <si>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</si>
  <si>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</si>
  <si>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</si>
  <si>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</si>
  <si>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</si>
  <si>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</si>
  <si>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</si>
  <si>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</si>
  <si>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</si>
  <si>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</si>
  <si>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</si>
  <si>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</si>
  <si>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</si>
  <si>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</si>
  <si>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</si>
  <si>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</si>
  <si>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</si>
  <si>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</si>
  <si>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</si>
  <si>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</si>
  <si>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</si>
  <si>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</si>
  <si>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</si>
  <si>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</si>
  <si>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</si>
  <si>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</si>
  <si>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</si>
  <si>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</si>
  <si>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</si>
  <si>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</si>
  <si>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</si>
  <si>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</si>
  <si>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</si>
  <si>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</si>
  <si>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</si>
  <si>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</si>
  <si>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</si>
  <si>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</si>
  <si>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</si>
  <si>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</si>
  <si>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</si>
  <si>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</si>
  <si>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</si>
  <si>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</si>
  <si>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</si>
  <si>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</si>
  <si>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</si>
  <si>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</si>
  <si>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</si>
  <si>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</si>
  <si>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</si>
  <si>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</si>
  <si>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</si>
  <si>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</si>
  <si>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</si>
  <si>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</si>
  <si>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</si>
  <si>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</si>
  <si>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</si>
  <si>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</si>
  <si>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</si>
  <si>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</si>
  <si>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</si>
  <si>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</si>
  <si>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</si>
  <si>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</si>
  <si>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</si>
  <si>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</si>
  <si>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</si>
  <si>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</si>
  <si>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</si>
  <si>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</si>
  <si>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</si>
  <si>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</si>
  <si>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</si>
  <si>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</si>
  <si>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</si>
  <si>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</si>
  <si>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</si>
  <si>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</si>
  <si>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</si>
  <si>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</si>
  <si>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</si>
  <si>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</si>
  <si>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</si>
  <si>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</si>
  <si>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</si>
  <si>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</si>
  <si>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</si>
  <si>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</si>
  <si>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</si>
  <si>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</si>
  <si>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</si>
  <si>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</si>
  <si>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</si>
  <si>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</si>
  <si>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</si>
  <si>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</si>
  <si>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</si>
  <si>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</si>
  <si>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</si>
  <si>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</si>
  <si>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</si>
  <si>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</si>
  <si>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</si>
  <si>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</si>
  <si>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</si>
  <si>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</si>
  <si>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</si>
  <si>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</si>
  <si>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</si>
  <si>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</si>
  <si>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</si>
  <si>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</si>
  <si>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</si>
  <si>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</si>
  <si>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</si>
  <si>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</si>
  <si>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</si>
  <si>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</si>
  <si>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</si>
  <si>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</si>
  <si>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</si>
  <si>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</si>
  <si>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</si>
  <si>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</si>
  <si>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</si>
  <si>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</si>
  <si>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</si>
  <si>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</si>
  <si>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</si>
  <si>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</si>
  <si>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</si>
  <si>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</si>
  <si>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</si>
  <si>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</si>
  <si>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</si>
  <si>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</si>
  <si>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</si>
  <si>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</si>
  <si>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</si>
  <si>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</si>
  <si>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</si>
  <si>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</si>
  <si>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</si>
  <si>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</si>
  <si>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</si>
  <si>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</si>
  <si>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</si>
  <si>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</si>
  <si>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</si>
  <si>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</si>
  <si>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</si>
  <si>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</si>
  <si>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</si>
  <si>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</si>
  <si>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</si>
  <si>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</si>
  <si>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</si>
  <si>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</si>
  <si>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</si>
  <si>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</si>
  <si>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</si>
  <si>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</si>
  <si>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</si>
  <si>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</si>
  <si>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</si>
  <si>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</si>
  <si>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</si>
  <si>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</si>
  <si>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</si>
  <si>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</si>
  <si>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</si>
  <si>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</si>
  <si>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</si>
  <si>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</si>
  <si>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</si>
  <si>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</si>
  <si>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</si>
  <si>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</si>
  <si>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</si>
  <si>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</si>
  <si>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</si>
  <si>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</si>
  <si>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</si>
  <si>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</si>
  <si>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</si>
  <si>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</si>
  <si>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</si>
  <si>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</si>
  <si>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</si>
  <si>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</si>
  <si>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</si>
  <si>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</si>
  <si>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</si>
  <si>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</si>
  <si>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</si>
  <si>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</si>
  <si>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</si>
  <si>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</si>
  <si>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</si>
  <si>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</si>
  <si>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</si>
  <si>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</si>
  <si>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</si>
  <si>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</si>
  <si>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</si>
  <si>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</si>
  <si>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</si>
  <si>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</si>
  <si>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</si>
  <si>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</si>
  <si>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</si>
  <si>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</si>
  <si>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</si>
  <si>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</si>
  <si>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</si>
  <si>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</si>
  <si>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</si>
  <si>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</si>
  <si>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</si>
  <si>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</si>
  <si>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</si>
  <si>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</si>
  <si>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</si>
  <si>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</si>
  <si>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</si>
  <si>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</si>
  <si>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</si>
  <si>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</si>
  <si>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</si>
  <si>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</si>
  <si>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</si>
  <si>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</si>
  <si>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</si>
  <si>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</si>
  <si>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</si>
  <si>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</si>
  <si>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</si>
  <si>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</si>
  <si>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</si>
  <si>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</si>
  <si>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</si>
  <si>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</si>
  <si>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</si>
  <si>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</si>
  <si>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</si>
  <si>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</si>
  <si>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</si>
  <si>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</si>
  <si>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</si>
  <si>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</si>
  <si>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</si>
  <si>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</si>
  <si>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</si>
  <si>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</si>
  <si>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</si>
  <si>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</si>
  <si>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</si>
  <si>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</si>
  <si>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</si>
  <si>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</si>
  <si>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</si>
  <si>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</si>
  <si>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</si>
  <si>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</si>
  <si>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</si>
  <si>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</si>
  <si>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</si>
  <si>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</si>
  <si>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</si>
  <si>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</si>
  <si>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</si>
  <si>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</si>
  <si>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</si>
  <si>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</si>
  <si>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</si>
  <si>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</si>
  <si>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</si>
  <si>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</si>
  <si>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</si>
  <si>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</si>
  <si>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</si>
  <si>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</si>
  <si>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</si>
  <si>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</si>
  <si>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</si>
  <si>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</si>
  <si>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</si>
  <si>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</si>
  <si>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</si>
  <si>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</si>
  <si>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</si>
  <si>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</si>
  <si>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</si>
  <si>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</si>
  <si>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</si>
  <si>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</si>
  <si>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</si>
  <si>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</si>
  <si>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</si>
  <si>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</si>
  <si>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</si>
  <si>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</si>
  <si>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</si>
  <si>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</si>
  <si>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</si>
  <si>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</si>
  <si>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</si>
  <si>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</si>
  <si>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</si>
  <si>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</si>
  <si>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</si>
  <si>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</si>
  <si>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</si>
  <si>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</si>
  <si>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</si>
  <si>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</si>
  <si>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</si>
  <si>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</si>
  <si>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</si>
  <si>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</si>
  <si>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</si>
  <si>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</si>
  <si>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</si>
  <si>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</si>
  <si>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</si>
  <si>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</si>
  <si>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</si>
  <si>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</si>
  <si>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</si>
  <si>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</si>
  <si>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</si>
  <si>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</si>
  <si>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</si>
  <si>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</si>
  <si>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</si>
  <si>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</si>
  <si>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</si>
  <si>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</si>
  <si>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</si>
  <si>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</si>
  <si>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</si>
  <si>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</si>
  <si>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</si>
  <si>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</si>
  <si>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</si>
  <si>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</si>
  <si>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</si>
  <si>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</si>
  <si>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</si>
  <si>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</si>
  <si>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</si>
  <si>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</si>
  <si>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</si>
  <si>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</si>
  <si>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</si>
  <si>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</si>
  <si>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</si>
  <si>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</si>
  <si>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</si>
  <si>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</si>
  <si>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</si>
  <si>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</si>
  <si>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</si>
  <si>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</si>
  <si>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</si>
  <si>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</si>
  <si>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</si>
  <si>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</si>
  <si>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</si>
  <si>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</si>
  <si>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</si>
  <si>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</si>
  <si>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</si>
  <si>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</si>
  <si>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</si>
  <si>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</si>
  <si>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</si>
  <si>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</si>
  <si>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</si>
  <si>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</si>
  <si>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</si>
  <si>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</si>
  <si>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</si>
  <si>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</si>
  <si>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</si>
  <si>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</si>
  <si>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</si>
  <si>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</si>
  <si>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</si>
  <si>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</si>
  <si>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</si>
  <si>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</si>
  <si>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</si>
  <si>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</si>
  <si>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</si>
  <si>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</si>
  <si>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</si>
  <si>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</si>
  <si>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</si>
  <si>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</si>
  <si>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</si>
  <si>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</si>
  <si>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</si>
  <si>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</si>
  <si>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</si>
  <si>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</si>
  <si>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</si>
  <si>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</si>
  <si>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</si>
  <si>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</si>
  <si>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</si>
  <si>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</si>
  <si>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</si>
  <si>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</si>
  <si>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</si>
  <si>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</si>
  <si>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</si>
  <si>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</si>
  <si>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</si>
  <si>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</si>
  <si>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</si>
  <si>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</si>
  <si>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</si>
  <si>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</si>
  <si>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</si>
  <si>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</si>
  <si>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</si>
  <si>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</si>
  <si>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</si>
  <si>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</si>
  <si>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</si>
  <si>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</si>
  <si>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</si>
  <si>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</si>
  <si>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</si>
  <si>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</si>
  <si>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</si>
  <si>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</si>
  <si>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</si>
  <si>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</si>
  <si>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</si>
  <si>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</si>
  <si>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</si>
  <si>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</si>
  <si>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</si>
  <si>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</si>
  <si>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</si>
  <si>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</si>
  <si>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</si>
  <si>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</si>
  <si>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</si>
  <si>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</si>
  <si>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</si>
  <si>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</si>
  <si>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</si>
  <si>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</si>
  <si>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</si>
  <si>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</si>
  <si>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</si>
  <si>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</si>
  <si>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</si>
  <si>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</si>
  <si>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</si>
  <si>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</si>
  <si>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</si>
  <si>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</si>
  <si>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</si>
  <si>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</si>
  <si>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</si>
  <si>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</si>
  <si>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</si>
  <si>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</si>
  <si>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</si>
  <si>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</si>
  <si>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</si>
  <si>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</si>
  <si>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</si>
  <si>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</si>
  <si>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</si>
  <si>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</si>
  <si>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</si>
  <si>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</si>
  <si>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</si>
  <si>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</si>
  <si>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</si>
  <si>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</si>
  <si>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</si>
  <si>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</si>
  <si>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</si>
  <si>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</si>
  <si>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</si>
  <si>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</si>
  <si>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</si>
  <si>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</si>
  <si>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</si>
  <si>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</si>
  <si>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</si>
  <si>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</si>
  <si>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</si>
  <si>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</si>
  <si>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</si>
  <si>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</si>
  <si>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</si>
  <si>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</si>
  <si>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</si>
  <si>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</si>
  <si>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</si>
  <si>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</si>
  <si>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</si>
  <si>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</si>
  <si>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</si>
  <si>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</si>
  <si>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</si>
  <si>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</si>
  <si>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</si>
  <si>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</si>
  <si>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</si>
  <si>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</si>
  <si>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</si>
  <si>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</si>
  <si>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</si>
  <si>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</si>
  <si>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</si>
  <si>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</si>
  <si>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</si>
  <si>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</si>
  <si>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</si>
  <si>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</si>
  <si>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</si>
  <si>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</si>
  <si>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</si>
  <si>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</si>
  <si>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</si>
  <si>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</si>
  <si>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</si>
  <si>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</si>
  <si>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</si>
  <si>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</si>
  <si>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</si>
  <si>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</si>
  <si>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</si>
  <si>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</si>
  <si>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</si>
  <si>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</si>
  <si>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</si>
  <si>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</si>
  <si>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</si>
  <si>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</si>
  <si>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</si>
  <si>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</si>
  <si>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</si>
  <si>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</si>
  <si>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</si>
  <si>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</si>
  <si>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</si>
  <si>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</si>
  <si>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</si>
  <si>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</si>
  <si>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</si>
  <si>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</si>
  <si>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</si>
  <si>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</si>
  <si>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</si>
  <si>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</si>
  <si>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</si>
  <si>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</si>
  <si>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</si>
  <si>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</si>
  <si>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</si>
  <si>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</si>
  <si>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</si>
  <si>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</si>
  <si>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</si>
  <si>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</si>
  <si>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</si>
  <si>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</si>
  <si>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</si>
  <si>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</si>
  <si>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</si>
  <si>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</si>
  <si>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</si>
  <si>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</si>
  <si>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</si>
  <si>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</si>
  <si>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</si>
  <si>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</si>
  <si>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</si>
  <si>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</si>
  <si>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</si>
  <si>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</si>
  <si>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</si>
  <si>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</si>
  <si>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</si>
  <si>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</si>
  <si>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</si>
  <si>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</si>
  <si>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</si>
  <si>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</si>
  <si>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</si>
  <si>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</si>
  <si>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</si>
  <si>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</si>
  <si>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</si>
  <si>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</si>
  <si>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</si>
  <si>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</si>
  <si>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</si>
  <si>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</si>
  <si>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</si>
  <si>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</si>
  <si>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</si>
  <si>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</si>
  <si>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</si>
  <si>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</si>
  <si>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</si>
  <si>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</si>
  <si>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</si>
  <si>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</si>
  <si>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</si>
  <si>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</si>
  <si>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</si>
  <si>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</si>
  <si>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</si>
  <si>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</si>
  <si>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</si>
  <si>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</si>
  <si>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</si>
  <si>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</si>
  <si>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</si>
  <si>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</si>
  <si>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</si>
  <si>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</si>
  <si>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</si>
  <si>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</si>
  <si>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</si>
  <si>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</si>
  <si>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</si>
  <si>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</si>
  <si>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</si>
  <si>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</si>
  <si>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</si>
  <si>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</si>
  <si>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</si>
  <si>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</si>
  <si>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</si>
  <si>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</si>
  <si>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</si>
  <si>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</si>
  <si>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</si>
  <si>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</si>
  <si>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</si>
  <si>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</si>
  <si>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</si>
  <si>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</si>
  <si>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</si>
  <si>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</si>
  <si>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</si>
  <si>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</si>
  <si>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</si>
  <si>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</si>
  <si>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</si>
  <si>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</si>
  <si>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</si>
  <si>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</si>
  <si>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</si>
  <si>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</si>
  <si>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</si>
  <si>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</si>
  <si>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</si>
  <si>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</si>
  <si>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</si>
  <si>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</si>
  <si>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</si>
  <si>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</si>
  <si>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</si>
  <si>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</si>
  <si>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</si>
  <si>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</si>
  <si>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</si>
  <si>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</si>
  <si>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</si>
  <si>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</si>
  <si>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</si>
  <si>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</si>
  <si>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</si>
  <si>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</si>
  <si>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</si>
  <si>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</si>
  <si>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</si>
  <si>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</si>
  <si>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</si>
  <si>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</si>
  <si>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</si>
  <si>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</si>
  <si>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</si>
  <si>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</si>
  <si>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</si>
  <si>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</si>
  <si>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</si>
  <si>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</si>
  <si>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</si>
  <si>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</si>
  <si>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</si>
  <si>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</si>
  <si>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</si>
  <si>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</si>
  <si>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</si>
  <si>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</si>
  <si>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</si>
  <si>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</si>
  <si>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</si>
  <si>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</si>
  <si>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</si>
  <si>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</si>
  <si>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</si>
  <si>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</si>
  <si>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</si>
  <si>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</si>
  <si>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</si>
  <si>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</si>
  <si>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</si>
  <si>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</si>
  <si>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</si>
  <si>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</si>
  <si>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</si>
  <si>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</si>
  <si>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</si>
  <si>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</si>
  <si>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</si>
  <si>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</si>
  <si>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</si>
  <si>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</si>
  <si>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</si>
  <si>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</si>
  <si>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</si>
  <si>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</si>
  <si>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</si>
  <si>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</si>
  <si>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</si>
  <si>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</si>
  <si>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</si>
  <si>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</si>
  <si>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</si>
  <si>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</si>
  <si>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</si>
  <si>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</si>
  <si>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</si>
  <si>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</si>
  <si>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</si>
  <si>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</si>
  <si>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</si>
  <si>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</si>
  <si>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</si>
  <si>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</si>
  <si>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</si>
  <si>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</si>
  <si>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</si>
  <si>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</si>
  <si>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</si>
  <si>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</si>
  <si>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</si>
  <si>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</si>
  <si>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</si>
  <si>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</si>
  <si>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</si>
  <si>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</si>
  <si>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</si>
  <si>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</si>
  <si>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</si>
  <si>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</si>
  <si>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</si>
  <si>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</si>
  <si>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</si>
  <si>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</si>
  <si>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</si>
  <si>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</si>
  <si>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</si>
  <si>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</si>
  <si>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</si>
  <si>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</si>
  <si>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</si>
  <si>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</si>
  <si>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</si>
  <si>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</si>
  <si>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</si>
  <si>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</si>
  <si>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</si>
  <si>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</si>
  <si>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</si>
  <si>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</si>
  <si>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</si>
  <si>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</si>
  <si>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</si>
  <si>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</si>
  <si>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</si>
  <si>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</si>
  <si>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</si>
  <si>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</si>
  <si>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</si>
  <si>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</si>
  <si>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</si>
  <si>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</si>
  <si>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</si>
  <si>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</si>
  <si>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</si>
  <si>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</si>
  <si>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</si>
  <si>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</si>
  <si>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</si>
  <si>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</si>
  <si>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</si>
  <si>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</si>
  <si>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</si>
  <si>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</si>
  <si>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</si>
  <si>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</si>
  <si>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</si>
  <si>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</si>
  <si>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</si>
  <si>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</si>
  <si>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</si>
  <si>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</si>
  <si>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</si>
  <si>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</si>
  <si>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</si>
  <si>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</si>
  <si>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</si>
  <si>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</si>
  <si>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</si>
  <si>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</si>
  <si>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</si>
  <si>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</si>
  <si>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</si>
  <si>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</si>
  <si>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</si>
  <si>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</si>
  <si>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</si>
  <si>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</si>
  <si>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</si>
  <si>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</si>
  <si>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</si>
  <si>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</si>
  <si>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</si>
  <si>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</si>
  <si>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</si>
  <si>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</si>
  <si>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</si>
  <si>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</si>
  <si>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</si>
  <si>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</si>
  <si>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</si>
  <si>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</si>
  <si>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</si>
  <si>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</si>
  <si>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</si>
  <si>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</si>
  <si>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</si>
  <si>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</si>
  <si>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</si>
  <si>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</si>
  <si>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</si>
  <si>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</si>
  <si>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</si>
  <si>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</si>
  <si>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</si>
  <si>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</si>
  <si>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</si>
  <si>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</si>
  <si>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</si>
  <si>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</si>
  <si>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</si>
  <si>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</si>
  <si>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</si>
  <si>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</si>
  <si>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</si>
  <si>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</si>
  <si>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</si>
  <si>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</si>
  <si>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</si>
  <si>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</si>
  <si>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</si>
  <si>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</si>
  <si>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</si>
  <si>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</si>
  <si>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</si>
  <si>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</si>
  <si>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</si>
  <si>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</si>
  <si>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</si>
  <si>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</si>
  <si>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</si>
  <si>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</si>
  <si>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</si>
  <si>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</si>
  <si>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</si>
  <si>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</si>
  <si>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</si>
  <si>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</si>
  <si>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</si>
  <si>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</si>
  <si>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</si>
  <si>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</si>
  <si>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</si>
  <si>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</si>
  <si>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</si>
  <si>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</si>
  <si>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</si>
  <si>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</si>
  <si>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</si>
  <si>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</si>
  <si>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</si>
  <si>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</si>
  <si>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</si>
  <si>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</si>
  <si>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</si>
  <si>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</si>
  <si>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</si>
  <si>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</si>
  <si>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</si>
  <si>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</si>
  <si>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</si>
  <si>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</si>
  <si>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</si>
  <si>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</si>
  <si>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</si>
  <si>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</si>
  <si>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</si>
  <si>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</si>
  <si>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</si>
  <si>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</si>
  <si>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</si>
  <si>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</si>
  <si>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</si>
  <si>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</si>
  <si>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</si>
  <si>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</si>
  <si>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</si>
  <si>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</si>
  <si>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</si>
  <si>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</si>
  <si>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</si>
  <si>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</si>
  <si>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</si>
  <si>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</si>
  <si>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</si>
  <si>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</si>
  <si>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</si>
  <si>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</si>
  <si>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</si>
  <si>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</si>
  <si>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</si>
  <si>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</si>
  <si>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</si>
  <si>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</si>
  <si>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</si>
  <si>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</si>
  <si>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</si>
  <si>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</si>
  <si>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</si>
  <si>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</si>
  <si>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</si>
  <si>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</si>
  <si>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</si>
  <si>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</si>
  <si>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</si>
  <si>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</si>
  <si>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</si>
  <si>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</si>
  <si>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</si>
  <si>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</si>
  <si>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</si>
  <si>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</si>
  <si>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</si>
  <si>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</si>
  <si>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</si>
  <si>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</si>
  <si>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</si>
  <si>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</si>
  <si>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</si>
  <si>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</si>
  <si>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</si>
  <si>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</si>
  <si>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</si>
  <si>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</si>
  <si>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</si>
  <si>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</si>
  <si>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</si>
  <si>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</si>
  <si>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</si>
  <si>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</si>
  <si>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</si>
  <si>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</si>
  <si>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</si>
  <si>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</si>
  <si>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</si>
  <si>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</si>
  <si>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</si>
  <si>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</si>
  <si>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</si>
  <si>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</si>
  <si>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</si>
  <si>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</si>
  <si>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</si>
  <si>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</si>
  <si>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</si>
  <si>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</si>
  <si>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</si>
  <si>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</si>
  <si>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</si>
  <si>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</si>
  <si>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</si>
  <si>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</si>
  <si>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</si>
  <si>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</si>
  <si>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</si>
  <si>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</si>
  <si>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</si>
  <si>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</si>
  <si>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</si>
  <si>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</si>
  <si>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</si>
  <si>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</si>
  <si>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</si>
  <si>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</si>
  <si>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</si>
  <si>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</si>
  <si>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</si>
  <si>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</si>
  <si>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</si>
  <si>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</si>
  <si>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</si>
  <si>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</si>
  <si>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</si>
  <si>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</si>
  <si>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</si>
  <si>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</si>
  <si>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</si>
  <si>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</si>
  <si>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</si>
  <si>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</si>
  <si>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</si>
  <si>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</si>
  <si>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</si>
  <si>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</si>
  <si>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</si>
  <si>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</si>
  <si>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</si>
  <si>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</si>
  <si>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</si>
  <si>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</si>
  <si>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</si>
  <si>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</si>
  <si>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</si>
  <si>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</si>
  <si>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</si>
  <si>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</si>
  <si>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</si>
  <si>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</si>
  <si>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</si>
  <si>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</si>
  <si>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</si>
  <si>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</si>
  <si>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</si>
  <si>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</si>
  <si>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</si>
  <si>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</si>
  <si>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</si>
  <si>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</si>
  <si>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</si>
  <si>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</si>
  <si>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</si>
  <si>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</si>
  <si>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</si>
  <si>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</si>
  <si>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</si>
  <si>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</si>
  <si>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</si>
  <si>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</si>
  <si>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</si>
  <si>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</si>
  <si>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</si>
  <si>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</si>
  <si>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</si>
  <si>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</si>
  <si>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</si>
  <si>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</si>
  <si>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</si>
  <si>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</si>
  <si>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</si>
  <si>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</si>
  <si>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</si>
  <si>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</si>
  <si>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</si>
  <si>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</si>
  <si>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</si>
  <si>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</si>
  <si>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</si>
  <si>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</si>
  <si>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</si>
  <si>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</si>
  <si>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</si>
  <si>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</si>
  <si>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</si>
  <si>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</si>
  <si>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</si>
  <si>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</si>
  <si>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</si>
  <si>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</si>
  <si>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</si>
  <si>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</si>
  <si>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</si>
  <si>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</si>
  <si>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</si>
  <si>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</si>
  <si>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</si>
  <si>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</si>
  <si>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</si>
  <si>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</si>
  <si>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</si>
  <si>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</si>
  <si>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</si>
  <si>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</si>
  <si>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</si>
  <si>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</si>
  <si>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</si>
  <si>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</si>
  <si>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</si>
  <si>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</si>
  <si>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</si>
  <si>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</si>
  <si>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</si>
  <si>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</si>
  <si>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</si>
  <si>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</si>
  <si>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</si>
  <si>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</si>
  <si>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</si>
  <si>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</si>
  <si>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</si>
  <si>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</si>
  <si>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</si>
  <si>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</si>
  <si>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</si>
  <si>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</si>
  <si>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</si>
  <si>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</si>
  <si>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</si>
  <si>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</si>
  <si>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</si>
  <si>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</si>
  <si>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</si>
  <si>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</si>
  <si>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</si>
  <si>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</si>
  <si>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</si>
  <si>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</si>
  <si>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</si>
  <si>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</si>
  <si>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</si>
  <si>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</si>
  <si>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</si>
  <si>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</si>
  <si>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</si>
  <si>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</si>
  <si>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</si>
  <si>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</si>
  <si>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</si>
  <si>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</si>
  <si>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</si>
  <si>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</si>
  <si>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</si>
  <si>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</si>
  <si>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</si>
  <si>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</si>
  <si>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</si>
  <si>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</si>
  <si>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</si>
  <si>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</si>
  <si>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</si>
  <si>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</si>
  <si>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</si>
  <si>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</si>
  <si>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</si>
  <si>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</si>
  <si>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</si>
  <si>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</si>
  <si>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</si>
  <si>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</si>
  <si>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</si>
  <si>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</si>
  <si>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</si>
  <si>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</si>
  <si>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</si>
  <si>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</si>
  <si>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</si>
  <si>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</si>
  <si>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</si>
  <si>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</si>
  <si>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</si>
  <si>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</si>
  <si>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</si>
  <si>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</si>
  <si>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</si>
  <si>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</si>
  <si>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</si>
  <si>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</si>
  <si>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</si>
  <si>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</si>
  <si>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</si>
  <si>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</si>
  <si>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</si>
  <si>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</si>
  <si>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</si>
  <si>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</si>
  <si>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</si>
  <si>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</si>
  <si>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</si>
  <si>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</si>
  <si>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</si>
  <si>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</si>
  <si>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</si>
  <si>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</si>
  <si>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</si>
  <si>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</si>
  <si>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</si>
  <si>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</si>
  <si>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</si>
  <si>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</si>
  <si>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</si>
  <si>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</si>
  <si>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</si>
  <si>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</si>
  <si>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</si>
  <si>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</si>
  <si>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</si>
  <si>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</si>
  <si>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</si>
  <si>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</si>
  <si>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</si>
  <si>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</si>
  <si>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</si>
  <si>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</si>
  <si>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</si>
  <si>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</si>
  <si>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</si>
  <si>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</si>
  <si>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</si>
  <si>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</si>
  <si>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</si>
  <si>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</si>
  <si>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</si>
  <si>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</si>
  <si>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</si>
  <si>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</si>
  <si>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</si>
  <si>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</si>
  <si>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</si>
  <si>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</si>
  <si>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</si>
  <si>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</si>
  <si>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</si>
  <si>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</si>
  <si>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</si>
  <si>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</si>
  <si>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</si>
  <si>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</si>
  <si>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</si>
  <si>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</si>
  <si>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</si>
  <si>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</si>
  <si>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</si>
  <si>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</si>
  <si>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</si>
  <si>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</si>
  <si>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</si>
  <si>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</si>
  <si>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</si>
  <si>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</si>
  <si>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</si>
  <si>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</si>
  <si>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</si>
  <si>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</si>
  <si>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</si>
  <si>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</si>
  <si>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</si>
  <si>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</si>
  <si>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</si>
  <si>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</si>
  <si>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</si>
  <si>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</si>
  <si>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</si>
  <si>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</si>
  <si>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</si>
  <si>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</si>
  <si>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</si>
  <si>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</si>
  <si>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</si>
  <si>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</si>
  <si>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</si>
  <si>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</si>
  <si>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</si>
  <si>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</si>
  <si>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</si>
  <si>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</si>
  <si>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</si>
  <si>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</si>
  <si>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</si>
  <si>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</si>
  <si>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</si>
  <si>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</si>
  <si>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</si>
  <si>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</si>
  <si>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</si>
  <si>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</si>
  <si>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</si>
  <si>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</si>
  <si>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</si>
  <si>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</si>
  <si>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</si>
  <si>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</si>
  <si>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</si>
  <si>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</si>
  <si>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</si>
  <si>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</si>
  <si>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</si>
  <si>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</si>
  <si>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</si>
  <si>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</si>
  <si>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</si>
  <si>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</si>
  <si>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</si>
  <si>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</si>
  <si>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</si>
  <si>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</si>
  <si>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</si>
  <si>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</si>
  <si>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</si>
  <si>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</si>
  <si>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</si>
  <si>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</si>
  <si>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</si>
  <si>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</si>
  <si>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</si>
  <si>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</si>
  <si>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</si>
  <si>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</si>
  <si>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</si>
  <si>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</si>
  <si>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</si>
  <si>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</si>
  <si>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</si>
  <si>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</si>
  <si>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</si>
  <si>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</si>
  <si>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</si>
  <si>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</si>
  <si>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</si>
  <si>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</si>
  <si>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</si>
  <si>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</si>
  <si>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</si>
  <si>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UB0026</t>
  </si>
  <si>
    <t>Trajes de baño niñas</t>
  </si>
  <si>
    <t>Traje de baño Mariposa</t>
  </si>
  <si>
    <t>Talla 14_Años</t>
  </si>
  <si>
    <t>SHEIN</t>
  </si>
  <si>
    <t>UB0028</t>
  </si>
  <si>
    <t>Trajes de bano ninas /ofertas</t>
  </si>
  <si>
    <t>Bikini niñitas Sandía</t>
  </si>
  <si>
    <t>Talla 6_Años</t>
  </si>
  <si>
    <t>UB0091</t>
  </si>
  <si>
    <t>Tops /ofertas /tallas-medianas</t>
  </si>
  <si>
    <t>Blusa elegante con diseño geométrico</t>
  </si>
  <si>
    <t>Talla M</t>
  </si>
  <si>
    <t>recibido yenma correos 8mayo</t>
  </si>
  <si>
    <t>UB0109</t>
  </si>
  <si>
    <t>Vestidos /ofertas /tallas-pequenas</t>
  </si>
  <si>
    <t>Vestido healter dama de honor</t>
  </si>
  <si>
    <t xml:space="preserve">Talla XS </t>
  </si>
  <si>
    <t>UB0122</t>
  </si>
  <si>
    <t xml:space="preserve">Vestido corto de puntos </t>
  </si>
  <si>
    <t>Talla S</t>
  </si>
  <si>
    <t>UB0179</t>
  </si>
  <si>
    <t>Vestidos /tallas-pequenas</t>
  </si>
  <si>
    <t>Vestido Azul Rey de tela faja</t>
  </si>
  <si>
    <t>Talla XS</t>
  </si>
  <si>
    <t>UB0184</t>
  </si>
  <si>
    <t>Tops /ofertas /tallas-pequenas</t>
  </si>
  <si>
    <t>Top corto manga farol</t>
  </si>
  <si>
    <t>UB0193</t>
  </si>
  <si>
    <t>Vestidos /tallas-medianas</t>
  </si>
  <si>
    <t>Vestido floral de mangas farol</t>
  </si>
  <si>
    <t>UB0197</t>
  </si>
  <si>
    <t>Accesorios</t>
  </si>
  <si>
    <t xml:space="preserve">Cinturón trenzado </t>
  </si>
  <si>
    <t>Talla Unitalla</t>
  </si>
  <si>
    <t>UB02183</t>
  </si>
  <si>
    <t>Partes-de-abajo /ofertas /tallas-medianas</t>
  </si>
  <si>
    <t>Falda ajustada animal print</t>
  </si>
  <si>
    <t>UB0218</t>
  </si>
  <si>
    <t>Partes-de-abajo /ofertas /tallas-pequenas</t>
  </si>
  <si>
    <t>UB0225</t>
  </si>
  <si>
    <t>Tops /hm /ofertas /tallas-pequenas</t>
  </si>
  <si>
    <t>Body tong H&amp;M</t>
  </si>
  <si>
    <t>H&amp;M</t>
  </si>
  <si>
    <t>UB0227</t>
  </si>
  <si>
    <t>Partes-de-abajo /hm /ofertas /tallas-pequenas</t>
  </si>
  <si>
    <t>Pantalón elegante de tela brillosa H&amp;M</t>
  </si>
  <si>
    <t>Talla XXS</t>
  </si>
  <si>
    <t>UB0228</t>
  </si>
  <si>
    <t>Vestidos /hm /ofertas /tallas-medianas</t>
  </si>
  <si>
    <t>Vestido con cordón de ajuste H&amp;M</t>
  </si>
  <si>
    <t xml:space="preserve">Talla M </t>
  </si>
  <si>
    <t>UB0229</t>
  </si>
  <si>
    <t>Vestidos /hm /ofertas /tallas-pequenas</t>
  </si>
  <si>
    <t>UB234</t>
  </si>
  <si>
    <t>Accesorios /hm</t>
  </si>
  <si>
    <t>Gafas azules con cadena H&amp;M</t>
  </si>
  <si>
    <t>UB0234</t>
  </si>
  <si>
    <t>Vestidos /hm /tallas-pequenas</t>
  </si>
  <si>
    <t>Vestido corto azul real</t>
  </si>
  <si>
    <t>UB0235</t>
  </si>
  <si>
    <t>Vestidos /hm /tallas-medianas</t>
  </si>
  <si>
    <t>UB0240</t>
  </si>
  <si>
    <t>Hombres /hm /tallas-pequenas</t>
  </si>
  <si>
    <t>Jean slim fit</t>
  </si>
  <si>
    <t>Talla S_30X32</t>
  </si>
  <si>
    <t>UB0245</t>
  </si>
  <si>
    <t>Calzado /hm</t>
  </si>
  <si>
    <t>Sandalias anudadas de saco H&amp;M</t>
  </si>
  <si>
    <t>Talla 39/40</t>
  </si>
  <si>
    <t>UB0246</t>
  </si>
  <si>
    <t>Sandalias anudadas</t>
  </si>
  <si>
    <t>Talla 37</t>
  </si>
  <si>
    <t>UB0248</t>
  </si>
  <si>
    <t>Alpargatas a cuadros</t>
  </si>
  <si>
    <t>Talla 36</t>
  </si>
  <si>
    <t>UB0254</t>
  </si>
  <si>
    <t>Tops /hm</t>
  </si>
  <si>
    <t>Top Negro en tela de algodón</t>
  </si>
  <si>
    <t>UB0261</t>
  </si>
  <si>
    <t>Trajes de baño /ofertas /tallas-pequenas</t>
  </si>
  <si>
    <t>Bañador animal print</t>
  </si>
  <si>
    <t>BU0271</t>
  </si>
  <si>
    <t>Blusa estampada amplia</t>
  </si>
  <si>
    <t>BU0278</t>
  </si>
  <si>
    <t>Blusa naranja electra</t>
  </si>
  <si>
    <t>BU0282</t>
  </si>
  <si>
    <t>Top escote corazón</t>
  </si>
  <si>
    <t>BU0283</t>
  </si>
  <si>
    <t>Partes-de-abajo</t>
  </si>
  <si>
    <t>Falda rosa brillante</t>
  </si>
  <si>
    <t>Talla L</t>
  </si>
  <si>
    <t>BU0321</t>
  </si>
  <si>
    <t>Partes-de-abajo /tallas-medianas</t>
  </si>
  <si>
    <t>Falda de trabajo</t>
  </si>
  <si>
    <t>YILHM0472</t>
  </si>
  <si>
    <t>Calzado</t>
  </si>
  <si>
    <t>Calzado rojo elegante de punta fina</t>
  </si>
  <si>
    <t>BU0378</t>
  </si>
  <si>
    <t>vestidos /Curvy /ofertas</t>
  </si>
  <si>
    <t>Vestido en punto Rosa</t>
  </si>
  <si>
    <t>Recibido Freddy 24Mayo</t>
  </si>
  <si>
    <t>BU0404</t>
  </si>
  <si>
    <t>Lencería /tallas-medianas</t>
  </si>
  <si>
    <t>Set de lencería sexy y cómodo</t>
  </si>
  <si>
    <t>BU0405</t>
  </si>
  <si>
    <t>Lencería /tallas-pequenas</t>
  </si>
  <si>
    <t>BU0413</t>
  </si>
  <si>
    <t>bolsos /hm</t>
  </si>
  <si>
    <t>Bolso grande de playa Coca-Cola</t>
  </si>
  <si>
    <t>Talla Grande</t>
  </si>
  <si>
    <t>BU0415</t>
  </si>
  <si>
    <t>Vestido rojo con aberturas H&amp;M</t>
  </si>
  <si>
    <t>BU0420</t>
  </si>
  <si>
    <t>Hombres /hm</t>
  </si>
  <si>
    <t>Camisa MTV</t>
  </si>
  <si>
    <t>BU0442</t>
  </si>
  <si>
    <t>Tops /nuevo /tallas-pequenas</t>
  </si>
  <si>
    <t>Camisa negra con estampado floral </t>
  </si>
  <si>
    <t>Viaje Agosto</t>
  </si>
  <si>
    <t>BU05021</t>
  </si>
  <si>
    <t>Tops /tallas-pequenas</t>
  </si>
  <si>
    <t>Top negro corto asimétrico</t>
  </si>
  <si>
    <t>BU0505</t>
  </si>
  <si>
    <t>Pantaloneta con cinturón</t>
  </si>
  <si>
    <t>F21</t>
  </si>
  <si>
    <t>BU0514</t>
  </si>
  <si>
    <t>Tops /hm /tallas-pequenas</t>
  </si>
  <si>
    <t>Blusa de manga larga cruzada</t>
  </si>
  <si>
    <t>BU0536</t>
  </si>
  <si>
    <t>Chaleco de traje gris talla pequeña H&amp;M</t>
  </si>
  <si>
    <t xml:space="preserve">Talla S </t>
  </si>
  <si>
    <t>BU0547</t>
  </si>
  <si>
    <t>Camisa blanca entallada H&amp;M</t>
  </si>
  <si>
    <t>BUI000</t>
  </si>
  <si>
    <t>Conjuntos /tallas-medianas</t>
  </si>
  <si>
    <t>_Conjunto Skort &amp; top Floreado</t>
  </si>
  <si>
    <t>BU0552</t>
  </si>
  <si>
    <t>Partes-de-abajo /hm /tallas-pequenas</t>
  </si>
  <si>
    <t>Leggings negros acanalados</t>
  </si>
  <si>
    <t>BU0557</t>
  </si>
  <si>
    <t>Camiseta acanalada de bajo asimétrico blanco</t>
  </si>
  <si>
    <t>BU0558</t>
  </si>
  <si>
    <t>Tops /tallas-medianas</t>
  </si>
  <si>
    <t>BU0559</t>
  </si>
  <si>
    <t>Camiseta acanalada de bajo asimétrico naranja</t>
  </si>
  <si>
    <t>BU0572</t>
  </si>
  <si>
    <t>Vestidos /ofertas /tallas-medianas</t>
  </si>
  <si>
    <t>Vestido espalda escotada</t>
  </si>
  <si>
    <t>BU0590</t>
  </si>
  <si>
    <t>Vestido Orquídea de botones y tirantes de pétalos</t>
  </si>
  <si>
    <t>COMPRA F21</t>
  </si>
  <si>
    <t>BU0592</t>
  </si>
  <si>
    <t>Vestidos /oferta /tallas-pequenas</t>
  </si>
  <si>
    <t>BU0593</t>
  </si>
  <si>
    <t>Pantalón alto de bajo elegante</t>
  </si>
  <si>
    <t>BU0595</t>
  </si>
  <si>
    <t>Partes-de-abajo /hm</t>
  </si>
  <si>
    <t>BU0596</t>
  </si>
  <si>
    <t>BU0597</t>
  </si>
  <si>
    <t xml:space="preserve">Pantalón cargo verde </t>
  </si>
  <si>
    <t>BU0600</t>
  </si>
  <si>
    <t>Bermuda negra denim</t>
  </si>
  <si>
    <t>Talla S_M</t>
  </si>
  <si>
    <t>BU0654</t>
  </si>
  <si>
    <t>Blusa corta abombada</t>
  </si>
  <si>
    <t>BU0655</t>
  </si>
  <si>
    <t>Pantalón recto de traje de pata ancha H&amp;M</t>
  </si>
  <si>
    <t>BU0658</t>
  </si>
  <si>
    <t>Leggins bikers</t>
  </si>
  <si>
    <t>BU0659</t>
  </si>
  <si>
    <t>Blazer azul Rey</t>
  </si>
  <si>
    <t>BU0668</t>
  </si>
  <si>
    <t>Sandalias flip de plataforma Rosadas Marca F21</t>
  </si>
  <si>
    <t>Talla 36-37</t>
  </si>
  <si>
    <t>SQ5011552</t>
  </si>
  <si>
    <t>Talla 38-39</t>
  </si>
  <si>
    <t>BU0670</t>
  </si>
  <si>
    <t>Sandalias flip de plataforma Naranja Marca F21</t>
  </si>
  <si>
    <t>BU06701</t>
  </si>
  <si>
    <t>BU06702</t>
  </si>
  <si>
    <t>Talla 39-40</t>
  </si>
  <si>
    <t>BU0699</t>
  </si>
  <si>
    <t>Kimono Floral</t>
  </si>
  <si>
    <t>Compra 9/12/2023</t>
  </si>
  <si>
    <t>BU0729</t>
  </si>
  <si>
    <t xml:space="preserve"> /tallas-medianas</t>
  </si>
  <si>
    <t>Shorts con rotos y detalle de encajes</t>
  </si>
  <si>
    <t>BU0732</t>
  </si>
  <si>
    <t>Vestidos /Curvy /ofertas</t>
  </si>
  <si>
    <t>Vestido Frente Drapeado Negro y Blanco</t>
  </si>
  <si>
    <t>BU0738</t>
  </si>
  <si>
    <t>Vestidos /ofertas /hm /tallas-medianas</t>
  </si>
  <si>
    <t>Vestido Denim</t>
  </si>
  <si>
    <t>BU06431</t>
  </si>
  <si>
    <t>Nuevo /Tops /tallas-pequenas</t>
  </si>
  <si>
    <t>Kimono Dazy Elegante</t>
  </si>
  <si>
    <t>SHEiN</t>
  </si>
  <si>
    <t>Compra Shein22012024</t>
  </si>
  <si>
    <t>BU064412</t>
  </si>
  <si>
    <t>nuevo /Tops /tallas-extras</t>
  </si>
  <si>
    <t>_Kimono Dazy Elegante</t>
  </si>
  <si>
    <t>Talla XL</t>
  </si>
  <si>
    <t>BU06541</t>
  </si>
  <si>
    <t>nuevo /Accesorios</t>
  </si>
  <si>
    <t>Calcetines al tobillo negro</t>
  </si>
  <si>
    <t>BU06551</t>
  </si>
  <si>
    <t>Nuevo /Accesorios</t>
  </si>
  <si>
    <t>Calcetines bajos</t>
  </si>
  <si>
    <t>BU06561</t>
  </si>
  <si>
    <t>Nuevo /Blusas /Curvy</t>
  </si>
  <si>
    <t>BU06711</t>
  </si>
  <si>
    <t>nuevo /accesorios</t>
  </si>
  <si>
    <t>Horquillas en forma de lazo</t>
  </si>
  <si>
    <t>BU06786</t>
  </si>
  <si>
    <t>nuevo /partes de abajo</t>
  </si>
  <si>
    <t xml:space="preserve">Pantalón Palazzo </t>
  </si>
  <si>
    <t>Compra F2119022024</t>
  </si>
  <si>
    <t>BU06789</t>
  </si>
  <si>
    <t>nuevo /partes de abajo /tallas-extras</t>
  </si>
  <si>
    <t>_Curvy Skinny Jeans</t>
  </si>
  <si>
    <t>Talla 12_XL</t>
  </si>
  <si>
    <t>YILHM0342</t>
  </si>
  <si>
    <t xml:space="preserve">Partes-de-abajo/tallas-extras </t>
  </si>
  <si>
    <t>Jeans de pierna recta de talle alto</t>
  </si>
  <si>
    <t>Talla 32_XL</t>
  </si>
  <si>
    <t>BU0503</t>
  </si>
  <si>
    <t>Partes-de-abajo /tallas-pequenas</t>
  </si>
  <si>
    <t>Jean skinny oscuro</t>
  </si>
  <si>
    <t>Talla 27_S</t>
  </si>
  <si>
    <t>BU06795</t>
  </si>
  <si>
    <t>bolsos</t>
  </si>
  <si>
    <t>Mochila de lana sintética teddy</t>
  </si>
  <si>
    <t>Talla Mediano</t>
  </si>
  <si>
    <t>BU043675</t>
  </si>
  <si>
    <t>Monos /ofertas</t>
  </si>
  <si>
    <t>_Mono Salir con botón delantero mostaza</t>
  </si>
  <si>
    <t>BU06801</t>
  </si>
  <si>
    <t>Crossbodybag Denim</t>
  </si>
  <si>
    <t>BU06830</t>
  </si>
  <si>
    <t>Vestidos /ofertas</t>
  </si>
  <si>
    <t>Vestido a Media Pierna Elegante y Versátil</t>
  </si>
  <si>
    <t>BU06722</t>
  </si>
  <si>
    <t>Conjuntos /nuevo /tallas-medianas</t>
  </si>
  <si>
    <t>_Conjunto Playero color verde 2 piezas</t>
  </si>
  <si>
    <t>Temu</t>
  </si>
  <si>
    <t>CompraTemu16042054</t>
  </si>
  <si>
    <t>BU06724</t>
  </si>
  <si>
    <t>trajes-de-bano</t>
  </si>
  <si>
    <t>Set de bikini floral con aro</t>
  </si>
  <si>
    <t>CompraTemu16042056</t>
  </si>
  <si>
    <t>BU06729</t>
  </si>
  <si>
    <t xml:space="preserve">Bolso TOTE arcoíris trending </t>
  </si>
  <si>
    <t>CompraTemu16042061</t>
  </si>
  <si>
    <t>BU067391</t>
  </si>
  <si>
    <t>trajes-de-bano /tallas-pequenas</t>
  </si>
  <si>
    <t>Set de bikini con cobertor de playa</t>
  </si>
  <si>
    <t>CompraTemu16042071</t>
  </si>
  <si>
    <t>BU067412</t>
  </si>
  <si>
    <t>Set de bikini bandeau color sólido</t>
  </si>
  <si>
    <t>CompraTemu16042073</t>
  </si>
  <si>
    <t>BU06752</t>
  </si>
  <si>
    <t>Bolso shopper flores pequeñas coloridas</t>
  </si>
  <si>
    <t>CompraTemu16042084</t>
  </si>
  <si>
    <t>BU06753</t>
  </si>
  <si>
    <t>Bolso shopper flores pequeñas rosadas</t>
  </si>
  <si>
    <t>CompraTemu16042085</t>
  </si>
  <si>
    <t>BU06760</t>
  </si>
  <si>
    <t>Partes-de-abajo /nuevo /tallas-pequenas</t>
  </si>
  <si>
    <t>Pantalones sueltos estampado de plantas</t>
  </si>
  <si>
    <t>CompraTemu16042092</t>
  </si>
  <si>
    <t>BU06762</t>
  </si>
  <si>
    <t>Bikini atado a los lados con estampado de cerezas</t>
  </si>
  <si>
    <t>CompraTemu16042094</t>
  </si>
  <si>
    <t>BU06764</t>
  </si>
  <si>
    <t>trajes-de-bano /tallas-medianas</t>
  </si>
  <si>
    <t>CompraTemu16042096</t>
  </si>
  <si>
    <t>BU06775</t>
  </si>
  <si>
    <t>Bikini bandeau de estilo floral</t>
  </si>
  <si>
    <t>CompraTemu16042107</t>
  </si>
  <si>
    <t>BU06776</t>
  </si>
  <si>
    <t>CompraTemu16042108</t>
  </si>
  <si>
    <t>BU06778</t>
  </si>
  <si>
    <t>Set de 3 piezas bikini de moda estampado de hoja</t>
  </si>
  <si>
    <t>CompraTemu16042110</t>
  </si>
  <si>
    <t>BU06780</t>
  </si>
  <si>
    <t>CompraTemu16042112</t>
  </si>
  <si>
    <t>LTA00003</t>
  </si>
  <si>
    <t>Accesorios /nuevo</t>
  </si>
  <si>
    <t>Espejuelos rectangulares unisex de color sólido</t>
  </si>
  <si>
    <t>CompraTemu16042115</t>
  </si>
  <si>
    <t>BU04321</t>
  </si>
  <si>
    <t>Pantalón de vestir de viscosa y lino beige claro</t>
  </si>
  <si>
    <t>HM</t>
  </si>
  <si>
    <t>Compras HM Junio2032</t>
  </si>
  <si>
    <t>BU04325</t>
  </si>
  <si>
    <t>_Camisa blanca en mezcla de algodón</t>
  </si>
  <si>
    <t>Compras HM Junio2036</t>
  </si>
  <si>
    <t>BU04331</t>
  </si>
  <si>
    <t>Partes-de-abajo /hm /tallas-medianas</t>
  </si>
  <si>
    <t>Pantalón cigarrette ajustado elegante de mujer H&amp;M</t>
  </si>
  <si>
    <t>Compras HM Junio2042</t>
  </si>
  <si>
    <t>BU04332</t>
  </si>
  <si>
    <t>Pantalón cigarrette ajustado elegante</t>
  </si>
  <si>
    <t>Compras HM Junio2043</t>
  </si>
  <si>
    <t>BU04334</t>
  </si>
  <si>
    <t xml:space="preserve">Partes-de-abajo /hm /tallas-extras </t>
  </si>
  <si>
    <t>Pantalón de vestir de viscosa y lino negro</t>
  </si>
  <si>
    <t>Compras HM Junio2045</t>
  </si>
  <si>
    <t>BU04347</t>
  </si>
  <si>
    <t>calzado</t>
  </si>
  <si>
    <t>Sneakers chunky blancos</t>
  </si>
  <si>
    <t>Talla 40</t>
  </si>
  <si>
    <t>PLT</t>
  </si>
  <si>
    <t>Compra calzado PLT USA</t>
  </si>
  <si>
    <t>BU04352</t>
  </si>
  <si>
    <t>Sandalias de tacón de punta fina con diseño crochet</t>
  </si>
  <si>
    <t>SQ7494591</t>
  </si>
  <si>
    <t>Sandalias strappy de plataforma color beige</t>
  </si>
  <si>
    <t>Talla 36_37</t>
  </si>
  <si>
    <t>BU04358</t>
  </si>
  <si>
    <t>Tacones de punta fina con flor de piedras</t>
  </si>
  <si>
    <t>Talla 38</t>
  </si>
  <si>
    <t>BU04361</t>
  </si>
  <si>
    <t>Sandalias de tacón de punta fina de encaje con correa al tobillo</t>
  </si>
  <si>
    <t>BU04369</t>
  </si>
  <si>
    <t>Blusa blanca de lazos y manga abullonada</t>
  </si>
  <si>
    <t>BU04376</t>
  </si>
  <si>
    <t>Falda Pantalón de mezclilla</t>
  </si>
  <si>
    <t>BU04384</t>
  </si>
  <si>
    <t>Pantalones cortos de mezclilla de moda</t>
  </si>
  <si>
    <t>BU04385</t>
  </si>
  <si>
    <t>BU04392</t>
  </si>
  <si>
    <t>Pullover corto unicolor carmelita</t>
  </si>
  <si>
    <t>BU04394</t>
  </si>
  <si>
    <t>Tops</t>
  </si>
  <si>
    <t>BU043972</t>
  </si>
  <si>
    <t>Pullover corto unicolor beige</t>
  </si>
  <si>
    <t>BU04399</t>
  </si>
  <si>
    <t>Pullover largo unicolor tela traslúcida negro</t>
  </si>
  <si>
    <t>BU0440221</t>
  </si>
  <si>
    <t>Pullover largo unicolor tela traslúcida terracota</t>
  </si>
  <si>
    <t>SQ3308260</t>
  </si>
  <si>
    <t>BU0440241</t>
  </si>
  <si>
    <t>Pullover largo unicolor tela traslúcida beige</t>
  </si>
  <si>
    <t>BU0440243</t>
  </si>
  <si>
    <t>Pullover largo unicolor tela traslúcida blanco</t>
  </si>
  <si>
    <t>BU0440244</t>
  </si>
  <si>
    <t>BU04408</t>
  </si>
  <si>
    <t>Vestidos /nuevo /tallas-medianas</t>
  </si>
  <si>
    <t>Vestido de espagueti con frente recortado y abertura</t>
  </si>
  <si>
    <t>BU04409</t>
  </si>
  <si>
    <t>Vestidos /nuevo /tallas-pequenas</t>
  </si>
  <si>
    <t>BU04410</t>
  </si>
  <si>
    <t>Tops /nuevo</t>
  </si>
  <si>
    <t>Camisetas sin mangas de diseño crochet</t>
  </si>
  <si>
    <t>BU04445</t>
  </si>
  <si>
    <t>vestidos /nuevo /hm /tallas-pequenas</t>
  </si>
  <si>
    <t>Vestido verde cruzado H&amp;M</t>
  </si>
  <si>
    <t>BU04449</t>
  </si>
  <si>
    <t>Jean de talle regular de bajo descosido y pierna ancha H&amp;M</t>
  </si>
  <si>
    <t>Talla S4</t>
  </si>
  <si>
    <t>BU04457</t>
  </si>
  <si>
    <t>Tops /nuevo /hm /tallas-medianas</t>
  </si>
  <si>
    <t>Camisa beige en mezcla de lino</t>
  </si>
  <si>
    <t>SQ3843074</t>
  </si>
  <si>
    <t>Pullover largo de tela traslúcida negro</t>
  </si>
  <si>
    <t>BU04459</t>
  </si>
  <si>
    <t>Partes-de-abajo /nuevo /hm /tallas-pequenas</t>
  </si>
  <si>
    <t>Pantalón de pierna ancha con estampado de moda H&amp;M</t>
  </si>
  <si>
    <t>Talla 4_S</t>
  </si>
  <si>
    <t>BU04469Marlen</t>
  </si>
  <si>
    <t>Pullover Love floreado algodón</t>
  </si>
  <si>
    <t>BU04476</t>
  </si>
  <si>
    <t>Belleza</t>
  </si>
  <si>
    <t>Set de Splash y crema de Victoria Secret Amber Romance</t>
  </si>
  <si>
    <t>Piezas 2</t>
  </si>
  <si>
    <t>BU043461</t>
  </si>
  <si>
    <t>BU043500</t>
  </si>
  <si>
    <t>vestidos /nuevo /tallas-pequenas</t>
  </si>
  <si>
    <t xml:space="preserve">Maxi Vestido de corte holgado de cintura con ajuste con estampado de plantas </t>
  </si>
  <si>
    <t>envío fransuas 6 Septiembre</t>
  </si>
  <si>
    <t>BU043501</t>
  </si>
  <si>
    <t>vestidos /nuevo  /tallas-medianas</t>
  </si>
  <si>
    <t>BU043502</t>
  </si>
  <si>
    <t xml:space="preserve">vestidos /nuevo </t>
  </si>
  <si>
    <t>BU043506</t>
  </si>
  <si>
    <t>Set de bikini estilo europeo blanco en tendencia</t>
  </si>
  <si>
    <t>SQ2791329</t>
  </si>
  <si>
    <t>Sandalias de plataforma de rafia natural</t>
  </si>
  <si>
    <t>BU043517</t>
  </si>
  <si>
    <t>Calzado /nuevo</t>
  </si>
  <si>
    <t>Sandalias espadriles de saco nude atada al tobillo</t>
  </si>
  <si>
    <t>Talla 41</t>
  </si>
  <si>
    <t>BU043522</t>
  </si>
  <si>
    <t>Sandalias doradas de tiras anchas para toda ocasión</t>
  </si>
  <si>
    <t>BU043524</t>
  </si>
  <si>
    <t>SQ0215072</t>
  </si>
  <si>
    <t>Sandalias mule con adorno de nudos</t>
  </si>
  <si>
    <t>BU043540</t>
  </si>
  <si>
    <t>Pantalones cortos con dobladillo</t>
  </si>
  <si>
    <t>BU043541</t>
  </si>
  <si>
    <t>Partes-de-abajo /nuevo /tallas-medianas</t>
  </si>
  <si>
    <t>BU043542</t>
  </si>
  <si>
    <t>Partes-de-abajo /nuevo</t>
  </si>
  <si>
    <t>BU043556</t>
  </si>
  <si>
    <t>Blusa casual delazos delanteros color negro</t>
  </si>
  <si>
    <t>BU043557</t>
  </si>
  <si>
    <t>Blusa casual de lazos delanteros color negro</t>
  </si>
  <si>
    <t>BU043563</t>
  </si>
  <si>
    <t>Blusa casual corta de lazos color blanco</t>
  </si>
  <si>
    <t>BU043564</t>
  </si>
  <si>
    <t>BU043566</t>
  </si>
  <si>
    <t>Blusa de manga abombada de lazo delantero de estampado de leopardo</t>
  </si>
  <si>
    <t>BU043569</t>
  </si>
  <si>
    <t>Vestido elegante de línea larga color negro de hombro atado</t>
  </si>
  <si>
    <t>BU043575</t>
  </si>
  <si>
    <t>Blusa corta de mangas abombadas de lazos delanteros color rojo</t>
  </si>
  <si>
    <t>BU043576</t>
  </si>
  <si>
    <t>BU043578</t>
  </si>
  <si>
    <t>Traje de baño de una sola pieza unicolor</t>
  </si>
  <si>
    <t>BU043582</t>
  </si>
  <si>
    <t>Monos /nuevo /tallas-pequenas</t>
  </si>
  <si>
    <t>_Mono Salir con botón delantero y cinturón naranja quemada</t>
  </si>
  <si>
    <t>BU043583</t>
  </si>
  <si>
    <t>Monos /nuevo /tallas-medianas</t>
  </si>
  <si>
    <t>BU043584</t>
  </si>
  <si>
    <t>Monos /nuevo</t>
  </si>
  <si>
    <t>BU043585</t>
  </si>
  <si>
    <t xml:space="preserve">Monos /nuevo /tallas-extras </t>
  </si>
  <si>
    <t>BU043592</t>
  </si>
  <si>
    <t>Vestido Maija de estilo fresco de verano Negro</t>
  </si>
  <si>
    <t>BU043593</t>
  </si>
  <si>
    <t>BU043594</t>
  </si>
  <si>
    <t>BU043605</t>
  </si>
  <si>
    <t>Chaleco de traje estilo blazer color negro</t>
  </si>
  <si>
    <t>BU043606</t>
  </si>
  <si>
    <t>BU043620</t>
  </si>
  <si>
    <t>partes-de-abajo /nuevo</t>
  </si>
  <si>
    <t>Jeans de talle alto y pierna ancha color azul claro</t>
  </si>
  <si>
    <t>BU043621</t>
  </si>
  <si>
    <t xml:space="preserve">partes-de-abajo /nuevo /tallas-extras </t>
  </si>
  <si>
    <t>BU043631</t>
  </si>
  <si>
    <t>Pantalón elegante de pierna ancha color crema</t>
  </si>
  <si>
    <t>BU043632</t>
  </si>
  <si>
    <t>BU043635</t>
  </si>
  <si>
    <t>Vestido largo blanco sin tirantes atado en la espalda</t>
  </si>
  <si>
    <t>BU043650</t>
  </si>
  <si>
    <t>Bolsa casual con diseño de gato y mariposa de tamaño mediano</t>
  </si>
  <si>
    <t>Tamaño Mediano</t>
  </si>
  <si>
    <t>BU043651</t>
  </si>
  <si>
    <t>Bolso estilo Tote con estampado floral</t>
  </si>
  <si>
    <t>BU043653</t>
  </si>
  <si>
    <t>Vestido largo de algodón elegante con adorno delantero</t>
  </si>
  <si>
    <t>BU043656</t>
  </si>
  <si>
    <t>Gafas de moda estilo rectangular</t>
  </si>
  <si>
    <t>BU043659</t>
  </si>
  <si>
    <t>Traje de baño casual con ajustes laterales</t>
  </si>
  <si>
    <t>BU043664</t>
  </si>
  <si>
    <t>Traje de baño enterizo de espalda corrida estilo hilo</t>
  </si>
  <si>
    <t>BU043681</t>
  </si>
  <si>
    <t>Blusa de manga elegante en vuelos con ribete en contraste Color Rosa</t>
  </si>
  <si>
    <t>BU043687</t>
  </si>
  <si>
    <t>Blusa de manga elegante en vuelos con ribete en contraste Color Negro</t>
  </si>
  <si>
    <t>BU043688</t>
  </si>
  <si>
    <t>Tops /nuevo /tallas-medianas</t>
  </si>
  <si>
    <t>BU043689</t>
  </si>
  <si>
    <t>BU043690</t>
  </si>
  <si>
    <t>Blusa de manga elegante en vuelos con ribete en contraste Color Morado</t>
  </si>
  <si>
    <t>BU043691</t>
  </si>
  <si>
    <t>BU043692</t>
  </si>
  <si>
    <t>YILHM0010</t>
  </si>
  <si>
    <t>Hombres /hm /tallas-medianas</t>
  </si>
  <si>
    <t>Shorts de felpa color negro con bolsillos discretos Marca H&amp;M</t>
  </si>
  <si>
    <t>YILHM00152</t>
  </si>
  <si>
    <t>Pantalón cargo de pierna ancha Marca H&amp;M</t>
  </si>
  <si>
    <t>YILHM0016</t>
  </si>
  <si>
    <t>_Pullover Gris Oscuro jaspeado de algodón Marca H&amp;M</t>
  </si>
  <si>
    <t>YILHM0021</t>
  </si>
  <si>
    <t>Pantalón de traje gris con pliegues de pierna ancha H&amp;M</t>
  </si>
  <si>
    <t>Talla 2XL</t>
  </si>
  <si>
    <t>YILHM0020</t>
  </si>
  <si>
    <t>_Pantalón de vestir de pierna ancha con tejido en contraste negro y blanco H&amp;M</t>
  </si>
  <si>
    <t>YILHM0025</t>
  </si>
  <si>
    <t>Vestidos /hm</t>
  </si>
  <si>
    <t>Vestido negro elegante de línea A sin mangas de tela rígida Marca H&amp;M</t>
  </si>
  <si>
    <t>YILHM0026</t>
  </si>
  <si>
    <t>Vestido ajustado de tela brillante en tendencia Marca H&amp;M</t>
  </si>
  <si>
    <t>YILHM0035</t>
  </si>
  <si>
    <t>Blusa-Camisa negra con estampado en silueta elegante de flores blancas Marca H&amp;M</t>
  </si>
  <si>
    <t>YILHM0041</t>
  </si>
  <si>
    <t>Tops /hm /tallas-medianas</t>
  </si>
  <si>
    <t>Top de manga media de escote cuadrado Marca H&amp;M</t>
  </si>
  <si>
    <t>YILHM0045</t>
  </si>
  <si>
    <t>Pullover oversize de listas cramelitas Marca H&amp;M</t>
  </si>
  <si>
    <t>YILHM0046</t>
  </si>
  <si>
    <t>Pullover oversize de listas negras con bordado en contraste Marca H&amp;M</t>
  </si>
  <si>
    <t>YILHM0047</t>
  </si>
  <si>
    <t>_Pullover slim fit rosa acanalado Marca H&amp;M</t>
  </si>
  <si>
    <t>YILHM0048</t>
  </si>
  <si>
    <t>Pullover slim fit rosa acanalado Marca H&amp;M</t>
  </si>
  <si>
    <t>YILHM0050</t>
  </si>
  <si>
    <t>Top blanco de cuello lineal Marca H&amp;M</t>
  </si>
  <si>
    <t>YILHM0054</t>
  </si>
  <si>
    <t>Top carmelita de mangas largas Marca H&amp;M</t>
  </si>
  <si>
    <t>YILHM0056</t>
  </si>
  <si>
    <t>Top oversize con detalle de costura en espalda Marca H&amp;M</t>
  </si>
  <si>
    <t>YILHM0070</t>
  </si>
  <si>
    <t>Short Blanco de talle alto y bolsillos de tela gruesa Marca H&amp;M</t>
  </si>
  <si>
    <t>YILHM0091</t>
  </si>
  <si>
    <t>Pullover slim fit verde claro algodón Marca H&amp;M</t>
  </si>
  <si>
    <t>YILHM0094</t>
  </si>
  <si>
    <t>Pullover slim fit negro de algodón Marca H&amp;M</t>
  </si>
  <si>
    <t>YILHM0108</t>
  </si>
  <si>
    <t>Enguatada blanco vainilla de cuello tortuga Marca H&amp;M</t>
  </si>
  <si>
    <t>YILHM0140</t>
  </si>
  <si>
    <t>lencería  /nuevo</t>
  </si>
  <si>
    <t>Calcetines bajos de algodón color beich de algodón H&amp;M</t>
  </si>
  <si>
    <t>YILHM0141</t>
  </si>
  <si>
    <t>Calcetines bajos de algodón color blanco de algodón H&amp;M</t>
  </si>
  <si>
    <t>YILHM0142</t>
  </si>
  <si>
    <t>lencería  /nuevo /tallas-pequenas</t>
  </si>
  <si>
    <t>Tanga brasileña color blanco de algodón Marca H&amp;M</t>
  </si>
  <si>
    <t>YILHM0144</t>
  </si>
  <si>
    <t>Tanga brasileña color negro de algodón Marca H&amp;M</t>
  </si>
  <si>
    <t>YILHM0145</t>
  </si>
  <si>
    <t>lencería /nuevo /hombres</t>
  </si>
  <si>
    <t>Calcetines altos de moda blancos con listas verdes H&amp;M</t>
  </si>
  <si>
    <t>YILHM0146</t>
  </si>
  <si>
    <t>Calcetines altos de moda negro PULFICTION H&amp;M</t>
  </si>
  <si>
    <t>YILHM0147</t>
  </si>
  <si>
    <t>Calcetines altos de moda negro COCA COLA H&amp;M</t>
  </si>
  <si>
    <t>YILHM0149</t>
  </si>
  <si>
    <t>Pulóver estampado de ajuste grande negro H&amp;M</t>
  </si>
  <si>
    <t xml:space="preserve">H&amp;M Yilian </t>
  </si>
  <si>
    <t>YILHM0156</t>
  </si>
  <si>
    <t xml:space="preserve">Jeans Bajos y anchos Baggy Azul vaquero </t>
  </si>
  <si>
    <t>Talla XL_12</t>
  </si>
  <si>
    <t>YILHM0157</t>
  </si>
  <si>
    <t>Camiseta negra deportiva sin mangas de hombre H&amp;M</t>
  </si>
  <si>
    <t>YILHM0165</t>
  </si>
  <si>
    <t xml:space="preserve">Jeans regulares de hombre negro </t>
  </si>
  <si>
    <t>Talla S_30x32</t>
  </si>
  <si>
    <t>YILHM0169</t>
  </si>
  <si>
    <t xml:space="preserve">Camiseta de algodón de mujer negro </t>
  </si>
  <si>
    <t>YILHM0177</t>
  </si>
  <si>
    <t xml:space="preserve">Camiseta ajustada rosa palo de mujer </t>
  </si>
  <si>
    <t>YILHM0181</t>
  </si>
  <si>
    <t>Camiseta de ajuste perfecto de hombre Borgoña</t>
  </si>
  <si>
    <t>YILHM0190</t>
  </si>
  <si>
    <t xml:space="preserve">Top con cuello redondo Marrón oscuro </t>
  </si>
  <si>
    <t>YILHM0197</t>
  </si>
  <si>
    <t>Pantalones cargo de lona verde caqui oscuro de mujer H&amp;M</t>
  </si>
  <si>
    <t>Talla M_8</t>
  </si>
  <si>
    <t>YILHM0204</t>
  </si>
  <si>
    <t xml:space="preserve">Pantalones deportivos cargo verde caqui </t>
  </si>
  <si>
    <t>YILHM0207</t>
  </si>
  <si>
    <t xml:space="preserve">Polo de algodón de punto azul oscuro </t>
  </si>
  <si>
    <t>YILHM0210</t>
  </si>
  <si>
    <t xml:space="preserve">Tops /hm /tallas-extras </t>
  </si>
  <si>
    <t xml:space="preserve">Conjunto de dos tops Blanco y Marrón oscuro </t>
  </si>
  <si>
    <t xml:space="preserve">Talla XL </t>
  </si>
  <si>
    <t>YILHM0211</t>
  </si>
  <si>
    <t xml:space="preserve">Pantalones jogger cómodos negro </t>
  </si>
  <si>
    <t>YILHM0216</t>
  </si>
  <si>
    <t>Camiseta de ajuste regular gris H&amp;M</t>
  </si>
  <si>
    <t>YILHM0220</t>
  </si>
  <si>
    <t xml:space="preserve">Camiseta deportiva corta de tirantes </t>
  </si>
  <si>
    <t>YILHM0232</t>
  </si>
  <si>
    <t xml:space="preserve">Top de jersey de algodón acanalado blanco </t>
  </si>
  <si>
    <t>YILHM0235</t>
  </si>
  <si>
    <t>Pulóver holgado de hombre con estampado blanco vincent</t>
  </si>
  <si>
    <t>YILHM0241</t>
  </si>
  <si>
    <t>Pulóver de algodón negro de hombre H&amp;M</t>
  </si>
  <si>
    <t>YILHM0242</t>
  </si>
  <si>
    <t>Pulóver holgado negro de hombre H&amp;M</t>
  </si>
  <si>
    <t>YILHM0246</t>
  </si>
  <si>
    <t>Pulóver lavado de ajuste caja negro de hombre H&amp;M</t>
  </si>
  <si>
    <t>YILHM0247</t>
  </si>
  <si>
    <t>Pulóver de ajuste holgado con aspecto vintage y estampado korn negro de hombre H&amp;M</t>
  </si>
  <si>
    <t>YILHM0255</t>
  </si>
  <si>
    <t>Jeans slim negro H&amp;M</t>
  </si>
  <si>
    <t>Talla M_34/32</t>
  </si>
  <si>
    <t>YILHM0257</t>
  </si>
  <si>
    <t>YILHM0259</t>
  </si>
  <si>
    <t xml:space="preserve">Hombres /hm /tallas-extras </t>
  </si>
  <si>
    <t>Pulóver holgado de hombre gris oscuro H&amp;M</t>
  </si>
  <si>
    <t>Talla XXL</t>
  </si>
  <si>
    <t>YILHM0268</t>
  </si>
  <si>
    <t>Pulóver slim fit negro de hombre H&amp;M</t>
  </si>
  <si>
    <t>YILHM0270</t>
  </si>
  <si>
    <t>Enguatada de mezcla modal acanalado negro de mujer H&amp;M</t>
  </si>
  <si>
    <t>YILHM0271</t>
  </si>
  <si>
    <t>Pulóver holgado de efecto lavado negro de hombre H&amp;M</t>
  </si>
  <si>
    <t>YILHM0273</t>
  </si>
  <si>
    <t>Pantalón cargo de ajuste ajustado beige claro de hombre H&amp;M</t>
  </si>
  <si>
    <t>YILHM0278</t>
  </si>
  <si>
    <t>Pantalón cargo de ajuste relajado con cordones en los bajos verde caqui</t>
  </si>
  <si>
    <t>YILHM0280</t>
  </si>
  <si>
    <t>Pantalón cargo de lona negro de mujer H&amp;M</t>
  </si>
  <si>
    <t>Talla M_6</t>
  </si>
  <si>
    <t>YILHM0281</t>
  </si>
  <si>
    <t>Pantalones cargos relajados con bolsillo y cordones en los bajos de hombre H&amp;M</t>
  </si>
  <si>
    <t>YILHM0283</t>
  </si>
  <si>
    <t xml:space="preserve">Pantalón cargo de ajuste relajado con cordones en los bajos beige claro de hombre H&amp;M </t>
  </si>
  <si>
    <t>YILHM0285</t>
  </si>
  <si>
    <t xml:space="preserve">Partes-de-abajo /hm </t>
  </si>
  <si>
    <t>Talla L10</t>
  </si>
  <si>
    <t>YILHM0287</t>
  </si>
  <si>
    <t>YILHM0289</t>
  </si>
  <si>
    <t>Pantalones de sarga de ajuste regular de hombre azul marino  H&amp;M</t>
  </si>
  <si>
    <t>YILHM0291</t>
  </si>
  <si>
    <t>Camiseta sin mangas color crema de hombre H&amp;M</t>
  </si>
  <si>
    <t>YILHM0294</t>
  </si>
  <si>
    <t>Shorts cargo negro de hombre H&amp;M</t>
  </si>
  <si>
    <t>YILHM0295</t>
  </si>
  <si>
    <t>Pantalón cargo ripstop de ajuste regular verde caqui H&amp;M</t>
  </si>
  <si>
    <t>YILHM0298</t>
  </si>
  <si>
    <t>Pulóver verde oliva de mujer H&amp;M</t>
  </si>
  <si>
    <t xml:space="preserve">Talla L </t>
  </si>
  <si>
    <t>YILHM0302</t>
  </si>
  <si>
    <t>Pulover de ajuste regular negro melange de hombre H&amp;M</t>
  </si>
  <si>
    <t>YILHM0303</t>
  </si>
  <si>
    <t>Pulóver de ajuste regular negro melange de hombre H&amp;M</t>
  </si>
  <si>
    <t>YILHM0305</t>
  </si>
  <si>
    <t>Pulóver de ajuste holgado beige claro de gran calidad H&amp;M</t>
  </si>
  <si>
    <t>YILHM0306</t>
  </si>
  <si>
    <t>YILHM0308</t>
  </si>
  <si>
    <t>Pulóver de algodón de ajuste slim negro de hombre H&amp;M</t>
  </si>
  <si>
    <t>YILHM0516</t>
  </si>
  <si>
    <t xml:space="preserve">Suéter de cuello alto de punto fino y ajuste slim negro de hombre H&amp;M </t>
  </si>
  <si>
    <t>YILHM0518</t>
  </si>
  <si>
    <t>Suéter de cuello alto negro de mujer H&amp;M</t>
  </si>
  <si>
    <t>YILHM0521</t>
  </si>
  <si>
    <t>Camisa de mezcla modal negro de hombre H&amp;M</t>
  </si>
  <si>
    <t>YILHM0522</t>
  </si>
  <si>
    <t>Camisa negra ajustada de hombre H&amp;M</t>
  </si>
  <si>
    <t>YILHM0527</t>
  </si>
  <si>
    <t>tops /hm /tallas-medianas</t>
  </si>
  <si>
    <t xml:space="preserve">Enguatada MOVE negro de mujer H&amp;M </t>
  </si>
  <si>
    <t>YILHM0533</t>
  </si>
  <si>
    <t>Camisa slim fit blanca de hombre H&amp;M</t>
  </si>
  <si>
    <t>YILHM0538</t>
  </si>
  <si>
    <t>Joggers anchos con cubierta de vinilo negro de mujer H&amp;M</t>
  </si>
  <si>
    <t>BLTHM0859</t>
  </si>
  <si>
    <t>Joggers anchos con cubierta de vinilo gris de mujer H&amp;M</t>
  </si>
  <si>
    <t>YILHM0539</t>
  </si>
  <si>
    <t>Pantalones de corte ancho de mujer con estampado de animal print H&amp;M</t>
  </si>
  <si>
    <t>YILHM0542</t>
  </si>
  <si>
    <t>Pantalones cortos de cordón delantero azul marino de hombre H&amp;M sin foto</t>
  </si>
  <si>
    <t>YILHM0543</t>
  </si>
  <si>
    <t>Pantalones de vestir beige de mujer H&amp;M</t>
  </si>
  <si>
    <t>Talla M8</t>
  </si>
  <si>
    <t>YILHM0544</t>
  </si>
  <si>
    <t xml:space="preserve">Pantalones a medida slim fit negro de hombre H&amp;M </t>
  </si>
  <si>
    <t>Talla XS_29</t>
  </si>
  <si>
    <t>YILHM0545</t>
  </si>
  <si>
    <t>Pantalones de traje gris pardo de hombre H&amp;M</t>
  </si>
  <si>
    <t>Talla M_32</t>
  </si>
  <si>
    <t>YILHM0547</t>
  </si>
  <si>
    <t>Pantalones de vestir gris de hombre H&amp;M</t>
  </si>
  <si>
    <t>YILHM0550</t>
  </si>
  <si>
    <t>Pantalones deportivos de nylon beige de hombre H&amp;M</t>
  </si>
  <si>
    <t>YILHM0551</t>
  </si>
  <si>
    <t>Jeans regulares rectos H&amp;M</t>
  </si>
  <si>
    <t>Talla M_32/32</t>
  </si>
  <si>
    <t>YILHM0552</t>
  </si>
  <si>
    <t>Jean relajados negro de hombre H&amp;M</t>
  </si>
  <si>
    <t>Talla S_30/32</t>
  </si>
  <si>
    <t>YILHM0553</t>
  </si>
  <si>
    <t>Pulóver de hombre de ajuste holgado negro con estampado de frase H&amp;M</t>
  </si>
  <si>
    <t>YILHM0557</t>
  </si>
  <si>
    <t>Pulóver de ajuste regular azul marino de hombre H&amp;M</t>
  </si>
  <si>
    <t>YILHM0558</t>
  </si>
  <si>
    <t xml:space="preserve">Polo de ajuste encantado azul marino de hombre H&amp;M </t>
  </si>
  <si>
    <t>YILHM0559</t>
  </si>
  <si>
    <t>Camiseta de algodón de mujer negro H&amp;M</t>
  </si>
  <si>
    <t>YILHM0560</t>
  </si>
  <si>
    <t>YILHM0561</t>
  </si>
  <si>
    <t xml:space="preserve">Camisa de punto texturizado de ajuste regular negro de hombre H&amp;M </t>
  </si>
  <si>
    <t>YILHM0562</t>
  </si>
  <si>
    <t>Pulóver slim fit blanco de hombre H&amp;M</t>
  </si>
  <si>
    <t>YILHM0563</t>
  </si>
  <si>
    <t>Vestido blanco con cubierta de lino de mujer H&amp;M (Sin foto)</t>
  </si>
  <si>
    <t>YILHM0564</t>
  </si>
  <si>
    <t>Camiseta de algodón blanco de mujer H&amp;M</t>
  </si>
  <si>
    <t>YILHM0565</t>
  </si>
  <si>
    <t>Pulóver ajustado negro de mujer H&amp;M</t>
  </si>
  <si>
    <t>YILHM0569</t>
  </si>
  <si>
    <t>Pulóver d emicrofibra gris de mujer (sin foto)</t>
  </si>
  <si>
    <t>YILHM0570</t>
  </si>
  <si>
    <t xml:space="preserve">Polo de ajuste perfecto negro </t>
  </si>
  <si>
    <t>YILHM0571</t>
  </si>
  <si>
    <t xml:space="preserve">Pulóver ajustado corto negro de mujer H&amp;M </t>
  </si>
  <si>
    <t>YILHM0572</t>
  </si>
  <si>
    <t>Pulóver de ajuste encantado negro de hombre H&amp;M</t>
  </si>
  <si>
    <t>YILHM0575</t>
  </si>
  <si>
    <t xml:space="preserve">Partes-de-abajo /tallas-extras </t>
  </si>
  <si>
    <t>YILHM0576</t>
  </si>
  <si>
    <t>_Pantalones de jersey negro de mujer H&amp;M</t>
  </si>
  <si>
    <t>YILHM0578</t>
  </si>
  <si>
    <t>Blusa transparente con estampado de flores H&amp;M</t>
  </si>
  <si>
    <t>YILHM0579</t>
  </si>
  <si>
    <t>YILHM0580</t>
  </si>
  <si>
    <t>YILHM0582</t>
  </si>
  <si>
    <t>Camisa de lino verde caqui de hombre H&amp;M (sin foto)</t>
  </si>
  <si>
    <t>YILHM0583</t>
  </si>
  <si>
    <t xml:space="preserve">Jeans cargo holgados negro de hombre H&amp;M </t>
  </si>
  <si>
    <t>YILHM0584</t>
  </si>
  <si>
    <t>Jeans mom de tiro alto y pierna delgada gris oscuro de mujer H&amp;M</t>
  </si>
  <si>
    <t>YILHM0585</t>
  </si>
  <si>
    <t xml:space="preserve">Pantalones cortos de cordón delantero azul marino de hombre H&amp;M </t>
  </si>
  <si>
    <t>YILHM0587</t>
  </si>
  <si>
    <t xml:space="preserve">Polo de ajuste encantado blanco crema de hombre H&amp;M </t>
  </si>
  <si>
    <t>YILHM0593</t>
  </si>
  <si>
    <t>Blusa de gasa con volantes con estampado de flores de mujer H&amp;M</t>
  </si>
  <si>
    <t>YILHM0595</t>
  </si>
  <si>
    <t>Jersey de punto fino mezcla beige oscuro de mujer H&amp;M</t>
  </si>
  <si>
    <t>YILHM0596</t>
  </si>
  <si>
    <t>Polo brillante ajustado negro de hombre H&amp;M</t>
  </si>
  <si>
    <t>YILHM0597</t>
  </si>
  <si>
    <t>Suéter de cuello alto simulado crema de mujer H&amp;M</t>
  </si>
  <si>
    <t>YILHM0600</t>
  </si>
  <si>
    <t>Camisa de mangas largas borgoña de hombre H&amp;M(Sin foto)</t>
  </si>
  <si>
    <t>YILHM0601</t>
  </si>
  <si>
    <t>Camisa oxford de ajuste regular negro de hombre H&amp;M</t>
  </si>
  <si>
    <t>YILHM0604</t>
  </si>
  <si>
    <t>Pulóver acanalado blanco de mujer H&amp;M</t>
  </si>
  <si>
    <t>YILHM0605</t>
  </si>
  <si>
    <t>Camisa de ajuste regular Oxford blanca H&amp;M</t>
  </si>
  <si>
    <t>YILHM0606</t>
  </si>
  <si>
    <t>YILHM0607</t>
  </si>
  <si>
    <t xml:space="preserve">Pulóver blanco de algodón de mujer H&amp;M </t>
  </si>
  <si>
    <t>YILHM0610</t>
  </si>
  <si>
    <t>Enguatada de algodón negro de mujer H&amp;M</t>
  </si>
  <si>
    <t>YILHM0612</t>
  </si>
  <si>
    <t>Pulóver ajustado de mujer azul grisáceo H&amp;M</t>
  </si>
  <si>
    <t>YILHM0613</t>
  </si>
  <si>
    <t>YILHM0614</t>
  </si>
  <si>
    <t>Pulóver de punto fino adornado negro de mujer H&amp;M</t>
  </si>
  <si>
    <t>YILHM0615</t>
  </si>
  <si>
    <t>Camisa oxford de ajuste regular azul claro de hombre H&amp;M</t>
  </si>
  <si>
    <t>YILHM0616</t>
  </si>
  <si>
    <t>Pulóver negro de hombre H&amp;M</t>
  </si>
  <si>
    <t>YILHM0617</t>
  </si>
  <si>
    <t>Shorts negro con adornos de mujer H&amp;M</t>
  </si>
  <si>
    <t>Talla S_34</t>
  </si>
  <si>
    <t>YILHM0618</t>
  </si>
  <si>
    <t>Camisa ajustada negro de hombre H&amp;M</t>
  </si>
  <si>
    <t>YILHM0619</t>
  </si>
  <si>
    <t>YILHM0620</t>
  </si>
  <si>
    <t>Camisa ajustada negro y botones negro de hombre H&amp;M</t>
  </si>
  <si>
    <t>YILHM0621</t>
  </si>
  <si>
    <t>YILHM0622</t>
  </si>
  <si>
    <t>Enguatada blanca traslúcida de cuello redondo de mujer H&amp;M</t>
  </si>
  <si>
    <t>YILHM0623</t>
  </si>
  <si>
    <t>Enguatada de jersey negro de mujer H&amp;M</t>
  </si>
  <si>
    <t>YILHM0625</t>
  </si>
  <si>
    <t>Pulóver oversize blanco de hombre H&amp;M</t>
  </si>
  <si>
    <t>YILHM0626</t>
  </si>
  <si>
    <t>YILHM0627</t>
  </si>
  <si>
    <t>YILHM0628</t>
  </si>
  <si>
    <t>_Camisa satinada con estampado geométrico de mujer H&amp;M</t>
  </si>
  <si>
    <t>YILHM0629</t>
  </si>
  <si>
    <t>YILHM0630</t>
  </si>
  <si>
    <t>Blusa negra de manga larga con brillo de mujer H&amp;M</t>
  </si>
  <si>
    <t>YILHM0631</t>
  </si>
  <si>
    <t>Enguatada deportiva MOVE gris pardo oscuro de mujer H&amp;M</t>
  </si>
  <si>
    <t>YILHM0632</t>
  </si>
  <si>
    <t xml:space="preserve">Camiseta de jersey ajuste regular negro </t>
  </si>
  <si>
    <t>YILHM0633</t>
  </si>
  <si>
    <t>YILHM0634</t>
  </si>
  <si>
    <t>YILHM0635</t>
  </si>
  <si>
    <t>YILHM0636</t>
  </si>
  <si>
    <t>Enguatada de jersey blanca de mujer H&amp;M</t>
  </si>
  <si>
    <t>YILHM0637</t>
  </si>
  <si>
    <t>Camisa de corte ajustado y elástico blanco de hombre H&amp;M</t>
  </si>
  <si>
    <t>YILHM0638</t>
  </si>
  <si>
    <t>tops /hm /tallas-pequenas</t>
  </si>
  <si>
    <t>Blusa de jersey con estampado de animal print leopardo de mujer H&amp;M</t>
  </si>
  <si>
    <t>YILHM0639</t>
  </si>
  <si>
    <t>Blusa de hombreras y lentejuelas negro de mujer H&amp;M</t>
  </si>
  <si>
    <t>YILHM0640</t>
  </si>
  <si>
    <t>Vestido de jersey drapeado negro de mujer H&amp;M</t>
  </si>
  <si>
    <t>YILHM0642</t>
  </si>
  <si>
    <t>Partes-de-abajo /hm /tallas-grandes</t>
  </si>
  <si>
    <t>Pantalones de vestir de pierna ancha negro de mujer H&amp;M</t>
  </si>
  <si>
    <t>Talla M/L_38</t>
  </si>
  <si>
    <t>YILHM0644</t>
  </si>
  <si>
    <t>tops /hm</t>
  </si>
  <si>
    <t>Pulóver de punto de cable beige claro de mujer H&amp;M</t>
  </si>
  <si>
    <t>YILHM0645</t>
  </si>
  <si>
    <t>Pulóver de ajuste oversize negro Fender de hombre H&amp;M</t>
  </si>
  <si>
    <t>YILHM0646</t>
  </si>
  <si>
    <t>Pulóver texturizado slim fit negro de hombre H&amp;M</t>
  </si>
  <si>
    <t>YILHM0647</t>
  </si>
  <si>
    <t>Suéter de cuello alto de punto fino y ajuste slim azul marino de hombre H&amp;M sacado de inv</t>
  </si>
  <si>
    <t>YILHM0648</t>
  </si>
  <si>
    <t>YILHM0649</t>
  </si>
  <si>
    <t>YILHM0650</t>
  </si>
  <si>
    <t>Body de mangas largas y lentejuelas negro de mujer H&amp;M</t>
  </si>
  <si>
    <t>YILHM0651</t>
  </si>
  <si>
    <t>Leggings de cintura alta gris oscuro de mujer H&amp;M</t>
  </si>
  <si>
    <t>YILHM0652</t>
  </si>
  <si>
    <t>Blusa negra con hombro fruncido de mujer H&amp;M</t>
  </si>
  <si>
    <t>YILHM0653</t>
  </si>
  <si>
    <t>Pantaloneta de corte recto de jersey negro con pedrería de mujer H&amp;M</t>
  </si>
  <si>
    <t>YILHM0656</t>
  </si>
  <si>
    <t>Cardigán de punto fino negro de mujer H&amp;M</t>
  </si>
  <si>
    <t>YILHM0657</t>
  </si>
  <si>
    <t>Camisa utilitaria de ajuste regular negro de hombre H&amp;M</t>
  </si>
  <si>
    <t>YILHM0659</t>
  </si>
  <si>
    <t>YILHM0660</t>
  </si>
  <si>
    <t>_Pantalones hasta el tobillo negro de mujer H&amp;M</t>
  </si>
  <si>
    <t>YILHM0661</t>
  </si>
  <si>
    <t>Pantalones de corte ancho negro de rayas finas de mujer H&amp;M</t>
  </si>
  <si>
    <t>YILHM0662</t>
  </si>
  <si>
    <t xml:space="preserve">Tops /tallas-extras </t>
  </si>
  <si>
    <t>Enguatada de microfibra de manga larga crema de mujer H&amp;M</t>
  </si>
  <si>
    <t>YILHM0664</t>
  </si>
  <si>
    <t>Enguatada deportiva MOVE negra de mujer H&amp;M</t>
  </si>
  <si>
    <t>YILHM0668</t>
  </si>
  <si>
    <t>Pulóver de algodón negro de mujer H&amp;M</t>
  </si>
  <si>
    <t>YILHM0669</t>
  </si>
  <si>
    <t>YILHM0670</t>
  </si>
  <si>
    <t>Polo de ajuste perfecto negro H&amp;M</t>
  </si>
  <si>
    <t>YILHM0671</t>
  </si>
  <si>
    <t xml:space="preserve">Camiseta de microfibra marrón de mujer H&amp;M </t>
  </si>
  <si>
    <t>YILHM0673</t>
  </si>
  <si>
    <t>Blusa con volantes turquesa polvoriento de mujer H&amp;M</t>
  </si>
  <si>
    <t>YILHM0674</t>
  </si>
  <si>
    <t>Jersey beige claro transparente de mujer H&amp;M</t>
  </si>
  <si>
    <t>YILHM0675</t>
  </si>
  <si>
    <t>YILHM0677</t>
  </si>
  <si>
    <t>YILHM0681</t>
  </si>
  <si>
    <t>Enguatada de microfibra negro de mujer H&amp;M</t>
  </si>
  <si>
    <t>YILHM0682</t>
  </si>
  <si>
    <t>Enguatada acanalado con encaje rojo oscuro de mujer H&amp;M</t>
  </si>
  <si>
    <t>YILHM0683</t>
  </si>
  <si>
    <t>Enguatada acanalada con encaje rojo oscuro de mujer H&amp;M Revisar producto en fisico</t>
  </si>
  <si>
    <t>YILHM0684</t>
  </si>
  <si>
    <t>Enguatada de microfibra gris oscuro de mujer H&amp;M</t>
  </si>
  <si>
    <t>YILHM0685</t>
  </si>
  <si>
    <t>Enguatada de cuello redondo blanca de mujer H&amp;M</t>
  </si>
  <si>
    <t>YILHM0686</t>
  </si>
  <si>
    <t xml:space="preserve">_Camisa satinada con estampado geométrico de mujer H&amp;M </t>
  </si>
  <si>
    <t>YILHM0689</t>
  </si>
  <si>
    <t>YILHM0690</t>
  </si>
  <si>
    <t>Camisa de fieltro de ajuste regular gris de hombre H&amp;M</t>
  </si>
  <si>
    <t>YILHM0691</t>
  </si>
  <si>
    <t>Pulóver Blanco unisex H&amp;M</t>
  </si>
  <si>
    <t>YILHM0692</t>
  </si>
  <si>
    <t>Pantalones hasta el tobillo negro de mujer H&amp;M</t>
  </si>
  <si>
    <t>Talla XS_2</t>
  </si>
  <si>
    <t>YILHM0695</t>
  </si>
  <si>
    <t>YILHM0696</t>
  </si>
  <si>
    <t xml:space="preserve">Mini falda negra con adornos en plateado de mujer H&amp;M </t>
  </si>
  <si>
    <t>YILHM0697</t>
  </si>
  <si>
    <t>Pulóver ajustado blanco de mujer H&amp;M</t>
  </si>
  <si>
    <t>YILHM0698</t>
  </si>
  <si>
    <t>Pulóver canalé azul grisáceo claro de mujer H&amp;M</t>
  </si>
  <si>
    <t>YILHM0699</t>
  </si>
  <si>
    <t xml:space="preserve">Jersey de mangas largas acanalado blanco de mujer H&amp;M </t>
  </si>
  <si>
    <t>YILHM0700</t>
  </si>
  <si>
    <t>YILHM0701</t>
  </si>
  <si>
    <t>Pantalones de corte recto ajustado negro de mujer H&amp;M</t>
  </si>
  <si>
    <t>Talla S_4</t>
  </si>
  <si>
    <t>YILHM0702</t>
  </si>
  <si>
    <t>Enguatada acanalado con ribete de picot negro de mujer H&amp;M</t>
  </si>
  <si>
    <t>YILHM0703</t>
  </si>
  <si>
    <t>Camiseta ajustada negro H&amp;M</t>
  </si>
  <si>
    <t>YILHM0704</t>
  </si>
  <si>
    <t>YILHM0705</t>
  </si>
  <si>
    <t>Camisa negra de mujer H&amp;M</t>
  </si>
  <si>
    <t>YILHM0708</t>
  </si>
  <si>
    <t>Top de cuello alto negro H&amp;M</t>
  </si>
  <si>
    <t>YILHM0709</t>
  </si>
  <si>
    <t>YILHM0710</t>
  </si>
  <si>
    <t>Pulóver deportivo MOVE negro de hombre H&amp;M</t>
  </si>
  <si>
    <t>YILHM0712</t>
  </si>
  <si>
    <t>YILHM0713</t>
  </si>
  <si>
    <t xml:space="preserve">Vestido de hombros descubiertos marrón de mujer </t>
  </si>
  <si>
    <t>YILHM0714</t>
  </si>
  <si>
    <t>YILHM0715</t>
  </si>
  <si>
    <t>Pulóver blanco coolmax de hombre H&amp;M</t>
  </si>
  <si>
    <t>YILHM0716</t>
  </si>
  <si>
    <t>Suéter oversize beige claro de mujer H&amp;M Sacado de inventario</t>
  </si>
  <si>
    <t>YILHM0718</t>
  </si>
  <si>
    <t>Polo de algodón de ajuste regular con cremallera beige de hombre H&amp;M</t>
  </si>
  <si>
    <t>YILHM0420</t>
  </si>
  <si>
    <t>Sandalias en tendencia y de gran calidad Oliva</t>
  </si>
  <si>
    <t>Talla 3_36</t>
  </si>
  <si>
    <t>YILHM0421</t>
  </si>
  <si>
    <t>Talla 4_37</t>
  </si>
  <si>
    <t>YILHM0424</t>
  </si>
  <si>
    <t>Talla 5_38</t>
  </si>
  <si>
    <t>YILHM0439</t>
  </si>
  <si>
    <t xml:space="preserve">Vestidos /tallas-extras </t>
  </si>
  <si>
    <t>Vestido pullover acanalado crema VS</t>
  </si>
  <si>
    <t>YILHM0440</t>
  </si>
  <si>
    <t>Vestidos</t>
  </si>
  <si>
    <t>YILHM0444</t>
  </si>
  <si>
    <t>Vestido pullover acanalado Rosa VS</t>
  </si>
  <si>
    <t>YILHM0443</t>
  </si>
  <si>
    <t>YILHM0450</t>
  </si>
  <si>
    <t>Vestido polo azul VS</t>
  </si>
  <si>
    <t>YILHM0449</t>
  </si>
  <si>
    <t>YILHM0448</t>
  </si>
  <si>
    <t>YILHM0447</t>
  </si>
  <si>
    <t>YILHM0446</t>
  </si>
  <si>
    <t>YILHM0454</t>
  </si>
  <si>
    <t xml:space="preserve">Lencería /tallas-extras </t>
  </si>
  <si>
    <t>Pijama de pantalón largo de algodón VS</t>
  </si>
  <si>
    <t>YILHM0453</t>
  </si>
  <si>
    <t>Lencería</t>
  </si>
  <si>
    <t>YILHM0460</t>
  </si>
  <si>
    <t>Pijama de pantalón corto negro de algodón VS</t>
  </si>
  <si>
    <t>YILHM0459</t>
  </si>
  <si>
    <t>YILHM0458</t>
  </si>
  <si>
    <t>YILHM0456</t>
  </si>
  <si>
    <t>Pijama de pantalón largo negro de algodón VS</t>
  </si>
  <si>
    <t>YILHM0457</t>
  </si>
  <si>
    <t>YILHM0735</t>
  </si>
  <si>
    <t>Enguatada acanalada de viscosa gris de mujer H&amp;M</t>
  </si>
  <si>
    <t>YILHM0736</t>
  </si>
  <si>
    <t>Enguatada de cuello alto acanalada negro de viscosa de mujer H&amp;M</t>
  </si>
  <si>
    <t>YILHM0737</t>
  </si>
  <si>
    <t>Enguatada de gofrados y ajuste slim marrón de hombre H&amp;M sacado de inv</t>
  </si>
  <si>
    <t>YILHM0733</t>
  </si>
  <si>
    <t>Enguatada acanalada de viscosa blanca de mujer</t>
  </si>
  <si>
    <t>YILHM0727</t>
  </si>
  <si>
    <t>Blusa con cuello alto simulado de leopardo de mujer H&amp;M</t>
  </si>
  <si>
    <t>YILHM0726</t>
  </si>
  <si>
    <t>Enguatada de cuello barco acanalado gris oscuro de mujer H&amp;M</t>
  </si>
  <si>
    <t>YILHM0725</t>
  </si>
  <si>
    <t>Enguatada de cuello barco acanalado rosa malva de mujer H&amp;M</t>
  </si>
  <si>
    <t>YILHM0734</t>
  </si>
  <si>
    <t>SQ1812397</t>
  </si>
  <si>
    <t>Sudadera oversize con detalles de botones negro de mujer H&amp;M</t>
  </si>
  <si>
    <t>SQ2539514</t>
  </si>
  <si>
    <t>Sudadera oversize con detalles de botones azul marino de mujer H&amp;M Sacado de inventario</t>
  </si>
  <si>
    <t>SQ1165946</t>
  </si>
  <si>
    <t>Suéter crema oversize de franjas beige Marca H&amp;M</t>
  </si>
  <si>
    <t>YILHM0731</t>
  </si>
  <si>
    <t>Enguatada de algodóny elastano beige de mujer H&amp;M</t>
  </si>
  <si>
    <t>YILHM0743</t>
  </si>
  <si>
    <t>Vestido ajustado de mangas largas canalé negro H&amp;M</t>
  </si>
  <si>
    <t>YILHM0471</t>
  </si>
  <si>
    <t>Vestido negro largo con escote profundo y diseño calado con adorno metálico</t>
  </si>
  <si>
    <t>BU043571</t>
  </si>
  <si>
    <t>YILHM0469</t>
  </si>
  <si>
    <t>UB0110</t>
  </si>
  <si>
    <t>YILHM0724</t>
  </si>
  <si>
    <t>Blusa de manga abombada de rayas de mujer H&amp;M</t>
  </si>
  <si>
    <t>YILHM0728</t>
  </si>
  <si>
    <t>YILHM0722</t>
  </si>
  <si>
    <t>Blusa de manga abombada blanca de mujer H&amp;M</t>
  </si>
  <si>
    <t>YILHM0730</t>
  </si>
  <si>
    <t>Enguatada Jersey blanca de mujer H&amp;M</t>
  </si>
  <si>
    <t>YILHM0093</t>
  </si>
  <si>
    <t>Pullover slim fit blanco algodón Marca H&amp;M</t>
  </si>
  <si>
    <t>UB0111</t>
  </si>
  <si>
    <t>UB0041</t>
  </si>
  <si>
    <t>Top de manga farol con abertura en espalda</t>
  </si>
  <si>
    <t>YILHM0345</t>
  </si>
  <si>
    <t>Vestido rojo largo con escote profundo y diseño calado con adorno metálico</t>
  </si>
  <si>
    <t>YILHM0344</t>
  </si>
  <si>
    <t>YILHM0534</t>
  </si>
  <si>
    <t>Camisa de mezcla de algodón blanco de mujer H&amp;M</t>
  </si>
  <si>
    <t>SQ2314131</t>
  </si>
  <si>
    <t>Camisa blanca H&amp;M</t>
  </si>
  <si>
    <t>YILHM0433</t>
  </si>
  <si>
    <t>Pullover blanco Hot Stuff</t>
  </si>
  <si>
    <t>YILHM0435</t>
  </si>
  <si>
    <t>YILHM0436</t>
  </si>
  <si>
    <t>YILHM0321</t>
  </si>
  <si>
    <t>Pantalones De Traje De Pierna Ancha Negro</t>
  </si>
  <si>
    <t>YILHM0320</t>
  </si>
  <si>
    <t>YILHM0324</t>
  </si>
  <si>
    <t>Pantalones De Traje De Pierna Ancha Beige</t>
  </si>
  <si>
    <t>YILHM0325</t>
  </si>
  <si>
    <t>YILHM0327</t>
  </si>
  <si>
    <t>YILHM0329</t>
  </si>
  <si>
    <t>Cardigan corto de manga larga y botones delanteros Albaricoque</t>
  </si>
  <si>
    <t>YILHM0330</t>
  </si>
  <si>
    <t>YILHM0331</t>
  </si>
  <si>
    <t>Tops /curvy /nuevo</t>
  </si>
  <si>
    <t>YILHM0333</t>
  </si>
  <si>
    <t>Cardigan corto de manga larga y botones delanteros negro</t>
  </si>
  <si>
    <t>YILHM0336</t>
  </si>
  <si>
    <t>Camiseta De Manga Corta A Rayas Con Cuello Redondo</t>
  </si>
  <si>
    <t>YILHM0337</t>
  </si>
  <si>
    <t>YILHM0338</t>
  </si>
  <si>
    <t xml:space="preserve">Tops /curvy /nuevo /tallas-extras </t>
  </si>
  <si>
    <t>BU043671</t>
  </si>
  <si>
    <t>partes-de-abajo /nuevo /tallas-pequenas</t>
  </si>
  <si>
    <t>Pantalón alto de pierna ancha color caramelo</t>
  </si>
  <si>
    <t>BU0487</t>
  </si>
  <si>
    <t>Pantaloneta negra con abertura</t>
  </si>
  <si>
    <t>SQ4781089</t>
  </si>
  <si>
    <t>YILHM0590</t>
  </si>
  <si>
    <t>Jeans holgados Houston azul denim pálido de hombre H&amp;M</t>
  </si>
  <si>
    <t>Talla 29/32</t>
  </si>
  <si>
    <t>YILHM0179</t>
  </si>
  <si>
    <t>Pantalones de sarga de algodón ajustado de hombre negro</t>
  </si>
  <si>
    <t>Talla 29-32</t>
  </si>
  <si>
    <t>YILHM0254</t>
  </si>
  <si>
    <t>Jeans skinny negro H&amp;M</t>
  </si>
  <si>
    <t>Talla 34/32</t>
  </si>
  <si>
    <t>YILHM0643</t>
  </si>
  <si>
    <t>Pantalones holgados de fairfax negro de hombre H&amp;M</t>
  </si>
  <si>
    <t>Talla 30/32</t>
  </si>
  <si>
    <t>SQ6964490</t>
  </si>
  <si>
    <t>Pulóver de hombre loose fit de gran calidad de cuello redondo vainilla</t>
  </si>
  <si>
    <t>SQ0293150</t>
  </si>
  <si>
    <t>SQ2143557</t>
  </si>
  <si>
    <t>Pulóver de hombre loose fit de gran calidad de cuello redondo vainilla H&amp;M</t>
  </si>
  <si>
    <t>YILHM0038</t>
  </si>
  <si>
    <t>Tops /hm /hombres /tallas-pequenas</t>
  </si>
  <si>
    <t>Pullover negro de algodón Marca H&amp;M</t>
  </si>
  <si>
    <t>YILHM3567</t>
  </si>
  <si>
    <t>YILHM0723</t>
  </si>
  <si>
    <t>YILHM0836</t>
  </si>
  <si>
    <t>_Blusa rosa transparente de mujer H&amp;M</t>
  </si>
  <si>
    <t>YILHM0820</t>
  </si>
  <si>
    <t>Blusa con volantes y cordón negra de mujer H&amp;M</t>
  </si>
  <si>
    <t>YILHM0830</t>
  </si>
  <si>
    <t>Jogger de pierna ancha amarillo claro de mujer H&amp;M</t>
  </si>
  <si>
    <t>BLTHM0829</t>
  </si>
  <si>
    <t>Jogger de pata ancha gris melange de mujer H&amp;M</t>
  </si>
  <si>
    <t>BLTHM0827</t>
  </si>
  <si>
    <t>Jogger deportivo negro de hombre H&amp;M</t>
  </si>
  <si>
    <t>Enguatada con estampado de gofrados y ajuste slim marrón de hombre H&amp;M</t>
  </si>
  <si>
    <t>YILHM0741</t>
  </si>
  <si>
    <t>Suéter de punto fino y corte ajustado gris pardo de hombre H&amp;M sacado de inv</t>
  </si>
  <si>
    <t>YILHM0740</t>
  </si>
  <si>
    <t>YILHM0720</t>
  </si>
  <si>
    <t>Polo piqué azul marino de hombre H&amp;M sacado de inv</t>
  </si>
  <si>
    <t>BLYHM0835</t>
  </si>
  <si>
    <t>Jogger deportivo de ajuste regular negro de mujer H&amp;M</t>
  </si>
  <si>
    <t>BLTHM0833</t>
  </si>
  <si>
    <t>Jogger deportivo de ajuste regular gris melange de hombre H&amp;M</t>
  </si>
  <si>
    <t>YILHM0493</t>
  </si>
  <si>
    <t>Pantalones deportivos de mujer beige claro H&amp;M</t>
  </si>
  <si>
    <t>YILHM0711</t>
  </si>
  <si>
    <t>M0800</t>
  </si>
  <si>
    <t>Enguatada de escote cuadrado blanco de mujer H&amp;M</t>
  </si>
  <si>
    <t>YILHM0801</t>
  </si>
  <si>
    <t>Enguatada de escote cuadrado beige de mujer H&amp;M</t>
  </si>
  <si>
    <t>YILHM0802</t>
  </si>
  <si>
    <t>Enguatada de mezcla modal acanalado crema de mujer H&amp;M</t>
  </si>
  <si>
    <t>YILHM0803</t>
  </si>
  <si>
    <t>Enguatada de mezcla modal acanalado azul marino de mujer H&amp;M</t>
  </si>
  <si>
    <t>YILHM0804</t>
  </si>
  <si>
    <t>Enguatada de algodón acanalada blanca de mujer H&amp;M</t>
  </si>
  <si>
    <t>YILHM0806</t>
  </si>
  <si>
    <t>YILHM0807</t>
  </si>
  <si>
    <t>Enguatada de cuello redondo amarillo claro de mujer H&amp;M</t>
  </si>
  <si>
    <t>YILHM0808</t>
  </si>
  <si>
    <t>Suéter de jersey de cuello y ribete negro de mujer H&amp;M</t>
  </si>
  <si>
    <t>BLTHM0809</t>
  </si>
  <si>
    <t>Enguatada negro de mujer H&amp;M</t>
  </si>
  <si>
    <t>BLTHM0810</t>
  </si>
  <si>
    <t>Jersey de ajuste regular negro de hombre H&amp;M</t>
  </si>
  <si>
    <t>BLTHM0811</t>
  </si>
  <si>
    <t>Jersey de ajuste regular negro de hombre H&amp;M sacado de inv</t>
  </si>
  <si>
    <t>BLTHM0812</t>
  </si>
  <si>
    <t>BLTHM0813</t>
  </si>
  <si>
    <t>Enguatada canalé blanca de mujer H&amp;M</t>
  </si>
  <si>
    <t>YILHM0814</t>
  </si>
  <si>
    <t>Súeter acanalado con puño lechuga</t>
  </si>
  <si>
    <t>YILHM0815</t>
  </si>
  <si>
    <t>Enguatada blanca de microfibra y tela doble de mujer H&amp;M</t>
  </si>
  <si>
    <t>YILHM0816</t>
  </si>
  <si>
    <t>BLTHM0817</t>
  </si>
  <si>
    <t>Enguatada gris oscuro de microfibra y tela doble de mujer H&amp;M</t>
  </si>
  <si>
    <t>YILHM0818</t>
  </si>
  <si>
    <t>Enguatada blanca de mujer H&amp;M</t>
  </si>
  <si>
    <t>BLTHM0819</t>
  </si>
  <si>
    <t>Cardigán de punto y mangas cortas gris oscuro melange de mujer H&amp;M</t>
  </si>
  <si>
    <t>BLTHM0820</t>
  </si>
  <si>
    <t>BLTHM0821</t>
  </si>
  <si>
    <t>Cardigán de punto fino Crema H&amp;M</t>
  </si>
  <si>
    <t>BLTHM0822</t>
  </si>
  <si>
    <t>BLTHM0823</t>
  </si>
  <si>
    <t>_Cardigán negro ajustado de tela jersey H&amp;M</t>
  </si>
  <si>
    <t>YILHM0824</t>
  </si>
  <si>
    <t>YILHM0825</t>
  </si>
  <si>
    <t>Enguatada de cuello alto y punto fino crema de mujer H&amp;M</t>
  </si>
  <si>
    <t>YILHM0826</t>
  </si>
  <si>
    <t>Suéter oversize de mujer H&amp;M</t>
  </si>
  <si>
    <t>BLTHM0828</t>
  </si>
  <si>
    <t>Jogger regular fit de Hombre H&amp;M</t>
  </si>
  <si>
    <t>YILHM0831</t>
  </si>
  <si>
    <t>Jogger de pierna ancha gris oscuro de mujer H&amp;M</t>
  </si>
  <si>
    <t>YILHM0832</t>
  </si>
  <si>
    <t>YILHM0833</t>
  </si>
  <si>
    <t>BLTHM0834</t>
  </si>
  <si>
    <t>BLTHM0835</t>
  </si>
  <si>
    <t>Blusa rosa transparente de mujer H&amp;M</t>
  </si>
  <si>
    <t>YILHM0837</t>
  </si>
  <si>
    <t>Camisa de rayas de viscosa de mujer H&amp;M</t>
  </si>
  <si>
    <t>YILHM0838</t>
  </si>
  <si>
    <t>Camisa resort de canalé de ajuste holgado oliva de hombre H&amp;M</t>
  </si>
  <si>
    <t>YILHM0839</t>
  </si>
  <si>
    <t>_Cardigan de manga corta amarillo de mujer H&amp;M</t>
  </si>
  <si>
    <t>YILHM0840</t>
  </si>
  <si>
    <t>Blusa de hombros descubiertos marron de mujer H&amp;M(sin foto)</t>
  </si>
  <si>
    <t>BLTHM0841</t>
  </si>
  <si>
    <t>Sudadera azul marino manhattan de mujer H&amp;M</t>
  </si>
  <si>
    <t>BLTHM0842</t>
  </si>
  <si>
    <t>Suéter de brillos negro de mujer H&amp;M</t>
  </si>
  <si>
    <t>BLTHM0843</t>
  </si>
  <si>
    <t>BLTHM0844</t>
  </si>
  <si>
    <t>Camisa de demin azul oscuro de mujer H&amp;M</t>
  </si>
  <si>
    <t>BLTHM0845</t>
  </si>
  <si>
    <t>YILHM0846</t>
  </si>
  <si>
    <t>YILHM0847</t>
  </si>
  <si>
    <t>YILHM0848</t>
  </si>
  <si>
    <t>Enguatada negra acanalada de mujer H&amp;M</t>
  </si>
  <si>
    <t>YILHM0849</t>
  </si>
  <si>
    <t>Suéter con detalles de letras y botones de mujer H&amp;M</t>
  </si>
  <si>
    <t>YILHM0850</t>
  </si>
  <si>
    <t>Enguatada de ajuste regular negro de hombre H&amp;M</t>
  </si>
  <si>
    <t>YILHM1000</t>
  </si>
  <si>
    <t>Sandalias planas de tiras atadas color crema</t>
  </si>
  <si>
    <t>YILHM1001</t>
  </si>
  <si>
    <t>YILHM1002</t>
  </si>
  <si>
    <t>YILHM1003</t>
  </si>
  <si>
    <t>Talla 39</t>
  </si>
  <si>
    <t>YILHM1004</t>
  </si>
  <si>
    <t>YILHM1005</t>
  </si>
  <si>
    <t>Sandalias mules negras con cuentas</t>
  </si>
  <si>
    <t>YILHM1006</t>
  </si>
  <si>
    <t>YILHM1007</t>
  </si>
  <si>
    <t>YILHM1008</t>
  </si>
  <si>
    <t>YILHM1009</t>
  </si>
  <si>
    <t>YILHM1010</t>
  </si>
  <si>
    <t>YILHM1011</t>
  </si>
  <si>
    <t>Vestidos /tallas-pequenas /tallas-pequenas</t>
  </si>
  <si>
    <t>Maxi vestido negro texturizado de cuello healter PLT</t>
  </si>
  <si>
    <t>Talla S_2</t>
  </si>
  <si>
    <t>YILHM1012</t>
  </si>
  <si>
    <t xml:space="preserve">Vestidos /tallas-pequenas </t>
  </si>
  <si>
    <t>Vestido midi corrugado de escote profundo y abertura color crema PLT</t>
  </si>
  <si>
    <t>YILHM1013</t>
  </si>
  <si>
    <t>Vestido maxi con volantes y corte con aberturas de escote pronunciado PLT</t>
  </si>
  <si>
    <t>YILHM1014</t>
  </si>
  <si>
    <t>Talla XS_0</t>
  </si>
  <si>
    <t>YILHM1015</t>
  </si>
  <si>
    <t>Vestido blanco de punto súper suave con cuello alto y corte maxi PLT</t>
  </si>
  <si>
    <t>YILHM1016</t>
  </si>
  <si>
    <t>Vestido midi rojo con estampado de leopardo y dobladillo con volantes PLT</t>
  </si>
  <si>
    <t>YILHM1017</t>
  </si>
  <si>
    <t>YILHM1018</t>
  </si>
  <si>
    <t>YILHM1019</t>
  </si>
  <si>
    <t>Vestidos /tallas-grandes</t>
  </si>
  <si>
    <t>Vestido maxi blanco de satín estilo bandeau con abertura a los lados PLT</t>
  </si>
  <si>
    <t>Talla L_10</t>
  </si>
  <si>
    <t>YILHM1020</t>
  </si>
  <si>
    <t>Vestido mini blanco con diseño crochet PLT</t>
  </si>
  <si>
    <t>YILHM1023</t>
  </si>
  <si>
    <t>YILHM1024</t>
  </si>
  <si>
    <t>Vestido maxi oliva de satín estilo bandeau con abertura a los lados PLT</t>
  </si>
  <si>
    <t>YILHM1025</t>
  </si>
  <si>
    <t>YILHM1026</t>
  </si>
  <si>
    <t>Vestido maxi con textura tipo lino de diseño bandeau con nudo y aberturas PLT</t>
  </si>
  <si>
    <t>YILHM1027</t>
  </si>
  <si>
    <t>YILHM1028</t>
  </si>
  <si>
    <t>Vestido maxi de punto canalé con nudo y aberturas PLT</t>
  </si>
  <si>
    <t>YILHM1029</t>
  </si>
  <si>
    <t>YILHM1030</t>
  </si>
  <si>
    <t>YILHM1031</t>
  </si>
  <si>
    <t>Talla L_12</t>
  </si>
  <si>
    <t>YILHM1032</t>
  </si>
  <si>
    <t>Vestido maxi negro de cuello cruzado PLT</t>
  </si>
  <si>
    <t>YILHM1033</t>
  </si>
  <si>
    <t>YILHM1034</t>
  </si>
  <si>
    <t>Vestido maxi satinado en color naranja de un solo hombro con detalles de aberturas PLT</t>
  </si>
  <si>
    <t>YILHM1035</t>
  </si>
  <si>
    <t>YILHM1036</t>
  </si>
  <si>
    <t>Vestido maxi negro con textura transparente y diseño cruzado PLT</t>
  </si>
  <si>
    <t>YILHM1037</t>
  </si>
  <si>
    <t>YILHM1038</t>
  </si>
  <si>
    <t>Vestido bodycon en color crema con diseño de lino y cierre de cordones en la espalda PLT</t>
  </si>
  <si>
    <t>YILHM1039</t>
  </si>
  <si>
    <t>YILHM1040</t>
  </si>
  <si>
    <t>Vestido negro de tejido elástico con cuello alto y falda tipo puff ball PLT</t>
  </si>
  <si>
    <t>YILHM1041</t>
  </si>
  <si>
    <t>YILHM1042</t>
  </si>
  <si>
    <t>YILHM1043</t>
  </si>
  <si>
    <t>Vestido rojo de tejido elástico con cuello alto y falda tipo puff ball PLT</t>
  </si>
  <si>
    <t>YILHM1044</t>
  </si>
  <si>
    <t>YILHM10451</t>
  </si>
  <si>
    <t>YILHM1045</t>
  </si>
  <si>
    <t>YILHM1046</t>
  </si>
  <si>
    <t>Vestido de lino verde aloe con tiras cruzadas y volantes PLT</t>
  </si>
  <si>
    <t>YILHM1047</t>
  </si>
  <si>
    <t>YILHM1048</t>
  </si>
  <si>
    <t>YILHM1049</t>
  </si>
  <si>
    <t>Vestido estilo con pliegues y apariencia de lino PLT</t>
  </si>
  <si>
    <t>YILHM1050</t>
  </si>
  <si>
    <t>_Vestido estilo con pliegues y apariencia de lino PLT</t>
  </si>
  <si>
    <t>YILHM1051</t>
  </si>
  <si>
    <t>YILHM1052</t>
  </si>
  <si>
    <t>Vestido midi con color stone de lino tipo bandeau con pliegues y detalles fruncidos PLT</t>
  </si>
  <si>
    <t>YILHM1054</t>
  </si>
  <si>
    <t>Vestido bodycon de lino en color verde aloe con diseño de cordones en la espalda PLT</t>
  </si>
  <si>
    <t>YILHM1055</t>
  </si>
  <si>
    <t>YILHM1056</t>
  </si>
  <si>
    <t>Vestido midi con color crema mantequilla con escote bardot y detalles de volantes PLT</t>
  </si>
  <si>
    <t>YILHM1057</t>
  </si>
  <si>
    <t>YILHM1058</t>
  </si>
  <si>
    <t>YILHM1059</t>
  </si>
  <si>
    <t>Vestido maxi en color rojo tomate con textura traslúcida con aberturas y diseño cruzado PLT</t>
  </si>
  <si>
    <t>YILHM1060</t>
  </si>
  <si>
    <t>Talla L_8</t>
  </si>
  <si>
    <t>YILHM1061</t>
  </si>
  <si>
    <t>Vestido con tirantes de detalles de cortes y estampado múltiple</t>
  </si>
  <si>
    <t>YILHM1062</t>
  </si>
  <si>
    <t>YILHM1063</t>
  </si>
  <si>
    <t>Vestido smock de algodón en color stone con botones al frente PLT</t>
  </si>
  <si>
    <t>YILHM1064</t>
  </si>
  <si>
    <t>YILHM1066</t>
  </si>
  <si>
    <t>Vestido shift en color óxido con tirantes de detalles de cortes PLT</t>
  </si>
  <si>
    <t>YILHM1067</t>
  </si>
  <si>
    <t>Vestido shift de lino en color oliva con nudo de cuello healter PLT</t>
  </si>
  <si>
    <t>YILHM1068</t>
  </si>
  <si>
    <t>YILHM1069</t>
  </si>
  <si>
    <t>Vestido maxi de lino en color óxido tipo bandeau con cortes laterales PLT</t>
  </si>
  <si>
    <t>YILHM1070</t>
  </si>
  <si>
    <t>YILHM1071</t>
  </si>
  <si>
    <t>Vestido midi blanco de malla con detalles florales PLT</t>
  </si>
  <si>
    <t>YILHM1072</t>
  </si>
  <si>
    <t>YILHM1073</t>
  </si>
  <si>
    <t>_Shorts boyfriend denim en color azul claro con bajo descosido PLT</t>
  </si>
  <si>
    <t>YILHM1074</t>
  </si>
  <si>
    <t>Partes-de-abajo /tallas-grandes</t>
  </si>
  <si>
    <t>YILHM1075</t>
  </si>
  <si>
    <t>YILHM1076</t>
  </si>
  <si>
    <t>Shorts mom denim lavado azul medio de bajo con dobladillo PLT</t>
  </si>
  <si>
    <t>YILHM1077</t>
  </si>
  <si>
    <t>YILHM1078</t>
  </si>
  <si>
    <t>YILHM1079</t>
  </si>
  <si>
    <t>YILHM1080</t>
  </si>
  <si>
    <t>_Shorts mom denim lavado azul medio de bajo con dobladillo PLT</t>
  </si>
  <si>
    <t>YILHM1081</t>
  </si>
  <si>
    <t>vestidos /tallas-pequenas</t>
  </si>
  <si>
    <t>_Vestido midi ajustado en color stone con detalle de paneles con tejido elástico PLT</t>
  </si>
  <si>
    <t>YILHM1082</t>
  </si>
  <si>
    <t>Sandalias en tendencia y de gran calidad Negras</t>
  </si>
  <si>
    <t>YILHM1083</t>
  </si>
  <si>
    <t>YILHM1086</t>
  </si>
  <si>
    <t>Bolso tote tejido de moda de tamaño mediano color beige</t>
  </si>
  <si>
    <t>YILHM1087</t>
  </si>
  <si>
    <t>Bolso extragrande minimalista para viajes y vacaciones</t>
  </si>
  <si>
    <t>YILHM1088</t>
  </si>
  <si>
    <t>Bolso tote tejido de moda tamaño mediano color crema</t>
  </si>
  <si>
    <t>YILHM0851</t>
  </si>
  <si>
    <t>Jogger de pata ancha verde olivo de mujer H&amp;M</t>
  </si>
  <si>
    <t>YILHM0852</t>
  </si>
  <si>
    <t xml:space="preserve">Accesorios /hm /tallas-extras </t>
  </si>
  <si>
    <t>YILHM0853</t>
  </si>
  <si>
    <t>Cardigan de punto fino negro con botones dorados de mujer H&amp;M</t>
  </si>
  <si>
    <t>YILHM0854</t>
  </si>
  <si>
    <t>Suéter tejido de cuello V con cuentas Sacado del inventario</t>
  </si>
  <si>
    <t>YILHM0855</t>
  </si>
  <si>
    <t>BLTHM0857</t>
  </si>
  <si>
    <t>Pantalones de pierna ancha con cordón beige metálico de mujer H&amp;M</t>
  </si>
  <si>
    <t>BLTHM0858</t>
  </si>
  <si>
    <t>BLTHM0860</t>
  </si>
  <si>
    <t>Pantalones de pierna ancha con cordón negro de mujer H&amp;M</t>
  </si>
  <si>
    <t>BLTHM0861</t>
  </si>
  <si>
    <t>_Pantalones de demin con cordón y pierna ancha de mujer H&amp;M</t>
  </si>
  <si>
    <t>BLTHM0862</t>
  </si>
  <si>
    <t>Pantalones de pierna ancha negro de mujer H&amp;M</t>
  </si>
  <si>
    <t>Talla XL_44</t>
  </si>
  <si>
    <t>YILHM0549</t>
  </si>
  <si>
    <t>YILHM0863</t>
  </si>
  <si>
    <t>Sudadera roja Manhattan de mujer H&amp;M</t>
  </si>
  <si>
    <t>YILHM0589</t>
  </si>
  <si>
    <t>Jeans holgados Houston gris vaquero de hombre H&amp;M</t>
  </si>
  <si>
    <t>Talla 31/32</t>
  </si>
  <si>
    <t>YILHM0865</t>
  </si>
  <si>
    <t>Pantalones de traje de ajuste perfecto negro de hombre H&amp;M</t>
  </si>
  <si>
    <t>YILHM0866</t>
  </si>
  <si>
    <t xml:space="preserve">Talla M_36 </t>
  </si>
  <si>
    <t>YILHM0867</t>
  </si>
  <si>
    <t>_Pantalones ajustados de traje negro de hombre H&amp;M</t>
  </si>
  <si>
    <t>Talla XS_32</t>
  </si>
  <si>
    <t>YILHM0958</t>
  </si>
  <si>
    <t>Pantalones ajustados azul marino de hombre H&amp;M</t>
  </si>
  <si>
    <t>YILHM0868</t>
  </si>
  <si>
    <t>Panatalones ajustados de viscosa gris de hombre H&amp;M</t>
  </si>
  <si>
    <t>YILHM0869</t>
  </si>
  <si>
    <t>Pantalones ajustados de traje negro de hombre H&amp;M</t>
  </si>
  <si>
    <t>YILHM0870</t>
  </si>
  <si>
    <t xml:space="preserve">Talla L/M_10 </t>
  </si>
  <si>
    <t>YILHM0871</t>
  </si>
  <si>
    <t>Pantalones ajustados de traje azul marino de mujer H&amp;M</t>
  </si>
  <si>
    <t>Talla M_36</t>
  </si>
  <si>
    <t>YILHM0872</t>
  </si>
  <si>
    <t>Talla XXL_46</t>
  </si>
  <si>
    <t>YILHM0873</t>
  </si>
  <si>
    <t>Talla XXL_14</t>
  </si>
  <si>
    <t>BLTHM0874</t>
  </si>
  <si>
    <t>BLTHM0877</t>
  </si>
  <si>
    <t>Pulóver de ajuste regular gris oscuro de hombre H&amp;M</t>
  </si>
  <si>
    <t>BLTHM0878</t>
  </si>
  <si>
    <t>BLTHM0879</t>
  </si>
  <si>
    <t>Pulóver de ajuste regular beige claro de gran calidad de hombre H&amp;M</t>
  </si>
  <si>
    <t>YILHM0880</t>
  </si>
  <si>
    <t>Pulóver holgado con estampado de estrellas de hombre H&amp;M</t>
  </si>
  <si>
    <t>YILHM0881</t>
  </si>
  <si>
    <t>YILHM0882</t>
  </si>
  <si>
    <t>YILHM0883</t>
  </si>
  <si>
    <t>Pulóver regular fit blanco de hombre H&amp;M</t>
  </si>
  <si>
    <t>YILHM0884</t>
  </si>
  <si>
    <t>Pulóver loose fit blanco de hombre H&amp;M</t>
  </si>
  <si>
    <t>YILHM0889</t>
  </si>
  <si>
    <t>Pulóver loose fit de gran calidad blanco de hombre H&amp;M</t>
  </si>
  <si>
    <t>YILHM0890</t>
  </si>
  <si>
    <t>Pulóver loose fit de gran calidad blanco crema de hombre H&amp;M</t>
  </si>
  <si>
    <t>YILHM0891</t>
  </si>
  <si>
    <t>YILHM0892</t>
  </si>
  <si>
    <t>YILHM0893</t>
  </si>
  <si>
    <t>YILHM0894</t>
  </si>
  <si>
    <t>BLTHM0895</t>
  </si>
  <si>
    <t>BLTHM0897</t>
  </si>
  <si>
    <t>BLTHM0898</t>
  </si>
  <si>
    <t>Pulóver loose fit negro de hombre H&amp;M</t>
  </si>
  <si>
    <t>BLTHM0899</t>
  </si>
  <si>
    <t xml:space="preserve">Pulóver loose fit de gran calidad negro de hombre </t>
  </si>
  <si>
    <t>BLTHM0900</t>
  </si>
  <si>
    <t>YILHM0901</t>
  </si>
  <si>
    <t>YILHM0902</t>
  </si>
  <si>
    <t>YILHM0903</t>
  </si>
  <si>
    <t>Polo de ajuste perfecto negro de algodón H&amp;M</t>
  </si>
  <si>
    <t>YILHM0904</t>
  </si>
  <si>
    <t>Pulóver holgado rosa de hombre H&amp;M</t>
  </si>
  <si>
    <t>YILHM0905</t>
  </si>
  <si>
    <t>YILHM0906</t>
  </si>
  <si>
    <t>YILHM0907</t>
  </si>
  <si>
    <t xml:space="preserve">Pulóver holgado negro con estampado Massahi  </t>
  </si>
  <si>
    <t>YILHM0908</t>
  </si>
  <si>
    <t>YILHM0909</t>
  </si>
  <si>
    <t>Pulóver de ajuste slim gris melange de hombre H&amp;M</t>
  </si>
  <si>
    <t>YILHM0910</t>
  </si>
  <si>
    <t>YILHM0911</t>
  </si>
  <si>
    <t>Pulóver de ajuste fino de ajuste regular de hombre H&amp;M</t>
  </si>
  <si>
    <t>YILHM0912</t>
  </si>
  <si>
    <t>Pulóver estampado de ajuste holgado negro soho LDN H&amp;M</t>
  </si>
  <si>
    <t>YILHM0913</t>
  </si>
  <si>
    <t>BLTHM0914</t>
  </si>
  <si>
    <t xml:space="preserve">Talla M/L_10 </t>
  </si>
  <si>
    <t>BLTHM0915</t>
  </si>
  <si>
    <t>_Pantalones de vestir beige de mujer H&amp;M</t>
  </si>
  <si>
    <t>BLTHM0916</t>
  </si>
  <si>
    <t>_Pantalones de corte recto ajustado negro de mujer H&amp;M</t>
  </si>
  <si>
    <t>BLTHM0917</t>
  </si>
  <si>
    <t>Pantalones negro de mujer H&amp;M</t>
  </si>
  <si>
    <t>BLTHM0918</t>
  </si>
  <si>
    <t>Pantalones cónicos negro de mujer H&amp;M</t>
  </si>
  <si>
    <t>BLTHM0919</t>
  </si>
  <si>
    <t>Pantalones con plegado regular fit negro de hombre H&amp;M</t>
  </si>
  <si>
    <t>BLTHM0920</t>
  </si>
  <si>
    <t xml:space="preserve">Pantalones de vestir borgoña con detalle de hebilla de mujer H&amp;M </t>
  </si>
  <si>
    <t>BLTHM0921</t>
  </si>
  <si>
    <t>Talla L/XL_12</t>
  </si>
  <si>
    <t>YILHM0922</t>
  </si>
  <si>
    <t>Pantalones de vestir de corte recto rojo de mujer H&amp;M</t>
  </si>
  <si>
    <t>Talla L/XL_13</t>
  </si>
  <si>
    <t>YILHM0923</t>
  </si>
  <si>
    <t>_Pantalones de vestir de corte recto rojo de mujer H&amp;M</t>
  </si>
  <si>
    <t>YILHM0924</t>
  </si>
  <si>
    <t>Pantalones de vestir acampanado negro de rayas de mujer H&amp;M</t>
  </si>
  <si>
    <t>YILHM0925</t>
  </si>
  <si>
    <t>_Pantalones gris melange de mujer H&amp;M</t>
  </si>
  <si>
    <t>YILHM0926</t>
  </si>
  <si>
    <t>YILHM0927</t>
  </si>
  <si>
    <t>_Pantalones de pierna ancha marrón oscuro de mujer H&amp;M</t>
  </si>
  <si>
    <t xml:space="preserve">Talla L_10 </t>
  </si>
  <si>
    <t>YILHM0928</t>
  </si>
  <si>
    <t>YILHM0929</t>
  </si>
  <si>
    <t>Pantalones anchos con cinturón negro de mujer H&amp;M</t>
  </si>
  <si>
    <t>YILHM0930</t>
  </si>
  <si>
    <t>Panatalones de nylon negro de mujer H&amp;M (Sin foto)</t>
  </si>
  <si>
    <t>YILHM0931</t>
  </si>
  <si>
    <t>_Pantalones negro de mujer H&amp;M</t>
  </si>
  <si>
    <t>YILHM0932</t>
  </si>
  <si>
    <t>Pantalones de vestir de jersey y botones dorados de mujer H&amp;M</t>
  </si>
  <si>
    <t>YILHM0933</t>
  </si>
  <si>
    <t>YILHM0586</t>
  </si>
  <si>
    <t>YILHM0934</t>
  </si>
  <si>
    <t>_Pantalones de vestir negro de cintura alta de mujer H&amp;M</t>
  </si>
  <si>
    <t>YILHM0935</t>
  </si>
  <si>
    <t>Pantalones de vestir negro de cintura alta de mujer H&amp;M</t>
  </si>
  <si>
    <t>YILHM0962</t>
  </si>
  <si>
    <t>YILHM0936</t>
  </si>
  <si>
    <t>YILHM0937</t>
  </si>
  <si>
    <t>Pantalones de pierna ancha con trabillas negro de mujer H&amp;M</t>
  </si>
  <si>
    <t>Talla XL_14</t>
  </si>
  <si>
    <t>YILHM0938</t>
  </si>
  <si>
    <t xml:space="preserve">Pantalón cargo ajustado verde caqui de hombre H&amp;M </t>
  </si>
  <si>
    <t>YILHM0939</t>
  </si>
  <si>
    <t>YILHM0940</t>
  </si>
  <si>
    <t>_Pantalon ancho con detalle de cinturón negro de mujer H&amp;M</t>
  </si>
  <si>
    <t>YILHM0941</t>
  </si>
  <si>
    <t xml:space="preserve">Pantalones de pierna ancha con trabillas negro de mujer H&amp;M </t>
  </si>
  <si>
    <t>YILHM0942</t>
  </si>
  <si>
    <t xml:space="preserve">Talla XL_10 </t>
  </si>
  <si>
    <t>YILHM0694</t>
  </si>
  <si>
    <t>YILHM0943</t>
  </si>
  <si>
    <t>Pantalones MOVE cargo de ajuste regular negro de hombre H&amp;M</t>
  </si>
  <si>
    <t>YILHM0944</t>
  </si>
  <si>
    <t>Pantalones negro cargo ripstop de ajuste regular de hombre H&amp;M</t>
  </si>
  <si>
    <t>YILHM0945</t>
  </si>
  <si>
    <t>Malla para correr MOVE negra de mujer H&amp;M</t>
  </si>
  <si>
    <t>YILHM0946</t>
  </si>
  <si>
    <t>Pantalon cargo slim fit con cremallera en piernas gris de hombre H&amp;M (sin foto)</t>
  </si>
  <si>
    <t>YILHM0961</t>
  </si>
  <si>
    <t>Pantalones de pierna ancha negro con estampado de mujer H&amp;M</t>
  </si>
  <si>
    <t>YILHM0947</t>
  </si>
  <si>
    <t>YILHM0948</t>
  </si>
  <si>
    <t>YILHM0950</t>
  </si>
  <si>
    <t>Pantalones de pierna ancha de poliester negro de mujer H&amp;M</t>
  </si>
  <si>
    <t>YILHM0951</t>
  </si>
  <si>
    <t>YILHM0952</t>
  </si>
  <si>
    <t>BLTHM0953</t>
  </si>
  <si>
    <t>Pantalones de vestir acampanado negro de mujer H&amp;M</t>
  </si>
  <si>
    <t>BLTHM0954</t>
  </si>
  <si>
    <t>Pantalones de vestir azul marino de cintura alta de mujer H&amp;M</t>
  </si>
  <si>
    <t>BLTHM0956</t>
  </si>
  <si>
    <t>Pantalones arrugados beige de mujer H&amp;M</t>
  </si>
  <si>
    <t>YILHM0463</t>
  </si>
  <si>
    <t>Angel New York Eau de Parfum</t>
  </si>
  <si>
    <t>Tamaño 50ml</t>
  </si>
  <si>
    <t>YILHM0468</t>
  </si>
  <si>
    <t>Tease Heartbreaker Eau de Parfum</t>
  </si>
  <si>
    <t>YILHM0475</t>
  </si>
  <si>
    <t>Colonia Green Vibran Breeze (Victoria´s Secret)</t>
  </si>
  <si>
    <t>Tamaño 250ml</t>
  </si>
  <si>
    <t>BU04477</t>
  </si>
  <si>
    <t>Crema Strawberries &amp; Champagne (Victoria's Secret)</t>
  </si>
  <si>
    <t>Tamaño 236ml</t>
  </si>
  <si>
    <t>YILHM0482</t>
  </si>
  <si>
    <t>Crema Love Spell  (Victoria´s Secret)</t>
  </si>
  <si>
    <t>inv Baby</t>
  </si>
  <si>
    <t>YILHM0467</t>
  </si>
  <si>
    <t>Mochila de lona ideal para viajes, negocios y escuela con porta laptop VS color azul</t>
  </si>
  <si>
    <t>Tamaño Grande</t>
  </si>
  <si>
    <t>YILHM0464</t>
  </si>
  <si>
    <t>Mochila de lona ideal para viajes, negocios y escuela con porta laptop VS color gris</t>
  </si>
  <si>
    <t>YILHM0412</t>
  </si>
  <si>
    <t>Bolso tote con textura de cocodrilo en color negro con neceser</t>
  </si>
  <si>
    <t>YILHM0346</t>
  </si>
  <si>
    <t>lencería /nuevo /tallas-pequenas</t>
  </si>
  <si>
    <t>Bragas Culotte Negro</t>
  </si>
  <si>
    <t>YILHM0347</t>
  </si>
  <si>
    <t>lencería /nuevo</t>
  </si>
  <si>
    <t>YILHM0348</t>
  </si>
  <si>
    <t>YILHM0349</t>
  </si>
  <si>
    <t xml:space="preserve">lencería /nuevo /tallas-extras </t>
  </si>
  <si>
    <t>YILHM0350</t>
  </si>
  <si>
    <t>YILHM0351</t>
  </si>
  <si>
    <t>Bragas Culotte Terracota</t>
  </si>
  <si>
    <t>YILHM0352</t>
  </si>
  <si>
    <t>YILHM0353</t>
  </si>
  <si>
    <t>YILHM0354</t>
  </si>
  <si>
    <t>YILHM0355</t>
  </si>
  <si>
    <t>YILHM0356</t>
  </si>
  <si>
    <t>Bragas Culotte Café</t>
  </si>
  <si>
    <t>YILHM0357</t>
  </si>
  <si>
    <t>YILHM0358</t>
  </si>
  <si>
    <t>YILHM0359</t>
  </si>
  <si>
    <t>YILHM0360</t>
  </si>
  <si>
    <t>YILHM0361</t>
  </si>
  <si>
    <t>Bragas Culotte Beige</t>
  </si>
  <si>
    <t>YILHM0362</t>
  </si>
  <si>
    <t>YILHM0363</t>
  </si>
  <si>
    <t>YILHM0364</t>
  </si>
  <si>
    <t>YILHM0365</t>
  </si>
  <si>
    <t>YILHM0366</t>
  </si>
  <si>
    <t>Bragas Culotte Mocca</t>
  </si>
  <si>
    <t>YILHM0367</t>
  </si>
  <si>
    <t>YILHM0368</t>
  </si>
  <si>
    <t>YILHM0369</t>
  </si>
  <si>
    <t>YILHM0370</t>
  </si>
  <si>
    <t>YILHM0371</t>
  </si>
  <si>
    <t>Tanga fina de cerezas</t>
  </si>
  <si>
    <t>YILHM0372</t>
  </si>
  <si>
    <t>YILHM0373</t>
  </si>
  <si>
    <t>YILHM0374</t>
  </si>
  <si>
    <t>Tanga fina de corazones</t>
  </si>
  <si>
    <t>YILHM0375</t>
  </si>
  <si>
    <t>YILHM0376</t>
  </si>
  <si>
    <t>YILHM0377</t>
  </si>
  <si>
    <t>Tanga fina negra</t>
  </si>
  <si>
    <t>YILHM0378</t>
  </si>
  <si>
    <t>YILHM0379</t>
  </si>
  <si>
    <t>YILHM0380</t>
  </si>
  <si>
    <t>Tanga fina blanca</t>
  </si>
  <si>
    <t>YILHM0381</t>
  </si>
  <si>
    <t>YILHM0382</t>
  </si>
  <si>
    <t>YILHM0383</t>
  </si>
  <si>
    <t>Tanga fina roja</t>
  </si>
  <si>
    <t>YILHM0384</t>
  </si>
  <si>
    <t>YILHM0385</t>
  </si>
  <si>
    <t>YILHM0386</t>
  </si>
  <si>
    <t>Tanga Brasileña Vino</t>
  </si>
  <si>
    <t>YILHM0387</t>
  </si>
  <si>
    <t>YILHM0388</t>
  </si>
  <si>
    <t>YILHM0389</t>
  </si>
  <si>
    <t>YILHM0390</t>
  </si>
  <si>
    <t>Tanga Brasileña Gris</t>
  </si>
  <si>
    <t>YILHM0391</t>
  </si>
  <si>
    <t>YILHM0392</t>
  </si>
  <si>
    <t>YILHM0393</t>
  </si>
  <si>
    <t>YILHM0394</t>
  </si>
  <si>
    <t>Tanga Brasileña Negra</t>
  </si>
  <si>
    <t>YILHM0395</t>
  </si>
  <si>
    <t>YILHM0396</t>
  </si>
  <si>
    <t>YILHM0397</t>
  </si>
  <si>
    <t>YILHM0398</t>
  </si>
  <si>
    <t>Tanga Brasileña Blanca</t>
  </si>
  <si>
    <t>YILHM0399</t>
  </si>
  <si>
    <t>YILHM0400</t>
  </si>
  <si>
    <t>YILHM0401</t>
  </si>
  <si>
    <t>YILHM0402</t>
  </si>
  <si>
    <t>Tanga Brasileña Coral</t>
  </si>
  <si>
    <t>YILHM0403</t>
  </si>
  <si>
    <t>YILHM0404</t>
  </si>
  <si>
    <t>YILHM0405</t>
  </si>
  <si>
    <t>YILHM2000</t>
  </si>
  <si>
    <t>Blusa-Camisa elegante negra en tejido sedoso H&amp;M</t>
  </si>
  <si>
    <t>YILHM2001</t>
  </si>
  <si>
    <t>YILHM2002</t>
  </si>
  <si>
    <t>Blusa de bolsillos delanteros y cuello chino color azul marino H&amp;M</t>
  </si>
  <si>
    <t>Talla XS_S</t>
  </si>
  <si>
    <t>YILHM2003</t>
  </si>
  <si>
    <t>Blusa-Camisa elegante azul polvoriento en tejido sedoso H&amp;M</t>
  </si>
  <si>
    <t>YILHM2004</t>
  </si>
  <si>
    <t>YILHM2005</t>
  </si>
  <si>
    <t>Blusa-Camisa elegante blanco crema en tejido sedoso H&amp;M</t>
  </si>
  <si>
    <t>YILHM2006</t>
  </si>
  <si>
    <t>Blusa-Camisa elegante blano crema en tejido sedoso H&amp;M</t>
  </si>
  <si>
    <t>YILHM2007</t>
  </si>
  <si>
    <t>Camisa oversize de algodón de muselina con botones con contraste</t>
  </si>
  <si>
    <t>YILHM2010</t>
  </si>
  <si>
    <t>Blusa-Camisa de tela de viscosa y algodón con estampado de hojas H&amp;M</t>
  </si>
  <si>
    <t>YILHM2011</t>
  </si>
  <si>
    <t>Camisa blanca oversize 100% algodón H&amp;M</t>
  </si>
  <si>
    <t>YILHM2012</t>
  </si>
  <si>
    <t>Blusa de chiffon animal print H&amp;M</t>
  </si>
  <si>
    <t>YILHM2013</t>
  </si>
  <si>
    <t>YILHM2014</t>
  </si>
  <si>
    <t>Top sin mangas gris pardo de cuello rectangular H&amp;M</t>
  </si>
  <si>
    <t>YILHM2015</t>
  </si>
  <si>
    <t>YILHM2016</t>
  </si>
  <si>
    <t>Pulóver ajustado de microfibra blanco de mujer H&amp;M</t>
  </si>
  <si>
    <t>YILHM2017</t>
  </si>
  <si>
    <t>YILHM2018</t>
  </si>
  <si>
    <t>YILHM2019</t>
  </si>
  <si>
    <t>Pulóver ajustado de microfibra negro de mujer H&amp;M</t>
  </si>
  <si>
    <t>YILHM2020</t>
  </si>
  <si>
    <t>YILHM2021</t>
  </si>
  <si>
    <t>YILHM2022</t>
  </si>
  <si>
    <t>YILHM2023</t>
  </si>
  <si>
    <t>YILHM2024</t>
  </si>
  <si>
    <t>YILHM2025</t>
  </si>
  <si>
    <t>Pulóver de tela traslúcida color azul grisáceo H&amp;M Sin Foto</t>
  </si>
  <si>
    <t>YILHM2026</t>
  </si>
  <si>
    <t>_Pulóver acanalado de azul grisáceo H&amp;M (Sin Fotos)</t>
  </si>
  <si>
    <t>YILHM2027</t>
  </si>
  <si>
    <t>YILHM2028</t>
  </si>
  <si>
    <t>Jeans de corte ancho de pierna ajustada de hombre H&amp;M</t>
  </si>
  <si>
    <t>Talla 30x32</t>
  </si>
  <si>
    <t>YILHM2029</t>
  </si>
  <si>
    <t>YILHM2030</t>
  </si>
  <si>
    <t>YILHM2031</t>
  </si>
  <si>
    <t>Jogger regular fit de Hombre H&amp;M (no subió)</t>
  </si>
  <si>
    <t>YILHM2032</t>
  </si>
  <si>
    <t>YILHM2033</t>
  </si>
  <si>
    <t>YILHM0654</t>
  </si>
  <si>
    <t>YILHM2034</t>
  </si>
  <si>
    <t>YILHM2035</t>
  </si>
  <si>
    <t>Jogger deportivo de ajuste regular azul oscuro de hombre H&amp;M</t>
  </si>
  <si>
    <t>YILHM2036</t>
  </si>
  <si>
    <t>Jogger deportivo de ajuste regular negro de hombre H&amp;M</t>
  </si>
  <si>
    <t>YILHM2037</t>
  </si>
  <si>
    <t>Jogger Slim Fit de vestir con bolsillos color crema de hombre H&amp;M</t>
  </si>
  <si>
    <t>YILHM2038</t>
  </si>
  <si>
    <t xml:space="preserve">hm /tallas-extras </t>
  </si>
  <si>
    <t>Jogger deportivo  de ajuste regular unisex gris H&amp;M</t>
  </si>
  <si>
    <t>YILHM2039</t>
  </si>
  <si>
    <t>YILHM2040</t>
  </si>
  <si>
    <t>Jogger de pata ancha gris melange oscuro de mujer H&amp;M</t>
  </si>
  <si>
    <t>YILHM2041</t>
  </si>
  <si>
    <t>YILHM2042</t>
  </si>
  <si>
    <t>Jogger deportivo de ajuste regular gris melange Unisex H&amp;M</t>
  </si>
  <si>
    <t>YILHM2043</t>
  </si>
  <si>
    <t>Jogger de pierna ancha gris oscuro sin cordón de ajuste de mujer H&amp;M</t>
  </si>
  <si>
    <t>YILHM2044</t>
  </si>
  <si>
    <t>YILHM2045</t>
  </si>
  <si>
    <t>Jogger deportivo de ajuste regular azul grisáceo de mujer H&amp;M</t>
  </si>
  <si>
    <t>YILHM2046</t>
  </si>
  <si>
    <t>Jogger deportivo de ajuste regular azul polvoriento de mujer H&amp;M</t>
  </si>
  <si>
    <t>YILHM2047</t>
  </si>
  <si>
    <t>Pantalones cortos de corte regular color crema de hombre H&amp;M</t>
  </si>
  <si>
    <t>YILHM2048</t>
  </si>
  <si>
    <t>YILHM2049</t>
  </si>
  <si>
    <t>Pantalones cortos de cordón delantero gris de hombre H&amp;M</t>
  </si>
  <si>
    <t>YILHM2050</t>
  </si>
  <si>
    <t>YILHM2051</t>
  </si>
  <si>
    <t>YILHM2052</t>
  </si>
  <si>
    <t>Pantalones cortos de lona de corte regular beige de hombre H&amp;M</t>
  </si>
  <si>
    <t>YILHM2053</t>
  </si>
  <si>
    <t>Pantalones cortos de cordón delantero negro de hombre H&amp;M</t>
  </si>
  <si>
    <t>YILHM2054</t>
  </si>
  <si>
    <t>YILHM2055</t>
  </si>
  <si>
    <t>YILHM2056</t>
  </si>
  <si>
    <t>Pantalones cortos de gran calidad con bolsillos discretos negro de hombre H&amp;M</t>
  </si>
  <si>
    <t>YILHM2057</t>
  </si>
  <si>
    <t>YILHM2058</t>
  </si>
  <si>
    <t>Pantalones cortos de gran calidad con bolsillos y cordón delantero negro de hombre H&amp;M</t>
  </si>
  <si>
    <t>YILHM2059</t>
  </si>
  <si>
    <t>Pantalones cortos de cordón delantero beige de hombre H&amp;M Sin foto</t>
  </si>
  <si>
    <t>YILHM2060</t>
  </si>
  <si>
    <t>Pantalones cortos de cordón delantero beige de hombre H&amp;M</t>
  </si>
  <si>
    <t>YILHM2061</t>
  </si>
  <si>
    <t>Jeans de mujer ajustados de cintura alta azul oscuro H&amp;M</t>
  </si>
  <si>
    <t>YILHM2062</t>
  </si>
  <si>
    <t>Talla XL_18</t>
  </si>
  <si>
    <t>YILHM2063</t>
  </si>
  <si>
    <t>Jeans de mujer de pierna acampanada de cintura baja negro lavado H&amp;M</t>
  </si>
  <si>
    <t>YILHM20631</t>
  </si>
  <si>
    <t>Jeans harper de tiro alto y pierna ancha azul demin claro de mujer H&amp;M</t>
  </si>
  <si>
    <t>Talla 10_M/L</t>
  </si>
  <si>
    <t>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</t>
  </si>
  <si>
    <t>YILHM20632</t>
  </si>
  <si>
    <t>Jeans harper de tiro alto y pierna ancha negrodemin de mujer H&amp;M</t>
  </si>
  <si>
    <t>YILHM2064</t>
  </si>
  <si>
    <t>Jeans de mujer altos anchos azul claro H&amp;M</t>
  </si>
  <si>
    <t>YILHM2065</t>
  </si>
  <si>
    <t>Jeans de mujer cortos de pierna ancha de talle alto azul claro H&amp;M</t>
  </si>
  <si>
    <t>YILHM2066</t>
  </si>
  <si>
    <t>_Jeans de mujer de pierna ancha de cintura alta gris oscuro H&amp;M</t>
  </si>
  <si>
    <t>YILHM2067</t>
  </si>
  <si>
    <t>Jeans de mujer de pierna ancha de cintura alta gris oscuro H&amp;M</t>
  </si>
  <si>
    <t>YILHM2068</t>
  </si>
  <si>
    <t>Jeans de mujer ajustados de cintura alta azul denim H&amp;M</t>
  </si>
  <si>
    <t>YILHM2069</t>
  </si>
  <si>
    <t>Jeans de mujer de pierna ancha de cintura alta azul oscuro</t>
  </si>
  <si>
    <t>YILHM2070</t>
  </si>
  <si>
    <t>Pulóver ajustado de mujer color marrón H&amp;M</t>
  </si>
  <si>
    <t>YILHM2071</t>
  </si>
  <si>
    <t>Pulóver de punto fino de mujer de rayas negras H&amp;M</t>
  </si>
  <si>
    <t>YILHM2072</t>
  </si>
  <si>
    <t>YILHM2073</t>
  </si>
  <si>
    <t>_Pulóver ajustado de mujer color crema H&amp;M Sin Foto</t>
  </si>
  <si>
    <t>YILHM2074</t>
  </si>
  <si>
    <t>YILHM2075</t>
  </si>
  <si>
    <t>Blusa de mangas largas con brillos de mujer de microfibra H&amp;M Sin Fotos</t>
  </si>
  <si>
    <t>YILHM2076</t>
  </si>
  <si>
    <t>YILHM2077</t>
  </si>
  <si>
    <t>Camiseta de mujer sin mangas acanalada negra H&amp;M</t>
  </si>
  <si>
    <t>YILHM2078</t>
  </si>
  <si>
    <t>Chaleco de traje beige pálido H&amp;M</t>
  </si>
  <si>
    <t>YILHM2079</t>
  </si>
  <si>
    <t>YILHM2080</t>
  </si>
  <si>
    <t>_Cárdigan de punto con detalle de bolsillo azul marino H&amp;M</t>
  </si>
  <si>
    <t>YILHM2082</t>
  </si>
  <si>
    <t>Chaqueta corta blanca con rayas negras de mujer H&amp;M</t>
  </si>
  <si>
    <t>YILHM2083</t>
  </si>
  <si>
    <t>Bañador estampado con copa acolchada H&amp;M</t>
  </si>
  <si>
    <t>YILHM2084</t>
  </si>
  <si>
    <t>Top negro de cuello alto H&amp;M</t>
  </si>
  <si>
    <t>YILHM2085</t>
  </si>
  <si>
    <t xml:space="preserve">Camisa de mezcla de lino sin mangas roja H&amp;M </t>
  </si>
  <si>
    <t>BU040221</t>
  </si>
  <si>
    <t>YILHM2086</t>
  </si>
  <si>
    <t>Pulóver blanco de algodón de mujer H&amp;M</t>
  </si>
  <si>
    <t>YILHM2087</t>
  </si>
  <si>
    <t>_Pulover de mujer blanco de algodón con dibujo H&amp;M Sin Fotos</t>
  </si>
  <si>
    <t>YILHM2088</t>
  </si>
  <si>
    <t>Pulóver de algodón de mujer beige claro H&amp;M</t>
  </si>
  <si>
    <t>YILHM2089</t>
  </si>
  <si>
    <t>Pulóver de mujer verde  milano H&amp;M</t>
  </si>
  <si>
    <t>YILHM2091</t>
  </si>
  <si>
    <t>Pantaloneta con cordón de estampado blanco y negro H&amp;M</t>
  </si>
  <si>
    <t>YILHM2092</t>
  </si>
  <si>
    <t>Pantalón con cordón de mezcla de lino negro H&amp;M</t>
  </si>
  <si>
    <t>YILHM2093</t>
  </si>
  <si>
    <t>Pantaloneta de mezcla de lino color crema H&amp;M</t>
  </si>
  <si>
    <t>YILHM2094</t>
  </si>
  <si>
    <t>Pantalones acampanados color crema H&amp;M</t>
  </si>
  <si>
    <t>YILHM2095</t>
  </si>
  <si>
    <t>Pulóver ajustado verde caqui H&amp;M</t>
  </si>
  <si>
    <t>YILHM2096</t>
  </si>
  <si>
    <t>Pulóver ajustado gris oscuro H&amp;M</t>
  </si>
  <si>
    <t>YILHM2097</t>
  </si>
  <si>
    <t>YILHM2098</t>
  </si>
  <si>
    <t>_Pulóver de canalé negro con rayas blancas H&amp;M Sin foto</t>
  </si>
  <si>
    <t>YILHM2099</t>
  </si>
  <si>
    <t>Pulóver ajustado verde oliva H&amp;M</t>
  </si>
  <si>
    <t>YILHM2100</t>
  </si>
  <si>
    <t>Body tanga con cuello redondo  color crema H&amp;M</t>
  </si>
  <si>
    <t>YILHM2101</t>
  </si>
  <si>
    <t>Pulóver corto ajustado blanco de  mujer H&amp;M</t>
  </si>
  <si>
    <t>YILHM2102</t>
  </si>
  <si>
    <t>YILHM2103</t>
  </si>
  <si>
    <t>Top con cuello de barco negro H&amp;M</t>
  </si>
  <si>
    <t>YILHM2104</t>
  </si>
  <si>
    <t>YILHM2105</t>
  </si>
  <si>
    <t>Top de jersey texturizado negro H&amp;M</t>
  </si>
  <si>
    <t>YILHM2106</t>
  </si>
  <si>
    <t>Blusa transparente color crema H&amp;M</t>
  </si>
  <si>
    <t>YILHM2107</t>
  </si>
  <si>
    <t>Pulóver de mujer color amarillo pálidio H&amp;M</t>
  </si>
  <si>
    <t>YILHM2108</t>
  </si>
  <si>
    <t>Top de un solo hombro con ribete de volantes H&amp;M</t>
  </si>
  <si>
    <t>YILHM2109</t>
  </si>
  <si>
    <t>YILHM2110</t>
  </si>
  <si>
    <t>Top de chiffon con hombros descubiertos H&amp;M</t>
  </si>
  <si>
    <t>YILHM2111</t>
  </si>
  <si>
    <t>Top de jersey texturizado azul brilante H&amp;M</t>
  </si>
  <si>
    <t>YILHM2112</t>
  </si>
  <si>
    <t>Blusa de mezcla de lino estampado de leopardo H&amp;M</t>
  </si>
  <si>
    <t>YILHM2113</t>
  </si>
  <si>
    <t xml:space="preserve">_Camisa de mezcla de lino sin mangas blanca H&amp;M </t>
  </si>
  <si>
    <t>YILHM2114</t>
  </si>
  <si>
    <t xml:space="preserve">Camisa de mezcla de lino sin mangas blanca H&amp;M </t>
  </si>
  <si>
    <t>YILHM2116</t>
  </si>
  <si>
    <t>Top sin mangas drapeado amarillo claro  H&amp;M</t>
  </si>
  <si>
    <t>YILHM2117</t>
  </si>
  <si>
    <t>Top bustier de mezclilla H&amp;M</t>
  </si>
  <si>
    <t>YILHM2118</t>
  </si>
  <si>
    <t xml:space="preserve">Camisa de mezcla de lino sin mangas azul marino H&amp;M </t>
  </si>
  <si>
    <t>YILHM2119</t>
  </si>
  <si>
    <t>Top con cuello de barco de rayas blancas y negras H&amp;M</t>
  </si>
  <si>
    <t>YILHM2120</t>
  </si>
  <si>
    <t>Camisa azul marino con rayas blancas H&amp;M</t>
  </si>
  <si>
    <t>YILHM2121</t>
  </si>
  <si>
    <t>Camisa de popelina blanca con rayas negras H&amp;M</t>
  </si>
  <si>
    <t>YILHM2122</t>
  </si>
  <si>
    <t>Minifalda blanca con rayas negras H&amp;M</t>
  </si>
  <si>
    <t>YILHM2123</t>
  </si>
  <si>
    <t>YILHM2124</t>
  </si>
  <si>
    <t>Pantaloneta de mezcla de lino color blanco H&amp;M</t>
  </si>
  <si>
    <t>YILHM2125</t>
  </si>
  <si>
    <t>Falda midi con estampado de leopardo H&amp;M</t>
  </si>
  <si>
    <t>YILHM2126</t>
  </si>
  <si>
    <t>YILHM2127</t>
  </si>
  <si>
    <t>Top acanalado con detalle de botones marrón oscuro H&amp;M</t>
  </si>
  <si>
    <t>YILHM2128</t>
  </si>
  <si>
    <t>YILHM2129</t>
  </si>
  <si>
    <t>Mochila de lona ideal para viajes, negocios y escuela con porta laptop marca VS color negra</t>
  </si>
  <si>
    <t>YILHM2130</t>
  </si>
  <si>
    <t>Mochila de lona ideal para viajes, negocios y escuela con porta laptop VS color rosa</t>
  </si>
  <si>
    <t>BU06826</t>
  </si>
  <si>
    <t xml:space="preserve"> lenceria /ofertas</t>
  </si>
  <si>
    <t>Sujetador suave de encaje y satén Beige</t>
  </si>
  <si>
    <t>BU06827</t>
  </si>
  <si>
    <t>Sujetador suave de encaje y satén Negro</t>
  </si>
  <si>
    <t>BU06828</t>
  </si>
  <si>
    <t>BU043603</t>
  </si>
  <si>
    <t xml:space="preserve">lenceria /nuevo /tallas-extras </t>
  </si>
  <si>
    <t>Sujetador confortable talla grande Color burdeos</t>
  </si>
  <si>
    <t>YILHM0964</t>
  </si>
  <si>
    <t>_Pantalones de pirna ancha negro con cordón de mujer H&amp;M</t>
  </si>
  <si>
    <t>YILHM0965</t>
  </si>
  <si>
    <t>Pantalones chinos de algodón de fit slim beige de hombre H&amp;M (no subió)</t>
  </si>
  <si>
    <t>Talla S_30</t>
  </si>
  <si>
    <t>YILHM0966</t>
  </si>
  <si>
    <t>YILHM0967</t>
  </si>
  <si>
    <t>Pantalones cortos con cordón delantero negro de hombre H&amp;M (Sin Foto)</t>
  </si>
  <si>
    <t>YILHM0949</t>
  </si>
  <si>
    <t>Pantalones hasta el tobillo de viscosa negro de mujer H&amp;M</t>
  </si>
  <si>
    <t>YILHM0968</t>
  </si>
  <si>
    <t>Jeans mom de tiro alto y pierna delgada azul oscuro de mujer H&amp;M</t>
  </si>
  <si>
    <t>YILHM0969</t>
  </si>
  <si>
    <t>YILHM0960</t>
  </si>
  <si>
    <t>_Pantalones de nylon verde oliva de mujer H&amp;M</t>
  </si>
  <si>
    <t>YILHM0970</t>
  </si>
  <si>
    <t>Jeans mom de tiro alto y pierna delgada azul vaquero de mujer H&amp;M</t>
  </si>
  <si>
    <t>YILHM0971</t>
  </si>
  <si>
    <t>_Mini falda negra de mujer H&amp;M</t>
  </si>
  <si>
    <t>YILHM0972</t>
  </si>
  <si>
    <t>Jeans de tiro bajo con pierna acampanada negro de mujer H&amp;M</t>
  </si>
  <si>
    <t>YILHM0973</t>
  </si>
  <si>
    <t>Pantalones vaqueros holgados de firax negro de hombre H&amp;M</t>
  </si>
  <si>
    <t>YILHM0974</t>
  </si>
  <si>
    <t>YILHM0975</t>
  </si>
  <si>
    <t>YILHM2131</t>
  </si>
  <si>
    <t xml:space="preserve">Polo de ajuste encantado beige oscuro de hombre H&amp;M </t>
  </si>
  <si>
    <t>YILHM2132</t>
  </si>
  <si>
    <t>YILHM2133</t>
  </si>
  <si>
    <t>Camisa de mezcla de lino de manga corta de corte regular H&amp;M</t>
  </si>
  <si>
    <t>YILHM2134</t>
  </si>
  <si>
    <t>Pulóver de hombre oversized amarillo H&amp;M</t>
  </si>
  <si>
    <t>YILHM2135</t>
  </si>
  <si>
    <t>Pulóver de hombre slim fit verde salvia H&amp;M</t>
  </si>
  <si>
    <t>YILHM2136</t>
  </si>
  <si>
    <t>YILHM2137</t>
  </si>
  <si>
    <t>YILHM2138</t>
  </si>
  <si>
    <t>Pulóver de hombre slim fit negro H&amp;M</t>
  </si>
  <si>
    <t>YILHM2139</t>
  </si>
  <si>
    <t>Polo ajustado negro H&amp;M</t>
  </si>
  <si>
    <t>YILHM2140</t>
  </si>
  <si>
    <t>Camisa texturizada de corte regular celeste H&amp;M</t>
  </si>
  <si>
    <t>YILHM2141</t>
  </si>
  <si>
    <t>Camisa gofrada de corte regular beige oscuro H&amp;M</t>
  </si>
  <si>
    <t>YILHM2142</t>
  </si>
  <si>
    <t>Polo de punto de agujero de corte regular celeste H&amp;M</t>
  </si>
  <si>
    <t>YILHM2143</t>
  </si>
  <si>
    <t>Polo de punto de agujero de corte regular blanco H&amp;M</t>
  </si>
  <si>
    <t>YILHM2144</t>
  </si>
  <si>
    <t>Polo de punto texturizado de corte regular regular marrón oscuro H&amp;m</t>
  </si>
  <si>
    <t>YILHM2145</t>
  </si>
  <si>
    <t>Pulóver de corte regular con cuello beige oscuro H&amp;M</t>
  </si>
  <si>
    <t>YILHM2146</t>
  </si>
  <si>
    <t>Pulóver de punto texturizado de corte regular blanco H&amp;M</t>
  </si>
  <si>
    <t>YILHM2147</t>
  </si>
  <si>
    <t>Pulóver ajustado acanalado color crema H&amp;M</t>
  </si>
  <si>
    <t>YILHM2148</t>
  </si>
  <si>
    <t>Pulóver gofrado de corte regular color crema H&amp;M</t>
  </si>
  <si>
    <t>YILHM2149</t>
  </si>
  <si>
    <t>Pulóver de corte regular con cuello blanco H&amp;M</t>
  </si>
  <si>
    <t>YILHM2150</t>
  </si>
  <si>
    <t>Camisa resort de canalé de ajuste holgado negra H&amp;M</t>
  </si>
  <si>
    <t>YILHM2151</t>
  </si>
  <si>
    <t>YILHM2152</t>
  </si>
  <si>
    <t>YILHM2153</t>
  </si>
  <si>
    <t>Pulóver de corte regular con cuello azul marino H&amp;M</t>
  </si>
  <si>
    <t>YILHM2154</t>
  </si>
  <si>
    <t>YILHM2155</t>
  </si>
  <si>
    <t>YILHM2156</t>
  </si>
  <si>
    <t>Top de jersey texturizado blanco H&amp;M</t>
  </si>
  <si>
    <t>YILHM2157</t>
  </si>
  <si>
    <t>Chaleco de traje negro H&amp;M</t>
  </si>
  <si>
    <t>YILHM2158</t>
  </si>
  <si>
    <t>Top de jersey gofre negro H&amp;M</t>
  </si>
  <si>
    <t>YILHM2159</t>
  </si>
  <si>
    <t>Minifalda de vinil negra H&amp;M</t>
  </si>
  <si>
    <t>YILHM2160</t>
  </si>
  <si>
    <t>Top con cremallera y cuello gris H&amp;M</t>
  </si>
  <si>
    <t>YILHM2161</t>
  </si>
  <si>
    <t>Pulóver ajustado de mujer celeste H&amp;m</t>
  </si>
  <si>
    <t>YILHM2162</t>
  </si>
  <si>
    <t>Pulóver ajustado de mujer acanalado blanco H&amp;M</t>
  </si>
  <si>
    <t>YILHM2163</t>
  </si>
  <si>
    <t>Pulóver de mezcla modal acanalada blanco H&amp;M</t>
  </si>
  <si>
    <t>YILHM2164</t>
  </si>
  <si>
    <t>YILHM2165</t>
  </si>
  <si>
    <t>Top de cuello alto de microfibra gris H&amp;M</t>
  </si>
  <si>
    <t>YILHM2166</t>
  </si>
  <si>
    <t>Falda midi negra H&amp;M</t>
  </si>
  <si>
    <t>YILHM2167</t>
  </si>
  <si>
    <t>Pantalones de jersey acampanados gris oscuro H&amp;M</t>
  </si>
  <si>
    <t>YILHM2168</t>
  </si>
  <si>
    <t>Pantalones de hombre de ajuste relajado azul marino H&amp;M</t>
  </si>
  <si>
    <t>YILHM2169</t>
  </si>
  <si>
    <t>YILHM2170</t>
  </si>
  <si>
    <t>Jogger ajustado y elegante beige H&amp;M</t>
  </si>
  <si>
    <t>YILHM2171</t>
  </si>
  <si>
    <t>Jogger de cargo ajustado gris oscuro H&amp;M</t>
  </si>
  <si>
    <t>YILHM2172</t>
  </si>
  <si>
    <t>Pulóver de hombre de gran calidad holgado beige H&amp;M</t>
  </si>
  <si>
    <t>YILHM2173</t>
  </si>
  <si>
    <t>YILHM2174</t>
  </si>
  <si>
    <t>Polo piqué de corte regular negro H&amp;M</t>
  </si>
  <si>
    <t>YILHM2175</t>
  </si>
  <si>
    <t>YILHM2176</t>
  </si>
  <si>
    <t>Camisa de resort con textura de corte regular color crema H&amp;m</t>
  </si>
  <si>
    <t>YILHM2177</t>
  </si>
  <si>
    <t>Polo de punto pointelle de corte regular crema rayado H&amp;M</t>
  </si>
  <si>
    <t>YILHM2178</t>
  </si>
  <si>
    <t>Camisa de resort con textura de corte regular rayado H&amp;m</t>
  </si>
  <si>
    <t>YILHM2179</t>
  </si>
  <si>
    <t>Polo ajustado verde salvia H&amp;M</t>
  </si>
  <si>
    <t>YILHM2180</t>
  </si>
  <si>
    <t>Pulóver estampado de corte holgado beige claro H&amp;M</t>
  </si>
  <si>
    <t>YILHM0293</t>
  </si>
  <si>
    <t>YILHM2183</t>
  </si>
  <si>
    <t>_Pulóver largo de corte regular blanco de hombre H&amp;M</t>
  </si>
  <si>
    <t>YILHM2184</t>
  </si>
  <si>
    <t>YILHM2185</t>
  </si>
  <si>
    <t>YILHM2186</t>
  </si>
  <si>
    <t>_Pulóver ajustado de algodón Pima H&amp;M</t>
  </si>
  <si>
    <t>YILHM2187</t>
  </si>
  <si>
    <t>YILHM2188</t>
  </si>
  <si>
    <t>Pulóver de corte regular negro H&amp;M</t>
  </si>
  <si>
    <t>YILHM2189</t>
  </si>
  <si>
    <t>YILHM2190</t>
  </si>
  <si>
    <t>Pulóver ajustado con cuello en V negro H&amp;M</t>
  </si>
  <si>
    <t>YILHM2191</t>
  </si>
  <si>
    <t>Pulóver estampado con letrero de corte holgado H&amp;M</t>
  </si>
  <si>
    <t>YILHM2192</t>
  </si>
  <si>
    <t>Pulóver estampado de corte holgado negro/new york H&amp;M</t>
  </si>
  <si>
    <t>YILHM2193</t>
  </si>
  <si>
    <t>YILHM2194</t>
  </si>
  <si>
    <t>YILHM2195</t>
  </si>
  <si>
    <t>Pulóver holgado negro/kodak H&amp;M</t>
  </si>
  <si>
    <t>YILHM2196</t>
  </si>
  <si>
    <t>YILHM2197</t>
  </si>
  <si>
    <t>Pulóver ajustado Coolmax negro H&amp;M</t>
  </si>
  <si>
    <t>YILHM2198</t>
  </si>
  <si>
    <t>Pulóver regular fit Coolmax H&amp;M</t>
  </si>
  <si>
    <t>YILHM2199</t>
  </si>
  <si>
    <t>Pulóver ajustado acanalado negro H&amp;M</t>
  </si>
  <si>
    <t>YILHM2200</t>
  </si>
  <si>
    <t>Pulóver oversized de algodón negro H&amp;M</t>
  </si>
  <si>
    <t>YILHM2201</t>
  </si>
  <si>
    <t>YILHM2202</t>
  </si>
  <si>
    <t>Pulóver oversized marrón H&amp;M</t>
  </si>
  <si>
    <t>YILHM2205</t>
  </si>
  <si>
    <t>Pulóver holgado beige claro H&amp;M</t>
  </si>
  <si>
    <t>YILHM2206</t>
  </si>
  <si>
    <t>YILHM2209</t>
  </si>
  <si>
    <t xml:space="preserve">Pantalones de sarga de algodón beige H&amp;M Sin Foto </t>
  </si>
  <si>
    <t>Talla 34x32</t>
  </si>
  <si>
    <t>YILHM2210</t>
  </si>
  <si>
    <t>Jeans suelto Houston azul claro H&amp;M Talla 32x32</t>
  </si>
  <si>
    <t>Talla 32x32</t>
  </si>
  <si>
    <t>YILHM2211</t>
  </si>
  <si>
    <t>Jeans chinos ajustados de algodón negros H&amp;M</t>
  </si>
  <si>
    <t>YILHM2212</t>
  </si>
  <si>
    <t>Jeans ajustados a medida negros H&amp;M</t>
  </si>
  <si>
    <t>Talla 34</t>
  </si>
  <si>
    <t>YILHM2213</t>
  </si>
  <si>
    <t>Pantalones ajustados negros H&amp;M</t>
  </si>
  <si>
    <t>YILHM2214</t>
  </si>
  <si>
    <t>Pantalones ajustados blanco crema H&amp;M</t>
  </si>
  <si>
    <t>YILHM2215</t>
  </si>
  <si>
    <t>Lenceria /hm</t>
  </si>
  <si>
    <t>_Sujetador súper push up blacno H&amp;M</t>
  </si>
  <si>
    <t>Talla 36B</t>
  </si>
  <si>
    <t>YILHM2216</t>
  </si>
  <si>
    <t>_Sujetador súper push up negro H&amp;M</t>
  </si>
  <si>
    <t>YILHM2217</t>
  </si>
  <si>
    <t>_Sujetador Balconette de encaje acolchado beige pálido H&amp;M</t>
  </si>
  <si>
    <t>Talla 36D</t>
  </si>
  <si>
    <t>YILHM2218</t>
  </si>
  <si>
    <t>_Sujetador Push up de microfibra negro H&amp;M</t>
  </si>
  <si>
    <t>Talla 34D</t>
  </si>
  <si>
    <t>YILHM2219</t>
  </si>
  <si>
    <t>YILHM2220</t>
  </si>
  <si>
    <t>_Sujetador Push up de microfibra blanco H&amp;M</t>
  </si>
  <si>
    <t>YILHM2221</t>
  </si>
  <si>
    <t>_Polo de punto de mangas largas negro traslúcido H&amp;M</t>
  </si>
  <si>
    <t>YILHM2222</t>
  </si>
  <si>
    <t>lenceria /hm</t>
  </si>
  <si>
    <t>_Calcetines de mezcla de lana beige oscuro sin foto</t>
  </si>
  <si>
    <t>Talla 36/38</t>
  </si>
  <si>
    <t>YILHM2224</t>
  </si>
  <si>
    <t>Camisa ajustada de hombre negra con botones blancos H&amp;M</t>
  </si>
  <si>
    <t>YILHM2225</t>
  </si>
  <si>
    <t>YILHM2226</t>
  </si>
  <si>
    <t>Camisa blanca de corte ajustado de cuello chino H&amp;M</t>
  </si>
  <si>
    <t>YILHM2227</t>
  </si>
  <si>
    <t>Camisa ajustada de hombre H&amp;M</t>
  </si>
  <si>
    <t>YILHM2228</t>
  </si>
  <si>
    <t>Camisa de ajuste regular mezclilla celeste H&amp;M Sin Foto</t>
  </si>
  <si>
    <t>YILHM2230</t>
  </si>
  <si>
    <t>Camisa de corte regular beige oscuro/rayado H&amp;M</t>
  </si>
  <si>
    <t>YILHM2231</t>
  </si>
  <si>
    <t>Camisa ajustada beige claro rayada H&amp;M</t>
  </si>
  <si>
    <t>YILHM2232</t>
  </si>
  <si>
    <t>Pulóver holgado con estampado blanco/snoopy H&amp;M</t>
  </si>
  <si>
    <t>YILHM2237</t>
  </si>
  <si>
    <t>Short bañador de hombre naranja oscuro/palmeras H&amp;M</t>
  </si>
  <si>
    <t>YILHM2238</t>
  </si>
  <si>
    <t>Short bañador de hombre estampado de hojas H&amp;M</t>
  </si>
  <si>
    <t>YILHM2242</t>
  </si>
  <si>
    <t>YILHM2243</t>
  </si>
  <si>
    <t>YILHM2245</t>
  </si>
  <si>
    <t>YILHM2246</t>
  </si>
  <si>
    <t>Camisa texturizada de corte regular blanco H&amp;M</t>
  </si>
  <si>
    <t>YILHM2247</t>
  </si>
  <si>
    <t>Pantalones de hombre ajustados azul marino H&amp;M</t>
  </si>
  <si>
    <t>Talla 32_M</t>
  </si>
  <si>
    <t>YILHM2248</t>
  </si>
  <si>
    <t>Pantalones de hombre ajustados gris oscuro H&amp;M</t>
  </si>
  <si>
    <t>Talla 29_XS</t>
  </si>
  <si>
    <t>YILHM2249</t>
  </si>
  <si>
    <t>Pantalones de jersey negro de mujer H&amp;M</t>
  </si>
  <si>
    <t>YILHM2251</t>
  </si>
  <si>
    <t>_Top de cuello alto de microfibra blanco H&amp;M</t>
  </si>
  <si>
    <t>YILHM2252</t>
  </si>
  <si>
    <t>Top de cuello alto de microfibra negro H&amp;M</t>
  </si>
  <si>
    <t>YILHM2253</t>
  </si>
  <si>
    <t>Top de medio cuello marrón oscuro H&amp;M Sin Foto</t>
  </si>
  <si>
    <t>YILHM2254</t>
  </si>
  <si>
    <t>Body tanga de cuello cuadrado color crema/rayas negras H&amp;M</t>
  </si>
  <si>
    <t>YILHM2255</t>
  </si>
  <si>
    <t>_Top arrugado de mangas con volantes y lazos delanteros color verde oliva H&amp;M (Sin Fotos)</t>
  </si>
  <si>
    <t>YILHM2257</t>
  </si>
  <si>
    <t xml:space="preserve">Pulóver ajustado de microfibra negro H&amp;M </t>
  </si>
  <si>
    <t>YILHM2258</t>
  </si>
  <si>
    <t>_Top negro de medio cuello acanalado H&amp;M Sin Foto</t>
  </si>
  <si>
    <t>YILHM2261</t>
  </si>
  <si>
    <t>_Enguatada acanalada beige H&amp;M</t>
  </si>
  <si>
    <t>YILHM2262</t>
  </si>
  <si>
    <t>Top de mangas largas con escote de corazón blanco H&amp;M</t>
  </si>
  <si>
    <t>YILHM2263</t>
  </si>
  <si>
    <t>Top de mangas largas de microfibra de escote cuadrado beige claro H&amp;M</t>
  </si>
  <si>
    <t>YILHM2264</t>
  </si>
  <si>
    <t>Top de mangas largas acanalado con ribete de encaje rosa polvoriento H&amp;M</t>
  </si>
  <si>
    <t>YILHM2267</t>
  </si>
  <si>
    <t>Top de mangas largas de algodón negro H&amp;M</t>
  </si>
  <si>
    <t>YILHM2269</t>
  </si>
  <si>
    <t>YILHM2270</t>
  </si>
  <si>
    <t>_Cardigan de punto fino crema/negro con botones dorados de mujer H&amp;M</t>
  </si>
  <si>
    <t>YILHM2271</t>
  </si>
  <si>
    <t>YILHM2273</t>
  </si>
  <si>
    <t>Top de mangas largas de microfibra escote cuadrado blanco H&amp;M</t>
  </si>
  <si>
    <t>YILHM2274</t>
  </si>
  <si>
    <t>Top de cuello cuadrado de microfibra blanco H&amp;M</t>
  </si>
  <si>
    <t>YILHM2276</t>
  </si>
  <si>
    <t>Top ajustado corto de microfibra blanco H&amp;M</t>
  </si>
  <si>
    <t>YILHM2275</t>
  </si>
  <si>
    <t>Top de mangas largas acanalado con ribete de encaje blanco H&amp;M</t>
  </si>
  <si>
    <t>YILHM2277</t>
  </si>
  <si>
    <t>Camisa elástica de mujer blanca H&amp;M</t>
  </si>
  <si>
    <t>YILHM2278</t>
  </si>
  <si>
    <t>YILHM2279</t>
  </si>
  <si>
    <t>Camisa de mujer denim blanca H&amp;M</t>
  </si>
  <si>
    <t>YILHM2280</t>
  </si>
  <si>
    <t>Pantalones de jersey acampanados negro de mujer  H&amp;M</t>
  </si>
  <si>
    <t>YILHM2281</t>
  </si>
  <si>
    <t>_Vestido ajustado largo azul marino H&amp;M Sin Foto</t>
  </si>
  <si>
    <t>YILHM2282</t>
  </si>
  <si>
    <t>Pulóver ajustado corto de microfibra blanco H&amp;M</t>
  </si>
  <si>
    <t>YILHM2283</t>
  </si>
  <si>
    <t>Pulóver de mujer ajustado blanco de microfibra H&amp;M</t>
  </si>
  <si>
    <t>YILHM2284</t>
  </si>
  <si>
    <t>YILHM2287</t>
  </si>
  <si>
    <t>YILHM2288</t>
  </si>
  <si>
    <t>YILHM2289</t>
  </si>
  <si>
    <t>_Top negro de mangas largas acanalado H&amp;M</t>
  </si>
  <si>
    <t>YILHM2290</t>
  </si>
  <si>
    <t>_Pulóver negro ajustado de mujer con letrero Patisserie H&amp;M Sin Foto</t>
  </si>
  <si>
    <t>YILHM2291</t>
  </si>
  <si>
    <t>Top de cuello cuadrado de microfibra negro H&amp;M</t>
  </si>
  <si>
    <t>YILHM2293</t>
  </si>
  <si>
    <t>Pulóver ajustado negro de mujer de microfibra H&amp;M</t>
  </si>
  <si>
    <t>YILHM2294</t>
  </si>
  <si>
    <t>_Pulóver ajustado negro de mujer de microfibra de cuello fino H&amp;M Sin Foto</t>
  </si>
  <si>
    <t>YILHM2295</t>
  </si>
  <si>
    <t>_Top de medio cuello marrón oscuro H&amp;M (Sin Foto)</t>
  </si>
  <si>
    <t>YILHM2297</t>
  </si>
  <si>
    <t>Pulóver de mujer negro oversized H&amp;M</t>
  </si>
  <si>
    <t>YILHM2298</t>
  </si>
  <si>
    <t>YILHM2299</t>
  </si>
  <si>
    <t>Pulóver oversized negro estampado/Mickey Mouse H&amp;M</t>
  </si>
  <si>
    <t>Talla S/M</t>
  </si>
  <si>
    <t>YILHM2300</t>
  </si>
  <si>
    <t xml:space="preserve">Pulóver ajustado corto gris de mujer H&amp;M </t>
  </si>
  <si>
    <t>YILHM2302</t>
  </si>
  <si>
    <t>Pulóver negro de ajuste regular de algón H&amp;M</t>
  </si>
  <si>
    <t>YILHM2303</t>
  </si>
  <si>
    <t>Camiseta sin mangas de corte holgado negra H&amp;M</t>
  </si>
  <si>
    <t>YILHM2304</t>
  </si>
  <si>
    <t>Sandalias con detalle de nudo atadas al tobillo en rosa neon</t>
  </si>
  <si>
    <t>YILHM2305</t>
  </si>
  <si>
    <t>Pulóver blanco de hombre de ajuste regular H&amp;M</t>
  </si>
  <si>
    <t>YILHM2306</t>
  </si>
  <si>
    <t>Polo de ajuste regular azul marino H&amp;M</t>
  </si>
  <si>
    <t>YILHM2307</t>
  </si>
  <si>
    <t>YILHM2308</t>
  </si>
  <si>
    <t>Pulóver estampado de corte holgado blanco/george gas H&amp;M</t>
  </si>
  <si>
    <t>YILHM2309</t>
  </si>
  <si>
    <t>Polo negro de ajuste regular H&amp;M Sin Foto</t>
  </si>
  <si>
    <t>YILHM2310</t>
  </si>
  <si>
    <t>Camisa de  corte regular de cuadros beige claro H&amp;M Sihn Fotos</t>
  </si>
  <si>
    <t>YILHM2311</t>
  </si>
  <si>
    <t>_Camisa de mujer denim gris H&amp;M</t>
  </si>
  <si>
    <t>YILHM2312</t>
  </si>
  <si>
    <t>YILHM2313</t>
  </si>
  <si>
    <t>Camisa de magas largas texturizada de corte regular negra H&amp;M</t>
  </si>
  <si>
    <t>YILHM2314</t>
  </si>
  <si>
    <t>Polo de mujer holgado blanco con rayas azul marino H&amp;M</t>
  </si>
  <si>
    <t>YILHM2315</t>
  </si>
  <si>
    <t xml:space="preserve">Camisa negra de corte ajustado de cuello chino H&amp;M </t>
  </si>
  <si>
    <t>YILHM2316</t>
  </si>
  <si>
    <t>Camisa ajustada azul claro rayado H&amp;M</t>
  </si>
  <si>
    <t>YILHM2317</t>
  </si>
  <si>
    <t>Camisa ajustada azul celeste H&amp;M</t>
  </si>
  <si>
    <t>YILHM2318</t>
  </si>
  <si>
    <t>Camisa ajustada negra H&amp;M</t>
  </si>
  <si>
    <t>YILHM2319</t>
  </si>
  <si>
    <t>YILHM2321</t>
  </si>
  <si>
    <t>Camisa ajustada blanca H&amp;M</t>
  </si>
  <si>
    <t>YILHM2322</t>
  </si>
  <si>
    <t>Camisa ajustada azul celeste/estampada H&amp;M</t>
  </si>
  <si>
    <t>YILHM2323</t>
  </si>
  <si>
    <t>_Top de mangas largas acanalado marrón oscuro H&amp;M</t>
  </si>
  <si>
    <t>YILHM2324</t>
  </si>
  <si>
    <t>_Minifalda negra H&amp;M</t>
  </si>
  <si>
    <t>YILHM2325</t>
  </si>
  <si>
    <t>_Pulóver de mujer de algodón azul grisáceo H&amp;M</t>
  </si>
  <si>
    <t>YILHM2326</t>
  </si>
  <si>
    <t>_Pantalones de pana de pierna ancha beige claro H&amp;M</t>
  </si>
  <si>
    <t>YILHM2327</t>
  </si>
  <si>
    <t>_Top de mangas largas acanalado beige claro melange H&amp;M</t>
  </si>
  <si>
    <t>YILHM2328</t>
  </si>
  <si>
    <t>_Top de mangas largas acanalado color crema H&amp;M</t>
  </si>
  <si>
    <t>YILHM2329</t>
  </si>
  <si>
    <t>_Polo de mujer de mangas largas blanco traslúcido H&amp;M</t>
  </si>
  <si>
    <t>YILHM2330</t>
  </si>
  <si>
    <t>YILHM2331</t>
  </si>
  <si>
    <t>_Top de mangas largas de microfibra escote cuadrado negro H&amp;M</t>
  </si>
  <si>
    <t>YILHM2332</t>
  </si>
  <si>
    <t>_Top de mangas largas de algodón blanco H&amp;M</t>
  </si>
  <si>
    <t>YILHM2333</t>
  </si>
  <si>
    <t>_Top sin mangas de cuello alto simulado brillante gris H&amp;M</t>
  </si>
  <si>
    <t>YILHM2334</t>
  </si>
  <si>
    <t>_Top acanalado escote corazón rosa claro H&amp;M Sin Foto</t>
  </si>
  <si>
    <t>YILHM2335</t>
  </si>
  <si>
    <t>_Top de mangas largas de microfibra color topo oscuro H&amp;M</t>
  </si>
  <si>
    <t>YILHM2336</t>
  </si>
  <si>
    <t>YILHM2337</t>
  </si>
  <si>
    <t>_Pulóver de algodón de mujer beige H&amp;M</t>
  </si>
  <si>
    <t>YILHM2338</t>
  </si>
  <si>
    <t>_Pantalones de pijama azul celeste con rayas H&amp;M</t>
  </si>
  <si>
    <t>YILHM2339</t>
  </si>
  <si>
    <t>_Camiseta sin mangas acanalada de mujer marrón oscuro H&amp;M</t>
  </si>
  <si>
    <t>YILHM2340</t>
  </si>
  <si>
    <t>_Camiseta sin mangas acanalada de mujer verde caqui claro H&amp;M</t>
  </si>
  <si>
    <t>YILHM2341</t>
  </si>
  <si>
    <t>_Camiseta sin mangas acanalada de mujer beige claro H&amp;M</t>
  </si>
  <si>
    <t>YILHM2342</t>
  </si>
  <si>
    <t>_Camiseta sin mangas acanalada de mujer azul celeste H&amp;M</t>
  </si>
  <si>
    <t>YILHM2343</t>
  </si>
  <si>
    <t>_Camiseta sin mangas acanalada de mujer azul grisáceo H&amp;M</t>
  </si>
  <si>
    <t>YILHM2344</t>
  </si>
  <si>
    <t>_Pantalones de vestir hasta el tobillo negro H&amp;M</t>
  </si>
  <si>
    <t>YILHM2345</t>
  </si>
  <si>
    <t>_Falda plisada negra H&amp;M</t>
  </si>
  <si>
    <t>YILHM2346</t>
  </si>
  <si>
    <t>_Pantalones estampados de cebra H&amp;M</t>
  </si>
  <si>
    <t>YILHM2347</t>
  </si>
  <si>
    <t xml:space="preserve">_Pantaloneta de mezcla de lino azul marino H&amp;M </t>
  </si>
  <si>
    <t>YILHM2348</t>
  </si>
  <si>
    <t>_Jeans de pierna acampanada y cintura baja H&amp;M</t>
  </si>
  <si>
    <t>YILHM2349</t>
  </si>
  <si>
    <t>_Jogger negro de pierna ancha H&amp;M</t>
  </si>
  <si>
    <t>YILHM2350</t>
  </si>
  <si>
    <t>_Jeans rectos blancos H&amp;M</t>
  </si>
  <si>
    <t>YILHM2351</t>
  </si>
  <si>
    <t>_Pantalones de vestir cónicos negros H&amp;M</t>
  </si>
  <si>
    <t>YILHM2352</t>
  </si>
  <si>
    <t>_Jeans bajos acampanados azul denim H&amp;M</t>
  </si>
  <si>
    <t>YILHM2353</t>
  </si>
  <si>
    <t>_Joggers de cintura alta gris claro melange H&amp;M</t>
  </si>
  <si>
    <t>YILHM2354</t>
  </si>
  <si>
    <t>_Joggers de cintura alta y patas anchas gris claro melange H&amp;M</t>
  </si>
  <si>
    <t>YILHM2355</t>
  </si>
  <si>
    <t>YILHM2356</t>
  </si>
  <si>
    <t>_Jogger de pata ancha gris melange de mujer H&amp;M</t>
  </si>
  <si>
    <t>YILHM2357</t>
  </si>
  <si>
    <t>_Jogger de hombre de ajuste regular gris melange H&amp;M</t>
  </si>
  <si>
    <t>YILHM2358</t>
  </si>
  <si>
    <t>_Leggings acampanados negros H&amp;M</t>
  </si>
  <si>
    <t>Jeans mom de cintura alta denim gris oscuro de mujer H&amp;M</t>
  </si>
  <si>
    <t>YILHM2359</t>
  </si>
  <si>
    <t>_Pantalones de mujer de vestir color crema H&amp;M</t>
  </si>
  <si>
    <t>YILHM2360</t>
  </si>
  <si>
    <t>_Jogger de mujer de cintura alta negros H&amp;M</t>
  </si>
  <si>
    <t>YILHM2361</t>
  </si>
  <si>
    <t>_Pantalones de vestir bootcut marrón oscuro H&amp;M</t>
  </si>
  <si>
    <t>YILHM2362</t>
  </si>
  <si>
    <t>_Pantalones de vestir bootcut negro H&amp;M</t>
  </si>
  <si>
    <t>YILHM2363</t>
  </si>
  <si>
    <t>_Pantalones de sarga de pierna ancha negros H&amp;M</t>
  </si>
  <si>
    <t>YILHM2364</t>
  </si>
  <si>
    <t>_Pantalones de vestir con botones dorados beige oscuro H&amp;M</t>
  </si>
  <si>
    <t>YILHM2365</t>
  </si>
  <si>
    <t>_Top de mujer de punto fino color crema H&amp;M</t>
  </si>
  <si>
    <t>YILHM2366</t>
  </si>
  <si>
    <t>_Vestido blanco de mangas abombadas de bordado ojal H&amp;M</t>
  </si>
  <si>
    <t>YILHM2368</t>
  </si>
  <si>
    <t>_Vestido arrugado con ribete overlocked beige claro H&amp;M</t>
  </si>
  <si>
    <t>YILHM2369</t>
  </si>
  <si>
    <t>_Vestido de estampado verde con hojas línea A H&amp;M</t>
  </si>
  <si>
    <t>YILHM2370</t>
  </si>
  <si>
    <t>_Vestido largo con detalle de lazo crema/floral H&amp;M</t>
  </si>
  <si>
    <t>YILHM2371</t>
  </si>
  <si>
    <t>_Shorts de mezclilla de  cintura alta azul denim claro H&amp;M</t>
  </si>
  <si>
    <t>YILHM2372</t>
  </si>
  <si>
    <t>_Shorts de mezclilla de  cintura alta  azul denim claro H&amp;M</t>
  </si>
  <si>
    <t>YILHM2373</t>
  </si>
  <si>
    <t>_Shorts de mezclilla de  cintura alta gris oscuro H&amp;M</t>
  </si>
  <si>
    <t>YILHM2374</t>
  </si>
  <si>
    <t>_Shorts de mezclilla de  cintura alta  azul denim H&amp;M</t>
  </si>
  <si>
    <t>Talla  M_6</t>
  </si>
  <si>
    <t>YILHM2375</t>
  </si>
  <si>
    <t>_Saya short de mezcla de lino con botón dorado lateral negra H&amp;M</t>
  </si>
  <si>
    <t>YILHM2376</t>
  </si>
  <si>
    <t>_Saya short de mezcla de lino con botón dorado lateral beige claro H&amp;M</t>
  </si>
  <si>
    <t>YILHM2377</t>
  </si>
  <si>
    <t>_Saya mini short negra con botón dorado H&amp;M</t>
  </si>
  <si>
    <t>YILHM2378</t>
  </si>
  <si>
    <t>_Shorts cortos de mezcla de lino beige claro H&amp;M</t>
  </si>
  <si>
    <t>YILHM2379</t>
  </si>
  <si>
    <t>_Vestido midi con tirantes crema/estampado azul H&amp;M</t>
  </si>
  <si>
    <t>YILHM2380</t>
  </si>
  <si>
    <t>_Top de punto fino verde polvoriento H&amp;M</t>
  </si>
  <si>
    <t>YILHM2381</t>
  </si>
  <si>
    <t>_Vestido rojo línea A H&amp;M</t>
  </si>
  <si>
    <t>YILHM2382</t>
  </si>
  <si>
    <t>YILHM2383</t>
  </si>
  <si>
    <t>_Vestido negro satinado de tirantes finos H&amp;M (Sin Foto)</t>
  </si>
  <si>
    <t>YILHM2384</t>
  </si>
  <si>
    <t>_Blusa de manga globo estampado verde/crema  H&amp;M</t>
  </si>
  <si>
    <t>YILHM2385</t>
  </si>
  <si>
    <t>_Chaleco de traje beige claro con botones nacarados H&amp;M</t>
  </si>
  <si>
    <t>YILHM2386</t>
  </si>
  <si>
    <t>YILHM2387</t>
  </si>
  <si>
    <t>_Chaleco de suéter de mezcla rojo H&amp;M</t>
  </si>
  <si>
    <t>YILHM2388</t>
  </si>
  <si>
    <t>_Chaleco de suéter de color crema H&amp;M</t>
  </si>
  <si>
    <t>YILHM2389</t>
  </si>
  <si>
    <t>_Top corto de mezclilla color crema H&amp;M</t>
  </si>
  <si>
    <t>YILHM2390</t>
  </si>
  <si>
    <t>YILHM2391</t>
  </si>
  <si>
    <t>_Camisa de mujer de lino blanca H&amp;M</t>
  </si>
  <si>
    <t>YILHM2392</t>
  </si>
  <si>
    <t>_Falda midi negra satinada H&amp;M</t>
  </si>
  <si>
    <t>YILHM2393</t>
  </si>
  <si>
    <t>_Falda midi amarilla satinada H&amp;M</t>
  </si>
  <si>
    <t>YILHM2394</t>
  </si>
  <si>
    <t>_Blusa de manga corta blanca cuello V H&amp;M (Sin Foto)</t>
  </si>
  <si>
    <t>YILHM2395</t>
  </si>
  <si>
    <t>_Blusa sin mangas de medio cuello verde caqui H&amp;M (Sin Foto)</t>
  </si>
  <si>
    <t>YILHM2396</t>
  </si>
  <si>
    <t>_Pulóver de mujer de algodón blanco/rayas azul marino H&amp;M</t>
  </si>
  <si>
    <t>YILHM2397</t>
  </si>
  <si>
    <t>_Top con cuello de barco negro H&amp;M</t>
  </si>
  <si>
    <t>YILHM2398</t>
  </si>
  <si>
    <t>YILHM2399</t>
  </si>
  <si>
    <t>_Blusa de mangas globo estampado beige claro/negro H&amp;M</t>
  </si>
  <si>
    <t>YILHM2400</t>
  </si>
  <si>
    <t>_Blusa de popelina beige claro floral H&amp;M</t>
  </si>
  <si>
    <t>YILHM2401</t>
  </si>
  <si>
    <t>_Top de mujer de jersey gofre negro H&amp;M</t>
  </si>
  <si>
    <t>YILHM2402</t>
  </si>
  <si>
    <t>_Camisa de mujer corta con detalle de cordón negra H&amp;M</t>
  </si>
  <si>
    <t>YILHM2403</t>
  </si>
  <si>
    <t>_Blusa de algodón con cuello de volantes blanca H&amp;M</t>
  </si>
  <si>
    <t>YILHM2404</t>
  </si>
  <si>
    <t>_Blusa de algodón blanca con detalle de lazo H&amp;M</t>
  </si>
  <si>
    <t>YILHM2405</t>
  </si>
  <si>
    <t>_Blusa con encaje blanca H&amp;M</t>
  </si>
  <si>
    <t>YILHM2406</t>
  </si>
  <si>
    <t>_Falda larga satinada beige claro H&amp;M</t>
  </si>
  <si>
    <t>YILHM2407</t>
  </si>
  <si>
    <t>_Vestido negro estamapado flores blancas microfibra H&amp;M (Sin Foto)</t>
  </si>
  <si>
    <t>YILHM2408</t>
  </si>
  <si>
    <t>_Top de jersey gofre beige H&amp;M</t>
  </si>
  <si>
    <t>SQ27913291</t>
  </si>
  <si>
    <t>YILHM2409</t>
  </si>
  <si>
    <t>_Saya corta de vuelos blanca H&amp;M (SIN FOTO)</t>
  </si>
  <si>
    <t>YILHM2410</t>
  </si>
  <si>
    <t>_Falda de crepé con cintura smocked color crema H&amp;M</t>
  </si>
  <si>
    <t>YILHM2411</t>
  </si>
  <si>
    <t>_Top acanalado con ribete de encaje blanco H&amp;M</t>
  </si>
  <si>
    <t>YILHM2412</t>
  </si>
  <si>
    <t>_Top bustier de mezclilla H&amp;M</t>
  </si>
  <si>
    <t>YILHM2413</t>
  </si>
  <si>
    <t>_Bañador con copa acolchada estampado azul y blanco H&amp;M</t>
  </si>
  <si>
    <t>YILHM2414</t>
  </si>
  <si>
    <t>_Chaleco de traje negro de mujer H&amp;M</t>
  </si>
  <si>
    <t>YILHM2415</t>
  </si>
  <si>
    <t>_Cardigán ajustado negro acanalado H&amp;M</t>
  </si>
  <si>
    <t>YILHM2416</t>
  </si>
  <si>
    <t>_Top estilo corset negro H&amp;M</t>
  </si>
  <si>
    <t>YILHM2417</t>
  </si>
  <si>
    <t>_Chaleco de jersey negro con botones dorados H&amp;M</t>
  </si>
  <si>
    <t>YILHM2418</t>
  </si>
  <si>
    <t>_Top jersey gofre negro H&amp;M</t>
  </si>
  <si>
    <t>YILHM2419</t>
  </si>
  <si>
    <t xml:space="preserve">_Minifalda blanca con rayas negras H&amp;M </t>
  </si>
  <si>
    <t>YILHM2420</t>
  </si>
  <si>
    <t>_Vestido de algodón negro con estamapado de hojas blancas H&amp;M</t>
  </si>
  <si>
    <t>YILHM2421</t>
  </si>
  <si>
    <t>_Blusa-Camisa de tela viscosa y algodón con estampado de hojas H&amp;M</t>
  </si>
  <si>
    <t>YILHM2423</t>
  </si>
  <si>
    <t>_Top con manga globo azul polvoriento H&amp;M</t>
  </si>
  <si>
    <t>YILHM2424</t>
  </si>
  <si>
    <t>_Top de punto fino celeste H&amp;M</t>
  </si>
  <si>
    <t>YILHM2425</t>
  </si>
  <si>
    <t>_Camisa de popelina blanca con rayas negras H&amp;M</t>
  </si>
  <si>
    <t xml:space="preserve"> Talla L</t>
  </si>
  <si>
    <t>YILHM2426</t>
  </si>
  <si>
    <t>_Chaleco de traje beige pálido H&amp;M</t>
  </si>
  <si>
    <t>YILHM2427</t>
  </si>
  <si>
    <t>_Vestido de sarga drapeado negro H&amp;M</t>
  </si>
  <si>
    <t>YILHM2428</t>
  </si>
  <si>
    <t>_Top sin mangas de cintura cónica blanco H&amp;M</t>
  </si>
  <si>
    <t>YILHM2429</t>
  </si>
  <si>
    <t>_Chaleco de suéter con botones en la parte delantera negro H&amp;M</t>
  </si>
  <si>
    <t>YILHM2430</t>
  </si>
  <si>
    <t>_Cardigán de punto con botones plateados color crema H&amp;M</t>
  </si>
  <si>
    <t>YILHM2431</t>
  </si>
  <si>
    <t>_Camisa de punto de manga corta rosa claro H&amp;M</t>
  </si>
  <si>
    <t>YILHM2432</t>
  </si>
  <si>
    <t>_Vestido negro con detalle de lazo en la espalda H&amp;M</t>
  </si>
  <si>
    <t>YILHM2433</t>
  </si>
  <si>
    <t>_Falda corta línea A azul marino H&amp;M Talla M_6</t>
  </si>
  <si>
    <t>YILHM2434</t>
  </si>
  <si>
    <t>_Falda vaquera de mezclilla color crema H&amp;M Talla XS_0</t>
  </si>
  <si>
    <t>YILHM2435</t>
  </si>
  <si>
    <t>_Camisa de mezcla de lino de manga corta de corte regular azul marino H&amp;M Talla  XL</t>
  </si>
  <si>
    <t>Talla  XL</t>
  </si>
  <si>
    <t>YILHM2436</t>
  </si>
  <si>
    <t>_Camisa de resort acanalada de corte holgado beige verdoso H&amp;M Talla L</t>
  </si>
  <si>
    <t>YILHM2437</t>
  </si>
  <si>
    <t>_Camisa oxford de corte regular negra H&amp;M Talla S</t>
  </si>
  <si>
    <t>YILHM2438</t>
  </si>
  <si>
    <t>_Camisa de mezcla modal negra con botones blancos H&amp;M Talla S</t>
  </si>
  <si>
    <t>YILHM2439</t>
  </si>
  <si>
    <t>_Camisa resort con textura de corte regular azul claro/rayado H&amp;M Talla XL</t>
  </si>
  <si>
    <t>YILHM2440</t>
  </si>
  <si>
    <t>_Camisa de manga corta de corte relajado blanca H&amp;M Talla M</t>
  </si>
  <si>
    <t>YILHM2441</t>
  </si>
  <si>
    <t>_Camisa resort con textura de ajuste regular blanca H&amp;M Talla XL</t>
  </si>
  <si>
    <t>YILHM2442</t>
  </si>
  <si>
    <t>_Polo de hombre blanco de ajuste regular H&amp;M (SIN FOTO)</t>
  </si>
  <si>
    <t>YILHM2443</t>
  </si>
  <si>
    <t>_Pulóver holgado negro Coolmax H&amp;M</t>
  </si>
  <si>
    <t>YILHM2444</t>
  </si>
  <si>
    <t>_Camisa de mezcla de lino de manga corta beige claro H&amp;M Talla S</t>
  </si>
  <si>
    <t>YILHM2445</t>
  </si>
  <si>
    <t>_Camisa negra de ajuste regular de gran calidad H&amp;M (SIN FOTOS)</t>
  </si>
  <si>
    <t>YILHM0343</t>
  </si>
  <si>
    <t>Maxi vestido rojo borgoña de escote profundo y diseño calado con adorno metálico SHEIN</t>
  </si>
  <si>
    <t>YILHM2446</t>
  </si>
  <si>
    <t>_Pulóver oversize blanco de hombre H&amp;M</t>
  </si>
  <si>
    <t>YILHM2447</t>
  </si>
  <si>
    <t>_Top mangas largas blanco traslúcido H&amp;M</t>
  </si>
  <si>
    <t>YILHM2448</t>
  </si>
  <si>
    <t>_Polo de punto de mangas largas negro H&amp;M</t>
  </si>
  <si>
    <t>YILHM2449</t>
  </si>
  <si>
    <t>_Top de mangas largas de algodón negro H&amp;M</t>
  </si>
  <si>
    <t>YILHM2452</t>
  </si>
  <si>
    <t>_Pulóver de mujer de algodón blanco H&amp;M</t>
  </si>
  <si>
    <t>YILHM2453</t>
  </si>
  <si>
    <t>_Top negro de cuello cuadrado H&amp;M</t>
  </si>
  <si>
    <t>YILHM2454</t>
  </si>
  <si>
    <t>_Pulóver de mujer negro oversized H&amp;M</t>
  </si>
  <si>
    <t>YILHM2455</t>
  </si>
  <si>
    <t>_Pulóver de mujer de algodón negro de cuello ajustado H&amp;M</t>
  </si>
  <si>
    <t>YILHM2456</t>
  </si>
  <si>
    <t>_Pulóver ajustado con cuello V negro H&amp;M</t>
  </si>
  <si>
    <t>YILHM2457</t>
  </si>
  <si>
    <t>_Pulóver ajustado Coolmax negro H&amp;M</t>
  </si>
  <si>
    <t>YILHM2458</t>
  </si>
  <si>
    <t>_Pulóver regular fit beige claro H&amp;M</t>
  </si>
  <si>
    <t>YILHM2459</t>
  </si>
  <si>
    <t>_Pulóver loose fit blanco de hombre H&amp;M</t>
  </si>
  <si>
    <t>YILHM2460</t>
  </si>
  <si>
    <t>_Pulóver de hombre oversized de gran calidad blanco H&amp;M</t>
  </si>
  <si>
    <t>YILHM2461</t>
  </si>
  <si>
    <t>_Pulóver holgado con estampado blanco/snoopy H&amp;M</t>
  </si>
  <si>
    <t>YILHM2462</t>
  </si>
  <si>
    <t>_Pulóver estampado de corte holgado beige claro H&amp;M</t>
  </si>
  <si>
    <t>YILHM2463</t>
  </si>
  <si>
    <t>_Pulóver blanco de hombre de ajuste regular cuello V H&amp;M</t>
  </si>
  <si>
    <t>YILHM2464</t>
  </si>
  <si>
    <t>_Pulóver de ajuste slim fit gris melange de hombre H&amp;M</t>
  </si>
  <si>
    <t>YILHM2465</t>
  </si>
  <si>
    <t>YILHM2466</t>
  </si>
  <si>
    <t>YILHM2467</t>
  </si>
  <si>
    <t>_Polo slim fit de hombre negro H&amp;M</t>
  </si>
  <si>
    <t>YILHM2468</t>
  </si>
  <si>
    <t>_Top negro con cuello V y mangas cortas H&amp;M (SIN FOTO)</t>
  </si>
  <si>
    <t>YILHM2469</t>
  </si>
  <si>
    <t>_Pulóver estampado con letrero de corte holgado H&amp;M</t>
  </si>
  <si>
    <t>YILHM2470</t>
  </si>
  <si>
    <t>_Pulóver holgado negro de hombre H&amp;M</t>
  </si>
  <si>
    <t>YILHM2471</t>
  </si>
  <si>
    <t>_Pulóver estampado de corte holgado negro/new york H&amp;M</t>
  </si>
  <si>
    <t>YILHM2472</t>
  </si>
  <si>
    <t>_Pulóver regular fit marrón oscuro H&amp;M</t>
  </si>
  <si>
    <t>YILHM2473</t>
  </si>
  <si>
    <t>_Pulóver lavado con corte boxy color crema H&amp;M</t>
  </si>
  <si>
    <t>YILHM2474</t>
  </si>
  <si>
    <t>_Camiseta de hombre de canalé ajustada negra H&amp;M</t>
  </si>
  <si>
    <t>YILHM2475</t>
  </si>
  <si>
    <t>YILHM2476</t>
  </si>
  <si>
    <t>_Camiseta desmangada marrón H&amp;M</t>
  </si>
  <si>
    <t>YILHM2477</t>
  </si>
  <si>
    <t>YILHM2478</t>
  </si>
  <si>
    <t>_Minifalda de cuero beige claro y detalle de botones dorados H&amp;M</t>
  </si>
  <si>
    <t>YILHM2479</t>
  </si>
  <si>
    <t>_Jeans chinos ajustados de algodón negros H&amp;M</t>
  </si>
  <si>
    <t>Talla 36x32</t>
  </si>
  <si>
    <t>YILHM2480</t>
  </si>
  <si>
    <t>_Pantalones negros de mujer de vestir H&amp;M</t>
  </si>
  <si>
    <t>YILHM2481</t>
  </si>
  <si>
    <t>_Pantalones marrón de mujer de vestir H&amp;M</t>
  </si>
  <si>
    <t>YILHM2482</t>
  </si>
  <si>
    <t>_Pantalones de mujer de pata ancha blanco con rayas azul oscuro H&amp;M</t>
  </si>
  <si>
    <t>YILHM2483</t>
  </si>
  <si>
    <t>_Pantalones devestir de mujer color crema H&amp;M</t>
  </si>
  <si>
    <t>YILHM2484</t>
  </si>
  <si>
    <t>_Pantalones devestir de mujer verde caqui H&amp;M</t>
  </si>
  <si>
    <t>YILHM2485</t>
  </si>
  <si>
    <t>YILHM2486</t>
  </si>
  <si>
    <t>_Jeans de mujer bajos rectos negros engomados H&amp;M</t>
  </si>
  <si>
    <t>YILHM2488</t>
  </si>
  <si>
    <t>_Pulóver de mujer acanalado blanco H&amp;M (SIN FOTOS)</t>
  </si>
  <si>
    <t>YILHM2489</t>
  </si>
  <si>
    <t>_Pulóver negro de mujer de microfibra H&amp;M (SIN FOTOS)</t>
  </si>
  <si>
    <t>YILHM2490</t>
  </si>
  <si>
    <t>_Pulóver de mujer de algodón negro H&amp;M</t>
  </si>
  <si>
    <t>BU043520</t>
  </si>
  <si>
    <t>Sandalias naranjas espadriles de saco atadas con hebilla al tobillo - Talla 38</t>
  </si>
  <si>
    <t>YILHM2492</t>
  </si>
  <si>
    <t>_Vestido camisero de viscosa blanco/azul estampado de hojas H&amp;M</t>
  </si>
  <si>
    <t>YILHM2493</t>
  </si>
  <si>
    <t>_Vestido de viscosa estampado negro y blanco floral H&amp;M</t>
  </si>
  <si>
    <t>YILHM2494</t>
  </si>
  <si>
    <t>_Vestido con cinturón de corbata estampado negro paisley H&amp;M</t>
  </si>
  <si>
    <t>YILHM2495</t>
  </si>
  <si>
    <t>YILHM2496</t>
  </si>
  <si>
    <t>_Blusa con volantes negra H&amp;M</t>
  </si>
  <si>
    <t>YILHM2497</t>
  </si>
  <si>
    <t>YILHM2498</t>
  </si>
  <si>
    <t>_Blusa de medio cuello y mangas cortas estampado de leopardo H&amp;M (SIN FOTO)</t>
  </si>
  <si>
    <t>YILHM2500</t>
  </si>
  <si>
    <t>_Camiseta de mujer sin mangas acanalada blanca H&amp;M</t>
  </si>
  <si>
    <t>YILHM2501</t>
  </si>
  <si>
    <t>_Camiseta de mujer sin mangas acanalada gris melange H&amp;M</t>
  </si>
  <si>
    <t>YILHM2502</t>
  </si>
  <si>
    <t>_Camiseta desmangada de mujer gris melange H&amp;M (SIN FOTO)</t>
  </si>
  <si>
    <t>YILHM2503</t>
  </si>
  <si>
    <t>_Sujetador balconette de encaje acolchado negro H&amp;M</t>
  </si>
  <si>
    <t>YILHM2504</t>
  </si>
  <si>
    <t>_Mini falda negra con estampado beige H&amp;M</t>
  </si>
  <si>
    <t>YILHM2505</t>
  </si>
  <si>
    <t>_Saya short de mezclilla color denim H&amp;M (SIN FOTO)</t>
  </si>
  <si>
    <t>YILHM2506</t>
  </si>
  <si>
    <t>YILHM2507</t>
  </si>
  <si>
    <t>YILHM2508</t>
  </si>
  <si>
    <t>YILHM2509</t>
  </si>
  <si>
    <t>YILHM2510</t>
  </si>
  <si>
    <t>_Mini falda negra de mujer con abertura en la pierna H&amp;M</t>
  </si>
  <si>
    <t>YILHM2511</t>
  </si>
  <si>
    <t>YILHM2512</t>
  </si>
  <si>
    <t>YILHM2513</t>
  </si>
  <si>
    <t>_Mini falda negra con detalle de piedras H&amp;M</t>
  </si>
  <si>
    <t>YILHM2514</t>
  </si>
  <si>
    <t>_Mini falda negra de vinil H&amp;M</t>
  </si>
  <si>
    <t>YILHM2515</t>
  </si>
  <si>
    <t>YILHM2516</t>
  </si>
  <si>
    <t>_Pantalones de hombre ajustados de 5 bolsillos gris oscuro H&amp;M</t>
  </si>
  <si>
    <t>YILHM2517</t>
  </si>
  <si>
    <t>_Jeans relajados de hombre negro H&amp;M</t>
  </si>
  <si>
    <t>YILHM2518</t>
  </si>
  <si>
    <t>Talla 28x32</t>
  </si>
  <si>
    <t>YILHM2519</t>
  </si>
  <si>
    <t>_Jeans de hombre ajustados negros H&amp;M</t>
  </si>
  <si>
    <t>YILHM2520</t>
  </si>
  <si>
    <t>YILHM2521</t>
  </si>
  <si>
    <t>_Jeans de hombre de ajuste regular rectos negros H&amp;M</t>
  </si>
  <si>
    <t>YILHM2522</t>
  </si>
  <si>
    <t>_Pantalones de hombres  de chándal holgados negros H&amp;M</t>
  </si>
  <si>
    <t>YILHM2523</t>
  </si>
  <si>
    <t>_Pantalones de hombres cargo negros H&amp;M</t>
  </si>
  <si>
    <t>YILHM2524</t>
  </si>
  <si>
    <t>_Pantalones de hombre de vestir slim fit negros H&amp;M</t>
  </si>
  <si>
    <t>Talla 30</t>
  </si>
  <si>
    <t>YILHM2525</t>
  </si>
  <si>
    <t>Talla 31</t>
  </si>
  <si>
    <t>YILHM2526</t>
  </si>
  <si>
    <t>_Pantalones de hombre de sarga ajustados azul marino H&amp;M</t>
  </si>
  <si>
    <t>YILHM2527</t>
  </si>
  <si>
    <t>_Jeans de hombre ajustados azul denim oscuro H&amp;M</t>
  </si>
  <si>
    <t>YILHM2528</t>
  </si>
  <si>
    <t>_Pantalón de hombre de vestir gris melange H&amp;M</t>
  </si>
  <si>
    <t xml:space="preserve">Talla 32 </t>
  </si>
  <si>
    <t>YILHM2529</t>
  </si>
  <si>
    <t>_Falda midi marrón H&amp;M (SIN FOTO)</t>
  </si>
  <si>
    <t>YILHM2530</t>
  </si>
  <si>
    <t>_Jeans de hombre holgados gris denim H&amp;M</t>
  </si>
  <si>
    <t>YILHM2531</t>
  </si>
  <si>
    <t>_Jeans de hombre de ajuste regular Lombard azul denim H&amp;M</t>
  </si>
  <si>
    <t>YILHM2532</t>
  </si>
  <si>
    <t>_Jeans de hombre holgados Fairfax azul denim pálido H&amp;M</t>
  </si>
  <si>
    <t>YILHM2534</t>
  </si>
  <si>
    <t>Vestido de ganchillo ajustado de espalda cruzada ajustable</t>
  </si>
  <si>
    <t>YILHM2535</t>
  </si>
  <si>
    <t>YILHM2536</t>
  </si>
  <si>
    <t>YILHM2537</t>
  </si>
  <si>
    <t>YILHM2538</t>
  </si>
  <si>
    <t>Bolso de playa tejido con diseño elegante y accesorio</t>
  </si>
  <si>
    <t>YILHM2539</t>
  </si>
  <si>
    <t xml:space="preserve">Traje de baño elegante negro casual unicolor con adorno en tendencia </t>
  </si>
  <si>
    <t>YILHM2540</t>
  </si>
  <si>
    <t>YILHM2541</t>
  </si>
  <si>
    <t>YILHM2542</t>
  </si>
  <si>
    <t>Traje de baño de una sola pieza unicolor y diseño elegante con abertura</t>
  </si>
  <si>
    <t>YILHM2543</t>
  </si>
  <si>
    <t>YILHM2544</t>
  </si>
  <si>
    <t>YILHM2545</t>
  </si>
  <si>
    <t>bolsos /tallas-medianas</t>
  </si>
  <si>
    <t>Bolso de cubo de lona con paneles de moda y correa de dos colores</t>
  </si>
  <si>
    <t>YILHM2546</t>
  </si>
  <si>
    <t>Bolsa de cubo en tendencia de estilo casual y versátil marrón chocalate</t>
  </si>
  <si>
    <t>YILHM2547</t>
  </si>
  <si>
    <t>Bolsa de cubo con asa superior elegante de gran capacidad azul</t>
  </si>
  <si>
    <t>YILHM2548</t>
  </si>
  <si>
    <t>Bolsa de hombro tipo cubo elegante casual unicolor blanco crema</t>
  </si>
  <si>
    <t>YILHM2549</t>
  </si>
  <si>
    <t xml:space="preserve">Bolso de mano estilo coreano negro con cordón para mujer </t>
  </si>
  <si>
    <t>YILHM2550</t>
  </si>
  <si>
    <t>YILHM2551</t>
  </si>
  <si>
    <t>YILHM2552</t>
  </si>
  <si>
    <t xml:space="preserve">Sandalias de plataformas de saco con detalle de silicona </t>
  </si>
  <si>
    <t>Talla 9_39/40</t>
  </si>
  <si>
    <t>YILHM2553</t>
  </si>
  <si>
    <t>Talla 8_38/39</t>
  </si>
  <si>
    <t>YILHM2554</t>
  </si>
  <si>
    <t>Talla 7_37/38</t>
  </si>
  <si>
    <t>YILHM2555</t>
  </si>
  <si>
    <t>Talla 6_36/37</t>
  </si>
  <si>
    <t>YILHM2558</t>
  </si>
  <si>
    <t>Sandalias prácticas negras  de plataforma con hebillas doradas</t>
  </si>
  <si>
    <t>Talla 9_40</t>
  </si>
  <si>
    <t>YILHM2559</t>
  </si>
  <si>
    <t>Sandalias prácticas beige de plataforma con hebillas doradas</t>
  </si>
  <si>
    <t>Talla 7_38</t>
  </si>
  <si>
    <t>YILHM2560</t>
  </si>
  <si>
    <t>Talla 8_39</t>
  </si>
  <si>
    <t>YILHM2561</t>
  </si>
  <si>
    <t>YILHM2562</t>
  </si>
  <si>
    <t>Sandalias de tacón de punta fina beige con detalle de rosa de saco</t>
  </si>
  <si>
    <t>Talla 6.5_37.5</t>
  </si>
  <si>
    <t>YILHM2563</t>
  </si>
  <si>
    <t>YILHM2564</t>
  </si>
  <si>
    <t>Sandalias negras de tiras anudadas de punta cuadrada</t>
  </si>
  <si>
    <t>YILHM2565</t>
  </si>
  <si>
    <t>YILHM2566</t>
  </si>
  <si>
    <t>Talla 7.5_38.5</t>
  </si>
  <si>
    <t>YILHM2567</t>
  </si>
  <si>
    <t>Sandalias negras con plataforma anudadas con detalle trenzado</t>
  </si>
  <si>
    <t>YILHM2568</t>
  </si>
  <si>
    <t>YILHM2569</t>
  </si>
  <si>
    <t xml:space="preserve">Sandalias de tacón fino negros con detalles de pedreria </t>
  </si>
  <si>
    <t>YILHM2570</t>
  </si>
  <si>
    <t>YILHM2571</t>
  </si>
  <si>
    <t>YILHM2572</t>
  </si>
  <si>
    <t>Sandalias cruzadas con plataforma y detalle de hebilla plateada de gran comodidad</t>
  </si>
  <si>
    <t>Talla 6_35</t>
  </si>
  <si>
    <t>YILHM2573</t>
  </si>
  <si>
    <t>Talla 6.5_36</t>
  </si>
  <si>
    <t>YILHM2574</t>
  </si>
  <si>
    <t>Talla 7_37</t>
  </si>
  <si>
    <t>YILHM2575</t>
  </si>
  <si>
    <t>Talla 7.5_37.5</t>
  </si>
  <si>
    <t>YILHM2576</t>
  </si>
  <si>
    <t>Sandalias de plataforma negras con detalle de hebilla cuadrada dorada</t>
  </si>
  <si>
    <t>Talla 6_37</t>
  </si>
  <si>
    <t>YILHM2577</t>
  </si>
  <si>
    <t xml:space="preserve">Sandalias bajas con adorno textil entrelazado color salmón </t>
  </si>
  <si>
    <t>YILHM2578</t>
  </si>
  <si>
    <t>YILHM2579</t>
  </si>
  <si>
    <t>Sandalias de tacón redondo trenzadas con detalle de hebilla marmoleada</t>
  </si>
  <si>
    <t>YILHM2580</t>
  </si>
  <si>
    <t>YILHM2581</t>
  </si>
  <si>
    <t>YILHM2582</t>
  </si>
  <si>
    <t>Pantaloneta de lino estilo jogger blanca</t>
  </si>
  <si>
    <t>YILHM2583</t>
  </si>
  <si>
    <t>Vestido maxi blanco de vuelos y espalda cruzada</t>
  </si>
  <si>
    <t>YILHM2584</t>
  </si>
  <si>
    <t xml:space="preserve">_Sandalias bajas de crochet rosa oscuro </t>
  </si>
  <si>
    <t>YILHM2585</t>
  </si>
  <si>
    <t xml:space="preserve">_Sandalias prácticas bajas blancas </t>
  </si>
  <si>
    <t>Talla 7_36</t>
  </si>
  <si>
    <t>YILHM2586</t>
  </si>
  <si>
    <t>_Sandalias planas negras ahorcadas en el tobillo con  detalles plateados</t>
  </si>
  <si>
    <t>YILHM2587</t>
  </si>
  <si>
    <t>_Sandalias planas carmelitas con adornos de piedras de colores</t>
  </si>
  <si>
    <t>YILHM2588</t>
  </si>
  <si>
    <t xml:space="preserve">_Sandalias bajas estilo Hermes doradas </t>
  </si>
  <si>
    <t>YILHM2589</t>
  </si>
  <si>
    <t>_Sandalias bajas color rosa oscuro con letrero Miami de cuentas verdes</t>
  </si>
  <si>
    <t>Talla 5.5_35</t>
  </si>
  <si>
    <t>YILHM2590</t>
  </si>
  <si>
    <t>_Sandalias planas blancas tornasol con detalles de piedras blancas</t>
  </si>
  <si>
    <t>YILHM2591</t>
  </si>
  <si>
    <t>_Sandalias bajas doradas de saco</t>
  </si>
  <si>
    <t>YILHM2592</t>
  </si>
  <si>
    <t>_Sandalias bajas con diseño estilo Hermes de crochet rosa claro</t>
  </si>
  <si>
    <t>YILHM2593</t>
  </si>
  <si>
    <t xml:space="preserve">_Sandalias bajas negras y blancas estilo crochet con detalle de rosa </t>
  </si>
  <si>
    <t>YILHM2594</t>
  </si>
  <si>
    <t>_Sandalias de tacón cuadrado de saco con detalles de perlas pequeñas</t>
  </si>
  <si>
    <t>Talla 6_36</t>
  </si>
  <si>
    <t>YILHM2595</t>
  </si>
  <si>
    <t>_Sandalias plateadas de tacón fino con tiras atadas y detalle de pequeñas mariposas</t>
  </si>
  <si>
    <t>Talla 7_36.5</t>
  </si>
  <si>
    <t>YILHM2596</t>
  </si>
  <si>
    <t>_Sandalias plateadas de tacón y punta fina</t>
  </si>
  <si>
    <t>YILHM2597</t>
  </si>
  <si>
    <t>_Sandalias verde limón de plataforma negra cruzadas con hebillas doradas</t>
  </si>
  <si>
    <t>YILHM2598</t>
  </si>
  <si>
    <t>_Sandalias blancas de plataforma negra con tiras cruzadas y detalles de tachuelas plateadas</t>
  </si>
  <si>
    <t>YILHM2599</t>
  </si>
  <si>
    <t>_Sandalias marrón bajas con suela de saco y lazo delantero</t>
  </si>
  <si>
    <t>YILHM2600</t>
  </si>
  <si>
    <t xml:space="preserve">_Pulóver de canalé azul marino con rayas blancas H&amp;M </t>
  </si>
  <si>
    <t>YILHM2601</t>
  </si>
  <si>
    <t>_Pulóver de algodón ajustado azul grisáceo H&amp;M (SIN FOTO)</t>
  </si>
  <si>
    <t>YILHM2602</t>
  </si>
  <si>
    <t>_Pulóver acanalado beige con botones nacarados H&amp;M</t>
  </si>
  <si>
    <t>YILHM2603</t>
  </si>
  <si>
    <t>_Pulóver de mujer beige de algodón H&amp;M</t>
  </si>
  <si>
    <t>YILHM2604</t>
  </si>
  <si>
    <t>_Pulóver de mujer de microfibra rosa claro H&amp;M (Sin Foto)</t>
  </si>
  <si>
    <t>YILHM2605</t>
  </si>
  <si>
    <t>_Pulóver de mujer blanco con bordes azul marino Lucky Stars</t>
  </si>
  <si>
    <t>YILHM2606</t>
  </si>
  <si>
    <t>_Top acanalado blanco con rayas azul con escote corazón H&amp;M (SIN FOTO)</t>
  </si>
  <si>
    <t>YILHM2607</t>
  </si>
  <si>
    <t>_Pulóver de mujer acanalado corto blanco H&amp;M (SIN FOTO)</t>
  </si>
  <si>
    <t>YILHM2608</t>
  </si>
  <si>
    <t>_Pulóver blanco de mujer de microfibra H&amp;M</t>
  </si>
  <si>
    <t>YILHM2609</t>
  </si>
  <si>
    <t>_Pulóver blanco de mujer de algodón H&amp;M</t>
  </si>
  <si>
    <t>YILHM2610</t>
  </si>
  <si>
    <t>_Pulóver de mujer blanco acanalado H&amp;M</t>
  </si>
  <si>
    <t>YILHM2611</t>
  </si>
  <si>
    <t>_Top acanalado con escote cuadrado y mangas cortas blanco H&amp;M (SIN FOTO)</t>
  </si>
  <si>
    <t>YILHM2612</t>
  </si>
  <si>
    <t>_Pulóver de mujer de algodón blanco Dua Lipa H&amp;m</t>
  </si>
  <si>
    <t>YILHM2613</t>
  </si>
  <si>
    <t>_Pulóver blanco de algodón Billie Eilish H&amp;M</t>
  </si>
  <si>
    <t>YILHM2614</t>
  </si>
  <si>
    <t xml:space="preserve">_Pulóver blanco con rayas azules de algodón H&amp;M </t>
  </si>
  <si>
    <t>YILHM2615</t>
  </si>
  <si>
    <t xml:space="preserve">_Sandalias de tacón y punta fina marrón oscuro </t>
  </si>
  <si>
    <t>YILHM0288</t>
  </si>
  <si>
    <t>Pulóver de algodón de mujer negro H&amp;M</t>
  </si>
  <si>
    <t>YILHM2616</t>
  </si>
  <si>
    <t>_Pullover slim fit verde oscuro algodón Marca H&amp;M</t>
  </si>
  <si>
    <t>YILHM2617</t>
  </si>
  <si>
    <t>YILHM2618</t>
  </si>
  <si>
    <t>_Vestido negro de manga corta H&amp;M</t>
  </si>
  <si>
    <t>YILHM2619</t>
  </si>
  <si>
    <t>_Pantalones de mezcla de lino blancos de patas anchas H&amp;M</t>
  </si>
  <si>
    <t>YILHM2620</t>
  </si>
  <si>
    <t>_Pantalones de mezcla de lino negros de patas anchas H&amp;M</t>
  </si>
  <si>
    <t>YILHM2621</t>
  </si>
  <si>
    <t>_Pantalones cortos de mezcla de lino azul marinos H&amp;M</t>
  </si>
  <si>
    <t>YILHM2622</t>
  </si>
  <si>
    <t>_Cardigán de punto de cable gris melange claro H&amp;M</t>
  </si>
  <si>
    <t>YILHM2623</t>
  </si>
  <si>
    <t>_Cardigán de punto fino gris melange H&amp;M</t>
  </si>
  <si>
    <t>YILHM2624</t>
  </si>
  <si>
    <t>_Top arrugado de mangas con volantes y lazos delanteros color crema H&amp;M (Sin Fotos)</t>
  </si>
  <si>
    <t>YILHM2625</t>
  </si>
  <si>
    <t>_Top sin mangas con medio cuello verde olivo H&amp;M (SIN FOTOS)</t>
  </si>
  <si>
    <t>YILHM2626</t>
  </si>
  <si>
    <t>_Top de punto fino negro H&amp;M</t>
  </si>
  <si>
    <t>YILHM2627</t>
  </si>
  <si>
    <t>_Chaleco de traje ajustado negro H&amp;M</t>
  </si>
  <si>
    <t>Talla M_38</t>
  </si>
  <si>
    <t>YILHM2628</t>
  </si>
  <si>
    <t>_Falda midi rojo vino satinada H&amp;M (SIN FOTOS)</t>
  </si>
  <si>
    <t>YILHM2629</t>
  </si>
  <si>
    <t>_Camisa resort de mujer color crema con estampado blanco H&amp;M</t>
  </si>
  <si>
    <t>YILHM2630</t>
  </si>
  <si>
    <t>_Cardigán de punto fino color crema H&amp;M</t>
  </si>
  <si>
    <t>YILHM2631</t>
  </si>
  <si>
    <t>_Blusa con ribete de volantes crema floral H&amp;M</t>
  </si>
  <si>
    <t>YILHM2632</t>
  </si>
  <si>
    <t>_Camisa de sarga negra con diseño floral blanco H&amp;M</t>
  </si>
  <si>
    <t>YILHM2633</t>
  </si>
  <si>
    <t>_Camisa negra de mangas cortas con estampado de hojas blancas y beiges H&amp;M (SIN FOTO)</t>
  </si>
  <si>
    <t>Talla M_L</t>
  </si>
  <si>
    <t>YILHM2634</t>
  </si>
  <si>
    <t>_Blusa de manga globo estampado beige claro y negro H&amp;M</t>
  </si>
  <si>
    <t>YILHM2635</t>
  </si>
  <si>
    <t>_Pulóver de hombre slim fit verde olivo H&amp;M (SIN FOTO)</t>
  </si>
  <si>
    <t>YILHM2636</t>
  </si>
  <si>
    <t>_Vestido blanco de algodón con vuelos y detalle de lazo delantero H&amp;M (SIN FOTO)</t>
  </si>
  <si>
    <t>YILHM2637</t>
  </si>
  <si>
    <t>_Vestido negro de tirantes finos y detalle de lazo delantero y apertura trasera H&amp;M (SIN FOTO)</t>
  </si>
  <si>
    <t>YILHM2638</t>
  </si>
  <si>
    <t>_Top de mangas abolladas blanco H&amp;M (SIN FOTO)</t>
  </si>
  <si>
    <t>YILHM2639</t>
  </si>
  <si>
    <t>_Top de cuello marrón oscuro H&amp;M (SIN FOTO)</t>
  </si>
  <si>
    <t>YILHM2640</t>
  </si>
  <si>
    <t>_Top de mangas abombadas y detalles de lazos traseros color crema con estampado de flores azsules H&amp;M (SIN FOTO)</t>
  </si>
  <si>
    <t>YILHM2641</t>
  </si>
  <si>
    <t>YILHM2642</t>
  </si>
  <si>
    <t>_Blusa con cuello beige claro H&amp;M</t>
  </si>
  <si>
    <t>YILHM2643</t>
  </si>
  <si>
    <t>_Chaleco de traje beige claro H&amp;M</t>
  </si>
  <si>
    <t>YILHM2644</t>
  </si>
  <si>
    <t>Chaqueta de mangas arregadas gris melange oscuro H&amp;M</t>
  </si>
  <si>
    <t>YILHM2645</t>
  </si>
  <si>
    <t>_Blusa con lazo frontal de Jacquard H&amp;M</t>
  </si>
  <si>
    <t>YILHM2646</t>
  </si>
  <si>
    <t>_Camisa vaquera corta blanca H&amp;M</t>
  </si>
  <si>
    <t>YILHM2647</t>
  </si>
  <si>
    <t>YILHM2648</t>
  </si>
  <si>
    <t>_Blusa de manga corta verde olivo cuello V H&amp;M (Sin Foto)</t>
  </si>
  <si>
    <t>YILHM2649</t>
  </si>
  <si>
    <t>YILHM2650</t>
  </si>
  <si>
    <t>_Pulóver de mujer ajustado negro tráslucido H&amp;M</t>
  </si>
  <si>
    <t>YILHM2651</t>
  </si>
  <si>
    <t>_Pulóver de mujer ajustado negro de algodón H&amp;M</t>
  </si>
  <si>
    <t>YILHM2652</t>
  </si>
  <si>
    <t>_Top de cuello alto de microfibra negro H&amp;M</t>
  </si>
  <si>
    <t>YILHM2653</t>
  </si>
  <si>
    <t>_Top sin mangas de cuello alto simulado brillante negro H&amp;M</t>
  </si>
  <si>
    <t>YILHM2654</t>
  </si>
  <si>
    <t>_Traje de baño con copa acolchada estampado leopardo H&amp;M</t>
  </si>
  <si>
    <t>YILHM2655</t>
  </si>
  <si>
    <t>_Traje de baño azul marino H&amp;M (SIN FOTOS)</t>
  </si>
  <si>
    <t>YILHM2656</t>
  </si>
  <si>
    <t>_Traje de baño de copa acolchada con detalle de cordón estampado blanco y negro H&amp;M</t>
  </si>
  <si>
    <t>YILHM2657</t>
  </si>
  <si>
    <t>_Traje de baño de color crema con ribetes de volantes y copa acolchada H&amp;M</t>
  </si>
  <si>
    <t>YILHM2658</t>
  </si>
  <si>
    <t xml:space="preserve">trajes-de-bano </t>
  </si>
  <si>
    <t>_Traje de baño rojo con copa acolchada H&amp;M</t>
  </si>
  <si>
    <t>YILHM2659</t>
  </si>
  <si>
    <t>_Top de cuello alto de microfibra beige claro H&amp;M</t>
  </si>
  <si>
    <t>YILHM2660</t>
  </si>
  <si>
    <t>_Pulóver corto acanalado azul marino H&amp;M (SIN FOTO)</t>
  </si>
  <si>
    <t>YILHM2661</t>
  </si>
  <si>
    <t>_Top de mangas largas acanalado con ribete de encaje rosa polvoriento H&amp;M</t>
  </si>
  <si>
    <t>YILHM2662</t>
  </si>
  <si>
    <t>_Top sin mangas beige claro cuello rectangular H&amp;M</t>
  </si>
  <si>
    <t>YILHM2663</t>
  </si>
  <si>
    <t>_Camiseta de mujer acanalada corta beige H&amp;M</t>
  </si>
  <si>
    <t>YILHM2664</t>
  </si>
  <si>
    <t>_Túnicas de punto color blanco H&amp;M</t>
  </si>
  <si>
    <t>YILHM2665</t>
  </si>
  <si>
    <t>BU04367</t>
  </si>
  <si>
    <t>UB0216</t>
  </si>
  <si>
    <t xml:space="preserve">Blusa corta de manga farol </t>
  </si>
  <si>
    <t>YILHM0963</t>
  </si>
  <si>
    <t>Blusa con detalle de lazo arrugada negro de mujer H&amp;M</t>
  </si>
  <si>
    <t>YILHM0721</t>
  </si>
  <si>
    <t>Blusa jersey drapeado gris de mujer H&amp;M</t>
  </si>
  <si>
    <t>YILHM0591</t>
  </si>
  <si>
    <t>Blusa con lazo delantero en tejido Jacquard negro de mujer H&amp;M</t>
  </si>
  <si>
    <t>YILHM2666</t>
  </si>
  <si>
    <t xml:space="preserve">_Vestido de algodón de mangas cortas estampado verde y crema H&amp;M </t>
  </si>
  <si>
    <t>YILHM2667</t>
  </si>
  <si>
    <t>_Vestido de tirantes finos color crema con rayas negras H&amp;M</t>
  </si>
  <si>
    <t>YILHM2668</t>
  </si>
  <si>
    <t>_Vestido de mangas 3/4 blanco con estampado de flores azul oscuro H&amp;M (SIN FOTO)</t>
  </si>
  <si>
    <t>YILHM2669</t>
  </si>
  <si>
    <t>_Vestido de tiras con falda escalonada estampado amarillo claro H&amp;M</t>
  </si>
  <si>
    <t>YILHM2670</t>
  </si>
  <si>
    <t>_Vestido con mangas bordadas con ojales amarillo pálido H&amp;M</t>
  </si>
  <si>
    <t>YILHM2671</t>
  </si>
  <si>
    <t>_Vestido de tirantes finos blanco con estampado de colores floral H&amp;M</t>
  </si>
  <si>
    <t>YILHM2672</t>
  </si>
  <si>
    <t>_Vestido línea A blanco con estampado azul de hojas H&amp;M</t>
  </si>
  <si>
    <t>YILHM2673</t>
  </si>
  <si>
    <t>_Top de mangas largas acanalado con ribete de encaje y escote cuadrado blanco H&amp;M</t>
  </si>
  <si>
    <t>YILHM2674</t>
  </si>
  <si>
    <t>_Pulóver de mujer oversized negro Last Christmas H&amp;M</t>
  </si>
  <si>
    <t>YILHM2675</t>
  </si>
  <si>
    <t>YILHM2676</t>
  </si>
  <si>
    <t xml:space="preserve">_Top con mangas abullonadas blanco con rayas negras H&amp;M </t>
  </si>
  <si>
    <t>YILHM2677</t>
  </si>
  <si>
    <t>_Pulóver de mujer ajustado marrón oscuro H&amp;M (SIN FOTO)</t>
  </si>
  <si>
    <t>YILHM2678</t>
  </si>
  <si>
    <t>_Pulóver negro de mujer acanalado ajustado H&amp;M (SIN FOTOS)</t>
  </si>
  <si>
    <t>YILHM2679</t>
  </si>
  <si>
    <t>_Top acanalado con ribete de encaje rojo y escote corazón nH&amp;M</t>
  </si>
  <si>
    <t>YILHM2680</t>
  </si>
  <si>
    <t>YILHM2681</t>
  </si>
  <si>
    <t>YILHM2682</t>
  </si>
  <si>
    <t>_Top de camisola estilo corset negro H&amp;M</t>
  </si>
  <si>
    <t>YILHM2683</t>
  </si>
  <si>
    <t>_Pulóver de mujer acanalado ajustado amarillo claro H&amp;m</t>
  </si>
  <si>
    <t>YILHM2684</t>
  </si>
  <si>
    <t>_Pulóver de mujer blanco con letrero de pedrería Atelier Paris H&amp;M</t>
  </si>
  <si>
    <t>YILHM2685</t>
  </si>
  <si>
    <t>_Pulóver de mujer estampado marrón animal print H&amp;M</t>
  </si>
  <si>
    <t>YILHM2686</t>
  </si>
  <si>
    <t>_Top blanco de mangas largas acanalado con escote cruzado y detalle de lazo H&amp;M</t>
  </si>
  <si>
    <t>YILHM2687</t>
  </si>
  <si>
    <t>_Polo corto acanaldo de mujer rosa claro H&amp;M (SIN FOTOS)</t>
  </si>
  <si>
    <t>YILHM2688</t>
  </si>
  <si>
    <t>_Pulóver de mujer acanalado blanco con rayas color rojo vino H&amp;M</t>
  </si>
  <si>
    <t>YILHM2689</t>
  </si>
  <si>
    <t>_Pulóver de mujer de punto fino color crema gran calidad H&amp;M</t>
  </si>
  <si>
    <t>YILHM2690</t>
  </si>
  <si>
    <t>_Pulóver de mujer de cuello fino de microfibra azul celeste H&amp;M (SIN FOTO)</t>
  </si>
  <si>
    <t>YILHM2691</t>
  </si>
  <si>
    <t>_Top de mangas cortas de cuello corazón acanalado rojo H&amp;M</t>
  </si>
  <si>
    <t>YILHM2692</t>
  </si>
  <si>
    <t>_Camisa de lino rosa claro H&amp;M</t>
  </si>
  <si>
    <t>YILHM2693</t>
  </si>
  <si>
    <t>_Top de punto fino color crema H&amp;M</t>
  </si>
  <si>
    <t>YILHM2694</t>
  </si>
  <si>
    <t>_Polo de mujer de punto fino gris claro H&amp;M</t>
  </si>
  <si>
    <t>YILHM2695</t>
  </si>
  <si>
    <t>_Blusa de gasa con detalle de cordones amarillo pálido H&amp;M</t>
  </si>
  <si>
    <t>YILHM2696</t>
  </si>
  <si>
    <t>_Polo de mujer corto de punto fino verde olivo H&amp;M (SIN FOTO)</t>
  </si>
  <si>
    <t>YILHM2697</t>
  </si>
  <si>
    <t>_Camisa de mujer denim gris H&amp;M (SIN FOTO)</t>
  </si>
  <si>
    <t>YILHM2698</t>
  </si>
  <si>
    <t>_Chaleco de traje a medida con detalle de hebilla trasera color crema H&amp;M</t>
  </si>
  <si>
    <t>YILHM2699</t>
  </si>
  <si>
    <t>_Top drapeado sin mangas estampado animal print H&amp;M (SIN FOTO)</t>
  </si>
  <si>
    <t>YILHM2700</t>
  </si>
  <si>
    <t>_Camisa de sarga color crema con estampado de flores negras H&amp;M</t>
  </si>
  <si>
    <t>YILHM2701</t>
  </si>
  <si>
    <t>_Camisa de mujer de lino biege H&amp;M</t>
  </si>
  <si>
    <t>YILHM2702</t>
  </si>
  <si>
    <t>_Blusa con detalle de lazo arrugada negro de mujer H&amp;M</t>
  </si>
  <si>
    <t>YILHM2703</t>
  </si>
  <si>
    <t>_Bañador de pierna alta con copa acolchada estampado azul marino H&amp;M</t>
  </si>
  <si>
    <t>YILHM2704</t>
  </si>
  <si>
    <t>_Bañador de copa acolchada azul marino H&amp;M</t>
  </si>
  <si>
    <t>YILHM2705</t>
  </si>
  <si>
    <t>YILHM2706</t>
  </si>
  <si>
    <t>_Chaleco de traje de lino beige H&amp;M (SIN FOTO)</t>
  </si>
  <si>
    <t>YILHM2707</t>
  </si>
  <si>
    <t>_Blusa-Camisa elegante azul polvoriento en tejido sedoso H&amp;M</t>
  </si>
  <si>
    <t>YILHM2708</t>
  </si>
  <si>
    <t xml:space="preserve">Tops /hm </t>
  </si>
  <si>
    <t>_Camisa de mezcla de lino sin mangas azul marino H&amp;M</t>
  </si>
  <si>
    <t>YILHM2709</t>
  </si>
  <si>
    <t>_Chaleco de traje negro largo H&amp;M</t>
  </si>
  <si>
    <t>YILHM2710</t>
  </si>
  <si>
    <t>_Top bustier de mezclilla claro H&amp;M</t>
  </si>
  <si>
    <t>YILHM2711</t>
  </si>
  <si>
    <t>_Shorts de hombre de mezcla de lino de corte regular negros H&amp;M</t>
  </si>
  <si>
    <t>YILHM2712</t>
  </si>
  <si>
    <t>_Shorts de hombre de lona de corte regular beige claro H&amp;M</t>
  </si>
  <si>
    <t>YILHM2713</t>
  </si>
  <si>
    <t>_Shorts de hombre chinos de corte regular negro H&amp;M</t>
  </si>
  <si>
    <t>Talla L_38</t>
  </si>
  <si>
    <t>YILHM2714</t>
  </si>
  <si>
    <t>_Shorts de hombre de sarga corte regular negro H&amp;M</t>
  </si>
  <si>
    <t>YILHM2715</t>
  </si>
  <si>
    <t>_Pantalón de mezclilla de pata ancha con detalle de cordón delantero color crema H&amp;M</t>
  </si>
  <si>
    <t>YILHM2716</t>
  </si>
  <si>
    <t>_Jeans altos corte barril color crema H&amp;M</t>
  </si>
  <si>
    <t>YILHM2717</t>
  </si>
  <si>
    <t>_Pantalón de mujer de vestir cigarette gris claro H&amp;M</t>
  </si>
  <si>
    <t>Talla  L_12</t>
  </si>
  <si>
    <t>YILHM2718</t>
  </si>
  <si>
    <t>_Pantaloneta de mezcla de lino beige claro H&amp;M (SIN FOTO)</t>
  </si>
  <si>
    <t>YILHM2719</t>
  </si>
  <si>
    <t>_Pantalón de mujer con cordón y pliegues azul marino H&amp;M</t>
  </si>
  <si>
    <t>YILHM2720</t>
  </si>
  <si>
    <t>_Leggings de mezcla de algodón negro H&amp;M</t>
  </si>
  <si>
    <t>YILHM2721</t>
  </si>
  <si>
    <t>_Pantalón cargo de mujer de pata ancha gris claro H&amp;M (SIN FOTO)</t>
  </si>
  <si>
    <t>YILHM2722</t>
  </si>
  <si>
    <t>YILHM2723</t>
  </si>
  <si>
    <t>_Pantalón de mujer amplio con cordón de ajuste gris brillante H&amp;M</t>
  </si>
  <si>
    <t>YILHM2724</t>
  </si>
  <si>
    <t>_Jeans de mujer corte barril negro H&amp;M</t>
  </si>
  <si>
    <t>YILHM2725</t>
  </si>
  <si>
    <t>_Jeans skinny altos de mujer negros H&amp;M</t>
  </si>
  <si>
    <t>YILHM2726</t>
  </si>
  <si>
    <t>YILHM2727</t>
  </si>
  <si>
    <t>_Pantalón de mujer cigarette negro H&amp;M</t>
  </si>
  <si>
    <t>YILHM2728</t>
  </si>
  <si>
    <t>YILHM2729</t>
  </si>
  <si>
    <t>_Pantalones de mujer cargo de lona negro H&amp;M</t>
  </si>
  <si>
    <t>YILHM2730</t>
  </si>
  <si>
    <t>_Pantalón de mujer cigarette tobillero azul marino  H&amp;M</t>
  </si>
  <si>
    <t>YILHM2731</t>
  </si>
  <si>
    <t>YILHM2732</t>
  </si>
  <si>
    <t>_Pantalón de mujer sastre con hebilla dorada decorativa beige H&amp;M</t>
  </si>
  <si>
    <t>YILHM2733</t>
  </si>
  <si>
    <t>_Pantalón de mujer cigarette sastre verde caqui oscuro H&amp;M</t>
  </si>
  <si>
    <t>BLTHM0955</t>
  </si>
  <si>
    <t>_Pantalón de mujer de vestir de tiro alto gris oscuro/raya diplomática H&amp;M</t>
  </si>
  <si>
    <t>YILHM2734</t>
  </si>
  <si>
    <t>_Top strapless de brillos H&amp;M (SIN FOTO)</t>
  </si>
  <si>
    <t>YILHM2735</t>
  </si>
  <si>
    <t>_Jeans de mujer amplios de pata ancha marrón oscuro H&amp;M</t>
  </si>
  <si>
    <t>YILHM2736</t>
  </si>
  <si>
    <t>_Pantalón de mujer amplio con raya gris oscuro H&amp;M</t>
  </si>
  <si>
    <t>YILHM2737</t>
  </si>
  <si>
    <t>_Pantalón de mujer cónico gris oscuro jaspeado H&amp;M</t>
  </si>
  <si>
    <t>YILHM2738</t>
  </si>
  <si>
    <t>YILHM2739</t>
  </si>
  <si>
    <t>_Pantalón de mujer cigarette sastre negro H&amp;M</t>
  </si>
  <si>
    <t>YILHM2740</t>
  </si>
  <si>
    <t>YILHM2741</t>
  </si>
  <si>
    <t>__Pantalones de mujer cargo de lona negro H&amp;M</t>
  </si>
  <si>
    <t>YILHM2742</t>
  </si>
  <si>
    <t>_Pantalón de mujer sastre amplio negro H&amp;M</t>
  </si>
  <si>
    <t>YILHM2743</t>
  </si>
  <si>
    <t>_Pantaloneta amplia pull-on color crema/rayas H&amp;M</t>
  </si>
  <si>
    <t>YILHM2744</t>
  </si>
  <si>
    <t>_Pantaloneta amplia con cordón de ajuste color crema con rayas negras H&amp;M</t>
  </si>
  <si>
    <t>YILHM2745</t>
  </si>
  <si>
    <t>_Camisa resort con textura de ajuste regular beige con rayas blancas H&amp;M</t>
  </si>
  <si>
    <t>YILHM2746</t>
  </si>
  <si>
    <t>_Pulóver de hombre oversize blanco H&amp;M</t>
  </si>
  <si>
    <t>YILHM2747</t>
  </si>
  <si>
    <t>_Short bañador de hombre beige con detalles de bordados H&amp;M (SIN FOTO)</t>
  </si>
  <si>
    <t>YILHM2748</t>
  </si>
  <si>
    <t>_Balerinas estilo Mary Janes con tachuelas H&amp;M</t>
  </si>
  <si>
    <t>YILHM2749</t>
  </si>
  <si>
    <t>_Balerinas negras con punta blanca y detalle de lazo delantero H&amp;M (SIN FOTO)</t>
  </si>
  <si>
    <t>YILHM2750</t>
  </si>
  <si>
    <t>_Balerinas estilo Mary Janes estampado de leopardo H&amp;M</t>
  </si>
  <si>
    <t>YILHM2751</t>
  </si>
  <si>
    <t>_Zapatillas de mujer blancas y beige claro H&amp;M</t>
  </si>
  <si>
    <t>YILHM2752</t>
  </si>
  <si>
    <t>_Balerinas trenzadas beige claro H&amp;M</t>
  </si>
  <si>
    <t>YILHM2753</t>
  </si>
  <si>
    <t>_Sandalias prácticas beige con detalle de hebilla plateada H&amp;M</t>
  </si>
  <si>
    <t>Talla 10_41</t>
  </si>
  <si>
    <t>YILHM2754</t>
  </si>
  <si>
    <t>_Bolso cruzado quilted marrón H&amp;M (SIN FOTO)</t>
  </si>
  <si>
    <t>Talla Pequeño</t>
  </si>
  <si>
    <t>YILHM2755</t>
  </si>
  <si>
    <t>_Bolso bandolera con hebilla decorativa marrón oscuro H&amp;M (SIN FOTO)</t>
  </si>
  <si>
    <t>YILHM2756</t>
  </si>
  <si>
    <t>_Bolso bandolera pequeño marrón oscuro con detalle de cierre dorado H&amp;M (SIN FOTO)</t>
  </si>
  <si>
    <t>YILHM2757</t>
  </si>
  <si>
    <t>_Pantalón de mujer flared negro H&amp;M</t>
  </si>
  <si>
    <t>YILHM2758</t>
  </si>
  <si>
    <t>_Sandalias trenzadas negras efecto piel de cocodrilo H&amp;M</t>
  </si>
  <si>
    <t>YILHM2759</t>
  </si>
  <si>
    <t>_Pantalón de hombre de 5 bolsillos negro H&amp;M</t>
  </si>
  <si>
    <t>YILHM2760</t>
  </si>
  <si>
    <t>_Pantalón de hombre de sarga de algodón slim fit beige H&amp;M</t>
  </si>
  <si>
    <t>Talla 29x32</t>
  </si>
  <si>
    <t>YILHM2761</t>
  </si>
  <si>
    <t>_Pantalón de hombre de algodón slim fit beige H&amp;M</t>
  </si>
  <si>
    <t>YILHM2762</t>
  </si>
  <si>
    <t>_Pantalón de hombre cargo de sarga regular fit beige H&amp;M</t>
  </si>
  <si>
    <t>YILHM2763</t>
  </si>
  <si>
    <t>_Joggers de vestir slim fit beige H&amp;M</t>
  </si>
  <si>
    <t>YILHM2764</t>
  </si>
  <si>
    <t>_Polo de hombre negro de algodón H&amp;M (SIN FOTO)</t>
  </si>
  <si>
    <t>YILHM2765</t>
  </si>
  <si>
    <t>_Shorts de mujer de mezcla de lino blanco H&amp;M (SIN FOTO)</t>
  </si>
  <si>
    <t>YILHM2766</t>
  </si>
  <si>
    <t>Camisa de hombre regular fit azul claro H&amp;M (SIN FOTO)</t>
  </si>
  <si>
    <t>YILHM2767</t>
  </si>
  <si>
    <t>_Camisa de hombre regular fit azul claro H&amp;M (SIN FOTO)</t>
  </si>
  <si>
    <t>YILHM2768</t>
  </si>
  <si>
    <t>_Shorts de mujer denim skinny alto azul claro H&amp;M</t>
  </si>
  <si>
    <t>YILHM2769</t>
  </si>
  <si>
    <t>_Bermudas de mujer denim azul oscuro H&amp;M</t>
  </si>
  <si>
    <t>YILHM2770</t>
  </si>
  <si>
    <t>_Shorts de mujer Skinny alto azul denim H&amp;M</t>
  </si>
  <si>
    <t>YILHM2771</t>
  </si>
  <si>
    <t>_Shorts de mujer denim de tiro alto azul denim claro H&amp;M</t>
  </si>
  <si>
    <t>YILHM2772</t>
  </si>
  <si>
    <t>_Pantalón de 5 bolsillos slim fit beige H&amp;M</t>
  </si>
  <si>
    <t>YNIR01</t>
  </si>
  <si>
    <t>_Sandalias bajas marrón estampado de leopardo H&amp;M</t>
  </si>
  <si>
    <t>YNIR02</t>
  </si>
  <si>
    <t>_Sandalias bajas plateadas H&amp;M</t>
  </si>
  <si>
    <t>YNIR03</t>
  </si>
  <si>
    <t>YNIR04</t>
  </si>
  <si>
    <t>YNIR05</t>
  </si>
  <si>
    <t>_Sandalias trenzadas negras con detalle de tachuelas doradas H&amp;M</t>
  </si>
  <si>
    <t>YNIR06</t>
  </si>
  <si>
    <t>_Sandalias bajas negras trenzadas H&amp;M</t>
  </si>
  <si>
    <t>YNIR07</t>
  </si>
  <si>
    <t>YNIR08</t>
  </si>
  <si>
    <t>_Sandalias hawainas negras H&amp;M</t>
  </si>
  <si>
    <t>Talla 8.5/9_41/42</t>
  </si>
  <si>
    <t>YNIR09</t>
  </si>
  <si>
    <t>_Balerinas beige diseño piel de serpiente H&amp;M</t>
  </si>
  <si>
    <t>YNIR10</t>
  </si>
  <si>
    <t>_Balerinas trenzadas negras H&amp;M</t>
  </si>
  <si>
    <t>YNIR11</t>
  </si>
  <si>
    <t>YNIR12</t>
  </si>
  <si>
    <t>_Balerinas rojo satinaado H&amp;M</t>
  </si>
  <si>
    <t>Talla 5_36</t>
  </si>
  <si>
    <t>YNIR13</t>
  </si>
  <si>
    <t>_Sandalias de punta fina destalonadas de charol negro H&amp;M</t>
  </si>
  <si>
    <t>YNIR14</t>
  </si>
  <si>
    <t>_Mocasines en tejido cepillado marrón oscuro H&amp;M</t>
  </si>
  <si>
    <t>YNIR15</t>
  </si>
  <si>
    <t>_Sandalias de tacón fino y tiras rojo oscuro H&amp;M</t>
  </si>
  <si>
    <t>YNIR16</t>
  </si>
  <si>
    <t>_Balerinas beige oscuro H&amp;M</t>
  </si>
  <si>
    <t>YNIR17</t>
  </si>
  <si>
    <t>bolsos /hm /tallas-medianas</t>
  </si>
  <si>
    <t>_Bolso crossbody bag marrón oscuro H&amp;M</t>
  </si>
  <si>
    <t>YNIR18</t>
  </si>
  <si>
    <t>_Bolso shopper con flecos negro H&amp;M (SIN FOTO)</t>
  </si>
  <si>
    <t>YNIR19</t>
  </si>
  <si>
    <t>_Bolso de hombro pequeño blanco H&amp;M</t>
  </si>
  <si>
    <t>YNIR20</t>
  </si>
  <si>
    <t>_Bolso de hombro con correa girada negro H&amp;M</t>
  </si>
  <si>
    <t>YNIR21</t>
  </si>
  <si>
    <t>7_38</t>
  </si>
  <si>
    <t>YNIR22</t>
  </si>
  <si>
    <t>YNIR23</t>
  </si>
  <si>
    <t>10/10.5_43/44</t>
  </si>
  <si>
    <t>YNIR24</t>
  </si>
  <si>
    <t>11.5/12_45/46</t>
  </si>
  <si>
    <t>YNIR25</t>
  </si>
  <si>
    <t>YNIR26</t>
  </si>
  <si>
    <t>9_40</t>
  </si>
  <si>
    <t>YNIR27</t>
  </si>
  <si>
    <t>5_36</t>
  </si>
  <si>
    <t>YNIR28</t>
  </si>
  <si>
    <t>10_41</t>
  </si>
  <si>
    <t>YNIR29</t>
  </si>
  <si>
    <t>_Balerinas estilo Mary Janes con diseño calado negras H&amp;M</t>
  </si>
  <si>
    <t>YNIR30</t>
  </si>
  <si>
    <t>_Balerinas beige estilo Mary Janes trenzadas de saco H&amp;M</t>
  </si>
  <si>
    <t>8_39</t>
  </si>
  <si>
    <t>YNIR31</t>
  </si>
  <si>
    <t>_Balerinas estilo Mary Jane plateadas H&amp;M</t>
  </si>
  <si>
    <t>YNIR32</t>
  </si>
  <si>
    <t>_Sandalias trenzadas marrón oscuro H&amp;M</t>
  </si>
  <si>
    <t>6_37</t>
  </si>
  <si>
    <t>YNIR33</t>
  </si>
  <si>
    <t>YNIR34</t>
  </si>
  <si>
    <t>_Balerinas de mallas rojo vivo H&amp;M</t>
  </si>
  <si>
    <t>YNIR35</t>
  </si>
  <si>
    <t>_Balerinas negras H&amp;M</t>
  </si>
  <si>
    <t>YNIR36</t>
  </si>
  <si>
    <t>YNIR37</t>
  </si>
  <si>
    <t>_Mocasines en tejido cepillado negros H&amp;M</t>
  </si>
  <si>
    <t>YNIR38</t>
  </si>
  <si>
    <t>_Sandalias tipo alpargatas negras H&amp;M</t>
  </si>
  <si>
    <t>YNIR39</t>
  </si>
  <si>
    <t>_Sandalias con tacón kitten beige efecto piel  de serpiente H&amp;M</t>
  </si>
  <si>
    <t>YNIR40</t>
  </si>
  <si>
    <t>_Zapatillas chunky blancas/verde oscuro H&amp;M</t>
  </si>
  <si>
    <t>YNIR41</t>
  </si>
  <si>
    <t xml:space="preserve">_Bolso cruzado quilted marrón H&amp;M </t>
  </si>
  <si>
    <t>YNIR42</t>
  </si>
  <si>
    <t>_Bolso negro de bolsillos varios H&amp;M (SIN FOTO)</t>
  </si>
  <si>
    <t>YNIR43</t>
  </si>
  <si>
    <t>_Bolso cruzado pequeño marrón oscuro simulando desgastado H&amp;M</t>
  </si>
  <si>
    <t>YNIR44</t>
  </si>
  <si>
    <t>_Bolso cruzado efecto peludo beige claro H&amp;M</t>
  </si>
  <si>
    <t>YNIR45</t>
  </si>
  <si>
    <t>_Bolso estilo straw negro H&amp;M</t>
  </si>
  <si>
    <t>YNIR46</t>
  </si>
  <si>
    <t>_Bolso de hombro beige estampado leopardo H&amp;M</t>
  </si>
  <si>
    <t>YNIR47</t>
  </si>
  <si>
    <t>_Bolso de hombro pequeño beige claro H&amp;M</t>
  </si>
  <si>
    <t>YNIR48</t>
  </si>
  <si>
    <t>_Bolso de hombro marrón con detalle de hebilla dorada en cierre H&amp;M</t>
  </si>
  <si>
    <t>YNIR49</t>
  </si>
  <si>
    <t>_Bolso bucket cruzada marrón H&amp;M</t>
  </si>
  <si>
    <t>YNIR50</t>
  </si>
  <si>
    <t>_Bolso estilo sobre mediano marrón efecto piel de cocodrilo H&amp;M (SIN FOTO)</t>
  </si>
  <si>
    <t>YNIR51</t>
  </si>
  <si>
    <t>_Balerinas estilo Mary Janes con diseño calado color crema H&amp;M</t>
  </si>
  <si>
    <t>YNIR52</t>
  </si>
  <si>
    <t>_Sandalias de punta fina destalonadas con lazo negras H&amp;M</t>
  </si>
  <si>
    <t>YNIR53</t>
  </si>
  <si>
    <t>_Sandalias prácticas negras con tachuelas doradas H&amp;M</t>
  </si>
  <si>
    <t>YNIR54</t>
  </si>
  <si>
    <t>_Sandalias prácticas negras con detalle de hebilla dorada H&amp;M</t>
  </si>
  <si>
    <t>YNIR55</t>
  </si>
  <si>
    <t>_Sandalias de tacón kitten negras con efecto piel de cocodrilo H&amp;M</t>
  </si>
  <si>
    <t>YNIR56</t>
  </si>
  <si>
    <t>YNIR57</t>
  </si>
  <si>
    <t>_Sandalias de tacón pequeño con tiras plateadas H&amp;M</t>
  </si>
  <si>
    <t>YNIR58</t>
  </si>
  <si>
    <t>_Sandalias de punta fina negras de satín H&amp;M</t>
  </si>
  <si>
    <t>YNIR59</t>
  </si>
  <si>
    <t>_Sandalias de punta fina con tacón pequeño trenzadas negras H&amp;M</t>
  </si>
  <si>
    <t>YNIR60</t>
  </si>
  <si>
    <t>_Sandalias hawainas beige H&amp;M</t>
  </si>
  <si>
    <t>YNIR61</t>
  </si>
  <si>
    <t>_Sandalias de tacón y tiras rojo vivo H&amp;M</t>
  </si>
  <si>
    <t>UB0266</t>
  </si>
  <si>
    <t>Trajes de baño /tallas-pequenas</t>
  </si>
  <si>
    <t xml:space="preserve">Bañador estampado en contraste </t>
  </si>
  <si>
    <t>UB0267</t>
  </si>
  <si>
    <t>Trajes de baño /tallas-medianas</t>
  </si>
  <si>
    <t>_Bañador de bikini con vuelos y detalle de herrajes</t>
  </si>
  <si>
    <t>YILHM2773</t>
  </si>
  <si>
    <t>YILHM2774</t>
  </si>
  <si>
    <t>_Pulóver  negro con estampado negro/cobra creek H&amp;M</t>
  </si>
  <si>
    <t>YILHM2775</t>
  </si>
  <si>
    <t>_Pulóver de corte regular negro H&amp;M</t>
  </si>
  <si>
    <t>YILHM2776</t>
  </si>
  <si>
    <t>_Pulóver oversize fit negro H&amp;M</t>
  </si>
  <si>
    <t>YILHM2777</t>
  </si>
  <si>
    <t>_Pulóver loose fit gris oscuro de gran calidad H&amp;M</t>
  </si>
  <si>
    <t>YILHM2778</t>
  </si>
  <si>
    <t>_Camiseta de hombre acanalada slim fit beige H&amp;M</t>
  </si>
  <si>
    <t>YILHM2779</t>
  </si>
  <si>
    <t>YILHM2780</t>
  </si>
  <si>
    <t>_Pulóver de hombre en tejido waffle negro H&amp;M</t>
  </si>
  <si>
    <t>YILHM2781</t>
  </si>
  <si>
    <t>_Pulóver de mujer oversized estampado the rollings stones H&amp;M</t>
  </si>
  <si>
    <t>YILHM2782</t>
  </si>
  <si>
    <t>_Pulóver loose fit negro con motivo de letras H&amp;M</t>
  </si>
  <si>
    <t>YILHM2783</t>
  </si>
  <si>
    <t>_Pulóver coolmax verde olivo de gran calidad H&amp;M (SIN FOTO)</t>
  </si>
  <si>
    <t>YILHM2784</t>
  </si>
  <si>
    <t>_Camiseta de hombre acanalada slim fit blanca H&amp;M</t>
  </si>
  <si>
    <t>YILHM2785</t>
  </si>
  <si>
    <t>_Pulóver loose fit blanco Gentlemen syndrome H&amp;M</t>
  </si>
  <si>
    <t>YILHM2786</t>
  </si>
  <si>
    <t>YILHM2787</t>
  </si>
  <si>
    <t>_Pulóver loose fit blanco/cologne H&amp;M</t>
  </si>
  <si>
    <t>YILHM2788</t>
  </si>
  <si>
    <t>_Pulóver blanco de hombre de ajuste regular H&amp;M</t>
  </si>
  <si>
    <t>YILHM2789</t>
  </si>
  <si>
    <t>_Polo de punto pointelle color crema con rayas negras  H&amp;M</t>
  </si>
  <si>
    <t>YILHM2790</t>
  </si>
  <si>
    <t>_Pulóver loose fit crema/ It might get loud H&amp;M</t>
  </si>
  <si>
    <t>YILHM2791</t>
  </si>
  <si>
    <t>_Pulóver marrón claro de gran calidad H&amp;M (SIN FOTO)</t>
  </si>
  <si>
    <t>YILHM2792</t>
  </si>
  <si>
    <t>_Pulóver holgado con estampado de estrellas beige de hombre H&amp;M</t>
  </si>
  <si>
    <t>YILHM2793</t>
  </si>
  <si>
    <t xml:space="preserve">_Pulóver de ajuste regular gris oscuro de hombre H&amp;M </t>
  </si>
  <si>
    <t>YILHM2794</t>
  </si>
  <si>
    <t>_Polo slim fit verde oscuro H&amp;M (SIN FOTO)</t>
  </si>
  <si>
    <t>YILHM2795</t>
  </si>
  <si>
    <t xml:space="preserve">_Pulóver loose fit verde oscuro de gran calidad H&amp;M </t>
  </si>
  <si>
    <t>YILHM2796</t>
  </si>
  <si>
    <t>_Top entallado acanalado negro H&amp;M</t>
  </si>
  <si>
    <t>YILHM2797</t>
  </si>
  <si>
    <t xml:space="preserve">_Top drapeado sin mangas estampado animal print H&amp;M </t>
  </si>
  <si>
    <t>YILHM2798</t>
  </si>
  <si>
    <t>_Top efecto arrugado color crema H&amp;M</t>
  </si>
  <si>
    <t>YILHM2799</t>
  </si>
  <si>
    <t>_Top asimétrico con frunces color crema H&amp;M</t>
  </si>
  <si>
    <t>YILHM2800</t>
  </si>
  <si>
    <t>_Pulóver de mujer con detalles decorativos de perlas negro H&amp;M</t>
  </si>
  <si>
    <t>YILHM2801</t>
  </si>
  <si>
    <t>YILHM2802</t>
  </si>
  <si>
    <t>_Top de punto de textura color crema H&amp;M</t>
  </si>
  <si>
    <t>YILHM2803</t>
  </si>
  <si>
    <t>_Blusa con mangas mariposa blanco/floral</t>
  </si>
  <si>
    <t>YILHM2804</t>
  </si>
  <si>
    <t>_Top panal con tirantes espagueti negro H&amp;M</t>
  </si>
  <si>
    <t>YILHM2805</t>
  </si>
  <si>
    <t>_Top de mangas con volantes estampado negro con bolas blancas H&amp;M (SIN FOTO)</t>
  </si>
  <si>
    <t>YILHM2806</t>
  </si>
  <si>
    <t>_Camisa de punto jacquard negro H&amp;M</t>
  </si>
  <si>
    <t>YILHM2807</t>
  </si>
  <si>
    <t>_Camisa loose fit marrón H&amp;M (SIN FOTO)</t>
  </si>
  <si>
    <t>YILHM2808</t>
  </si>
  <si>
    <t>_Camisa de punto con textura gris oscuro H&amp;M</t>
  </si>
  <si>
    <t>YILHM2809</t>
  </si>
  <si>
    <t>_Camisa de algodón blanca H&amp;M (SIN FOTO)</t>
  </si>
  <si>
    <t>YILHM2810</t>
  </si>
  <si>
    <t>_Shorts de sarga regular fit negro H&amp;M</t>
  </si>
  <si>
    <t>YILHM2811</t>
  </si>
  <si>
    <t>_Short bañador de sirsaca negro H&amp;M</t>
  </si>
  <si>
    <t>YILHM2812</t>
  </si>
  <si>
    <t>_Shorts en mezcla de lino colo crema H&amp;M</t>
  </si>
  <si>
    <t>YILHM2813</t>
  </si>
  <si>
    <t>YILHM2814</t>
  </si>
  <si>
    <t>_Shorts regular fit gris claro jaspeado H&amp;M</t>
  </si>
  <si>
    <t>YILHM2815</t>
  </si>
  <si>
    <t>_Shorts bañador de nylon azul marino H&amp;M</t>
  </si>
  <si>
    <t>YILHM2816</t>
  </si>
  <si>
    <t>_Shorts deportivo gris oscuro H&amp;M</t>
  </si>
  <si>
    <t>YILHM2817</t>
  </si>
  <si>
    <t>_Shorts bañador negro H&amp;M</t>
  </si>
  <si>
    <t>YILHM2818</t>
  </si>
  <si>
    <t>_Shorts regular fit negro H&amp;M (SIN FOTO)</t>
  </si>
  <si>
    <t>YILHM2819</t>
  </si>
  <si>
    <t xml:space="preserve">_Shorts regular fit beige H&amp;M </t>
  </si>
  <si>
    <t>YILHM2820</t>
  </si>
  <si>
    <t>_Shorts bañador de sirsaca verde bosque H&amp;M</t>
  </si>
  <si>
    <t>YILHM2821</t>
  </si>
  <si>
    <t>_Shorts bañador verde H&amp;M</t>
  </si>
  <si>
    <t>YILHM2822</t>
  </si>
  <si>
    <t>_Shorts bañador azul marino/rayas H&amp;M</t>
  </si>
  <si>
    <t>YILHM2823</t>
  </si>
  <si>
    <t>_Shorts bañador azul claro estampado H&amp;M</t>
  </si>
  <si>
    <t>YILHM2824</t>
  </si>
  <si>
    <t>_Blusa de popelina con mangas globo crema/estampado azul H&amp;M</t>
  </si>
  <si>
    <t>YILHM2825</t>
  </si>
  <si>
    <t>_Body blanco de microfibra desmangado H&amp;M (SIN FOTO)</t>
  </si>
  <si>
    <t>YILHM2826</t>
  </si>
  <si>
    <t>_Pulóver en pointelle con ribete de encaje azul claro H&amp;M</t>
  </si>
  <si>
    <t>YILHM2827</t>
  </si>
  <si>
    <t>_Pulóver de mujer con letrero Bisous H&amp;M</t>
  </si>
  <si>
    <t>YILHM2828</t>
  </si>
  <si>
    <t>YILHM2829</t>
  </si>
  <si>
    <t>_Pulóver de mujer con letrero Le Marais H&amp;M</t>
  </si>
  <si>
    <t>YILHM2830</t>
  </si>
  <si>
    <t>_Pulóver de mujer de algodón negro de gran calidad H&amp;M</t>
  </si>
  <si>
    <t>YILHM2831</t>
  </si>
  <si>
    <t>_Top con cuello bote blanco H&amp;M</t>
  </si>
  <si>
    <t>YILHM2832</t>
  </si>
  <si>
    <t>_Falda de punto trenzado azul marino H&amp;M</t>
  </si>
  <si>
    <t>YILHM2833</t>
  </si>
  <si>
    <t>_Vestido acanalado negro de tirantes de espagueti H&amp;M (SIN FOTO)</t>
  </si>
  <si>
    <t>YILHM2834</t>
  </si>
  <si>
    <t>_Pulóver entallado rojo H&amp;M</t>
  </si>
  <si>
    <t>YILHM2835</t>
  </si>
  <si>
    <t>YILHM2836</t>
  </si>
  <si>
    <t>_Top en punto acanalado negro con hombros afuera H&amp;M</t>
  </si>
  <si>
    <t>YILHM2837</t>
  </si>
  <si>
    <t>_Body colaless negro H&amp;M</t>
  </si>
  <si>
    <t>YILHM2838</t>
  </si>
  <si>
    <t>_Pulóver de mujer Rio de Janeiro color crema H&amp;M (SIN FOTO)</t>
  </si>
  <si>
    <t>YILHM2839</t>
  </si>
  <si>
    <t>_Pulóver de mujer gris oscuro/def leppard H&amp;M</t>
  </si>
  <si>
    <t>YILHM2840</t>
  </si>
  <si>
    <t>_Pulóver cropped color crema/Beau H&amp;M</t>
  </si>
  <si>
    <t>YILHM2841</t>
  </si>
  <si>
    <t>_Vestido bodycon de tirantes finos beige H&amp;M</t>
  </si>
  <si>
    <t>YILHM2842</t>
  </si>
  <si>
    <t>_Vestido bodycon de tirantes finos blanco H&amp;M</t>
  </si>
  <si>
    <t>YILHM2843</t>
  </si>
  <si>
    <t>_Vestido desmangado blanco de microfibra H&amp;M (SIN FOTO)</t>
  </si>
  <si>
    <t>YILHM2844</t>
  </si>
  <si>
    <t>_Vestido drapeado gris oscuro H&amp;M</t>
  </si>
  <si>
    <t>YILHM2845</t>
  </si>
  <si>
    <t>_Vestido tubo acanalado marrón oscuro H&amp;M</t>
  </si>
  <si>
    <t>YILHM2846</t>
  </si>
  <si>
    <t>_Vestido polo blanco con rayas negras H&amp;M (SIN FOTO)</t>
  </si>
  <si>
    <t>YILHM2847</t>
  </si>
  <si>
    <t>_Camisa de mujer de algodón bordada con ojales blanca H&amp;M</t>
  </si>
  <si>
    <t>YILHM2848</t>
  </si>
  <si>
    <t>_Camisa de mujer de sarga oversized azul marino con rayas blancas H&amp;M</t>
  </si>
  <si>
    <t>YILHM2849</t>
  </si>
  <si>
    <t>_Camisa de mujer mezcla de lino oversized azul H&amp;M</t>
  </si>
  <si>
    <t>YILHM2850</t>
  </si>
  <si>
    <t>_Polo de mujer corto de punto fino gris melange H&amp;M</t>
  </si>
  <si>
    <t>YILHM2851</t>
  </si>
  <si>
    <t>_Camisa de hombre de m angas cortas texturizada de gran calidad negra H&amp;M (SIN FOTO)</t>
  </si>
  <si>
    <t>YILHM2852</t>
  </si>
  <si>
    <t xml:space="preserve">_Camisa resort con textura de corte regular negra H&amp;M </t>
  </si>
  <si>
    <t>YILHM2853</t>
  </si>
  <si>
    <t>_Polo texturizado slim fit color crema H&amp;M</t>
  </si>
  <si>
    <t>YILHM2854</t>
  </si>
  <si>
    <t>_Pantalones de mezcla de lino de pierna ancha azul grisáceo H&amp;M</t>
  </si>
  <si>
    <t>YILHM2855</t>
  </si>
  <si>
    <t>_Pantalón de mezcla de lino color crema con rayas azul oscuro H&amp;M</t>
  </si>
  <si>
    <t>YILHM2856</t>
  </si>
  <si>
    <t>_Pantaloneta de mezcla de lino color crema con rayas negras H&amp;M</t>
  </si>
  <si>
    <t>YILHM2857</t>
  </si>
  <si>
    <t>_Jeans de mujer altos y anchos azul denim H&amp;M</t>
  </si>
  <si>
    <t>YILHM2858</t>
  </si>
  <si>
    <t>_Jeans de corte recto azul denim oscuro H&amp;M (SIN FOTO)</t>
  </si>
  <si>
    <t>YILHM2859</t>
  </si>
  <si>
    <t>_Pantaloneta con cordón de mezcla de lino color crema H&amp;M</t>
  </si>
  <si>
    <t>YILHM2860</t>
  </si>
  <si>
    <t>_Pantaloneta recta con cordón color crema H&amp;M</t>
  </si>
  <si>
    <t>YILHM2861</t>
  </si>
  <si>
    <t>_Pantaloneta de corte ancho azul marino H&amp;M</t>
  </si>
  <si>
    <t>YILHM2862</t>
  </si>
  <si>
    <t>YILHM2863</t>
  </si>
  <si>
    <t>_Shorts bermudas de mujer azul denim oscuro H&amp;M</t>
  </si>
  <si>
    <t>YILHM2864</t>
  </si>
  <si>
    <t>_Pantaloneta con cordón amarillo claro/rayado H&amp;M</t>
  </si>
  <si>
    <t>YILHM2865</t>
  </si>
  <si>
    <t>_Pantaloneta de mezcla de lino beige claro con estampado paisley H&amp;M</t>
  </si>
  <si>
    <t>YILHM2866</t>
  </si>
  <si>
    <t>_Pantaloneta sudadera azul claro H&amp;M</t>
  </si>
  <si>
    <t>YILHM2867</t>
  </si>
  <si>
    <t>_Pantaloneta de mezcla pull-on azul denim H&amp;M</t>
  </si>
  <si>
    <t>YILHM2868</t>
  </si>
  <si>
    <t>_Pantaloneta con cordón de pierna recta blanca H&amp;M</t>
  </si>
  <si>
    <t>YILHM2869</t>
  </si>
  <si>
    <t>_Pantalón de mujer de vestir marrón H&amp;M</t>
  </si>
  <si>
    <t>YILHM2870</t>
  </si>
  <si>
    <t>_Pantalón de mujer de vestir negro H&amp;M</t>
  </si>
  <si>
    <t>YILHM2871</t>
  </si>
  <si>
    <t>_Pantalones de traje de hombre de corte regular negro H&amp;M</t>
  </si>
  <si>
    <t>Talla M_34</t>
  </si>
  <si>
    <t>YILHM2872</t>
  </si>
  <si>
    <t>_Pantalones de hombre de mezcla de lino de corte regular color crema H&amp;M</t>
  </si>
  <si>
    <t>YILHM2873</t>
  </si>
  <si>
    <t>_Pantalones de hombre de mezclilla de corte regular blanco H&amp;M (SIN FOTO)</t>
  </si>
  <si>
    <t>Talla L_36</t>
  </si>
  <si>
    <t>YILHM2874</t>
  </si>
  <si>
    <t>_Joggers slim fit de vestir negro H&amp;M</t>
  </si>
  <si>
    <t>YILHM2875</t>
  </si>
  <si>
    <t>_Pantalones de hombre de sastre de lino beige melange H&amp;M (SIN FOTO)</t>
  </si>
  <si>
    <t>YILHM2876</t>
  </si>
  <si>
    <t>_Pantalones de hombre de sarga de corte regular con cinturón gris oscuro H&amp;M</t>
  </si>
  <si>
    <t>Talla S_32</t>
  </si>
  <si>
    <t>YILHM2877</t>
  </si>
  <si>
    <t>_Pulóver de punto de corte regular blanco H&amp;M</t>
  </si>
  <si>
    <t>YILHM2893</t>
  </si>
  <si>
    <t xml:space="preserve">Vestidos /hm </t>
  </si>
  <si>
    <t>_Vestido camisero de viscosa con cinturón de anudar estampado animal print H&amp;M</t>
  </si>
  <si>
    <t>YILHM2894</t>
  </si>
  <si>
    <t>_Vestido escanolado de corte midi negro estampado crema H&amp;M</t>
  </si>
  <si>
    <t>YILHM2895</t>
  </si>
  <si>
    <t>_Top en punto con textura azul claro H&amp;M</t>
  </si>
  <si>
    <t>YILHM2896</t>
  </si>
  <si>
    <t>_Top en punto con textura negro estampado H&amp;M</t>
  </si>
  <si>
    <t>YILHM2897</t>
  </si>
  <si>
    <t>_Top de un hombro negro H&amp;M</t>
  </si>
  <si>
    <t>YILHM2898</t>
  </si>
  <si>
    <t>_Pulóver de mujer con estampado blanco tomates H&amp;M</t>
  </si>
  <si>
    <t>YILHM2899</t>
  </si>
  <si>
    <t>_Top acanalado con ribete picot blanco H&amp;M</t>
  </si>
  <si>
    <t>YILHM2900</t>
  </si>
  <si>
    <t>_Top acanalado con escote de corazón crema/floral azul oscurto H&amp;M</t>
  </si>
  <si>
    <t>YILHM2901</t>
  </si>
  <si>
    <t>_Pulóver entallado de canalé azul claro H&amp;M</t>
  </si>
  <si>
    <t>YILHM2902</t>
  </si>
  <si>
    <t>_Vestido panal de abeja con tirantes de lazo azul claro con rayas H&amp;M</t>
  </si>
  <si>
    <t>YILHM2903</t>
  </si>
  <si>
    <t>_Vestido ajustado corto de tirantes finos simulado de brillo H&amp;M (SIN FOTO)</t>
  </si>
  <si>
    <t>YILHM2904</t>
  </si>
  <si>
    <t xml:space="preserve">_Top drapeado marrón H&amp;M (SIN FOTO) </t>
  </si>
  <si>
    <t>YILHM2905</t>
  </si>
  <si>
    <t>_Top drapeado negro H&amp;M (SIN FOTO)</t>
  </si>
  <si>
    <t>YILHM2906</t>
  </si>
  <si>
    <t>Lenceria /tallas-medianas</t>
  </si>
  <si>
    <t>_Blúmer hipster azul claro H&amp;M</t>
  </si>
  <si>
    <t>YILHM2907</t>
  </si>
  <si>
    <t>_Blúmer hipster azul grisáceo H&amp;M</t>
  </si>
  <si>
    <t>YILHM2908</t>
  </si>
  <si>
    <t>_Blúmer hipster blanco H&amp;M</t>
  </si>
  <si>
    <t>YILHM2909</t>
  </si>
  <si>
    <t>Lenceria</t>
  </si>
  <si>
    <t>_Blúmer colaless de algodón azul claro H&amp;M</t>
  </si>
  <si>
    <t>YILHM2910</t>
  </si>
  <si>
    <t>_Blúmer colaless de algodón beige H&amp;M</t>
  </si>
  <si>
    <t>YILHM2911</t>
  </si>
  <si>
    <t>_Blúmer colaless de algodón azul marino H&amp;M</t>
  </si>
  <si>
    <t>YILHM2912</t>
  </si>
  <si>
    <t>YILHM2913</t>
  </si>
  <si>
    <t>YILHM2914</t>
  </si>
  <si>
    <t>YILHM2915</t>
  </si>
  <si>
    <t>_Blúmer hipster de microfibra beige H&amp;M</t>
  </si>
  <si>
    <t>YILHM2916</t>
  </si>
  <si>
    <t>_Blúmer hipster de microfibra negro H&amp;M</t>
  </si>
  <si>
    <t xml:space="preserve"> Talla XL</t>
  </si>
  <si>
    <t>YILHM2917</t>
  </si>
  <si>
    <t>_Blúmer hipster de microfibra blanco H&amp;M</t>
  </si>
  <si>
    <t>YILHM2918</t>
  </si>
  <si>
    <t>_Blúmer colaless de encaje negro H&amp;M</t>
  </si>
  <si>
    <t>YILHM2919</t>
  </si>
  <si>
    <t>Lenceria /tallas-pequenas</t>
  </si>
  <si>
    <t>_Blúmer estilo brasileño de encaje azul polvoriento H&amp;M</t>
  </si>
  <si>
    <t>YILHM2920</t>
  </si>
  <si>
    <t>_Blúmer estilo brasileño de encaje blancoH&amp;M</t>
  </si>
  <si>
    <t>YILHM2921</t>
  </si>
  <si>
    <t xml:space="preserve">Lenceria </t>
  </si>
  <si>
    <t>_Blúmer faja de microfibra beige oscuro H&amp;M</t>
  </si>
  <si>
    <t>YILHM2922</t>
  </si>
  <si>
    <t>_Blúmer estilo brasileño de encaje gris oscuro (SIN FOTO)</t>
  </si>
  <si>
    <t>YILHM2923</t>
  </si>
  <si>
    <t>_Blúmer hipster de microfibra gris H&amp;M</t>
  </si>
  <si>
    <t>YILHM2924</t>
  </si>
  <si>
    <t>YILHM2925</t>
  </si>
  <si>
    <t>_Blúmer hipster de microfibra verde olivo H&amp;M</t>
  </si>
  <si>
    <t>YILHM2926</t>
  </si>
  <si>
    <t>_Blúmer hipster de algodón verde claro floral H&amp;M</t>
  </si>
  <si>
    <t>YILHM2927</t>
  </si>
  <si>
    <t>_Blúmer hipster de algodón blanco H&amp;M</t>
  </si>
  <si>
    <t>YILHM2928</t>
  </si>
  <si>
    <t>_Blúmer hipster de algodón beige H&amp;M (Sin foto)</t>
  </si>
  <si>
    <t>YILHM2929</t>
  </si>
  <si>
    <t>_Blúmer hipster de algodón verde claro H&amp;M (Sin FOTO)</t>
  </si>
  <si>
    <t>YILHM2930</t>
  </si>
  <si>
    <t>_Blúmer hipster de algodón gris H&amp;M</t>
  </si>
  <si>
    <t>YILHM2931</t>
  </si>
  <si>
    <t>_Blúmer estilo brasileño acanalado con ribete de encaje color crema H&amp;M (SIN FOTO)</t>
  </si>
  <si>
    <t>YILHM2932</t>
  </si>
  <si>
    <t>_Blúmer estilo brasileño acanalado con ribete de encaje blanco H&amp;M (SIN FOTO)</t>
  </si>
  <si>
    <t>YILHM2933</t>
  </si>
  <si>
    <t>_Blúmer estilo brasileño acanalado con ribete de encaje beige H&amp;M (SIN FOTO)</t>
  </si>
  <si>
    <t>YILHM2934</t>
  </si>
  <si>
    <t>_Calzoncillo boxer clásico blanco H&amp;M (SIN FOTO)</t>
  </si>
  <si>
    <t>YILHM2935</t>
  </si>
  <si>
    <t>_Calzoncillo boxer clásico negro estampado de cuadros grandes H&amp;M (SIN FOTO)</t>
  </si>
  <si>
    <t>YILHM2936</t>
  </si>
  <si>
    <t>_Calzoncillo boxer clásico negro H&amp;M (SIN FOTO)</t>
  </si>
  <si>
    <t>YILHM2937</t>
  </si>
  <si>
    <t>_Calzoncillo boxer clásico negro y blanco con cuadros pequeños H&amp;M (SIN FOTO)</t>
  </si>
  <si>
    <t>YILHM2938</t>
  </si>
  <si>
    <t>_Sujetador de microfibra negro sin barillas H&amp;M</t>
  </si>
  <si>
    <t>YILHM2939</t>
  </si>
  <si>
    <t>_Sujetador de microfibra beige sin barillas H&amp;M</t>
  </si>
  <si>
    <t>YILHM2940</t>
  </si>
  <si>
    <t>Talla 36C</t>
  </si>
  <si>
    <t>YILHM2941</t>
  </si>
  <si>
    <t>_Sujetador balconette acolchado de microfibra negro H&amp;M</t>
  </si>
  <si>
    <t>Talla 34C</t>
  </si>
  <si>
    <t>YILHM2942</t>
  </si>
  <si>
    <t>_Sujetador suave con relleno seamless blanco H&amp;M</t>
  </si>
  <si>
    <t>YILHM2943</t>
  </si>
  <si>
    <t>_Camisa de mujer de mezcla de lino roja H&amp;M</t>
  </si>
  <si>
    <t>YILHM2944</t>
  </si>
  <si>
    <t>_Shorts de cintura alta de mezclilla azul denim H&amp;M</t>
  </si>
  <si>
    <t>YILHM2945</t>
  </si>
  <si>
    <t>_Shorts ultra altos de mezclilla azul denim H&amp;M</t>
  </si>
  <si>
    <t>YILHM2946</t>
  </si>
  <si>
    <t>YILHM2947</t>
  </si>
  <si>
    <t>_Shorts skinny de cintura alta azul denim H&amp;M</t>
  </si>
  <si>
    <t>YILHM2948</t>
  </si>
  <si>
    <t>_Shorts skinny de cintura alta azul denim claro H&amp;M</t>
  </si>
  <si>
    <t>YILHM2949</t>
  </si>
  <si>
    <t>YILHM2950</t>
  </si>
  <si>
    <t>_Minifalda revestida color crema H&amp;M</t>
  </si>
  <si>
    <t>YILHM2951</t>
  </si>
  <si>
    <t>_Cardigán de jersey de manga corta rojo H&amp;M</t>
  </si>
  <si>
    <t>YILHM2952</t>
  </si>
  <si>
    <t>_Falda de encaje con vuelos blanca H&amp;M</t>
  </si>
  <si>
    <t>YILHM2953</t>
  </si>
  <si>
    <t>_Chaleco de jersey corto blanco con botones plateados H&amp;M</t>
  </si>
  <si>
    <t>YILHM2954</t>
  </si>
  <si>
    <t>_Chaleco de jersey corto blanco con botones dorados H&amp;M</t>
  </si>
  <si>
    <t>YILHM2955</t>
  </si>
  <si>
    <t xml:space="preserve">_Cardigán de punto texturizado blanco con rayas rojas H&amp;M </t>
  </si>
  <si>
    <t>YILHM2956</t>
  </si>
  <si>
    <t>_Pulóver con motivo de sardinas blanco H&amp;M</t>
  </si>
  <si>
    <t>YILHM2957</t>
  </si>
  <si>
    <t>_Pulóver blanco con bordes azul marino H&amp;M (SIN FOTO)</t>
  </si>
  <si>
    <t>YILHM2958</t>
  </si>
  <si>
    <t>_Pulóver de mujer acanalado rosa polvoriento H&amp;M</t>
  </si>
  <si>
    <t>YILHM2959</t>
  </si>
  <si>
    <t>_Top drapeado azul H&amp;M (SIN FOTO)</t>
  </si>
  <si>
    <t>YILHM2960</t>
  </si>
  <si>
    <t>_Cárdigan de jersey de manga corta rojo H&amp;M</t>
  </si>
  <si>
    <t>YILHM2961</t>
  </si>
  <si>
    <t>_Pulóver de punto fino blanco H&amp;M</t>
  </si>
  <si>
    <t>YILHM2962</t>
  </si>
  <si>
    <t>_Shorts cortos de mezclilla con bordes deshilachados rojo H&amp;M</t>
  </si>
  <si>
    <t>YILHM2963</t>
  </si>
  <si>
    <t>_Pantaloneta estampado de hojas blanco y azul marino H&amp;M</t>
  </si>
  <si>
    <t>YILHM2964</t>
  </si>
  <si>
    <t>_Pantaloneta corrugada color crema H&amp;M</t>
  </si>
  <si>
    <t>YILHM2965</t>
  </si>
  <si>
    <t>_Pantaloneta de mezcla de pierna ancha verde caqui H&amp;M</t>
  </si>
  <si>
    <t>YILHM2966</t>
  </si>
  <si>
    <t>_Joggers de mujer de pierna ancha gris H&amp;M</t>
  </si>
  <si>
    <t>YILHM2967</t>
  </si>
  <si>
    <t>_Pantalones cargo de mujer verde caqui H&amp;M</t>
  </si>
  <si>
    <t>YILHM2968</t>
  </si>
  <si>
    <t>_Pantaloneta de mezcla de lino beige melange H&amp;M</t>
  </si>
  <si>
    <t>YILHM2969</t>
  </si>
  <si>
    <t>_Pantalones de mujer de pierna ancha negro H&amp;M</t>
  </si>
  <si>
    <t>YILHM2878</t>
  </si>
  <si>
    <t>_Camisa de hombre de lino blanca H&amp;M</t>
  </si>
  <si>
    <t>YILHM2879</t>
  </si>
  <si>
    <t>Trajes de baño /tallas-grandes</t>
  </si>
  <si>
    <t>_Traje de baño con copa acolchada marrón oscuro H&amp;M</t>
  </si>
  <si>
    <t>YILHM2880</t>
  </si>
  <si>
    <t>_Traje de baño de pierna alta con copa acolchada negro H&amp;M</t>
  </si>
  <si>
    <t>YILHM2881</t>
  </si>
  <si>
    <t>_Traje de baño de copa acolchada blanco H&amp;M</t>
  </si>
  <si>
    <t>YILHM2882</t>
  </si>
  <si>
    <t>_Traje de baño con detalle de cordón rojo H&amp;M</t>
  </si>
  <si>
    <t>YILHM2883</t>
  </si>
  <si>
    <t>_Traje de baño de pierna alta con copa acolchada verde oscuro H&amp;M</t>
  </si>
  <si>
    <t>YILHM2884</t>
  </si>
  <si>
    <t>_Parte inferior de bikini rojo H&amp;M</t>
  </si>
  <si>
    <t>YILHM2885</t>
  </si>
  <si>
    <t>_Parte inferior de bikini estilo brasileño verde oscuro H&amp;M</t>
  </si>
  <si>
    <t>YILHM2886</t>
  </si>
  <si>
    <t>Trajes de baño</t>
  </si>
  <si>
    <t>_Top de bikini push-up azul marino H&amp;M</t>
  </si>
  <si>
    <t>YILHM2887</t>
  </si>
  <si>
    <t xml:space="preserve">Trajes de baño /tallas-extras </t>
  </si>
  <si>
    <t>_Parte inferior de bikini azul grisáceo con detalle de argolla de carey H&amp;M</t>
  </si>
  <si>
    <t>YILHM2888</t>
  </si>
  <si>
    <t>_Top de bikini azul claro con vuelos H&amp;M</t>
  </si>
  <si>
    <t>YILHM2889</t>
  </si>
  <si>
    <t>_Top de bikini con escote cuadrado azul grisáceo H&amp;M</t>
  </si>
  <si>
    <t>YILHM2890</t>
  </si>
  <si>
    <t>_Top de bikini balcón negro H&amp;M</t>
  </si>
  <si>
    <t>YILHM2891</t>
  </si>
  <si>
    <t>_Top de bikini strapless corrugado naranja claro con detalle de argolla carey H&amp;M</t>
  </si>
  <si>
    <t>YILHM2892</t>
  </si>
  <si>
    <t>_Top de bikini triángulo corrugado con detalle de argolla carey negro H&amp;M</t>
  </si>
  <si>
    <t>YILHM2970</t>
  </si>
  <si>
    <t>_Minifalda de mezclilla negra H&amp;M</t>
  </si>
  <si>
    <t>YILHM2971</t>
  </si>
  <si>
    <t>_Shorts de tiro alto con broderie inglés blanco H&amp;M</t>
  </si>
  <si>
    <t>YILHM2972</t>
  </si>
  <si>
    <t>_Falda pantalón cruzada azul denim claro H&amp;M</t>
  </si>
  <si>
    <t>YILHM2973</t>
  </si>
  <si>
    <t>_Shorts de sarga con cinturón blanco H&amp;M</t>
  </si>
  <si>
    <t>YILHM2974</t>
  </si>
  <si>
    <t>_Shorts de mujer en mezcla de lino beige oscuro H&amp;M</t>
  </si>
  <si>
    <t>YILHM2975</t>
  </si>
  <si>
    <t>_Minifalda línea A color crema H&amp;M</t>
  </si>
  <si>
    <t>YILHM2976</t>
  </si>
  <si>
    <t>_Shorts de mujer de buzo gris claro jaspeado H&amp;M</t>
  </si>
  <si>
    <t>YILHM2977</t>
  </si>
  <si>
    <t>YILHM2978</t>
  </si>
  <si>
    <t>_Shorts chinos de hombre regular fit verde caqui H&amp;M</t>
  </si>
  <si>
    <t>YILHM2979</t>
  </si>
  <si>
    <t>_Shorts de hombre de lona regular fit azul marino H&amp;M</t>
  </si>
  <si>
    <t>YILHM2980</t>
  </si>
  <si>
    <t>_Shorts de hombre de mezcla de lino relaxed fit beige claro H&amp;M</t>
  </si>
  <si>
    <t>YILHM2981</t>
  </si>
  <si>
    <t>_Shorts de hombre de mezcla de lino relaxed fit beige oscuro H&amp;M</t>
  </si>
  <si>
    <t>YILHM2982</t>
  </si>
  <si>
    <t>_Shorts de hombre cargo regular fit verde caqui H&amp;M</t>
  </si>
  <si>
    <t>YILHM2983</t>
  </si>
  <si>
    <t>_Traje de baño strapleconss con aros color rojo H&amp;M (SIN FOTO)</t>
  </si>
  <si>
    <t>YILHM2984</t>
  </si>
  <si>
    <t>_Sostén deportivo verde caqui H&amp;M</t>
  </si>
  <si>
    <t>YILHM2985</t>
  </si>
  <si>
    <t>lenceria</t>
  </si>
  <si>
    <t>_Blúmer negro estilo brasileño con encaje H&amp;M</t>
  </si>
  <si>
    <t>YILHM2986</t>
  </si>
  <si>
    <t>_Sostén deportivo negro de microfibra H&amp;M</t>
  </si>
  <si>
    <t>YILHM2987</t>
  </si>
  <si>
    <t>lenceria /tallas-medianas</t>
  </si>
  <si>
    <t>YILHM2988</t>
  </si>
  <si>
    <t>lenceria/tallas-medianas</t>
  </si>
  <si>
    <t>_Sostén deportivo de tirantes finos de microfibra marrón oscuro H&amp;M</t>
  </si>
  <si>
    <t>YILHM2989</t>
  </si>
  <si>
    <t>_Sostén deportivo de tirantes finos de microfibra beige H&amp;M</t>
  </si>
  <si>
    <t>YILHM2990</t>
  </si>
  <si>
    <t>_Sujetador de microfibra blanco sin barillas H&amp;M (SIN FOTO)</t>
  </si>
  <si>
    <t>YILHM2991</t>
  </si>
  <si>
    <t>_Sujetador balconette acolchado de microfibra beige H&amp;M</t>
  </si>
  <si>
    <t>YILHM2992</t>
  </si>
  <si>
    <t>_Blúmer colaless de microfibra con encaje estilo tanga negro H&amp;M</t>
  </si>
  <si>
    <t>YILHM2993</t>
  </si>
  <si>
    <t xml:space="preserve">lenceria /tallas-extras </t>
  </si>
  <si>
    <t>_Blúmer hipster de algodón varios colores H&amp;M</t>
  </si>
  <si>
    <t>YILHM2994</t>
  </si>
  <si>
    <t>_Blúmer fajas modeladores efecto invisible beige H&amp;M</t>
  </si>
  <si>
    <t>YILHM2995</t>
  </si>
  <si>
    <t>lenceria /tallas-pequenas</t>
  </si>
  <si>
    <t>_Blúmer bikers modeladores efecto invisible beige H&amp;M</t>
  </si>
  <si>
    <t>YILHM2996</t>
  </si>
  <si>
    <t>_Blúmer estilo bikini acanalado de algodón negro H&amp;M</t>
  </si>
  <si>
    <t>YILHM2997</t>
  </si>
  <si>
    <t xml:space="preserve">_Calzoncillos boxer trunk azul marino </t>
  </si>
  <si>
    <t>YILHM2998</t>
  </si>
  <si>
    <t>YILHM2999</t>
  </si>
  <si>
    <t>_Camisa de resort de mezcla de lino color crema H&amp;M</t>
  </si>
  <si>
    <t>YILHM2008</t>
  </si>
  <si>
    <t>_Vestido floral azul crema con cordón de ajuste H&amp;M</t>
  </si>
  <si>
    <t>YILHM3001</t>
  </si>
  <si>
    <t>_Camisa resort en mezcla de lino azul marino H&amp;M</t>
  </si>
  <si>
    <t>YILHM3002</t>
  </si>
  <si>
    <t>_Jeans de mujer de cintura baja y pierna acampanada azul denim oscuro H&amp;M</t>
  </si>
  <si>
    <t>YILHM3003</t>
  </si>
  <si>
    <t>_Shorts paper bag denim crema H&amp;M</t>
  </si>
  <si>
    <t>YILHM3004</t>
  </si>
  <si>
    <t>YILHM3005</t>
  </si>
  <si>
    <t>_Shorts de mujer buzo negro H&amp;M</t>
  </si>
  <si>
    <t>YILHM3006</t>
  </si>
  <si>
    <t>_Shorts de mujer buzo en algodón lavado rosa palo H&amp;M</t>
  </si>
  <si>
    <t>YILHM3007</t>
  </si>
  <si>
    <t>_Shorts de mujer de tiro alto con broderie inglés rosa durazno clari H&amp;M</t>
  </si>
  <si>
    <t>YILHM3008</t>
  </si>
  <si>
    <t>_Shorts denim de tiro alto gris oscuro H&amp;M</t>
  </si>
  <si>
    <t>YILHM3009</t>
  </si>
  <si>
    <t>YILHM3010</t>
  </si>
  <si>
    <t xml:space="preserve">Accesorios /hm /tallas-pequenas </t>
  </si>
  <si>
    <t>_Cinturón de cuero negro H&amp;M</t>
  </si>
  <si>
    <t>YILHM3011</t>
  </si>
  <si>
    <t>YILHM3012</t>
  </si>
  <si>
    <t>YILHM3013</t>
  </si>
  <si>
    <t>_Cinturón de cuero marrón H&amp;M</t>
  </si>
  <si>
    <t>YILHM3014</t>
  </si>
  <si>
    <t>_Cinturón de cincha negro H&amp;M</t>
  </si>
  <si>
    <t>YILHM3015</t>
  </si>
  <si>
    <t>_Cinturón elástico de tela negro H&amp;M</t>
  </si>
  <si>
    <t>YILHM3016</t>
  </si>
  <si>
    <t>Talla L/XL</t>
  </si>
  <si>
    <t>YILHM3017</t>
  </si>
  <si>
    <t>_Cinturón de mujer de inspiración occidental negro H&amp;M</t>
  </si>
  <si>
    <t>YNIR62</t>
  </si>
  <si>
    <t xml:space="preserve">Calzado /hm </t>
  </si>
  <si>
    <t>_Sandalias destalonadas con punta fina estampado animal print H&amp;M</t>
  </si>
  <si>
    <t>YNIR63</t>
  </si>
  <si>
    <t>_Sandalias planas negras H&amp;M</t>
  </si>
  <si>
    <t>YNIR64</t>
  </si>
  <si>
    <t>_Sandalias trenzadas burdeos H&amp;M</t>
  </si>
  <si>
    <t>YNIR65</t>
  </si>
  <si>
    <t xml:space="preserve">_Sandalias planas con tiras cruzadas negras H&amp;M </t>
  </si>
  <si>
    <t>YNIR66</t>
  </si>
  <si>
    <t>_Sandalias de tacón pequeño negras H&amp;M</t>
  </si>
  <si>
    <t>YNIR67</t>
  </si>
  <si>
    <t>_Sandalias de tacón pequeño beige H&amp;M (SIN FOTO)</t>
  </si>
  <si>
    <t>YNIR68</t>
  </si>
  <si>
    <t>YNIR69</t>
  </si>
  <si>
    <t>_Sandalias alpargatas con detalle entrelazado beige claro H&amp;M</t>
  </si>
  <si>
    <t>YNIR70</t>
  </si>
  <si>
    <t xml:space="preserve">Hombres /hm /Calzado /hm </t>
  </si>
  <si>
    <t>_Mocasines de hombre azul marino H&amp;M</t>
  </si>
  <si>
    <t>Talla 7.5_40</t>
  </si>
  <si>
    <t>YILHM3018</t>
  </si>
  <si>
    <t>YILHM3019</t>
  </si>
  <si>
    <t>_Cinturón de mujer tachonado negro H&amp;M</t>
  </si>
  <si>
    <t>YILHM3020</t>
  </si>
  <si>
    <t>_Anteojos para el sol marrones H&amp;M (SIN FOTO)</t>
  </si>
  <si>
    <t>Talla unitalla</t>
  </si>
  <si>
    <t>YILHM3021</t>
  </si>
  <si>
    <t>_Anteojos para el sol gris oscuros H&amp;M</t>
  </si>
  <si>
    <t>YILHM3022</t>
  </si>
  <si>
    <t>_Anteojos para el sol ovalados negros H&amp;M</t>
  </si>
  <si>
    <t>YILHM3023</t>
  </si>
  <si>
    <t>_Medias denier negras H&amp;M</t>
  </si>
  <si>
    <t>YNIR71</t>
  </si>
  <si>
    <t>bolsos /hm /Accesorios /hm</t>
  </si>
  <si>
    <t>_Bolso cruzado con cadena decorativa negro H&amp;M</t>
  </si>
  <si>
    <t>YNIR72</t>
  </si>
  <si>
    <t>_Bolso cruzado pequeño negro H&amp;M</t>
  </si>
  <si>
    <t>YNIR73</t>
  </si>
  <si>
    <t>_Bolso cruzado de vinil negro H&amp;M</t>
  </si>
  <si>
    <t>YNIR74</t>
  </si>
  <si>
    <t>_Bolso cruzado negro con correa ajustable H&amp;M</t>
  </si>
  <si>
    <t>YNIR75</t>
  </si>
  <si>
    <t>_Bolso bandolera gris H&amp;M</t>
  </si>
  <si>
    <t>YNIR76</t>
  </si>
  <si>
    <t>_Bolso bandolera marrón H&amp;M</t>
  </si>
  <si>
    <t>YNIR77</t>
  </si>
  <si>
    <t>_Bolso de hombro con detalle de nudo negro H&amp;M</t>
  </si>
  <si>
    <t>YNIR78</t>
  </si>
  <si>
    <t>_Bolso de hombro marrón oscuro H&amp;M</t>
  </si>
  <si>
    <t>YNIR79</t>
  </si>
  <si>
    <t>_Bolso bandolera azul marino H&amp;M</t>
  </si>
  <si>
    <t>YILHM3024</t>
  </si>
  <si>
    <t>_Sujetador balconette strapless negro H&amp;M</t>
  </si>
  <si>
    <t>Talla 34B</t>
  </si>
  <si>
    <t>YILHM3025</t>
  </si>
  <si>
    <t>_Sujetador balconette strapless blanco H&amp;M (SIN FOTO)</t>
  </si>
  <si>
    <t>YILHM3026</t>
  </si>
  <si>
    <t>_Sujetador acolchado con encaje beige H&amp;M SIN FOTO</t>
  </si>
  <si>
    <t>YILHM3027</t>
  </si>
  <si>
    <t>YILHM3028</t>
  </si>
  <si>
    <t>Talla 38B</t>
  </si>
  <si>
    <t>YILHM3029</t>
  </si>
  <si>
    <t>_Sujetador de algodón negro sin barillas H&amp;M SIN FOTO</t>
  </si>
  <si>
    <t>YILHM3030</t>
  </si>
  <si>
    <t>_Sujetador balconette strapless beige H&amp;M</t>
  </si>
  <si>
    <t>Talla 38C</t>
  </si>
  <si>
    <t>YILHM3031 Entrar Manual</t>
  </si>
  <si>
    <t>_Shorts cortos de lona de corte regular negro H&amp;M</t>
  </si>
  <si>
    <t>YILHM3032</t>
  </si>
  <si>
    <t>_Shorts chinos de hombre regular fit azul marino H&amp;M</t>
  </si>
  <si>
    <t>YILHM3033</t>
  </si>
  <si>
    <t>Hombres /hm /tallas-grandes</t>
  </si>
  <si>
    <t>_Shorts chinos de hombre regular fit negro H&amp;M</t>
  </si>
  <si>
    <t>YILHM3034</t>
  </si>
  <si>
    <t>YILHM3035</t>
  </si>
  <si>
    <t xml:space="preserve">_Camisa de mangas cortas de corte regular verde claro rayado H&amp;M </t>
  </si>
  <si>
    <t>YILHM3036</t>
  </si>
  <si>
    <t>_Camisa de mangas cortas de rayas beige claro y oscuro H&amp;M (SIN FOTO)</t>
  </si>
  <si>
    <t>YILHM3037</t>
  </si>
  <si>
    <t>_Camisa oxford de hombre azul claro H&amp;M</t>
  </si>
  <si>
    <t>YILHM3038</t>
  </si>
  <si>
    <t>_Shorts de chandal de corte regular negro H&amp;M</t>
  </si>
  <si>
    <t>YILHM3039</t>
  </si>
  <si>
    <t xml:space="preserve">_Shorts de chandal de corte regular azul marino H&amp;M (SIN FOTO) </t>
  </si>
  <si>
    <t>YILHM3040</t>
  </si>
  <si>
    <t>_Shorts de sarga de corte regular beige H&amp;M</t>
  </si>
  <si>
    <t>YILHM3041</t>
  </si>
  <si>
    <t>_Joggers de vestir slim fit beige oscuro H&amp;M</t>
  </si>
  <si>
    <t>YILHM3042</t>
  </si>
  <si>
    <t>_Pantalón de hombre de  algodón beige H&amp;M (SIN FOTO)</t>
  </si>
  <si>
    <t>YILHM3043</t>
  </si>
  <si>
    <t>_Pantalones de traje ajustados gris oscuro H&amp;M</t>
  </si>
  <si>
    <t>YILHM3044</t>
  </si>
  <si>
    <t>_Pantalones ajustados a medida negros H&amp;M</t>
  </si>
  <si>
    <t>YILHM3045</t>
  </si>
  <si>
    <t>_Pantalones de traje ajustados azul marino H&amp;M</t>
  </si>
  <si>
    <t>Talla L_40</t>
  </si>
  <si>
    <t>YILHM3046</t>
  </si>
  <si>
    <t>_Pantalones de traje ajustados beige H&amp;M</t>
  </si>
  <si>
    <t>YILHM3047</t>
  </si>
  <si>
    <t>_Pantalones de traje slim fit azul marino H&amp;M</t>
  </si>
  <si>
    <t>YILHM3048</t>
  </si>
  <si>
    <t>_Pulóver loose fit negro/Masashi H&amp;M</t>
  </si>
  <si>
    <t>YILHM3049</t>
  </si>
  <si>
    <t>YILHM3050</t>
  </si>
  <si>
    <t>YILHM3051</t>
  </si>
  <si>
    <t>_Pulóver loose fit blanco con dibujo New YorK H&amp;M</t>
  </si>
  <si>
    <t>YILHM3052</t>
  </si>
  <si>
    <t>_Pulóver loose fit blanco/New York H&amp;M (SIN FOTO)</t>
  </si>
  <si>
    <t>YILHM3053</t>
  </si>
  <si>
    <t>_Jogger de mujer de cintura alta gris oscuro H&amp;M</t>
  </si>
  <si>
    <t>YILHM3054</t>
  </si>
  <si>
    <t>_Jeans bootcut de cintura alta azul denim oscurfo H&amp;M (SIN FOTO)</t>
  </si>
  <si>
    <t>YILHM3055</t>
  </si>
  <si>
    <t>_Jeans skinny altos de mujer azul denim claro H&amp;M</t>
  </si>
  <si>
    <t>YILHM3056</t>
  </si>
  <si>
    <t>_Shorts de mujer de mezclilla blanca con flecos H&amp;M</t>
  </si>
  <si>
    <t>YILHM3057</t>
  </si>
  <si>
    <t>YILHM3058</t>
  </si>
  <si>
    <t>_Shorts de viscosa con frunces negro H&amp;M</t>
  </si>
  <si>
    <t>YILHM3059</t>
  </si>
  <si>
    <t>Vestidos /hm /tallas-grandes</t>
  </si>
  <si>
    <t>_Vestido túnica arrugado patrón blanco y azul H&amp;M</t>
  </si>
  <si>
    <t>YILHM3060</t>
  </si>
  <si>
    <t>_Vestido vaquero de falda acampanada azul denim oscuro H&amp;M</t>
  </si>
  <si>
    <t>YILHM3061</t>
  </si>
  <si>
    <t>_Vestido acanalado con ribete overlocked blanco floral H&amp;M</t>
  </si>
  <si>
    <t>YILHM3062</t>
  </si>
  <si>
    <t>_Vestido túnica con manga de globo color crema rosa floral H&amp;M</t>
  </si>
  <si>
    <t>YILHM3063</t>
  </si>
  <si>
    <t xml:space="preserve">Tops /hm /tallas-grandes </t>
  </si>
  <si>
    <t>_Top corto con tiras azul oscuro estampado H&amp;M</t>
  </si>
  <si>
    <t>YILHM3064</t>
  </si>
  <si>
    <t>_Pulóver de mujer oversized color crema Pacha H&amp;M</t>
  </si>
  <si>
    <t>YILHM3065</t>
  </si>
  <si>
    <t>_Top sin mangas de punto texturizada beige claro H&amp;M</t>
  </si>
  <si>
    <t>YILHM3066</t>
  </si>
  <si>
    <t>_Pulóver de mujer negro acanalado H&amp;M</t>
  </si>
  <si>
    <t>YILHM3067</t>
  </si>
  <si>
    <t>_Chaleco de traje de mezcla de lino color crema raya diplomática H&amp;M</t>
  </si>
  <si>
    <t>YNIR80</t>
  </si>
  <si>
    <t>YNIR81</t>
  </si>
  <si>
    <t xml:space="preserve">_Sandalias planas con tiras cruzadas beige verdoso H&amp;M </t>
  </si>
  <si>
    <t>YNIR82</t>
  </si>
  <si>
    <t>_Tenis de hombre de gamuza beige H&amp;M</t>
  </si>
  <si>
    <t>Talla 10.5_44</t>
  </si>
  <si>
    <t>CAMPO A LLENAR</t>
  </si>
  <si>
    <t>NO TOCAR</t>
  </si>
  <si>
    <t>OBLIGATARIO LLENAR</t>
  </si>
  <si>
    <t>Entrar datos manual</t>
  </si>
  <si>
    <t>Fecha</t>
  </si>
  <si>
    <t>Detalle de compra</t>
  </si>
  <si>
    <t>Nombre del Cliente</t>
  </si>
  <si>
    <t>Nombre del Gestor</t>
  </si>
  <si>
    <t>Código del producto Vendido</t>
  </si>
  <si>
    <t>Descripcion</t>
  </si>
  <si>
    <t>Cantidad</t>
  </si>
  <si>
    <t>Precio Venta</t>
  </si>
  <si>
    <t>Total</t>
  </si>
  <si>
    <t>Costo SIN Comision</t>
  </si>
  <si>
    <t>Ganancia</t>
  </si>
  <si>
    <t>Observaciones</t>
  </si>
</sst>
</file>

<file path=xl/styles.xml><?xml version="1.0" encoding="utf-8"?>
<styleSheet xmlns="http://schemas.openxmlformats.org/spreadsheetml/2006/main">
  <numFmts count="11">
    <numFmt numFmtId="176" formatCode="0.00_ "/>
    <numFmt numFmtId="177" formatCode="0.00_);[Red]\(0.00\)"/>
    <numFmt numFmtId="42" formatCode="_-&quot;£&quot;* #,##0_-;\-&quot;£&quot;* #,##0_-;_-&quot;£&quot;* &quot;-&quot;_-;_-@_-"/>
    <numFmt numFmtId="178" formatCode="dd\-mmm"/>
    <numFmt numFmtId="44" formatCode="_-&quot;£&quot;* #,##0.00_-;\-&quot;£&quot;* #,##0.00_-;_-&quot;£&quot;* &quot;-&quot;??_-;_-@_-"/>
    <numFmt numFmtId="179" formatCode="0_);[Red]\(0\)"/>
    <numFmt numFmtId="180" formatCode="&quot;$&quot;#,##0.00"/>
    <numFmt numFmtId="181" formatCode="_-&quot;$&quot;* #,##0.00_-;\-&quot;$&quot;* #,##0.00_-;_-&quot;$&quot;* &quot;-&quot;??_-;_-@_-"/>
    <numFmt numFmtId="41" formatCode="_-* #,##0_-;\-* #,##0_-;_-* &quot;-&quot;_-;_-@_-"/>
    <numFmt numFmtId="43" formatCode="_-* #,##0.00_-;\-* #,##0.00_-;_-* &quot;-&quot;??_-;_-@_-"/>
    <numFmt numFmtId="182" formatCode="&quot;$&quot;#,##0.0"/>
  </numFmts>
  <fonts count="44">
    <font>
      <sz val="1"/>
      <color indexed="8"/>
      <name val="Helvetica Neue"/>
      <charset val="134"/>
    </font>
    <font>
      <sz val="10"/>
      <color theme="1"/>
      <name val="Helvetica Neue"/>
      <charset val="134"/>
    </font>
    <font>
      <sz val="10"/>
      <color indexed="8"/>
      <name val="Helvetica Neue"/>
      <charset val="134"/>
    </font>
    <font>
      <sz val="9"/>
      <color indexed="8"/>
      <name val="Helvetica Neue"/>
      <charset val="134"/>
    </font>
    <font>
      <sz val="10"/>
      <color theme="7" tint="0.4"/>
      <name val="Helvetica Neue"/>
      <charset val="134"/>
    </font>
    <font>
      <b/>
      <sz val="10"/>
      <color theme="0"/>
      <name val="Helvetica Neue"/>
      <charset val="134"/>
    </font>
    <font>
      <sz val="9"/>
      <color rgb="FF000000"/>
      <name val="Helvetica Neue"/>
      <charset val="134"/>
    </font>
    <font>
      <sz val="9"/>
      <color indexed="8"/>
      <name val="Helvetica Neue"/>
      <charset val="134"/>
      <scheme val="major"/>
    </font>
    <font>
      <sz val="12"/>
      <color indexed="8"/>
      <name val="Helvetica Neue (Body)"/>
      <charset val="134"/>
    </font>
    <font>
      <sz val="10"/>
      <color indexed="8"/>
      <name val="Helvetica Neue"/>
      <charset val="134"/>
      <scheme val="major"/>
    </font>
    <font>
      <b/>
      <sz val="1"/>
      <color rgb="FF002060"/>
      <name val="Helvetica Neue"/>
      <charset val="134"/>
    </font>
    <font>
      <sz val="16"/>
      <color theme="1"/>
      <name val="Helvetica Neue"/>
      <charset val="134"/>
    </font>
    <font>
      <sz val="16"/>
      <color indexed="8"/>
      <name val="Helvetica Neue"/>
      <charset val="134"/>
    </font>
    <font>
      <b/>
      <sz val="16"/>
      <color indexed="8"/>
      <name val="Helvetica Neue"/>
      <charset val="134"/>
      <scheme val="minor"/>
    </font>
    <font>
      <b/>
      <sz val="16"/>
      <color theme="1"/>
      <name val="Helvetica Neue (Body)"/>
      <charset val="134"/>
    </font>
    <font>
      <b/>
      <sz val="16"/>
      <color theme="2" tint="-0.899990844447157"/>
      <name val="Helvetica Neue (Body)"/>
      <charset val="134"/>
    </font>
    <font>
      <sz val="16"/>
      <color indexed="8"/>
      <name val="Helvetica Neue"/>
      <charset val="134"/>
      <scheme val="major"/>
    </font>
    <font>
      <sz val="16"/>
      <color indexed="8"/>
      <name val="Helvetica Neue (Body)"/>
      <charset val="134"/>
    </font>
    <font>
      <sz val="16"/>
      <color theme="1"/>
      <name val="Helvetica Neue"/>
      <charset val="134"/>
      <scheme val="major"/>
    </font>
    <font>
      <b/>
      <sz val="16"/>
      <color rgb="FF002060"/>
      <name val="Helvetica Neue"/>
      <charset val="134"/>
      <scheme val="major"/>
    </font>
    <font>
      <b/>
      <sz val="16"/>
      <color rgb="FF002060"/>
      <name val="Helvetica Neue"/>
      <charset val="134"/>
    </font>
    <font>
      <sz val="11"/>
      <color theme="1"/>
      <name val="Helvetica Neue"/>
      <charset val="134"/>
      <scheme val="minor"/>
    </font>
    <font>
      <sz val="11"/>
      <color theme="0"/>
      <name val="Helvetica Neue"/>
      <charset val="0"/>
      <scheme val="minor"/>
    </font>
    <font>
      <b/>
      <sz val="11"/>
      <color rgb="FFFFFFFF"/>
      <name val="Helvetica Neue"/>
      <charset val="0"/>
      <scheme val="minor"/>
    </font>
    <font>
      <u/>
      <sz val="11"/>
      <color rgb="FF0000FF"/>
      <name val="Helvetica Neue"/>
      <charset val="0"/>
      <scheme val="minor"/>
    </font>
    <font>
      <sz val="11"/>
      <color rgb="FFFF0000"/>
      <name val="Helvetica Neue"/>
      <charset val="0"/>
      <scheme val="minor"/>
    </font>
    <font>
      <sz val="11"/>
      <color theme="1"/>
      <name val="Helvetica Neue"/>
      <charset val="0"/>
      <scheme val="minor"/>
    </font>
    <font>
      <b/>
      <sz val="11"/>
      <color rgb="FFFA7D00"/>
      <name val="Helvetica Neue"/>
      <charset val="0"/>
      <scheme val="minor"/>
    </font>
    <font>
      <b/>
      <sz val="15"/>
      <color theme="3"/>
      <name val="Helvetica Neue"/>
      <charset val="134"/>
      <scheme val="minor"/>
    </font>
    <font>
      <b/>
      <sz val="11"/>
      <color theme="3"/>
      <name val="Helvetica Neue"/>
      <charset val="134"/>
      <scheme val="minor"/>
    </font>
    <font>
      <sz val="11"/>
      <color rgb="FF006100"/>
      <name val="Helvetica Neue"/>
      <charset val="0"/>
      <scheme val="minor"/>
    </font>
    <font>
      <b/>
      <sz val="11"/>
      <color theme="1"/>
      <name val="Helvetica Neue"/>
      <charset val="0"/>
      <scheme val="minor"/>
    </font>
    <font>
      <sz val="11"/>
      <color rgb="FF9C6500"/>
      <name val="Helvetica Neue"/>
      <charset val="0"/>
      <scheme val="minor"/>
    </font>
    <font>
      <b/>
      <sz val="18"/>
      <color theme="3"/>
      <name val="Helvetica Neue"/>
      <charset val="134"/>
      <scheme val="minor"/>
    </font>
    <font>
      <i/>
      <sz val="11"/>
      <color rgb="FF7F7F7F"/>
      <name val="Helvetica Neue"/>
      <charset val="0"/>
      <scheme val="minor"/>
    </font>
    <font>
      <b/>
      <sz val="11"/>
      <color rgb="FF3F3F3F"/>
      <name val="Helvetica Neue"/>
      <charset val="0"/>
      <scheme val="minor"/>
    </font>
    <font>
      <sz val="11"/>
      <color rgb="FFFA7D00"/>
      <name val="Helvetica Neue"/>
      <charset val="0"/>
      <scheme val="minor"/>
    </font>
    <font>
      <b/>
      <sz val="13"/>
      <color theme="3"/>
      <name val="Helvetica Neue"/>
      <charset val="134"/>
      <scheme val="minor"/>
    </font>
    <font>
      <sz val="11"/>
      <color rgb="FF3F3F76"/>
      <name val="Helvetica Neue"/>
      <charset val="0"/>
      <scheme val="minor"/>
    </font>
    <font>
      <sz val="11"/>
      <color rgb="FF9C0006"/>
      <name val="Helvetica Neue"/>
      <charset val="0"/>
      <scheme val="minor"/>
    </font>
    <font>
      <u/>
      <sz val="11"/>
      <color rgb="FF800080"/>
      <name val="Helvetica Neue"/>
      <charset val="0"/>
      <scheme val="minor"/>
    </font>
    <font>
      <sz val="12"/>
      <color theme="1"/>
      <name val="Helvetica Neue"/>
      <charset val="134"/>
      <scheme val="minor"/>
    </font>
    <font>
      <sz val="10"/>
      <color rgb="FF000000"/>
      <name val="Tahoma"/>
      <charset val="134"/>
    </font>
    <font>
      <b/>
      <sz val="10"/>
      <color rgb="FF000000"/>
      <name val="Tahoma"/>
      <charset val="134"/>
    </font>
  </fonts>
  <fills count="41">
    <fill>
      <patternFill patternType="none"/>
    </fill>
    <fill>
      <patternFill patternType="gray125"/>
    </fill>
    <fill>
      <patternFill patternType="solid">
        <fgColor rgb="FF62A79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EFBF5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8" tint="-0.2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</fills>
  <borders count="21">
    <border>
      <left/>
      <right/>
      <top/>
      <bottom/>
      <diagonal/>
    </border>
    <border>
      <left style="thin">
        <color theme="3" tint="0.799981688894314"/>
      </left>
      <right style="thin">
        <color theme="3" tint="0.799981688894314"/>
      </right>
      <top style="thin">
        <color theme="3" tint="0.799981688894314"/>
      </top>
      <bottom style="thin">
        <color theme="3" tint="0.799981688894314"/>
      </bottom>
      <diagonal/>
    </border>
    <border>
      <left style="thin">
        <color theme="3" tint="0.799951170384838"/>
      </left>
      <right style="thin">
        <color theme="3" tint="0.799951170384838"/>
      </right>
      <top style="thin">
        <color theme="3" tint="0.799951170384838"/>
      </top>
      <bottom style="thin">
        <color theme="3" tint="0.799951170384838"/>
      </bottom>
      <diagonal/>
    </border>
    <border>
      <left style="thin">
        <color theme="3" tint="0.799981688894314"/>
      </left>
      <right style="thin">
        <color theme="3" tint="0.799981688894314"/>
      </right>
      <top style="thin">
        <color theme="3" tint="0.799981688894314"/>
      </top>
      <bottom/>
      <diagonal/>
    </border>
    <border>
      <left style="thin">
        <color theme="3" tint="0.799981688894314"/>
      </left>
      <right/>
      <top style="thin">
        <color theme="3" tint="0.799981688894314"/>
      </top>
      <bottom style="thin">
        <color theme="3" tint="0.799981688894314"/>
      </bottom>
      <diagonal/>
    </border>
    <border>
      <left/>
      <right style="thin">
        <color theme="3" tint="0.799981688894314"/>
      </right>
      <top style="thin">
        <color theme="3" tint="0.799981688894314"/>
      </top>
      <bottom style="thin">
        <color theme="3" tint="0.799981688894314"/>
      </bottom>
      <diagonal/>
    </border>
    <border>
      <left style="thin">
        <color theme="3" tint="0.799981688894314"/>
      </left>
      <right style="thin">
        <color theme="3" tint="0.799981688894314"/>
      </right>
      <top/>
      <bottom style="thin">
        <color theme="3" tint="0.799981688894314"/>
      </bottom>
      <diagonal/>
    </border>
    <border>
      <left style="thin">
        <color theme="0" tint="-0.0499893185216834"/>
      </left>
      <right style="thin">
        <color theme="0" tint="-0.0499893185216834"/>
      </right>
      <top style="thin">
        <color theme="0" tint="-0.0499893185216834"/>
      </top>
      <bottom style="thin">
        <color theme="0" tint="-0.0499893185216834"/>
      </bottom>
      <diagonal/>
    </border>
    <border>
      <left style="thin">
        <color theme="0" tint="-0.0499893185216834"/>
      </left>
      <right style="thin">
        <color theme="0" tint="-0.0499893185216834"/>
      </right>
      <top/>
      <bottom style="thin">
        <color theme="0" tint="-0.0499893185216834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0499893185216834"/>
      </right>
      <top/>
      <bottom style="thin">
        <color theme="0" tint="-0.0499893185216834"/>
      </bottom>
      <diagonal/>
    </border>
    <border>
      <left style="thin">
        <color theme="0" tint="-0.0499893185216834"/>
      </left>
      <right style="thin">
        <color theme="0" tint="-0.0499893185216834"/>
      </right>
      <top/>
      <bottom/>
      <diagonal/>
    </border>
    <border>
      <left/>
      <right style="thin">
        <color theme="0" tint="-0.0499893185216834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2">
    <xf numFmtId="0" fontId="0" fillId="0" borderId="0" applyNumberFormat="0" applyFill="0" applyBorder="0" applyProtection="0">
      <alignment vertical="top" wrapText="1"/>
    </xf>
    <xf numFmtId="0" fontId="41" fillId="0" borderId="0"/>
    <xf numFmtId="181" fontId="41" fillId="0" borderId="0" applyFont="0" applyFill="0" applyBorder="0" applyAlignment="0" applyProtection="0"/>
    <xf numFmtId="0" fontId="22" fillId="34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36" fillId="0" borderId="20" applyNumberFormat="0" applyFill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" fillId="0" borderId="0" applyNumberFormat="0" applyFill="0" applyBorder="0" applyProtection="0">
      <alignment vertical="top" wrapText="1"/>
    </xf>
    <xf numFmtId="0" fontId="26" fillId="20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31" fillId="0" borderId="18" applyNumberFormat="0" applyFill="0" applyAlignment="0" applyProtection="0">
      <alignment vertical="center"/>
    </xf>
    <xf numFmtId="0" fontId="35" fillId="17" borderId="19" applyNumberFormat="0" applyAlignment="0" applyProtection="0">
      <alignment vertical="center"/>
    </xf>
    <xf numFmtId="44" fontId="21" fillId="0" borderId="0" applyFont="0" applyFill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1" fillId="21" borderId="17" applyNumberFormat="0" applyFont="0" applyAlignment="0" applyProtection="0">
      <alignment vertical="center"/>
    </xf>
    <xf numFmtId="0" fontId="38" fillId="36" borderId="14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7" borderId="14" applyNumberFormat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29" fillId="0" borderId="16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42" fontId="21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7" fillId="0" borderId="15" applyNumberFormat="0" applyFill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0" fontId="23" fillId="15" borderId="13" applyNumberFormat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</cellStyleXfs>
  <cellXfs count="112">
    <xf numFmtId="0" fontId="0" fillId="0" borderId="0" xfId="0">
      <alignment vertical="top" wrapText="1"/>
    </xf>
    <xf numFmtId="0" fontId="0" fillId="2" borderId="1" xfId="0" applyFill="1" applyBorder="1" applyAlignment="1">
      <alignment vertical="center" wrapText="1"/>
    </xf>
    <xf numFmtId="0" fontId="0" fillId="3" borderId="1" xfId="0" applyFill="1" applyBorder="1">
      <alignment vertical="top" wrapText="1"/>
    </xf>
    <xf numFmtId="0" fontId="0" fillId="4" borderId="1" xfId="0" applyFill="1" applyBorder="1">
      <alignment vertical="top" wrapText="1"/>
    </xf>
    <xf numFmtId="0" fontId="0" fillId="0" borderId="2" xfId="0" applyNumberFormat="1" applyFill="1" applyBorder="1" applyAlignment="1" applyProtection="1">
      <alignment vertical="top" wrapText="1"/>
    </xf>
    <xf numFmtId="0" fontId="0" fillId="0" borderId="1" xfId="0" applyBorder="1">
      <alignment vertical="top" wrapText="1"/>
    </xf>
    <xf numFmtId="0" fontId="0" fillId="0" borderId="1" xfId="0" applyNumberFormat="1" applyBorder="1">
      <alignment vertical="top" wrapText="1"/>
    </xf>
    <xf numFmtId="180" fontId="0" fillId="0" borderId="1" xfId="0" applyNumberFormat="1" applyBorder="1">
      <alignment vertical="top" wrapText="1"/>
    </xf>
    <xf numFmtId="0" fontId="1" fillId="5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vertical="center" wrapText="1"/>
    </xf>
    <xf numFmtId="178" fontId="3" fillId="0" borderId="1" xfId="0" applyNumberFormat="1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vertical="center" wrapText="1"/>
    </xf>
    <xf numFmtId="180" fontId="2" fillId="2" borderId="1" xfId="0" applyNumberFormat="1" applyFont="1" applyFill="1" applyBorder="1" applyAlignment="1">
      <alignment vertical="center" wrapText="1"/>
    </xf>
    <xf numFmtId="0" fontId="3" fillId="0" borderId="1" xfId="0" applyNumberFormat="1" applyFont="1" applyBorder="1" applyAlignment="1">
      <alignment vertical="top"/>
    </xf>
    <xf numFmtId="180" fontId="3" fillId="0" borderId="1" xfId="0" applyNumberFormat="1" applyFont="1" applyBorder="1" applyAlignment="1">
      <alignment vertical="top"/>
    </xf>
    <xf numFmtId="0" fontId="5" fillId="5" borderId="1" xfId="0" applyFont="1" applyFill="1" applyBorder="1" applyAlignment="1">
      <alignment horizontal="center" vertical="top" wrapText="1"/>
    </xf>
    <xf numFmtId="180" fontId="5" fillId="5" borderId="1" xfId="0" applyNumberFormat="1" applyFont="1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center" wrapText="1"/>
    </xf>
    <xf numFmtId="0" fontId="0" fillId="0" borderId="3" xfId="0" applyBorder="1">
      <alignment vertical="top" wrapText="1"/>
    </xf>
    <xf numFmtId="180" fontId="3" fillId="0" borderId="4" xfId="0" applyNumberFormat="1" applyFont="1" applyBorder="1" applyAlignment="1">
      <alignment vertical="top"/>
    </xf>
    <xf numFmtId="0" fontId="0" fillId="0" borderId="0" xfId="0" applyBorder="1">
      <alignment vertical="top" wrapText="1"/>
    </xf>
    <xf numFmtId="0" fontId="0" fillId="0" borderId="5" xfId="0" applyBorder="1">
      <alignment vertical="top" wrapText="1"/>
    </xf>
    <xf numFmtId="0" fontId="0" fillId="0" borderId="6" xfId="0" applyBorder="1">
      <alignment vertical="top" wrapText="1"/>
    </xf>
    <xf numFmtId="178" fontId="3" fillId="3" borderId="1" xfId="0" applyNumberFormat="1" applyFont="1" applyFill="1" applyBorder="1" applyAlignment="1">
      <alignment vertical="top"/>
    </xf>
    <xf numFmtId="0" fontId="3" fillId="3" borderId="1" xfId="0" applyFont="1" applyFill="1" applyBorder="1" applyAlignment="1">
      <alignment vertical="top"/>
    </xf>
    <xf numFmtId="178" fontId="6" fillId="0" borderId="1" xfId="0" applyNumberFormat="1" applyFont="1" applyBorder="1" applyAlignment="1">
      <alignment vertical="top"/>
    </xf>
    <xf numFmtId="0" fontId="3" fillId="3" borderId="1" xfId="0" applyNumberFormat="1" applyFont="1" applyFill="1" applyBorder="1" applyAlignment="1">
      <alignment vertical="top"/>
    </xf>
    <xf numFmtId="180" fontId="3" fillId="3" borderId="1" xfId="0" applyNumberFormat="1" applyFont="1" applyFill="1" applyBorder="1" applyAlignment="1">
      <alignment vertical="top"/>
    </xf>
    <xf numFmtId="180" fontId="6" fillId="6" borderId="1" xfId="0" applyNumberFormat="1" applyFont="1" applyFill="1" applyBorder="1" applyAlignment="1">
      <alignment vertical="top"/>
    </xf>
    <xf numFmtId="0" fontId="3" fillId="7" borderId="1" xfId="0" applyFont="1" applyFill="1" applyBorder="1" applyAlignment="1">
      <alignment vertical="top"/>
    </xf>
    <xf numFmtId="180" fontId="6" fillId="0" borderId="1" xfId="0" applyNumberFormat="1" applyFont="1" applyBorder="1" applyAlignment="1">
      <alignment vertical="top"/>
    </xf>
    <xf numFmtId="178" fontId="3" fillId="8" borderId="1" xfId="0" applyNumberFormat="1" applyFont="1" applyFill="1" applyBorder="1" applyAlignment="1">
      <alignment vertical="top"/>
    </xf>
    <xf numFmtId="0" fontId="3" fillId="8" borderId="1" xfId="0" applyFont="1" applyFill="1" applyBorder="1" applyAlignment="1">
      <alignment vertical="top"/>
    </xf>
    <xf numFmtId="0" fontId="3" fillId="8" borderId="1" xfId="0" applyNumberFormat="1" applyFont="1" applyFill="1" applyBorder="1" applyAlignment="1">
      <alignment vertical="top"/>
    </xf>
    <xf numFmtId="180" fontId="3" fillId="8" borderId="1" xfId="0" applyNumberFormat="1" applyFont="1" applyFill="1" applyBorder="1" applyAlignment="1">
      <alignment vertical="top"/>
    </xf>
    <xf numFmtId="178" fontId="3" fillId="0" borderId="1" xfId="0" applyNumberFormat="1" applyFont="1" applyBorder="1" applyAlignment="1">
      <alignment horizontal="right" vertical="top"/>
    </xf>
    <xf numFmtId="178" fontId="3" fillId="3" borderId="1" xfId="0" applyNumberFormat="1" applyFont="1" applyFill="1" applyBorder="1" applyAlignment="1">
      <alignment horizontal="right" vertical="top"/>
    </xf>
    <xf numFmtId="178" fontId="6" fillId="0" borderId="1" xfId="0" applyNumberFormat="1" applyFont="1" applyBorder="1" applyAlignment="1">
      <alignment horizontal="right" vertical="top"/>
    </xf>
    <xf numFmtId="178" fontId="3" fillId="8" borderId="1" xfId="0" applyNumberFormat="1" applyFont="1" applyFill="1" applyBorder="1" applyAlignment="1">
      <alignment horizontal="right" vertical="top"/>
    </xf>
    <xf numFmtId="178" fontId="6" fillId="4" borderId="1" xfId="0" applyNumberFormat="1" applyFont="1" applyFill="1" applyBorder="1" applyAlignment="1">
      <alignment horizontal="right" vertical="top"/>
    </xf>
    <xf numFmtId="0" fontId="3" fillId="4" borderId="1" xfId="0" applyFont="1" applyFill="1" applyBorder="1" applyAlignment="1">
      <alignment vertical="top"/>
    </xf>
    <xf numFmtId="180" fontId="7" fillId="3" borderId="1" xfId="0" applyNumberFormat="1" applyFont="1" applyFill="1" applyBorder="1" applyAlignment="1">
      <alignment vertical="top"/>
    </xf>
    <xf numFmtId="180" fontId="7" fillId="8" borderId="1" xfId="0" applyNumberFormat="1" applyFont="1" applyFill="1" applyBorder="1" applyAlignment="1">
      <alignment vertical="top"/>
    </xf>
    <xf numFmtId="180" fontId="3" fillId="4" borderId="1" xfId="0" applyNumberFormat="1" applyFont="1" applyFill="1" applyBorder="1" applyAlignment="1">
      <alignment vertical="top"/>
    </xf>
    <xf numFmtId="178" fontId="3" fillId="5" borderId="1" xfId="0" applyNumberFormat="1" applyFont="1" applyFill="1" applyBorder="1" applyAlignment="1">
      <alignment vertical="top"/>
    </xf>
    <xf numFmtId="178" fontId="3" fillId="9" borderId="1" xfId="0" applyNumberFormat="1" applyFont="1" applyFill="1" applyBorder="1" applyAlignment="1">
      <alignment vertical="top"/>
    </xf>
    <xf numFmtId="0" fontId="3" fillId="5" borderId="1" xfId="0" applyFont="1" applyFill="1" applyBorder="1" applyAlignment="1">
      <alignment vertical="top"/>
    </xf>
    <xf numFmtId="178" fontId="3" fillId="5" borderId="1" xfId="0" applyNumberFormat="1" applyFont="1" applyFill="1" applyBorder="1" applyAlignment="1">
      <alignment horizontal="right" vertical="top"/>
    </xf>
    <xf numFmtId="178" fontId="3" fillId="9" borderId="1" xfId="0" applyNumberFormat="1" applyFont="1" applyFill="1" applyBorder="1" applyAlignment="1">
      <alignment horizontal="right" vertical="top"/>
    </xf>
    <xf numFmtId="180" fontId="7" fillId="0" borderId="1" xfId="0" applyNumberFormat="1" applyFont="1" applyFill="1" applyBorder="1" applyAlignment="1">
      <alignment vertical="top"/>
    </xf>
    <xf numFmtId="0" fontId="6" fillId="0" borderId="1" xfId="0" applyFont="1" applyBorder="1" applyAlignment="1">
      <alignment vertical="top"/>
    </xf>
    <xf numFmtId="0" fontId="3" fillId="10" borderId="1" xfId="0" applyNumberFormat="1" applyFont="1" applyFill="1" applyBorder="1" applyAlignment="1">
      <alignment vertical="top"/>
    </xf>
    <xf numFmtId="178" fontId="3" fillId="0" borderId="2" xfId="0" applyNumberFormat="1" applyFont="1" applyFill="1" applyBorder="1" applyAlignment="1" applyProtection="1">
      <alignment vertical="top"/>
    </xf>
    <xf numFmtId="0" fontId="3" fillId="0" borderId="2" xfId="0" applyNumberFormat="1" applyFont="1" applyFill="1" applyBorder="1" applyAlignment="1" applyProtection="1">
      <alignment vertical="top"/>
    </xf>
    <xf numFmtId="180" fontId="3" fillId="0" borderId="2" xfId="0" applyNumberFormat="1" applyFont="1" applyFill="1" applyBorder="1" applyAlignment="1" applyProtection="1">
      <alignment vertical="top"/>
    </xf>
    <xf numFmtId="0" fontId="3" fillId="0" borderId="5" xfId="0" applyFont="1" applyBorder="1" applyAlignment="1">
      <alignment vertical="top"/>
    </xf>
    <xf numFmtId="0" fontId="0" fillId="0" borderId="1" xfId="0" applyBorder="1" applyAlignment="1">
      <alignment vertical="top"/>
    </xf>
    <xf numFmtId="0" fontId="8" fillId="0" borderId="0" xfId="0" applyNumberFormat="1" applyFont="1" applyAlignment="1">
      <alignment vertical="center"/>
    </xf>
    <xf numFmtId="180" fontId="9" fillId="0" borderId="7" xfId="0" applyNumberFormat="1" applyFont="1" applyBorder="1" applyAlignment="1">
      <alignment vertical="top"/>
    </xf>
    <xf numFmtId="180" fontId="9" fillId="0" borderId="8" xfId="0" applyNumberFormat="1" applyFont="1" applyBorder="1" applyAlignment="1">
      <alignment vertical="top"/>
    </xf>
    <xf numFmtId="180" fontId="9" fillId="0" borderId="0" xfId="0" applyNumberFormat="1" applyFont="1" applyBorder="1" applyAlignment="1">
      <alignment vertical="top"/>
    </xf>
    <xf numFmtId="0" fontId="0" fillId="0" borderId="0" xfId="0" applyNumberFormat="1" applyFill="1" applyAlignment="1">
      <alignment vertical="top"/>
    </xf>
    <xf numFmtId="180" fontId="0" fillId="0" borderId="0" xfId="0" applyNumberFormat="1">
      <alignment vertical="top" wrapText="1"/>
    </xf>
    <xf numFmtId="0" fontId="10" fillId="0" borderId="0" xfId="0" applyNumberFormat="1" applyFont="1" applyAlignment="1">
      <alignment vertical="center"/>
    </xf>
    <xf numFmtId="0" fontId="10" fillId="11" borderId="0" xfId="0" applyNumberFormat="1" applyFont="1" applyFill="1" applyAlignment="1">
      <alignment vertical="center"/>
    </xf>
    <xf numFmtId="180" fontId="10" fillId="0" borderId="0" xfId="0" applyNumberFormat="1" applyFont="1" applyAlignment="1">
      <alignment vertical="center"/>
    </xf>
    <xf numFmtId="0" fontId="11" fillId="0" borderId="0" xfId="0" applyNumberFormat="1" applyFont="1" applyAlignment="1">
      <alignment vertical="top"/>
    </xf>
    <xf numFmtId="0" fontId="12" fillId="0" borderId="0" xfId="0" applyNumberFormat="1" applyFont="1" applyAlignment="1">
      <alignment vertical="top"/>
    </xf>
    <xf numFmtId="0" fontId="13" fillId="11" borderId="0" xfId="0" applyNumberFormat="1" applyFont="1" applyFill="1" applyAlignment="1">
      <alignment vertical="top"/>
    </xf>
    <xf numFmtId="0" fontId="12" fillId="11" borderId="0" xfId="0" applyNumberFormat="1" applyFont="1" applyFill="1" applyAlignment="1">
      <alignment vertical="top" wrapText="1"/>
    </xf>
    <xf numFmtId="180" fontId="12" fillId="11" borderId="0" xfId="0" applyNumberFormat="1" applyFont="1" applyFill="1" applyAlignment="1">
      <alignment vertical="top"/>
    </xf>
    <xf numFmtId="180" fontId="12" fillId="0" borderId="0" xfId="0" applyNumberFormat="1" applyFont="1" applyAlignment="1">
      <alignment vertical="top"/>
    </xf>
    <xf numFmtId="0" fontId="12" fillId="11" borderId="0" xfId="0" applyNumberFormat="1" applyFont="1" applyFill="1" applyAlignment="1">
      <alignment vertical="top"/>
    </xf>
    <xf numFmtId="179" fontId="12" fillId="0" borderId="0" xfId="0" applyNumberFormat="1" applyFont="1" applyAlignment="1">
      <alignment vertical="top"/>
    </xf>
    <xf numFmtId="177" fontId="12" fillId="0" borderId="0" xfId="0" applyNumberFormat="1" applyFont="1" applyAlignment="1">
      <alignment vertical="top"/>
    </xf>
    <xf numFmtId="182" fontId="12" fillId="0" borderId="0" xfId="0" applyNumberFormat="1" applyFont="1" applyAlignment="1">
      <alignment vertical="top"/>
    </xf>
    <xf numFmtId="49" fontId="12" fillId="0" borderId="0" xfId="0" applyNumberFormat="1" applyFont="1" applyAlignment="1">
      <alignment vertical="top"/>
    </xf>
    <xf numFmtId="0" fontId="0" fillId="0" borderId="0" xfId="0" applyNumberFormat="1" applyAlignment="1">
      <alignment vertical="top"/>
    </xf>
    <xf numFmtId="180" fontId="14" fillId="12" borderId="9" xfId="0" applyNumberFormat="1" applyFont="1" applyFill="1" applyBorder="1" applyAlignment="1">
      <alignment horizontal="center" vertical="center" wrapText="1"/>
    </xf>
    <xf numFmtId="180" fontId="15" fillId="13" borderId="9" xfId="0" applyNumberFormat="1" applyFont="1" applyFill="1" applyBorder="1" applyAlignment="1">
      <alignment horizontal="center" vertical="center" wrapText="1"/>
    </xf>
    <xf numFmtId="180" fontId="16" fillId="12" borderId="7" xfId="0" applyNumberFormat="1" applyFont="1" applyFill="1" applyBorder="1" applyAlignment="1">
      <alignment vertical="center"/>
    </xf>
    <xf numFmtId="49" fontId="15" fillId="12" borderId="9" xfId="0" applyNumberFormat="1" applyFont="1" applyFill="1" applyBorder="1" applyAlignment="1">
      <alignment horizontal="left" vertical="center" wrapText="1"/>
    </xf>
    <xf numFmtId="0" fontId="16" fillId="0" borderId="8" xfId="0" applyNumberFormat="1" applyFont="1" applyBorder="1" applyAlignment="1">
      <alignment vertical="top"/>
    </xf>
    <xf numFmtId="180" fontId="16" fillId="0" borderId="8" xfId="0" applyNumberFormat="1" applyFont="1" applyBorder="1" applyAlignment="1">
      <alignment vertical="top"/>
    </xf>
    <xf numFmtId="180" fontId="15" fillId="12" borderId="9" xfId="0" applyNumberFormat="1" applyFont="1" applyFill="1" applyBorder="1" applyAlignment="1">
      <alignment horizontal="left" vertical="center" wrapText="1"/>
    </xf>
    <xf numFmtId="0" fontId="16" fillId="0" borderId="8" xfId="0" applyNumberFormat="1" applyFont="1" applyBorder="1" applyAlignment="1">
      <alignment vertical="top" wrapText="1"/>
    </xf>
    <xf numFmtId="0" fontId="15" fillId="12" borderId="9" xfId="0" applyNumberFormat="1" applyFont="1" applyFill="1" applyBorder="1" applyAlignment="1">
      <alignment horizontal="left" vertical="center" wrapText="1"/>
    </xf>
    <xf numFmtId="179" fontId="15" fillId="12" borderId="9" xfId="0" applyNumberFormat="1" applyFont="1" applyFill="1" applyBorder="1" applyAlignment="1">
      <alignment horizontal="left" vertical="center" wrapText="1"/>
    </xf>
    <xf numFmtId="179" fontId="16" fillId="0" borderId="8" xfId="0" applyNumberFormat="1" applyFont="1" applyBorder="1" applyAlignment="1">
      <alignment vertical="top"/>
    </xf>
    <xf numFmtId="177" fontId="15" fillId="12" borderId="9" xfId="0" applyNumberFormat="1" applyFont="1" applyFill="1" applyBorder="1" applyAlignment="1">
      <alignment horizontal="left" vertical="center" wrapText="1"/>
    </xf>
    <xf numFmtId="180" fontId="15" fillId="13" borderId="9" xfId="0" applyNumberFormat="1" applyFont="1" applyFill="1" applyBorder="1" applyAlignment="1">
      <alignment horizontal="left" vertical="center" wrapText="1"/>
    </xf>
    <xf numFmtId="177" fontId="16" fillId="0" borderId="8" xfId="0" applyNumberFormat="1" applyFont="1" applyBorder="1" applyAlignment="1">
      <alignment vertical="top"/>
    </xf>
    <xf numFmtId="0" fontId="15" fillId="13" borderId="9" xfId="0" applyNumberFormat="1" applyFont="1" applyFill="1" applyBorder="1" applyAlignment="1">
      <alignment horizontal="left" vertical="center" wrapText="1"/>
    </xf>
    <xf numFmtId="182" fontId="15" fillId="12" borderId="9" xfId="0" applyNumberFormat="1" applyFont="1" applyFill="1" applyBorder="1" applyAlignment="1">
      <alignment horizontal="left" vertical="center" wrapText="1"/>
    </xf>
    <xf numFmtId="182" fontId="16" fillId="0" borderId="8" xfId="0" applyNumberFormat="1" applyFont="1" applyBorder="1" applyAlignment="1">
      <alignment vertical="top"/>
    </xf>
    <xf numFmtId="0" fontId="17" fillId="0" borderId="0" xfId="0" applyNumberFormat="1" applyFont="1" applyAlignment="1">
      <alignment vertical="center"/>
    </xf>
    <xf numFmtId="180" fontId="16" fillId="0" borderId="7" xfId="0" applyNumberFormat="1" applyFont="1" applyBorder="1" applyAlignment="1">
      <alignment vertical="top"/>
    </xf>
    <xf numFmtId="180" fontId="16" fillId="0" borderId="10" xfId="0" applyNumberFormat="1" applyFont="1" applyBorder="1" applyAlignment="1">
      <alignment vertical="top"/>
    </xf>
    <xf numFmtId="180" fontId="16" fillId="0" borderId="11" xfId="0" applyNumberFormat="1" applyFont="1" applyBorder="1" applyAlignment="1">
      <alignment vertical="top"/>
    </xf>
    <xf numFmtId="180" fontId="16" fillId="0" borderId="12" xfId="0" applyNumberFormat="1" applyFont="1" applyBorder="1" applyAlignment="1">
      <alignment vertical="top"/>
    </xf>
    <xf numFmtId="176" fontId="16" fillId="0" borderId="8" xfId="0" applyNumberFormat="1" applyFont="1" applyBorder="1" applyAlignment="1">
      <alignment vertical="top"/>
    </xf>
    <xf numFmtId="180" fontId="18" fillId="0" borderId="7" xfId="0" applyNumberFormat="1" applyFont="1" applyFill="1" applyBorder="1" applyAlignment="1" applyProtection="1">
      <alignment vertical="top"/>
    </xf>
    <xf numFmtId="0" fontId="12" fillId="0" borderId="0" xfId="0" applyNumberFormat="1" applyFont="1" applyFill="1" applyAlignment="1">
      <alignment vertical="top"/>
    </xf>
    <xf numFmtId="180" fontId="16" fillId="0" borderId="0" xfId="0" applyNumberFormat="1" applyFont="1" applyBorder="1" applyAlignment="1">
      <alignment vertical="top"/>
    </xf>
    <xf numFmtId="180" fontId="19" fillId="0" borderId="0" xfId="0" applyNumberFormat="1" applyFont="1" applyAlignment="1">
      <alignment vertical="center"/>
    </xf>
    <xf numFmtId="0" fontId="20" fillId="0" borderId="0" xfId="0" applyNumberFormat="1" applyFont="1" applyAlignment="1">
      <alignment vertical="center"/>
    </xf>
    <xf numFmtId="180" fontId="19" fillId="11" borderId="0" xfId="0" applyNumberFormat="1" applyFont="1" applyFill="1" applyAlignment="1">
      <alignment vertical="center"/>
    </xf>
    <xf numFmtId="0" fontId="20" fillId="11" borderId="0" xfId="0" applyNumberFormat="1" applyFont="1" applyFill="1" applyAlignment="1">
      <alignment vertical="center"/>
    </xf>
    <xf numFmtId="180" fontId="20" fillId="0" borderId="0" xfId="0" applyNumberFormat="1" applyFont="1" applyAlignment="1">
      <alignment vertical="center"/>
    </xf>
    <xf numFmtId="180" fontId="19" fillId="0" borderId="10" xfId="0" applyNumberFormat="1" applyFont="1" applyBorder="1" applyAlignment="1">
      <alignment vertical="center"/>
    </xf>
  </cellXfs>
  <cellStyles count="52">
    <cellStyle name="Normal" xfId="0" builtinId="0"/>
    <cellStyle name="Normal 2" xfId="1"/>
    <cellStyle name="Currency 2" xfId="2"/>
    <cellStyle name="60% - Accent6" xfId="3" builtinId="52"/>
    <cellStyle name="40% - Accent6" xfId="4" builtinId="51"/>
    <cellStyle name="60% - Accent5" xfId="5" builtinId="48"/>
    <cellStyle name="Accent6" xfId="6" builtinId="49"/>
    <cellStyle name="40% - Accent5" xfId="7" builtinId="47"/>
    <cellStyle name="20% - Accent5" xfId="8" builtinId="46"/>
    <cellStyle name="60% - Accent4" xfId="9" builtinId="44"/>
    <cellStyle name="Accent5" xfId="10" builtinId="45"/>
    <cellStyle name="40% - Accent4" xfId="11" builtinId="43"/>
    <cellStyle name="Accent4" xfId="12" builtinId="41"/>
    <cellStyle name="Linked Cell" xfId="13" builtinId="24"/>
    <cellStyle name="40% - Accent3" xfId="14" builtinId="39"/>
    <cellStyle name="60% - Accent2" xfId="15" builtinId="36"/>
    <cellStyle name="Accent3" xfId="16" builtinId="37"/>
    <cellStyle name="40% - Accent2" xfId="17" builtinId="35"/>
    <cellStyle name="20% - Accent2" xfId="18" builtinId="34"/>
    <cellStyle name="Accent2" xfId="19" builtinId="33"/>
    <cellStyle name="40% - Accent1" xfId="20" builtinId="31"/>
    <cellStyle name="Normal 3" xfId="21"/>
    <cellStyle name="20% - Accent1" xfId="22" builtinId="30"/>
    <cellStyle name="Accent1" xfId="23" builtinId="29"/>
    <cellStyle name="Neutral" xfId="24" builtinId="28"/>
    <cellStyle name="60% - Accent1" xfId="25" builtinId="32"/>
    <cellStyle name="Bad" xfId="26" builtinId="27"/>
    <cellStyle name="20% - Accent4" xfId="27" builtinId="42"/>
    <cellStyle name="Total" xfId="28" builtinId="25"/>
    <cellStyle name="Output" xfId="29" builtinId="21"/>
    <cellStyle name="Currency" xfId="30" builtinId="4"/>
    <cellStyle name="20% - Accent3" xfId="31" builtinId="38"/>
    <cellStyle name="Note" xfId="32" builtinId="10"/>
    <cellStyle name="Input" xfId="33" builtinId="20"/>
    <cellStyle name="Heading 4" xfId="34" builtinId="19"/>
    <cellStyle name="Calculation" xfId="35" builtinId="22"/>
    <cellStyle name="Good" xfId="36" builtinId="26"/>
    <cellStyle name="Heading 3" xfId="37" builtinId="18"/>
    <cellStyle name="CExplanatory Text" xfId="38" builtinId="53"/>
    <cellStyle name="Heading 1" xfId="39" builtinId="16"/>
    <cellStyle name="Comma [0]" xfId="40" builtinId="6"/>
    <cellStyle name="20% - Accent6" xfId="41" builtinId="50"/>
    <cellStyle name="Title" xfId="42" builtinId="15"/>
    <cellStyle name="Currency [0]" xfId="43" builtinId="7"/>
    <cellStyle name="Warning Text" xfId="44" builtinId="11"/>
    <cellStyle name="Followed Hyperlink" xfId="45" builtinId="9"/>
    <cellStyle name="Heading 2" xfId="46" builtinId="17"/>
    <cellStyle name="Comma" xfId="47" builtinId="3"/>
    <cellStyle name="Check Cell" xfId="48" builtinId="23"/>
    <cellStyle name="60% - Accent3" xfId="49" builtinId="40"/>
    <cellStyle name="Percent" xfId="50" builtinId="5"/>
    <cellStyle name="Hyperlink" xfId="51" builtinId="8"/>
  </cellStyles>
  <dxfs count="47"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fill>
        <patternFill patternType="solid">
          <fgColor rgb="FF000000"/>
          <bgColor rgb="FFFFFFFF"/>
        </patternFill>
      </fill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1"/>
        <i val="0"/>
        <strike val="0"/>
        <u val="none"/>
        <sz val="16"/>
        <color rgb="FF000000"/>
      </font>
      <numFmt numFmtId="180" formatCode="&quot;$&quot;#,##0.00"/>
      <fill>
        <patternFill patternType="none"/>
      </fill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theme="1"/>
      </font>
      <numFmt numFmtId="180" formatCode="&quot;$&quot;#,##0.00"/>
      <fill>
        <patternFill patternType="solid">
          <bgColor theme="6" tint="0.6"/>
        </patternFill>
      </fill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rgb="FF000000"/>
      </font>
      <numFmt numFmtId="180" formatCode="&quot;$&quot;#,##0.00"/>
      <fill>
        <patternFill patternType="solid">
          <fgColor theme="4" tint="0.799981688894314"/>
          <bgColor theme="6" tint="0.6"/>
        </patternFill>
      </fill>
      <alignment vertical="top" wrapText="1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rgb="FF000000"/>
      </font>
      <numFmt numFmtId="180" formatCode="&quot;$&quot;#,##0.00"/>
      <fill>
        <patternFill patternType="solid">
          <fgColor theme="4" tint="0.799981688894314"/>
          <bgColor theme="6" tint="0.6"/>
        </patternFill>
      </fill>
      <alignment vertical="top" wrapText="1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rgb="FF000000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0" formatCode="General"/>
      <fill>
        <patternFill patternType="solid">
          <bgColor theme="6" tint="0.6"/>
        </patternFill>
      </fill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79" formatCode="0_);[Red]\(0\)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0" formatCode="General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77" formatCode="0.00_);[Red]\(0.00\)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fill>
        <patternFill patternType="solid">
          <bgColor theme="6" tint="0.6"/>
        </patternFill>
      </fill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0" formatCode="General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2" formatCode="&quot;$&quot;#,##0.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fill>
        <patternFill patternType="solid">
          <bgColor theme="6" tint="0.6"/>
        </patternFill>
      </fill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49" formatCode="@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sz val="16"/>
      </font>
    </dxf>
    <dxf>
      <fill>
        <patternFill patternType="solid">
          <bgColor theme="8" tint="0.399945066682943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strike val="0"/>
        <u val="none"/>
        <sz val="9"/>
      </font>
      <border>
        <left/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0" formatCode="General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0" formatCode="General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180" formatCode="&quot;$&quot;#,##0.00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180" formatCode="&quot;$&quot;#,##0.00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180" formatCode="&quot;$&quot;#,##0.00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180" formatCode="&quot;$&quot;#,##0.00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180" formatCode="&quot;$&quot;#,##0.00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180" formatCode="&quot;$&quot;#,##0.00"/>
      <border>
        <left style="thin">
          <color theme="3" tint="0.799981688894314"/>
        </left>
        <right/>
        <top style="thin">
          <color theme="3" tint="0.799981688894314"/>
        </top>
        <bottom style="thin">
          <color theme="3" tint="0.799981688894314"/>
        </bottom>
      </border>
    </dxf>
    <dxf>
      <font>
        <color rgb="FF9C5700"/>
      </font>
      <fill>
        <patternFill patternType="solid">
          <bgColor rgb="FFFFEB9C"/>
        </patternFill>
      </fill>
    </dxf>
  </dxf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DC0BF"/>
      <rgbColor rgb="00A5A5A5"/>
      <rgbColor rgb="003F3F3F"/>
      <rgbColor rgb="00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F498CA"/>
      <color rgb="00DE9FFD"/>
      <color rgb="00FACDFF"/>
      <color rgb="0031A87B"/>
      <color rgb="00FD5A41"/>
      <color rgb="00FEA25B"/>
      <color rgb="00FD6157"/>
      <color rgb="00FC585D"/>
      <color rgb="0062A796"/>
      <color rgb="00FD848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640</xdr:row>
      <xdr:rowOff>63500</xdr:rowOff>
    </xdr:from>
    <xdr:to>
      <xdr:col>1</xdr:col>
      <xdr:colOff>144780</xdr:colOff>
      <xdr:row>661</xdr:row>
      <xdr:rowOff>309245</xdr:rowOff>
    </xdr:to>
    <xdr:sp>
      <xdr:nvSpPr>
        <xdr:cNvPr id="272" name="AutoShape 2485"/>
        <xdr:cNvSpPr>
          <a:spLocks noChangeAspect="1" noChangeArrowheads="1"/>
        </xdr:cNvSpPr>
      </xdr:nvSpPr>
      <xdr:spPr>
        <a:xfrm>
          <a:off x="1475740" y="650836900"/>
          <a:ext cx="144780" cy="21581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127000</xdr:colOff>
      <xdr:row>640</xdr:row>
      <xdr:rowOff>190500</xdr:rowOff>
    </xdr:from>
    <xdr:to>
      <xdr:col>1</xdr:col>
      <xdr:colOff>271780</xdr:colOff>
      <xdr:row>661</xdr:row>
      <xdr:rowOff>436245</xdr:rowOff>
    </xdr:to>
    <xdr:sp>
      <xdr:nvSpPr>
        <xdr:cNvPr id="273" name="AutoShape 2485"/>
        <xdr:cNvSpPr>
          <a:spLocks noChangeAspect="1" noChangeArrowheads="1"/>
        </xdr:cNvSpPr>
      </xdr:nvSpPr>
      <xdr:spPr>
        <a:xfrm>
          <a:off x="1602740" y="650963900"/>
          <a:ext cx="144780" cy="21581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153035</xdr:colOff>
      <xdr:row>369</xdr:row>
      <xdr:rowOff>104140</xdr:rowOff>
    </xdr:from>
    <xdr:to>
      <xdr:col>1</xdr:col>
      <xdr:colOff>504825</xdr:colOff>
      <xdr:row>369</xdr:row>
      <xdr:rowOff>104140</xdr:rowOff>
    </xdr:to>
    <xdr:pic>
      <xdr:nvPicPr>
        <xdr:cNvPr id="276" name="Picture 275"/>
        <xdr:cNvPicPr>
          <a:picLocks noChangeAspect="1"/>
        </xdr:cNvPicPr>
      </xdr:nvPicPr>
      <xdr:blipFill>
        <a:blip r:embed="rId1" cstate="email"/>
        <a:stretch>
          <a:fillRect/>
        </a:stretch>
      </xdr:blipFill>
      <xdr:spPr>
        <a:xfrm>
          <a:off x="1628775" y="375376440"/>
          <a:ext cx="351790" cy="0"/>
        </a:xfrm>
        <a:prstGeom prst="rect">
          <a:avLst/>
        </a:prstGeom>
      </xdr:spPr>
    </xdr:pic>
    <xdr:clientData/>
  </xdr:twoCellAnchor>
  <xdr:twoCellAnchor>
    <xdr:from>
      <xdr:col>1</xdr:col>
      <xdr:colOff>147955</xdr:colOff>
      <xdr:row>370</xdr:row>
      <xdr:rowOff>104140</xdr:rowOff>
    </xdr:from>
    <xdr:to>
      <xdr:col>1</xdr:col>
      <xdr:colOff>500380</xdr:colOff>
      <xdr:row>370</xdr:row>
      <xdr:rowOff>104140</xdr:rowOff>
    </xdr:to>
    <xdr:pic>
      <xdr:nvPicPr>
        <xdr:cNvPr id="277" name="Picture 276"/>
        <xdr:cNvPicPr>
          <a:picLocks noChangeAspect="1"/>
        </xdr:cNvPicPr>
      </xdr:nvPicPr>
      <xdr:blipFill>
        <a:blip r:embed="rId2" cstate="email"/>
        <a:stretch>
          <a:fillRect/>
        </a:stretch>
      </xdr:blipFill>
      <xdr:spPr>
        <a:xfrm>
          <a:off x="1623695" y="376392440"/>
          <a:ext cx="352425" cy="0"/>
        </a:xfrm>
        <a:prstGeom prst="rect">
          <a:avLst/>
        </a:prstGeom>
      </xdr:spPr>
    </xdr:pic>
    <xdr:clientData/>
  </xdr:twoCellAnchor>
  <xdr:twoCellAnchor>
    <xdr:from>
      <xdr:col>1</xdr:col>
      <xdr:colOff>144780</xdr:colOff>
      <xdr:row>331</xdr:row>
      <xdr:rowOff>63500</xdr:rowOff>
    </xdr:from>
    <xdr:to>
      <xdr:col>1</xdr:col>
      <xdr:colOff>496570</xdr:colOff>
      <xdr:row>331</xdr:row>
      <xdr:rowOff>624840</xdr:rowOff>
    </xdr:to>
    <xdr:pic>
      <xdr:nvPicPr>
        <xdr:cNvPr id="278" name="Picture 277"/>
        <xdr:cNvPicPr>
          <a:picLocks noChangeAspect="1"/>
        </xdr:cNvPicPr>
      </xdr:nvPicPr>
      <xdr:blipFill>
        <a:blip r:embed="rId2" cstate="email"/>
        <a:stretch>
          <a:fillRect/>
        </a:stretch>
      </xdr:blipFill>
      <xdr:spPr>
        <a:xfrm>
          <a:off x="1620520" y="336727800"/>
          <a:ext cx="351790" cy="561340"/>
        </a:xfrm>
        <a:prstGeom prst="rect">
          <a:avLst/>
        </a:prstGeom>
      </xdr:spPr>
    </xdr:pic>
    <xdr:clientData/>
  </xdr:twoCellAnchor>
  <xdr:twoCellAnchor>
    <xdr:from>
      <xdr:col>1</xdr:col>
      <xdr:colOff>208915</xdr:colOff>
      <xdr:row>366</xdr:row>
      <xdr:rowOff>93980</xdr:rowOff>
    </xdr:from>
    <xdr:to>
      <xdr:col>1</xdr:col>
      <xdr:colOff>575945</xdr:colOff>
      <xdr:row>366</xdr:row>
      <xdr:rowOff>93980</xdr:rowOff>
    </xdr:to>
    <xdr:pic>
      <xdr:nvPicPr>
        <xdr:cNvPr id="285" name="Picture 284"/>
        <xdr:cNvPicPr>
          <a:picLocks noChangeAspect="1"/>
        </xdr:cNvPicPr>
      </xdr:nvPicPr>
      <xdr:blipFill>
        <a:blip r:embed="rId3" cstate="email"/>
        <a:stretch>
          <a:fillRect/>
        </a:stretch>
      </xdr:blipFill>
      <xdr:spPr>
        <a:xfrm>
          <a:off x="1684655" y="372318280"/>
          <a:ext cx="367030" cy="0"/>
        </a:xfrm>
        <a:prstGeom prst="rect">
          <a:avLst/>
        </a:prstGeom>
      </xdr:spPr>
    </xdr:pic>
    <xdr:clientData/>
  </xdr:twoCellAnchor>
  <xdr:twoCellAnchor>
    <xdr:from>
      <xdr:col>1</xdr:col>
      <xdr:colOff>185420</xdr:colOff>
      <xdr:row>367</xdr:row>
      <xdr:rowOff>100330</xdr:rowOff>
    </xdr:from>
    <xdr:to>
      <xdr:col>1</xdr:col>
      <xdr:colOff>632460</xdr:colOff>
      <xdr:row>367</xdr:row>
      <xdr:rowOff>100330</xdr:rowOff>
    </xdr:to>
    <xdr:pic>
      <xdr:nvPicPr>
        <xdr:cNvPr id="291" name="Picture 290"/>
        <xdr:cNvPicPr>
          <a:picLocks noChangeAspect="1"/>
        </xdr:cNvPicPr>
      </xdr:nvPicPr>
      <xdr:blipFill>
        <a:blip r:embed="rId4" cstate="email"/>
        <a:stretch>
          <a:fillRect/>
        </a:stretch>
      </xdr:blipFill>
      <xdr:spPr>
        <a:xfrm>
          <a:off x="1661160" y="373340630"/>
          <a:ext cx="447040" cy="0"/>
        </a:xfrm>
        <a:prstGeom prst="rect">
          <a:avLst/>
        </a:prstGeom>
      </xdr:spPr>
    </xdr:pic>
    <xdr:clientData/>
  </xdr:twoCellAnchor>
  <xdr:twoCellAnchor>
    <xdr:from>
      <xdr:col>1</xdr:col>
      <xdr:colOff>169545</xdr:colOff>
      <xdr:row>367</xdr:row>
      <xdr:rowOff>95250</xdr:rowOff>
    </xdr:from>
    <xdr:to>
      <xdr:col>1</xdr:col>
      <xdr:colOff>622300</xdr:colOff>
      <xdr:row>367</xdr:row>
      <xdr:rowOff>95250</xdr:rowOff>
    </xdr:to>
    <xdr:pic>
      <xdr:nvPicPr>
        <xdr:cNvPr id="293" name="Picture 292"/>
        <xdr:cNvPicPr>
          <a:picLocks noChangeAspect="1"/>
        </xdr:cNvPicPr>
      </xdr:nvPicPr>
      <xdr:blipFill>
        <a:blip r:embed="rId5" cstate="email"/>
        <a:stretch>
          <a:fillRect/>
        </a:stretch>
      </xdr:blipFill>
      <xdr:spPr>
        <a:xfrm>
          <a:off x="1645285" y="373335550"/>
          <a:ext cx="452755" cy="0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341</xdr:row>
      <xdr:rowOff>81915</xdr:rowOff>
    </xdr:from>
    <xdr:to>
      <xdr:col>1</xdr:col>
      <xdr:colOff>591820</xdr:colOff>
      <xdr:row>341</xdr:row>
      <xdr:rowOff>81915</xdr:rowOff>
    </xdr:to>
    <xdr:pic>
      <xdr:nvPicPr>
        <xdr:cNvPr id="295" name="Picture 294"/>
        <xdr:cNvPicPr>
          <a:picLocks noChangeAspect="1"/>
        </xdr:cNvPicPr>
      </xdr:nvPicPr>
      <xdr:blipFill>
        <a:blip r:embed="rId6" cstate="email"/>
        <a:stretch>
          <a:fillRect/>
        </a:stretch>
      </xdr:blipFill>
      <xdr:spPr>
        <a:xfrm>
          <a:off x="1651000" y="346906215"/>
          <a:ext cx="416560" cy="0"/>
        </a:xfrm>
        <a:prstGeom prst="rect">
          <a:avLst/>
        </a:prstGeom>
      </xdr:spPr>
    </xdr:pic>
    <xdr:clientData/>
  </xdr:twoCellAnchor>
  <xdr:twoCellAnchor>
    <xdr:from>
      <xdr:col>1</xdr:col>
      <xdr:colOff>184150</xdr:colOff>
      <xdr:row>341</xdr:row>
      <xdr:rowOff>104140</xdr:rowOff>
    </xdr:from>
    <xdr:to>
      <xdr:col>1</xdr:col>
      <xdr:colOff>605790</xdr:colOff>
      <xdr:row>341</xdr:row>
      <xdr:rowOff>104140</xdr:rowOff>
    </xdr:to>
    <xdr:pic>
      <xdr:nvPicPr>
        <xdr:cNvPr id="296" name="Picture 295"/>
        <xdr:cNvPicPr>
          <a:picLocks noChangeAspect="1"/>
        </xdr:cNvPicPr>
      </xdr:nvPicPr>
      <xdr:blipFill>
        <a:blip r:embed="rId7" cstate="email"/>
        <a:stretch>
          <a:fillRect/>
        </a:stretch>
      </xdr:blipFill>
      <xdr:spPr>
        <a:xfrm>
          <a:off x="1659890" y="346928440"/>
          <a:ext cx="421640" cy="0"/>
        </a:xfrm>
        <a:prstGeom prst="rect">
          <a:avLst/>
        </a:prstGeom>
      </xdr:spPr>
    </xdr:pic>
    <xdr:clientData/>
  </xdr:twoCellAnchor>
  <xdr:twoCellAnchor>
    <xdr:from>
      <xdr:col>1</xdr:col>
      <xdr:colOff>236220</xdr:colOff>
      <xdr:row>346</xdr:row>
      <xdr:rowOff>82550</xdr:rowOff>
    </xdr:from>
    <xdr:to>
      <xdr:col>2</xdr:col>
      <xdr:colOff>7620</xdr:colOff>
      <xdr:row>346</xdr:row>
      <xdr:rowOff>82550</xdr:rowOff>
    </xdr:to>
    <xdr:pic>
      <xdr:nvPicPr>
        <xdr:cNvPr id="305" name="Picture 304"/>
        <xdr:cNvPicPr>
          <a:picLocks noChangeAspect="1"/>
        </xdr:cNvPicPr>
      </xdr:nvPicPr>
      <xdr:blipFill>
        <a:blip r:embed="rId8" cstate="email"/>
        <a:stretch>
          <a:fillRect/>
        </a:stretch>
      </xdr:blipFill>
      <xdr:spPr>
        <a:xfrm>
          <a:off x="1711960" y="351986850"/>
          <a:ext cx="655955" cy="0"/>
        </a:xfrm>
        <a:prstGeom prst="rect">
          <a:avLst/>
        </a:prstGeom>
      </xdr:spPr>
    </xdr:pic>
    <xdr:clientData/>
  </xdr:twoCellAnchor>
  <xdr:twoCellAnchor>
    <xdr:from>
      <xdr:col>1</xdr:col>
      <xdr:colOff>229235</xdr:colOff>
      <xdr:row>366</xdr:row>
      <xdr:rowOff>83820</xdr:rowOff>
    </xdr:from>
    <xdr:to>
      <xdr:col>2</xdr:col>
      <xdr:colOff>4445</xdr:colOff>
      <xdr:row>366</xdr:row>
      <xdr:rowOff>83820</xdr:rowOff>
    </xdr:to>
    <xdr:pic>
      <xdr:nvPicPr>
        <xdr:cNvPr id="306" name="Picture 305"/>
        <xdr:cNvPicPr>
          <a:picLocks noChangeAspect="1"/>
        </xdr:cNvPicPr>
      </xdr:nvPicPr>
      <xdr:blipFill>
        <a:blip r:embed="rId9" cstate="email"/>
        <a:stretch>
          <a:fillRect/>
        </a:stretch>
      </xdr:blipFill>
      <xdr:spPr>
        <a:xfrm>
          <a:off x="1704975" y="372308120"/>
          <a:ext cx="659765" cy="0"/>
        </a:xfrm>
        <a:prstGeom prst="rect">
          <a:avLst/>
        </a:prstGeom>
      </xdr:spPr>
    </xdr:pic>
    <xdr:clientData/>
  </xdr:twoCellAnchor>
  <xdr:twoCellAnchor>
    <xdr:from>
      <xdr:col>1</xdr:col>
      <xdr:colOff>174625</xdr:colOff>
      <xdr:row>355</xdr:row>
      <xdr:rowOff>83820</xdr:rowOff>
    </xdr:from>
    <xdr:to>
      <xdr:col>1</xdr:col>
      <xdr:colOff>667385</xdr:colOff>
      <xdr:row>355</xdr:row>
      <xdr:rowOff>83820</xdr:rowOff>
    </xdr:to>
    <xdr:pic>
      <xdr:nvPicPr>
        <xdr:cNvPr id="310" name="Picture 309"/>
        <xdr:cNvPicPr>
          <a:picLocks noChangeAspect="1"/>
        </xdr:cNvPicPr>
      </xdr:nvPicPr>
      <xdr:blipFill>
        <a:blip r:embed="rId10" cstate="email"/>
        <a:stretch>
          <a:fillRect/>
        </a:stretch>
      </xdr:blipFill>
      <xdr:spPr>
        <a:xfrm>
          <a:off x="1650365" y="361132120"/>
          <a:ext cx="492760" cy="0"/>
        </a:xfrm>
        <a:prstGeom prst="rect">
          <a:avLst/>
        </a:prstGeom>
      </xdr:spPr>
    </xdr:pic>
    <xdr:clientData/>
  </xdr:twoCellAnchor>
  <xdr:twoCellAnchor>
    <xdr:from>
      <xdr:col>1</xdr:col>
      <xdr:colOff>233680</xdr:colOff>
      <xdr:row>368</xdr:row>
      <xdr:rowOff>127000</xdr:rowOff>
    </xdr:from>
    <xdr:to>
      <xdr:col>2</xdr:col>
      <xdr:colOff>114300</xdr:colOff>
      <xdr:row>368</xdr:row>
      <xdr:rowOff>127000</xdr:rowOff>
    </xdr:to>
    <xdr:pic>
      <xdr:nvPicPr>
        <xdr:cNvPr id="314" name="Picture 313"/>
        <xdr:cNvPicPr>
          <a:picLocks noChangeAspect="1"/>
        </xdr:cNvPicPr>
      </xdr:nvPicPr>
      <xdr:blipFill>
        <a:blip r:embed="rId11" cstate="email"/>
        <a:stretch>
          <a:fillRect/>
        </a:stretch>
      </xdr:blipFill>
      <xdr:spPr>
        <a:xfrm>
          <a:off x="1709420" y="374383300"/>
          <a:ext cx="765175" cy="0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351</xdr:row>
      <xdr:rowOff>85090</xdr:rowOff>
    </xdr:from>
    <xdr:to>
      <xdr:col>2</xdr:col>
      <xdr:colOff>74930</xdr:colOff>
      <xdr:row>351</xdr:row>
      <xdr:rowOff>85090</xdr:rowOff>
    </xdr:to>
    <xdr:pic>
      <xdr:nvPicPr>
        <xdr:cNvPr id="320" name="Picture 319"/>
        <xdr:cNvPicPr>
          <a:picLocks noChangeAspect="1"/>
        </xdr:cNvPicPr>
      </xdr:nvPicPr>
      <xdr:blipFill>
        <a:blip r:embed="rId12" cstate="email"/>
        <a:stretch>
          <a:fillRect/>
        </a:stretch>
      </xdr:blipFill>
      <xdr:spPr>
        <a:xfrm>
          <a:off x="1772920" y="357069390"/>
          <a:ext cx="662305" cy="0"/>
        </a:xfrm>
        <a:prstGeom prst="rect">
          <a:avLst/>
        </a:prstGeom>
      </xdr:spPr>
    </xdr:pic>
    <xdr:clientData/>
  </xdr:twoCellAnchor>
  <xdr:twoCellAnchor>
    <xdr:from>
      <xdr:col>1</xdr:col>
      <xdr:colOff>201930</xdr:colOff>
      <xdr:row>352</xdr:row>
      <xdr:rowOff>114300</xdr:rowOff>
    </xdr:from>
    <xdr:to>
      <xdr:col>2</xdr:col>
      <xdr:colOff>75565</xdr:colOff>
      <xdr:row>352</xdr:row>
      <xdr:rowOff>114300</xdr:rowOff>
    </xdr:to>
    <xdr:pic>
      <xdr:nvPicPr>
        <xdr:cNvPr id="323" name="Picture 322"/>
        <xdr:cNvPicPr>
          <a:picLocks noChangeAspect="1"/>
        </xdr:cNvPicPr>
      </xdr:nvPicPr>
      <xdr:blipFill>
        <a:blip r:embed="rId13" cstate="email"/>
        <a:stretch>
          <a:fillRect/>
        </a:stretch>
      </xdr:blipFill>
      <xdr:spPr>
        <a:xfrm>
          <a:off x="1677670" y="358114600"/>
          <a:ext cx="758190" cy="0"/>
        </a:xfrm>
        <a:prstGeom prst="rect">
          <a:avLst/>
        </a:prstGeom>
      </xdr:spPr>
    </xdr:pic>
    <xdr:clientData/>
  </xdr:twoCellAnchor>
  <xdr:twoCellAnchor>
    <xdr:from>
      <xdr:col>1</xdr:col>
      <xdr:colOff>220980</xdr:colOff>
      <xdr:row>353</xdr:row>
      <xdr:rowOff>107950</xdr:rowOff>
    </xdr:from>
    <xdr:to>
      <xdr:col>1</xdr:col>
      <xdr:colOff>652780</xdr:colOff>
      <xdr:row>353</xdr:row>
      <xdr:rowOff>107950</xdr:rowOff>
    </xdr:to>
    <xdr:pic>
      <xdr:nvPicPr>
        <xdr:cNvPr id="325" name="Picture 324"/>
        <xdr:cNvPicPr>
          <a:picLocks noChangeAspect="1"/>
        </xdr:cNvPicPr>
      </xdr:nvPicPr>
      <xdr:blipFill>
        <a:blip r:embed="rId14" cstate="email"/>
        <a:stretch>
          <a:fillRect/>
        </a:stretch>
      </xdr:blipFill>
      <xdr:spPr>
        <a:xfrm>
          <a:off x="1696720" y="359124250"/>
          <a:ext cx="431800" cy="0"/>
        </a:xfrm>
        <a:prstGeom prst="rect">
          <a:avLst/>
        </a:prstGeom>
      </xdr:spPr>
    </xdr:pic>
    <xdr:clientData/>
  </xdr:twoCellAnchor>
  <xdr:twoCellAnchor>
    <xdr:from>
      <xdr:col>1</xdr:col>
      <xdr:colOff>182880</xdr:colOff>
      <xdr:row>370</xdr:row>
      <xdr:rowOff>103505</xdr:rowOff>
    </xdr:from>
    <xdr:to>
      <xdr:col>1</xdr:col>
      <xdr:colOff>538480</xdr:colOff>
      <xdr:row>370</xdr:row>
      <xdr:rowOff>103505</xdr:rowOff>
    </xdr:to>
    <xdr:pic>
      <xdr:nvPicPr>
        <xdr:cNvPr id="326" name="Picture 325"/>
        <xdr:cNvPicPr>
          <a:picLocks noChangeAspect="1"/>
        </xdr:cNvPicPr>
      </xdr:nvPicPr>
      <xdr:blipFill>
        <a:blip r:embed="rId15" cstate="email"/>
        <a:stretch>
          <a:fillRect/>
        </a:stretch>
      </xdr:blipFill>
      <xdr:spPr>
        <a:xfrm>
          <a:off x="1658620" y="376391805"/>
          <a:ext cx="355600" cy="0"/>
        </a:xfrm>
        <a:prstGeom prst="rect">
          <a:avLst/>
        </a:prstGeom>
      </xdr:spPr>
    </xdr:pic>
    <xdr:clientData/>
  </xdr:twoCellAnchor>
  <xdr:twoCellAnchor>
    <xdr:from>
      <xdr:col>1</xdr:col>
      <xdr:colOff>195580</xdr:colOff>
      <xdr:row>373</xdr:row>
      <xdr:rowOff>127000</xdr:rowOff>
    </xdr:from>
    <xdr:to>
      <xdr:col>1</xdr:col>
      <xdr:colOff>541655</xdr:colOff>
      <xdr:row>373</xdr:row>
      <xdr:rowOff>127000</xdr:rowOff>
    </xdr:to>
    <xdr:pic>
      <xdr:nvPicPr>
        <xdr:cNvPr id="327" name="Picture 326"/>
        <xdr:cNvPicPr>
          <a:picLocks noChangeAspect="1"/>
        </xdr:cNvPicPr>
      </xdr:nvPicPr>
      <xdr:blipFill>
        <a:blip r:embed="rId16" cstate="email"/>
        <a:stretch>
          <a:fillRect/>
        </a:stretch>
      </xdr:blipFill>
      <xdr:spPr>
        <a:xfrm>
          <a:off x="1671320" y="379463300"/>
          <a:ext cx="346075" cy="0"/>
        </a:xfrm>
        <a:prstGeom prst="rect">
          <a:avLst/>
        </a:prstGeom>
      </xdr:spPr>
    </xdr:pic>
    <xdr:clientData/>
  </xdr:twoCellAnchor>
  <xdr:twoCellAnchor>
    <xdr:from>
      <xdr:col>1</xdr:col>
      <xdr:colOff>208280</xdr:colOff>
      <xdr:row>340</xdr:row>
      <xdr:rowOff>177800</xdr:rowOff>
    </xdr:from>
    <xdr:to>
      <xdr:col>2</xdr:col>
      <xdr:colOff>0</xdr:colOff>
      <xdr:row>340</xdr:row>
      <xdr:rowOff>177800</xdr:rowOff>
    </xdr:to>
    <xdr:pic>
      <xdr:nvPicPr>
        <xdr:cNvPr id="328" name="Picture 327"/>
        <xdr:cNvPicPr>
          <a:picLocks noChangeAspect="1"/>
        </xdr:cNvPicPr>
      </xdr:nvPicPr>
      <xdr:blipFill>
        <a:blip r:embed="rId17" cstate="email"/>
        <a:stretch>
          <a:fillRect/>
        </a:stretch>
      </xdr:blipFill>
      <xdr:spPr>
        <a:xfrm>
          <a:off x="1684020" y="345986100"/>
          <a:ext cx="676275" cy="0"/>
        </a:xfrm>
        <a:prstGeom prst="rect">
          <a:avLst/>
        </a:prstGeom>
      </xdr:spPr>
    </xdr:pic>
    <xdr:clientData/>
  </xdr:twoCellAnchor>
  <xdr:twoCellAnchor>
    <xdr:from>
      <xdr:col>1</xdr:col>
      <xdr:colOff>208280</xdr:colOff>
      <xdr:row>354</xdr:row>
      <xdr:rowOff>104140</xdr:rowOff>
    </xdr:from>
    <xdr:to>
      <xdr:col>2</xdr:col>
      <xdr:colOff>127000</xdr:colOff>
      <xdr:row>354</xdr:row>
      <xdr:rowOff>104140</xdr:rowOff>
    </xdr:to>
    <xdr:pic>
      <xdr:nvPicPr>
        <xdr:cNvPr id="329" name="Picture 328"/>
        <xdr:cNvPicPr>
          <a:picLocks noChangeAspect="1"/>
        </xdr:cNvPicPr>
      </xdr:nvPicPr>
      <xdr:blipFill>
        <a:blip r:embed="rId18" cstate="email"/>
        <a:stretch>
          <a:fillRect/>
        </a:stretch>
      </xdr:blipFill>
      <xdr:spPr>
        <a:xfrm>
          <a:off x="1684020" y="360136440"/>
          <a:ext cx="803275" cy="0"/>
        </a:xfrm>
        <a:prstGeom prst="rect">
          <a:avLst/>
        </a:prstGeom>
      </xdr:spPr>
    </xdr:pic>
    <xdr:clientData/>
  </xdr:twoCellAnchor>
  <xdr:twoCellAnchor>
    <xdr:from>
      <xdr:col>1</xdr:col>
      <xdr:colOff>172085</xdr:colOff>
      <xdr:row>371</xdr:row>
      <xdr:rowOff>93980</xdr:rowOff>
    </xdr:from>
    <xdr:to>
      <xdr:col>1</xdr:col>
      <xdr:colOff>608965</xdr:colOff>
      <xdr:row>371</xdr:row>
      <xdr:rowOff>93980</xdr:rowOff>
    </xdr:to>
    <xdr:pic>
      <xdr:nvPicPr>
        <xdr:cNvPr id="337" name="Picture 336"/>
        <xdr:cNvPicPr>
          <a:picLocks noChangeAspect="1"/>
        </xdr:cNvPicPr>
      </xdr:nvPicPr>
      <xdr:blipFill>
        <a:blip r:embed="rId19" cstate="email"/>
        <a:stretch>
          <a:fillRect/>
        </a:stretch>
      </xdr:blipFill>
      <xdr:spPr>
        <a:xfrm>
          <a:off x="1647825" y="377398280"/>
          <a:ext cx="436880" cy="0"/>
        </a:xfrm>
        <a:prstGeom prst="rect">
          <a:avLst/>
        </a:prstGeom>
      </xdr:spPr>
    </xdr:pic>
    <xdr:clientData/>
  </xdr:twoCellAnchor>
  <xdr:twoCellAnchor>
    <xdr:from>
      <xdr:col>1</xdr:col>
      <xdr:colOff>188595</xdr:colOff>
      <xdr:row>348</xdr:row>
      <xdr:rowOff>107315</xdr:rowOff>
    </xdr:from>
    <xdr:to>
      <xdr:col>2</xdr:col>
      <xdr:colOff>144780</xdr:colOff>
      <xdr:row>348</xdr:row>
      <xdr:rowOff>107315</xdr:rowOff>
    </xdr:to>
    <xdr:pic>
      <xdr:nvPicPr>
        <xdr:cNvPr id="339" name="Picture 338"/>
        <xdr:cNvPicPr>
          <a:picLocks noChangeAspect="1"/>
        </xdr:cNvPicPr>
      </xdr:nvPicPr>
      <xdr:blipFill>
        <a:blip r:embed="rId20" cstate="email"/>
        <a:stretch>
          <a:fillRect/>
        </a:stretch>
      </xdr:blipFill>
      <xdr:spPr>
        <a:xfrm>
          <a:off x="1664335" y="354043615"/>
          <a:ext cx="840740" cy="0"/>
        </a:xfrm>
        <a:prstGeom prst="rect">
          <a:avLst/>
        </a:prstGeom>
      </xdr:spPr>
    </xdr:pic>
    <xdr:clientData/>
  </xdr:twoCellAnchor>
  <xdr:twoCellAnchor>
    <xdr:from>
      <xdr:col>1</xdr:col>
      <xdr:colOff>201295</xdr:colOff>
      <xdr:row>349</xdr:row>
      <xdr:rowOff>112395</xdr:rowOff>
    </xdr:from>
    <xdr:to>
      <xdr:col>2</xdr:col>
      <xdr:colOff>144780</xdr:colOff>
      <xdr:row>349</xdr:row>
      <xdr:rowOff>112395</xdr:rowOff>
    </xdr:to>
    <xdr:pic>
      <xdr:nvPicPr>
        <xdr:cNvPr id="343" name="Picture 342"/>
        <xdr:cNvPicPr>
          <a:picLocks noChangeAspect="1"/>
        </xdr:cNvPicPr>
      </xdr:nvPicPr>
      <xdr:blipFill>
        <a:blip r:embed="rId21" cstate="email"/>
        <a:stretch>
          <a:fillRect/>
        </a:stretch>
      </xdr:blipFill>
      <xdr:spPr>
        <a:xfrm>
          <a:off x="1677035" y="355064695"/>
          <a:ext cx="828040" cy="0"/>
        </a:xfrm>
        <a:prstGeom prst="rect">
          <a:avLst/>
        </a:prstGeom>
      </xdr:spPr>
    </xdr:pic>
    <xdr:clientData/>
  </xdr:twoCellAnchor>
  <xdr:twoCellAnchor>
    <xdr:from>
      <xdr:col>1</xdr:col>
      <xdr:colOff>186055</xdr:colOff>
      <xdr:row>350</xdr:row>
      <xdr:rowOff>120015</xdr:rowOff>
    </xdr:from>
    <xdr:to>
      <xdr:col>2</xdr:col>
      <xdr:colOff>144780</xdr:colOff>
      <xdr:row>350</xdr:row>
      <xdr:rowOff>120015</xdr:rowOff>
    </xdr:to>
    <xdr:pic>
      <xdr:nvPicPr>
        <xdr:cNvPr id="346" name="Picture 345"/>
        <xdr:cNvPicPr>
          <a:picLocks noChangeAspect="1"/>
        </xdr:cNvPicPr>
      </xdr:nvPicPr>
      <xdr:blipFill>
        <a:blip r:embed="rId22" cstate="email"/>
        <a:stretch>
          <a:fillRect/>
        </a:stretch>
      </xdr:blipFill>
      <xdr:spPr>
        <a:xfrm>
          <a:off x="1661795" y="356088315"/>
          <a:ext cx="843280" cy="0"/>
        </a:xfrm>
        <a:prstGeom prst="rect">
          <a:avLst/>
        </a:prstGeom>
      </xdr:spPr>
    </xdr:pic>
    <xdr:clientData/>
  </xdr:twoCellAnchor>
  <xdr:twoCellAnchor>
    <xdr:from>
      <xdr:col>1</xdr:col>
      <xdr:colOff>201930</xdr:colOff>
      <xdr:row>374</xdr:row>
      <xdr:rowOff>125095</xdr:rowOff>
    </xdr:from>
    <xdr:to>
      <xdr:col>2</xdr:col>
      <xdr:colOff>57785</xdr:colOff>
      <xdr:row>374</xdr:row>
      <xdr:rowOff>125095</xdr:rowOff>
    </xdr:to>
    <xdr:pic>
      <xdr:nvPicPr>
        <xdr:cNvPr id="348" name="Picture 347"/>
        <xdr:cNvPicPr>
          <a:picLocks noChangeAspect="1"/>
        </xdr:cNvPicPr>
      </xdr:nvPicPr>
      <xdr:blipFill>
        <a:blip r:embed="rId23" cstate="email"/>
        <a:stretch>
          <a:fillRect/>
        </a:stretch>
      </xdr:blipFill>
      <xdr:spPr>
        <a:xfrm>
          <a:off x="1677670" y="380477395"/>
          <a:ext cx="740410" cy="0"/>
        </a:xfrm>
        <a:prstGeom prst="rect">
          <a:avLst/>
        </a:prstGeom>
      </xdr:spPr>
    </xdr:pic>
    <xdr:clientData/>
  </xdr:twoCellAnchor>
  <xdr:twoCellAnchor>
    <xdr:from>
      <xdr:col>1</xdr:col>
      <xdr:colOff>191135</xdr:colOff>
      <xdr:row>374</xdr:row>
      <xdr:rowOff>128270</xdr:rowOff>
    </xdr:from>
    <xdr:to>
      <xdr:col>2</xdr:col>
      <xdr:colOff>73025</xdr:colOff>
      <xdr:row>374</xdr:row>
      <xdr:rowOff>128270</xdr:rowOff>
    </xdr:to>
    <xdr:pic>
      <xdr:nvPicPr>
        <xdr:cNvPr id="349" name="Picture 348"/>
        <xdr:cNvPicPr>
          <a:picLocks noChangeAspect="1"/>
        </xdr:cNvPicPr>
      </xdr:nvPicPr>
      <xdr:blipFill>
        <a:blip r:embed="rId24" cstate="email"/>
        <a:stretch>
          <a:fillRect/>
        </a:stretch>
      </xdr:blipFill>
      <xdr:spPr>
        <a:xfrm>
          <a:off x="1666875" y="380480570"/>
          <a:ext cx="766445" cy="0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350</xdr:row>
      <xdr:rowOff>109855</xdr:rowOff>
    </xdr:from>
    <xdr:to>
      <xdr:col>1</xdr:col>
      <xdr:colOff>640080</xdr:colOff>
      <xdr:row>350</xdr:row>
      <xdr:rowOff>109855</xdr:rowOff>
    </xdr:to>
    <xdr:pic>
      <xdr:nvPicPr>
        <xdr:cNvPr id="350" name="Picture 349"/>
        <xdr:cNvPicPr>
          <a:picLocks noChangeAspect="1"/>
        </xdr:cNvPicPr>
      </xdr:nvPicPr>
      <xdr:blipFill>
        <a:blip r:embed="rId25" cstate="email"/>
        <a:stretch>
          <a:fillRect/>
        </a:stretch>
      </xdr:blipFill>
      <xdr:spPr>
        <a:xfrm>
          <a:off x="1651000" y="356078155"/>
          <a:ext cx="46482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114300</xdr:colOff>
      <xdr:row>323</xdr:row>
      <xdr:rowOff>245745</xdr:rowOff>
    </xdr:to>
    <xdr:sp>
      <xdr:nvSpPr>
        <xdr:cNvPr id="2" name="AutoShape 2485"/>
        <xdr:cNvSpPr>
          <a:spLocks noChangeAspect="1" noChangeArrowheads="1"/>
        </xdr:cNvSpPr>
      </xdr:nvSpPr>
      <xdr:spPr>
        <a:xfrm>
          <a:off x="1475740" y="307200300"/>
          <a:ext cx="114300" cy="21581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777</xdr:row>
      <xdr:rowOff>0</xdr:rowOff>
    </xdr:from>
    <xdr:to>
      <xdr:col>1</xdr:col>
      <xdr:colOff>114300</xdr:colOff>
      <xdr:row>798</xdr:row>
      <xdr:rowOff>245745</xdr:rowOff>
    </xdr:to>
    <xdr:sp>
      <xdr:nvSpPr>
        <xdr:cNvPr id="3" name="AutoShape 2485"/>
        <xdr:cNvSpPr>
          <a:spLocks noChangeAspect="1" noChangeArrowheads="1"/>
        </xdr:cNvSpPr>
      </xdr:nvSpPr>
      <xdr:spPr>
        <a:xfrm>
          <a:off x="1475740" y="789965400"/>
          <a:ext cx="114300" cy="21581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ticiaaragon/Downloads/C:/Users/leticiaaragon/Documents/LETTA/ss/VentasLETTAShop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VentasLETTAShop%20este%20es%20el%20otig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ticiaaragon/Downloads/VentasLETTAShop%20este%20es%20el%20otigina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TOCK"/>
      <sheetName val="VENTAS"/>
      <sheetName val="VentasLETTAShop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TOCK"/>
      <sheetName val="VENTAS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TOCK"/>
      <sheetName val="VENTAS"/>
      <sheetName val="VentasLETTAShop este es el otig"/>
    </sheetNames>
    <sheetDataSet>
      <sheetData sheetId="0" refreshError="1"/>
      <sheetData sheetId="1" refreshError="1"/>
      <sheetData sheetId="2" refreshError="1"/>
    </sheetDataSet>
  </externalBook>
</externalLink>
</file>

<file path=xl/tables/table1.xml><?xml version="1.0" encoding="utf-8"?>
<table xmlns="http://schemas.openxmlformats.org/spreadsheetml/2006/main" id="1" name="STOCK" displayName="STOCK" ref="1:1980" totalsRowShown="0">
  <autoFilter ref="A1:XFD1980"/>
  <tableColumns count="16384">
    <tableColumn id="28" name="Code" dataDxfId="0"/>
    <tableColumn id="1" name="Foto" dataDxfId="1"/>
    <tableColumn id="3" name="PRODUCT" dataDxfId="2"/>
    <tableColumn id="4" name="Category" dataDxfId="3"/>
    <tableColumn id="5" name="Nombre del artículo" dataDxfId="4"/>
    <tableColumn id="6" name="Talla" dataDxfId="5"/>
    <tableColumn id="7" name="Brand" dataDxfId="6"/>
    <tableColumn id="12" name="Precio" dataDxfId="7"/>
    <tableColumn id="13" name="Pricing 1" dataDxfId="8"/>
    <tableColumn id="15" name="Entradas" dataDxfId="9"/>
    <tableColumn id="16" name="Salidas" dataDxfId="10"/>
    <tableColumn id="17" name="Stock Actual" dataDxfId="11"/>
    <tableColumn id="8" name="Comisión 10%" dataDxfId="12"/>
    <tableColumn id="18" name="Costo Unitario (MXN)" dataDxfId="13"/>
    <tableColumn id="19" name="USD -&gt; MXN" dataDxfId="14"/>
    <tableColumn id="20" name="Costo Unitario (USD)" dataDxfId="15"/>
    <tableColumn id="21" name="Peso (g)" dataDxfId="16"/>
    <tableColumn id="22" name="Precio Envío Kilogramo (USD)" dataDxfId="17"/>
    <tableColumn id="23" name="Costo Envío (USD)" dataDxfId="18"/>
    <tableColumn id="25" name="Costo total" dataDxfId="19"/>
    <tableColumn id="26" name="Precio Venta Ideal (x1.5)" dataDxfId="20"/>
    <tableColumn id="14" name="Precio Final" dataDxfId="21"/>
    <tableColumn id="27" name="Ganancia Unitaria" dataDxfId="22"/>
    <tableColumn id="9" name="Ganancia x Cant Ventas" dataDxfId="23"/>
    <tableColumn id="2" name="Detalles de la Compra" dataDxfId="24"/>
    <tableColumn id="11" name="Comisión Bazar 25%" dataDxfId="25"/>
    <tableColumn id="10" name="Gastos totales" dataDxfId="26"/>
    <tableColumn id="24" name="Valor Stock Actual" dataDxfId="27"/>
    <tableColumn id="29" name="Precio Promocion" dataDxfId="28"/>
    <tableColumn id="30" name="Column1" dataDxfId="29"/>
    <tableColumn id="31" name="Column2"/>
    <tableColumn id="32" name="Column3"/>
    <tableColumn id="33" name="Column4"/>
    <tableColumn id="34" name="Column5"/>
    <tableColumn id="35" name="Column6"/>
    <tableColumn id="36" name="Column7"/>
    <tableColumn id="37" name="Column8"/>
    <tableColumn id="38" name="Column9"/>
    <tableColumn id="39" name="Column10"/>
    <tableColumn id="40" name="Column11"/>
    <tableColumn id="41" name="Column12"/>
    <tableColumn id="42" name="Column13"/>
    <tableColumn id="43" name="Column14"/>
    <tableColumn id="44" name="Column15"/>
    <tableColumn id="45" name="Column16"/>
    <tableColumn id="46" name="Column17"/>
    <tableColumn id="47" name="Column18"/>
    <tableColumn id="48" name="Column19"/>
    <tableColumn id="49" name="Column20"/>
    <tableColumn id="50" name="Column21"/>
    <tableColumn id="51" name="Column22"/>
    <tableColumn id="52" name="Column23"/>
    <tableColumn id="53" name="Column24"/>
    <tableColumn id="54" name="Column25"/>
    <tableColumn id="55" name="Column26"/>
    <tableColumn id="56" name="Column27"/>
    <tableColumn id="57" name="Column28"/>
    <tableColumn id="58" name="Column29"/>
    <tableColumn id="59" name="Column30"/>
    <tableColumn id="60" name="Column31"/>
    <tableColumn id="61" name="Column32"/>
    <tableColumn id="62" name="Column33"/>
    <tableColumn id="63" name="Column34"/>
    <tableColumn id="64" name="Column35"/>
    <tableColumn id="65" name="Column36"/>
    <tableColumn id="66" name="Column37"/>
    <tableColumn id="67" name="Column38"/>
    <tableColumn id="68" name="Column39"/>
    <tableColumn id="69" name="Column40"/>
    <tableColumn id="70" name="Column41"/>
    <tableColumn id="71" name="Column42"/>
    <tableColumn id="72" name="Column43"/>
    <tableColumn id="73" name="Column44"/>
    <tableColumn id="74" name="Column45"/>
    <tableColumn id="75" name="Column46"/>
    <tableColumn id="76" name="Column47"/>
    <tableColumn id="77" name="Column48"/>
    <tableColumn id="78" name="Column49"/>
    <tableColumn id="79" name="Column50"/>
    <tableColumn id="80" name="Column51"/>
    <tableColumn id="81" name="Column52"/>
    <tableColumn id="82" name="Column53"/>
    <tableColumn id="83" name="Column54"/>
    <tableColumn id="84" name="Column55"/>
    <tableColumn id="85" name="Column56"/>
    <tableColumn id="86" name="Column57"/>
    <tableColumn id="87" name="Column58"/>
    <tableColumn id="88" name="Column59"/>
    <tableColumn id="89" name="Column60"/>
    <tableColumn id="90" name="Column61"/>
    <tableColumn id="91" name="Column62"/>
    <tableColumn id="92" name="Column63"/>
    <tableColumn id="93" name="Column64"/>
    <tableColumn id="94" name="Column65"/>
    <tableColumn id="95" name="Column66"/>
    <tableColumn id="96" name="Column67"/>
    <tableColumn id="97" name="Column68"/>
    <tableColumn id="98" name="Column69"/>
    <tableColumn id="99" name="Column70"/>
    <tableColumn id="100" name="Column71"/>
    <tableColumn id="101" name="Column72"/>
    <tableColumn id="102" name="Column73"/>
    <tableColumn id="103" name="Column74"/>
    <tableColumn id="104" name="Column75"/>
    <tableColumn id="105" name="Column76"/>
    <tableColumn id="106" name="Column77"/>
    <tableColumn id="107" name="Column78"/>
    <tableColumn id="108" name="Column79"/>
    <tableColumn id="109" name="Column80"/>
    <tableColumn id="110" name="Column81"/>
    <tableColumn id="111" name="Column82"/>
    <tableColumn id="112" name="Column83"/>
    <tableColumn id="113" name="Column84"/>
    <tableColumn id="114" name="Column85"/>
    <tableColumn id="115" name="Column86"/>
    <tableColumn id="116" name="Column87"/>
    <tableColumn id="117" name="Column88"/>
    <tableColumn id="118" name="Column89"/>
    <tableColumn id="119" name="Column90"/>
    <tableColumn id="120" name="Column91"/>
    <tableColumn id="121" name="Column92"/>
    <tableColumn id="122" name="Column93"/>
    <tableColumn id="123" name="Column94"/>
    <tableColumn id="124" name="Column95"/>
    <tableColumn id="125" name="Column96"/>
    <tableColumn id="126" name="Column97"/>
    <tableColumn id="127" name="Column98"/>
    <tableColumn id="128" name="Column99"/>
    <tableColumn id="129" name="Column100"/>
    <tableColumn id="130" name="Column101"/>
    <tableColumn id="131" name="Column102"/>
    <tableColumn id="132" name="Column103"/>
    <tableColumn id="133" name="Column104"/>
    <tableColumn id="134" name="Column105"/>
    <tableColumn id="135" name="Column106"/>
    <tableColumn id="136" name="Column107"/>
    <tableColumn id="137" name="Column108"/>
    <tableColumn id="138" name="Column109"/>
    <tableColumn id="139" name="Column110"/>
    <tableColumn id="140" name="Column111"/>
    <tableColumn id="141" name="Column112"/>
    <tableColumn id="142" name="Column113"/>
    <tableColumn id="143" name="Column114"/>
    <tableColumn id="144" name="Column115"/>
    <tableColumn id="145" name="Column116"/>
    <tableColumn id="146" name="Column117"/>
    <tableColumn id="147" name="Column118"/>
    <tableColumn id="148" name="Column119"/>
    <tableColumn id="149" name="Column120"/>
    <tableColumn id="150" name="Column121"/>
    <tableColumn id="151" name="Column122"/>
    <tableColumn id="152" name="Column123"/>
    <tableColumn id="153" name="Column124"/>
    <tableColumn id="154" name="Column125"/>
    <tableColumn id="155" name="Column126"/>
    <tableColumn id="156" name="Column127"/>
    <tableColumn id="157" name="Column128"/>
    <tableColumn id="158" name="Column129"/>
    <tableColumn id="159" name="Column130"/>
    <tableColumn id="160" name="Column131"/>
    <tableColumn id="161" name="Column132"/>
    <tableColumn id="162" name="Column133"/>
    <tableColumn id="163" name="Column134"/>
    <tableColumn id="164" name="Column135"/>
    <tableColumn id="165" name="Column136"/>
    <tableColumn id="166" name="Column137"/>
    <tableColumn id="167" name="Column138"/>
    <tableColumn id="168" name="Column139"/>
    <tableColumn id="169" name="Column140"/>
    <tableColumn id="170" name="Column141"/>
    <tableColumn id="171" name="Column142"/>
    <tableColumn id="172" name="Column143"/>
    <tableColumn id="173" name="Column144"/>
    <tableColumn id="174" name="Column145"/>
    <tableColumn id="175" name="Column146"/>
    <tableColumn id="176" name="Column147"/>
    <tableColumn id="177" name="Column148"/>
    <tableColumn id="178" name="Column149"/>
    <tableColumn id="179" name="Column150"/>
    <tableColumn id="180" name="Column151"/>
    <tableColumn id="181" name="Column152"/>
    <tableColumn id="182" name="Column153"/>
    <tableColumn id="183" name="Column154"/>
    <tableColumn id="184" name="Column155"/>
    <tableColumn id="185" name="Column156"/>
    <tableColumn id="186" name="Column157"/>
    <tableColumn id="187" name="Column158"/>
    <tableColumn id="188" name="Column159"/>
    <tableColumn id="189" name="Column160"/>
    <tableColumn id="190" name="Column161"/>
    <tableColumn id="191" name="Column162"/>
    <tableColumn id="192" name="Column163"/>
    <tableColumn id="193" name="Column164"/>
    <tableColumn id="194" name="Column165"/>
    <tableColumn id="195" name="Column166"/>
    <tableColumn id="196" name="Column167"/>
    <tableColumn id="197" name="Column168"/>
    <tableColumn id="198" name="Column169"/>
    <tableColumn id="199" name="Column170"/>
    <tableColumn id="200" name="Column171"/>
    <tableColumn id="201" name="Column172"/>
    <tableColumn id="202" name="Column173"/>
    <tableColumn id="203" name="Column174"/>
    <tableColumn id="204" name="Column175"/>
    <tableColumn id="205" name="Column176"/>
    <tableColumn id="206" name="Column177"/>
    <tableColumn id="207" name="Column178"/>
    <tableColumn id="208" name="Column179"/>
    <tableColumn id="209" name="Column180"/>
    <tableColumn id="210" name="Column181"/>
    <tableColumn id="211" name="Column182"/>
    <tableColumn id="212" name="Column183"/>
    <tableColumn id="213" name="Column184"/>
    <tableColumn id="214" name="Column185"/>
    <tableColumn id="215" name="Column186"/>
    <tableColumn id="216" name="Column187"/>
    <tableColumn id="217" name="Column188"/>
    <tableColumn id="218" name="Column189"/>
    <tableColumn id="219" name="Column190"/>
    <tableColumn id="220" name="Column191"/>
    <tableColumn id="221" name="Column192"/>
    <tableColumn id="222" name="Column193"/>
    <tableColumn id="223" name="Column194"/>
    <tableColumn id="224" name="Column195"/>
    <tableColumn id="225" name="Column196"/>
    <tableColumn id="226" name="Column197"/>
    <tableColumn id="227" name="Column198"/>
    <tableColumn id="228" name="Column199"/>
    <tableColumn id="229" name="Column200"/>
    <tableColumn id="230" name="Column201"/>
    <tableColumn id="231" name="Column202"/>
    <tableColumn id="232" name="Column203"/>
    <tableColumn id="233" name="Column204"/>
    <tableColumn id="234" name="Column205"/>
    <tableColumn id="235" name="Column206"/>
    <tableColumn id="236" name="Column207"/>
    <tableColumn id="237" name="Column208"/>
    <tableColumn id="238" name="Column209"/>
    <tableColumn id="239" name="Column210"/>
    <tableColumn id="240" name="Column211"/>
    <tableColumn id="241" name="Column212"/>
    <tableColumn id="242" name="Column213"/>
    <tableColumn id="243" name="Column214"/>
    <tableColumn id="244" name="Column215"/>
    <tableColumn id="245" name="Column216"/>
    <tableColumn id="246" name="Column217"/>
    <tableColumn id="247" name="Column218"/>
    <tableColumn id="248" name="Column219"/>
    <tableColumn id="249" name="Column220"/>
    <tableColumn id="250" name="Column221"/>
    <tableColumn id="251" name="Column222"/>
    <tableColumn id="252" name="Column223"/>
    <tableColumn id="253" name="Column224"/>
    <tableColumn id="254" name="Column225"/>
    <tableColumn id="255" name="Column226"/>
    <tableColumn id="256" name="Column227"/>
    <tableColumn id="257" name="Column228"/>
    <tableColumn id="258" name="Column229"/>
    <tableColumn id="259" name="Column230"/>
    <tableColumn id="260" name="Column231"/>
    <tableColumn id="261" name="Column232"/>
    <tableColumn id="262" name="Column233"/>
    <tableColumn id="263" name="Column234"/>
    <tableColumn id="264" name="Column235"/>
    <tableColumn id="265" name="Column236"/>
    <tableColumn id="266" name="Column237"/>
    <tableColumn id="267" name="Column238"/>
    <tableColumn id="268" name="Column239"/>
    <tableColumn id="269" name="Column240"/>
    <tableColumn id="270" name="Column241"/>
    <tableColumn id="271" name="Column242"/>
    <tableColumn id="272" name="Column243"/>
    <tableColumn id="273" name="Column244"/>
    <tableColumn id="274" name="Column245"/>
    <tableColumn id="275" name="Column246"/>
    <tableColumn id="276" name="Column247"/>
    <tableColumn id="277" name="Column248"/>
    <tableColumn id="278" name="Column249"/>
    <tableColumn id="279" name="Column250"/>
    <tableColumn id="280" name="Column251"/>
    <tableColumn id="281" name="Column252"/>
    <tableColumn id="282" name="Column253"/>
    <tableColumn id="283" name="Column254"/>
    <tableColumn id="284" name="Column255"/>
    <tableColumn id="285" name="Column256"/>
    <tableColumn id="286" name="Column257"/>
    <tableColumn id="287" name="Column258"/>
    <tableColumn id="288" name="Column259"/>
    <tableColumn id="289" name="Column260"/>
    <tableColumn id="290" name="Column261"/>
    <tableColumn id="291" name="Column262"/>
    <tableColumn id="292" name="Column263"/>
    <tableColumn id="293" name="Column264"/>
    <tableColumn id="294" name="Column265"/>
    <tableColumn id="295" name="Column266"/>
    <tableColumn id="296" name="Column267"/>
    <tableColumn id="297" name="Column268"/>
    <tableColumn id="298" name="Column269"/>
    <tableColumn id="299" name="Column270"/>
    <tableColumn id="300" name="Column271"/>
    <tableColumn id="301" name="Column272"/>
    <tableColumn id="302" name="Column273"/>
    <tableColumn id="303" name="Column274"/>
    <tableColumn id="304" name="Column275"/>
    <tableColumn id="305" name="Column276"/>
    <tableColumn id="306" name="Column277"/>
    <tableColumn id="307" name="Column278"/>
    <tableColumn id="308" name="Column279"/>
    <tableColumn id="309" name="Column280"/>
    <tableColumn id="310" name="Column281"/>
    <tableColumn id="311" name="Column282"/>
    <tableColumn id="312" name="Column283"/>
    <tableColumn id="313" name="Column284"/>
    <tableColumn id="314" name="Column285"/>
    <tableColumn id="315" name="Column286"/>
    <tableColumn id="316" name="Column287"/>
    <tableColumn id="317" name="Column288"/>
    <tableColumn id="318" name="Column289"/>
    <tableColumn id="319" name="Column290"/>
    <tableColumn id="320" name="Column291"/>
    <tableColumn id="321" name="Column292"/>
    <tableColumn id="322" name="Column293"/>
    <tableColumn id="323" name="Column294"/>
    <tableColumn id="324" name="Column295"/>
    <tableColumn id="325" name="Column296"/>
    <tableColumn id="326" name="Column297"/>
    <tableColumn id="327" name="Column298"/>
    <tableColumn id="328" name="Column299"/>
    <tableColumn id="329" name="Column300"/>
    <tableColumn id="330" name="Column301"/>
    <tableColumn id="331" name="Column302"/>
    <tableColumn id="332" name="Column303"/>
    <tableColumn id="333" name="Column304"/>
    <tableColumn id="334" name="Column305"/>
    <tableColumn id="335" name="Column306"/>
    <tableColumn id="336" name="Column307"/>
    <tableColumn id="337" name="Column308"/>
    <tableColumn id="338" name="Column309"/>
    <tableColumn id="339" name="Column310"/>
    <tableColumn id="340" name="Column311"/>
    <tableColumn id="341" name="Column312"/>
    <tableColumn id="342" name="Column313"/>
    <tableColumn id="343" name="Column314"/>
    <tableColumn id="344" name="Column315"/>
    <tableColumn id="345" name="Column316"/>
    <tableColumn id="346" name="Column317"/>
    <tableColumn id="347" name="Column318"/>
    <tableColumn id="348" name="Column319"/>
    <tableColumn id="349" name="Column320"/>
    <tableColumn id="350" name="Column321"/>
    <tableColumn id="351" name="Column322"/>
    <tableColumn id="352" name="Column323"/>
    <tableColumn id="353" name="Column324"/>
    <tableColumn id="354" name="Column325"/>
    <tableColumn id="355" name="Column326"/>
    <tableColumn id="356" name="Column327"/>
    <tableColumn id="357" name="Column328"/>
    <tableColumn id="358" name="Column329"/>
    <tableColumn id="359" name="Column330"/>
    <tableColumn id="360" name="Column331"/>
    <tableColumn id="361" name="Column332"/>
    <tableColumn id="362" name="Column333"/>
    <tableColumn id="363" name="Column334"/>
    <tableColumn id="364" name="Column335"/>
    <tableColumn id="365" name="Column336"/>
    <tableColumn id="366" name="Column337"/>
    <tableColumn id="367" name="Column338"/>
    <tableColumn id="368" name="Column339"/>
    <tableColumn id="369" name="Column340"/>
    <tableColumn id="370" name="Column341"/>
    <tableColumn id="371" name="Column342"/>
    <tableColumn id="372" name="Column343"/>
    <tableColumn id="373" name="Column344"/>
    <tableColumn id="374" name="Column345"/>
    <tableColumn id="375" name="Column346"/>
    <tableColumn id="376" name="Column347"/>
    <tableColumn id="377" name="Column348"/>
    <tableColumn id="378" name="Column349"/>
    <tableColumn id="379" name="Column350"/>
    <tableColumn id="380" name="Column351"/>
    <tableColumn id="381" name="Column352"/>
    <tableColumn id="382" name="Column353"/>
    <tableColumn id="383" name="Column354"/>
    <tableColumn id="384" name="Column355"/>
    <tableColumn id="385" name="Column356"/>
    <tableColumn id="386" name="Column357"/>
    <tableColumn id="387" name="Column358"/>
    <tableColumn id="388" name="Column359"/>
    <tableColumn id="389" name="Column360"/>
    <tableColumn id="390" name="Column361"/>
    <tableColumn id="391" name="Column362"/>
    <tableColumn id="392" name="Column363"/>
    <tableColumn id="393" name="Column364"/>
    <tableColumn id="394" name="Column365"/>
    <tableColumn id="395" name="Column366"/>
    <tableColumn id="396" name="Column367"/>
    <tableColumn id="397" name="Column368"/>
    <tableColumn id="398" name="Column369"/>
    <tableColumn id="399" name="Column370"/>
    <tableColumn id="400" name="Column371"/>
    <tableColumn id="401" name="Column372"/>
    <tableColumn id="402" name="Column373"/>
    <tableColumn id="403" name="Column374"/>
    <tableColumn id="404" name="Column375"/>
    <tableColumn id="405" name="Column376"/>
    <tableColumn id="406" name="Column377"/>
    <tableColumn id="407" name="Column378"/>
    <tableColumn id="408" name="Column379"/>
    <tableColumn id="409" name="Column380"/>
    <tableColumn id="410" name="Column381"/>
    <tableColumn id="411" name="Column382"/>
    <tableColumn id="412" name="Column383"/>
    <tableColumn id="413" name="Column384"/>
    <tableColumn id="414" name="Column385"/>
    <tableColumn id="415" name="Column386"/>
    <tableColumn id="416" name="Column387"/>
    <tableColumn id="417" name="Column388"/>
    <tableColumn id="418" name="Column389"/>
    <tableColumn id="419" name="Column390"/>
    <tableColumn id="420" name="Column391"/>
    <tableColumn id="421" name="Column392"/>
    <tableColumn id="422" name="Column393"/>
    <tableColumn id="423" name="Column394"/>
    <tableColumn id="424" name="Column395"/>
    <tableColumn id="425" name="Column396"/>
    <tableColumn id="426" name="Column397"/>
    <tableColumn id="427" name="Column398"/>
    <tableColumn id="428" name="Column399"/>
    <tableColumn id="429" name="Column400"/>
    <tableColumn id="430" name="Column401"/>
    <tableColumn id="431" name="Column402"/>
    <tableColumn id="432" name="Column403"/>
    <tableColumn id="433" name="Column404"/>
    <tableColumn id="434" name="Column405"/>
    <tableColumn id="435" name="Column406"/>
    <tableColumn id="436" name="Column407"/>
    <tableColumn id="437" name="Column408"/>
    <tableColumn id="438" name="Column409"/>
    <tableColumn id="439" name="Column410"/>
    <tableColumn id="440" name="Column411"/>
    <tableColumn id="441" name="Column412"/>
    <tableColumn id="442" name="Column413"/>
    <tableColumn id="443" name="Column414"/>
    <tableColumn id="444" name="Column415"/>
    <tableColumn id="445" name="Column416"/>
    <tableColumn id="446" name="Column417"/>
    <tableColumn id="447" name="Column418"/>
    <tableColumn id="448" name="Column419"/>
    <tableColumn id="449" name="Column420"/>
    <tableColumn id="450" name="Column421"/>
    <tableColumn id="451" name="Column422"/>
    <tableColumn id="452" name="Column423"/>
    <tableColumn id="453" name="Column424"/>
    <tableColumn id="454" name="Column425"/>
    <tableColumn id="455" name="Column426"/>
    <tableColumn id="456" name="Column427"/>
    <tableColumn id="457" name="Column428"/>
    <tableColumn id="458" name="Column429"/>
    <tableColumn id="459" name="Column430"/>
    <tableColumn id="460" name="Column431"/>
    <tableColumn id="461" name="Column432"/>
    <tableColumn id="462" name="Column433"/>
    <tableColumn id="463" name="Column434"/>
    <tableColumn id="464" name="Column435"/>
    <tableColumn id="465" name="Column436"/>
    <tableColumn id="466" name="Column437"/>
    <tableColumn id="467" name="Column438"/>
    <tableColumn id="468" name="Column439"/>
    <tableColumn id="469" name="Column440"/>
    <tableColumn id="470" name="Column441"/>
    <tableColumn id="471" name="Column442"/>
    <tableColumn id="472" name="Column443"/>
    <tableColumn id="473" name="Column444"/>
    <tableColumn id="474" name="Column445"/>
    <tableColumn id="475" name="Column446"/>
    <tableColumn id="476" name="Column447"/>
    <tableColumn id="477" name="Column448"/>
    <tableColumn id="478" name="Column449"/>
    <tableColumn id="479" name="Column450"/>
    <tableColumn id="480" name="Column451"/>
    <tableColumn id="481" name="Column452"/>
    <tableColumn id="482" name="Column453"/>
    <tableColumn id="483" name="Column454"/>
    <tableColumn id="484" name="Column455"/>
    <tableColumn id="485" name="Column456"/>
    <tableColumn id="486" name="Column457"/>
    <tableColumn id="487" name="Column458"/>
    <tableColumn id="488" name="Column459"/>
    <tableColumn id="489" name="Column460"/>
    <tableColumn id="490" name="Column461"/>
    <tableColumn id="491" name="Column462"/>
    <tableColumn id="492" name="Column463"/>
    <tableColumn id="493" name="Column464"/>
    <tableColumn id="494" name="Column465"/>
    <tableColumn id="495" name="Column466"/>
    <tableColumn id="496" name="Column467"/>
    <tableColumn id="497" name="Column468"/>
    <tableColumn id="498" name="Column469"/>
    <tableColumn id="499" name="Column470"/>
    <tableColumn id="500" name="Column471"/>
    <tableColumn id="501" name="Column472"/>
    <tableColumn id="502" name="Column473"/>
    <tableColumn id="503" name="Column474"/>
    <tableColumn id="504" name="Column475"/>
    <tableColumn id="505" name="Column476"/>
    <tableColumn id="506" name="Column477"/>
    <tableColumn id="507" name="Column478"/>
    <tableColumn id="508" name="Column479"/>
    <tableColumn id="509" name="Column480"/>
    <tableColumn id="510" name="Column481"/>
    <tableColumn id="511" name="Column482"/>
    <tableColumn id="512" name="Column483"/>
    <tableColumn id="513" name="Column484"/>
    <tableColumn id="514" name="Column485"/>
    <tableColumn id="515" name="Column486"/>
    <tableColumn id="516" name="Column487"/>
    <tableColumn id="517" name="Column488"/>
    <tableColumn id="518" name="Column489"/>
    <tableColumn id="519" name="Column490"/>
    <tableColumn id="520" name="Column491"/>
    <tableColumn id="521" name="Column492"/>
    <tableColumn id="522" name="Column493"/>
    <tableColumn id="523" name="Column494"/>
    <tableColumn id="524" name="Column495"/>
    <tableColumn id="525" name="Column496"/>
    <tableColumn id="526" name="Column497"/>
    <tableColumn id="527" name="Column498"/>
    <tableColumn id="528" name="Column499"/>
    <tableColumn id="529" name="Column500"/>
    <tableColumn id="530" name="Column501"/>
    <tableColumn id="531" name="Column502"/>
    <tableColumn id="532" name="Column503"/>
    <tableColumn id="533" name="Column504"/>
    <tableColumn id="534" name="Column505"/>
    <tableColumn id="535" name="Column506"/>
    <tableColumn id="536" name="Column507"/>
    <tableColumn id="537" name="Column508"/>
    <tableColumn id="538" name="Column509"/>
    <tableColumn id="539" name="Column510"/>
    <tableColumn id="540" name="Column511"/>
    <tableColumn id="541" name="Column512"/>
    <tableColumn id="542" name="Column513"/>
    <tableColumn id="543" name="Column514"/>
    <tableColumn id="544" name="Column515"/>
    <tableColumn id="545" name="Column516"/>
    <tableColumn id="546" name="Column517"/>
    <tableColumn id="547" name="Column518"/>
    <tableColumn id="548" name="Column519"/>
    <tableColumn id="549" name="Column520"/>
    <tableColumn id="550" name="Column521"/>
    <tableColumn id="551" name="Column522"/>
    <tableColumn id="552" name="Column523"/>
    <tableColumn id="553" name="Column524"/>
    <tableColumn id="554" name="Column525"/>
    <tableColumn id="555" name="Column526"/>
    <tableColumn id="556" name="Column527"/>
    <tableColumn id="557" name="Column528"/>
    <tableColumn id="558" name="Column529"/>
    <tableColumn id="559" name="Column530"/>
    <tableColumn id="560" name="Column531"/>
    <tableColumn id="561" name="Column532"/>
    <tableColumn id="562" name="Column533"/>
    <tableColumn id="563" name="Column534"/>
    <tableColumn id="564" name="Column535"/>
    <tableColumn id="565" name="Column536"/>
    <tableColumn id="566" name="Column537"/>
    <tableColumn id="567" name="Column538"/>
    <tableColumn id="568" name="Column539"/>
    <tableColumn id="569" name="Column540"/>
    <tableColumn id="570" name="Column541"/>
    <tableColumn id="571" name="Column542"/>
    <tableColumn id="572" name="Column543"/>
    <tableColumn id="573" name="Column544"/>
    <tableColumn id="574" name="Column545"/>
    <tableColumn id="575" name="Column546"/>
    <tableColumn id="576" name="Column547"/>
    <tableColumn id="577" name="Column548"/>
    <tableColumn id="578" name="Column549"/>
    <tableColumn id="579" name="Column550"/>
    <tableColumn id="580" name="Column551"/>
    <tableColumn id="581" name="Column552"/>
    <tableColumn id="582" name="Column553"/>
    <tableColumn id="583" name="Column554"/>
    <tableColumn id="584" name="Column555"/>
    <tableColumn id="585" name="Column556"/>
    <tableColumn id="586" name="Column557"/>
    <tableColumn id="587" name="Column558"/>
    <tableColumn id="588" name="Column559"/>
    <tableColumn id="589" name="Column560"/>
    <tableColumn id="590" name="Column561"/>
    <tableColumn id="591" name="Column562"/>
    <tableColumn id="592" name="Column563"/>
    <tableColumn id="593" name="Column564"/>
    <tableColumn id="594" name="Column565"/>
    <tableColumn id="595" name="Column566"/>
    <tableColumn id="596" name="Column567"/>
    <tableColumn id="597" name="Column568"/>
    <tableColumn id="598" name="Column569"/>
    <tableColumn id="599" name="Column570"/>
    <tableColumn id="600" name="Column571"/>
    <tableColumn id="601" name="Column572"/>
    <tableColumn id="602" name="Column573"/>
    <tableColumn id="603" name="Column574"/>
    <tableColumn id="604" name="Column575"/>
    <tableColumn id="605" name="Column576"/>
    <tableColumn id="606" name="Column577"/>
    <tableColumn id="607" name="Column578"/>
    <tableColumn id="608" name="Column579"/>
    <tableColumn id="609" name="Column580"/>
    <tableColumn id="610" name="Column581"/>
    <tableColumn id="611" name="Column582"/>
    <tableColumn id="612" name="Column583"/>
    <tableColumn id="613" name="Column584"/>
    <tableColumn id="614" name="Column585"/>
    <tableColumn id="615" name="Column586"/>
    <tableColumn id="616" name="Column587"/>
    <tableColumn id="617" name="Column588"/>
    <tableColumn id="618" name="Column589"/>
    <tableColumn id="619" name="Column590"/>
    <tableColumn id="620" name="Column591"/>
    <tableColumn id="621" name="Column592"/>
    <tableColumn id="622" name="Column593"/>
    <tableColumn id="623" name="Column594"/>
    <tableColumn id="624" name="Column595"/>
    <tableColumn id="625" name="Column596"/>
    <tableColumn id="626" name="Column597"/>
    <tableColumn id="627" name="Column598"/>
    <tableColumn id="628" name="Column599"/>
    <tableColumn id="629" name="Column600"/>
    <tableColumn id="630" name="Column601"/>
    <tableColumn id="631" name="Column602"/>
    <tableColumn id="632" name="Column603"/>
    <tableColumn id="633" name="Column604"/>
    <tableColumn id="634" name="Column605"/>
    <tableColumn id="635" name="Column606"/>
    <tableColumn id="636" name="Column607"/>
    <tableColumn id="637" name="Column608"/>
    <tableColumn id="638" name="Column609"/>
    <tableColumn id="639" name="Column610"/>
    <tableColumn id="640" name="Column611"/>
    <tableColumn id="641" name="Column612"/>
    <tableColumn id="642" name="Column613"/>
    <tableColumn id="643" name="Column614"/>
    <tableColumn id="644" name="Column615"/>
    <tableColumn id="645" name="Column616"/>
    <tableColumn id="646" name="Column617"/>
    <tableColumn id="647" name="Column618"/>
    <tableColumn id="648" name="Column619"/>
    <tableColumn id="649" name="Column620"/>
    <tableColumn id="650" name="Column621"/>
    <tableColumn id="651" name="Column622"/>
    <tableColumn id="652" name="Column623"/>
    <tableColumn id="653" name="Column624"/>
    <tableColumn id="654" name="Column625"/>
    <tableColumn id="655" name="Column626"/>
    <tableColumn id="656" name="Column627"/>
    <tableColumn id="657" name="Column628"/>
    <tableColumn id="658" name="Column629"/>
    <tableColumn id="659" name="Column630"/>
    <tableColumn id="660" name="Column631"/>
    <tableColumn id="661" name="Column632"/>
    <tableColumn id="662" name="Column633"/>
    <tableColumn id="663" name="Column634"/>
    <tableColumn id="664" name="Column635"/>
    <tableColumn id="665" name="Column636"/>
    <tableColumn id="666" name="Column637"/>
    <tableColumn id="667" name="Column638"/>
    <tableColumn id="668" name="Column639"/>
    <tableColumn id="669" name="Column640"/>
    <tableColumn id="670" name="Column641"/>
    <tableColumn id="671" name="Column642"/>
    <tableColumn id="672" name="Column643"/>
    <tableColumn id="673" name="Column644"/>
    <tableColumn id="674" name="Column645"/>
    <tableColumn id="675" name="Column646"/>
    <tableColumn id="676" name="Column647"/>
    <tableColumn id="677" name="Column648"/>
    <tableColumn id="678" name="Column649"/>
    <tableColumn id="679" name="Column650"/>
    <tableColumn id="680" name="Column651"/>
    <tableColumn id="681" name="Column652"/>
    <tableColumn id="682" name="Column653"/>
    <tableColumn id="683" name="Column654"/>
    <tableColumn id="684" name="Column655"/>
    <tableColumn id="685" name="Column656"/>
    <tableColumn id="686" name="Column657"/>
    <tableColumn id="687" name="Column658"/>
    <tableColumn id="688" name="Column659"/>
    <tableColumn id="689" name="Column660"/>
    <tableColumn id="690" name="Column661"/>
    <tableColumn id="691" name="Column662"/>
    <tableColumn id="692" name="Column663"/>
    <tableColumn id="693" name="Column664"/>
    <tableColumn id="694" name="Column665"/>
    <tableColumn id="695" name="Column666"/>
    <tableColumn id="696" name="Column667"/>
    <tableColumn id="697" name="Column668"/>
    <tableColumn id="698" name="Column669"/>
    <tableColumn id="699" name="Column670"/>
    <tableColumn id="700" name="Column671"/>
    <tableColumn id="701" name="Column672"/>
    <tableColumn id="702" name="Column673"/>
    <tableColumn id="703" name="Column674"/>
    <tableColumn id="704" name="Column675"/>
    <tableColumn id="705" name="Column676"/>
    <tableColumn id="706" name="Column677"/>
    <tableColumn id="707" name="Column678"/>
    <tableColumn id="708" name="Column679"/>
    <tableColumn id="709" name="Column680"/>
    <tableColumn id="710" name="Column681"/>
    <tableColumn id="711" name="Column682"/>
    <tableColumn id="712" name="Column683"/>
    <tableColumn id="713" name="Column684"/>
    <tableColumn id="714" name="Column685"/>
    <tableColumn id="715" name="Column686"/>
    <tableColumn id="716" name="Column687"/>
    <tableColumn id="717" name="Column688"/>
    <tableColumn id="718" name="Column689"/>
    <tableColumn id="719" name="Column690"/>
    <tableColumn id="720" name="Column691"/>
    <tableColumn id="721" name="Column692"/>
    <tableColumn id="722" name="Column693"/>
    <tableColumn id="723" name="Column694"/>
    <tableColumn id="724" name="Column695"/>
    <tableColumn id="725" name="Column696"/>
    <tableColumn id="726" name="Column697"/>
    <tableColumn id="727" name="Column698"/>
    <tableColumn id="728" name="Column699"/>
    <tableColumn id="729" name="Column700"/>
    <tableColumn id="730" name="Column701"/>
    <tableColumn id="731" name="Column702"/>
    <tableColumn id="732" name="Column703"/>
    <tableColumn id="733" name="Column704"/>
    <tableColumn id="734" name="Column705"/>
    <tableColumn id="735" name="Column706"/>
    <tableColumn id="736" name="Column707"/>
    <tableColumn id="737" name="Column708"/>
    <tableColumn id="738" name="Column709"/>
    <tableColumn id="739" name="Column710"/>
    <tableColumn id="740" name="Column711"/>
    <tableColumn id="741" name="Column712"/>
    <tableColumn id="742" name="Column713"/>
    <tableColumn id="743" name="Column714"/>
    <tableColumn id="744" name="Column715"/>
    <tableColumn id="745" name="Column716"/>
    <tableColumn id="746" name="Column717"/>
    <tableColumn id="747" name="Column718"/>
    <tableColumn id="748" name="Column719"/>
    <tableColumn id="749" name="Column720"/>
    <tableColumn id="750" name="Column721"/>
    <tableColumn id="751" name="Column722"/>
    <tableColumn id="752" name="Column723"/>
    <tableColumn id="753" name="Column724"/>
    <tableColumn id="754" name="Column725"/>
    <tableColumn id="755" name="Column726"/>
    <tableColumn id="756" name="Column727"/>
    <tableColumn id="757" name="Column728"/>
    <tableColumn id="758" name="Column729"/>
    <tableColumn id="759" name="Column730"/>
    <tableColumn id="760" name="Column731"/>
    <tableColumn id="761" name="Column732"/>
    <tableColumn id="762" name="Column733"/>
    <tableColumn id="763" name="Column734"/>
    <tableColumn id="764" name="Column735"/>
    <tableColumn id="765" name="Column736"/>
    <tableColumn id="766" name="Column737"/>
    <tableColumn id="767" name="Column738"/>
    <tableColumn id="768" name="Column739"/>
    <tableColumn id="769" name="Column740"/>
    <tableColumn id="770" name="Column741"/>
    <tableColumn id="771" name="Column742"/>
    <tableColumn id="772" name="Column743"/>
    <tableColumn id="773" name="Column744"/>
    <tableColumn id="774" name="Column745"/>
    <tableColumn id="775" name="Column746"/>
    <tableColumn id="776" name="Column747"/>
    <tableColumn id="777" name="Column748"/>
    <tableColumn id="778" name="Column749"/>
    <tableColumn id="779" name="Column750"/>
    <tableColumn id="780" name="Column751"/>
    <tableColumn id="781" name="Column752"/>
    <tableColumn id="782" name="Column753"/>
    <tableColumn id="783" name="Column754"/>
    <tableColumn id="784" name="Column755"/>
    <tableColumn id="785" name="Column756"/>
    <tableColumn id="786" name="Column757"/>
    <tableColumn id="787" name="Column758"/>
    <tableColumn id="788" name="Column759"/>
    <tableColumn id="789" name="Column760"/>
    <tableColumn id="790" name="Column761"/>
    <tableColumn id="791" name="Column762"/>
    <tableColumn id="792" name="Column763"/>
    <tableColumn id="793" name="Column764"/>
    <tableColumn id="794" name="Column765"/>
    <tableColumn id="795" name="Column766"/>
    <tableColumn id="796" name="Column767"/>
    <tableColumn id="797" name="Column768"/>
    <tableColumn id="798" name="Column769"/>
    <tableColumn id="799" name="Column770"/>
    <tableColumn id="800" name="Column771"/>
    <tableColumn id="801" name="Column772"/>
    <tableColumn id="802" name="Column773"/>
    <tableColumn id="803" name="Column774"/>
    <tableColumn id="804" name="Column775"/>
    <tableColumn id="805" name="Column776"/>
    <tableColumn id="806" name="Column777"/>
    <tableColumn id="807" name="Column778"/>
    <tableColumn id="808" name="Column779"/>
    <tableColumn id="809" name="Column780"/>
    <tableColumn id="810" name="Column781"/>
    <tableColumn id="811" name="Column782"/>
    <tableColumn id="812" name="Column783"/>
    <tableColumn id="813" name="Column784"/>
    <tableColumn id="814" name="Column785"/>
    <tableColumn id="815" name="Column786"/>
    <tableColumn id="816" name="Column787"/>
    <tableColumn id="817" name="Column788"/>
    <tableColumn id="818" name="Column789"/>
    <tableColumn id="819" name="Column790"/>
    <tableColumn id="820" name="Column791"/>
    <tableColumn id="821" name="Column792"/>
    <tableColumn id="822" name="Column793"/>
    <tableColumn id="823" name="Column794"/>
    <tableColumn id="824" name="Column795"/>
    <tableColumn id="825" name="Column796"/>
    <tableColumn id="826" name="Column797"/>
    <tableColumn id="827" name="Column798"/>
    <tableColumn id="828" name="Column799"/>
    <tableColumn id="829" name="Column800"/>
    <tableColumn id="830" name="Column801"/>
    <tableColumn id="831" name="Column802"/>
    <tableColumn id="832" name="Column803"/>
    <tableColumn id="833" name="Column804"/>
    <tableColumn id="834" name="Column805"/>
    <tableColumn id="835" name="Column806"/>
    <tableColumn id="836" name="Column807"/>
    <tableColumn id="837" name="Column808"/>
    <tableColumn id="838" name="Column809"/>
    <tableColumn id="839" name="Column810"/>
    <tableColumn id="840" name="Column811"/>
    <tableColumn id="841" name="Column812"/>
    <tableColumn id="842" name="Column813"/>
    <tableColumn id="843" name="Column814"/>
    <tableColumn id="844" name="Column815"/>
    <tableColumn id="845" name="Column816"/>
    <tableColumn id="846" name="Column817"/>
    <tableColumn id="847" name="Column818"/>
    <tableColumn id="848" name="Column819"/>
    <tableColumn id="849" name="Column820"/>
    <tableColumn id="850" name="Column821"/>
    <tableColumn id="851" name="Column822"/>
    <tableColumn id="852" name="Column823"/>
    <tableColumn id="853" name="Column824"/>
    <tableColumn id="854" name="Column825"/>
    <tableColumn id="855" name="Column826"/>
    <tableColumn id="856" name="Column827"/>
    <tableColumn id="857" name="Column828"/>
    <tableColumn id="858" name="Column829"/>
    <tableColumn id="859" name="Column830"/>
    <tableColumn id="860" name="Column831"/>
    <tableColumn id="861" name="Column832"/>
    <tableColumn id="862" name="Column833"/>
    <tableColumn id="863" name="Column834"/>
    <tableColumn id="864" name="Column835"/>
    <tableColumn id="865" name="Column836"/>
    <tableColumn id="866" name="Column837"/>
    <tableColumn id="867" name="Column838"/>
    <tableColumn id="868" name="Column839"/>
    <tableColumn id="869" name="Column840"/>
    <tableColumn id="870" name="Column841"/>
    <tableColumn id="871" name="Column842"/>
    <tableColumn id="872" name="Column843"/>
    <tableColumn id="873" name="Column844"/>
    <tableColumn id="874" name="Column845"/>
    <tableColumn id="875" name="Column846"/>
    <tableColumn id="876" name="Column847"/>
    <tableColumn id="877" name="Column848"/>
    <tableColumn id="878" name="Column849"/>
    <tableColumn id="879" name="Column850"/>
    <tableColumn id="880" name="Column851"/>
    <tableColumn id="881" name="Column852"/>
    <tableColumn id="882" name="Column853"/>
    <tableColumn id="883" name="Column854"/>
    <tableColumn id="884" name="Column855"/>
    <tableColumn id="885" name="Column856"/>
    <tableColumn id="886" name="Column857"/>
    <tableColumn id="887" name="Column858"/>
    <tableColumn id="888" name="Column859"/>
    <tableColumn id="889" name="Column860"/>
    <tableColumn id="890" name="Column861"/>
    <tableColumn id="891" name="Column862"/>
    <tableColumn id="892" name="Column863"/>
    <tableColumn id="893" name="Column864"/>
    <tableColumn id="894" name="Column865"/>
    <tableColumn id="895" name="Column866"/>
    <tableColumn id="896" name="Column867"/>
    <tableColumn id="897" name="Column868"/>
    <tableColumn id="898" name="Column869"/>
    <tableColumn id="899" name="Column870"/>
    <tableColumn id="900" name="Column871"/>
    <tableColumn id="901" name="Column872"/>
    <tableColumn id="902" name="Column873"/>
    <tableColumn id="903" name="Column874"/>
    <tableColumn id="904" name="Column875"/>
    <tableColumn id="905" name="Column876"/>
    <tableColumn id="906" name="Column877"/>
    <tableColumn id="907" name="Column878"/>
    <tableColumn id="908" name="Column879"/>
    <tableColumn id="909" name="Column880"/>
    <tableColumn id="910" name="Column881"/>
    <tableColumn id="911" name="Column882"/>
    <tableColumn id="912" name="Column883"/>
    <tableColumn id="913" name="Column884"/>
    <tableColumn id="914" name="Column885"/>
    <tableColumn id="915" name="Column886"/>
    <tableColumn id="916" name="Column887"/>
    <tableColumn id="917" name="Column888"/>
    <tableColumn id="918" name="Column889"/>
    <tableColumn id="919" name="Column890"/>
    <tableColumn id="920" name="Column891"/>
    <tableColumn id="921" name="Column892"/>
    <tableColumn id="922" name="Column893"/>
    <tableColumn id="923" name="Column894"/>
    <tableColumn id="924" name="Column895"/>
    <tableColumn id="925" name="Column896"/>
    <tableColumn id="926" name="Column897"/>
    <tableColumn id="927" name="Column898"/>
    <tableColumn id="928" name="Column899"/>
    <tableColumn id="929" name="Column900"/>
    <tableColumn id="930" name="Column901"/>
    <tableColumn id="931" name="Column902"/>
    <tableColumn id="932" name="Column903"/>
    <tableColumn id="933" name="Column904"/>
    <tableColumn id="934" name="Column905"/>
    <tableColumn id="935" name="Column906"/>
    <tableColumn id="936" name="Column907"/>
    <tableColumn id="937" name="Column908"/>
    <tableColumn id="938" name="Column909"/>
    <tableColumn id="939" name="Column910"/>
    <tableColumn id="940" name="Column911"/>
    <tableColumn id="941" name="Column912"/>
    <tableColumn id="942" name="Column913"/>
    <tableColumn id="943" name="Column914"/>
    <tableColumn id="944" name="Column915"/>
    <tableColumn id="945" name="Column916"/>
    <tableColumn id="946" name="Column917"/>
    <tableColumn id="947" name="Column918"/>
    <tableColumn id="948" name="Column919"/>
    <tableColumn id="949" name="Column920"/>
    <tableColumn id="950" name="Column921"/>
    <tableColumn id="951" name="Column922"/>
    <tableColumn id="952" name="Column923"/>
    <tableColumn id="953" name="Column924"/>
    <tableColumn id="954" name="Column925"/>
    <tableColumn id="955" name="Column926"/>
    <tableColumn id="956" name="Column927"/>
    <tableColumn id="957" name="Column928"/>
    <tableColumn id="958" name="Column929"/>
    <tableColumn id="959" name="Column930"/>
    <tableColumn id="960" name="Column931"/>
    <tableColumn id="961" name="Column932"/>
    <tableColumn id="962" name="Column933"/>
    <tableColumn id="963" name="Column934"/>
    <tableColumn id="964" name="Column935"/>
    <tableColumn id="965" name="Column936"/>
    <tableColumn id="966" name="Column937"/>
    <tableColumn id="967" name="Column938"/>
    <tableColumn id="968" name="Column939"/>
    <tableColumn id="969" name="Column940"/>
    <tableColumn id="970" name="Column941"/>
    <tableColumn id="971" name="Column942"/>
    <tableColumn id="972" name="Column943"/>
    <tableColumn id="973" name="Column944"/>
    <tableColumn id="974" name="Column945"/>
    <tableColumn id="975" name="Column946"/>
    <tableColumn id="976" name="Column947"/>
    <tableColumn id="977" name="Column948"/>
    <tableColumn id="978" name="Column949"/>
    <tableColumn id="979" name="Column950"/>
    <tableColumn id="980" name="Column951"/>
    <tableColumn id="981" name="Column952"/>
    <tableColumn id="982" name="Column953"/>
    <tableColumn id="983" name="Column954"/>
    <tableColumn id="984" name="Column955"/>
    <tableColumn id="985" name="Column956"/>
    <tableColumn id="986" name="Column957"/>
    <tableColumn id="987" name="Column958"/>
    <tableColumn id="988" name="Column959"/>
    <tableColumn id="989" name="Column960"/>
    <tableColumn id="990" name="Column961"/>
    <tableColumn id="991" name="Column962"/>
    <tableColumn id="992" name="Column963"/>
    <tableColumn id="993" name="Column964"/>
    <tableColumn id="994" name="Column965"/>
    <tableColumn id="995" name="Column966"/>
    <tableColumn id="996" name="Column967"/>
    <tableColumn id="997" name="Column968"/>
    <tableColumn id="998" name="Column969"/>
    <tableColumn id="999" name="Column970"/>
    <tableColumn id="1000" name="Column971"/>
    <tableColumn id="1001" name="Column972"/>
    <tableColumn id="1002" name="Column973"/>
    <tableColumn id="1003" name="Column974"/>
    <tableColumn id="1004" name="Column975"/>
    <tableColumn id="1005" name="Column976"/>
    <tableColumn id="1006" name="Column977"/>
    <tableColumn id="1007" name="Column978"/>
    <tableColumn id="1008" name="Column979"/>
    <tableColumn id="1009" name="Column980"/>
    <tableColumn id="1010" name="Column981"/>
    <tableColumn id="1011" name="Column982"/>
    <tableColumn id="1012" name="Column983"/>
    <tableColumn id="1013" name="Column984"/>
    <tableColumn id="1014" name="Column985"/>
    <tableColumn id="1015" name="Column986"/>
    <tableColumn id="1016" name="Column987"/>
    <tableColumn id="1017" name="Column988"/>
    <tableColumn id="1018" name="Column989"/>
    <tableColumn id="1019" name="Column990"/>
    <tableColumn id="1020" name="Column991"/>
    <tableColumn id="1021" name="Column992"/>
    <tableColumn id="1022" name="Column993"/>
    <tableColumn id="1023" name="Column994"/>
    <tableColumn id="1024" name="Column995"/>
    <tableColumn id="1025" name="Column996"/>
    <tableColumn id="1026" name="Column997"/>
    <tableColumn id="1027" name="Column998"/>
    <tableColumn id="1028" name="Column999"/>
    <tableColumn id="1029" name="Column1000"/>
    <tableColumn id="1030" name="Column1001"/>
    <tableColumn id="1031" name="Column1002"/>
    <tableColumn id="1032" name="Column1003"/>
    <tableColumn id="1033" name="Column1004"/>
    <tableColumn id="1034" name="Column1005"/>
    <tableColumn id="1035" name="Column1006"/>
    <tableColumn id="1036" name="Column1007"/>
    <tableColumn id="1037" name="Column1008"/>
    <tableColumn id="1038" name="Column1009"/>
    <tableColumn id="1039" name="Column1010"/>
    <tableColumn id="1040" name="Column1011"/>
    <tableColumn id="1041" name="Column1012"/>
    <tableColumn id="1042" name="Column1013"/>
    <tableColumn id="1043" name="Column1014"/>
    <tableColumn id="1044" name="Column1015"/>
    <tableColumn id="1045" name="Column1016"/>
    <tableColumn id="1046" name="Column1017"/>
    <tableColumn id="1047" name="Column1018"/>
    <tableColumn id="1048" name="Column1019"/>
    <tableColumn id="1049" name="Column1020"/>
    <tableColumn id="1050" name="Column1021"/>
    <tableColumn id="1051" name="Column1022"/>
    <tableColumn id="1052" name="Column1023"/>
    <tableColumn id="1053" name="Column1024"/>
    <tableColumn id="1054" name="Column1025"/>
    <tableColumn id="1055" name="Column1026"/>
    <tableColumn id="1056" name="Column1027"/>
    <tableColumn id="1057" name="Column1028"/>
    <tableColumn id="1058" name="Column1029"/>
    <tableColumn id="1059" name="Column1030"/>
    <tableColumn id="1060" name="Column1031"/>
    <tableColumn id="1061" name="Column1032"/>
    <tableColumn id="1062" name="Column1033"/>
    <tableColumn id="1063" name="Column1034"/>
    <tableColumn id="1064" name="Column1035"/>
    <tableColumn id="1065" name="Column1036"/>
    <tableColumn id="1066" name="Column1037"/>
    <tableColumn id="1067" name="Column1038"/>
    <tableColumn id="1068" name="Column1039"/>
    <tableColumn id="1069" name="Column1040"/>
    <tableColumn id="1070" name="Column1041"/>
    <tableColumn id="1071" name="Column1042"/>
    <tableColumn id="1072" name="Column1043"/>
    <tableColumn id="1073" name="Column1044"/>
    <tableColumn id="1074" name="Column1045"/>
    <tableColumn id="1075" name="Column1046"/>
    <tableColumn id="1076" name="Column1047"/>
    <tableColumn id="1077" name="Column1048"/>
    <tableColumn id="1078" name="Column1049"/>
    <tableColumn id="1079" name="Column1050"/>
    <tableColumn id="1080" name="Column1051"/>
    <tableColumn id="1081" name="Column1052"/>
    <tableColumn id="1082" name="Column1053"/>
    <tableColumn id="1083" name="Column1054"/>
    <tableColumn id="1084" name="Column1055"/>
    <tableColumn id="1085" name="Column1056"/>
    <tableColumn id="1086" name="Column1057"/>
    <tableColumn id="1087" name="Column1058"/>
    <tableColumn id="1088" name="Column1059"/>
    <tableColumn id="1089" name="Column1060"/>
    <tableColumn id="1090" name="Column1061"/>
    <tableColumn id="1091" name="Column1062"/>
    <tableColumn id="1092" name="Column1063"/>
    <tableColumn id="1093" name="Column1064"/>
    <tableColumn id="1094" name="Column1065"/>
    <tableColumn id="1095" name="Column1066"/>
    <tableColumn id="1096" name="Column1067"/>
    <tableColumn id="1097" name="Column1068"/>
    <tableColumn id="1098" name="Column1069"/>
    <tableColumn id="1099" name="Column1070"/>
    <tableColumn id="1100" name="Column1071"/>
    <tableColumn id="1101" name="Column1072"/>
    <tableColumn id="1102" name="Column1073"/>
    <tableColumn id="1103" name="Column1074"/>
    <tableColumn id="1104" name="Column1075"/>
    <tableColumn id="1105" name="Column1076"/>
    <tableColumn id="1106" name="Column1077"/>
    <tableColumn id="1107" name="Column1078"/>
    <tableColumn id="1108" name="Column1079"/>
    <tableColumn id="1109" name="Column1080"/>
    <tableColumn id="1110" name="Column1081"/>
    <tableColumn id="1111" name="Column1082"/>
    <tableColumn id="1112" name="Column1083"/>
    <tableColumn id="1113" name="Column1084"/>
    <tableColumn id="1114" name="Column1085"/>
    <tableColumn id="1115" name="Column1086"/>
    <tableColumn id="1116" name="Column1087"/>
    <tableColumn id="1117" name="Column1088"/>
    <tableColumn id="1118" name="Column1089"/>
    <tableColumn id="1119" name="Column1090"/>
    <tableColumn id="1120" name="Column1091"/>
    <tableColumn id="1121" name="Column1092"/>
    <tableColumn id="1122" name="Column1093"/>
    <tableColumn id="1123" name="Column1094"/>
    <tableColumn id="1124" name="Column1095"/>
    <tableColumn id="1125" name="Column1096"/>
    <tableColumn id="1126" name="Column1097"/>
    <tableColumn id="1127" name="Column1098"/>
    <tableColumn id="1128" name="Column1099"/>
    <tableColumn id="1129" name="Column1100"/>
    <tableColumn id="1130" name="Column1101"/>
    <tableColumn id="1131" name="Column1102"/>
    <tableColumn id="1132" name="Column1103"/>
    <tableColumn id="1133" name="Column1104"/>
    <tableColumn id="1134" name="Column1105"/>
    <tableColumn id="1135" name="Column1106"/>
    <tableColumn id="1136" name="Column1107"/>
    <tableColumn id="1137" name="Column1108"/>
    <tableColumn id="1138" name="Column1109"/>
    <tableColumn id="1139" name="Column1110"/>
    <tableColumn id="1140" name="Column1111"/>
    <tableColumn id="1141" name="Column1112"/>
    <tableColumn id="1142" name="Column1113"/>
    <tableColumn id="1143" name="Column1114"/>
    <tableColumn id="1144" name="Column1115"/>
    <tableColumn id="1145" name="Column1116"/>
    <tableColumn id="1146" name="Column1117"/>
    <tableColumn id="1147" name="Column1118"/>
    <tableColumn id="1148" name="Column1119"/>
    <tableColumn id="1149" name="Column1120"/>
    <tableColumn id="1150" name="Column1121"/>
    <tableColumn id="1151" name="Column1122"/>
    <tableColumn id="1152" name="Column1123"/>
    <tableColumn id="1153" name="Column1124"/>
    <tableColumn id="1154" name="Column1125"/>
    <tableColumn id="1155" name="Column1126"/>
    <tableColumn id="1156" name="Column1127"/>
    <tableColumn id="1157" name="Column1128"/>
    <tableColumn id="1158" name="Column1129"/>
    <tableColumn id="1159" name="Column1130"/>
    <tableColumn id="1160" name="Column1131"/>
    <tableColumn id="1161" name="Column1132"/>
    <tableColumn id="1162" name="Column1133"/>
    <tableColumn id="1163" name="Column1134"/>
    <tableColumn id="1164" name="Column1135"/>
    <tableColumn id="1165" name="Column1136"/>
    <tableColumn id="1166" name="Column1137"/>
    <tableColumn id="1167" name="Column1138"/>
    <tableColumn id="1168" name="Column1139"/>
    <tableColumn id="1169" name="Column1140"/>
    <tableColumn id="1170" name="Column1141"/>
    <tableColumn id="1171" name="Column1142"/>
    <tableColumn id="1172" name="Column1143"/>
    <tableColumn id="1173" name="Column1144"/>
    <tableColumn id="1174" name="Column1145"/>
    <tableColumn id="1175" name="Column1146"/>
    <tableColumn id="1176" name="Column1147"/>
    <tableColumn id="1177" name="Column1148"/>
    <tableColumn id="1178" name="Column1149"/>
    <tableColumn id="1179" name="Column1150"/>
    <tableColumn id="1180" name="Column1151"/>
    <tableColumn id="1181" name="Column1152"/>
    <tableColumn id="1182" name="Column1153"/>
    <tableColumn id="1183" name="Column1154"/>
    <tableColumn id="1184" name="Column1155"/>
    <tableColumn id="1185" name="Column1156"/>
    <tableColumn id="1186" name="Column1157"/>
    <tableColumn id="1187" name="Column1158"/>
    <tableColumn id="1188" name="Column1159"/>
    <tableColumn id="1189" name="Column1160"/>
    <tableColumn id="1190" name="Column1161"/>
    <tableColumn id="1191" name="Column1162"/>
    <tableColumn id="1192" name="Column1163"/>
    <tableColumn id="1193" name="Column1164"/>
    <tableColumn id="1194" name="Column1165"/>
    <tableColumn id="1195" name="Column1166"/>
    <tableColumn id="1196" name="Column1167"/>
    <tableColumn id="1197" name="Column1168"/>
    <tableColumn id="1198" name="Column1169"/>
    <tableColumn id="1199" name="Column1170"/>
    <tableColumn id="1200" name="Column1171"/>
    <tableColumn id="1201" name="Column1172"/>
    <tableColumn id="1202" name="Column1173"/>
    <tableColumn id="1203" name="Column1174"/>
    <tableColumn id="1204" name="Column1175"/>
    <tableColumn id="1205" name="Column1176"/>
    <tableColumn id="1206" name="Column1177"/>
    <tableColumn id="1207" name="Column1178"/>
    <tableColumn id="1208" name="Column1179"/>
    <tableColumn id="1209" name="Column1180"/>
    <tableColumn id="1210" name="Column1181"/>
    <tableColumn id="1211" name="Column1182"/>
    <tableColumn id="1212" name="Column1183"/>
    <tableColumn id="1213" name="Column1184"/>
    <tableColumn id="1214" name="Column1185"/>
    <tableColumn id="1215" name="Column1186"/>
    <tableColumn id="1216" name="Column1187"/>
    <tableColumn id="1217" name="Column1188"/>
    <tableColumn id="1218" name="Column1189"/>
    <tableColumn id="1219" name="Column1190"/>
    <tableColumn id="1220" name="Column1191"/>
    <tableColumn id="1221" name="Column1192"/>
    <tableColumn id="1222" name="Column1193"/>
    <tableColumn id="1223" name="Column1194"/>
    <tableColumn id="1224" name="Column1195"/>
    <tableColumn id="1225" name="Column1196"/>
    <tableColumn id="1226" name="Column1197"/>
    <tableColumn id="1227" name="Column1198"/>
    <tableColumn id="1228" name="Column1199"/>
    <tableColumn id="1229" name="Column1200"/>
    <tableColumn id="1230" name="Column1201"/>
    <tableColumn id="1231" name="Column1202"/>
    <tableColumn id="1232" name="Column1203"/>
    <tableColumn id="1233" name="Column1204"/>
    <tableColumn id="1234" name="Column1205"/>
    <tableColumn id="1235" name="Column1206"/>
    <tableColumn id="1236" name="Column1207"/>
    <tableColumn id="1237" name="Column1208"/>
    <tableColumn id="1238" name="Column1209"/>
    <tableColumn id="1239" name="Column1210"/>
    <tableColumn id="1240" name="Column1211"/>
    <tableColumn id="1241" name="Column1212"/>
    <tableColumn id="1242" name="Column1213"/>
    <tableColumn id="1243" name="Column1214"/>
    <tableColumn id="1244" name="Column1215"/>
    <tableColumn id="1245" name="Column1216"/>
    <tableColumn id="1246" name="Column1217"/>
    <tableColumn id="1247" name="Column1218"/>
    <tableColumn id="1248" name="Column1219"/>
    <tableColumn id="1249" name="Column1220"/>
    <tableColumn id="1250" name="Column1221"/>
    <tableColumn id="1251" name="Column1222"/>
    <tableColumn id="1252" name="Column1223"/>
    <tableColumn id="1253" name="Column1224"/>
    <tableColumn id="1254" name="Column1225"/>
    <tableColumn id="1255" name="Column1226"/>
    <tableColumn id="1256" name="Column1227"/>
    <tableColumn id="1257" name="Column1228"/>
    <tableColumn id="1258" name="Column1229"/>
    <tableColumn id="1259" name="Column1230"/>
    <tableColumn id="1260" name="Column1231"/>
    <tableColumn id="1261" name="Column1232"/>
    <tableColumn id="1262" name="Column1233"/>
    <tableColumn id="1263" name="Column1234"/>
    <tableColumn id="1264" name="Column1235"/>
    <tableColumn id="1265" name="Column1236"/>
    <tableColumn id="1266" name="Column1237"/>
    <tableColumn id="1267" name="Column1238"/>
    <tableColumn id="1268" name="Column1239"/>
    <tableColumn id="1269" name="Column1240"/>
    <tableColumn id="1270" name="Column1241"/>
    <tableColumn id="1271" name="Column1242"/>
    <tableColumn id="1272" name="Column1243"/>
    <tableColumn id="1273" name="Column1244"/>
    <tableColumn id="1274" name="Column1245"/>
    <tableColumn id="1275" name="Column1246"/>
    <tableColumn id="1276" name="Column1247"/>
    <tableColumn id="1277" name="Column1248"/>
    <tableColumn id="1278" name="Column1249"/>
    <tableColumn id="1279" name="Column1250"/>
    <tableColumn id="1280" name="Column1251"/>
    <tableColumn id="1281" name="Column1252"/>
    <tableColumn id="1282" name="Column1253"/>
    <tableColumn id="1283" name="Column1254"/>
    <tableColumn id="1284" name="Column1255"/>
    <tableColumn id="1285" name="Column1256"/>
    <tableColumn id="1286" name="Column1257"/>
    <tableColumn id="1287" name="Column1258"/>
    <tableColumn id="1288" name="Column1259"/>
    <tableColumn id="1289" name="Column1260"/>
    <tableColumn id="1290" name="Column1261"/>
    <tableColumn id="1291" name="Column1262"/>
    <tableColumn id="1292" name="Column1263"/>
    <tableColumn id="1293" name="Column1264"/>
    <tableColumn id="1294" name="Column1265"/>
    <tableColumn id="1295" name="Column1266"/>
    <tableColumn id="1296" name="Column1267"/>
    <tableColumn id="1297" name="Column1268"/>
    <tableColumn id="1298" name="Column1269"/>
    <tableColumn id="1299" name="Column1270"/>
    <tableColumn id="1300" name="Column1271"/>
    <tableColumn id="1301" name="Column1272"/>
    <tableColumn id="1302" name="Column1273"/>
    <tableColumn id="1303" name="Column1274"/>
    <tableColumn id="1304" name="Column1275"/>
    <tableColumn id="1305" name="Column1276"/>
    <tableColumn id="1306" name="Column1277"/>
    <tableColumn id="1307" name="Column1278"/>
    <tableColumn id="1308" name="Column1279"/>
    <tableColumn id="1309" name="Column1280"/>
    <tableColumn id="1310" name="Column1281"/>
    <tableColumn id="1311" name="Column1282"/>
    <tableColumn id="1312" name="Column1283"/>
    <tableColumn id="1313" name="Column1284"/>
    <tableColumn id="1314" name="Column1285"/>
    <tableColumn id="1315" name="Column1286"/>
    <tableColumn id="1316" name="Column1287"/>
    <tableColumn id="1317" name="Column1288"/>
    <tableColumn id="1318" name="Column1289"/>
    <tableColumn id="1319" name="Column1290"/>
    <tableColumn id="1320" name="Column1291"/>
    <tableColumn id="1321" name="Column1292"/>
    <tableColumn id="1322" name="Column1293"/>
    <tableColumn id="1323" name="Column1294"/>
    <tableColumn id="1324" name="Column1295"/>
    <tableColumn id="1325" name="Column1296"/>
    <tableColumn id="1326" name="Column1297"/>
    <tableColumn id="1327" name="Column1298"/>
    <tableColumn id="1328" name="Column1299"/>
    <tableColumn id="1329" name="Column1300"/>
    <tableColumn id="1330" name="Column1301"/>
    <tableColumn id="1331" name="Column1302"/>
    <tableColumn id="1332" name="Column1303"/>
    <tableColumn id="1333" name="Column1304"/>
    <tableColumn id="1334" name="Column1305"/>
    <tableColumn id="1335" name="Column1306"/>
    <tableColumn id="1336" name="Column1307"/>
    <tableColumn id="1337" name="Column1308"/>
    <tableColumn id="1338" name="Column1309"/>
    <tableColumn id="1339" name="Column1310"/>
    <tableColumn id="1340" name="Column1311"/>
    <tableColumn id="1341" name="Column1312"/>
    <tableColumn id="1342" name="Column1313"/>
    <tableColumn id="1343" name="Column1314"/>
    <tableColumn id="1344" name="Column1315"/>
    <tableColumn id="1345" name="Column1316"/>
    <tableColumn id="1346" name="Column1317"/>
    <tableColumn id="1347" name="Column1318"/>
    <tableColumn id="1348" name="Column1319"/>
    <tableColumn id="1349" name="Column1320"/>
    <tableColumn id="1350" name="Column1321"/>
    <tableColumn id="1351" name="Column1322"/>
    <tableColumn id="1352" name="Column1323"/>
    <tableColumn id="1353" name="Column1324"/>
    <tableColumn id="1354" name="Column1325"/>
    <tableColumn id="1355" name="Column1326"/>
    <tableColumn id="1356" name="Column1327"/>
    <tableColumn id="1357" name="Column1328"/>
    <tableColumn id="1358" name="Column1329"/>
    <tableColumn id="1359" name="Column1330"/>
    <tableColumn id="1360" name="Column1331"/>
    <tableColumn id="1361" name="Column1332"/>
    <tableColumn id="1362" name="Column1333"/>
    <tableColumn id="1363" name="Column1334"/>
    <tableColumn id="1364" name="Column1335"/>
    <tableColumn id="1365" name="Column1336"/>
    <tableColumn id="1366" name="Column1337"/>
    <tableColumn id="1367" name="Column1338"/>
    <tableColumn id="1368" name="Column1339"/>
    <tableColumn id="1369" name="Column1340"/>
    <tableColumn id="1370" name="Column1341"/>
    <tableColumn id="1371" name="Column1342"/>
    <tableColumn id="1372" name="Column1343"/>
    <tableColumn id="1373" name="Column1344"/>
    <tableColumn id="1374" name="Column1345"/>
    <tableColumn id="1375" name="Column1346"/>
    <tableColumn id="1376" name="Column1347"/>
    <tableColumn id="1377" name="Column1348"/>
    <tableColumn id="1378" name="Column1349"/>
    <tableColumn id="1379" name="Column1350"/>
    <tableColumn id="1380" name="Column1351"/>
    <tableColumn id="1381" name="Column1352"/>
    <tableColumn id="1382" name="Column1353"/>
    <tableColumn id="1383" name="Column1354"/>
    <tableColumn id="1384" name="Column1355"/>
    <tableColumn id="1385" name="Column1356"/>
    <tableColumn id="1386" name="Column1357"/>
    <tableColumn id="1387" name="Column1358"/>
    <tableColumn id="1388" name="Column1359"/>
    <tableColumn id="1389" name="Column1360"/>
    <tableColumn id="1390" name="Column1361"/>
    <tableColumn id="1391" name="Column1362"/>
    <tableColumn id="1392" name="Column1363"/>
    <tableColumn id="1393" name="Column1364"/>
    <tableColumn id="1394" name="Column1365"/>
    <tableColumn id="1395" name="Column1366"/>
    <tableColumn id="1396" name="Column1367"/>
    <tableColumn id="1397" name="Column1368"/>
    <tableColumn id="1398" name="Column1369"/>
    <tableColumn id="1399" name="Column1370"/>
    <tableColumn id="1400" name="Column1371"/>
    <tableColumn id="1401" name="Column1372"/>
    <tableColumn id="1402" name="Column1373"/>
    <tableColumn id="1403" name="Column1374"/>
    <tableColumn id="1404" name="Column1375"/>
    <tableColumn id="1405" name="Column1376"/>
    <tableColumn id="1406" name="Column1377"/>
    <tableColumn id="1407" name="Column1378"/>
    <tableColumn id="1408" name="Column1379"/>
    <tableColumn id="1409" name="Column1380"/>
    <tableColumn id="1410" name="Column1381"/>
    <tableColumn id="1411" name="Column1382"/>
    <tableColumn id="1412" name="Column1383"/>
    <tableColumn id="1413" name="Column1384"/>
    <tableColumn id="1414" name="Column1385"/>
    <tableColumn id="1415" name="Column1386"/>
    <tableColumn id="1416" name="Column1387"/>
    <tableColumn id="1417" name="Column1388"/>
    <tableColumn id="1418" name="Column1389"/>
    <tableColumn id="1419" name="Column1390"/>
    <tableColumn id="1420" name="Column1391"/>
    <tableColumn id="1421" name="Column1392"/>
    <tableColumn id="1422" name="Column1393"/>
    <tableColumn id="1423" name="Column1394"/>
    <tableColumn id="1424" name="Column1395"/>
    <tableColumn id="1425" name="Column1396"/>
    <tableColumn id="1426" name="Column1397"/>
    <tableColumn id="1427" name="Column1398"/>
    <tableColumn id="1428" name="Column1399"/>
    <tableColumn id="1429" name="Column1400"/>
    <tableColumn id="1430" name="Column1401"/>
    <tableColumn id="1431" name="Column1402"/>
    <tableColumn id="1432" name="Column1403"/>
    <tableColumn id="1433" name="Column1404"/>
    <tableColumn id="1434" name="Column1405"/>
    <tableColumn id="1435" name="Column1406"/>
    <tableColumn id="1436" name="Column1407"/>
    <tableColumn id="1437" name="Column1408"/>
    <tableColumn id="1438" name="Column1409"/>
    <tableColumn id="1439" name="Column1410"/>
    <tableColumn id="1440" name="Column1411"/>
    <tableColumn id="1441" name="Column1412"/>
    <tableColumn id="1442" name="Column1413"/>
    <tableColumn id="1443" name="Column1414"/>
    <tableColumn id="1444" name="Column1415"/>
    <tableColumn id="1445" name="Column1416"/>
    <tableColumn id="1446" name="Column1417"/>
    <tableColumn id="1447" name="Column1418"/>
    <tableColumn id="1448" name="Column1419"/>
    <tableColumn id="1449" name="Column1420"/>
    <tableColumn id="1450" name="Column1421"/>
    <tableColumn id="1451" name="Column1422"/>
    <tableColumn id="1452" name="Column1423"/>
    <tableColumn id="1453" name="Column1424"/>
    <tableColumn id="1454" name="Column1425"/>
    <tableColumn id="1455" name="Column1426"/>
    <tableColumn id="1456" name="Column1427"/>
    <tableColumn id="1457" name="Column1428"/>
    <tableColumn id="1458" name="Column1429"/>
    <tableColumn id="1459" name="Column1430"/>
    <tableColumn id="1460" name="Column1431"/>
    <tableColumn id="1461" name="Column1432"/>
    <tableColumn id="1462" name="Column1433"/>
    <tableColumn id="1463" name="Column1434"/>
    <tableColumn id="1464" name="Column1435"/>
    <tableColumn id="1465" name="Column1436"/>
    <tableColumn id="1466" name="Column1437"/>
    <tableColumn id="1467" name="Column1438"/>
    <tableColumn id="1468" name="Column1439"/>
    <tableColumn id="1469" name="Column1440"/>
    <tableColumn id="1470" name="Column1441"/>
    <tableColumn id="1471" name="Column1442"/>
    <tableColumn id="1472" name="Column1443"/>
    <tableColumn id="1473" name="Column1444"/>
    <tableColumn id="1474" name="Column1445"/>
    <tableColumn id="1475" name="Column1446"/>
    <tableColumn id="1476" name="Column1447"/>
    <tableColumn id="1477" name="Column1448"/>
    <tableColumn id="1478" name="Column1449"/>
    <tableColumn id="1479" name="Column1450"/>
    <tableColumn id="1480" name="Column1451"/>
    <tableColumn id="1481" name="Column1452"/>
    <tableColumn id="1482" name="Column1453"/>
    <tableColumn id="1483" name="Column1454"/>
    <tableColumn id="1484" name="Column1455"/>
    <tableColumn id="1485" name="Column1456"/>
    <tableColumn id="1486" name="Column1457"/>
    <tableColumn id="1487" name="Column1458"/>
    <tableColumn id="1488" name="Column1459"/>
    <tableColumn id="1489" name="Column1460"/>
    <tableColumn id="1490" name="Column1461"/>
    <tableColumn id="1491" name="Column1462"/>
    <tableColumn id="1492" name="Column1463"/>
    <tableColumn id="1493" name="Column1464"/>
    <tableColumn id="1494" name="Column1465"/>
    <tableColumn id="1495" name="Column1466"/>
    <tableColumn id="1496" name="Column1467"/>
    <tableColumn id="1497" name="Column1468"/>
    <tableColumn id="1498" name="Column1469"/>
    <tableColumn id="1499" name="Column1470"/>
    <tableColumn id="1500" name="Column1471"/>
    <tableColumn id="1501" name="Column1472"/>
    <tableColumn id="1502" name="Column1473"/>
    <tableColumn id="1503" name="Column1474"/>
    <tableColumn id="1504" name="Column1475"/>
    <tableColumn id="1505" name="Column1476"/>
    <tableColumn id="1506" name="Column1477"/>
    <tableColumn id="1507" name="Column1478"/>
    <tableColumn id="1508" name="Column1479"/>
    <tableColumn id="1509" name="Column1480"/>
    <tableColumn id="1510" name="Column1481"/>
    <tableColumn id="1511" name="Column1482"/>
    <tableColumn id="1512" name="Column1483"/>
    <tableColumn id="1513" name="Column1484"/>
    <tableColumn id="1514" name="Column1485"/>
    <tableColumn id="1515" name="Column1486"/>
    <tableColumn id="1516" name="Column1487"/>
    <tableColumn id="1517" name="Column1488"/>
    <tableColumn id="1518" name="Column1489"/>
    <tableColumn id="1519" name="Column1490"/>
    <tableColumn id="1520" name="Column1491"/>
    <tableColumn id="1521" name="Column1492"/>
    <tableColumn id="1522" name="Column1493"/>
    <tableColumn id="1523" name="Column1494"/>
    <tableColumn id="1524" name="Column1495"/>
    <tableColumn id="1525" name="Column1496"/>
    <tableColumn id="1526" name="Column1497"/>
    <tableColumn id="1527" name="Column1498"/>
    <tableColumn id="1528" name="Column1499"/>
    <tableColumn id="1529" name="Column1500"/>
    <tableColumn id="1530" name="Column1501"/>
    <tableColumn id="1531" name="Column1502"/>
    <tableColumn id="1532" name="Column1503"/>
    <tableColumn id="1533" name="Column1504"/>
    <tableColumn id="1534" name="Column1505"/>
    <tableColumn id="1535" name="Column1506"/>
    <tableColumn id="1536" name="Column1507"/>
    <tableColumn id="1537" name="Column1508"/>
    <tableColumn id="1538" name="Column1509"/>
    <tableColumn id="1539" name="Column1510"/>
    <tableColumn id="1540" name="Column1511"/>
    <tableColumn id="1541" name="Column1512"/>
    <tableColumn id="1542" name="Column1513"/>
    <tableColumn id="1543" name="Column1514"/>
    <tableColumn id="1544" name="Column1515"/>
    <tableColumn id="1545" name="Column1516"/>
    <tableColumn id="1546" name="Column1517"/>
    <tableColumn id="1547" name="Column1518"/>
    <tableColumn id="1548" name="Column1519"/>
    <tableColumn id="1549" name="Column1520"/>
    <tableColumn id="1550" name="Column1521"/>
    <tableColumn id="1551" name="Column1522"/>
    <tableColumn id="1552" name="Column1523"/>
    <tableColumn id="1553" name="Column1524"/>
    <tableColumn id="1554" name="Column1525"/>
    <tableColumn id="1555" name="Column1526"/>
    <tableColumn id="1556" name="Column1527"/>
    <tableColumn id="1557" name="Column1528"/>
    <tableColumn id="1558" name="Column1529"/>
    <tableColumn id="1559" name="Column1530"/>
    <tableColumn id="1560" name="Column1531"/>
    <tableColumn id="1561" name="Column1532"/>
    <tableColumn id="1562" name="Column1533"/>
    <tableColumn id="1563" name="Column1534"/>
    <tableColumn id="1564" name="Column1535"/>
    <tableColumn id="1565" name="Column1536"/>
    <tableColumn id="1566" name="Column1537"/>
    <tableColumn id="1567" name="Column1538"/>
    <tableColumn id="1568" name="Column1539"/>
    <tableColumn id="1569" name="Column1540"/>
    <tableColumn id="1570" name="Column1541"/>
    <tableColumn id="1571" name="Column1542"/>
    <tableColumn id="1572" name="Column1543"/>
    <tableColumn id="1573" name="Column1544"/>
    <tableColumn id="1574" name="Column1545"/>
    <tableColumn id="1575" name="Column1546"/>
    <tableColumn id="1576" name="Column1547"/>
    <tableColumn id="1577" name="Column1548"/>
    <tableColumn id="1578" name="Column1549"/>
    <tableColumn id="1579" name="Column1550"/>
    <tableColumn id="1580" name="Column1551"/>
    <tableColumn id="1581" name="Column1552"/>
    <tableColumn id="1582" name="Column1553"/>
    <tableColumn id="1583" name="Column1554"/>
    <tableColumn id="1584" name="Column1555"/>
    <tableColumn id="1585" name="Column1556"/>
    <tableColumn id="1586" name="Column1557"/>
    <tableColumn id="1587" name="Column1558"/>
    <tableColumn id="1588" name="Column1559"/>
    <tableColumn id="1589" name="Column1560"/>
    <tableColumn id="1590" name="Column1561"/>
    <tableColumn id="1591" name="Column1562"/>
    <tableColumn id="1592" name="Column1563"/>
    <tableColumn id="1593" name="Column1564"/>
    <tableColumn id="1594" name="Column1565"/>
    <tableColumn id="1595" name="Column1566"/>
    <tableColumn id="1596" name="Column1567"/>
    <tableColumn id="1597" name="Column1568"/>
    <tableColumn id="1598" name="Column1569"/>
    <tableColumn id="1599" name="Column1570"/>
    <tableColumn id="1600" name="Column1571"/>
    <tableColumn id="1601" name="Column1572"/>
    <tableColumn id="1602" name="Column1573"/>
    <tableColumn id="1603" name="Column1574"/>
    <tableColumn id="1604" name="Column1575"/>
    <tableColumn id="1605" name="Column1576"/>
    <tableColumn id="1606" name="Column1577"/>
    <tableColumn id="1607" name="Column1578"/>
    <tableColumn id="1608" name="Column1579"/>
    <tableColumn id="1609" name="Column1580"/>
    <tableColumn id="1610" name="Column1581"/>
    <tableColumn id="1611" name="Column1582"/>
    <tableColumn id="1612" name="Column1583"/>
    <tableColumn id="1613" name="Column1584"/>
    <tableColumn id="1614" name="Column1585"/>
    <tableColumn id="1615" name="Column1586"/>
    <tableColumn id="1616" name="Column1587"/>
    <tableColumn id="1617" name="Column1588"/>
    <tableColumn id="1618" name="Column1589"/>
    <tableColumn id="1619" name="Column1590"/>
    <tableColumn id="1620" name="Column1591"/>
    <tableColumn id="1621" name="Column1592"/>
    <tableColumn id="1622" name="Column1593"/>
    <tableColumn id="1623" name="Column1594"/>
    <tableColumn id="1624" name="Column1595"/>
    <tableColumn id="1625" name="Column1596"/>
    <tableColumn id="1626" name="Column1597"/>
    <tableColumn id="1627" name="Column1598"/>
    <tableColumn id="1628" name="Column1599"/>
    <tableColumn id="1629" name="Column1600"/>
    <tableColumn id="1630" name="Column1601"/>
    <tableColumn id="1631" name="Column1602"/>
    <tableColumn id="1632" name="Column1603"/>
    <tableColumn id="1633" name="Column1604"/>
    <tableColumn id="1634" name="Column1605"/>
    <tableColumn id="1635" name="Column1606"/>
    <tableColumn id="1636" name="Column1607"/>
    <tableColumn id="1637" name="Column1608"/>
    <tableColumn id="1638" name="Column1609"/>
    <tableColumn id="1639" name="Column1610"/>
    <tableColumn id="1640" name="Column1611"/>
    <tableColumn id="1641" name="Column1612"/>
    <tableColumn id="1642" name="Column1613"/>
    <tableColumn id="1643" name="Column1614"/>
    <tableColumn id="1644" name="Column1615"/>
    <tableColumn id="1645" name="Column1616"/>
    <tableColumn id="1646" name="Column1617"/>
    <tableColumn id="1647" name="Column1618"/>
    <tableColumn id="1648" name="Column1619"/>
    <tableColumn id="1649" name="Column1620"/>
    <tableColumn id="1650" name="Column1621"/>
    <tableColumn id="1651" name="Column1622"/>
    <tableColumn id="1652" name="Column1623"/>
    <tableColumn id="1653" name="Column1624"/>
    <tableColumn id="1654" name="Column1625"/>
    <tableColumn id="1655" name="Column1626"/>
    <tableColumn id="1656" name="Column1627"/>
    <tableColumn id="1657" name="Column1628"/>
    <tableColumn id="1658" name="Column1629"/>
    <tableColumn id="1659" name="Column1630"/>
    <tableColumn id="1660" name="Column1631"/>
    <tableColumn id="1661" name="Column1632"/>
    <tableColumn id="1662" name="Column1633"/>
    <tableColumn id="1663" name="Column1634"/>
    <tableColumn id="1664" name="Column1635"/>
    <tableColumn id="1665" name="Column1636"/>
    <tableColumn id="1666" name="Column1637"/>
    <tableColumn id="1667" name="Column1638"/>
    <tableColumn id="1668" name="Column1639"/>
    <tableColumn id="1669" name="Column1640"/>
    <tableColumn id="1670" name="Column1641"/>
    <tableColumn id="1671" name="Column1642"/>
    <tableColumn id="1672" name="Column1643"/>
    <tableColumn id="1673" name="Column1644"/>
    <tableColumn id="1674" name="Column1645"/>
    <tableColumn id="1675" name="Column1646"/>
    <tableColumn id="1676" name="Column1647"/>
    <tableColumn id="1677" name="Column1648"/>
    <tableColumn id="1678" name="Column1649"/>
    <tableColumn id="1679" name="Column1650"/>
    <tableColumn id="1680" name="Column1651"/>
    <tableColumn id="1681" name="Column1652"/>
    <tableColumn id="1682" name="Column1653"/>
    <tableColumn id="1683" name="Column1654"/>
    <tableColumn id="1684" name="Column1655"/>
    <tableColumn id="1685" name="Column1656"/>
    <tableColumn id="1686" name="Column1657"/>
    <tableColumn id="1687" name="Column1658"/>
    <tableColumn id="1688" name="Column1659"/>
    <tableColumn id="1689" name="Column1660"/>
    <tableColumn id="1690" name="Column1661"/>
    <tableColumn id="1691" name="Column1662"/>
    <tableColumn id="1692" name="Column1663"/>
    <tableColumn id="1693" name="Column1664"/>
    <tableColumn id="1694" name="Column1665"/>
    <tableColumn id="1695" name="Column1666"/>
    <tableColumn id="1696" name="Column1667"/>
    <tableColumn id="1697" name="Column1668"/>
    <tableColumn id="1698" name="Column1669"/>
    <tableColumn id="1699" name="Column1670"/>
    <tableColumn id="1700" name="Column1671"/>
    <tableColumn id="1701" name="Column1672"/>
    <tableColumn id="1702" name="Column1673"/>
    <tableColumn id="1703" name="Column1674"/>
    <tableColumn id="1704" name="Column1675"/>
    <tableColumn id="1705" name="Column1676"/>
    <tableColumn id="1706" name="Column1677"/>
    <tableColumn id="1707" name="Column1678"/>
    <tableColumn id="1708" name="Column1679"/>
    <tableColumn id="1709" name="Column1680"/>
    <tableColumn id="1710" name="Column1681"/>
    <tableColumn id="1711" name="Column1682"/>
    <tableColumn id="1712" name="Column1683"/>
    <tableColumn id="1713" name="Column1684"/>
    <tableColumn id="1714" name="Column1685"/>
    <tableColumn id="1715" name="Column1686"/>
    <tableColumn id="1716" name="Column1687"/>
    <tableColumn id="1717" name="Column1688"/>
    <tableColumn id="1718" name="Column1689"/>
    <tableColumn id="1719" name="Column1690"/>
    <tableColumn id="1720" name="Column1691"/>
    <tableColumn id="1721" name="Column1692"/>
    <tableColumn id="1722" name="Column1693"/>
    <tableColumn id="1723" name="Column1694"/>
    <tableColumn id="1724" name="Column1695"/>
    <tableColumn id="1725" name="Column1696"/>
    <tableColumn id="1726" name="Column1697"/>
    <tableColumn id="1727" name="Column1698"/>
    <tableColumn id="1728" name="Column1699"/>
    <tableColumn id="1729" name="Column1700"/>
    <tableColumn id="1730" name="Column1701"/>
    <tableColumn id="1731" name="Column1702"/>
    <tableColumn id="1732" name="Column1703"/>
    <tableColumn id="1733" name="Column1704"/>
    <tableColumn id="1734" name="Column1705"/>
    <tableColumn id="1735" name="Column1706"/>
    <tableColumn id="1736" name="Column1707"/>
    <tableColumn id="1737" name="Column1708"/>
    <tableColumn id="1738" name="Column1709"/>
    <tableColumn id="1739" name="Column1710"/>
    <tableColumn id="1740" name="Column1711"/>
    <tableColumn id="1741" name="Column1712"/>
    <tableColumn id="1742" name="Column1713"/>
    <tableColumn id="1743" name="Column1714"/>
    <tableColumn id="1744" name="Column1715"/>
    <tableColumn id="1745" name="Column1716"/>
    <tableColumn id="1746" name="Column1717"/>
    <tableColumn id="1747" name="Column1718"/>
    <tableColumn id="1748" name="Column1719"/>
    <tableColumn id="1749" name="Column1720"/>
    <tableColumn id="1750" name="Column1721"/>
    <tableColumn id="1751" name="Column1722"/>
    <tableColumn id="1752" name="Column1723"/>
    <tableColumn id="1753" name="Column1724"/>
    <tableColumn id="1754" name="Column1725"/>
    <tableColumn id="1755" name="Column1726"/>
    <tableColumn id="1756" name="Column1727"/>
    <tableColumn id="1757" name="Column1728"/>
    <tableColumn id="1758" name="Column1729"/>
    <tableColumn id="1759" name="Column1730"/>
    <tableColumn id="1760" name="Column1731"/>
    <tableColumn id="1761" name="Column1732"/>
    <tableColumn id="1762" name="Column1733"/>
    <tableColumn id="1763" name="Column1734"/>
    <tableColumn id="1764" name="Column1735"/>
    <tableColumn id="1765" name="Column1736"/>
    <tableColumn id="1766" name="Column1737"/>
    <tableColumn id="1767" name="Column1738"/>
    <tableColumn id="1768" name="Column1739"/>
    <tableColumn id="1769" name="Column1740"/>
    <tableColumn id="1770" name="Column1741"/>
    <tableColumn id="1771" name="Column1742"/>
    <tableColumn id="1772" name="Column1743"/>
    <tableColumn id="1773" name="Column1744"/>
    <tableColumn id="1774" name="Column1745"/>
    <tableColumn id="1775" name="Column1746"/>
    <tableColumn id="1776" name="Column1747"/>
    <tableColumn id="1777" name="Column1748"/>
    <tableColumn id="1778" name="Column1749"/>
    <tableColumn id="1779" name="Column1750"/>
    <tableColumn id="1780" name="Column1751"/>
    <tableColumn id="1781" name="Column1752"/>
    <tableColumn id="1782" name="Column1753"/>
    <tableColumn id="1783" name="Column1754"/>
    <tableColumn id="1784" name="Column1755"/>
    <tableColumn id="1785" name="Column1756"/>
    <tableColumn id="1786" name="Column1757"/>
    <tableColumn id="1787" name="Column1758"/>
    <tableColumn id="1788" name="Column1759"/>
    <tableColumn id="1789" name="Column1760"/>
    <tableColumn id="1790" name="Column1761"/>
    <tableColumn id="1791" name="Column1762"/>
    <tableColumn id="1792" name="Column1763"/>
    <tableColumn id="1793" name="Column1764"/>
    <tableColumn id="1794" name="Column1765"/>
    <tableColumn id="1795" name="Column1766"/>
    <tableColumn id="1796" name="Column1767"/>
    <tableColumn id="1797" name="Column1768"/>
    <tableColumn id="1798" name="Column1769"/>
    <tableColumn id="1799" name="Column1770"/>
    <tableColumn id="1800" name="Column1771"/>
    <tableColumn id="1801" name="Column1772"/>
    <tableColumn id="1802" name="Column1773"/>
    <tableColumn id="1803" name="Column1774"/>
    <tableColumn id="1804" name="Column1775"/>
    <tableColumn id="1805" name="Column1776"/>
    <tableColumn id="1806" name="Column1777"/>
    <tableColumn id="1807" name="Column1778"/>
    <tableColumn id="1808" name="Column1779"/>
    <tableColumn id="1809" name="Column1780"/>
    <tableColumn id="1810" name="Column1781"/>
    <tableColumn id="1811" name="Column1782"/>
    <tableColumn id="1812" name="Column1783"/>
    <tableColumn id="1813" name="Column1784"/>
    <tableColumn id="1814" name="Column1785"/>
    <tableColumn id="1815" name="Column1786"/>
    <tableColumn id="1816" name="Column1787"/>
    <tableColumn id="1817" name="Column1788"/>
    <tableColumn id="1818" name="Column1789"/>
    <tableColumn id="1819" name="Column1790"/>
    <tableColumn id="1820" name="Column1791"/>
    <tableColumn id="1821" name="Column1792"/>
    <tableColumn id="1822" name="Column1793"/>
    <tableColumn id="1823" name="Column1794"/>
    <tableColumn id="1824" name="Column1795"/>
    <tableColumn id="1825" name="Column1796"/>
    <tableColumn id="1826" name="Column1797"/>
    <tableColumn id="1827" name="Column1798"/>
    <tableColumn id="1828" name="Column1799"/>
    <tableColumn id="1829" name="Column1800"/>
    <tableColumn id="1830" name="Column1801"/>
    <tableColumn id="1831" name="Column1802"/>
    <tableColumn id="1832" name="Column1803"/>
    <tableColumn id="1833" name="Column1804"/>
    <tableColumn id="1834" name="Column1805"/>
    <tableColumn id="1835" name="Column1806"/>
    <tableColumn id="1836" name="Column1807"/>
    <tableColumn id="1837" name="Column1808"/>
    <tableColumn id="1838" name="Column1809"/>
    <tableColumn id="1839" name="Column1810"/>
    <tableColumn id="1840" name="Column1811"/>
    <tableColumn id="1841" name="Column1812"/>
    <tableColumn id="1842" name="Column1813"/>
    <tableColumn id="1843" name="Column1814"/>
    <tableColumn id="1844" name="Column1815"/>
    <tableColumn id="1845" name="Column1816"/>
    <tableColumn id="1846" name="Column1817"/>
    <tableColumn id="1847" name="Column1818"/>
    <tableColumn id="1848" name="Column1819"/>
    <tableColumn id="1849" name="Column1820"/>
    <tableColumn id="1850" name="Column1821"/>
    <tableColumn id="1851" name="Column1822"/>
    <tableColumn id="1852" name="Column1823"/>
    <tableColumn id="1853" name="Column1824"/>
    <tableColumn id="1854" name="Column1825"/>
    <tableColumn id="1855" name="Column1826"/>
    <tableColumn id="1856" name="Column1827"/>
    <tableColumn id="1857" name="Column1828"/>
    <tableColumn id="1858" name="Column1829"/>
    <tableColumn id="1859" name="Column1830"/>
    <tableColumn id="1860" name="Column1831"/>
    <tableColumn id="1861" name="Column1832"/>
    <tableColumn id="1862" name="Column1833"/>
    <tableColumn id="1863" name="Column1834"/>
    <tableColumn id="1864" name="Column1835"/>
    <tableColumn id="1865" name="Column1836"/>
    <tableColumn id="1866" name="Column1837"/>
    <tableColumn id="1867" name="Column1838"/>
    <tableColumn id="1868" name="Column1839"/>
    <tableColumn id="1869" name="Column1840"/>
    <tableColumn id="1870" name="Column1841"/>
    <tableColumn id="1871" name="Column1842"/>
    <tableColumn id="1872" name="Column1843"/>
    <tableColumn id="1873" name="Column1844"/>
    <tableColumn id="1874" name="Column1845"/>
    <tableColumn id="1875" name="Column1846"/>
    <tableColumn id="1876" name="Column1847"/>
    <tableColumn id="1877" name="Column1848"/>
    <tableColumn id="1878" name="Column1849"/>
    <tableColumn id="1879" name="Column1850"/>
    <tableColumn id="1880" name="Column1851"/>
    <tableColumn id="1881" name="Column1852"/>
    <tableColumn id="1882" name="Column1853"/>
    <tableColumn id="1883" name="Column1854"/>
    <tableColumn id="1884" name="Column1855"/>
    <tableColumn id="1885" name="Column1856"/>
    <tableColumn id="1886" name="Column1857"/>
    <tableColumn id="1887" name="Column1858"/>
    <tableColumn id="1888" name="Column1859"/>
    <tableColumn id="1889" name="Column1860"/>
    <tableColumn id="1890" name="Column1861"/>
    <tableColumn id="1891" name="Column1862"/>
    <tableColumn id="1892" name="Column1863"/>
    <tableColumn id="1893" name="Column1864"/>
    <tableColumn id="1894" name="Column1865"/>
    <tableColumn id="1895" name="Column1866"/>
    <tableColumn id="1896" name="Column1867"/>
    <tableColumn id="1897" name="Column1868"/>
    <tableColumn id="1898" name="Column1869"/>
    <tableColumn id="1899" name="Column1870"/>
    <tableColumn id="1900" name="Column1871"/>
    <tableColumn id="1901" name="Column1872"/>
    <tableColumn id="1902" name="Column1873"/>
    <tableColumn id="1903" name="Column1874"/>
    <tableColumn id="1904" name="Column1875"/>
    <tableColumn id="1905" name="Column1876"/>
    <tableColumn id="1906" name="Column1877"/>
    <tableColumn id="1907" name="Column1878"/>
    <tableColumn id="1908" name="Column1879"/>
    <tableColumn id="1909" name="Column1880"/>
    <tableColumn id="1910" name="Column1881"/>
    <tableColumn id="1911" name="Column1882"/>
    <tableColumn id="1912" name="Column1883"/>
    <tableColumn id="1913" name="Column1884"/>
    <tableColumn id="1914" name="Column1885"/>
    <tableColumn id="1915" name="Column1886"/>
    <tableColumn id="1916" name="Column1887"/>
    <tableColumn id="1917" name="Column1888"/>
    <tableColumn id="1918" name="Column1889"/>
    <tableColumn id="1919" name="Column1890"/>
    <tableColumn id="1920" name="Column1891"/>
    <tableColumn id="1921" name="Column1892"/>
    <tableColumn id="1922" name="Column1893"/>
    <tableColumn id="1923" name="Column1894"/>
    <tableColumn id="1924" name="Column1895"/>
    <tableColumn id="1925" name="Column1896"/>
    <tableColumn id="1926" name="Column1897"/>
    <tableColumn id="1927" name="Column1898"/>
    <tableColumn id="1928" name="Column1899"/>
    <tableColumn id="1929" name="Column1900"/>
    <tableColumn id="1930" name="Column1901"/>
    <tableColumn id="1931" name="Column1902"/>
    <tableColumn id="1932" name="Column1903"/>
    <tableColumn id="1933" name="Column1904"/>
    <tableColumn id="1934" name="Column1905"/>
    <tableColumn id="1935" name="Column1906"/>
    <tableColumn id="1936" name="Column1907"/>
    <tableColumn id="1937" name="Column1908"/>
    <tableColumn id="1938" name="Column1909"/>
    <tableColumn id="1939" name="Column1910"/>
    <tableColumn id="1940" name="Column1911"/>
    <tableColumn id="1941" name="Column1912"/>
    <tableColumn id="1942" name="Column1913"/>
    <tableColumn id="1943" name="Column1914"/>
    <tableColumn id="1944" name="Column1915"/>
    <tableColumn id="1945" name="Column1916"/>
    <tableColumn id="1946" name="Column1917"/>
    <tableColumn id="1947" name="Column1918"/>
    <tableColumn id="1948" name="Column1919"/>
    <tableColumn id="1949" name="Column1920"/>
    <tableColumn id="1950" name="Column1921"/>
    <tableColumn id="1951" name="Column1922"/>
    <tableColumn id="1952" name="Column1923"/>
    <tableColumn id="1953" name="Column1924"/>
    <tableColumn id="1954" name="Column1925"/>
    <tableColumn id="1955" name="Column1926"/>
    <tableColumn id="1956" name="Column1927"/>
    <tableColumn id="1957" name="Column1928"/>
    <tableColumn id="1958" name="Column1929"/>
    <tableColumn id="1959" name="Column1930"/>
    <tableColumn id="1960" name="Column1931"/>
    <tableColumn id="1961" name="Column1932"/>
    <tableColumn id="1962" name="Column1933"/>
    <tableColumn id="1963" name="Column1934"/>
    <tableColumn id="1964" name="Column1935"/>
    <tableColumn id="1965" name="Column1936"/>
    <tableColumn id="1966" name="Column1937"/>
    <tableColumn id="1967" name="Column1938"/>
    <tableColumn id="1968" name="Column1939"/>
    <tableColumn id="1969" name="Column1940"/>
    <tableColumn id="1970" name="Column1941"/>
    <tableColumn id="1971" name="Column1942"/>
    <tableColumn id="1972" name="Column1943"/>
    <tableColumn id="1973" name="Column1944"/>
    <tableColumn id="1974" name="Column1945"/>
    <tableColumn id="1975" name="Column1946"/>
    <tableColumn id="1976" name="Column1947"/>
    <tableColumn id="1977" name="Column1948"/>
    <tableColumn id="1978" name="Column1949"/>
    <tableColumn id="1979" name="Column1950"/>
    <tableColumn id="1980" name="Column1951"/>
    <tableColumn id="1981" name="Column1952"/>
    <tableColumn id="1982" name="Column1953"/>
    <tableColumn id="1983" name="Column1954"/>
    <tableColumn id="1984" name="Column1955"/>
    <tableColumn id="1985" name="Column1956"/>
    <tableColumn id="1986" name="Column1957"/>
    <tableColumn id="1987" name="Column1958"/>
    <tableColumn id="1988" name="Column1959"/>
    <tableColumn id="1989" name="Column1960"/>
    <tableColumn id="1990" name="Column1961"/>
    <tableColumn id="1991" name="Column1962"/>
    <tableColumn id="1992" name="Column1963"/>
    <tableColumn id="1993" name="Column1964"/>
    <tableColumn id="1994" name="Column1965"/>
    <tableColumn id="1995" name="Column1966"/>
    <tableColumn id="1996" name="Column1967"/>
    <tableColumn id="1997" name="Column1968"/>
    <tableColumn id="1998" name="Column1969"/>
    <tableColumn id="1999" name="Column1970"/>
    <tableColumn id="2000" name="Column1971"/>
    <tableColumn id="2001" name="Column1972"/>
    <tableColumn id="2002" name="Column1973"/>
    <tableColumn id="2003" name="Column1974"/>
    <tableColumn id="2004" name="Column1975"/>
    <tableColumn id="2005" name="Column1976"/>
    <tableColumn id="2006" name="Column1977"/>
    <tableColumn id="2007" name="Column1978"/>
    <tableColumn id="2008" name="Column1979"/>
    <tableColumn id="2009" name="Column1980"/>
    <tableColumn id="2010" name="Column1981"/>
    <tableColumn id="2011" name="Column1982"/>
    <tableColumn id="2012" name="Column1983"/>
    <tableColumn id="2013" name="Column1984"/>
    <tableColumn id="2014" name="Column1985"/>
    <tableColumn id="2015" name="Column1986"/>
    <tableColumn id="2016" name="Column1987"/>
    <tableColumn id="2017" name="Column1988"/>
    <tableColumn id="2018" name="Column1989"/>
    <tableColumn id="2019" name="Column1990"/>
    <tableColumn id="2020" name="Column1991"/>
    <tableColumn id="2021" name="Column1992"/>
    <tableColumn id="2022" name="Column1993"/>
    <tableColumn id="2023" name="Column1994"/>
    <tableColumn id="2024" name="Column1995"/>
    <tableColumn id="2025" name="Column1996"/>
    <tableColumn id="2026" name="Column1997"/>
    <tableColumn id="2027" name="Column1998"/>
    <tableColumn id="2028" name="Column1999"/>
    <tableColumn id="2029" name="Column2000"/>
    <tableColumn id="2030" name="Column2001"/>
    <tableColumn id="2031" name="Column2002"/>
    <tableColumn id="2032" name="Column2003"/>
    <tableColumn id="2033" name="Column2004"/>
    <tableColumn id="2034" name="Column2005"/>
    <tableColumn id="2035" name="Column2006"/>
    <tableColumn id="2036" name="Column2007"/>
    <tableColumn id="2037" name="Column2008"/>
    <tableColumn id="2038" name="Column2009"/>
    <tableColumn id="2039" name="Column2010"/>
    <tableColumn id="2040" name="Column2011"/>
    <tableColumn id="2041" name="Column2012"/>
    <tableColumn id="2042" name="Column2013"/>
    <tableColumn id="2043" name="Column2014"/>
    <tableColumn id="2044" name="Column2015"/>
    <tableColumn id="2045" name="Column2016"/>
    <tableColumn id="2046" name="Column2017"/>
    <tableColumn id="2047" name="Column2018"/>
    <tableColumn id="2048" name="Column2019"/>
    <tableColumn id="2049" name="Column2020"/>
    <tableColumn id="2050" name="Column2021"/>
    <tableColumn id="2051" name="Column2022"/>
    <tableColumn id="2052" name="Column2023"/>
    <tableColumn id="2053" name="Column2024"/>
    <tableColumn id="2054" name="Column2025"/>
    <tableColumn id="2055" name="Column2026"/>
    <tableColumn id="2056" name="Column2027"/>
    <tableColumn id="2057" name="Column2028"/>
    <tableColumn id="2058" name="Column2029"/>
    <tableColumn id="2059" name="Column2030"/>
    <tableColumn id="2060" name="Column2031"/>
    <tableColumn id="2061" name="Column2032"/>
    <tableColumn id="2062" name="Column2033"/>
    <tableColumn id="2063" name="Column2034"/>
    <tableColumn id="2064" name="Column2035"/>
    <tableColumn id="2065" name="Column2036"/>
    <tableColumn id="2066" name="Column2037"/>
    <tableColumn id="2067" name="Column2038"/>
    <tableColumn id="2068" name="Column2039"/>
    <tableColumn id="2069" name="Column2040"/>
    <tableColumn id="2070" name="Column2041"/>
    <tableColumn id="2071" name="Column2042"/>
    <tableColumn id="2072" name="Column2043"/>
    <tableColumn id="2073" name="Column2044"/>
    <tableColumn id="2074" name="Column2045"/>
    <tableColumn id="2075" name="Column2046"/>
    <tableColumn id="2076" name="Column2047"/>
    <tableColumn id="2077" name="Column2048"/>
    <tableColumn id="2078" name="Column2049"/>
    <tableColumn id="2079" name="Column2050"/>
    <tableColumn id="2080" name="Column2051"/>
    <tableColumn id="2081" name="Column2052"/>
    <tableColumn id="2082" name="Column2053"/>
    <tableColumn id="2083" name="Column2054"/>
    <tableColumn id="2084" name="Column2055"/>
    <tableColumn id="2085" name="Column2056"/>
    <tableColumn id="2086" name="Column2057"/>
    <tableColumn id="2087" name="Column2058"/>
    <tableColumn id="2088" name="Column2059"/>
    <tableColumn id="2089" name="Column2060"/>
    <tableColumn id="2090" name="Column2061"/>
    <tableColumn id="2091" name="Column2062"/>
    <tableColumn id="2092" name="Column2063"/>
    <tableColumn id="2093" name="Column2064"/>
    <tableColumn id="2094" name="Column2065"/>
    <tableColumn id="2095" name="Column2066"/>
    <tableColumn id="2096" name="Column2067"/>
    <tableColumn id="2097" name="Column2068"/>
    <tableColumn id="2098" name="Column2069"/>
    <tableColumn id="2099" name="Column2070"/>
    <tableColumn id="2100" name="Column2071"/>
    <tableColumn id="2101" name="Column2072"/>
    <tableColumn id="2102" name="Column2073"/>
    <tableColumn id="2103" name="Column2074"/>
    <tableColumn id="2104" name="Column2075"/>
    <tableColumn id="2105" name="Column2076"/>
    <tableColumn id="2106" name="Column2077"/>
    <tableColumn id="2107" name="Column2078"/>
    <tableColumn id="2108" name="Column2079"/>
    <tableColumn id="2109" name="Column2080"/>
    <tableColumn id="2110" name="Column2081"/>
    <tableColumn id="2111" name="Column2082"/>
    <tableColumn id="2112" name="Column2083"/>
    <tableColumn id="2113" name="Column2084"/>
    <tableColumn id="2114" name="Column2085"/>
    <tableColumn id="2115" name="Column2086"/>
    <tableColumn id="2116" name="Column2087"/>
    <tableColumn id="2117" name="Column2088"/>
    <tableColumn id="2118" name="Column2089"/>
    <tableColumn id="2119" name="Column2090"/>
    <tableColumn id="2120" name="Column2091"/>
    <tableColumn id="2121" name="Column2092"/>
    <tableColumn id="2122" name="Column2093"/>
    <tableColumn id="2123" name="Column2094"/>
    <tableColumn id="2124" name="Column2095"/>
    <tableColumn id="2125" name="Column2096"/>
    <tableColumn id="2126" name="Column2097"/>
    <tableColumn id="2127" name="Column2098"/>
    <tableColumn id="2128" name="Column2099"/>
    <tableColumn id="2129" name="Column2100"/>
    <tableColumn id="2130" name="Column2101"/>
    <tableColumn id="2131" name="Column2102"/>
    <tableColumn id="2132" name="Column2103"/>
    <tableColumn id="2133" name="Column2104"/>
    <tableColumn id="2134" name="Column2105"/>
    <tableColumn id="2135" name="Column2106"/>
    <tableColumn id="2136" name="Column2107"/>
    <tableColumn id="2137" name="Column2108"/>
    <tableColumn id="2138" name="Column2109"/>
    <tableColumn id="2139" name="Column2110"/>
    <tableColumn id="2140" name="Column2111"/>
    <tableColumn id="2141" name="Column2112"/>
    <tableColumn id="2142" name="Column2113"/>
    <tableColumn id="2143" name="Column2114"/>
    <tableColumn id="2144" name="Column2115"/>
    <tableColumn id="2145" name="Column2116"/>
    <tableColumn id="2146" name="Column2117"/>
    <tableColumn id="2147" name="Column2118"/>
    <tableColumn id="2148" name="Column2119"/>
    <tableColumn id="2149" name="Column2120"/>
    <tableColumn id="2150" name="Column2121"/>
    <tableColumn id="2151" name="Column2122"/>
    <tableColumn id="2152" name="Column2123"/>
    <tableColumn id="2153" name="Column2124"/>
    <tableColumn id="2154" name="Column2125"/>
    <tableColumn id="2155" name="Column2126"/>
    <tableColumn id="2156" name="Column2127"/>
    <tableColumn id="2157" name="Column2128"/>
    <tableColumn id="2158" name="Column2129"/>
    <tableColumn id="2159" name="Column2130"/>
    <tableColumn id="2160" name="Column2131"/>
    <tableColumn id="2161" name="Column2132"/>
    <tableColumn id="2162" name="Column2133"/>
    <tableColumn id="2163" name="Column2134"/>
    <tableColumn id="2164" name="Column2135"/>
    <tableColumn id="2165" name="Column2136"/>
    <tableColumn id="2166" name="Column2137"/>
    <tableColumn id="2167" name="Column2138"/>
    <tableColumn id="2168" name="Column2139"/>
    <tableColumn id="2169" name="Column2140"/>
    <tableColumn id="2170" name="Column2141"/>
    <tableColumn id="2171" name="Column2142"/>
    <tableColumn id="2172" name="Column2143"/>
    <tableColumn id="2173" name="Column2144"/>
    <tableColumn id="2174" name="Column2145"/>
    <tableColumn id="2175" name="Column2146"/>
    <tableColumn id="2176" name="Column2147"/>
    <tableColumn id="2177" name="Column2148"/>
    <tableColumn id="2178" name="Column2149"/>
    <tableColumn id="2179" name="Column2150"/>
    <tableColumn id="2180" name="Column2151"/>
    <tableColumn id="2181" name="Column2152"/>
    <tableColumn id="2182" name="Column2153"/>
    <tableColumn id="2183" name="Column2154"/>
    <tableColumn id="2184" name="Column2155"/>
    <tableColumn id="2185" name="Column2156"/>
    <tableColumn id="2186" name="Column2157"/>
    <tableColumn id="2187" name="Column2158"/>
    <tableColumn id="2188" name="Column2159"/>
    <tableColumn id="2189" name="Column2160"/>
    <tableColumn id="2190" name="Column2161"/>
    <tableColumn id="2191" name="Column2162"/>
    <tableColumn id="2192" name="Column2163"/>
    <tableColumn id="2193" name="Column2164"/>
    <tableColumn id="2194" name="Column2165"/>
    <tableColumn id="2195" name="Column2166"/>
    <tableColumn id="2196" name="Column2167"/>
    <tableColumn id="2197" name="Column2168"/>
    <tableColumn id="2198" name="Column2169"/>
    <tableColumn id="2199" name="Column2170"/>
    <tableColumn id="2200" name="Column2171"/>
    <tableColumn id="2201" name="Column2172"/>
    <tableColumn id="2202" name="Column2173"/>
    <tableColumn id="2203" name="Column2174"/>
    <tableColumn id="2204" name="Column2175"/>
    <tableColumn id="2205" name="Column2176"/>
    <tableColumn id="2206" name="Column2177"/>
    <tableColumn id="2207" name="Column2178"/>
    <tableColumn id="2208" name="Column2179"/>
    <tableColumn id="2209" name="Column2180"/>
    <tableColumn id="2210" name="Column2181"/>
    <tableColumn id="2211" name="Column2182"/>
    <tableColumn id="2212" name="Column2183"/>
    <tableColumn id="2213" name="Column2184"/>
    <tableColumn id="2214" name="Column2185"/>
    <tableColumn id="2215" name="Column2186"/>
    <tableColumn id="2216" name="Column2187"/>
    <tableColumn id="2217" name="Column2188"/>
    <tableColumn id="2218" name="Column2189"/>
    <tableColumn id="2219" name="Column2190"/>
    <tableColumn id="2220" name="Column2191"/>
    <tableColumn id="2221" name="Column2192"/>
    <tableColumn id="2222" name="Column2193"/>
    <tableColumn id="2223" name="Column2194"/>
    <tableColumn id="2224" name="Column2195"/>
    <tableColumn id="2225" name="Column2196"/>
    <tableColumn id="2226" name="Column2197"/>
    <tableColumn id="2227" name="Column2198"/>
    <tableColumn id="2228" name="Column2199"/>
    <tableColumn id="2229" name="Column2200"/>
    <tableColumn id="2230" name="Column2201"/>
    <tableColumn id="2231" name="Column2202"/>
    <tableColumn id="2232" name="Column2203"/>
    <tableColumn id="2233" name="Column2204"/>
    <tableColumn id="2234" name="Column2205"/>
    <tableColumn id="2235" name="Column2206"/>
    <tableColumn id="2236" name="Column2207"/>
    <tableColumn id="2237" name="Column2208"/>
    <tableColumn id="2238" name="Column2209"/>
    <tableColumn id="2239" name="Column2210"/>
    <tableColumn id="2240" name="Column2211"/>
    <tableColumn id="2241" name="Column2212"/>
    <tableColumn id="2242" name="Column2213"/>
    <tableColumn id="2243" name="Column2214"/>
    <tableColumn id="2244" name="Column2215"/>
    <tableColumn id="2245" name="Column2216"/>
    <tableColumn id="2246" name="Column2217"/>
    <tableColumn id="2247" name="Column2218"/>
    <tableColumn id="2248" name="Column2219"/>
    <tableColumn id="2249" name="Column2220"/>
    <tableColumn id="2250" name="Column2221"/>
    <tableColumn id="2251" name="Column2222"/>
    <tableColumn id="2252" name="Column2223"/>
    <tableColumn id="2253" name="Column2224"/>
    <tableColumn id="2254" name="Column2225"/>
    <tableColumn id="2255" name="Column2226"/>
    <tableColumn id="2256" name="Column2227"/>
    <tableColumn id="2257" name="Column2228"/>
    <tableColumn id="2258" name="Column2229"/>
    <tableColumn id="2259" name="Column2230"/>
    <tableColumn id="2260" name="Column2231"/>
    <tableColumn id="2261" name="Column2232"/>
    <tableColumn id="2262" name="Column2233"/>
    <tableColumn id="2263" name="Column2234"/>
    <tableColumn id="2264" name="Column2235"/>
    <tableColumn id="2265" name="Column2236"/>
    <tableColumn id="2266" name="Column2237"/>
    <tableColumn id="2267" name="Column2238"/>
    <tableColumn id="2268" name="Column2239"/>
    <tableColumn id="2269" name="Column2240"/>
    <tableColumn id="2270" name="Column2241"/>
    <tableColumn id="2271" name="Column2242"/>
    <tableColumn id="2272" name="Column2243"/>
    <tableColumn id="2273" name="Column2244"/>
    <tableColumn id="2274" name="Column2245"/>
    <tableColumn id="2275" name="Column2246"/>
    <tableColumn id="2276" name="Column2247"/>
    <tableColumn id="2277" name="Column2248"/>
    <tableColumn id="2278" name="Column2249"/>
    <tableColumn id="2279" name="Column2250"/>
    <tableColumn id="2280" name="Column2251"/>
    <tableColumn id="2281" name="Column2252"/>
    <tableColumn id="2282" name="Column2253"/>
    <tableColumn id="2283" name="Column2254"/>
    <tableColumn id="2284" name="Column2255"/>
    <tableColumn id="2285" name="Column2256"/>
    <tableColumn id="2286" name="Column2257"/>
    <tableColumn id="2287" name="Column2258"/>
    <tableColumn id="2288" name="Column2259"/>
    <tableColumn id="2289" name="Column2260"/>
    <tableColumn id="2290" name="Column2261"/>
    <tableColumn id="2291" name="Column2262"/>
    <tableColumn id="2292" name="Column2263"/>
    <tableColumn id="2293" name="Column2264"/>
    <tableColumn id="2294" name="Column2265"/>
    <tableColumn id="2295" name="Column2266"/>
    <tableColumn id="2296" name="Column2267"/>
    <tableColumn id="2297" name="Column2268"/>
    <tableColumn id="2298" name="Column2269"/>
    <tableColumn id="2299" name="Column2270"/>
    <tableColumn id="2300" name="Column2271"/>
    <tableColumn id="2301" name="Column2272"/>
    <tableColumn id="2302" name="Column2273"/>
    <tableColumn id="2303" name="Column2274"/>
    <tableColumn id="2304" name="Column2275"/>
    <tableColumn id="2305" name="Column2276"/>
    <tableColumn id="2306" name="Column2277"/>
    <tableColumn id="2307" name="Column2278"/>
    <tableColumn id="2308" name="Column2279"/>
    <tableColumn id="2309" name="Column2280"/>
    <tableColumn id="2310" name="Column2281"/>
    <tableColumn id="2311" name="Column2282"/>
    <tableColumn id="2312" name="Column2283"/>
    <tableColumn id="2313" name="Column2284"/>
    <tableColumn id="2314" name="Column2285"/>
    <tableColumn id="2315" name="Column2286"/>
    <tableColumn id="2316" name="Column2287"/>
    <tableColumn id="2317" name="Column2288"/>
    <tableColumn id="2318" name="Column2289"/>
    <tableColumn id="2319" name="Column2290"/>
    <tableColumn id="2320" name="Column2291"/>
    <tableColumn id="2321" name="Column2292"/>
    <tableColumn id="2322" name="Column2293"/>
    <tableColumn id="2323" name="Column2294"/>
    <tableColumn id="2324" name="Column2295"/>
    <tableColumn id="2325" name="Column2296"/>
    <tableColumn id="2326" name="Column2297"/>
    <tableColumn id="2327" name="Column2298"/>
    <tableColumn id="2328" name="Column2299"/>
    <tableColumn id="2329" name="Column2300"/>
    <tableColumn id="2330" name="Column2301"/>
    <tableColumn id="2331" name="Column2302"/>
    <tableColumn id="2332" name="Column2303"/>
    <tableColumn id="2333" name="Column2304"/>
    <tableColumn id="2334" name="Column2305"/>
    <tableColumn id="2335" name="Column2306"/>
    <tableColumn id="2336" name="Column2307"/>
    <tableColumn id="2337" name="Column2308"/>
    <tableColumn id="2338" name="Column2309"/>
    <tableColumn id="2339" name="Column2310"/>
    <tableColumn id="2340" name="Column2311"/>
    <tableColumn id="2341" name="Column2312"/>
    <tableColumn id="2342" name="Column2313"/>
    <tableColumn id="2343" name="Column2314"/>
    <tableColumn id="2344" name="Column2315"/>
    <tableColumn id="2345" name="Column2316"/>
    <tableColumn id="2346" name="Column2317"/>
    <tableColumn id="2347" name="Column2318"/>
    <tableColumn id="2348" name="Column2319"/>
    <tableColumn id="2349" name="Column2320"/>
    <tableColumn id="2350" name="Column2321"/>
    <tableColumn id="2351" name="Column2322"/>
    <tableColumn id="2352" name="Column2323"/>
    <tableColumn id="2353" name="Column2324"/>
    <tableColumn id="2354" name="Column2325"/>
    <tableColumn id="2355" name="Column2326"/>
    <tableColumn id="2356" name="Column2327"/>
    <tableColumn id="2357" name="Column2328"/>
    <tableColumn id="2358" name="Column2329"/>
    <tableColumn id="2359" name="Column2330"/>
    <tableColumn id="2360" name="Column2331"/>
    <tableColumn id="2361" name="Column2332"/>
    <tableColumn id="2362" name="Column2333"/>
    <tableColumn id="2363" name="Column2334"/>
    <tableColumn id="2364" name="Column2335"/>
    <tableColumn id="2365" name="Column2336"/>
    <tableColumn id="2366" name="Column2337"/>
    <tableColumn id="2367" name="Column2338"/>
    <tableColumn id="2368" name="Column2339"/>
    <tableColumn id="2369" name="Column2340"/>
    <tableColumn id="2370" name="Column2341"/>
    <tableColumn id="2371" name="Column2342"/>
    <tableColumn id="2372" name="Column2343"/>
    <tableColumn id="2373" name="Column2344"/>
    <tableColumn id="2374" name="Column2345"/>
    <tableColumn id="2375" name="Column2346"/>
    <tableColumn id="2376" name="Column2347"/>
    <tableColumn id="2377" name="Column2348"/>
    <tableColumn id="2378" name="Column2349"/>
    <tableColumn id="2379" name="Column2350"/>
    <tableColumn id="2380" name="Column2351"/>
    <tableColumn id="2381" name="Column2352"/>
    <tableColumn id="2382" name="Column2353"/>
    <tableColumn id="2383" name="Column2354"/>
    <tableColumn id="2384" name="Column2355"/>
    <tableColumn id="2385" name="Column2356"/>
    <tableColumn id="2386" name="Column2357"/>
    <tableColumn id="2387" name="Column2358"/>
    <tableColumn id="2388" name="Column2359"/>
    <tableColumn id="2389" name="Column2360"/>
    <tableColumn id="2390" name="Column2361"/>
    <tableColumn id="2391" name="Column2362"/>
    <tableColumn id="2392" name="Column2363"/>
    <tableColumn id="2393" name="Column2364"/>
    <tableColumn id="2394" name="Column2365"/>
    <tableColumn id="2395" name="Column2366"/>
    <tableColumn id="2396" name="Column2367"/>
    <tableColumn id="2397" name="Column2368"/>
    <tableColumn id="2398" name="Column2369"/>
    <tableColumn id="2399" name="Column2370"/>
    <tableColumn id="2400" name="Column2371"/>
    <tableColumn id="2401" name="Column2372"/>
    <tableColumn id="2402" name="Column2373"/>
    <tableColumn id="2403" name="Column2374"/>
    <tableColumn id="2404" name="Column2375"/>
    <tableColumn id="2405" name="Column2376"/>
    <tableColumn id="2406" name="Column2377"/>
    <tableColumn id="2407" name="Column2378"/>
    <tableColumn id="2408" name="Column2379"/>
    <tableColumn id="2409" name="Column2380"/>
    <tableColumn id="2410" name="Column2381"/>
    <tableColumn id="2411" name="Column2382"/>
    <tableColumn id="2412" name="Column2383"/>
    <tableColumn id="2413" name="Column2384"/>
    <tableColumn id="2414" name="Column2385"/>
    <tableColumn id="2415" name="Column2386"/>
    <tableColumn id="2416" name="Column2387"/>
    <tableColumn id="2417" name="Column2388"/>
    <tableColumn id="2418" name="Column2389"/>
    <tableColumn id="2419" name="Column2390"/>
    <tableColumn id="2420" name="Column2391"/>
    <tableColumn id="2421" name="Column2392"/>
    <tableColumn id="2422" name="Column2393"/>
    <tableColumn id="2423" name="Column2394"/>
    <tableColumn id="2424" name="Column2395"/>
    <tableColumn id="2425" name="Column2396"/>
    <tableColumn id="2426" name="Column2397"/>
    <tableColumn id="2427" name="Column2398"/>
    <tableColumn id="2428" name="Column2399"/>
    <tableColumn id="2429" name="Column2400"/>
    <tableColumn id="2430" name="Column2401"/>
    <tableColumn id="2431" name="Column2402"/>
    <tableColumn id="2432" name="Column2403"/>
    <tableColumn id="2433" name="Column2404"/>
    <tableColumn id="2434" name="Column2405"/>
    <tableColumn id="2435" name="Column2406"/>
    <tableColumn id="2436" name="Column2407"/>
    <tableColumn id="2437" name="Column2408"/>
    <tableColumn id="2438" name="Column2409"/>
    <tableColumn id="2439" name="Column2410"/>
    <tableColumn id="2440" name="Column2411"/>
    <tableColumn id="2441" name="Column2412"/>
    <tableColumn id="2442" name="Column2413"/>
    <tableColumn id="2443" name="Column2414"/>
    <tableColumn id="2444" name="Column2415"/>
    <tableColumn id="2445" name="Column2416"/>
    <tableColumn id="2446" name="Column2417"/>
    <tableColumn id="2447" name="Column2418"/>
    <tableColumn id="2448" name="Column2419"/>
    <tableColumn id="2449" name="Column2420"/>
    <tableColumn id="2450" name="Column2421"/>
    <tableColumn id="2451" name="Column2422"/>
    <tableColumn id="2452" name="Column2423"/>
    <tableColumn id="2453" name="Column2424"/>
    <tableColumn id="2454" name="Column2425"/>
    <tableColumn id="2455" name="Column2426"/>
    <tableColumn id="2456" name="Column2427"/>
    <tableColumn id="2457" name="Column2428"/>
    <tableColumn id="2458" name="Column2429"/>
    <tableColumn id="2459" name="Column2430"/>
    <tableColumn id="2460" name="Column2431"/>
    <tableColumn id="2461" name="Column2432"/>
    <tableColumn id="2462" name="Column2433"/>
    <tableColumn id="2463" name="Column2434"/>
    <tableColumn id="2464" name="Column2435"/>
    <tableColumn id="2465" name="Column2436"/>
    <tableColumn id="2466" name="Column2437"/>
    <tableColumn id="2467" name="Column2438"/>
    <tableColumn id="2468" name="Column2439"/>
    <tableColumn id="2469" name="Column2440"/>
    <tableColumn id="2470" name="Column2441"/>
    <tableColumn id="2471" name="Column2442"/>
    <tableColumn id="2472" name="Column2443"/>
    <tableColumn id="2473" name="Column2444"/>
    <tableColumn id="2474" name="Column2445"/>
    <tableColumn id="2475" name="Column2446"/>
    <tableColumn id="2476" name="Column2447"/>
    <tableColumn id="2477" name="Column2448"/>
    <tableColumn id="2478" name="Column2449"/>
    <tableColumn id="2479" name="Column2450"/>
    <tableColumn id="2480" name="Column2451"/>
    <tableColumn id="2481" name="Column2452"/>
    <tableColumn id="2482" name="Column2453"/>
    <tableColumn id="2483" name="Column2454"/>
    <tableColumn id="2484" name="Column2455"/>
    <tableColumn id="2485" name="Column2456"/>
    <tableColumn id="2486" name="Column2457"/>
    <tableColumn id="2487" name="Column2458"/>
    <tableColumn id="2488" name="Column2459"/>
    <tableColumn id="2489" name="Column2460"/>
    <tableColumn id="2490" name="Column2461"/>
    <tableColumn id="2491" name="Column2462"/>
    <tableColumn id="2492" name="Column2463"/>
    <tableColumn id="2493" name="Column2464"/>
    <tableColumn id="2494" name="Column2465"/>
    <tableColumn id="2495" name="Column2466"/>
    <tableColumn id="2496" name="Column2467"/>
    <tableColumn id="2497" name="Column2468"/>
    <tableColumn id="2498" name="Column2469"/>
    <tableColumn id="2499" name="Column2470"/>
    <tableColumn id="2500" name="Column2471"/>
    <tableColumn id="2501" name="Column2472"/>
    <tableColumn id="2502" name="Column2473"/>
    <tableColumn id="2503" name="Column2474"/>
    <tableColumn id="2504" name="Column2475"/>
    <tableColumn id="2505" name="Column2476"/>
    <tableColumn id="2506" name="Column2477"/>
    <tableColumn id="2507" name="Column2478"/>
    <tableColumn id="2508" name="Column2479"/>
    <tableColumn id="2509" name="Column2480"/>
    <tableColumn id="2510" name="Column2481"/>
    <tableColumn id="2511" name="Column2482"/>
    <tableColumn id="2512" name="Column2483"/>
    <tableColumn id="2513" name="Column2484"/>
    <tableColumn id="2514" name="Column2485"/>
    <tableColumn id="2515" name="Column2486"/>
    <tableColumn id="2516" name="Column2487"/>
    <tableColumn id="2517" name="Column2488"/>
    <tableColumn id="2518" name="Column2489"/>
    <tableColumn id="2519" name="Column2490"/>
    <tableColumn id="2520" name="Column2491"/>
    <tableColumn id="2521" name="Column2492"/>
    <tableColumn id="2522" name="Column2493"/>
    <tableColumn id="2523" name="Column2494"/>
    <tableColumn id="2524" name="Column2495"/>
    <tableColumn id="2525" name="Column2496"/>
    <tableColumn id="2526" name="Column2497"/>
    <tableColumn id="2527" name="Column2498"/>
    <tableColumn id="2528" name="Column2499"/>
    <tableColumn id="2529" name="Column2500"/>
    <tableColumn id="2530" name="Column2501"/>
    <tableColumn id="2531" name="Column2502"/>
    <tableColumn id="2532" name="Column2503"/>
    <tableColumn id="2533" name="Column2504"/>
    <tableColumn id="2534" name="Column2505"/>
    <tableColumn id="2535" name="Column2506"/>
    <tableColumn id="2536" name="Column2507"/>
    <tableColumn id="2537" name="Column2508"/>
    <tableColumn id="2538" name="Column2509"/>
    <tableColumn id="2539" name="Column2510"/>
    <tableColumn id="2540" name="Column2511"/>
    <tableColumn id="2541" name="Column2512"/>
    <tableColumn id="2542" name="Column2513"/>
    <tableColumn id="2543" name="Column2514"/>
    <tableColumn id="2544" name="Column2515"/>
    <tableColumn id="2545" name="Column2516"/>
    <tableColumn id="2546" name="Column2517"/>
    <tableColumn id="2547" name="Column2518"/>
    <tableColumn id="2548" name="Column2519"/>
    <tableColumn id="2549" name="Column2520"/>
    <tableColumn id="2550" name="Column2521"/>
    <tableColumn id="2551" name="Column2522"/>
    <tableColumn id="2552" name="Column2523"/>
    <tableColumn id="2553" name="Column2524"/>
    <tableColumn id="2554" name="Column2525"/>
    <tableColumn id="2555" name="Column2526"/>
    <tableColumn id="2556" name="Column2527"/>
    <tableColumn id="2557" name="Column2528"/>
    <tableColumn id="2558" name="Column2529"/>
    <tableColumn id="2559" name="Column2530"/>
    <tableColumn id="2560" name="Column2531"/>
    <tableColumn id="2561" name="Column2532"/>
    <tableColumn id="2562" name="Column2533"/>
    <tableColumn id="2563" name="Column2534"/>
    <tableColumn id="2564" name="Column2535"/>
    <tableColumn id="2565" name="Column2536"/>
    <tableColumn id="2566" name="Column2537"/>
    <tableColumn id="2567" name="Column2538"/>
    <tableColumn id="2568" name="Column2539"/>
    <tableColumn id="2569" name="Column2540"/>
    <tableColumn id="2570" name="Column2541"/>
    <tableColumn id="2571" name="Column2542"/>
    <tableColumn id="2572" name="Column2543"/>
    <tableColumn id="2573" name="Column2544"/>
    <tableColumn id="2574" name="Column2545"/>
    <tableColumn id="2575" name="Column2546"/>
    <tableColumn id="2576" name="Column2547"/>
    <tableColumn id="2577" name="Column2548"/>
    <tableColumn id="2578" name="Column2549"/>
    <tableColumn id="2579" name="Column2550"/>
    <tableColumn id="2580" name="Column2551"/>
    <tableColumn id="2581" name="Column2552"/>
    <tableColumn id="2582" name="Column2553"/>
    <tableColumn id="2583" name="Column2554"/>
    <tableColumn id="2584" name="Column2555"/>
    <tableColumn id="2585" name="Column2556"/>
    <tableColumn id="2586" name="Column2557"/>
    <tableColumn id="2587" name="Column2558"/>
    <tableColumn id="2588" name="Column2559"/>
    <tableColumn id="2589" name="Column2560"/>
    <tableColumn id="2590" name="Column2561"/>
    <tableColumn id="2591" name="Column2562"/>
    <tableColumn id="2592" name="Column2563"/>
    <tableColumn id="2593" name="Column2564"/>
    <tableColumn id="2594" name="Column2565"/>
    <tableColumn id="2595" name="Column2566"/>
    <tableColumn id="2596" name="Column2567"/>
    <tableColumn id="2597" name="Column2568"/>
    <tableColumn id="2598" name="Column2569"/>
    <tableColumn id="2599" name="Column2570"/>
    <tableColumn id="2600" name="Column2571"/>
    <tableColumn id="2601" name="Column2572"/>
    <tableColumn id="2602" name="Column2573"/>
    <tableColumn id="2603" name="Column2574"/>
    <tableColumn id="2604" name="Column2575"/>
    <tableColumn id="2605" name="Column2576"/>
    <tableColumn id="2606" name="Column2577"/>
    <tableColumn id="2607" name="Column2578"/>
    <tableColumn id="2608" name="Column2579"/>
    <tableColumn id="2609" name="Column2580"/>
    <tableColumn id="2610" name="Column2581"/>
    <tableColumn id="2611" name="Column2582"/>
    <tableColumn id="2612" name="Column2583"/>
    <tableColumn id="2613" name="Column2584"/>
    <tableColumn id="2614" name="Column2585"/>
    <tableColumn id="2615" name="Column2586"/>
    <tableColumn id="2616" name="Column2587"/>
    <tableColumn id="2617" name="Column2588"/>
    <tableColumn id="2618" name="Column2589"/>
    <tableColumn id="2619" name="Column2590"/>
    <tableColumn id="2620" name="Column2591"/>
    <tableColumn id="2621" name="Column2592"/>
    <tableColumn id="2622" name="Column2593"/>
    <tableColumn id="2623" name="Column2594"/>
    <tableColumn id="2624" name="Column2595"/>
    <tableColumn id="2625" name="Column2596"/>
    <tableColumn id="2626" name="Column2597"/>
    <tableColumn id="2627" name="Column2598"/>
    <tableColumn id="2628" name="Column2599"/>
    <tableColumn id="2629" name="Column2600"/>
    <tableColumn id="2630" name="Column2601"/>
    <tableColumn id="2631" name="Column2602"/>
    <tableColumn id="2632" name="Column2603"/>
    <tableColumn id="2633" name="Column2604"/>
    <tableColumn id="2634" name="Column2605"/>
    <tableColumn id="2635" name="Column2606"/>
    <tableColumn id="2636" name="Column2607"/>
    <tableColumn id="2637" name="Column2608"/>
    <tableColumn id="2638" name="Column2609"/>
    <tableColumn id="2639" name="Column2610"/>
    <tableColumn id="2640" name="Column2611"/>
    <tableColumn id="2641" name="Column2612"/>
    <tableColumn id="2642" name="Column2613"/>
    <tableColumn id="2643" name="Column2614"/>
    <tableColumn id="2644" name="Column2615"/>
    <tableColumn id="2645" name="Column2616"/>
    <tableColumn id="2646" name="Column2617"/>
    <tableColumn id="2647" name="Column2618"/>
    <tableColumn id="2648" name="Column2619"/>
    <tableColumn id="2649" name="Column2620"/>
    <tableColumn id="2650" name="Column2621"/>
    <tableColumn id="2651" name="Column2622"/>
    <tableColumn id="2652" name="Column2623"/>
    <tableColumn id="2653" name="Column2624"/>
    <tableColumn id="2654" name="Column2625"/>
    <tableColumn id="2655" name="Column2626"/>
    <tableColumn id="2656" name="Column2627"/>
    <tableColumn id="2657" name="Column2628"/>
    <tableColumn id="2658" name="Column2629"/>
    <tableColumn id="2659" name="Column2630"/>
    <tableColumn id="2660" name="Column2631"/>
    <tableColumn id="2661" name="Column2632"/>
    <tableColumn id="2662" name="Column2633"/>
    <tableColumn id="2663" name="Column2634"/>
    <tableColumn id="2664" name="Column2635"/>
    <tableColumn id="2665" name="Column2636"/>
    <tableColumn id="2666" name="Column2637"/>
    <tableColumn id="2667" name="Column2638"/>
    <tableColumn id="2668" name="Column2639"/>
    <tableColumn id="2669" name="Column2640"/>
    <tableColumn id="2670" name="Column2641"/>
    <tableColumn id="2671" name="Column2642"/>
    <tableColumn id="2672" name="Column2643"/>
    <tableColumn id="2673" name="Column2644"/>
    <tableColumn id="2674" name="Column2645"/>
    <tableColumn id="2675" name="Column2646"/>
    <tableColumn id="2676" name="Column2647"/>
    <tableColumn id="2677" name="Column2648"/>
    <tableColumn id="2678" name="Column2649"/>
    <tableColumn id="2679" name="Column2650"/>
    <tableColumn id="2680" name="Column2651"/>
    <tableColumn id="2681" name="Column2652"/>
    <tableColumn id="2682" name="Column2653"/>
    <tableColumn id="2683" name="Column2654"/>
    <tableColumn id="2684" name="Column2655"/>
    <tableColumn id="2685" name="Column2656"/>
    <tableColumn id="2686" name="Column2657"/>
    <tableColumn id="2687" name="Column2658"/>
    <tableColumn id="2688" name="Column2659"/>
    <tableColumn id="2689" name="Column2660"/>
    <tableColumn id="2690" name="Column2661"/>
    <tableColumn id="2691" name="Column2662"/>
    <tableColumn id="2692" name="Column2663"/>
    <tableColumn id="2693" name="Column2664"/>
    <tableColumn id="2694" name="Column2665"/>
    <tableColumn id="2695" name="Column2666"/>
    <tableColumn id="2696" name="Column2667"/>
    <tableColumn id="2697" name="Column2668"/>
    <tableColumn id="2698" name="Column2669"/>
    <tableColumn id="2699" name="Column2670"/>
    <tableColumn id="2700" name="Column2671"/>
    <tableColumn id="2701" name="Column2672"/>
    <tableColumn id="2702" name="Column2673"/>
    <tableColumn id="2703" name="Column2674"/>
    <tableColumn id="2704" name="Column2675"/>
    <tableColumn id="2705" name="Column2676"/>
    <tableColumn id="2706" name="Column2677"/>
    <tableColumn id="2707" name="Column2678"/>
    <tableColumn id="2708" name="Column2679"/>
    <tableColumn id="2709" name="Column2680"/>
    <tableColumn id="2710" name="Column2681"/>
    <tableColumn id="2711" name="Column2682"/>
    <tableColumn id="2712" name="Column2683"/>
    <tableColumn id="2713" name="Column2684"/>
    <tableColumn id="2714" name="Column2685"/>
    <tableColumn id="2715" name="Column2686"/>
    <tableColumn id="2716" name="Column2687"/>
    <tableColumn id="2717" name="Column2688"/>
    <tableColumn id="2718" name="Column2689"/>
    <tableColumn id="2719" name="Column2690"/>
    <tableColumn id="2720" name="Column2691"/>
    <tableColumn id="2721" name="Column2692"/>
    <tableColumn id="2722" name="Column2693"/>
    <tableColumn id="2723" name="Column2694"/>
    <tableColumn id="2724" name="Column2695"/>
    <tableColumn id="2725" name="Column2696"/>
    <tableColumn id="2726" name="Column2697"/>
    <tableColumn id="2727" name="Column2698"/>
    <tableColumn id="2728" name="Column2699"/>
    <tableColumn id="2729" name="Column2700"/>
    <tableColumn id="2730" name="Column2701"/>
    <tableColumn id="2731" name="Column2702"/>
    <tableColumn id="2732" name="Column2703"/>
    <tableColumn id="2733" name="Column2704"/>
    <tableColumn id="2734" name="Column2705"/>
    <tableColumn id="2735" name="Column2706"/>
    <tableColumn id="2736" name="Column2707"/>
    <tableColumn id="2737" name="Column2708"/>
    <tableColumn id="2738" name="Column2709"/>
    <tableColumn id="2739" name="Column2710"/>
    <tableColumn id="2740" name="Column2711"/>
    <tableColumn id="2741" name="Column2712"/>
    <tableColumn id="2742" name="Column2713"/>
    <tableColumn id="2743" name="Column2714"/>
    <tableColumn id="2744" name="Column2715"/>
    <tableColumn id="2745" name="Column2716"/>
    <tableColumn id="2746" name="Column2717"/>
    <tableColumn id="2747" name="Column2718"/>
    <tableColumn id="2748" name="Column2719"/>
    <tableColumn id="2749" name="Column2720"/>
    <tableColumn id="2750" name="Column2721"/>
    <tableColumn id="2751" name="Column2722"/>
    <tableColumn id="2752" name="Column2723"/>
    <tableColumn id="2753" name="Column2724"/>
    <tableColumn id="2754" name="Column2725"/>
    <tableColumn id="2755" name="Column2726"/>
    <tableColumn id="2756" name="Column2727"/>
    <tableColumn id="2757" name="Column2728"/>
    <tableColumn id="2758" name="Column2729"/>
    <tableColumn id="2759" name="Column2730"/>
    <tableColumn id="2760" name="Column2731"/>
    <tableColumn id="2761" name="Column2732"/>
    <tableColumn id="2762" name="Column2733"/>
    <tableColumn id="2763" name="Column2734"/>
    <tableColumn id="2764" name="Column2735"/>
    <tableColumn id="2765" name="Column2736"/>
    <tableColumn id="2766" name="Column2737"/>
    <tableColumn id="2767" name="Column2738"/>
    <tableColumn id="2768" name="Column2739"/>
    <tableColumn id="2769" name="Column2740"/>
    <tableColumn id="2770" name="Column2741"/>
    <tableColumn id="2771" name="Column2742"/>
    <tableColumn id="2772" name="Column2743"/>
    <tableColumn id="2773" name="Column2744"/>
    <tableColumn id="2774" name="Column2745"/>
    <tableColumn id="2775" name="Column2746"/>
    <tableColumn id="2776" name="Column2747"/>
    <tableColumn id="2777" name="Column2748"/>
    <tableColumn id="2778" name="Column2749"/>
    <tableColumn id="2779" name="Column2750"/>
    <tableColumn id="2780" name="Column2751"/>
    <tableColumn id="2781" name="Column2752"/>
    <tableColumn id="2782" name="Column2753"/>
    <tableColumn id="2783" name="Column2754"/>
    <tableColumn id="2784" name="Column2755"/>
    <tableColumn id="2785" name="Column2756"/>
    <tableColumn id="2786" name="Column2757"/>
    <tableColumn id="2787" name="Column2758"/>
    <tableColumn id="2788" name="Column2759"/>
    <tableColumn id="2789" name="Column2760"/>
    <tableColumn id="2790" name="Column2761"/>
    <tableColumn id="2791" name="Column2762"/>
    <tableColumn id="2792" name="Column2763"/>
    <tableColumn id="2793" name="Column2764"/>
    <tableColumn id="2794" name="Column2765"/>
    <tableColumn id="2795" name="Column2766"/>
    <tableColumn id="2796" name="Column2767"/>
    <tableColumn id="2797" name="Column2768"/>
    <tableColumn id="2798" name="Column2769"/>
    <tableColumn id="2799" name="Column2770"/>
    <tableColumn id="2800" name="Column2771"/>
    <tableColumn id="2801" name="Column2772"/>
    <tableColumn id="2802" name="Column2773"/>
    <tableColumn id="2803" name="Column2774"/>
    <tableColumn id="2804" name="Column2775"/>
    <tableColumn id="2805" name="Column2776"/>
    <tableColumn id="2806" name="Column2777"/>
    <tableColumn id="2807" name="Column2778"/>
    <tableColumn id="2808" name="Column2779"/>
    <tableColumn id="2809" name="Column2780"/>
    <tableColumn id="2810" name="Column2781"/>
    <tableColumn id="2811" name="Column2782"/>
    <tableColumn id="2812" name="Column2783"/>
    <tableColumn id="2813" name="Column2784"/>
    <tableColumn id="2814" name="Column2785"/>
    <tableColumn id="2815" name="Column2786"/>
    <tableColumn id="2816" name="Column2787"/>
    <tableColumn id="2817" name="Column2788"/>
    <tableColumn id="2818" name="Column2789"/>
    <tableColumn id="2819" name="Column2790"/>
    <tableColumn id="2820" name="Column2791"/>
    <tableColumn id="2821" name="Column2792"/>
    <tableColumn id="2822" name="Column2793"/>
    <tableColumn id="2823" name="Column2794"/>
    <tableColumn id="2824" name="Column2795"/>
    <tableColumn id="2825" name="Column2796"/>
    <tableColumn id="2826" name="Column2797"/>
    <tableColumn id="2827" name="Column2798"/>
    <tableColumn id="2828" name="Column2799"/>
    <tableColumn id="2829" name="Column2800"/>
    <tableColumn id="2830" name="Column2801"/>
    <tableColumn id="2831" name="Column2802"/>
    <tableColumn id="2832" name="Column2803"/>
    <tableColumn id="2833" name="Column2804"/>
    <tableColumn id="2834" name="Column2805"/>
    <tableColumn id="2835" name="Column2806"/>
    <tableColumn id="2836" name="Column2807"/>
    <tableColumn id="2837" name="Column2808"/>
    <tableColumn id="2838" name="Column2809"/>
    <tableColumn id="2839" name="Column2810"/>
    <tableColumn id="2840" name="Column2811"/>
    <tableColumn id="2841" name="Column2812"/>
    <tableColumn id="2842" name="Column2813"/>
    <tableColumn id="2843" name="Column2814"/>
    <tableColumn id="2844" name="Column2815"/>
    <tableColumn id="2845" name="Column2816"/>
    <tableColumn id="2846" name="Column2817"/>
    <tableColumn id="2847" name="Column2818"/>
    <tableColumn id="2848" name="Column2819"/>
    <tableColumn id="2849" name="Column2820"/>
    <tableColumn id="2850" name="Column2821"/>
    <tableColumn id="2851" name="Column2822"/>
    <tableColumn id="2852" name="Column2823"/>
    <tableColumn id="2853" name="Column2824"/>
    <tableColumn id="2854" name="Column2825"/>
    <tableColumn id="2855" name="Column2826"/>
    <tableColumn id="2856" name="Column2827"/>
    <tableColumn id="2857" name="Column2828"/>
    <tableColumn id="2858" name="Column2829"/>
    <tableColumn id="2859" name="Column2830"/>
    <tableColumn id="2860" name="Column2831"/>
    <tableColumn id="2861" name="Column2832"/>
    <tableColumn id="2862" name="Column2833"/>
    <tableColumn id="2863" name="Column2834"/>
    <tableColumn id="2864" name="Column2835"/>
    <tableColumn id="2865" name="Column2836"/>
    <tableColumn id="2866" name="Column2837"/>
    <tableColumn id="2867" name="Column2838"/>
    <tableColumn id="2868" name="Column2839"/>
    <tableColumn id="2869" name="Column2840"/>
    <tableColumn id="2870" name="Column2841"/>
    <tableColumn id="2871" name="Column2842"/>
    <tableColumn id="2872" name="Column2843"/>
    <tableColumn id="2873" name="Column2844"/>
    <tableColumn id="2874" name="Column2845"/>
    <tableColumn id="2875" name="Column2846"/>
    <tableColumn id="2876" name="Column2847"/>
    <tableColumn id="2877" name="Column2848"/>
    <tableColumn id="2878" name="Column2849"/>
    <tableColumn id="2879" name="Column2850"/>
    <tableColumn id="2880" name="Column2851"/>
    <tableColumn id="2881" name="Column2852"/>
    <tableColumn id="2882" name="Column2853"/>
    <tableColumn id="2883" name="Column2854"/>
    <tableColumn id="2884" name="Column2855"/>
    <tableColumn id="2885" name="Column2856"/>
    <tableColumn id="2886" name="Column2857"/>
    <tableColumn id="2887" name="Column2858"/>
    <tableColumn id="2888" name="Column2859"/>
    <tableColumn id="2889" name="Column2860"/>
    <tableColumn id="2890" name="Column2861"/>
    <tableColumn id="2891" name="Column2862"/>
    <tableColumn id="2892" name="Column2863"/>
    <tableColumn id="2893" name="Column2864"/>
    <tableColumn id="2894" name="Column2865"/>
    <tableColumn id="2895" name="Column2866"/>
    <tableColumn id="2896" name="Column2867"/>
    <tableColumn id="2897" name="Column2868"/>
    <tableColumn id="2898" name="Column2869"/>
    <tableColumn id="2899" name="Column2870"/>
    <tableColumn id="2900" name="Column2871"/>
    <tableColumn id="2901" name="Column2872"/>
    <tableColumn id="2902" name="Column2873"/>
    <tableColumn id="2903" name="Column2874"/>
    <tableColumn id="2904" name="Column2875"/>
    <tableColumn id="2905" name="Column2876"/>
    <tableColumn id="2906" name="Column2877"/>
    <tableColumn id="2907" name="Column2878"/>
    <tableColumn id="2908" name="Column2879"/>
    <tableColumn id="2909" name="Column2880"/>
    <tableColumn id="2910" name="Column2881"/>
    <tableColumn id="2911" name="Column2882"/>
    <tableColumn id="2912" name="Column2883"/>
    <tableColumn id="2913" name="Column2884"/>
    <tableColumn id="2914" name="Column2885"/>
    <tableColumn id="2915" name="Column2886"/>
    <tableColumn id="2916" name="Column2887"/>
    <tableColumn id="2917" name="Column2888"/>
    <tableColumn id="2918" name="Column2889"/>
    <tableColumn id="2919" name="Column2890"/>
    <tableColumn id="2920" name="Column2891"/>
    <tableColumn id="2921" name="Column2892"/>
    <tableColumn id="2922" name="Column2893"/>
    <tableColumn id="2923" name="Column2894"/>
    <tableColumn id="2924" name="Column2895"/>
    <tableColumn id="2925" name="Column2896"/>
    <tableColumn id="2926" name="Column2897"/>
    <tableColumn id="2927" name="Column2898"/>
    <tableColumn id="2928" name="Column2899"/>
    <tableColumn id="2929" name="Column2900"/>
    <tableColumn id="2930" name="Column2901"/>
    <tableColumn id="2931" name="Column2902"/>
    <tableColumn id="2932" name="Column2903"/>
    <tableColumn id="2933" name="Column2904"/>
    <tableColumn id="2934" name="Column2905"/>
    <tableColumn id="2935" name="Column2906"/>
    <tableColumn id="2936" name="Column2907"/>
    <tableColumn id="2937" name="Column2908"/>
    <tableColumn id="2938" name="Column2909"/>
    <tableColumn id="2939" name="Column2910"/>
    <tableColumn id="2940" name="Column2911"/>
    <tableColumn id="2941" name="Column2912"/>
    <tableColumn id="2942" name="Column2913"/>
    <tableColumn id="2943" name="Column2914"/>
    <tableColumn id="2944" name="Column2915"/>
    <tableColumn id="2945" name="Column2916"/>
    <tableColumn id="2946" name="Column2917"/>
    <tableColumn id="2947" name="Column2918"/>
    <tableColumn id="2948" name="Column2919"/>
    <tableColumn id="2949" name="Column2920"/>
    <tableColumn id="2950" name="Column2921"/>
    <tableColumn id="2951" name="Column2922"/>
    <tableColumn id="2952" name="Column2923"/>
    <tableColumn id="2953" name="Column2924"/>
    <tableColumn id="2954" name="Column2925"/>
    <tableColumn id="2955" name="Column2926"/>
    <tableColumn id="2956" name="Column2927"/>
    <tableColumn id="2957" name="Column2928"/>
    <tableColumn id="2958" name="Column2929"/>
    <tableColumn id="2959" name="Column2930"/>
    <tableColumn id="2960" name="Column2931"/>
    <tableColumn id="2961" name="Column2932"/>
    <tableColumn id="2962" name="Column2933"/>
    <tableColumn id="2963" name="Column2934"/>
    <tableColumn id="2964" name="Column2935"/>
    <tableColumn id="2965" name="Column2936"/>
    <tableColumn id="2966" name="Column2937"/>
    <tableColumn id="2967" name="Column2938"/>
    <tableColumn id="2968" name="Column2939"/>
    <tableColumn id="2969" name="Column2940"/>
    <tableColumn id="2970" name="Column2941"/>
    <tableColumn id="2971" name="Column2942"/>
    <tableColumn id="2972" name="Column2943"/>
    <tableColumn id="2973" name="Column2944"/>
    <tableColumn id="2974" name="Column2945"/>
    <tableColumn id="2975" name="Column2946"/>
    <tableColumn id="2976" name="Column2947"/>
    <tableColumn id="2977" name="Column2948"/>
    <tableColumn id="2978" name="Column2949"/>
    <tableColumn id="2979" name="Column2950"/>
    <tableColumn id="2980" name="Column2951"/>
    <tableColumn id="2981" name="Column2952"/>
    <tableColumn id="2982" name="Column2953"/>
    <tableColumn id="2983" name="Column2954"/>
    <tableColumn id="2984" name="Column2955"/>
    <tableColumn id="2985" name="Column2956"/>
    <tableColumn id="2986" name="Column2957"/>
    <tableColumn id="2987" name="Column2958"/>
    <tableColumn id="2988" name="Column2959"/>
    <tableColumn id="2989" name="Column2960"/>
    <tableColumn id="2990" name="Column2961"/>
    <tableColumn id="2991" name="Column2962"/>
    <tableColumn id="2992" name="Column2963"/>
    <tableColumn id="2993" name="Column2964"/>
    <tableColumn id="2994" name="Column2965"/>
    <tableColumn id="2995" name="Column2966"/>
    <tableColumn id="2996" name="Column2967"/>
    <tableColumn id="2997" name="Column2968"/>
    <tableColumn id="2998" name="Column2969"/>
    <tableColumn id="2999" name="Column2970"/>
    <tableColumn id="3000" name="Column2971"/>
    <tableColumn id="3001" name="Column2972"/>
    <tableColumn id="3002" name="Column2973"/>
    <tableColumn id="3003" name="Column2974"/>
    <tableColumn id="3004" name="Column2975"/>
    <tableColumn id="3005" name="Column2976"/>
    <tableColumn id="3006" name="Column2977"/>
    <tableColumn id="3007" name="Column2978"/>
    <tableColumn id="3008" name="Column2979"/>
    <tableColumn id="3009" name="Column2980"/>
    <tableColumn id="3010" name="Column2981"/>
    <tableColumn id="3011" name="Column2982"/>
    <tableColumn id="3012" name="Column2983"/>
    <tableColumn id="3013" name="Column2984"/>
    <tableColumn id="3014" name="Column2985"/>
    <tableColumn id="3015" name="Column2986"/>
    <tableColumn id="3016" name="Column2987"/>
    <tableColumn id="3017" name="Column2988"/>
    <tableColumn id="3018" name="Column2989"/>
    <tableColumn id="3019" name="Column2990"/>
    <tableColumn id="3020" name="Column2991"/>
    <tableColumn id="3021" name="Column2992"/>
    <tableColumn id="3022" name="Column2993"/>
    <tableColumn id="3023" name="Column2994"/>
    <tableColumn id="3024" name="Column2995"/>
    <tableColumn id="3025" name="Column2996"/>
    <tableColumn id="3026" name="Column2997"/>
    <tableColumn id="3027" name="Column2998"/>
    <tableColumn id="3028" name="Column2999"/>
    <tableColumn id="3029" name="Column3000"/>
    <tableColumn id="3030" name="Column3001"/>
    <tableColumn id="3031" name="Column3002"/>
    <tableColumn id="3032" name="Column3003"/>
    <tableColumn id="3033" name="Column3004"/>
    <tableColumn id="3034" name="Column3005"/>
    <tableColumn id="3035" name="Column3006"/>
    <tableColumn id="3036" name="Column3007"/>
    <tableColumn id="3037" name="Column3008"/>
    <tableColumn id="3038" name="Column3009"/>
    <tableColumn id="3039" name="Column3010"/>
    <tableColumn id="3040" name="Column3011"/>
    <tableColumn id="3041" name="Column3012"/>
    <tableColumn id="3042" name="Column3013"/>
    <tableColumn id="3043" name="Column3014"/>
    <tableColumn id="3044" name="Column3015"/>
    <tableColumn id="3045" name="Column3016"/>
    <tableColumn id="3046" name="Column3017"/>
    <tableColumn id="3047" name="Column3018"/>
    <tableColumn id="3048" name="Column3019"/>
    <tableColumn id="3049" name="Column3020"/>
    <tableColumn id="3050" name="Column3021"/>
    <tableColumn id="3051" name="Column3022"/>
    <tableColumn id="3052" name="Column3023"/>
    <tableColumn id="3053" name="Column3024"/>
    <tableColumn id="3054" name="Column3025"/>
    <tableColumn id="3055" name="Column3026"/>
    <tableColumn id="3056" name="Column3027"/>
    <tableColumn id="3057" name="Column3028"/>
    <tableColumn id="3058" name="Column3029"/>
    <tableColumn id="3059" name="Column3030"/>
    <tableColumn id="3060" name="Column3031"/>
    <tableColumn id="3061" name="Column3032"/>
    <tableColumn id="3062" name="Column3033"/>
    <tableColumn id="3063" name="Column3034"/>
    <tableColumn id="3064" name="Column3035"/>
    <tableColumn id="3065" name="Column3036"/>
    <tableColumn id="3066" name="Column3037"/>
    <tableColumn id="3067" name="Column3038"/>
    <tableColumn id="3068" name="Column3039"/>
    <tableColumn id="3069" name="Column3040"/>
    <tableColumn id="3070" name="Column3041"/>
    <tableColumn id="3071" name="Column3042"/>
    <tableColumn id="3072" name="Column3043"/>
    <tableColumn id="3073" name="Column3044"/>
    <tableColumn id="3074" name="Column3045"/>
    <tableColumn id="3075" name="Column3046"/>
    <tableColumn id="3076" name="Column3047"/>
    <tableColumn id="3077" name="Column3048"/>
    <tableColumn id="3078" name="Column3049"/>
    <tableColumn id="3079" name="Column3050"/>
    <tableColumn id="3080" name="Column3051"/>
    <tableColumn id="3081" name="Column3052"/>
    <tableColumn id="3082" name="Column3053"/>
    <tableColumn id="3083" name="Column3054"/>
    <tableColumn id="3084" name="Column3055"/>
    <tableColumn id="3085" name="Column3056"/>
    <tableColumn id="3086" name="Column3057"/>
    <tableColumn id="3087" name="Column3058"/>
    <tableColumn id="3088" name="Column3059"/>
    <tableColumn id="3089" name="Column3060"/>
    <tableColumn id="3090" name="Column3061"/>
    <tableColumn id="3091" name="Column3062"/>
    <tableColumn id="3092" name="Column3063"/>
    <tableColumn id="3093" name="Column3064"/>
    <tableColumn id="3094" name="Column3065"/>
    <tableColumn id="3095" name="Column3066"/>
    <tableColumn id="3096" name="Column3067"/>
    <tableColumn id="3097" name="Column3068"/>
    <tableColumn id="3098" name="Column3069"/>
    <tableColumn id="3099" name="Column3070"/>
    <tableColumn id="3100" name="Column3071"/>
    <tableColumn id="3101" name="Column3072"/>
    <tableColumn id="3102" name="Column3073"/>
    <tableColumn id="3103" name="Column3074"/>
    <tableColumn id="3104" name="Column3075"/>
    <tableColumn id="3105" name="Column3076"/>
    <tableColumn id="3106" name="Column3077"/>
    <tableColumn id="3107" name="Column3078"/>
    <tableColumn id="3108" name="Column3079"/>
    <tableColumn id="3109" name="Column3080"/>
    <tableColumn id="3110" name="Column3081"/>
    <tableColumn id="3111" name="Column3082"/>
    <tableColumn id="3112" name="Column3083"/>
    <tableColumn id="3113" name="Column3084"/>
    <tableColumn id="3114" name="Column3085"/>
    <tableColumn id="3115" name="Column3086"/>
    <tableColumn id="3116" name="Column3087"/>
    <tableColumn id="3117" name="Column3088"/>
    <tableColumn id="3118" name="Column3089"/>
    <tableColumn id="3119" name="Column3090"/>
    <tableColumn id="3120" name="Column3091"/>
    <tableColumn id="3121" name="Column3092"/>
    <tableColumn id="3122" name="Column3093"/>
    <tableColumn id="3123" name="Column3094"/>
    <tableColumn id="3124" name="Column3095"/>
    <tableColumn id="3125" name="Column3096"/>
    <tableColumn id="3126" name="Column3097"/>
    <tableColumn id="3127" name="Column3098"/>
    <tableColumn id="3128" name="Column3099"/>
    <tableColumn id="3129" name="Column3100"/>
    <tableColumn id="3130" name="Column3101"/>
    <tableColumn id="3131" name="Column3102"/>
    <tableColumn id="3132" name="Column3103"/>
    <tableColumn id="3133" name="Column3104"/>
    <tableColumn id="3134" name="Column3105"/>
    <tableColumn id="3135" name="Column3106"/>
    <tableColumn id="3136" name="Column3107"/>
    <tableColumn id="3137" name="Column3108"/>
    <tableColumn id="3138" name="Column3109"/>
    <tableColumn id="3139" name="Column3110"/>
    <tableColumn id="3140" name="Column3111"/>
    <tableColumn id="3141" name="Column3112"/>
    <tableColumn id="3142" name="Column3113"/>
    <tableColumn id="3143" name="Column3114"/>
    <tableColumn id="3144" name="Column3115"/>
    <tableColumn id="3145" name="Column3116"/>
    <tableColumn id="3146" name="Column3117"/>
    <tableColumn id="3147" name="Column3118"/>
    <tableColumn id="3148" name="Column3119"/>
    <tableColumn id="3149" name="Column3120"/>
    <tableColumn id="3150" name="Column3121"/>
    <tableColumn id="3151" name="Column3122"/>
    <tableColumn id="3152" name="Column3123"/>
    <tableColumn id="3153" name="Column3124"/>
    <tableColumn id="3154" name="Column3125"/>
    <tableColumn id="3155" name="Column3126"/>
    <tableColumn id="3156" name="Column3127"/>
    <tableColumn id="3157" name="Column3128"/>
    <tableColumn id="3158" name="Column3129"/>
    <tableColumn id="3159" name="Column3130"/>
    <tableColumn id="3160" name="Column3131"/>
    <tableColumn id="3161" name="Column3132"/>
    <tableColumn id="3162" name="Column3133"/>
    <tableColumn id="3163" name="Column3134"/>
    <tableColumn id="3164" name="Column3135"/>
    <tableColumn id="3165" name="Column3136"/>
    <tableColumn id="3166" name="Column3137"/>
    <tableColumn id="3167" name="Column3138"/>
    <tableColumn id="3168" name="Column3139"/>
    <tableColumn id="3169" name="Column3140"/>
    <tableColumn id="3170" name="Column3141"/>
    <tableColumn id="3171" name="Column3142"/>
    <tableColumn id="3172" name="Column3143"/>
    <tableColumn id="3173" name="Column3144"/>
    <tableColumn id="3174" name="Column3145"/>
    <tableColumn id="3175" name="Column3146"/>
    <tableColumn id="3176" name="Column3147"/>
    <tableColumn id="3177" name="Column3148"/>
    <tableColumn id="3178" name="Column3149"/>
    <tableColumn id="3179" name="Column3150"/>
    <tableColumn id="3180" name="Column3151"/>
    <tableColumn id="3181" name="Column3152"/>
    <tableColumn id="3182" name="Column3153"/>
    <tableColumn id="3183" name="Column3154"/>
    <tableColumn id="3184" name="Column3155"/>
    <tableColumn id="3185" name="Column3156"/>
    <tableColumn id="3186" name="Column3157"/>
    <tableColumn id="3187" name="Column3158"/>
    <tableColumn id="3188" name="Column3159"/>
    <tableColumn id="3189" name="Column3160"/>
    <tableColumn id="3190" name="Column3161"/>
    <tableColumn id="3191" name="Column3162"/>
    <tableColumn id="3192" name="Column3163"/>
    <tableColumn id="3193" name="Column3164"/>
    <tableColumn id="3194" name="Column3165"/>
    <tableColumn id="3195" name="Column3166"/>
    <tableColumn id="3196" name="Column3167"/>
    <tableColumn id="3197" name="Column3168"/>
    <tableColumn id="3198" name="Column3169"/>
    <tableColumn id="3199" name="Column3170"/>
    <tableColumn id="3200" name="Column3171"/>
    <tableColumn id="3201" name="Column3172"/>
    <tableColumn id="3202" name="Column3173"/>
    <tableColumn id="3203" name="Column3174"/>
    <tableColumn id="3204" name="Column3175"/>
    <tableColumn id="3205" name="Column3176"/>
    <tableColumn id="3206" name="Column3177"/>
    <tableColumn id="3207" name="Column3178"/>
    <tableColumn id="3208" name="Column3179"/>
    <tableColumn id="3209" name="Column3180"/>
    <tableColumn id="3210" name="Column3181"/>
    <tableColumn id="3211" name="Column3182"/>
    <tableColumn id="3212" name="Column3183"/>
    <tableColumn id="3213" name="Column3184"/>
    <tableColumn id="3214" name="Column3185"/>
    <tableColumn id="3215" name="Column3186"/>
    <tableColumn id="3216" name="Column3187"/>
    <tableColumn id="3217" name="Column3188"/>
    <tableColumn id="3218" name="Column3189"/>
    <tableColumn id="3219" name="Column3190"/>
    <tableColumn id="3220" name="Column3191"/>
    <tableColumn id="3221" name="Column3192"/>
    <tableColumn id="3222" name="Column3193"/>
    <tableColumn id="3223" name="Column3194"/>
    <tableColumn id="3224" name="Column3195"/>
    <tableColumn id="3225" name="Column3196"/>
    <tableColumn id="3226" name="Column3197"/>
    <tableColumn id="3227" name="Column3198"/>
    <tableColumn id="3228" name="Column3199"/>
    <tableColumn id="3229" name="Column3200"/>
    <tableColumn id="3230" name="Column3201"/>
    <tableColumn id="3231" name="Column3202"/>
    <tableColumn id="3232" name="Column3203"/>
    <tableColumn id="3233" name="Column3204"/>
    <tableColumn id="3234" name="Column3205"/>
    <tableColumn id="3235" name="Column3206"/>
    <tableColumn id="3236" name="Column3207"/>
    <tableColumn id="3237" name="Column3208"/>
    <tableColumn id="3238" name="Column3209"/>
    <tableColumn id="3239" name="Column3210"/>
    <tableColumn id="3240" name="Column3211"/>
    <tableColumn id="3241" name="Column3212"/>
    <tableColumn id="3242" name="Column3213"/>
    <tableColumn id="3243" name="Column3214"/>
    <tableColumn id="3244" name="Column3215"/>
    <tableColumn id="3245" name="Column3216"/>
    <tableColumn id="3246" name="Column3217"/>
    <tableColumn id="3247" name="Column3218"/>
    <tableColumn id="3248" name="Column3219"/>
    <tableColumn id="3249" name="Column3220"/>
    <tableColumn id="3250" name="Column3221"/>
    <tableColumn id="3251" name="Column3222"/>
    <tableColumn id="3252" name="Column3223"/>
    <tableColumn id="3253" name="Column3224"/>
    <tableColumn id="3254" name="Column3225"/>
    <tableColumn id="3255" name="Column3226"/>
    <tableColumn id="3256" name="Column3227"/>
    <tableColumn id="3257" name="Column3228"/>
    <tableColumn id="3258" name="Column3229"/>
    <tableColumn id="3259" name="Column3230"/>
    <tableColumn id="3260" name="Column3231"/>
    <tableColumn id="3261" name="Column3232"/>
    <tableColumn id="3262" name="Column3233"/>
    <tableColumn id="3263" name="Column3234"/>
    <tableColumn id="3264" name="Column3235"/>
    <tableColumn id="3265" name="Column3236"/>
    <tableColumn id="3266" name="Column3237"/>
    <tableColumn id="3267" name="Column3238"/>
    <tableColumn id="3268" name="Column3239"/>
    <tableColumn id="3269" name="Column3240"/>
    <tableColumn id="3270" name="Column3241"/>
    <tableColumn id="3271" name="Column3242"/>
    <tableColumn id="3272" name="Column3243"/>
    <tableColumn id="3273" name="Column3244"/>
    <tableColumn id="3274" name="Column3245"/>
    <tableColumn id="3275" name="Column3246"/>
    <tableColumn id="3276" name="Column3247"/>
    <tableColumn id="3277" name="Column3248"/>
    <tableColumn id="3278" name="Column3249"/>
    <tableColumn id="3279" name="Column3250"/>
    <tableColumn id="3280" name="Column3251"/>
    <tableColumn id="3281" name="Column3252"/>
    <tableColumn id="3282" name="Column3253"/>
    <tableColumn id="3283" name="Column3254"/>
    <tableColumn id="3284" name="Column3255"/>
    <tableColumn id="3285" name="Column3256"/>
    <tableColumn id="3286" name="Column3257"/>
    <tableColumn id="3287" name="Column3258"/>
    <tableColumn id="3288" name="Column3259"/>
    <tableColumn id="3289" name="Column3260"/>
    <tableColumn id="3290" name="Column3261"/>
    <tableColumn id="3291" name="Column3262"/>
    <tableColumn id="3292" name="Column3263"/>
    <tableColumn id="3293" name="Column3264"/>
    <tableColumn id="3294" name="Column3265"/>
    <tableColumn id="3295" name="Column3266"/>
    <tableColumn id="3296" name="Column3267"/>
    <tableColumn id="3297" name="Column3268"/>
    <tableColumn id="3298" name="Column3269"/>
    <tableColumn id="3299" name="Column3270"/>
    <tableColumn id="3300" name="Column3271"/>
    <tableColumn id="3301" name="Column3272"/>
    <tableColumn id="3302" name="Column3273"/>
    <tableColumn id="3303" name="Column3274"/>
    <tableColumn id="3304" name="Column3275"/>
    <tableColumn id="3305" name="Column3276"/>
    <tableColumn id="3306" name="Column3277"/>
    <tableColumn id="3307" name="Column3278"/>
    <tableColumn id="3308" name="Column3279"/>
    <tableColumn id="3309" name="Column3280"/>
    <tableColumn id="3310" name="Column3281"/>
    <tableColumn id="3311" name="Column3282"/>
    <tableColumn id="3312" name="Column3283"/>
    <tableColumn id="3313" name="Column3284"/>
    <tableColumn id="3314" name="Column3285"/>
    <tableColumn id="3315" name="Column3286"/>
    <tableColumn id="3316" name="Column3287"/>
    <tableColumn id="3317" name="Column3288"/>
    <tableColumn id="3318" name="Column3289"/>
    <tableColumn id="3319" name="Column3290"/>
    <tableColumn id="3320" name="Column3291"/>
    <tableColumn id="3321" name="Column3292"/>
    <tableColumn id="3322" name="Column3293"/>
    <tableColumn id="3323" name="Column3294"/>
    <tableColumn id="3324" name="Column3295"/>
    <tableColumn id="3325" name="Column3296"/>
    <tableColumn id="3326" name="Column3297"/>
    <tableColumn id="3327" name="Column3298"/>
    <tableColumn id="3328" name="Column3299"/>
    <tableColumn id="3329" name="Column3300"/>
    <tableColumn id="3330" name="Column3301"/>
    <tableColumn id="3331" name="Column3302"/>
    <tableColumn id="3332" name="Column3303"/>
    <tableColumn id="3333" name="Column3304"/>
    <tableColumn id="3334" name="Column3305"/>
    <tableColumn id="3335" name="Column3306"/>
    <tableColumn id="3336" name="Column3307"/>
    <tableColumn id="3337" name="Column3308"/>
    <tableColumn id="3338" name="Column3309"/>
    <tableColumn id="3339" name="Column3310"/>
    <tableColumn id="3340" name="Column3311"/>
    <tableColumn id="3341" name="Column3312"/>
    <tableColumn id="3342" name="Column3313"/>
    <tableColumn id="3343" name="Column3314"/>
    <tableColumn id="3344" name="Column3315"/>
    <tableColumn id="3345" name="Column3316"/>
    <tableColumn id="3346" name="Column3317"/>
    <tableColumn id="3347" name="Column3318"/>
    <tableColumn id="3348" name="Column3319"/>
    <tableColumn id="3349" name="Column3320"/>
    <tableColumn id="3350" name="Column3321"/>
    <tableColumn id="3351" name="Column3322"/>
    <tableColumn id="3352" name="Column3323"/>
    <tableColumn id="3353" name="Column3324"/>
    <tableColumn id="3354" name="Column3325"/>
    <tableColumn id="3355" name="Column3326"/>
    <tableColumn id="3356" name="Column3327"/>
    <tableColumn id="3357" name="Column3328"/>
    <tableColumn id="3358" name="Column3329"/>
    <tableColumn id="3359" name="Column3330"/>
    <tableColumn id="3360" name="Column3331"/>
    <tableColumn id="3361" name="Column3332"/>
    <tableColumn id="3362" name="Column3333"/>
    <tableColumn id="3363" name="Column3334"/>
    <tableColumn id="3364" name="Column3335"/>
    <tableColumn id="3365" name="Column3336"/>
    <tableColumn id="3366" name="Column3337"/>
    <tableColumn id="3367" name="Column3338"/>
    <tableColumn id="3368" name="Column3339"/>
    <tableColumn id="3369" name="Column3340"/>
    <tableColumn id="3370" name="Column3341"/>
    <tableColumn id="3371" name="Column3342"/>
    <tableColumn id="3372" name="Column3343"/>
    <tableColumn id="3373" name="Column3344"/>
    <tableColumn id="3374" name="Column3345"/>
    <tableColumn id="3375" name="Column3346"/>
    <tableColumn id="3376" name="Column3347"/>
    <tableColumn id="3377" name="Column3348"/>
    <tableColumn id="3378" name="Column3349"/>
    <tableColumn id="3379" name="Column3350"/>
    <tableColumn id="3380" name="Column3351"/>
    <tableColumn id="3381" name="Column3352"/>
    <tableColumn id="3382" name="Column3353"/>
    <tableColumn id="3383" name="Column3354"/>
    <tableColumn id="3384" name="Column3355"/>
    <tableColumn id="3385" name="Column3356"/>
    <tableColumn id="3386" name="Column3357"/>
    <tableColumn id="3387" name="Column3358"/>
    <tableColumn id="3388" name="Column3359"/>
    <tableColumn id="3389" name="Column3360"/>
    <tableColumn id="3390" name="Column3361"/>
    <tableColumn id="3391" name="Column3362"/>
    <tableColumn id="3392" name="Column3363"/>
    <tableColumn id="3393" name="Column3364"/>
    <tableColumn id="3394" name="Column3365"/>
    <tableColumn id="3395" name="Column3366"/>
    <tableColumn id="3396" name="Column3367"/>
    <tableColumn id="3397" name="Column3368"/>
    <tableColumn id="3398" name="Column3369"/>
    <tableColumn id="3399" name="Column3370"/>
    <tableColumn id="3400" name="Column3371"/>
    <tableColumn id="3401" name="Column3372"/>
    <tableColumn id="3402" name="Column3373"/>
    <tableColumn id="3403" name="Column3374"/>
    <tableColumn id="3404" name="Column3375"/>
    <tableColumn id="3405" name="Column3376"/>
    <tableColumn id="3406" name="Column3377"/>
    <tableColumn id="3407" name="Column3378"/>
    <tableColumn id="3408" name="Column3379"/>
    <tableColumn id="3409" name="Column3380"/>
    <tableColumn id="3410" name="Column3381"/>
    <tableColumn id="3411" name="Column3382"/>
    <tableColumn id="3412" name="Column3383"/>
    <tableColumn id="3413" name="Column3384"/>
    <tableColumn id="3414" name="Column3385"/>
    <tableColumn id="3415" name="Column3386"/>
    <tableColumn id="3416" name="Column3387"/>
    <tableColumn id="3417" name="Column3388"/>
    <tableColumn id="3418" name="Column3389"/>
    <tableColumn id="3419" name="Column3390"/>
    <tableColumn id="3420" name="Column3391"/>
    <tableColumn id="3421" name="Column3392"/>
    <tableColumn id="3422" name="Column3393"/>
    <tableColumn id="3423" name="Column3394"/>
    <tableColumn id="3424" name="Column3395"/>
    <tableColumn id="3425" name="Column3396"/>
    <tableColumn id="3426" name="Column3397"/>
    <tableColumn id="3427" name="Column3398"/>
    <tableColumn id="3428" name="Column3399"/>
    <tableColumn id="3429" name="Column3400"/>
    <tableColumn id="3430" name="Column3401"/>
    <tableColumn id="3431" name="Column3402"/>
    <tableColumn id="3432" name="Column3403"/>
    <tableColumn id="3433" name="Column3404"/>
    <tableColumn id="3434" name="Column3405"/>
    <tableColumn id="3435" name="Column3406"/>
    <tableColumn id="3436" name="Column3407"/>
    <tableColumn id="3437" name="Column3408"/>
    <tableColumn id="3438" name="Column3409"/>
    <tableColumn id="3439" name="Column3410"/>
    <tableColumn id="3440" name="Column3411"/>
    <tableColumn id="3441" name="Column3412"/>
    <tableColumn id="3442" name="Column3413"/>
    <tableColumn id="3443" name="Column3414"/>
    <tableColumn id="3444" name="Column3415"/>
    <tableColumn id="3445" name="Column3416"/>
    <tableColumn id="3446" name="Column3417"/>
    <tableColumn id="3447" name="Column3418"/>
    <tableColumn id="3448" name="Column3419"/>
    <tableColumn id="3449" name="Column3420"/>
    <tableColumn id="3450" name="Column3421"/>
    <tableColumn id="3451" name="Column3422"/>
    <tableColumn id="3452" name="Column3423"/>
    <tableColumn id="3453" name="Column3424"/>
    <tableColumn id="3454" name="Column3425"/>
    <tableColumn id="3455" name="Column3426"/>
    <tableColumn id="3456" name="Column3427"/>
    <tableColumn id="3457" name="Column3428"/>
    <tableColumn id="3458" name="Column3429"/>
    <tableColumn id="3459" name="Column3430"/>
    <tableColumn id="3460" name="Column3431"/>
    <tableColumn id="3461" name="Column3432"/>
    <tableColumn id="3462" name="Column3433"/>
    <tableColumn id="3463" name="Column3434"/>
    <tableColumn id="3464" name="Column3435"/>
    <tableColumn id="3465" name="Column3436"/>
    <tableColumn id="3466" name="Column3437"/>
    <tableColumn id="3467" name="Column3438"/>
    <tableColumn id="3468" name="Column3439"/>
    <tableColumn id="3469" name="Column3440"/>
    <tableColumn id="3470" name="Column3441"/>
    <tableColumn id="3471" name="Column3442"/>
    <tableColumn id="3472" name="Column3443"/>
    <tableColumn id="3473" name="Column3444"/>
    <tableColumn id="3474" name="Column3445"/>
    <tableColumn id="3475" name="Column3446"/>
    <tableColumn id="3476" name="Column3447"/>
    <tableColumn id="3477" name="Column3448"/>
    <tableColumn id="3478" name="Column3449"/>
    <tableColumn id="3479" name="Column3450"/>
    <tableColumn id="3480" name="Column3451"/>
    <tableColumn id="3481" name="Column3452"/>
    <tableColumn id="3482" name="Column3453"/>
    <tableColumn id="3483" name="Column3454"/>
    <tableColumn id="3484" name="Column3455"/>
    <tableColumn id="3485" name="Column3456"/>
    <tableColumn id="3486" name="Column3457"/>
    <tableColumn id="3487" name="Column3458"/>
    <tableColumn id="3488" name="Column3459"/>
    <tableColumn id="3489" name="Column3460"/>
    <tableColumn id="3490" name="Column3461"/>
    <tableColumn id="3491" name="Column3462"/>
    <tableColumn id="3492" name="Column3463"/>
    <tableColumn id="3493" name="Column3464"/>
    <tableColumn id="3494" name="Column3465"/>
    <tableColumn id="3495" name="Column3466"/>
    <tableColumn id="3496" name="Column3467"/>
    <tableColumn id="3497" name="Column3468"/>
    <tableColumn id="3498" name="Column3469"/>
    <tableColumn id="3499" name="Column3470"/>
    <tableColumn id="3500" name="Column3471"/>
    <tableColumn id="3501" name="Column3472"/>
    <tableColumn id="3502" name="Column3473"/>
    <tableColumn id="3503" name="Column3474"/>
    <tableColumn id="3504" name="Column3475"/>
    <tableColumn id="3505" name="Column3476"/>
    <tableColumn id="3506" name="Column3477"/>
    <tableColumn id="3507" name="Column3478"/>
    <tableColumn id="3508" name="Column3479"/>
    <tableColumn id="3509" name="Column3480"/>
    <tableColumn id="3510" name="Column3481"/>
    <tableColumn id="3511" name="Column3482"/>
    <tableColumn id="3512" name="Column3483"/>
    <tableColumn id="3513" name="Column3484"/>
    <tableColumn id="3514" name="Column3485"/>
    <tableColumn id="3515" name="Column3486"/>
    <tableColumn id="3516" name="Column3487"/>
    <tableColumn id="3517" name="Column3488"/>
    <tableColumn id="3518" name="Column3489"/>
    <tableColumn id="3519" name="Column3490"/>
    <tableColumn id="3520" name="Column3491"/>
    <tableColumn id="3521" name="Column3492"/>
    <tableColumn id="3522" name="Column3493"/>
    <tableColumn id="3523" name="Column3494"/>
    <tableColumn id="3524" name="Column3495"/>
    <tableColumn id="3525" name="Column3496"/>
    <tableColumn id="3526" name="Column3497"/>
    <tableColumn id="3527" name="Column3498"/>
    <tableColumn id="3528" name="Column3499"/>
    <tableColumn id="3529" name="Column3500"/>
    <tableColumn id="3530" name="Column3501"/>
    <tableColumn id="3531" name="Column3502"/>
    <tableColumn id="3532" name="Column3503"/>
    <tableColumn id="3533" name="Column3504"/>
    <tableColumn id="3534" name="Column3505"/>
    <tableColumn id="3535" name="Column3506"/>
    <tableColumn id="3536" name="Column3507"/>
    <tableColumn id="3537" name="Column3508"/>
    <tableColumn id="3538" name="Column3509"/>
    <tableColumn id="3539" name="Column3510"/>
    <tableColumn id="3540" name="Column3511"/>
    <tableColumn id="3541" name="Column3512"/>
    <tableColumn id="3542" name="Column3513"/>
    <tableColumn id="3543" name="Column3514"/>
    <tableColumn id="3544" name="Column3515"/>
    <tableColumn id="3545" name="Column3516"/>
    <tableColumn id="3546" name="Column3517"/>
    <tableColumn id="3547" name="Column3518"/>
    <tableColumn id="3548" name="Column3519"/>
    <tableColumn id="3549" name="Column3520"/>
    <tableColumn id="3550" name="Column3521"/>
    <tableColumn id="3551" name="Column3522"/>
    <tableColumn id="3552" name="Column3523"/>
    <tableColumn id="3553" name="Column3524"/>
    <tableColumn id="3554" name="Column3525"/>
    <tableColumn id="3555" name="Column3526"/>
    <tableColumn id="3556" name="Column3527"/>
    <tableColumn id="3557" name="Column3528"/>
    <tableColumn id="3558" name="Column3529"/>
    <tableColumn id="3559" name="Column3530"/>
    <tableColumn id="3560" name="Column3531"/>
    <tableColumn id="3561" name="Column3532"/>
    <tableColumn id="3562" name="Column3533"/>
    <tableColumn id="3563" name="Column3534"/>
    <tableColumn id="3564" name="Column3535"/>
    <tableColumn id="3565" name="Column3536"/>
    <tableColumn id="3566" name="Column3537"/>
    <tableColumn id="3567" name="Column3538"/>
    <tableColumn id="3568" name="Column3539"/>
    <tableColumn id="3569" name="Column3540"/>
    <tableColumn id="3570" name="Column3541"/>
    <tableColumn id="3571" name="Column3542"/>
    <tableColumn id="3572" name="Column3543"/>
    <tableColumn id="3573" name="Column3544"/>
    <tableColumn id="3574" name="Column3545"/>
    <tableColumn id="3575" name="Column3546"/>
    <tableColumn id="3576" name="Column3547"/>
    <tableColumn id="3577" name="Column3548"/>
    <tableColumn id="3578" name="Column3549"/>
    <tableColumn id="3579" name="Column3550"/>
    <tableColumn id="3580" name="Column3551"/>
    <tableColumn id="3581" name="Column3552"/>
    <tableColumn id="3582" name="Column3553"/>
    <tableColumn id="3583" name="Column3554"/>
    <tableColumn id="3584" name="Column3555"/>
    <tableColumn id="3585" name="Column3556"/>
    <tableColumn id="3586" name="Column3557"/>
    <tableColumn id="3587" name="Column3558"/>
    <tableColumn id="3588" name="Column3559"/>
    <tableColumn id="3589" name="Column3560"/>
    <tableColumn id="3590" name="Column3561"/>
    <tableColumn id="3591" name="Column3562"/>
    <tableColumn id="3592" name="Column3563"/>
    <tableColumn id="3593" name="Column3564"/>
    <tableColumn id="3594" name="Column3565"/>
    <tableColumn id="3595" name="Column3566"/>
    <tableColumn id="3596" name="Column3567"/>
    <tableColumn id="3597" name="Column3568"/>
    <tableColumn id="3598" name="Column3569"/>
    <tableColumn id="3599" name="Column3570"/>
    <tableColumn id="3600" name="Column3571"/>
    <tableColumn id="3601" name="Column3572"/>
    <tableColumn id="3602" name="Column3573"/>
    <tableColumn id="3603" name="Column3574"/>
    <tableColumn id="3604" name="Column3575"/>
    <tableColumn id="3605" name="Column3576"/>
    <tableColumn id="3606" name="Column3577"/>
    <tableColumn id="3607" name="Column3578"/>
    <tableColumn id="3608" name="Column3579"/>
    <tableColumn id="3609" name="Column3580"/>
    <tableColumn id="3610" name="Column3581"/>
    <tableColumn id="3611" name="Column3582"/>
    <tableColumn id="3612" name="Column3583"/>
    <tableColumn id="3613" name="Column3584"/>
    <tableColumn id="3614" name="Column3585"/>
    <tableColumn id="3615" name="Column3586"/>
    <tableColumn id="3616" name="Column3587"/>
    <tableColumn id="3617" name="Column3588"/>
    <tableColumn id="3618" name="Column3589"/>
    <tableColumn id="3619" name="Column3590"/>
    <tableColumn id="3620" name="Column3591"/>
    <tableColumn id="3621" name="Column3592"/>
    <tableColumn id="3622" name="Column3593"/>
    <tableColumn id="3623" name="Column3594"/>
    <tableColumn id="3624" name="Column3595"/>
    <tableColumn id="3625" name="Column3596"/>
    <tableColumn id="3626" name="Column3597"/>
    <tableColumn id="3627" name="Column3598"/>
    <tableColumn id="3628" name="Column3599"/>
    <tableColumn id="3629" name="Column3600"/>
    <tableColumn id="3630" name="Column3601"/>
    <tableColumn id="3631" name="Column3602"/>
    <tableColumn id="3632" name="Column3603"/>
    <tableColumn id="3633" name="Column3604"/>
    <tableColumn id="3634" name="Column3605"/>
    <tableColumn id="3635" name="Column3606"/>
    <tableColumn id="3636" name="Column3607"/>
    <tableColumn id="3637" name="Column3608"/>
    <tableColumn id="3638" name="Column3609"/>
    <tableColumn id="3639" name="Column3610"/>
    <tableColumn id="3640" name="Column3611"/>
    <tableColumn id="3641" name="Column3612"/>
    <tableColumn id="3642" name="Column3613"/>
    <tableColumn id="3643" name="Column3614"/>
    <tableColumn id="3644" name="Column3615"/>
    <tableColumn id="3645" name="Column3616"/>
    <tableColumn id="3646" name="Column3617"/>
    <tableColumn id="3647" name="Column3618"/>
    <tableColumn id="3648" name="Column3619"/>
    <tableColumn id="3649" name="Column3620"/>
    <tableColumn id="3650" name="Column3621"/>
    <tableColumn id="3651" name="Column3622"/>
    <tableColumn id="3652" name="Column3623"/>
    <tableColumn id="3653" name="Column3624"/>
    <tableColumn id="3654" name="Column3625"/>
    <tableColumn id="3655" name="Column3626"/>
    <tableColumn id="3656" name="Column3627"/>
    <tableColumn id="3657" name="Column3628"/>
    <tableColumn id="3658" name="Column3629"/>
    <tableColumn id="3659" name="Column3630"/>
    <tableColumn id="3660" name="Column3631"/>
    <tableColumn id="3661" name="Column3632"/>
    <tableColumn id="3662" name="Column3633"/>
    <tableColumn id="3663" name="Column3634"/>
    <tableColumn id="3664" name="Column3635"/>
    <tableColumn id="3665" name="Column3636"/>
    <tableColumn id="3666" name="Column3637"/>
    <tableColumn id="3667" name="Column3638"/>
    <tableColumn id="3668" name="Column3639"/>
    <tableColumn id="3669" name="Column3640"/>
    <tableColumn id="3670" name="Column3641"/>
    <tableColumn id="3671" name="Column3642"/>
    <tableColumn id="3672" name="Column3643"/>
    <tableColumn id="3673" name="Column3644"/>
    <tableColumn id="3674" name="Column3645"/>
    <tableColumn id="3675" name="Column3646"/>
    <tableColumn id="3676" name="Column3647"/>
    <tableColumn id="3677" name="Column3648"/>
    <tableColumn id="3678" name="Column3649"/>
    <tableColumn id="3679" name="Column3650"/>
    <tableColumn id="3680" name="Column3651"/>
    <tableColumn id="3681" name="Column3652"/>
    <tableColumn id="3682" name="Column3653"/>
    <tableColumn id="3683" name="Column3654"/>
    <tableColumn id="3684" name="Column3655"/>
    <tableColumn id="3685" name="Column3656"/>
    <tableColumn id="3686" name="Column3657"/>
    <tableColumn id="3687" name="Column3658"/>
    <tableColumn id="3688" name="Column3659"/>
    <tableColumn id="3689" name="Column3660"/>
    <tableColumn id="3690" name="Column3661"/>
    <tableColumn id="3691" name="Column3662"/>
    <tableColumn id="3692" name="Column3663"/>
    <tableColumn id="3693" name="Column3664"/>
    <tableColumn id="3694" name="Column3665"/>
    <tableColumn id="3695" name="Column3666"/>
    <tableColumn id="3696" name="Column3667"/>
    <tableColumn id="3697" name="Column3668"/>
    <tableColumn id="3698" name="Column3669"/>
    <tableColumn id="3699" name="Column3670"/>
    <tableColumn id="3700" name="Column3671"/>
    <tableColumn id="3701" name="Column3672"/>
    <tableColumn id="3702" name="Column3673"/>
    <tableColumn id="3703" name="Column3674"/>
    <tableColumn id="3704" name="Column3675"/>
    <tableColumn id="3705" name="Column3676"/>
    <tableColumn id="3706" name="Column3677"/>
    <tableColumn id="3707" name="Column3678"/>
    <tableColumn id="3708" name="Column3679"/>
    <tableColumn id="3709" name="Column3680"/>
    <tableColumn id="3710" name="Column3681"/>
    <tableColumn id="3711" name="Column3682"/>
    <tableColumn id="3712" name="Column3683"/>
    <tableColumn id="3713" name="Column3684"/>
    <tableColumn id="3714" name="Column3685"/>
    <tableColumn id="3715" name="Column3686"/>
    <tableColumn id="3716" name="Column3687"/>
    <tableColumn id="3717" name="Column3688"/>
    <tableColumn id="3718" name="Column3689"/>
    <tableColumn id="3719" name="Column3690"/>
    <tableColumn id="3720" name="Column3691"/>
    <tableColumn id="3721" name="Column3692"/>
    <tableColumn id="3722" name="Column3693"/>
    <tableColumn id="3723" name="Column3694"/>
    <tableColumn id="3724" name="Column3695"/>
    <tableColumn id="3725" name="Column3696"/>
    <tableColumn id="3726" name="Column3697"/>
    <tableColumn id="3727" name="Column3698"/>
    <tableColumn id="3728" name="Column3699"/>
    <tableColumn id="3729" name="Column3700"/>
    <tableColumn id="3730" name="Column3701"/>
    <tableColumn id="3731" name="Column3702"/>
    <tableColumn id="3732" name="Column3703"/>
    <tableColumn id="3733" name="Column3704"/>
    <tableColumn id="3734" name="Column3705"/>
    <tableColumn id="3735" name="Column3706"/>
    <tableColumn id="3736" name="Column3707"/>
    <tableColumn id="3737" name="Column3708"/>
    <tableColumn id="3738" name="Column3709"/>
    <tableColumn id="3739" name="Column3710"/>
    <tableColumn id="3740" name="Column3711"/>
    <tableColumn id="3741" name="Column3712"/>
    <tableColumn id="3742" name="Column3713"/>
    <tableColumn id="3743" name="Column3714"/>
    <tableColumn id="3744" name="Column3715"/>
    <tableColumn id="3745" name="Column3716"/>
    <tableColumn id="3746" name="Column3717"/>
    <tableColumn id="3747" name="Column3718"/>
    <tableColumn id="3748" name="Column3719"/>
    <tableColumn id="3749" name="Column3720"/>
    <tableColumn id="3750" name="Column3721"/>
    <tableColumn id="3751" name="Column3722"/>
    <tableColumn id="3752" name="Column3723"/>
    <tableColumn id="3753" name="Column3724"/>
    <tableColumn id="3754" name="Column3725"/>
    <tableColumn id="3755" name="Column3726"/>
    <tableColumn id="3756" name="Column3727"/>
    <tableColumn id="3757" name="Column3728"/>
    <tableColumn id="3758" name="Column3729"/>
    <tableColumn id="3759" name="Column3730"/>
    <tableColumn id="3760" name="Column3731"/>
    <tableColumn id="3761" name="Column3732"/>
    <tableColumn id="3762" name="Column3733"/>
    <tableColumn id="3763" name="Column3734"/>
    <tableColumn id="3764" name="Column3735"/>
    <tableColumn id="3765" name="Column3736"/>
    <tableColumn id="3766" name="Column3737"/>
    <tableColumn id="3767" name="Column3738"/>
    <tableColumn id="3768" name="Column3739"/>
    <tableColumn id="3769" name="Column3740"/>
    <tableColumn id="3770" name="Column3741"/>
    <tableColumn id="3771" name="Column3742"/>
    <tableColumn id="3772" name="Column3743"/>
    <tableColumn id="3773" name="Column3744"/>
    <tableColumn id="3774" name="Column3745"/>
    <tableColumn id="3775" name="Column3746"/>
    <tableColumn id="3776" name="Column3747"/>
    <tableColumn id="3777" name="Column3748"/>
    <tableColumn id="3778" name="Column3749"/>
    <tableColumn id="3779" name="Column3750"/>
    <tableColumn id="3780" name="Column3751"/>
    <tableColumn id="3781" name="Column3752"/>
    <tableColumn id="3782" name="Column3753"/>
    <tableColumn id="3783" name="Column3754"/>
    <tableColumn id="3784" name="Column3755"/>
    <tableColumn id="3785" name="Column3756"/>
    <tableColumn id="3786" name="Column3757"/>
    <tableColumn id="3787" name="Column3758"/>
    <tableColumn id="3788" name="Column3759"/>
    <tableColumn id="3789" name="Column3760"/>
    <tableColumn id="3790" name="Column3761"/>
    <tableColumn id="3791" name="Column3762"/>
    <tableColumn id="3792" name="Column3763"/>
    <tableColumn id="3793" name="Column3764"/>
    <tableColumn id="3794" name="Column3765"/>
    <tableColumn id="3795" name="Column3766"/>
    <tableColumn id="3796" name="Column3767"/>
    <tableColumn id="3797" name="Column3768"/>
    <tableColumn id="3798" name="Column3769"/>
    <tableColumn id="3799" name="Column3770"/>
    <tableColumn id="3800" name="Column3771"/>
    <tableColumn id="3801" name="Column3772"/>
    <tableColumn id="3802" name="Column3773"/>
    <tableColumn id="3803" name="Column3774"/>
    <tableColumn id="3804" name="Column3775"/>
    <tableColumn id="3805" name="Column3776"/>
    <tableColumn id="3806" name="Column3777"/>
    <tableColumn id="3807" name="Column3778"/>
    <tableColumn id="3808" name="Column3779"/>
    <tableColumn id="3809" name="Column3780"/>
    <tableColumn id="3810" name="Column3781"/>
    <tableColumn id="3811" name="Column3782"/>
    <tableColumn id="3812" name="Column3783"/>
    <tableColumn id="3813" name="Column3784"/>
    <tableColumn id="3814" name="Column3785"/>
    <tableColumn id="3815" name="Column3786"/>
    <tableColumn id="3816" name="Column3787"/>
    <tableColumn id="3817" name="Column3788"/>
    <tableColumn id="3818" name="Column3789"/>
    <tableColumn id="3819" name="Column3790"/>
    <tableColumn id="3820" name="Column3791"/>
    <tableColumn id="3821" name="Column3792"/>
    <tableColumn id="3822" name="Column3793"/>
    <tableColumn id="3823" name="Column3794"/>
    <tableColumn id="3824" name="Column3795"/>
    <tableColumn id="3825" name="Column3796"/>
    <tableColumn id="3826" name="Column3797"/>
    <tableColumn id="3827" name="Column3798"/>
    <tableColumn id="3828" name="Column3799"/>
    <tableColumn id="3829" name="Column3800"/>
    <tableColumn id="3830" name="Column3801"/>
    <tableColumn id="3831" name="Column3802"/>
    <tableColumn id="3832" name="Column3803"/>
    <tableColumn id="3833" name="Column3804"/>
    <tableColumn id="3834" name="Column3805"/>
    <tableColumn id="3835" name="Column3806"/>
    <tableColumn id="3836" name="Column3807"/>
    <tableColumn id="3837" name="Column3808"/>
    <tableColumn id="3838" name="Column3809"/>
    <tableColumn id="3839" name="Column3810"/>
    <tableColumn id="3840" name="Column3811"/>
    <tableColumn id="3841" name="Column3812"/>
    <tableColumn id="3842" name="Column3813"/>
    <tableColumn id="3843" name="Column3814"/>
    <tableColumn id="3844" name="Column3815"/>
    <tableColumn id="3845" name="Column3816"/>
    <tableColumn id="3846" name="Column3817"/>
    <tableColumn id="3847" name="Column3818"/>
    <tableColumn id="3848" name="Column3819"/>
    <tableColumn id="3849" name="Column3820"/>
    <tableColumn id="3850" name="Column3821"/>
    <tableColumn id="3851" name="Column3822"/>
    <tableColumn id="3852" name="Column3823"/>
    <tableColumn id="3853" name="Column3824"/>
    <tableColumn id="3854" name="Column3825"/>
    <tableColumn id="3855" name="Column3826"/>
    <tableColumn id="3856" name="Column3827"/>
    <tableColumn id="3857" name="Column3828"/>
    <tableColumn id="3858" name="Column3829"/>
    <tableColumn id="3859" name="Column3830"/>
    <tableColumn id="3860" name="Column3831"/>
    <tableColumn id="3861" name="Column3832"/>
    <tableColumn id="3862" name="Column3833"/>
    <tableColumn id="3863" name="Column3834"/>
    <tableColumn id="3864" name="Column3835"/>
    <tableColumn id="3865" name="Column3836"/>
    <tableColumn id="3866" name="Column3837"/>
    <tableColumn id="3867" name="Column3838"/>
    <tableColumn id="3868" name="Column3839"/>
    <tableColumn id="3869" name="Column3840"/>
    <tableColumn id="3870" name="Column3841"/>
    <tableColumn id="3871" name="Column3842"/>
    <tableColumn id="3872" name="Column3843"/>
    <tableColumn id="3873" name="Column3844"/>
    <tableColumn id="3874" name="Column3845"/>
    <tableColumn id="3875" name="Column3846"/>
    <tableColumn id="3876" name="Column3847"/>
    <tableColumn id="3877" name="Column3848"/>
    <tableColumn id="3878" name="Column3849"/>
    <tableColumn id="3879" name="Column3850"/>
    <tableColumn id="3880" name="Column3851"/>
    <tableColumn id="3881" name="Column3852"/>
    <tableColumn id="3882" name="Column3853"/>
    <tableColumn id="3883" name="Column3854"/>
    <tableColumn id="3884" name="Column3855"/>
    <tableColumn id="3885" name="Column3856"/>
    <tableColumn id="3886" name="Column3857"/>
    <tableColumn id="3887" name="Column3858"/>
    <tableColumn id="3888" name="Column3859"/>
    <tableColumn id="3889" name="Column3860"/>
    <tableColumn id="3890" name="Column3861"/>
    <tableColumn id="3891" name="Column3862"/>
    <tableColumn id="3892" name="Column3863"/>
    <tableColumn id="3893" name="Column3864"/>
    <tableColumn id="3894" name="Column3865"/>
    <tableColumn id="3895" name="Column3866"/>
    <tableColumn id="3896" name="Column3867"/>
    <tableColumn id="3897" name="Column3868"/>
    <tableColumn id="3898" name="Column3869"/>
    <tableColumn id="3899" name="Column3870"/>
    <tableColumn id="3900" name="Column3871"/>
    <tableColumn id="3901" name="Column3872"/>
    <tableColumn id="3902" name="Column3873"/>
    <tableColumn id="3903" name="Column3874"/>
    <tableColumn id="3904" name="Column3875"/>
    <tableColumn id="3905" name="Column3876"/>
    <tableColumn id="3906" name="Column3877"/>
    <tableColumn id="3907" name="Column3878"/>
    <tableColumn id="3908" name="Column3879"/>
    <tableColumn id="3909" name="Column3880"/>
    <tableColumn id="3910" name="Column3881"/>
    <tableColumn id="3911" name="Column3882"/>
    <tableColumn id="3912" name="Column3883"/>
    <tableColumn id="3913" name="Column3884"/>
    <tableColumn id="3914" name="Column3885"/>
    <tableColumn id="3915" name="Column3886"/>
    <tableColumn id="3916" name="Column3887"/>
    <tableColumn id="3917" name="Column3888"/>
    <tableColumn id="3918" name="Column3889"/>
    <tableColumn id="3919" name="Column3890"/>
    <tableColumn id="3920" name="Column3891"/>
    <tableColumn id="3921" name="Column3892"/>
    <tableColumn id="3922" name="Column3893"/>
    <tableColumn id="3923" name="Column3894"/>
    <tableColumn id="3924" name="Column3895"/>
    <tableColumn id="3925" name="Column3896"/>
    <tableColumn id="3926" name="Column3897"/>
    <tableColumn id="3927" name="Column3898"/>
    <tableColumn id="3928" name="Column3899"/>
    <tableColumn id="3929" name="Column3900"/>
    <tableColumn id="3930" name="Column3901"/>
    <tableColumn id="3931" name="Column3902"/>
    <tableColumn id="3932" name="Column3903"/>
    <tableColumn id="3933" name="Column3904"/>
    <tableColumn id="3934" name="Column3905"/>
    <tableColumn id="3935" name="Column3906"/>
    <tableColumn id="3936" name="Column3907"/>
    <tableColumn id="3937" name="Column3908"/>
    <tableColumn id="3938" name="Column3909"/>
    <tableColumn id="3939" name="Column3910"/>
    <tableColumn id="3940" name="Column3911"/>
    <tableColumn id="3941" name="Column3912"/>
    <tableColumn id="3942" name="Column3913"/>
    <tableColumn id="3943" name="Column3914"/>
    <tableColumn id="3944" name="Column3915"/>
    <tableColumn id="3945" name="Column3916"/>
    <tableColumn id="3946" name="Column3917"/>
    <tableColumn id="3947" name="Column3918"/>
    <tableColumn id="3948" name="Column3919"/>
    <tableColumn id="3949" name="Column3920"/>
    <tableColumn id="3950" name="Column3921"/>
    <tableColumn id="3951" name="Column3922"/>
    <tableColumn id="3952" name="Column3923"/>
    <tableColumn id="3953" name="Column3924"/>
    <tableColumn id="3954" name="Column3925"/>
    <tableColumn id="3955" name="Column3926"/>
    <tableColumn id="3956" name="Column3927"/>
    <tableColumn id="3957" name="Column3928"/>
    <tableColumn id="3958" name="Column3929"/>
    <tableColumn id="3959" name="Column3930"/>
    <tableColumn id="3960" name="Column3931"/>
    <tableColumn id="3961" name="Column3932"/>
    <tableColumn id="3962" name="Column3933"/>
    <tableColumn id="3963" name="Column3934"/>
    <tableColumn id="3964" name="Column3935"/>
    <tableColumn id="3965" name="Column3936"/>
    <tableColumn id="3966" name="Column3937"/>
    <tableColumn id="3967" name="Column3938"/>
    <tableColumn id="3968" name="Column3939"/>
    <tableColumn id="3969" name="Column3940"/>
    <tableColumn id="3970" name="Column3941"/>
    <tableColumn id="3971" name="Column3942"/>
    <tableColumn id="3972" name="Column3943"/>
    <tableColumn id="3973" name="Column3944"/>
    <tableColumn id="3974" name="Column3945"/>
    <tableColumn id="3975" name="Column3946"/>
    <tableColumn id="3976" name="Column3947"/>
    <tableColumn id="3977" name="Column3948"/>
    <tableColumn id="3978" name="Column3949"/>
    <tableColumn id="3979" name="Column3950"/>
    <tableColumn id="3980" name="Column3951"/>
    <tableColumn id="3981" name="Column3952"/>
    <tableColumn id="3982" name="Column3953"/>
    <tableColumn id="3983" name="Column3954"/>
    <tableColumn id="3984" name="Column3955"/>
    <tableColumn id="3985" name="Column3956"/>
    <tableColumn id="3986" name="Column3957"/>
    <tableColumn id="3987" name="Column3958"/>
    <tableColumn id="3988" name="Column3959"/>
    <tableColumn id="3989" name="Column3960"/>
    <tableColumn id="3990" name="Column3961"/>
    <tableColumn id="3991" name="Column3962"/>
    <tableColumn id="3992" name="Column3963"/>
    <tableColumn id="3993" name="Column3964"/>
    <tableColumn id="3994" name="Column3965"/>
    <tableColumn id="3995" name="Column3966"/>
    <tableColumn id="3996" name="Column3967"/>
    <tableColumn id="3997" name="Column3968"/>
    <tableColumn id="3998" name="Column3969"/>
    <tableColumn id="3999" name="Column3970"/>
    <tableColumn id="4000" name="Column3971"/>
    <tableColumn id="4001" name="Column3972"/>
    <tableColumn id="4002" name="Column3973"/>
    <tableColumn id="4003" name="Column3974"/>
    <tableColumn id="4004" name="Column3975"/>
    <tableColumn id="4005" name="Column3976"/>
    <tableColumn id="4006" name="Column3977"/>
    <tableColumn id="4007" name="Column3978"/>
    <tableColumn id="4008" name="Column3979"/>
    <tableColumn id="4009" name="Column3980"/>
    <tableColumn id="4010" name="Column3981"/>
    <tableColumn id="4011" name="Column3982"/>
    <tableColumn id="4012" name="Column3983"/>
    <tableColumn id="4013" name="Column3984"/>
    <tableColumn id="4014" name="Column3985"/>
    <tableColumn id="4015" name="Column3986"/>
    <tableColumn id="4016" name="Column3987"/>
    <tableColumn id="4017" name="Column3988"/>
    <tableColumn id="4018" name="Column3989"/>
    <tableColumn id="4019" name="Column3990"/>
    <tableColumn id="4020" name="Column3991"/>
    <tableColumn id="4021" name="Column3992"/>
    <tableColumn id="4022" name="Column3993"/>
    <tableColumn id="4023" name="Column3994"/>
    <tableColumn id="4024" name="Column3995"/>
    <tableColumn id="4025" name="Column3996"/>
    <tableColumn id="4026" name="Column3997"/>
    <tableColumn id="4027" name="Column3998"/>
    <tableColumn id="4028" name="Column3999"/>
    <tableColumn id="4029" name="Column4000"/>
    <tableColumn id="4030" name="Column4001"/>
    <tableColumn id="4031" name="Column4002"/>
    <tableColumn id="4032" name="Column4003"/>
    <tableColumn id="4033" name="Column4004"/>
    <tableColumn id="4034" name="Column4005"/>
    <tableColumn id="4035" name="Column4006"/>
    <tableColumn id="4036" name="Column4007"/>
    <tableColumn id="4037" name="Column4008"/>
    <tableColumn id="4038" name="Column4009"/>
    <tableColumn id="4039" name="Column4010"/>
    <tableColumn id="4040" name="Column4011"/>
    <tableColumn id="4041" name="Column4012"/>
    <tableColumn id="4042" name="Column4013"/>
    <tableColumn id="4043" name="Column4014"/>
    <tableColumn id="4044" name="Column4015"/>
    <tableColumn id="4045" name="Column4016"/>
    <tableColumn id="4046" name="Column4017"/>
    <tableColumn id="4047" name="Column4018"/>
    <tableColumn id="4048" name="Column4019"/>
    <tableColumn id="4049" name="Column4020"/>
    <tableColumn id="4050" name="Column4021"/>
    <tableColumn id="4051" name="Column4022"/>
    <tableColumn id="4052" name="Column4023"/>
    <tableColumn id="4053" name="Column4024"/>
    <tableColumn id="4054" name="Column4025"/>
    <tableColumn id="4055" name="Column4026"/>
    <tableColumn id="4056" name="Column4027"/>
    <tableColumn id="4057" name="Column4028"/>
    <tableColumn id="4058" name="Column4029"/>
    <tableColumn id="4059" name="Column4030"/>
    <tableColumn id="4060" name="Column4031"/>
    <tableColumn id="4061" name="Column4032"/>
    <tableColumn id="4062" name="Column4033"/>
    <tableColumn id="4063" name="Column4034"/>
    <tableColumn id="4064" name="Column4035"/>
    <tableColumn id="4065" name="Column4036"/>
    <tableColumn id="4066" name="Column4037"/>
    <tableColumn id="4067" name="Column4038"/>
    <tableColumn id="4068" name="Column4039"/>
    <tableColumn id="4069" name="Column4040"/>
    <tableColumn id="4070" name="Column4041"/>
    <tableColumn id="4071" name="Column4042"/>
    <tableColumn id="4072" name="Column4043"/>
    <tableColumn id="4073" name="Column4044"/>
    <tableColumn id="4074" name="Column4045"/>
    <tableColumn id="4075" name="Column4046"/>
    <tableColumn id="4076" name="Column4047"/>
    <tableColumn id="4077" name="Column4048"/>
    <tableColumn id="4078" name="Column4049"/>
    <tableColumn id="4079" name="Column4050"/>
    <tableColumn id="4080" name="Column4051"/>
    <tableColumn id="4081" name="Column4052"/>
    <tableColumn id="4082" name="Column4053"/>
    <tableColumn id="4083" name="Column4054"/>
    <tableColumn id="4084" name="Column4055"/>
    <tableColumn id="4085" name="Column4056"/>
    <tableColumn id="4086" name="Column4057"/>
    <tableColumn id="4087" name="Column4058"/>
    <tableColumn id="4088" name="Column4059"/>
    <tableColumn id="4089" name="Column4060"/>
    <tableColumn id="4090" name="Column4061"/>
    <tableColumn id="4091" name="Column4062"/>
    <tableColumn id="4092" name="Column4063"/>
    <tableColumn id="4093" name="Column4064"/>
    <tableColumn id="4094" name="Column4065"/>
    <tableColumn id="4095" name="Column4066"/>
    <tableColumn id="4096" name="Column4067"/>
    <tableColumn id="4097" name="Column4068"/>
    <tableColumn id="4098" name="Column4069"/>
    <tableColumn id="4099" name="Column4070"/>
    <tableColumn id="4100" name="Column4071"/>
    <tableColumn id="4101" name="Column4072"/>
    <tableColumn id="4102" name="Column4073"/>
    <tableColumn id="4103" name="Column4074"/>
    <tableColumn id="4104" name="Column4075"/>
    <tableColumn id="4105" name="Column4076"/>
    <tableColumn id="4106" name="Column4077"/>
    <tableColumn id="4107" name="Column4078"/>
    <tableColumn id="4108" name="Column4079"/>
    <tableColumn id="4109" name="Column4080"/>
    <tableColumn id="4110" name="Column4081"/>
    <tableColumn id="4111" name="Column4082"/>
    <tableColumn id="4112" name="Column4083"/>
    <tableColumn id="4113" name="Column4084"/>
    <tableColumn id="4114" name="Column4085"/>
    <tableColumn id="4115" name="Column4086"/>
    <tableColumn id="4116" name="Column4087"/>
    <tableColumn id="4117" name="Column4088"/>
    <tableColumn id="4118" name="Column4089"/>
    <tableColumn id="4119" name="Column4090"/>
    <tableColumn id="4120" name="Column4091"/>
    <tableColumn id="4121" name="Column4092"/>
    <tableColumn id="4122" name="Column4093"/>
    <tableColumn id="4123" name="Column4094"/>
    <tableColumn id="4124" name="Column4095"/>
    <tableColumn id="4125" name="Column4096"/>
    <tableColumn id="4126" name="Column4097"/>
    <tableColumn id="4127" name="Column4098"/>
    <tableColumn id="4128" name="Column4099"/>
    <tableColumn id="4129" name="Column4100"/>
    <tableColumn id="4130" name="Column4101"/>
    <tableColumn id="4131" name="Column4102"/>
    <tableColumn id="4132" name="Column4103"/>
    <tableColumn id="4133" name="Column4104"/>
    <tableColumn id="4134" name="Column4105"/>
    <tableColumn id="4135" name="Column4106"/>
    <tableColumn id="4136" name="Column4107"/>
    <tableColumn id="4137" name="Column4108"/>
    <tableColumn id="4138" name="Column4109"/>
    <tableColumn id="4139" name="Column4110"/>
    <tableColumn id="4140" name="Column4111"/>
    <tableColumn id="4141" name="Column4112"/>
    <tableColumn id="4142" name="Column4113"/>
    <tableColumn id="4143" name="Column4114"/>
    <tableColumn id="4144" name="Column4115"/>
    <tableColumn id="4145" name="Column4116"/>
    <tableColumn id="4146" name="Column4117"/>
    <tableColumn id="4147" name="Column4118"/>
    <tableColumn id="4148" name="Column4119"/>
    <tableColumn id="4149" name="Column4120"/>
    <tableColumn id="4150" name="Column4121"/>
    <tableColumn id="4151" name="Column4122"/>
    <tableColumn id="4152" name="Column4123"/>
    <tableColumn id="4153" name="Column4124"/>
    <tableColumn id="4154" name="Column4125"/>
    <tableColumn id="4155" name="Column4126"/>
    <tableColumn id="4156" name="Column4127"/>
    <tableColumn id="4157" name="Column4128"/>
    <tableColumn id="4158" name="Column4129"/>
    <tableColumn id="4159" name="Column4130"/>
    <tableColumn id="4160" name="Column4131"/>
    <tableColumn id="4161" name="Column4132"/>
    <tableColumn id="4162" name="Column4133"/>
    <tableColumn id="4163" name="Column4134"/>
    <tableColumn id="4164" name="Column4135"/>
    <tableColumn id="4165" name="Column4136"/>
    <tableColumn id="4166" name="Column4137"/>
    <tableColumn id="4167" name="Column4138"/>
    <tableColumn id="4168" name="Column4139"/>
    <tableColumn id="4169" name="Column4140"/>
    <tableColumn id="4170" name="Column4141"/>
    <tableColumn id="4171" name="Column4142"/>
    <tableColumn id="4172" name="Column4143"/>
    <tableColumn id="4173" name="Column4144"/>
    <tableColumn id="4174" name="Column4145"/>
    <tableColumn id="4175" name="Column4146"/>
    <tableColumn id="4176" name="Column4147"/>
    <tableColumn id="4177" name="Column4148"/>
    <tableColumn id="4178" name="Column4149"/>
    <tableColumn id="4179" name="Column4150"/>
    <tableColumn id="4180" name="Column4151"/>
    <tableColumn id="4181" name="Column4152"/>
    <tableColumn id="4182" name="Column4153"/>
    <tableColumn id="4183" name="Column4154"/>
    <tableColumn id="4184" name="Column4155"/>
    <tableColumn id="4185" name="Column4156"/>
    <tableColumn id="4186" name="Column4157"/>
    <tableColumn id="4187" name="Column4158"/>
    <tableColumn id="4188" name="Column4159"/>
    <tableColumn id="4189" name="Column4160"/>
    <tableColumn id="4190" name="Column4161"/>
    <tableColumn id="4191" name="Column4162"/>
    <tableColumn id="4192" name="Column4163"/>
    <tableColumn id="4193" name="Column4164"/>
    <tableColumn id="4194" name="Column4165"/>
    <tableColumn id="4195" name="Column4166"/>
    <tableColumn id="4196" name="Column4167"/>
    <tableColumn id="4197" name="Column4168"/>
    <tableColumn id="4198" name="Column4169"/>
    <tableColumn id="4199" name="Column4170"/>
    <tableColumn id="4200" name="Column4171"/>
    <tableColumn id="4201" name="Column4172"/>
    <tableColumn id="4202" name="Column4173"/>
    <tableColumn id="4203" name="Column4174"/>
    <tableColumn id="4204" name="Column4175"/>
    <tableColumn id="4205" name="Column4176"/>
    <tableColumn id="4206" name="Column4177"/>
    <tableColumn id="4207" name="Column4178"/>
    <tableColumn id="4208" name="Column4179"/>
    <tableColumn id="4209" name="Column4180"/>
    <tableColumn id="4210" name="Column4181"/>
    <tableColumn id="4211" name="Column4182"/>
    <tableColumn id="4212" name="Column4183"/>
    <tableColumn id="4213" name="Column4184"/>
    <tableColumn id="4214" name="Column4185"/>
    <tableColumn id="4215" name="Column4186"/>
    <tableColumn id="4216" name="Column4187"/>
    <tableColumn id="4217" name="Column4188"/>
    <tableColumn id="4218" name="Column4189"/>
    <tableColumn id="4219" name="Column4190"/>
    <tableColumn id="4220" name="Column4191"/>
    <tableColumn id="4221" name="Column4192"/>
    <tableColumn id="4222" name="Column4193"/>
    <tableColumn id="4223" name="Column4194"/>
    <tableColumn id="4224" name="Column4195"/>
    <tableColumn id="4225" name="Column4196"/>
    <tableColumn id="4226" name="Column4197"/>
    <tableColumn id="4227" name="Column4198"/>
    <tableColumn id="4228" name="Column4199"/>
    <tableColumn id="4229" name="Column4200"/>
    <tableColumn id="4230" name="Column4201"/>
    <tableColumn id="4231" name="Column4202"/>
    <tableColumn id="4232" name="Column4203"/>
    <tableColumn id="4233" name="Column4204"/>
    <tableColumn id="4234" name="Column4205"/>
    <tableColumn id="4235" name="Column4206"/>
    <tableColumn id="4236" name="Column4207"/>
    <tableColumn id="4237" name="Column4208"/>
    <tableColumn id="4238" name="Column4209"/>
    <tableColumn id="4239" name="Column4210"/>
    <tableColumn id="4240" name="Column4211"/>
    <tableColumn id="4241" name="Column4212"/>
    <tableColumn id="4242" name="Column4213"/>
    <tableColumn id="4243" name="Column4214"/>
    <tableColumn id="4244" name="Column4215"/>
    <tableColumn id="4245" name="Column4216"/>
    <tableColumn id="4246" name="Column4217"/>
    <tableColumn id="4247" name="Column4218"/>
    <tableColumn id="4248" name="Column4219"/>
    <tableColumn id="4249" name="Column4220"/>
    <tableColumn id="4250" name="Column4221"/>
    <tableColumn id="4251" name="Column4222"/>
    <tableColumn id="4252" name="Column4223"/>
    <tableColumn id="4253" name="Column4224"/>
    <tableColumn id="4254" name="Column4225"/>
    <tableColumn id="4255" name="Column4226"/>
    <tableColumn id="4256" name="Column4227"/>
    <tableColumn id="4257" name="Column4228"/>
    <tableColumn id="4258" name="Column4229"/>
    <tableColumn id="4259" name="Column4230"/>
    <tableColumn id="4260" name="Column4231"/>
    <tableColumn id="4261" name="Column4232"/>
    <tableColumn id="4262" name="Column4233"/>
    <tableColumn id="4263" name="Column4234"/>
    <tableColumn id="4264" name="Column4235"/>
    <tableColumn id="4265" name="Column4236"/>
    <tableColumn id="4266" name="Column4237"/>
    <tableColumn id="4267" name="Column4238"/>
    <tableColumn id="4268" name="Column4239"/>
    <tableColumn id="4269" name="Column4240"/>
    <tableColumn id="4270" name="Column4241"/>
    <tableColumn id="4271" name="Column4242"/>
    <tableColumn id="4272" name="Column4243"/>
    <tableColumn id="4273" name="Column4244"/>
    <tableColumn id="4274" name="Column4245"/>
    <tableColumn id="4275" name="Column4246"/>
    <tableColumn id="4276" name="Column4247"/>
    <tableColumn id="4277" name="Column4248"/>
    <tableColumn id="4278" name="Column4249"/>
    <tableColumn id="4279" name="Column4250"/>
    <tableColumn id="4280" name="Column4251"/>
    <tableColumn id="4281" name="Column4252"/>
    <tableColumn id="4282" name="Column4253"/>
    <tableColumn id="4283" name="Column4254"/>
    <tableColumn id="4284" name="Column4255"/>
    <tableColumn id="4285" name="Column4256"/>
    <tableColumn id="4286" name="Column4257"/>
    <tableColumn id="4287" name="Column4258"/>
    <tableColumn id="4288" name="Column4259"/>
    <tableColumn id="4289" name="Column4260"/>
    <tableColumn id="4290" name="Column4261"/>
    <tableColumn id="4291" name="Column4262"/>
    <tableColumn id="4292" name="Column4263"/>
    <tableColumn id="4293" name="Column4264"/>
    <tableColumn id="4294" name="Column4265"/>
    <tableColumn id="4295" name="Column4266"/>
    <tableColumn id="4296" name="Column4267"/>
    <tableColumn id="4297" name="Column4268"/>
    <tableColumn id="4298" name="Column4269"/>
    <tableColumn id="4299" name="Column4270"/>
    <tableColumn id="4300" name="Column4271"/>
    <tableColumn id="4301" name="Column4272"/>
    <tableColumn id="4302" name="Column4273"/>
    <tableColumn id="4303" name="Column4274"/>
    <tableColumn id="4304" name="Column4275"/>
    <tableColumn id="4305" name="Column4276"/>
    <tableColumn id="4306" name="Column4277"/>
    <tableColumn id="4307" name="Column4278"/>
    <tableColumn id="4308" name="Column4279"/>
    <tableColumn id="4309" name="Column4280"/>
    <tableColumn id="4310" name="Column4281"/>
    <tableColumn id="4311" name="Column4282"/>
    <tableColumn id="4312" name="Column4283"/>
    <tableColumn id="4313" name="Column4284"/>
    <tableColumn id="4314" name="Column4285"/>
    <tableColumn id="4315" name="Column4286"/>
    <tableColumn id="4316" name="Column4287"/>
    <tableColumn id="4317" name="Column4288"/>
    <tableColumn id="4318" name="Column4289"/>
    <tableColumn id="4319" name="Column4290"/>
    <tableColumn id="4320" name="Column4291"/>
    <tableColumn id="4321" name="Column4292"/>
    <tableColumn id="4322" name="Column4293"/>
    <tableColumn id="4323" name="Column4294"/>
    <tableColumn id="4324" name="Column4295"/>
    <tableColumn id="4325" name="Column4296"/>
    <tableColumn id="4326" name="Column4297"/>
    <tableColumn id="4327" name="Column4298"/>
    <tableColumn id="4328" name="Column4299"/>
    <tableColumn id="4329" name="Column4300"/>
    <tableColumn id="4330" name="Column4301"/>
    <tableColumn id="4331" name="Column4302"/>
    <tableColumn id="4332" name="Column4303"/>
    <tableColumn id="4333" name="Column4304"/>
    <tableColumn id="4334" name="Column4305"/>
    <tableColumn id="4335" name="Column4306"/>
    <tableColumn id="4336" name="Column4307"/>
    <tableColumn id="4337" name="Column4308"/>
    <tableColumn id="4338" name="Column4309"/>
    <tableColumn id="4339" name="Column4310"/>
    <tableColumn id="4340" name="Column4311"/>
    <tableColumn id="4341" name="Column4312"/>
    <tableColumn id="4342" name="Column4313"/>
    <tableColumn id="4343" name="Column4314"/>
    <tableColumn id="4344" name="Column4315"/>
    <tableColumn id="4345" name="Column4316"/>
    <tableColumn id="4346" name="Column4317"/>
    <tableColumn id="4347" name="Column4318"/>
    <tableColumn id="4348" name="Column4319"/>
    <tableColumn id="4349" name="Column4320"/>
    <tableColumn id="4350" name="Column4321"/>
    <tableColumn id="4351" name="Column4322"/>
    <tableColumn id="4352" name="Column4323"/>
    <tableColumn id="4353" name="Column4324"/>
    <tableColumn id="4354" name="Column4325"/>
    <tableColumn id="4355" name="Column4326"/>
    <tableColumn id="4356" name="Column4327"/>
    <tableColumn id="4357" name="Column4328"/>
    <tableColumn id="4358" name="Column4329"/>
    <tableColumn id="4359" name="Column4330"/>
    <tableColumn id="4360" name="Column4331"/>
    <tableColumn id="4361" name="Column4332"/>
    <tableColumn id="4362" name="Column4333"/>
    <tableColumn id="4363" name="Column4334"/>
    <tableColumn id="4364" name="Column4335"/>
    <tableColumn id="4365" name="Column4336"/>
    <tableColumn id="4366" name="Column4337"/>
    <tableColumn id="4367" name="Column4338"/>
    <tableColumn id="4368" name="Column4339"/>
    <tableColumn id="4369" name="Column4340"/>
    <tableColumn id="4370" name="Column4341"/>
    <tableColumn id="4371" name="Column4342"/>
    <tableColumn id="4372" name="Column4343"/>
    <tableColumn id="4373" name="Column4344"/>
    <tableColumn id="4374" name="Column4345"/>
    <tableColumn id="4375" name="Column4346"/>
    <tableColumn id="4376" name="Column4347"/>
    <tableColumn id="4377" name="Column4348"/>
    <tableColumn id="4378" name="Column4349"/>
    <tableColumn id="4379" name="Column4350"/>
    <tableColumn id="4380" name="Column4351"/>
    <tableColumn id="4381" name="Column4352"/>
    <tableColumn id="4382" name="Column4353"/>
    <tableColumn id="4383" name="Column4354"/>
    <tableColumn id="4384" name="Column4355"/>
    <tableColumn id="4385" name="Column4356"/>
    <tableColumn id="4386" name="Column4357"/>
    <tableColumn id="4387" name="Column4358"/>
    <tableColumn id="4388" name="Column4359"/>
    <tableColumn id="4389" name="Column4360"/>
    <tableColumn id="4390" name="Column4361"/>
    <tableColumn id="4391" name="Column4362"/>
    <tableColumn id="4392" name="Column4363"/>
    <tableColumn id="4393" name="Column4364"/>
    <tableColumn id="4394" name="Column4365"/>
    <tableColumn id="4395" name="Column4366"/>
    <tableColumn id="4396" name="Column4367"/>
    <tableColumn id="4397" name="Column4368"/>
    <tableColumn id="4398" name="Column4369"/>
    <tableColumn id="4399" name="Column4370"/>
    <tableColumn id="4400" name="Column4371"/>
    <tableColumn id="4401" name="Column4372"/>
    <tableColumn id="4402" name="Column4373"/>
    <tableColumn id="4403" name="Column4374"/>
    <tableColumn id="4404" name="Column4375"/>
    <tableColumn id="4405" name="Column4376"/>
    <tableColumn id="4406" name="Column4377"/>
    <tableColumn id="4407" name="Column4378"/>
    <tableColumn id="4408" name="Column4379"/>
    <tableColumn id="4409" name="Column4380"/>
    <tableColumn id="4410" name="Column4381"/>
    <tableColumn id="4411" name="Column4382"/>
    <tableColumn id="4412" name="Column4383"/>
    <tableColumn id="4413" name="Column4384"/>
    <tableColumn id="4414" name="Column4385"/>
    <tableColumn id="4415" name="Column4386"/>
    <tableColumn id="4416" name="Column4387"/>
    <tableColumn id="4417" name="Column4388"/>
    <tableColumn id="4418" name="Column4389"/>
    <tableColumn id="4419" name="Column4390"/>
    <tableColumn id="4420" name="Column4391"/>
    <tableColumn id="4421" name="Column4392"/>
    <tableColumn id="4422" name="Column4393"/>
    <tableColumn id="4423" name="Column4394"/>
    <tableColumn id="4424" name="Column4395"/>
    <tableColumn id="4425" name="Column4396"/>
    <tableColumn id="4426" name="Column4397"/>
    <tableColumn id="4427" name="Column4398"/>
    <tableColumn id="4428" name="Column4399"/>
    <tableColumn id="4429" name="Column4400"/>
    <tableColumn id="4430" name="Column4401"/>
    <tableColumn id="4431" name="Column4402"/>
    <tableColumn id="4432" name="Column4403"/>
    <tableColumn id="4433" name="Column4404"/>
    <tableColumn id="4434" name="Column4405"/>
    <tableColumn id="4435" name="Column4406"/>
    <tableColumn id="4436" name="Column4407"/>
    <tableColumn id="4437" name="Column4408"/>
    <tableColumn id="4438" name="Column4409"/>
    <tableColumn id="4439" name="Column4410"/>
    <tableColumn id="4440" name="Column4411"/>
    <tableColumn id="4441" name="Column4412"/>
    <tableColumn id="4442" name="Column4413"/>
    <tableColumn id="4443" name="Column4414"/>
    <tableColumn id="4444" name="Column4415"/>
    <tableColumn id="4445" name="Column4416"/>
    <tableColumn id="4446" name="Column4417"/>
    <tableColumn id="4447" name="Column4418"/>
    <tableColumn id="4448" name="Column4419"/>
    <tableColumn id="4449" name="Column4420"/>
    <tableColumn id="4450" name="Column4421"/>
    <tableColumn id="4451" name="Column4422"/>
    <tableColumn id="4452" name="Column4423"/>
    <tableColumn id="4453" name="Column4424"/>
    <tableColumn id="4454" name="Column4425"/>
    <tableColumn id="4455" name="Column4426"/>
    <tableColumn id="4456" name="Column4427"/>
    <tableColumn id="4457" name="Column4428"/>
    <tableColumn id="4458" name="Column4429"/>
    <tableColumn id="4459" name="Column4430"/>
    <tableColumn id="4460" name="Column4431"/>
    <tableColumn id="4461" name="Column4432"/>
    <tableColumn id="4462" name="Column4433"/>
    <tableColumn id="4463" name="Column4434"/>
    <tableColumn id="4464" name="Column4435"/>
    <tableColumn id="4465" name="Column4436"/>
    <tableColumn id="4466" name="Column4437"/>
    <tableColumn id="4467" name="Column4438"/>
    <tableColumn id="4468" name="Column4439"/>
    <tableColumn id="4469" name="Column4440"/>
    <tableColumn id="4470" name="Column4441"/>
    <tableColumn id="4471" name="Column4442"/>
    <tableColumn id="4472" name="Column4443"/>
    <tableColumn id="4473" name="Column4444"/>
    <tableColumn id="4474" name="Column4445"/>
    <tableColumn id="4475" name="Column4446"/>
    <tableColumn id="4476" name="Column4447"/>
    <tableColumn id="4477" name="Column4448"/>
    <tableColumn id="4478" name="Column4449"/>
    <tableColumn id="4479" name="Column4450"/>
    <tableColumn id="4480" name="Column4451"/>
    <tableColumn id="4481" name="Column4452"/>
    <tableColumn id="4482" name="Column4453"/>
    <tableColumn id="4483" name="Column4454"/>
    <tableColumn id="4484" name="Column4455"/>
    <tableColumn id="4485" name="Column4456"/>
    <tableColumn id="4486" name="Column4457"/>
    <tableColumn id="4487" name="Column4458"/>
    <tableColumn id="4488" name="Column4459"/>
    <tableColumn id="4489" name="Column4460"/>
    <tableColumn id="4490" name="Column4461"/>
    <tableColumn id="4491" name="Column4462"/>
    <tableColumn id="4492" name="Column4463"/>
    <tableColumn id="4493" name="Column4464"/>
    <tableColumn id="4494" name="Column4465"/>
    <tableColumn id="4495" name="Column4466"/>
    <tableColumn id="4496" name="Column4467"/>
    <tableColumn id="4497" name="Column4468"/>
    <tableColumn id="4498" name="Column4469"/>
    <tableColumn id="4499" name="Column4470"/>
    <tableColumn id="4500" name="Column4471"/>
    <tableColumn id="4501" name="Column4472"/>
    <tableColumn id="4502" name="Column4473"/>
    <tableColumn id="4503" name="Column4474"/>
    <tableColumn id="4504" name="Column4475"/>
    <tableColumn id="4505" name="Column4476"/>
    <tableColumn id="4506" name="Column4477"/>
    <tableColumn id="4507" name="Column4478"/>
    <tableColumn id="4508" name="Column4479"/>
    <tableColumn id="4509" name="Column4480"/>
    <tableColumn id="4510" name="Column4481"/>
    <tableColumn id="4511" name="Column4482"/>
    <tableColumn id="4512" name="Column4483"/>
    <tableColumn id="4513" name="Column4484"/>
    <tableColumn id="4514" name="Column4485"/>
    <tableColumn id="4515" name="Column4486"/>
    <tableColumn id="4516" name="Column4487"/>
    <tableColumn id="4517" name="Column4488"/>
    <tableColumn id="4518" name="Column4489"/>
    <tableColumn id="4519" name="Column4490"/>
    <tableColumn id="4520" name="Column4491"/>
    <tableColumn id="4521" name="Column4492"/>
    <tableColumn id="4522" name="Column4493"/>
    <tableColumn id="4523" name="Column4494"/>
    <tableColumn id="4524" name="Column4495"/>
    <tableColumn id="4525" name="Column4496"/>
    <tableColumn id="4526" name="Column4497"/>
    <tableColumn id="4527" name="Column4498"/>
    <tableColumn id="4528" name="Column4499"/>
    <tableColumn id="4529" name="Column4500"/>
    <tableColumn id="4530" name="Column4501"/>
    <tableColumn id="4531" name="Column4502"/>
    <tableColumn id="4532" name="Column4503"/>
    <tableColumn id="4533" name="Column4504"/>
    <tableColumn id="4534" name="Column4505"/>
    <tableColumn id="4535" name="Column4506"/>
    <tableColumn id="4536" name="Column4507"/>
    <tableColumn id="4537" name="Column4508"/>
    <tableColumn id="4538" name="Column4509"/>
    <tableColumn id="4539" name="Column4510"/>
    <tableColumn id="4540" name="Column4511"/>
    <tableColumn id="4541" name="Column4512"/>
    <tableColumn id="4542" name="Column4513"/>
    <tableColumn id="4543" name="Column4514"/>
    <tableColumn id="4544" name="Column4515"/>
    <tableColumn id="4545" name="Column4516"/>
    <tableColumn id="4546" name="Column4517"/>
    <tableColumn id="4547" name="Column4518"/>
    <tableColumn id="4548" name="Column4519"/>
    <tableColumn id="4549" name="Column4520"/>
    <tableColumn id="4550" name="Column4521"/>
    <tableColumn id="4551" name="Column4522"/>
    <tableColumn id="4552" name="Column4523"/>
    <tableColumn id="4553" name="Column4524"/>
    <tableColumn id="4554" name="Column4525"/>
    <tableColumn id="4555" name="Column4526"/>
    <tableColumn id="4556" name="Column4527"/>
    <tableColumn id="4557" name="Column4528"/>
    <tableColumn id="4558" name="Column4529"/>
    <tableColumn id="4559" name="Column4530"/>
    <tableColumn id="4560" name="Column4531"/>
    <tableColumn id="4561" name="Column4532"/>
    <tableColumn id="4562" name="Column4533"/>
    <tableColumn id="4563" name="Column4534"/>
    <tableColumn id="4564" name="Column4535"/>
    <tableColumn id="4565" name="Column4536"/>
    <tableColumn id="4566" name="Column4537"/>
    <tableColumn id="4567" name="Column4538"/>
    <tableColumn id="4568" name="Column4539"/>
    <tableColumn id="4569" name="Column4540"/>
    <tableColumn id="4570" name="Column4541"/>
    <tableColumn id="4571" name="Column4542"/>
    <tableColumn id="4572" name="Column4543"/>
    <tableColumn id="4573" name="Column4544"/>
    <tableColumn id="4574" name="Column4545"/>
    <tableColumn id="4575" name="Column4546"/>
    <tableColumn id="4576" name="Column4547"/>
    <tableColumn id="4577" name="Column4548"/>
    <tableColumn id="4578" name="Column4549"/>
    <tableColumn id="4579" name="Column4550"/>
    <tableColumn id="4580" name="Column4551"/>
    <tableColumn id="4581" name="Column4552"/>
    <tableColumn id="4582" name="Column4553"/>
    <tableColumn id="4583" name="Column4554"/>
    <tableColumn id="4584" name="Column4555"/>
    <tableColumn id="4585" name="Column4556"/>
    <tableColumn id="4586" name="Column4557"/>
    <tableColumn id="4587" name="Column4558"/>
    <tableColumn id="4588" name="Column4559"/>
    <tableColumn id="4589" name="Column4560"/>
    <tableColumn id="4590" name="Column4561"/>
    <tableColumn id="4591" name="Column4562"/>
    <tableColumn id="4592" name="Column4563"/>
    <tableColumn id="4593" name="Column4564"/>
    <tableColumn id="4594" name="Column4565"/>
    <tableColumn id="4595" name="Column4566"/>
    <tableColumn id="4596" name="Column4567"/>
    <tableColumn id="4597" name="Column4568"/>
    <tableColumn id="4598" name="Column4569"/>
    <tableColumn id="4599" name="Column4570"/>
    <tableColumn id="4600" name="Column4571"/>
    <tableColumn id="4601" name="Column4572"/>
    <tableColumn id="4602" name="Column4573"/>
    <tableColumn id="4603" name="Column4574"/>
    <tableColumn id="4604" name="Column4575"/>
    <tableColumn id="4605" name="Column4576"/>
    <tableColumn id="4606" name="Column4577"/>
    <tableColumn id="4607" name="Column4578"/>
    <tableColumn id="4608" name="Column4579"/>
    <tableColumn id="4609" name="Column4580"/>
    <tableColumn id="4610" name="Column4581"/>
    <tableColumn id="4611" name="Column4582"/>
    <tableColumn id="4612" name="Column4583"/>
    <tableColumn id="4613" name="Column4584"/>
    <tableColumn id="4614" name="Column4585"/>
    <tableColumn id="4615" name="Column4586"/>
    <tableColumn id="4616" name="Column4587"/>
    <tableColumn id="4617" name="Column4588"/>
    <tableColumn id="4618" name="Column4589"/>
    <tableColumn id="4619" name="Column4590"/>
    <tableColumn id="4620" name="Column4591"/>
    <tableColumn id="4621" name="Column4592"/>
    <tableColumn id="4622" name="Column4593"/>
    <tableColumn id="4623" name="Column4594"/>
    <tableColumn id="4624" name="Column4595"/>
    <tableColumn id="4625" name="Column4596"/>
    <tableColumn id="4626" name="Column4597"/>
    <tableColumn id="4627" name="Column4598"/>
    <tableColumn id="4628" name="Column4599"/>
    <tableColumn id="4629" name="Column4600"/>
    <tableColumn id="4630" name="Column4601"/>
    <tableColumn id="4631" name="Column4602"/>
    <tableColumn id="4632" name="Column4603"/>
    <tableColumn id="4633" name="Column4604"/>
    <tableColumn id="4634" name="Column4605"/>
    <tableColumn id="4635" name="Column4606"/>
    <tableColumn id="4636" name="Column4607"/>
    <tableColumn id="4637" name="Column4608"/>
    <tableColumn id="4638" name="Column4609"/>
    <tableColumn id="4639" name="Column4610"/>
    <tableColumn id="4640" name="Column4611"/>
    <tableColumn id="4641" name="Column4612"/>
    <tableColumn id="4642" name="Column4613"/>
    <tableColumn id="4643" name="Column4614"/>
    <tableColumn id="4644" name="Column4615"/>
    <tableColumn id="4645" name="Column4616"/>
    <tableColumn id="4646" name="Column4617"/>
    <tableColumn id="4647" name="Column4618"/>
    <tableColumn id="4648" name="Column4619"/>
    <tableColumn id="4649" name="Column4620"/>
    <tableColumn id="4650" name="Column4621"/>
    <tableColumn id="4651" name="Column4622"/>
    <tableColumn id="4652" name="Column4623"/>
    <tableColumn id="4653" name="Column4624"/>
    <tableColumn id="4654" name="Column4625"/>
    <tableColumn id="4655" name="Column4626"/>
    <tableColumn id="4656" name="Column4627"/>
    <tableColumn id="4657" name="Column4628"/>
    <tableColumn id="4658" name="Column4629"/>
    <tableColumn id="4659" name="Column4630"/>
    <tableColumn id="4660" name="Column4631"/>
    <tableColumn id="4661" name="Column4632"/>
    <tableColumn id="4662" name="Column4633"/>
    <tableColumn id="4663" name="Column4634"/>
    <tableColumn id="4664" name="Column4635"/>
    <tableColumn id="4665" name="Column4636"/>
    <tableColumn id="4666" name="Column4637"/>
    <tableColumn id="4667" name="Column4638"/>
    <tableColumn id="4668" name="Column4639"/>
    <tableColumn id="4669" name="Column4640"/>
    <tableColumn id="4670" name="Column4641"/>
    <tableColumn id="4671" name="Column4642"/>
    <tableColumn id="4672" name="Column4643"/>
    <tableColumn id="4673" name="Column4644"/>
    <tableColumn id="4674" name="Column4645"/>
    <tableColumn id="4675" name="Column4646"/>
    <tableColumn id="4676" name="Column4647"/>
    <tableColumn id="4677" name="Column4648"/>
    <tableColumn id="4678" name="Column4649"/>
    <tableColumn id="4679" name="Column4650"/>
    <tableColumn id="4680" name="Column4651"/>
    <tableColumn id="4681" name="Column4652"/>
    <tableColumn id="4682" name="Column4653"/>
    <tableColumn id="4683" name="Column4654"/>
    <tableColumn id="4684" name="Column4655"/>
    <tableColumn id="4685" name="Column4656"/>
    <tableColumn id="4686" name="Column4657"/>
    <tableColumn id="4687" name="Column4658"/>
    <tableColumn id="4688" name="Column4659"/>
    <tableColumn id="4689" name="Column4660"/>
    <tableColumn id="4690" name="Column4661"/>
    <tableColumn id="4691" name="Column4662"/>
    <tableColumn id="4692" name="Column4663"/>
    <tableColumn id="4693" name="Column4664"/>
    <tableColumn id="4694" name="Column4665"/>
    <tableColumn id="4695" name="Column4666"/>
    <tableColumn id="4696" name="Column4667"/>
    <tableColumn id="4697" name="Column4668"/>
    <tableColumn id="4698" name="Column4669"/>
    <tableColumn id="4699" name="Column4670"/>
    <tableColumn id="4700" name="Column4671"/>
    <tableColumn id="4701" name="Column4672"/>
    <tableColumn id="4702" name="Column4673"/>
    <tableColumn id="4703" name="Column4674"/>
    <tableColumn id="4704" name="Column4675"/>
    <tableColumn id="4705" name="Column4676"/>
    <tableColumn id="4706" name="Column4677"/>
    <tableColumn id="4707" name="Column4678"/>
    <tableColumn id="4708" name="Column4679"/>
    <tableColumn id="4709" name="Column4680"/>
    <tableColumn id="4710" name="Column4681"/>
    <tableColumn id="4711" name="Column4682"/>
    <tableColumn id="4712" name="Column4683"/>
    <tableColumn id="4713" name="Column4684"/>
    <tableColumn id="4714" name="Column4685"/>
    <tableColumn id="4715" name="Column4686"/>
    <tableColumn id="4716" name="Column4687"/>
    <tableColumn id="4717" name="Column4688"/>
    <tableColumn id="4718" name="Column4689"/>
    <tableColumn id="4719" name="Column4690"/>
    <tableColumn id="4720" name="Column4691"/>
    <tableColumn id="4721" name="Column4692"/>
    <tableColumn id="4722" name="Column4693"/>
    <tableColumn id="4723" name="Column4694"/>
    <tableColumn id="4724" name="Column4695"/>
    <tableColumn id="4725" name="Column4696"/>
    <tableColumn id="4726" name="Column4697"/>
    <tableColumn id="4727" name="Column4698"/>
    <tableColumn id="4728" name="Column4699"/>
    <tableColumn id="4729" name="Column4700"/>
    <tableColumn id="4730" name="Column4701"/>
    <tableColumn id="4731" name="Column4702"/>
    <tableColumn id="4732" name="Column4703"/>
    <tableColumn id="4733" name="Column4704"/>
    <tableColumn id="4734" name="Column4705"/>
    <tableColumn id="4735" name="Column4706"/>
    <tableColumn id="4736" name="Column4707"/>
    <tableColumn id="4737" name="Column4708"/>
    <tableColumn id="4738" name="Column4709"/>
    <tableColumn id="4739" name="Column4710"/>
    <tableColumn id="4740" name="Column4711"/>
    <tableColumn id="4741" name="Column4712"/>
    <tableColumn id="4742" name="Column4713"/>
    <tableColumn id="4743" name="Column4714"/>
    <tableColumn id="4744" name="Column4715"/>
    <tableColumn id="4745" name="Column4716"/>
    <tableColumn id="4746" name="Column4717"/>
    <tableColumn id="4747" name="Column4718"/>
    <tableColumn id="4748" name="Column4719"/>
    <tableColumn id="4749" name="Column4720"/>
    <tableColumn id="4750" name="Column4721"/>
    <tableColumn id="4751" name="Column4722"/>
    <tableColumn id="4752" name="Column4723"/>
    <tableColumn id="4753" name="Column4724"/>
    <tableColumn id="4754" name="Column4725"/>
    <tableColumn id="4755" name="Column4726"/>
    <tableColumn id="4756" name="Column4727"/>
    <tableColumn id="4757" name="Column4728"/>
    <tableColumn id="4758" name="Column4729"/>
    <tableColumn id="4759" name="Column4730"/>
    <tableColumn id="4760" name="Column4731"/>
    <tableColumn id="4761" name="Column4732"/>
    <tableColumn id="4762" name="Column4733"/>
    <tableColumn id="4763" name="Column4734"/>
    <tableColumn id="4764" name="Column4735"/>
    <tableColumn id="4765" name="Column4736"/>
    <tableColumn id="4766" name="Column4737"/>
    <tableColumn id="4767" name="Column4738"/>
    <tableColumn id="4768" name="Column4739"/>
    <tableColumn id="4769" name="Column4740"/>
    <tableColumn id="4770" name="Column4741"/>
    <tableColumn id="4771" name="Column4742"/>
    <tableColumn id="4772" name="Column4743"/>
    <tableColumn id="4773" name="Column4744"/>
    <tableColumn id="4774" name="Column4745"/>
    <tableColumn id="4775" name="Column4746"/>
    <tableColumn id="4776" name="Column4747"/>
    <tableColumn id="4777" name="Column4748"/>
    <tableColumn id="4778" name="Column4749"/>
    <tableColumn id="4779" name="Column4750"/>
    <tableColumn id="4780" name="Column4751"/>
    <tableColumn id="4781" name="Column4752"/>
    <tableColumn id="4782" name="Column4753"/>
    <tableColumn id="4783" name="Column4754"/>
    <tableColumn id="4784" name="Column4755"/>
    <tableColumn id="4785" name="Column4756"/>
    <tableColumn id="4786" name="Column4757"/>
    <tableColumn id="4787" name="Column4758"/>
    <tableColumn id="4788" name="Column4759"/>
    <tableColumn id="4789" name="Column4760"/>
    <tableColumn id="4790" name="Column4761"/>
    <tableColumn id="4791" name="Column4762"/>
    <tableColumn id="4792" name="Column4763"/>
    <tableColumn id="4793" name="Column4764"/>
    <tableColumn id="4794" name="Column4765"/>
    <tableColumn id="4795" name="Column4766"/>
    <tableColumn id="4796" name="Column4767"/>
    <tableColumn id="4797" name="Column4768"/>
    <tableColumn id="4798" name="Column4769"/>
    <tableColumn id="4799" name="Column4770"/>
    <tableColumn id="4800" name="Column4771"/>
    <tableColumn id="4801" name="Column4772"/>
    <tableColumn id="4802" name="Column4773"/>
    <tableColumn id="4803" name="Column4774"/>
    <tableColumn id="4804" name="Column4775"/>
    <tableColumn id="4805" name="Column4776"/>
    <tableColumn id="4806" name="Column4777"/>
    <tableColumn id="4807" name="Column4778"/>
    <tableColumn id="4808" name="Column4779"/>
    <tableColumn id="4809" name="Column4780"/>
    <tableColumn id="4810" name="Column4781"/>
    <tableColumn id="4811" name="Column4782"/>
    <tableColumn id="4812" name="Column4783"/>
    <tableColumn id="4813" name="Column4784"/>
    <tableColumn id="4814" name="Column4785"/>
    <tableColumn id="4815" name="Column4786"/>
    <tableColumn id="4816" name="Column4787"/>
    <tableColumn id="4817" name="Column4788"/>
    <tableColumn id="4818" name="Column4789"/>
    <tableColumn id="4819" name="Column4790"/>
    <tableColumn id="4820" name="Column4791"/>
    <tableColumn id="4821" name="Column4792"/>
    <tableColumn id="4822" name="Column4793"/>
    <tableColumn id="4823" name="Column4794"/>
    <tableColumn id="4824" name="Column4795"/>
    <tableColumn id="4825" name="Column4796"/>
    <tableColumn id="4826" name="Column4797"/>
    <tableColumn id="4827" name="Column4798"/>
    <tableColumn id="4828" name="Column4799"/>
    <tableColumn id="4829" name="Column4800"/>
    <tableColumn id="4830" name="Column4801"/>
    <tableColumn id="4831" name="Column4802"/>
    <tableColumn id="4832" name="Column4803"/>
    <tableColumn id="4833" name="Column4804"/>
    <tableColumn id="4834" name="Column4805"/>
    <tableColumn id="4835" name="Column4806"/>
    <tableColumn id="4836" name="Column4807"/>
    <tableColumn id="4837" name="Column4808"/>
    <tableColumn id="4838" name="Column4809"/>
    <tableColumn id="4839" name="Column4810"/>
    <tableColumn id="4840" name="Column4811"/>
    <tableColumn id="4841" name="Column4812"/>
    <tableColumn id="4842" name="Column4813"/>
    <tableColumn id="4843" name="Column4814"/>
    <tableColumn id="4844" name="Column4815"/>
    <tableColumn id="4845" name="Column4816"/>
    <tableColumn id="4846" name="Column4817"/>
    <tableColumn id="4847" name="Column4818"/>
    <tableColumn id="4848" name="Column4819"/>
    <tableColumn id="4849" name="Column4820"/>
    <tableColumn id="4850" name="Column4821"/>
    <tableColumn id="4851" name="Column4822"/>
    <tableColumn id="4852" name="Column4823"/>
    <tableColumn id="4853" name="Column4824"/>
    <tableColumn id="4854" name="Column4825"/>
    <tableColumn id="4855" name="Column4826"/>
    <tableColumn id="4856" name="Column4827"/>
    <tableColumn id="4857" name="Column4828"/>
    <tableColumn id="4858" name="Column4829"/>
    <tableColumn id="4859" name="Column4830"/>
    <tableColumn id="4860" name="Column4831"/>
    <tableColumn id="4861" name="Column4832"/>
    <tableColumn id="4862" name="Column4833"/>
    <tableColumn id="4863" name="Column4834"/>
    <tableColumn id="4864" name="Column4835"/>
    <tableColumn id="4865" name="Column4836"/>
    <tableColumn id="4866" name="Column4837"/>
    <tableColumn id="4867" name="Column4838"/>
    <tableColumn id="4868" name="Column4839"/>
    <tableColumn id="4869" name="Column4840"/>
    <tableColumn id="4870" name="Column4841"/>
    <tableColumn id="4871" name="Column4842"/>
    <tableColumn id="4872" name="Column4843"/>
    <tableColumn id="4873" name="Column4844"/>
    <tableColumn id="4874" name="Column4845"/>
    <tableColumn id="4875" name="Column4846"/>
    <tableColumn id="4876" name="Column4847"/>
    <tableColumn id="4877" name="Column4848"/>
    <tableColumn id="4878" name="Column4849"/>
    <tableColumn id="4879" name="Column4850"/>
    <tableColumn id="4880" name="Column4851"/>
    <tableColumn id="4881" name="Column4852"/>
    <tableColumn id="4882" name="Column4853"/>
    <tableColumn id="4883" name="Column4854"/>
    <tableColumn id="4884" name="Column4855"/>
    <tableColumn id="4885" name="Column4856"/>
    <tableColumn id="4886" name="Column4857"/>
    <tableColumn id="4887" name="Column4858"/>
    <tableColumn id="4888" name="Column4859"/>
    <tableColumn id="4889" name="Column4860"/>
    <tableColumn id="4890" name="Column4861"/>
    <tableColumn id="4891" name="Column4862"/>
    <tableColumn id="4892" name="Column4863"/>
    <tableColumn id="4893" name="Column4864"/>
    <tableColumn id="4894" name="Column4865"/>
    <tableColumn id="4895" name="Column4866"/>
    <tableColumn id="4896" name="Column4867"/>
    <tableColumn id="4897" name="Column4868"/>
    <tableColumn id="4898" name="Column4869"/>
    <tableColumn id="4899" name="Column4870"/>
    <tableColumn id="4900" name="Column4871"/>
    <tableColumn id="4901" name="Column4872"/>
    <tableColumn id="4902" name="Column4873"/>
    <tableColumn id="4903" name="Column4874"/>
    <tableColumn id="4904" name="Column4875"/>
    <tableColumn id="4905" name="Column4876"/>
    <tableColumn id="4906" name="Column4877"/>
    <tableColumn id="4907" name="Column4878"/>
    <tableColumn id="4908" name="Column4879"/>
    <tableColumn id="4909" name="Column4880"/>
    <tableColumn id="4910" name="Column4881"/>
    <tableColumn id="4911" name="Column4882"/>
    <tableColumn id="4912" name="Column4883"/>
    <tableColumn id="4913" name="Column4884"/>
    <tableColumn id="4914" name="Column4885"/>
    <tableColumn id="4915" name="Column4886"/>
    <tableColumn id="4916" name="Column4887"/>
    <tableColumn id="4917" name="Column4888"/>
    <tableColumn id="4918" name="Column4889"/>
    <tableColumn id="4919" name="Column4890"/>
    <tableColumn id="4920" name="Column4891"/>
    <tableColumn id="4921" name="Column4892"/>
    <tableColumn id="4922" name="Column4893"/>
    <tableColumn id="4923" name="Column4894"/>
    <tableColumn id="4924" name="Column4895"/>
    <tableColumn id="4925" name="Column4896"/>
    <tableColumn id="4926" name="Column4897"/>
    <tableColumn id="4927" name="Column4898"/>
    <tableColumn id="4928" name="Column4899"/>
    <tableColumn id="4929" name="Column4900"/>
    <tableColumn id="4930" name="Column4901"/>
    <tableColumn id="4931" name="Column4902"/>
    <tableColumn id="4932" name="Column4903"/>
    <tableColumn id="4933" name="Column4904"/>
    <tableColumn id="4934" name="Column4905"/>
    <tableColumn id="4935" name="Column4906"/>
    <tableColumn id="4936" name="Column4907"/>
    <tableColumn id="4937" name="Column4908"/>
    <tableColumn id="4938" name="Column4909"/>
    <tableColumn id="4939" name="Column4910"/>
    <tableColumn id="4940" name="Column4911"/>
    <tableColumn id="4941" name="Column4912"/>
    <tableColumn id="4942" name="Column4913"/>
    <tableColumn id="4943" name="Column4914"/>
    <tableColumn id="4944" name="Column4915"/>
    <tableColumn id="4945" name="Column4916"/>
    <tableColumn id="4946" name="Column4917"/>
    <tableColumn id="4947" name="Column4918"/>
    <tableColumn id="4948" name="Column4919"/>
    <tableColumn id="4949" name="Column4920"/>
    <tableColumn id="4950" name="Column4921"/>
    <tableColumn id="4951" name="Column4922"/>
    <tableColumn id="4952" name="Column4923"/>
    <tableColumn id="4953" name="Column4924"/>
    <tableColumn id="4954" name="Column4925"/>
    <tableColumn id="4955" name="Column4926"/>
    <tableColumn id="4956" name="Column4927"/>
    <tableColumn id="4957" name="Column4928"/>
    <tableColumn id="4958" name="Column4929"/>
    <tableColumn id="4959" name="Column4930"/>
    <tableColumn id="4960" name="Column4931"/>
    <tableColumn id="4961" name="Column4932"/>
    <tableColumn id="4962" name="Column4933"/>
    <tableColumn id="4963" name="Column4934"/>
    <tableColumn id="4964" name="Column4935"/>
    <tableColumn id="4965" name="Column4936"/>
    <tableColumn id="4966" name="Column4937"/>
    <tableColumn id="4967" name="Column4938"/>
    <tableColumn id="4968" name="Column4939"/>
    <tableColumn id="4969" name="Column4940"/>
    <tableColumn id="4970" name="Column4941"/>
    <tableColumn id="4971" name="Column4942"/>
    <tableColumn id="4972" name="Column4943"/>
    <tableColumn id="4973" name="Column4944"/>
    <tableColumn id="4974" name="Column4945"/>
    <tableColumn id="4975" name="Column4946"/>
    <tableColumn id="4976" name="Column4947"/>
    <tableColumn id="4977" name="Column4948"/>
    <tableColumn id="4978" name="Column4949"/>
    <tableColumn id="4979" name="Column4950"/>
    <tableColumn id="4980" name="Column4951"/>
    <tableColumn id="4981" name="Column4952"/>
    <tableColumn id="4982" name="Column4953"/>
    <tableColumn id="4983" name="Column4954"/>
    <tableColumn id="4984" name="Column4955"/>
    <tableColumn id="4985" name="Column4956"/>
    <tableColumn id="4986" name="Column4957"/>
    <tableColumn id="4987" name="Column4958"/>
    <tableColumn id="4988" name="Column4959"/>
    <tableColumn id="4989" name="Column4960"/>
    <tableColumn id="4990" name="Column4961"/>
    <tableColumn id="4991" name="Column4962"/>
    <tableColumn id="4992" name="Column4963"/>
    <tableColumn id="4993" name="Column4964"/>
    <tableColumn id="4994" name="Column4965"/>
    <tableColumn id="4995" name="Column4966"/>
    <tableColumn id="4996" name="Column4967"/>
    <tableColumn id="4997" name="Column4968"/>
    <tableColumn id="4998" name="Column4969"/>
    <tableColumn id="4999" name="Column4970"/>
    <tableColumn id="5000" name="Column4971"/>
    <tableColumn id="5001" name="Column4972"/>
    <tableColumn id="5002" name="Column4973"/>
    <tableColumn id="5003" name="Column4974"/>
    <tableColumn id="5004" name="Column4975"/>
    <tableColumn id="5005" name="Column4976"/>
    <tableColumn id="5006" name="Column4977"/>
    <tableColumn id="5007" name="Column4978"/>
    <tableColumn id="5008" name="Column4979"/>
    <tableColumn id="5009" name="Column4980"/>
    <tableColumn id="5010" name="Column4981"/>
    <tableColumn id="5011" name="Column4982"/>
    <tableColumn id="5012" name="Column4983"/>
    <tableColumn id="5013" name="Column4984"/>
    <tableColumn id="5014" name="Column4985"/>
    <tableColumn id="5015" name="Column4986"/>
    <tableColumn id="5016" name="Column4987"/>
    <tableColumn id="5017" name="Column4988"/>
    <tableColumn id="5018" name="Column4989"/>
    <tableColumn id="5019" name="Column4990"/>
    <tableColumn id="5020" name="Column4991"/>
    <tableColumn id="5021" name="Column4992"/>
    <tableColumn id="5022" name="Column4993"/>
    <tableColumn id="5023" name="Column4994"/>
    <tableColumn id="5024" name="Column4995"/>
    <tableColumn id="5025" name="Column4996"/>
    <tableColumn id="5026" name="Column4997"/>
    <tableColumn id="5027" name="Column4998"/>
    <tableColumn id="5028" name="Column4999"/>
    <tableColumn id="5029" name="Column5000"/>
    <tableColumn id="5030" name="Column5001"/>
    <tableColumn id="5031" name="Column5002"/>
    <tableColumn id="5032" name="Column5003"/>
    <tableColumn id="5033" name="Column5004"/>
    <tableColumn id="5034" name="Column5005"/>
    <tableColumn id="5035" name="Column5006"/>
    <tableColumn id="5036" name="Column5007"/>
    <tableColumn id="5037" name="Column5008"/>
    <tableColumn id="5038" name="Column5009"/>
    <tableColumn id="5039" name="Column5010"/>
    <tableColumn id="5040" name="Column5011"/>
    <tableColumn id="5041" name="Column5012"/>
    <tableColumn id="5042" name="Column5013"/>
    <tableColumn id="5043" name="Column5014"/>
    <tableColumn id="5044" name="Column5015"/>
    <tableColumn id="5045" name="Column5016"/>
    <tableColumn id="5046" name="Column5017"/>
    <tableColumn id="5047" name="Column5018"/>
    <tableColumn id="5048" name="Column5019"/>
    <tableColumn id="5049" name="Column5020"/>
    <tableColumn id="5050" name="Column5021"/>
    <tableColumn id="5051" name="Column5022"/>
    <tableColumn id="5052" name="Column5023"/>
    <tableColumn id="5053" name="Column5024"/>
    <tableColumn id="5054" name="Column5025"/>
    <tableColumn id="5055" name="Column5026"/>
    <tableColumn id="5056" name="Column5027"/>
    <tableColumn id="5057" name="Column5028"/>
    <tableColumn id="5058" name="Column5029"/>
    <tableColumn id="5059" name="Column5030"/>
    <tableColumn id="5060" name="Column5031"/>
    <tableColumn id="5061" name="Column5032"/>
    <tableColumn id="5062" name="Column5033"/>
    <tableColumn id="5063" name="Column5034"/>
    <tableColumn id="5064" name="Column5035"/>
    <tableColumn id="5065" name="Column5036"/>
    <tableColumn id="5066" name="Column5037"/>
    <tableColumn id="5067" name="Column5038"/>
    <tableColumn id="5068" name="Column5039"/>
    <tableColumn id="5069" name="Column5040"/>
    <tableColumn id="5070" name="Column5041"/>
    <tableColumn id="5071" name="Column5042"/>
    <tableColumn id="5072" name="Column5043"/>
    <tableColumn id="5073" name="Column5044"/>
    <tableColumn id="5074" name="Column5045"/>
    <tableColumn id="5075" name="Column5046"/>
    <tableColumn id="5076" name="Column5047"/>
    <tableColumn id="5077" name="Column5048"/>
    <tableColumn id="5078" name="Column5049"/>
    <tableColumn id="5079" name="Column5050"/>
    <tableColumn id="5080" name="Column5051"/>
    <tableColumn id="5081" name="Column5052"/>
    <tableColumn id="5082" name="Column5053"/>
    <tableColumn id="5083" name="Column5054"/>
    <tableColumn id="5084" name="Column5055"/>
    <tableColumn id="5085" name="Column5056"/>
    <tableColumn id="5086" name="Column5057"/>
    <tableColumn id="5087" name="Column5058"/>
    <tableColumn id="5088" name="Column5059"/>
    <tableColumn id="5089" name="Column5060"/>
    <tableColumn id="5090" name="Column5061"/>
    <tableColumn id="5091" name="Column5062"/>
    <tableColumn id="5092" name="Column5063"/>
    <tableColumn id="5093" name="Column5064"/>
    <tableColumn id="5094" name="Column5065"/>
    <tableColumn id="5095" name="Column5066"/>
    <tableColumn id="5096" name="Column5067"/>
    <tableColumn id="5097" name="Column5068"/>
    <tableColumn id="5098" name="Column5069"/>
    <tableColumn id="5099" name="Column5070"/>
    <tableColumn id="5100" name="Column5071"/>
    <tableColumn id="5101" name="Column5072"/>
    <tableColumn id="5102" name="Column5073"/>
    <tableColumn id="5103" name="Column5074"/>
    <tableColumn id="5104" name="Column5075"/>
    <tableColumn id="5105" name="Column5076"/>
    <tableColumn id="5106" name="Column5077"/>
    <tableColumn id="5107" name="Column5078"/>
    <tableColumn id="5108" name="Column5079"/>
    <tableColumn id="5109" name="Column5080"/>
    <tableColumn id="5110" name="Column5081"/>
    <tableColumn id="5111" name="Column5082"/>
    <tableColumn id="5112" name="Column5083"/>
    <tableColumn id="5113" name="Column5084"/>
    <tableColumn id="5114" name="Column5085"/>
    <tableColumn id="5115" name="Column5086"/>
    <tableColumn id="5116" name="Column5087"/>
    <tableColumn id="5117" name="Column5088"/>
    <tableColumn id="5118" name="Column5089"/>
    <tableColumn id="5119" name="Column5090"/>
    <tableColumn id="5120" name="Column5091"/>
    <tableColumn id="5121" name="Column5092"/>
    <tableColumn id="5122" name="Column5093"/>
    <tableColumn id="5123" name="Column5094"/>
    <tableColumn id="5124" name="Column5095"/>
    <tableColumn id="5125" name="Column5096"/>
    <tableColumn id="5126" name="Column5097"/>
    <tableColumn id="5127" name="Column5098"/>
    <tableColumn id="5128" name="Column5099"/>
    <tableColumn id="5129" name="Column5100"/>
    <tableColumn id="5130" name="Column5101"/>
    <tableColumn id="5131" name="Column5102"/>
    <tableColumn id="5132" name="Column5103"/>
    <tableColumn id="5133" name="Column5104"/>
    <tableColumn id="5134" name="Column5105"/>
    <tableColumn id="5135" name="Column5106"/>
    <tableColumn id="5136" name="Column5107"/>
    <tableColumn id="5137" name="Column5108"/>
    <tableColumn id="5138" name="Column5109"/>
    <tableColumn id="5139" name="Column5110"/>
    <tableColumn id="5140" name="Column5111"/>
    <tableColumn id="5141" name="Column5112"/>
    <tableColumn id="5142" name="Column5113"/>
    <tableColumn id="5143" name="Column5114"/>
    <tableColumn id="5144" name="Column5115"/>
    <tableColumn id="5145" name="Column5116"/>
    <tableColumn id="5146" name="Column5117"/>
    <tableColumn id="5147" name="Column5118"/>
    <tableColumn id="5148" name="Column5119"/>
    <tableColumn id="5149" name="Column5120"/>
    <tableColumn id="5150" name="Column5121"/>
    <tableColumn id="5151" name="Column5122"/>
    <tableColumn id="5152" name="Column5123"/>
    <tableColumn id="5153" name="Column5124"/>
    <tableColumn id="5154" name="Column5125"/>
    <tableColumn id="5155" name="Column5126"/>
    <tableColumn id="5156" name="Column5127"/>
    <tableColumn id="5157" name="Column5128"/>
    <tableColumn id="5158" name="Column5129"/>
    <tableColumn id="5159" name="Column5130"/>
    <tableColumn id="5160" name="Column5131"/>
    <tableColumn id="5161" name="Column5132"/>
    <tableColumn id="5162" name="Column5133"/>
    <tableColumn id="5163" name="Column5134"/>
    <tableColumn id="5164" name="Column5135"/>
    <tableColumn id="5165" name="Column5136"/>
    <tableColumn id="5166" name="Column5137"/>
    <tableColumn id="5167" name="Column5138"/>
    <tableColumn id="5168" name="Column5139"/>
    <tableColumn id="5169" name="Column5140"/>
    <tableColumn id="5170" name="Column5141"/>
    <tableColumn id="5171" name="Column5142"/>
    <tableColumn id="5172" name="Column5143"/>
    <tableColumn id="5173" name="Column5144"/>
    <tableColumn id="5174" name="Column5145"/>
    <tableColumn id="5175" name="Column5146"/>
    <tableColumn id="5176" name="Column5147"/>
    <tableColumn id="5177" name="Column5148"/>
    <tableColumn id="5178" name="Column5149"/>
    <tableColumn id="5179" name="Column5150"/>
    <tableColumn id="5180" name="Column5151"/>
    <tableColumn id="5181" name="Column5152"/>
    <tableColumn id="5182" name="Column5153"/>
    <tableColumn id="5183" name="Column5154"/>
    <tableColumn id="5184" name="Column5155"/>
    <tableColumn id="5185" name="Column5156"/>
    <tableColumn id="5186" name="Column5157"/>
    <tableColumn id="5187" name="Column5158"/>
    <tableColumn id="5188" name="Column5159"/>
    <tableColumn id="5189" name="Column5160"/>
    <tableColumn id="5190" name="Column5161"/>
    <tableColumn id="5191" name="Column5162"/>
    <tableColumn id="5192" name="Column5163"/>
    <tableColumn id="5193" name="Column5164"/>
    <tableColumn id="5194" name="Column5165"/>
    <tableColumn id="5195" name="Column5166"/>
    <tableColumn id="5196" name="Column5167"/>
    <tableColumn id="5197" name="Column5168"/>
    <tableColumn id="5198" name="Column5169"/>
    <tableColumn id="5199" name="Column5170"/>
    <tableColumn id="5200" name="Column5171"/>
    <tableColumn id="5201" name="Column5172"/>
    <tableColumn id="5202" name="Column5173"/>
    <tableColumn id="5203" name="Column5174"/>
    <tableColumn id="5204" name="Column5175"/>
    <tableColumn id="5205" name="Column5176"/>
    <tableColumn id="5206" name="Column5177"/>
    <tableColumn id="5207" name="Column5178"/>
    <tableColumn id="5208" name="Column5179"/>
    <tableColumn id="5209" name="Column5180"/>
    <tableColumn id="5210" name="Column5181"/>
    <tableColumn id="5211" name="Column5182"/>
    <tableColumn id="5212" name="Column5183"/>
    <tableColumn id="5213" name="Column5184"/>
    <tableColumn id="5214" name="Column5185"/>
    <tableColumn id="5215" name="Column5186"/>
    <tableColumn id="5216" name="Column5187"/>
    <tableColumn id="5217" name="Column5188"/>
    <tableColumn id="5218" name="Column5189"/>
    <tableColumn id="5219" name="Column5190"/>
    <tableColumn id="5220" name="Column5191"/>
    <tableColumn id="5221" name="Column5192"/>
    <tableColumn id="5222" name="Column5193"/>
    <tableColumn id="5223" name="Column5194"/>
    <tableColumn id="5224" name="Column5195"/>
    <tableColumn id="5225" name="Column5196"/>
    <tableColumn id="5226" name="Column5197"/>
    <tableColumn id="5227" name="Column5198"/>
    <tableColumn id="5228" name="Column5199"/>
    <tableColumn id="5229" name="Column5200"/>
    <tableColumn id="5230" name="Column5201"/>
    <tableColumn id="5231" name="Column5202"/>
    <tableColumn id="5232" name="Column5203"/>
    <tableColumn id="5233" name="Column5204"/>
    <tableColumn id="5234" name="Column5205"/>
    <tableColumn id="5235" name="Column5206"/>
    <tableColumn id="5236" name="Column5207"/>
    <tableColumn id="5237" name="Column5208"/>
    <tableColumn id="5238" name="Column5209"/>
    <tableColumn id="5239" name="Column5210"/>
    <tableColumn id="5240" name="Column5211"/>
    <tableColumn id="5241" name="Column5212"/>
    <tableColumn id="5242" name="Column5213"/>
    <tableColumn id="5243" name="Column5214"/>
    <tableColumn id="5244" name="Column5215"/>
    <tableColumn id="5245" name="Column5216"/>
    <tableColumn id="5246" name="Column5217"/>
    <tableColumn id="5247" name="Column5218"/>
    <tableColumn id="5248" name="Column5219"/>
    <tableColumn id="5249" name="Column5220"/>
    <tableColumn id="5250" name="Column5221"/>
    <tableColumn id="5251" name="Column5222"/>
    <tableColumn id="5252" name="Column5223"/>
    <tableColumn id="5253" name="Column5224"/>
    <tableColumn id="5254" name="Column5225"/>
    <tableColumn id="5255" name="Column5226"/>
    <tableColumn id="5256" name="Column5227"/>
    <tableColumn id="5257" name="Column5228"/>
    <tableColumn id="5258" name="Column5229"/>
    <tableColumn id="5259" name="Column5230"/>
    <tableColumn id="5260" name="Column5231"/>
    <tableColumn id="5261" name="Column5232"/>
    <tableColumn id="5262" name="Column5233"/>
    <tableColumn id="5263" name="Column5234"/>
    <tableColumn id="5264" name="Column5235"/>
    <tableColumn id="5265" name="Column5236"/>
    <tableColumn id="5266" name="Column5237"/>
    <tableColumn id="5267" name="Column5238"/>
    <tableColumn id="5268" name="Column5239"/>
    <tableColumn id="5269" name="Column5240"/>
    <tableColumn id="5270" name="Column5241"/>
    <tableColumn id="5271" name="Column5242"/>
    <tableColumn id="5272" name="Column5243"/>
    <tableColumn id="5273" name="Column5244"/>
    <tableColumn id="5274" name="Column5245"/>
    <tableColumn id="5275" name="Column5246"/>
    <tableColumn id="5276" name="Column5247"/>
    <tableColumn id="5277" name="Column5248"/>
    <tableColumn id="5278" name="Column5249"/>
    <tableColumn id="5279" name="Column5250"/>
    <tableColumn id="5280" name="Column5251"/>
    <tableColumn id="5281" name="Column5252"/>
    <tableColumn id="5282" name="Column5253"/>
    <tableColumn id="5283" name="Column5254"/>
    <tableColumn id="5284" name="Column5255"/>
    <tableColumn id="5285" name="Column5256"/>
    <tableColumn id="5286" name="Column5257"/>
    <tableColumn id="5287" name="Column5258"/>
    <tableColumn id="5288" name="Column5259"/>
    <tableColumn id="5289" name="Column5260"/>
    <tableColumn id="5290" name="Column5261"/>
    <tableColumn id="5291" name="Column5262"/>
    <tableColumn id="5292" name="Column5263"/>
    <tableColumn id="5293" name="Column5264"/>
    <tableColumn id="5294" name="Column5265"/>
    <tableColumn id="5295" name="Column5266"/>
    <tableColumn id="5296" name="Column5267"/>
    <tableColumn id="5297" name="Column5268"/>
    <tableColumn id="5298" name="Column5269"/>
    <tableColumn id="5299" name="Column5270"/>
    <tableColumn id="5300" name="Column5271"/>
    <tableColumn id="5301" name="Column5272"/>
    <tableColumn id="5302" name="Column5273"/>
    <tableColumn id="5303" name="Column5274"/>
    <tableColumn id="5304" name="Column5275"/>
    <tableColumn id="5305" name="Column5276"/>
    <tableColumn id="5306" name="Column5277"/>
    <tableColumn id="5307" name="Column5278"/>
    <tableColumn id="5308" name="Column5279"/>
    <tableColumn id="5309" name="Column5280"/>
    <tableColumn id="5310" name="Column5281"/>
    <tableColumn id="5311" name="Column5282"/>
    <tableColumn id="5312" name="Column5283"/>
    <tableColumn id="5313" name="Column5284"/>
    <tableColumn id="5314" name="Column5285"/>
    <tableColumn id="5315" name="Column5286"/>
    <tableColumn id="5316" name="Column5287"/>
    <tableColumn id="5317" name="Column5288"/>
    <tableColumn id="5318" name="Column5289"/>
    <tableColumn id="5319" name="Column5290"/>
    <tableColumn id="5320" name="Column5291"/>
    <tableColumn id="5321" name="Column5292"/>
    <tableColumn id="5322" name="Column5293"/>
    <tableColumn id="5323" name="Column5294"/>
    <tableColumn id="5324" name="Column5295"/>
    <tableColumn id="5325" name="Column5296"/>
    <tableColumn id="5326" name="Column5297"/>
    <tableColumn id="5327" name="Column5298"/>
    <tableColumn id="5328" name="Column5299"/>
    <tableColumn id="5329" name="Column5300"/>
    <tableColumn id="5330" name="Column5301"/>
    <tableColumn id="5331" name="Column5302"/>
    <tableColumn id="5332" name="Column5303"/>
    <tableColumn id="5333" name="Column5304"/>
    <tableColumn id="5334" name="Column5305"/>
    <tableColumn id="5335" name="Column5306"/>
    <tableColumn id="5336" name="Column5307"/>
    <tableColumn id="5337" name="Column5308"/>
    <tableColumn id="5338" name="Column5309"/>
    <tableColumn id="5339" name="Column5310"/>
    <tableColumn id="5340" name="Column5311"/>
    <tableColumn id="5341" name="Column5312"/>
    <tableColumn id="5342" name="Column5313"/>
    <tableColumn id="5343" name="Column5314"/>
    <tableColumn id="5344" name="Column5315"/>
    <tableColumn id="5345" name="Column5316"/>
    <tableColumn id="5346" name="Column5317"/>
    <tableColumn id="5347" name="Column5318"/>
    <tableColumn id="5348" name="Column5319"/>
    <tableColumn id="5349" name="Column5320"/>
    <tableColumn id="5350" name="Column5321"/>
    <tableColumn id="5351" name="Column5322"/>
    <tableColumn id="5352" name="Column5323"/>
    <tableColumn id="5353" name="Column5324"/>
    <tableColumn id="5354" name="Column5325"/>
    <tableColumn id="5355" name="Column5326"/>
    <tableColumn id="5356" name="Column5327"/>
    <tableColumn id="5357" name="Column5328"/>
    <tableColumn id="5358" name="Column5329"/>
    <tableColumn id="5359" name="Column5330"/>
    <tableColumn id="5360" name="Column5331"/>
    <tableColumn id="5361" name="Column5332"/>
    <tableColumn id="5362" name="Column5333"/>
    <tableColumn id="5363" name="Column5334"/>
    <tableColumn id="5364" name="Column5335"/>
    <tableColumn id="5365" name="Column5336"/>
    <tableColumn id="5366" name="Column5337"/>
    <tableColumn id="5367" name="Column5338"/>
    <tableColumn id="5368" name="Column5339"/>
    <tableColumn id="5369" name="Column5340"/>
    <tableColumn id="5370" name="Column5341"/>
    <tableColumn id="5371" name="Column5342"/>
    <tableColumn id="5372" name="Column5343"/>
    <tableColumn id="5373" name="Column5344"/>
    <tableColumn id="5374" name="Column5345"/>
    <tableColumn id="5375" name="Column5346"/>
    <tableColumn id="5376" name="Column5347"/>
    <tableColumn id="5377" name="Column5348"/>
    <tableColumn id="5378" name="Column5349"/>
    <tableColumn id="5379" name="Column5350"/>
    <tableColumn id="5380" name="Column5351"/>
    <tableColumn id="5381" name="Column5352"/>
    <tableColumn id="5382" name="Column5353"/>
    <tableColumn id="5383" name="Column5354"/>
    <tableColumn id="5384" name="Column5355"/>
    <tableColumn id="5385" name="Column5356"/>
    <tableColumn id="5386" name="Column5357"/>
    <tableColumn id="5387" name="Column5358"/>
    <tableColumn id="5388" name="Column5359"/>
    <tableColumn id="5389" name="Column5360"/>
    <tableColumn id="5390" name="Column5361"/>
    <tableColumn id="5391" name="Column5362"/>
    <tableColumn id="5392" name="Column5363"/>
    <tableColumn id="5393" name="Column5364"/>
    <tableColumn id="5394" name="Column5365"/>
    <tableColumn id="5395" name="Column5366"/>
    <tableColumn id="5396" name="Column5367"/>
    <tableColumn id="5397" name="Column5368"/>
    <tableColumn id="5398" name="Column5369"/>
    <tableColumn id="5399" name="Column5370"/>
    <tableColumn id="5400" name="Column5371"/>
    <tableColumn id="5401" name="Column5372"/>
    <tableColumn id="5402" name="Column5373"/>
    <tableColumn id="5403" name="Column5374"/>
    <tableColumn id="5404" name="Column5375"/>
    <tableColumn id="5405" name="Column5376"/>
    <tableColumn id="5406" name="Column5377"/>
    <tableColumn id="5407" name="Column5378"/>
    <tableColumn id="5408" name="Column5379"/>
    <tableColumn id="5409" name="Column5380"/>
    <tableColumn id="5410" name="Column5381"/>
    <tableColumn id="5411" name="Column5382"/>
    <tableColumn id="5412" name="Column5383"/>
    <tableColumn id="5413" name="Column5384"/>
    <tableColumn id="5414" name="Column5385"/>
    <tableColumn id="5415" name="Column5386"/>
    <tableColumn id="5416" name="Column5387"/>
    <tableColumn id="5417" name="Column5388"/>
    <tableColumn id="5418" name="Column5389"/>
    <tableColumn id="5419" name="Column5390"/>
    <tableColumn id="5420" name="Column5391"/>
    <tableColumn id="5421" name="Column5392"/>
    <tableColumn id="5422" name="Column5393"/>
    <tableColumn id="5423" name="Column5394"/>
    <tableColumn id="5424" name="Column5395"/>
    <tableColumn id="5425" name="Column5396"/>
    <tableColumn id="5426" name="Column5397"/>
    <tableColumn id="5427" name="Column5398"/>
    <tableColumn id="5428" name="Column5399"/>
    <tableColumn id="5429" name="Column5400"/>
    <tableColumn id="5430" name="Column5401"/>
    <tableColumn id="5431" name="Column5402"/>
    <tableColumn id="5432" name="Column5403"/>
    <tableColumn id="5433" name="Column5404"/>
    <tableColumn id="5434" name="Column5405"/>
    <tableColumn id="5435" name="Column5406"/>
    <tableColumn id="5436" name="Column5407"/>
    <tableColumn id="5437" name="Column5408"/>
    <tableColumn id="5438" name="Column5409"/>
    <tableColumn id="5439" name="Column5410"/>
    <tableColumn id="5440" name="Column5411"/>
    <tableColumn id="5441" name="Column5412"/>
    <tableColumn id="5442" name="Column5413"/>
    <tableColumn id="5443" name="Column5414"/>
    <tableColumn id="5444" name="Column5415"/>
    <tableColumn id="5445" name="Column5416"/>
    <tableColumn id="5446" name="Column5417"/>
    <tableColumn id="5447" name="Column5418"/>
    <tableColumn id="5448" name="Column5419"/>
    <tableColumn id="5449" name="Column5420"/>
    <tableColumn id="5450" name="Column5421"/>
    <tableColumn id="5451" name="Column5422"/>
    <tableColumn id="5452" name="Column5423"/>
    <tableColumn id="5453" name="Column5424"/>
    <tableColumn id="5454" name="Column5425"/>
    <tableColumn id="5455" name="Column5426"/>
    <tableColumn id="5456" name="Column5427"/>
    <tableColumn id="5457" name="Column5428"/>
    <tableColumn id="5458" name="Column5429"/>
    <tableColumn id="5459" name="Column5430"/>
    <tableColumn id="5460" name="Column5431"/>
    <tableColumn id="5461" name="Column5432"/>
    <tableColumn id="5462" name="Column5433"/>
    <tableColumn id="5463" name="Column5434"/>
    <tableColumn id="5464" name="Column5435"/>
    <tableColumn id="5465" name="Column5436"/>
    <tableColumn id="5466" name="Column5437"/>
    <tableColumn id="5467" name="Column5438"/>
    <tableColumn id="5468" name="Column5439"/>
    <tableColumn id="5469" name="Column5440"/>
    <tableColumn id="5470" name="Column5441"/>
    <tableColumn id="5471" name="Column5442"/>
    <tableColumn id="5472" name="Column5443"/>
    <tableColumn id="5473" name="Column5444"/>
    <tableColumn id="5474" name="Column5445"/>
    <tableColumn id="5475" name="Column5446"/>
    <tableColumn id="5476" name="Column5447"/>
    <tableColumn id="5477" name="Column5448"/>
    <tableColumn id="5478" name="Column5449"/>
    <tableColumn id="5479" name="Column5450"/>
    <tableColumn id="5480" name="Column5451"/>
    <tableColumn id="5481" name="Column5452"/>
    <tableColumn id="5482" name="Column5453"/>
    <tableColumn id="5483" name="Column5454"/>
    <tableColumn id="5484" name="Column5455"/>
    <tableColumn id="5485" name="Column5456"/>
    <tableColumn id="5486" name="Column5457"/>
    <tableColumn id="5487" name="Column5458"/>
    <tableColumn id="5488" name="Column5459"/>
    <tableColumn id="5489" name="Column5460"/>
    <tableColumn id="5490" name="Column5461"/>
    <tableColumn id="5491" name="Column5462"/>
    <tableColumn id="5492" name="Column5463"/>
    <tableColumn id="5493" name="Column5464"/>
    <tableColumn id="5494" name="Column5465"/>
    <tableColumn id="5495" name="Column5466"/>
    <tableColumn id="5496" name="Column5467"/>
    <tableColumn id="5497" name="Column5468"/>
    <tableColumn id="5498" name="Column5469"/>
    <tableColumn id="5499" name="Column5470"/>
    <tableColumn id="5500" name="Column5471"/>
    <tableColumn id="5501" name="Column5472"/>
    <tableColumn id="5502" name="Column5473"/>
    <tableColumn id="5503" name="Column5474"/>
    <tableColumn id="5504" name="Column5475"/>
    <tableColumn id="5505" name="Column5476"/>
    <tableColumn id="5506" name="Column5477"/>
    <tableColumn id="5507" name="Column5478"/>
    <tableColumn id="5508" name="Column5479"/>
    <tableColumn id="5509" name="Column5480"/>
    <tableColumn id="5510" name="Column5481"/>
    <tableColumn id="5511" name="Column5482"/>
    <tableColumn id="5512" name="Column5483"/>
    <tableColumn id="5513" name="Column5484"/>
    <tableColumn id="5514" name="Column5485"/>
    <tableColumn id="5515" name="Column5486"/>
    <tableColumn id="5516" name="Column5487"/>
    <tableColumn id="5517" name="Column5488"/>
    <tableColumn id="5518" name="Column5489"/>
    <tableColumn id="5519" name="Column5490"/>
    <tableColumn id="5520" name="Column5491"/>
    <tableColumn id="5521" name="Column5492"/>
    <tableColumn id="5522" name="Column5493"/>
    <tableColumn id="5523" name="Column5494"/>
    <tableColumn id="5524" name="Column5495"/>
    <tableColumn id="5525" name="Column5496"/>
    <tableColumn id="5526" name="Column5497"/>
    <tableColumn id="5527" name="Column5498"/>
    <tableColumn id="5528" name="Column5499"/>
    <tableColumn id="5529" name="Column5500"/>
    <tableColumn id="5530" name="Column5501"/>
    <tableColumn id="5531" name="Column5502"/>
    <tableColumn id="5532" name="Column5503"/>
    <tableColumn id="5533" name="Column5504"/>
    <tableColumn id="5534" name="Column5505"/>
    <tableColumn id="5535" name="Column5506"/>
    <tableColumn id="5536" name="Column5507"/>
    <tableColumn id="5537" name="Column5508"/>
    <tableColumn id="5538" name="Column5509"/>
    <tableColumn id="5539" name="Column5510"/>
    <tableColumn id="5540" name="Column5511"/>
    <tableColumn id="5541" name="Column5512"/>
    <tableColumn id="5542" name="Column5513"/>
    <tableColumn id="5543" name="Column5514"/>
    <tableColumn id="5544" name="Column5515"/>
    <tableColumn id="5545" name="Column5516"/>
    <tableColumn id="5546" name="Column5517"/>
    <tableColumn id="5547" name="Column5518"/>
    <tableColumn id="5548" name="Column5519"/>
    <tableColumn id="5549" name="Column5520"/>
    <tableColumn id="5550" name="Column5521"/>
    <tableColumn id="5551" name="Column5522"/>
    <tableColumn id="5552" name="Column5523"/>
    <tableColumn id="5553" name="Column5524"/>
    <tableColumn id="5554" name="Column5525"/>
    <tableColumn id="5555" name="Column5526"/>
    <tableColumn id="5556" name="Column5527"/>
    <tableColumn id="5557" name="Column5528"/>
    <tableColumn id="5558" name="Column5529"/>
    <tableColumn id="5559" name="Column5530"/>
    <tableColumn id="5560" name="Column5531"/>
    <tableColumn id="5561" name="Column5532"/>
    <tableColumn id="5562" name="Column5533"/>
    <tableColumn id="5563" name="Column5534"/>
    <tableColumn id="5564" name="Column5535"/>
    <tableColumn id="5565" name="Column5536"/>
    <tableColumn id="5566" name="Column5537"/>
    <tableColumn id="5567" name="Column5538"/>
    <tableColumn id="5568" name="Column5539"/>
    <tableColumn id="5569" name="Column5540"/>
    <tableColumn id="5570" name="Column5541"/>
    <tableColumn id="5571" name="Column5542"/>
    <tableColumn id="5572" name="Column5543"/>
    <tableColumn id="5573" name="Column5544"/>
    <tableColumn id="5574" name="Column5545"/>
    <tableColumn id="5575" name="Column5546"/>
    <tableColumn id="5576" name="Column5547"/>
    <tableColumn id="5577" name="Column5548"/>
    <tableColumn id="5578" name="Column5549"/>
    <tableColumn id="5579" name="Column5550"/>
    <tableColumn id="5580" name="Column5551"/>
    <tableColumn id="5581" name="Column5552"/>
    <tableColumn id="5582" name="Column5553"/>
    <tableColumn id="5583" name="Column5554"/>
    <tableColumn id="5584" name="Column5555"/>
    <tableColumn id="5585" name="Column5556"/>
    <tableColumn id="5586" name="Column5557"/>
    <tableColumn id="5587" name="Column5558"/>
    <tableColumn id="5588" name="Column5559"/>
    <tableColumn id="5589" name="Column5560"/>
    <tableColumn id="5590" name="Column5561"/>
    <tableColumn id="5591" name="Column5562"/>
    <tableColumn id="5592" name="Column5563"/>
    <tableColumn id="5593" name="Column5564"/>
    <tableColumn id="5594" name="Column5565"/>
    <tableColumn id="5595" name="Column5566"/>
    <tableColumn id="5596" name="Column5567"/>
    <tableColumn id="5597" name="Column5568"/>
    <tableColumn id="5598" name="Column5569"/>
    <tableColumn id="5599" name="Column5570"/>
    <tableColumn id="5600" name="Column5571"/>
    <tableColumn id="5601" name="Column5572"/>
    <tableColumn id="5602" name="Column5573"/>
    <tableColumn id="5603" name="Column5574"/>
    <tableColumn id="5604" name="Column5575"/>
    <tableColumn id="5605" name="Column5576"/>
    <tableColumn id="5606" name="Column5577"/>
    <tableColumn id="5607" name="Column5578"/>
    <tableColumn id="5608" name="Column5579"/>
    <tableColumn id="5609" name="Column5580"/>
    <tableColumn id="5610" name="Column5581"/>
    <tableColumn id="5611" name="Column5582"/>
    <tableColumn id="5612" name="Column5583"/>
    <tableColumn id="5613" name="Column5584"/>
    <tableColumn id="5614" name="Column5585"/>
    <tableColumn id="5615" name="Column5586"/>
    <tableColumn id="5616" name="Column5587"/>
    <tableColumn id="5617" name="Column5588"/>
    <tableColumn id="5618" name="Column5589"/>
    <tableColumn id="5619" name="Column5590"/>
    <tableColumn id="5620" name="Column5591"/>
    <tableColumn id="5621" name="Column5592"/>
    <tableColumn id="5622" name="Column5593"/>
    <tableColumn id="5623" name="Column5594"/>
    <tableColumn id="5624" name="Column5595"/>
    <tableColumn id="5625" name="Column5596"/>
    <tableColumn id="5626" name="Column5597"/>
    <tableColumn id="5627" name="Column5598"/>
    <tableColumn id="5628" name="Column5599"/>
    <tableColumn id="5629" name="Column5600"/>
    <tableColumn id="5630" name="Column5601"/>
    <tableColumn id="5631" name="Column5602"/>
    <tableColumn id="5632" name="Column5603"/>
    <tableColumn id="5633" name="Column5604"/>
    <tableColumn id="5634" name="Column5605"/>
    <tableColumn id="5635" name="Column5606"/>
    <tableColumn id="5636" name="Column5607"/>
    <tableColumn id="5637" name="Column5608"/>
    <tableColumn id="5638" name="Column5609"/>
    <tableColumn id="5639" name="Column5610"/>
    <tableColumn id="5640" name="Column5611"/>
    <tableColumn id="5641" name="Column5612"/>
    <tableColumn id="5642" name="Column5613"/>
    <tableColumn id="5643" name="Column5614"/>
    <tableColumn id="5644" name="Column5615"/>
    <tableColumn id="5645" name="Column5616"/>
    <tableColumn id="5646" name="Column5617"/>
    <tableColumn id="5647" name="Column5618"/>
    <tableColumn id="5648" name="Column5619"/>
    <tableColumn id="5649" name="Column5620"/>
    <tableColumn id="5650" name="Column5621"/>
    <tableColumn id="5651" name="Column5622"/>
    <tableColumn id="5652" name="Column5623"/>
    <tableColumn id="5653" name="Column5624"/>
    <tableColumn id="5654" name="Column5625"/>
    <tableColumn id="5655" name="Column5626"/>
    <tableColumn id="5656" name="Column5627"/>
    <tableColumn id="5657" name="Column5628"/>
    <tableColumn id="5658" name="Column5629"/>
    <tableColumn id="5659" name="Column5630"/>
    <tableColumn id="5660" name="Column5631"/>
    <tableColumn id="5661" name="Column5632"/>
    <tableColumn id="5662" name="Column5633"/>
    <tableColumn id="5663" name="Column5634"/>
    <tableColumn id="5664" name="Column5635"/>
    <tableColumn id="5665" name="Column5636"/>
    <tableColumn id="5666" name="Column5637"/>
    <tableColumn id="5667" name="Column5638"/>
    <tableColumn id="5668" name="Column5639"/>
    <tableColumn id="5669" name="Column5640"/>
    <tableColumn id="5670" name="Column5641"/>
    <tableColumn id="5671" name="Column5642"/>
    <tableColumn id="5672" name="Column5643"/>
    <tableColumn id="5673" name="Column5644"/>
    <tableColumn id="5674" name="Column5645"/>
    <tableColumn id="5675" name="Column5646"/>
    <tableColumn id="5676" name="Column5647"/>
    <tableColumn id="5677" name="Column5648"/>
    <tableColumn id="5678" name="Column5649"/>
    <tableColumn id="5679" name="Column5650"/>
    <tableColumn id="5680" name="Column5651"/>
    <tableColumn id="5681" name="Column5652"/>
    <tableColumn id="5682" name="Column5653"/>
    <tableColumn id="5683" name="Column5654"/>
    <tableColumn id="5684" name="Column5655"/>
    <tableColumn id="5685" name="Column5656"/>
    <tableColumn id="5686" name="Column5657"/>
    <tableColumn id="5687" name="Column5658"/>
    <tableColumn id="5688" name="Column5659"/>
    <tableColumn id="5689" name="Column5660"/>
    <tableColumn id="5690" name="Column5661"/>
    <tableColumn id="5691" name="Column5662"/>
    <tableColumn id="5692" name="Column5663"/>
    <tableColumn id="5693" name="Column5664"/>
    <tableColumn id="5694" name="Column5665"/>
    <tableColumn id="5695" name="Column5666"/>
    <tableColumn id="5696" name="Column5667"/>
    <tableColumn id="5697" name="Column5668"/>
    <tableColumn id="5698" name="Column5669"/>
    <tableColumn id="5699" name="Column5670"/>
    <tableColumn id="5700" name="Column5671"/>
    <tableColumn id="5701" name="Column5672"/>
    <tableColumn id="5702" name="Column5673"/>
    <tableColumn id="5703" name="Column5674"/>
    <tableColumn id="5704" name="Column5675"/>
    <tableColumn id="5705" name="Column5676"/>
    <tableColumn id="5706" name="Column5677"/>
    <tableColumn id="5707" name="Column5678"/>
    <tableColumn id="5708" name="Column5679"/>
    <tableColumn id="5709" name="Column5680"/>
    <tableColumn id="5710" name="Column5681"/>
    <tableColumn id="5711" name="Column5682"/>
    <tableColumn id="5712" name="Column5683"/>
    <tableColumn id="5713" name="Column5684"/>
    <tableColumn id="5714" name="Column5685"/>
    <tableColumn id="5715" name="Column5686"/>
    <tableColumn id="5716" name="Column5687"/>
    <tableColumn id="5717" name="Column5688"/>
    <tableColumn id="5718" name="Column5689"/>
    <tableColumn id="5719" name="Column5690"/>
    <tableColumn id="5720" name="Column5691"/>
    <tableColumn id="5721" name="Column5692"/>
    <tableColumn id="5722" name="Column5693"/>
    <tableColumn id="5723" name="Column5694"/>
    <tableColumn id="5724" name="Column5695"/>
    <tableColumn id="5725" name="Column5696"/>
    <tableColumn id="5726" name="Column5697"/>
    <tableColumn id="5727" name="Column5698"/>
    <tableColumn id="5728" name="Column5699"/>
    <tableColumn id="5729" name="Column5700"/>
    <tableColumn id="5730" name="Column5701"/>
    <tableColumn id="5731" name="Column5702"/>
    <tableColumn id="5732" name="Column5703"/>
    <tableColumn id="5733" name="Column5704"/>
    <tableColumn id="5734" name="Column5705"/>
    <tableColumn id="5735" name="Column5706"/>
    <tableColumn id="5736" name="Column5707"/>
    <tableColumn id="5737" name="Column5708"/>
    <tableColumn id="5738" name="Column5709"/>
    <tableColumn id="5739" name="Column5710"/>
    <tableColumn id="5740" name="Column5711"/>
    <tableColumn id="5741" name="Column5712"/>
    <tableColumn id="5742" name="Column5713"/>
    <tableColumn id="5743" name="Column5714"/>
    <tableColumn id="5744" name="Column5715"/>
    <tableColumn id="5745" name="Column5716"/>
    <tableColumn id="5746" name="Column5717"/>
    <tableColumn id="5747" name="Column5718"/>
    <tableColumn id="5748" name="Column5719"/>
    <tableColumn id="5749" name="Column5720"/>
    <tableColumn id="5750" name="Column5721"/>
    <tableColumn id="5751" name="Column5722"/>
    <tableColumn id="5752" name="Column5723"/>
    <tableColumn id="5753" name="Column5724"/>
    <tableColumn id="5754" name="Column5725"/>
    <tableColumn id="5755" name="Column5726"/>
    <tableColumn id="5756" name="Column5727"/>
    <tableColumn id="5757" name="Column5728"/>
    <tableColumn id="5758" name="Column5729"/>
    <tableColumn id="5759" name="Column5730"/>
    <tableColumn id="5760" name="Column5731"/>
    <tableColumn id="5761" name="Column5732"/>
    <tableColumn id="5762" name="Column5733"/>
    <tableColumn id="5763" name="Column5734"/>
    <tableColumn id="5764" name="Column5735"/>
    <tableColumn id="5765" name="Column5736"/>
    <tableColumn id="5766" name="Column5737"/>
    <tableColumn id="5767" name="Column5738"/>
    <tableColumn id="5768" name="Column5739"/>
    <tableColumn id="5769" name="Column5740"/>
    <tableColumn id="5770" name="Column5741"/>
    <tableColumn id="5771" name="Column5742"/>
    <tableColumn id="5772" name="Column5743"/>
    <tableColumn id="5773" name="Column5744"/>
    <tableColumn id="5774" name="Column5745"/>
    <tableColumn id="5775" name="Column5746"/>
    <tableColumn id="5776" name="Column5747"/>
    <tableColumn id="5777" name="Column5748"/>
    <tableColumn id="5778" name="Column5749"/>
    <tableColumn id="5779" name="Column5750"/>
    <tableColumn id="5780" name="Column5751"/>
    <tableColumn id="5781" name="Column5752"/>
    <tableColumn id="5782" name="Column5753"/>
    <tableColumn id="5783" name="Column5754"/>
    <tableColumn id="5784" name="Column5755"/>
    <tableColumn id="5785" name="Column5756"/>
    <tableColumn id="5786" name="Column5757"/>
    <tableColumn id="5787" name="Column5758"/>
    <tableColumn id="5788" name="Column5759"/>
    <tableColumn id="5789" name="Column5760"/>
    <tableColumn id="5790" name="Column5761"/>
    <tableColumn id="5791" name="Column5762"/>
    <tableColumn id="5792" name="Column5763"/>
    <tableColumn id="5793" name="Column5764"/>
    <tableColumn id="5794" name="Column5765"/>
    <tableColumn id="5795" name="Column5766"/>
    <tableColumn id="5796" name="Column5767"/>
    <tableColumn id="5797" name="Column5768"/>
    <tableColumn id="5798" name="Column5769"/>
    <tableColumn id="5799" name="Column5770"/>
    <tableColumn id="5800" name="Column5771"/>
    <tableColumn id="5801" name="Column5772"/>
    <tableColumn id="5802" name="Column5773"/>
    <tableColumn id="5803" name="Column5774"/>
    <tableColumn id="5804" name="Column5775"/>
    <tableColumn id="5805" name="Column5776"/>
    <tableColumn id="5806" name="Column5777"/>
    <tableColumn id="5807" name="Column5778"/>
    <tableColumn id="5808" name="Column5779"/>
    <tableColumn id="5809" name="Column5780"/>
    <tableColumn id="5810" name="Column5781"/>
    <tableColumn id="5811" name="Column5782"/>
    <tableColumn id="5812" name="Column5783"/>
    <tableColumn id="5813" name="Column5784"/>
    <tableColumn id="5814" name="Column5785"/>
    <tableColumn id="5815" name="Column5786"/>
    <tableColumn id="5816" name="Column5787"/>
    <tableColumn id="5817" name="Column5788"/>
    <tableColumn id="5818" name="Column5789"/>
    <tableColumn id="5819" name="Column5790"/>
    <tableColumn id="5820" name="Column5791"/>
    <tableColumn id="5821" name="Column5792"/>
    <tableColumn id="5822" name="Column5793"/>
    <tableColumn id="5823" name="Column5794"/>
    <tableColumn id="5824" name="Column5795"/>
    <tableColumn id="5825" name="Column5796"/>
    <tableColumn id="5826" name="Column5797"/>
    <tableColumn id="5827" name="Column5798"/>
    <tableColumn id="5828" name="Column5799"/>
    <tableColumn id="5829" name="Column5800"/>
    <tableColumn id="5830" name="Column5801"/>
    <tableColumn id="5831" name="Column5802"/>
    <tableColumn id="5832" name="Column5803"/>
    <tableColumn id="5833" name="Column5804"/>
    <tableColumn id="5834" name="Column5805"/>
    <tableColumn id="5835" name="Column5806"/>
    <tableColumn id="5836" name="Column5807"/>
    <tableColumn id="5837" name="Column5808"/>
    <tableColumn id="5838" name="Column5809"/>
    <tableColumn id="5839" name="Column5810"/>
    <tableColumn id="5840" name="Column5811"/>
    <tableColumn id="5841" name="Column5812"/>
    <tableColumn id="5842" name="Column5813"/>
    <tableColumn id="5843" name="Column5814"/>
    <tableColumn id="5844" name="Column5815"/>
    <tableColumn id="5845" name="Column5816"/>
    <tableColumn id="5846" name="Column5817"/>
    <tableColumn id="5847" name="Column5818"/>
    <tableColumn id="5848" name="Column5819"/>
    <tableColumn id="5849" name="Column5820"/>
    <tableColumn id="5850" name="Column5821"/>
    <tableColumn id="5851" name="Column5822"/>
    <tableColumn id="5852" name="Column5823"/>
    <tableColumn id="5853" name="Column5824"/>
    <tableColumn id="5854" name="Column5825"/>
    <tableColumn id="5855" name="Column5826"/>
    <tableColumn id="5856" name="Column5827"/>
    <tableColumn id="5857" name="Column5828"/>
    <tableColumn id="5858" name="Column5829"/>
    <tableColumn id="5859" name="Column5830"/>
    <tableColumn id="5860" name="Column5831"/>
    <tableColumn id="5861" name="Column5832"/>
    <tableColumn id="5862" name="Column5833"/>
    <tableColumn id="5863" name="Column5834"/>
    <tableColumn id="5864" name="Column5835"/>
    <tableColumn id="5865" name="Column5836"/>
    <tableColumn id="5866" name="Column5837"/>
    <tableColumn id="5867" name="Column5838"/>
    <tableColumn id="5868" name="Column5839"/>
    <tableColumn id="5869" name="Column5840"/>
    <tableColumn id="5870" name="Column5841"/>
    <tableColumn id="5871" name="Column5842"/>
    <tableColumn id="5872" name="Column5843"/>
    <tableColumn id="5873" name="Column5844"/>
    <tableColumn id="5874" name="Column5845"/>
    <tableColumn id="5875" name="Column5846"/>
    <tableColumn id="5876" name="Column5847"/>
    <tableColumn id="5877" name="Column5848"/>
    <tableColumn id="5878" name="Column5849"/>
    <tableColumn id="5879" name="Column5850"/>
    <tableColumn id="5880" name="Column5851"/>
    <tableColumn id="5881" name="Column5852"/>
    <tableColumn id="5882" name="Column5853"/>
    <tableColumn id="5883" name="Column5854"/>
    <tableColumn id="5884" name="Column5855"/>
    <tableColumn id="5885" name="Column5856"/>
    <tableColumn id="5886" name="Column5857"/>
    <tableColumn id="5887" name="Column5858"/>
    <tableColumn id="5888" name="Column5859"/>
    <tableColumn id="5889" name="Column5860"/>
    <tableColumn id="5890" name="Column5861"/>
    <tableColumn id="5891" name="Column5862"/>
    <tableColumn id="5892" name="Column5863"/>
    <tableColumn id="5893" name="Column5864"/>
    <tableColumn id="5894" name="Column5865"/>
    <tableColumn id="5895" name="Column5866"/>
    <tableColumn id="5896" name="Column5867"/>
    <tableColumn id="5897" name="Column5868"/>
    <tableColumn id="5898" name="Column5869"/>
    <tableColumn id="5899" name="Column5870"/>
    <tableColumn id="5900" name="Column5871"/>
    <tableColumn id="5901" name="Column5872"/>
    <tableColumn id="5902" name="Column5873"/>
    <tableColumn id="5903" name="Column5874"/>
    <tableColumn id="5904" name="Column5875"/>
    <tableColumn id="5905" name="Column5876"/>
    <tableColumn id="5906" name="Column5877"/>
    <tableColumn id="5907" name="Column5878"/>
    <tableColumn id="5908" name="Column5879"/>
    <tableColumn id="5909" name="Column5880"/>
    <tableColumn id="5910" name="Column5881"/>
    <tableColumn id="5911" name="Column5882"/>
    <tableColumn id="5912" name="Column5883"/>
    <tableColumn id="5913" name="Column5884"/>
    <tableColumn id="5914" name="Column5885"/>
    <tableColumn id="5915" name="Column5886"/>
    <tableColumn id="5916" name="Column5887"/>
    <tableColumn id="5917" name="Column5888"/>
    <tableColumn id="5918" name="Column5889"/>
    <tableColumn id="5919" name="Column5890"/>
    <tableColumn id="5920" name="Column5891"/>
    <tableColumn id="5921" name="Column5892"/>
    <tableColumn id="5922" name="Column5893"/>
    <tableColumn id="5923" name="Column5894"/>
    <tableColumn id="5924" name="Column5895"/>
    <tableColumn id="5925" name="Column5896"/>
    <tableColumn id="5926" name="Column5897"/>
    <tableColumn id="5927" name="Column5898"/>
    <tableColumn id="5928" name="Column5899"/>
    <tableColumn id="5929" name="Column5900"/>
    <tableColumn id="5930" name="Column5901"/>
    <tableColumn id="5931" name="Column5902"/>
    <tableColumn id="5932" name="Column5903"/>
    <tableColumn id="5933" name="Column5904"/>
    <tableColumn id="5934" name="Column5905"/>
    <tableColumn id="5935" name="Column5906"/>
    <tableColumn id="5936" name="Column5907"/>
    <tableColumn id="5937" name="Column5908"/>
    <tableColumn id="5938" name="Column5909"/>
    <tableColumn id="5939" name="Column5910"/>
    <tableColumn id="5940" name="Column5911"/>
    <tableColumn id="5941" name="Column5912"/>
    <tableColumn id="5942" name="Column5913"/>
    <tableColumn id="5943" name="Column5914"/>
    <tableColumn id="5944" name="Column5915"/>
    <tableColumn id="5945" name="Column5916"/>
    <tableColumn id="5946" name="Column5917"/>
    <tableColumn id="5947" name="Column5918"/>
    <tableColumn id="5948" name="Column5919"/>
    <tableColumn id="5949" name="Column5920"/>
    <tableColumn id="5950" name="Column5921"/>
    <tableColumn id="5951" name="Column5922"/>
    <tableColumn id="5952" name="Column5923"/>
    <tableColumn id="5953" name="Column5924"/>
    <tableColumn id="5954" name="Column5925"/>
    <tableColumn id="5955" name="Column5926"/>
    <tableColumn id="5956" name="Column5927"/>
    <tableColumn id="5957" name="Column5928"/>
    <tableColumn id="5958" name="Column5929"/>
    <tableColumn id="5959" name="Column5930"/>
    <tableColumn id="5960" name="Column5931"/>
    <tableColumn id="5961" name="Column5932"/>
    <tableColumn id="5962" name="Column5933"/>
    <tableColumn id="5963" name="Column5934"/>
    <tableColumn id="5964" name="Column5935"/>
    <tableColumn id="5965" name="Column5936"/>
    <tableColumn id="5966" name="Column5937"/>
    <tableColumn id="5967" name="Column5938"/>
    <tableColumn id="5968" name="Column5939"/>
    <tableColumn id="5969" name="Column5940"/>
    <tableColumn id="5970" name="Column5941"/>
    <tableColumn id="5971" name="Column5942"/>
    <tableColumn id="5972" name="Column5943"/>
    <tableColumn id="5973" name="Column5944"/>
    <tableColumn id="5974" name="Column5945"/>
    <tableColumn id="5975" name="Column5946"/>
    <tableColumn id="5976" name="Column5947"/>
    <tableColumn id="5977" name="Column5948"/>
    <tableColumn id="5978" name="Column5949"/>
    <tableColumn id="5979" name="Column5950"/>
    <tableColumn id="5980" name="Column5951"/>
    <tableColumn id="5981" name="Column5952"/>
    <tableColumn id="5982" name="Column5953"/>
    <tableColumn id="5983" name="Column5954"/>
    <tableColumn id="5984" name="Column5955"/>
    <tableColumn id="5985" name="Column5956"/>
    <tableColumn id="5986" name="Column5957"/>
    <tableColumn id="5987" name="Column5958"/>
    <tableColumn id="5988" name="Column5959"/>
    <tableColumn id="5989" name="Column5960"/>
    <tableColumn id="5990" name="Column5961"/>
    <tableColumn id="5991" name="Column5962"/>
    <tableColumn id="5992" name="Column5963"/>
    <tableColumn id="5993" name="Column5964"/>
    <tableColumn id="5994" name="Column5965"/>
    <tableColumn id="5995" name="Column5966"/>
    <tableColumn id="5996" name="Column5967"/>
    <tableColumn id="5997" name="Column5968"/>
    <tableColumn id="5998" name="Column5969"/>
    <tableColumn id="5999" name="Column5970"/>
    <tableColumn id="6000" name="Column5971"/>
    <tableColumn id="6001" name="Column5972"/>
    <tableColumn id="6002" name="Column5973"/>
    <tableColumn id="6003" name="Column5974"/>
    <tableColumn id="6004" name="Column5975"/>
    <tableColumn id="6005" name="Column5976"/>
    <tableColumn id="6006" name="Column5977"/>
    <tableColumn id="6007" name="Column5978"/>
    <tableColumn id="6008" name="Column5979"/>
    <tableColumn id="6009" name="Column5980"/>
    <tableColumn id="6010" name="Column5981"/>
    <tableColumn id="6011" name="Column5982"/>
    <tableColumn id="6012" name="Column5983"/>
    <tableColumn id="6013" name="Column5984"/>
    <tableColumn id="6014" name="Column5985"/>
    <tableColumn id="6015" name="Column5986"/>
    <tableColumn id="6016" name="Column5987"/>
    <tableColumn id="6017" name="Column5988"/>
    <tableColumn id="6018" name="Column5989"/>
    <tableColumn id="6019" name="Column5990"/>
    <tableColumn id="6020" name="Column5991"/>
    <tableColumn id="6021" name="Column5992"/>
    <tableColumn id="6022" name="Column5993"/>
    <tableColumn id="6023" name="Column5994"/>
    <tableColumn id="6024" name="Column5995"/>
    <tableColumn id="6025" name="Column5996"/>
    <tableColumn id="6026" name="Column5997"/>
    <tableColumn id="6027" name="Column5998"/>
    <tableColumn id="6028" name="Column5999"/>
    <tableColumn id="6029" name="Column6000"/>
    <tableColumn id="6030" name="Column6001"/>
    <tableColumn id="6031" name="Column6002"/>
    <tableColumn id="6032" name="Column6003"/>
    <tableColumn id="6033" name="Column6004"/>
    <tableColumn id="6034" name="Column6005"/>
    <tableColumn id="6035" name="Column6006"/>
    <tableColumn id="6036" name="Column6007"/>
    <tableColumn id="6037" name="Column6008"/>
    <tableColumn id="6038" name="Column6009"/>
    <tableColumn id="6039" name="Column6010"/>
    <tableColumn id="6040" name="Column6011"/>
    <tableColumn id="6041" name="Column6012"/>
    <tableColumn id="6042" name="Column6013"/>
    <tableColumn id="6043" name="Column6014"/>
    <tableColumn id="6044" name="Column6015"/>
    <tableColumn id="6045" name="Column6016"/>
    <tableColumn id="6046" name="Column6017"/>
    <tableColumn id="6047" name="Column6018"/>
    <tableColumn id="6048" name="Column6019"/>
    <tableColumn id="6049" name="Column6020"/>
    <tableColumn id="6050" name="Column6021"/>
    <tableColumn id="6051" name="Column6022"/>
    <tableColumn id="6052" name="Column6023"/>
    <tableColumn id="6053" name="Column6024"/>
    <tableColumn id="6054" name="Column6025"/>
    <tableColumn id="6055" name="Column6026"/>
    <tableColumn id="6056" name="Column6027"/>
    <tableColumn id="6057" name="Column6028"/>
    <tableColumn id="6058" name="Column6029"/>
    <tableColumn id="6059" name="Column6030"/>
    <tableColumn id="6060" name="Column6031"/>
    <tableColumn id="6061" name="Column6032"/>
    <tableColumn id="6062" name="Column6033"/>
    <tableColumn id="6063" name="Column6034"/>
    <tableColumn id="6064" name="Column6035"/>
    <tableColumn id="6065" name="Column6036"/>
    <tableColumn id="6066" name="Column6037"/>
    <tableColumn id="6067" name="Column6038"/>
    <tableColumn id="6068" name="Column6039"/>
    <tableColumn id="6069" name="Column6040"/>
    <tableColumn id="6070" name="Column6041"/>
    <tableColumn id="6071" name="Column6042"/>
    <tableColumn id="6072" name="Column6043"/>
    <tableColumn id="6073" name="Column6044"/>
    <tableColumn id="6074" name="Column6045"/>
    <tableColumn id="6075" name="Column6046"/>
    <tableColumn id="6076" name="Column6047"/>
    <tableColumn id="6077" name="Column6048"/>
    <tableColumn id="6078" name="Column6049"/>
    <tableColumn id="6079" name="Column6050"/>
    <tableColumn id="6080" name="Column6051"/>
    <tableColumn id="6081" name="Column6052"/>
    <tableColumn id="6082" name="Column6053"/>
    <tableColumn id="6083" name="Column6054"/>
    <tableColumn id="6084" name="Column6055"/>
    <tableColumn id="6085" name="Column6056"/>
    <tableColumn id="6086" name="Column6057"/>
    <tableColumn id="6087" name="Column6058"/>
    <tableColumn id="6088" name="Column6059"/>
    <tableColumn id="6089" name="Column6060"/>
    <tableColumn id="6090" name="Column6061"/>
    <tableColumn id="6091" name="Column6062"/>
    <tableColumn id="6092" name="Column6063"/>
    <tableColumn id="6093" name="Column6064"/>
    <tableColumn id="6094" name="Column6065"/>
    <tableColumn id="6095" name="Column6066"/>
    <tableColumn id="6096" name="Column6067"/>
    <tableColumn id="6097" name="Column6068"/>
    <tableColumn id="6098" name="Column6069"/>
    <tableColumn id="6099" name="Column6070"/>
    <tableColumn id="6100" name="Column6071"/>
    <tableColumn id="6101" name="Column6072"/>
    <tableColumn id="6102" name="Column6073"/>
    <tableColumn id="6103" name="Column6074"/>
    <tableColumn id="6104" name="Column6075"/>
    <tableColumn id="6105" name="Column6076"/>
    <tableColumn id="6106" name="Column6077"/>
    <tableColumn id="6107" name="Column6078"/>
    <tableColumn id="6108" name="Column6079"/>
    <tableColumn id="6109" name="Column6080"/>
    <tableColumn id="6110" name="Column6081"/>
    <tableColumn id="6111" name="Column6082"/>
    <tableColumn id="6112" name="Column6083"/>
    <tableColumn id="6113" name="Column6084"/>
    <tableColumn id="6114" name="Column6085"/>
    <tableColumn id="6115" name="Column6086"/>
    <tableColumn id="6116" name="Column6087"/>
    <tableColumn id="6117" name="Column6088"/>
    <tableColumn id="6118" name="Column6089"/>
    <tableColumn id="6119" name="Column6090"/>
    <tableColumn id="6120" name="Column6091"/>
    <tableColumn id="6121" name="Column6092"/>
    <tableColumn id="6122" name="Column6093"/>
    <tableColumn id="6123" name="Column6094"/>
    <tableColumn id="6124" name="Column6095"/>
    <tableColumn id="6125" name="Column6096"/>
    <tableColumn id="6126" name="Column6097"/>
    <tableColumn id="6127" name="Column6098"/>
    <tableColumn id="6128" name="Column6099"/>
    <tableColumn id="6129" name="Column6100"/>
    <tableColumn id="6130" name="Column6101"/>
    <tableColumn id="6131" name="Column6102"/>
    <tableColumn id="6132" name="Column6103"/>
    <tableColumn id="6133" name="Column6104"/>
    <tableColumn id="6134" name="Column6105"/>
    <tableColumn id="6135" name="Column6106"/>
    <tableColumn id="6136" name="Column6107"/>
    <tableColumn id="6137" name="Column6108"/>
    <tableColumn id="6138" name="Column6109"/>
    <tableColumn id="6139" name="Column6110"/>
    <tableColumn id="6140" name="Column6111"/>
    <tableColumn id="6141" name="Column6112"/>
    <tableColumn id="6142" name="Column6113"/>
    <tableColumn id="6143" name="Column6114"/>
    <tableColumn id="6144" name="Column6115"/>
    <tableColumn id="6145" name="Column6116"/>
    <tableColumn id="6146" name="Column6117"/>
    <tableColumn id="6147" name="Column6118"/>
    <tableColumn id="6148" name="Column6119"/>
    <tableColumn id="6149" name="Column6120"/>
    <tableColumn id="6150" name="Column6121"/>
    <tableColumn id="6151" name="Column6122"/>
    <tableColumn id="6152" name="Column6123"/>
    <tableColumn id="6153" name="Column6124"/>
    <tableColumn id="6154" name="Column6125"/>
    <tableColumn id="6155" name="Column6126"/>
    <tableColumn id="6156" name="Column6127"/>
    <tableColumn id="6157" name="Column6128"/>
    <tableColumn id="6158" name="Column6129"/>
    <tableColumn id="6159" name="Column6130"/>
    <tableColumn id="6160" name="Column6131"/>
    <tableColumn id="6161" name="Column6132"/>
    <tableColumn id="6162" name="Column6133"/>
    <tableColumn id="6163" name="Column6134"/>
    <tableColumn id="6164" name="Column6135"/>
    <tableColumn id="6165" name="Column6136"/>
    <tableColumn id="6166" name="Column6137"/>
    <tableColumn id="6167" name="Column6138"/>
    <tableColumn id="6168" name="Column6139"/>
    <tableColumn id="6169" name="Column6140"/>
    <tableColumn id="6170" name="Column6141"/>
    <tableColumn id="6171" name="Column6142"/>
    <tableColumn id="6172" name="Column6143"/>
    <tableColumn id="6173" name="Column6144"/>
    <tableColumn id="6174" name="Column6145"/>
    <tableColumn id="6175" name="Column6146"/>
    <tableColumn id="6176" name="Column6147"/>
    <tableColumn id="6177" name="Column6148"/>
    <tableColumn id="6178" name="Column6149"/>
    <tableColumn id="6179" name="Column6150"/>
    <tableColumn id="6180" name="Column6151"/>
    <tableColumn id="6181" name="Column6152"/>
    <tableColumn id="6182" name="Column6153"/>
    <tableColumn id="6183" name="Column6154"/>
    <tableColumn id="6184" name="Column6155"/>
    <tableColumn id="6185" name="Column6156"/>
    <tableColumn id="6186" name="Column6157"/>
    <tableColumn id="6187" name="Column6158"/>
    <tableColumn id="6188" name="Column6159"/>
    <tableColumn id="6189" name="Column6160"/>
    <tableColumn id="6190" name="Column6161"/>
    <tableColumn id="6191" name="Column6162"/>
    <tableColumn id="6192" name="Column6163"/>
    <tableColumn id="6193" name="Column6164"/>
    <tableColumn id="6194" name="Column6165"/>
    <tableColumn id="6195" name="Column6166"/>
    <tableColumn id="6196" name="Column6167"/>
    <tableColumn id="6197" name="Column6168"/>
    <tableColumn id="6198" name="Column6169"/>
    <tableColumn id="6199" name="Column6170"/>
    <tableColumn id="6200" name="Column6171"/>
    <tableColumn id="6201" name="Column6172"/>
    <tableColumn id="6202" name="Column6173"/>
    <tableColumn id="6203" name="Column6174"/>
    <tableColumn id="6204" name="Column6175"/>
    <tableColumn id="6205" name="Column6176"/>
    <tableColumn id="6206" name="Column6177"/>
    <tableColumn id="6207" name="Column6178"/>
    <tableColumn id="6208" name="Column6179"/>
    <tableColumn id="6209" name="Column6180"/>
    <tableColumn id="6210" name="Column6181"/>
    <tableColumn id="6211" name="Column6182"/>
    <tableColumn id="6212" name="Column6183"/>
    <tableColumn id="6213" name="Column6184"/>
    <tableColumn id="6214" name="Column6185"/>
    <tableColumn id="6215" name="Column6186"/>
    <tableColumn id="6216" name="Column6187"/>
    <tableColumn id="6217" name="Column6188"/>
    <tableColumn id="6218" name="Column6189"/>
    <tableColumn id="6219" name="Column6190"/>
    <tableColumn id="6220" name="Column6191"/>
    <tableColumn id="6221" name="Column6192"/>
    <tableColumn id="6222" name="Column6193"/>
    <tableColumn id="6223" name="Column6194"/>
    <tableColumn id="6224" name="Column6195"/>
    <tableColumn id="6225" name="Column6196"/>
    <tableColumn id="6226" name="Column6197"/>
    <tableColumn id="6227" name="Column6198"/>
    <tableColumn id="6228" name="Column6199"/>
    <tableColumn id="6229" name="Column6200"/>
    <tableColumn id="6230" name="Column6201"/>
    <tableColumn id="6231" name="Column6202"/>
    <tableColumn id="6232" name="Column6203"/>
    <tableColumn id="6233" name="Column6204"/>
    <tableColumn id="6234" name="Column6205"/>
    <tableColumn id="6235" name="Column6206"/>
    <tableColumn id="6236" name="Column6207"/>
    <tableColumn id="6237" name="Column6208"/>
    <tableColumn id="6238" name="Column6209"/>
    <tableColumn id="6239" name="Column6210"/>
    <tableColumn id="6240" name="Column6211"/>
    <tableColumn id="6241" name="Column6212"/>
    <tableColumn id="6242" name="Column6213"/>
    <tableColumn id="6243" name="Column6214"/>
    <tableColumn id="6244" name="Column6215"/>
    <tableColumn id="6245" name="Column6216"/>
    <tableColumn id="6246" name="Column6217"/>
    <tableColumn id="6247" name="Column6218"/>
    <tableColumn id="6248" name="Column6219"/>
    <tableColumn id="6249" name="Column6220"/>
    <tableColumn id="6250" name="Column6221"/>
    <tableColumn id="6251" name="Column6222"/>
    <tableColumn id="6252" name="Column6223"/>
    <tableColumn id="6253" name="Column6224"/>
    <tableColumn id="6254" name="Column6225"/>
    <tableColumn id="6255" name="Column6226"/>
    <tableColumn id="6256" name="Column6227"/>
    <tableColumn id="6257" name="Column6228"/>
    <tableColumn id="6258" name="Column6229"/>
    <tableColumn id="6259" name="Column6230"/>
    <tableColumn id="6260" name="Column6231"/>
    <tableColumn id="6261" name="Column6232"/>
    <tableColumn id="6262" name="Column6233"/>
    <tableColumn id="6263" name="Column6234"/>
    <tableColumn id="6264" name="Column6235"/>
    <tableColumn id="6265" name="Column6236"/>
    <tableColumn id="6266" name="Column6237"/>
    <tableColumn id="6267" name="Column6238"/>
    <tableColumn id="6268" name="Column6239"/>
    <tableColumn id="6269" name="Column6240"/>
    <tableColumn id="6270" name="Column6241"/>
    <tableColumn id="6271" name="Column6242"/>
    <tableColumn id="6272" name="Column6243"/>
    <tableColumn id="6273" name="Column6244"/>
    <tableColumn id="6274" name="Column6245"/>
    <tableColumn id="6275" name="Column6246"/>
    <tableColumn id="6276" name="Column6247"/>
    <tableColumn id="6277" name="Column6248"/>
    <tableColumn id="6278" name="Column6249"/>
    <tableColumn id="6279" name="Column6250"/>
    <tableColumn id="6280" name="Column6251"/>
    <tableColumn id="6281" name="Column6252"/>
    <tableColumn id="6282" name="Column6253"/>
    <tableColumn id="6283" name="Column6254"/>
    <tableColumn id="6284" name="Column6255"/>
    <tableColumn id="6285" name="Column6256"/>
    <tableColumn id="6286" name="Column6257"/>
    <tableColumn id="6287" name="Column6258"/>
    <tableColumn id="6288" name="Column6259"/>
    <tableColumn id="6289" name="Column6260"/>
    <tableColumn id="6290" name="Column6261"/>
    <tableColumn id="6291" name="Column6262"/>
    <tableColumn id="6292" name="Column6263"/>
    <tableColumn id="6293" name="Column6264"/>
    <tableColumn id="6294" name="Column6265"/>
    <tableColumn id="6295" name="Column6266"/>
    <tableColumn id="6296" name="Column6267"/>
    <tableColumn id="6297" name="Column6268"/>
    <tableColumn id="6298" name="Column6269"/>
    <tableColumn id="6299" name="Column6270"/>
    <tableColumn id="6300" name="Column6271"/>
    <tableColumn id="6301" name="Column6272"/>
    <tableColumn id="6302" name="Column6273"/>
    <tableColumn id="6303" name="Column6274"/>
    <tableColumn id="6304" name="Column6275"/>
    <tableColumn id="6305" name="Column6276"/>
    <tableColumn id="6306" name="Column6277"/>
    <tableColumn id="6307" name="Column6278"/>
    <tableColumn id="6308" name="Column6279"/>
    <tableColumn id="6309" name="Column6280"/>
    <tableColumn id="6310" name="Column6281"/>
    <tableColumn id="6311" name="Column6282"/>
    <tableColumn id="6312" name="Column6283"/>
    <tableColumn id="6313" name="Column6284"/>
    <tableColumn id="6314" name="Column6285"/>
    <tableColumn id="6315" name="Column6286"/>
    <tableColumn id="6316" name="Column6287"/>
    <tableColumn id="6317" name="Column6288"/>
    <tableColumn id="6318" name="Column6289"/>
    <tableColumn id="6319" name="Column6290"/>
    <tableColumn id="6320" name="Column6291"/>
    <tableColumn id="6321" name="Column6292"/>
    <tableColumn id="6322" name="Column6293"/>
    <tableColumn id="6323" name="Column6294"/>
    <tableColumn id="6324" name="Column6295"/>
    <tableColumn id="6325" name="Column6296"/>
    <tableColumn id="6326" name="Column6297"/>
    <tableColumn id="6327" name="Column6298"/>
    <tableColumn id="6328" name="Column6299"/>
    <tableColumn id="6329" name="Column6300"/>
    <tableColumn id="6330" name="Column6301"/>
    <tableColumn id="6331" name="Column6302"/>
    <tableColumn id="6332" name="Column6303"/>
    <tableColumn id="6333" name="Column6304"/>
    <tableColumn id="6334" name="Column6305"/>
    <tableColumn id="6335" name="Column6306"/>
    <tableColumn id="6336" name="Column6307"/>
    <tableColumn id="6337" name="Column6308"/>
    <tableColumn id="6338" name="Column6309"/>
    <tableColumn id="6339" name="Column6310"/>
    <tableColumn id="6340" name="Column6311"/>
    <tableColumn id="6341" name="Column6312"/>
    <tableColumn id="6342" name="Column6313"/>
    <tableColumn id="6343" name="Column6314"/>
    <tableColumn id="6344" name="Column6315"/>
    <tableColumn id="6345" name="Column6316"/>
    <tableColumn id="6346" name="Column6317"/>
    <tableColumn id="6347" name="Column6318"/>
    <tableColumn id="6348" name="Column6319"/>
    <tableColumn id="6349" name="Column6320"/>
    <tableColumn id="6350" name="Column6321"/>
    <tableColumn id="6351" name="Column6322"/>
    <tableColumn id="6352" name="Column6323"/>
    <tableColumn id="6353" name="Column6324"/>
    <tableColumn id="6354" name="Column6325"/>
    <tableColumn id="6355" name="Column6326"/>
    <tableColumn id="6356" name="Column6327"/>
    <tableColumn id="6357" name="Column6328"/>
    <tableColumn id="6358" name="Column6329"/>
    <tableColumn id="6359" name="Column6330"/>
    <tableColumn id="6360" name="Column6331"/>
    <tableColumn id="6361" name="Column6332"/>
    <tableColumn id="6362" name="Column6333"/>
    <tableColumn id="6363" name="Column6334"/>
    <tableColumn id="6364" name="Column6335"/>
    <tableColumn id="6365" name="Column6336"/>
    <tableColumn id="6366" name="Column6337"/>
    <tableColumn id="6367" name="Column6338"/>
    <tableColumn id="6368" name="Column6339"/>
    <tableColumn id="6369" name="Column6340"/>
    <tableColumn id="6370" name="Column6341"/>
    <tableColumn id="6371" name="Column6342"/>
    <tableColumn id="6372" name="Column6343"/>
    <tableColumn id="6373" name="Column6344"/>
    <tableColumn id="6374" name="Column6345"/>
    <tableColumn id="6375" name="Column6346"/>
    <tableColumn id="6376" name="Column6347"/>
    <tableColumn id="6377" name="Column6348"/>
    <tableColumn id="6378" name="Column6349"/>
    <tableColumn id="6379" name="Column6350"/>
    <tableColumn id="6380" name="Column6351"/>
    <tableColumn id="6381" name="Column6352"/>
    <tableColumn id="6382" name="Column6353"/>
    <tableColumn id="6383" name="Column6354"/>
    <tableColumn id="6384" name="Column6355"/>
    <tableColumn id="6385" name="Column6356"/>
    <tableColumn id="6386" name="Column6357"/>
    <tableColumn id="6387" name="Column6358"/>
    <tableColumn id="6388" name="Column6359"/>
    <tableColumn id="6389" name="Column6360"/>
    <tableColumn id="6390" name="Column6361"/>
    <tableColumn id="6391" name="Column6362"/>
    <tableColumn id="6392" name="Column6363"/>
    <tableColumn id="6393" name="Column6364"/>
    <tableColumn id="6394" name="Column6365"/>
    <tableColumn id="6395" name="Column6366"/>
    <tableColumn id="6396" name="Column6367"/>
    <tableColumn id="6397" name="Column6368"/>
    <tableColumn id="6398" name="Column6369"/>
    <tableColumn id="6399" name="Column6370"/>
    <tableColumn id="6400" name="Column6371"/>
    <tableColumn id="6401" name="Column6372"/>
    <tableColumn id="6402" name="Column6373"/>
    <tableColumn id="6403" name="Column6374"/>
    <tableColumn id="6404" name="Column6375"/>
    <tableColumn id="6405" name="Column6376"/>
    <tableColumn id="6406" name="Column6377"/>
    <tableColumn id="6407" name="Column6378"/>
    <tableColumn id="6408" name="Column6379"/>
    <tableColumn id="6409" name="Column6380"/>
    <tableColumn id="6410" name="Column6381"/>
    <tableColumn id="6411" name="Column6382"/>
    <tableColumn id="6412" name="Column6383"/>
    <tableColumn id="6413" name="Column6384"/>
    <tableColumn id="6414" name="Column6385"/>
    <tableColumn id="6415" name="Column6386"/>
    <tableColumn id="6416" name="Column6387"/>
    <tableColumn id="6417" name="Column6388"/>
    <tableColumn id="6418" name="Column6389"/>
    <tableColumn id="6419" name="Column6390"/>
    <tableColumn id="6420" name="Column6391"/>
    <tableColumn id="6421" name="Column6392"/>
    <tableColumn id="6422" name="Column6393"/>
    <tableColumn id="6423" name="Column6394"/>
    <tableColumn id="6424" name="Column6395"/>
    <tableColumn id="6425" name="Column6396"/>
    <tableColumn id="6426" name="Column6397"/>
    <tableColumn id="6427" name="Column6398"/>
    <tableColumn id="6428" name="Column6399"/>
    <tableColumn id="6429" name="Column6400"/>
    <tableColumn id="6430" name="Column6401"/>
    <tableColumn id="6431" name="Column6402"/>
    <tableColumn id="6432" name="Column6403"/>
    <tableColumn id="6433" name="Column6404"/>
    <tableColumn id="6434" name="Column6405"/>
    <tableColumn id="6435" name="Column6406"/>
    <tableColumn id="6436" name="Column6407"/>
    <tableColumn id="6437" name="Column6408"/>
    <tableColumn id="6438" name="Column6409"/>
    <tableColumn id="6439" name="Column6410"/>
    <tableColumn id="6440" name="Column6411"/>
    <tableColumn id="6441" name="Column6412"/>
    <tableColumn id="6442" name="Column6413"/>
    <tableColumn id="6443" name="Column6414"/>
    <tableColumn id="6444" name="Column6415"/>
    <tableColumn id="6445" name="Column6416"/>
    <tableColumn id="6446" name="Column6417"/>
    <tableColumn id="6447" name="Column6418"/>
    <tableColumn id="6448" name="Column6419"/>
    <tableColumn id="6449" name="Column6420"/>
    <tableColumn id="6450" name="Column6421"/>
    <tableColumn id="6451" name="Column6422"/>
    <tableColumn id="6452" name="Column6423"/>
    <tableColumn id="6453" name="Column6424"/>
    <tableColumn id="6454" name="Column6425"/>
    <tableColumn id="6455" name="Column6426"/>
    <tableColumn id="6456" name="Column6427"/>
    <tableColumn id="6457" name="Column6428"/>
    <tableColumn id="6458" name="Column6429"/>
    <tableColumn id="6459" name="Column6430"/>
    <tableColumn id="6460" name="Column6431"/>
    <tableColumn id="6461" name="Column6432"/>
    <tableColumn id="6462" name="Column6433"/>
    <tableColumn id="6463" name="Column6434"/>
    <tableColumn id="6464" name="Column6435"/>
    <tableColumn id="6465" name="Column6436"/>
    <tableColumn id="6466" name="Column6437"/>
    <tableColumn id="6467" name="Column6438"/>
    <tableColumn id="6468" name="Column6439"/>
    <tableColumn id="6469" name="Column6440"/>
    <tableColumn id="6470" name="Column6441"/>
    <tableColumn id="6471" name="Column6442"/>
    <tableColumn id="6472" name="Column6443"/>
    <tableColumn id="6473" name="Column6444"/>
    <tableColumn id="6474" name="Column6445"/>
    <tableColumn id="6475" name="Column6446"/>
    <tableColumn id="6476" name="Column6447"/>
    <tableColumn id="6477" name="Column6448"/>
    <tableColumn id="6478" name="Column6449"/>
    <tableColumn id="6479" name="Column6450"/>
    <tableColumn id="6480" name="Column6451"/>
    <tableColumn id="6481" name="Column6452"/>
    <tableColumn id="6482" name="Column6453"/>
    <tableColumn id="6483" name="Column6454"/>
    <tableColumn id="6484" name="Column6455"/>
    <tableColumn id="6485" name="Column6456"/>
    <tableColumn id="6486" name="Column6457"/>
    <tableColumn id="6487" name="Column6458"/>
    <tableColumn id="6488" name="Column6459"/>
    <tableColumn id="6489" name="Column6460"/>
    <tableColumn id="6490" name="Column6461"/>
    <tableColumn id="6491" name="Column6462"/>
    <tableColumn id="6492" name="Column6463"/>
    <tableColumn id="6493" name="Column6464"/>
    <tableColumn id="6494" name="Column6465"/>
    <tableColumn id="6495" name="Column6466"/>
    <tableColumn id="6496" name="Column6467"/>
    <tableColumn id="6497" name="Column6468"/>
    <tableColumn id="6498" name="Column6469"/>
    <tableColumn id="6499" name="Column6470"/>
    <tableColumn id="6500" name="Column6471"/>
    <tableColumn id="6501" name="Column6472"/>
    <tableColumn id="6502" name="Column6473"/>
    <tableColumn id="6503" name="Column6474"/>
    <tableColumn id="6504" name="Column6475"/>
    <tableColumn id="6505" name="Column6476"/>
    <tableColumn id="6506" name="Column6477"/>
    <tableColumn id="6507" name="Column6478"/>
    <tableColumn id="6508" name="Column6479"/>
    <tableColumn id="6509" name="Column6480"/>
    <tableColumn id="6510" name="Column6481"/>
    <tableColumn id="6511" name="Column6482"/>
    <tableColumn id="6512" name="Column6483"/>
    <tableColumn id="6513" name="Column6484"/>
    <tableColumn id="6514" name="Column6485"/>
    <tableColumn id="6515" name="Column6486"/>
    <tableColumn id="6516" name="Column6487"/>
    <tableColumn id="6517" name="Column6488"/>
    <tableColumn id="6518" name="Column6489"/>
    <tableColumn id="6519" name="Column6490"/>
    <tableColumn id="6520" name="Column6491"/>
    <tableColumn id="6521" name="Column6492"/>
    <tableColumn id="6522" name="Column6493"/>
    <tableColumn id="6523" name="Column6494"/>
    <tableColumn id="6524" name="Column6495"/>
    <tableColumn id="6525" name="Column6496"/>
    <tableColumn id="6526" name="Column6497"/>
    <tableColumn id="6527" name="Column6498"/>
    <tableColumn id="6528" name="Column6499"/>
    <tableColumn id="6529" name="Column6500"/>
    <tableColumn id="6530" name="Column6501"/>
    <tableColumn id="6531" name="Column6502"/>
    <tableColumn id="6532" name="Column6503"/>
    <tableColumn id="6533" name="Column6504"/>
    <tableColumn id="6534" name="Column6505"/>
    <tableColumn id="6535" name="Column6506"/>
    <tableColumn id="6536" name="Column6507"/>
    <tableColumn id="6537" name="Column6508"/>
    <tableColumn id="6538" name="Column6509"/>
    <tableColumn id="6539" name="Column6510"/>
    <tableColumn id="6540" name="Column6511"/>
    <tableColumn id="6541" name="Column6512"/>
    <tableColumn id="6542" name="Column6513"/>
    <tableColumn id="6543" name="Column6514"/>
    <tableColumn id="6544" name="Column6515"/>
    <tableColumn id="6545" name="Column6516"/>
    <tableColumn id="6546" name="Column6517"/>
    <tableColumn id="6547" name="Column6518"/>
    <tableColumn id="6548" name="Column6519"/>
    <tableColumn id="6549" name="Column6520"/>
    <tableColumn id="6550" name="Column6521"/>
    <tableColumn id="6551" name="Column6522"/>
    <tableColumn id="6552" name="Column6523"/>
    <tableColumn id="6553" name="Column6524"/>
    <tableColumn id="6554" name="Column6525"/>
    <tableColumn id="6555" name="Column6526"/>
    <tableColumn id="6556" name="Column6527"/>
    <tableColumn id="6557" name="Column6528"/>
    <tableColumn id="6558" name="Column6529"/>
    <tableColumn id="6559" name="Column6530"/>
    <tableColumn id="6560" name="Column6531"/>
    <tableColumn id="6561" name="Column6532"/>
    <tableColumn id="6562" name="Column6533"/>
    <tableColumn id="6563" name="Column6534"/>
    <tableColumn id="6564" name="Column6535"/>
    <tableColumn id="6565" name="Column6536"/>
    <tableColumn id="6566" name="Column6537"/>
    <tableColumn id="6567" name="Column6538"/>
    <tableColumn id="6568" name="Column6539"/>
    <tableColumn id="6569" name="Column6540"/>
    <tableColumn id="6570" name="Column6541"/>
    <tableColumn id="6571" name="Column6542"/>
    <tableColumn id="6572" name="Column6543"/>
    <tableColumn id="6573" name="Column6544"/>
    <tableColumn id="6574" name="Column6545"/>
    <tableColumn id="6575" name="Column6546"/>
    <tableColumn id="6576" name="Column6547"/>
    <tableColumn id="6577" name="Column6548"/>
    <tableColumn id="6578" name="Column6549"/>
    <tableColumn id="6579" name="Column6550"/>
    <tableColumn id="6580" name="Column6551"/>
    <tableColumn id="6581" name="Column6552"/>
    <tableColumn id="6582" name="Column6553"/>
    <tableColumn id="6583" name="Column6554"/>
    <tableColumn id="6584" name="Column6555"/>
    <tableColumn id="6585" name="Column6556"/>
    <tableColumn id="6586" name="Column6557"/>
    <tableColumn id="6587" name="Column6558"/>
    <tableColumn id="6588" name="Column6559"/>
    <tableColumn id="6589" name="Column6560"/>
    <tableColumn id="6590" name="Column6561"/>
    <tableColumn id="6591" name="Column6562"/>
    <tableColumn id="6592" name="Column6563"/>
    <tableColumn id="6593" name="Column6564"/>
    <tableColumn id="6594" name="Column6565"/>
    <tableColumn id="6595" name="Column6566"/>
    <tableColumn id="6596" name="Column6567"/>
    <tableColumn id="6597" name="Column6568"/>
    <tableColumn id="6598" name="Column6569"/>
    <tableColumn id="6599" name="Column6570"/>
    <tableColumn id="6600" name="Column6571"/>
    <tableColumn id="6601" name="Column6572"/>
    <tableColumn id="6602" name="Column6573"/>
    <tableColumn id="6603" name="Column6574"/>
    <tableColumn id="6604" name="Column6575"/>
    <tableColumn id="6605" name="Column6576"/>
    <tableColumn id="6606" name="Column6577"/>
    <tableColumn id="6607" name="Column6578"/>
    <tableColumn id="6608" name="Column6579"/>
    <tableColumn id="6609" name="Column6580"/>
    <tableColumn id="6610" name="Column6581"/>
    <tableColumn id="6611" name="Column6582"/>
    <tableColumn id="6612" name="Column6583"/>
    <tableColumn id="6613" name="Column6584"/>
    <tableColumn id="6614" name="Column6585"/>
    <tableColumn id="6615" name="Column6586"/>
    <tableColumn id="6616" name="Column6587"/>
    <tableColumn id="6617" name="Column6588"/>
    <tableColumn id="6618" name="Column6589"/>
    <tableColumn id="6619" name="Column6590"/>
    <tableColumn id="6620" name="Column6591"/>
    <tableColumn id="6621" name="Column6592"/>
    <tableColumn id="6622" name="Column6593"/>
    <tableColumn id="6623" name="Column6594"/>
    <tableColumn id="6624" name="Column6595"/>
    <tableColumn id="6625" name="Column6596"/>
    <tableColumn id="6626" name="Column6597"/>
    <tableColumn id="6627" name="Column6598"/>
    <tableColumn id="6628" name="Column6599"/>
    <tableColumn id="6629" name="Column6600"/>
    <tableColumn id="6630" name="Column6601"/>
    <tableColumn id="6631" name="Column6602"/>
    <tableColumn id="6632" name="Column6603"/>
    <tableColumn id="6633" name="Column6604"/>
    <tableColumn id="6634" name="Column6605"/>
    <tableColumn id="6635" name="Column6606"/>
    <tableColumn id="6636" name="Column6607"/>
    <tableColumn id="6637" name="Column6608"/>
    <tableColumn id="6638" name="Column6609"/>
    <tableColumn id="6639" name="Column6610"/>
    <tableColumn id="6640" name="Column6611"/>
    <tableColumn id="6641" name="Column6612"/>
    <tableColumn id="6642" name="Column6613"/>
    <tableColumn id="6643" name="Column6614"/>
    <tableColumn id="6644" name="Column6615"/>
    <tableColumn id="6645" name="Column6616"/>
    <tableColumn id="6646" name="Column6617"/>
    <tableColumn id="6647" name="Column6618"/>
    <tableColumn id="6648" name="Column6619"/>
    <tableColumn id="6649" name="Column6620"/>
    <tableColumn id="6650" name="Column6621"/>
    <tableColumn id="6651" name="Column6622"/>
    <tableColumn id="6652" name="Column6623"/>
    <tableColumn id="6653" name="Column6624"/>
    <tableColumn id="6654" name="Column6625"/>
    <tableColumn id="6655" name="Column6626"/>
    <tableColumn id="6656" name="Column6627"/>
    <tableColumn id="6657" name="Column6628"/>
    <tableColumn id="6658" name="Column6629"/>
    <tableColumn id="6659" name="Column6630"/>
    <tableColumn id="6660" name="Column6631"/>
    <tableColumn id="6661" name="Column6632"/>
    <tableColumn id="6662" name="Column6633"/>
    <tableColumn id="6663" name="Column6634"/>
    <tableColumn id="6664" name="Column6635"/>
    <tableColumn id="6665" name="Column6636"/>
    <tableColumn id="6666" name="Column6637"/>
    <tableColumn id="6667" name="Column6638"/>
    <tableColumn id="6668" name="Column6639"/>
    <tableColumn id="6669" name="Column6640"/>
    <tableColumn id="6670" name="Column6641"/>
    <tableColumn id="6671" name="Column6642"/>
    <tableColumn id="6672" name="Column6643"/>
    <tableColumn id="6673" name="Column6644"/>
    <tableColumn id="6674" name="Column6645"/>
    <tableColumn id="6675" name="Column6646"/>
    <tableColumn id="6676" name="Column6647"/>
    <tableColumn id="6677" name="Column6648"/>
    <tableColumn id="6678" name="Column6649"/>
    <tableColumn id="6679" name="Column6650"/>
    <tableColumn id="6680" name="Column6651"/>
    <tableColumn id="6681" name="Column6652"/>
    <tableColumn id="6682" name="Column6653"/>
    <tableColumn id="6683" name="Column6654"/>
    <tableColumn id="6684" name="Column6655"/>
    <tableColumn id="6685" name="Column6656"/>
    <tableColumn id="6686" name="Column6657"/>
    <tableColumn id="6687" name="Column6658"/>
    <tableColumn id="6688" name="Column6659"/>
    <tableColumn id="6689" name="Column6660"/>
    <tableColumn id="6690" name="Column6661"/>
    <tableColumn id="6691" name="Column6662"/>
    <tableColumn id="6692" name="Column6663"/>
    <tableColumn id="6693" name="Column6664"/>
    <tableColumn id="6694" name="Column6665"/>
    <tableColumn id="6695" name="Column6666"/>
    <tableColumn id="6696" name="Column6667"/>
    <tableColumn id="6697" name="Column6668"/>
    <tableColumn id="6698" name="Column6669"/>
    <tableColumn id="6699" name="Column6670"/>
    <tableColumn id="6700" name="Column6671"/>
    <tableColumn id="6701" name="Column6672"/>
    <tableColumn id="6702" name="Column6673"/>
    <tableColumn id="6703" name="Column6674"/>
    <tableColumn id="6704" name="Column6675"/>
    <tableColumn id="6705" name="Column6676"/>
    <tableColumn id="6706" name="Column6677"/>
    <tableColumn id="6707" name="Column6678"/>
    <tableColumn id="6708" name="Column6679"/>
    <tableColumn id="6709" name="Column6680"/>
    <tableColumn id="6710" name="Column6681"/>
    <tableColumn id="6711" name="Column6682"/>
    <tableColumn id="6712" name="Column6683"/>
    <tableColumn id="6713" name="Column6684"/>
    <tableColumn id="6714" name="Column6685"/>
    <tableColumn id="6715" name="Column6686"/>
    <tableColumn id="6716" name="Column6687"/>
    <tableColumn id="6717" name="Column6688"/>
    <tableColumn id="6718" name="Column6689"/>
    <tableColumn id="6719" name="Column6690"/>
    <tableColumn id="6720" name="Column6691"/>
    <tableColumn id="6721" name="Column6692"/>
    <tableColumn id="6722" name="Column6693"/>
    <tableColumn id="6723" name="Column6694"/>
    <tableColumn id="6724" name="Column6695"/>
    <tableColumn id="6725" name="Column6696"/>
    <tableColumn id="6726" name="Column6697"/>
    <tableColumn id="6727" name="Column6698"/>
    <tableColumn id="6728" name="Column6699"/>
    <tableColumn id="6729" name="Column6700"/>
    <tableColumn id="6730" name="Column6701"/>
    <tableColumn id="6731" name="Column6702"/>
    <tableColumn id="6732" name="Column6703"/>
    <tableColumn id="6733" name="Column6704"/>
    <tableColumn id="6734" name="Column6705"/>
    <tableColumn id="6735" name="Column6706"/>
    <tableColumn id="6736" name="Column6707"/>
    <tableColumn id="6737" name="Column6708"/>
    <tableColumn id="6738" name="Column6709"/>
    <tableColumn id="6739" name="Column6710"/>
    <tableColumn id="6740" name="Column6711"/>
    <tableColumn id="6741" name="Column6712"/>
    <tableColumn id="6742" name="Column6713"/>
    <tableColumn id="6743" name="Column6714"/>
    <tableColumn id="6744" name="Column6715"/>
    <tableColumn id="6745" name="Column6716"/>
    <tableColumn id="6746" name="Column6717"/>
    <tableColumn id="6747" name="Column6718"/>
    <tableColumn id="6748" name="Column6719"/>
    <tableColumn id="6749" name="Column6720"/>
    <tableColumn id="6750" name="Column6721"/>
    <tableColumn id="6751" name="Column6722"/>
    <tableColumn id="6752" name="Column6723"/>
    <tableColumn id="6753" name="Column6724"/>
    <tableColumn id="6754" name="Column6725"/>
    <tableColumn id="6755" name="Column6726"/>
    <tableColumn id="6756" name="Column6727"/>
    <tableColumn id="6757" name="Column6728"/>
    <tableColumn id="6758" name="Column6729"/>
    <tableColumn id="6759" name="Column6730"/>
    <tableColumn id="6760" name="Column6731"/>
    <tableColumn id="6761" name="Column6732"/>
    <tableColumn id="6762" name="Column6733"/>
    <tableColumn id="6763" name="Column6734"/>
    <tableColumn id="6764" name="Column6735"/>
    <tableColumn id="6765" name="Column6736"/>
    <tableColumn id="6766" name="Column6737"/>
    <tableColumn id="6767" name="Column6738"/>
    <tableColumn id="6768" name="Column6739"/>
    <tableColumn id="6769" name="Column6740"/>
    <tableColumn id="6770" name="Column6741"/>
    <tableColumn id="6771" name="Column6742"/>
    <tableColumn id="6772" name="Column6743"/>
    <tableColumn id="6773" name="Column6744"/>
    <tableColumn id="6774" name="Column6745"/>
    <tableColumn id="6775" name="Column6746"/>
    <tableColumn id="6776" name="Column6747"/>
    <tableColumn id="6777" name="Column6748"/>
    <tableColumn id="6778" name="Column6749"/>
    <tableColumn id="6779" name="Column6750"/>
    <tableColumn id="6780" name="Column6751"/>
    <tableColumn id="6781" name="Column6752"/>
    <tableColumn id="6782" name="Column6753"/>
    <tableColumn id="6783" name="Column6754"/>
    <tableColumn id="6784" name="Column6755"/>
    <tableColumn id="6785" name="Column6756"/>
    <tableColumn id="6786" name="Column6757"/>
    <tableColumn id="6787" name="Column6758"/>
    <tableColumn id="6788" name="Column6759"/>
    <tableColumn id="6789" name="Column6760"/>
    <tableColumn id="6790" name="Column6761"/>
    <tableColumn id="6791" name="Column6762"/>
    <tableColumn id="6792" name="Column6763"/>
    <tableColumn id="6793" name="Column6764"/>
    <tableColumn id="6794" name="Column6765"/>
    <tableColumn id="6795" name="Column6766"/>
    <tableColumn id="6796" name="Column6767"/>
    <tableColumn id="6797" name="Column6768"/>
    <tableColumn id="6798" name="Column6769"/>
    <tableColumn id="6799" name="Column6770"/>
    <tableColumn id="6800" name="Column6771"/>
    <tableColumn id="6801" name="Column6772"/>
    <tableColumn id="6802" name="Column6773"/>
    <tableColumn id="6803" name="Column6774"/>
    <tableColumn id="6804" name="Column6775"/>
    <tableColumn id="6805" name="Column6776"/>
    <tableColumn id="6806" name="Column6777"/>
    <tableColumn id="6807" name="Column6778"/>
    <tableColumn id="6808" name="Column6779"/>
    <tableColumn id="6809" name="Column6780"/>
    <tableColumn id="6810" name="Column6781"/>
    <tableColumn id="6811" name="Column6782"/>
    <tableColumn id="6812" name="Column6783"/>
    <tableColumn id="6813" name="Column6784"/>
    <tableColumn id="6814" name="Column6785"/>
    <tableColumn id="6815" name="Column6786"/>
    <tableColumn id="6816" name="Column6787"/>
    <tableColumn id="6817" name="Column6788"/>
    <tableColumn id="6818" name="Column6789"/>
    <tableColumn id="6819" name="Column6790"/>
    <tableColumn id="6820" name="Column6791"/>
    <tableColumn id="6821" name="Column6792"/>
    <tableColumn id="6822" name="Column6793"/>
    <tableColumn id="6823" name="Column6794"/>
    <tableColumn id="6824" name="Column6795"/>
    <tableColumn id="6825" name="Column6796"/>
    <tableColumn id="6826" name="Column6797"/>
    <tableColumn id="6827" name="Column6798"/>
    <tableColumn id="6828" name="Column6799"/>
    <tableColumn id="6829" name="Column6800"/>
    <tableColumn id="6830" name="Column6801"/>
    <tableColumn id="6831" name="Column6802"/>
    <tableColumn id="6832" name="Column6803"/>
    <tableColumn id="6833" name="Column6804"/>
    <tableColumn id="6834" name="Column6805"/>
    <tableColumn id="6835" name="Column6806"/>
    <tableColumn id="6836" name="Column6807"/>
    <tableColumn id="6837" name="Column6808"/>
    <tableColumn id="6838" name="Column6809"/>
    <tableColumn id="6839" name="Column6810"/>
    <tableColumn id="6840" name="Column6811"/>
    <tableColumn id="6841" name="Column6812"/>
    <tableColumn id="6842" name="Column6813"/>
    <tableColumn id="6843" name="Column6814"/>
    <tableColumn id="6844" name="Column6815"/>
    <tableColumn id="6845" name="Column6816"/>
    <tableColumn id="6846" name="Column6817"/>
    <tableColumn id="6847" name="Column6818"/>
    <tableColumn id="6848" name="Column6819"/>
    <tableColumn id="6849" name="Column6820"/>
    <tableColumn id="6850" name="Column6821"/>
    <tableColumn id="6851" name="Column6822"/>
    <tableColumn id="6852" name="Column6823"/>
    <tableColumn id="6853" name="Column6824"/>
    <tableColumn id="6854" name="Column6825"/>
    <tableColumn id="6855" name="Column6826"/>
    <tableColumn id="6856" name="Column6827"/>
    <tableColumn id="6857" name="Column6828"/>
    <tableColumn id="6858" name="Column6829"/>
    <tableColumn id="6859" name="Column6830"/>
    <tableColumn id="6860" name="Column6831"/>
    <tableColumn id="6861" name="Column6832"/>
    <tableColumn id="6862" name="Column6833"/>
    <tableColumn id="6863" name="Column6834"/>
    <tableColumn id="6864" name="Column6835"/>
    <tableColumn id="6865" name="Column6836"/>
    <tableColumn id="6866" name="Column6837"/>
    <tableColumn id="6867" name="Column6838"/>
    <tableColumn id="6868" name="Column6839"/>
    <tableColumn id="6869" name="Column6840"/>
    <tableColumn id="6870" name="Column6841"/>
    <tableColumn id="6871" name="Column6842"/>
    <tableColumn id="6872" name="Column6843"/>
    <tableColumn id="6873" name="Column6844"/>
    <tableColumn id="6874" name="Column6845"/>
    <tableColumn id="6875" name="Column6846"/>
    <tableColumn id="6876" name="Column6847"/>
    <tableColumn id="6877" name="Column6848"/>
    <tableColumn id="6878" name="Column6849"/>
    <tableColumn id="6879" name="Column6850"/>
    <tableColumn id="6880" name="Column6851"/>
    <tableColumn id="6881" name="Column6852"/>
    <tableColumn id="6882" name="Column6853"/>
    <tableColumn id="6883" name="Column6854"/>
    <tableColumn id="6884" name="Column6855"/>
    <tableColumn id="6885" name="Column6856"/>
    <tableColumn id="6886" name="Column6857"/>
    <tableColumn id="6887" name="Column6858"/>
    <tableColumn id="6888" name="Column6859"/>
    <tableColumn id="6889" name="Column6860"/>
    <tableColumn id="6890" name="Column6861"/>
    <tableColumn id="6891" name="Column6862"/>
    <tableColumn id="6892" name="Column6863"/>
    <tableColumn id="6893" name="Column6864"/>
    <tableColumn id="6894" name="Column6865"/>
    <tableColumn id="6895" name="Column6866"/>
    <tableColumn id="6896" name="Column6867"/>
    <tableColumn id="6897" name="Column6868"/>
    <tableColumn id="6898" name="Column6869"/>
    <tableColumn id="6899" name="Column6870"/>
    <tableColumn id="6900" name="Column6871"/>
    <tableColumn id="6901" name="Column6872"/>
    <tableColumn id="6902" name="Column6873"/>
    <tableColumn id="6903" name="Column6874"/>
    <tableColumn id="6904" name="Column6875"/>
    <tableColumn id="6905" name="Column6876"/>
    <tableColumn id="6906" name="Column6877"/>
    <tableColumn id="6907" name="Column6878"/>
    <tableColumn id="6908" name="Column6879"/>
    <tableColumn id="6909" name="Column6880"/>
    <tableColumn id="6910" name="Column6881"/>
    <tableColumn id="6911" name="Column6882"/>
    <tableColumn id="6912" name="Column6883"/>
    <tableColumn id="6913" name="Column6884"/>
    <tableColumn id="6914" name="Column6885"/>
    <tableColumn id="6915" name="Column6886"/>
    <tableColumn id="6916" name="Column6887"/>
    <tableColumn id="6917" name="Column6888"/>
    <tableColumn id="6918" name="Column6889"/>
    <tableColumn id="6919" name="Column6890"/>
    <tableColumn id="6920" name="Column6891"/>
    <tableColumn id="6921" name="Column6892"/>
    <tableColumn id="6922" name="Column6893"/>
    <tableColumn id="6923" name="Column6894"/>
    <tableColumn id="6924" name="Column6895"/>
    <tableColumn id="6925" name="Column6896"/>
    <tableColumn id="6926" name="Column6897"/>
    <tableColumn id="6927" name="Column6898"/>
    <tableColumn id="6928" name="Column6899"/>
    <tableColumn id="6929" name="Column6900"/>
    <tableColumn id="6930" name="Column6901"/>
    <tableColumn id="6931" name="Column6902"/>
    <tableColumn id="6932" name="Column6903"/>
    <tableColumn id="6933" name="Column6904"/>
    <tableColumn id="6934" name="Column6905"/>
    <tableColumn id="6935" name="Column6906"/>
    <tableColumn id="6936" name="Column6907"/>
    <tableColumn id="6937" name="Column6908"/>
    <tableColumn id="6938" name="Column6909"/>
    <tableColumn id="6939" name="Column6910"/>
    <tableColumn id="6940" name="Column6911"/>
    <tableColumn id="6941" name="Column6912"/>
    <tableColumn id="6942" name="Column6913"/>
    <tableColumn id="6943" name="Column6914"/>
    <tableColumn id="6944" name="Column6915"/>
    <tableColumn id="6945" name="Column6916"/>
    <tableColumn id="6946" name="Column6917"/>
    <tableColumn id="6947" name="Column6918"/>
    <tableColumn id="6948" name="Column6919"/>
    <tableColumn id="6949" name="Column6920"/>
    <tableColumn id="6950" name="Column6921"/>
    <tableColumn id="6951" name="Column6922"/>
    <tableColumn id="6952" name="Column6923"/>
    <tableColumn id="6953" name="Column6924"/>
    <tableColumn id="6954" name="Column6925"/>
    <tableColumn id="6955" name="Column6926"/>
    <tableColumn id="6956" name="Column6927"/>
    <tableColumn id="6957" name="Column6928"/>
    <tableColumn id="6958" name="Column6929"/>
    <tableColumn id="6959" name="Column6930"/>
    <tableColumn id="6960" name="Column6931"/>
    <tableColumn id="6961" name="Column6932"/>
    <tableColumn id="6962" name="Column6933"/>
    <tableColumn id="6963" name="Column6934"/>
    <tableColumn id="6964" name="Column6935"/>
    <tableColumn id="6965" name="Column6936"/>
    <tableColumn id="6966" name="Column6937"/>
    <tableColumn id="6967" name="Column6938"/>
    <tableColumn id="6968" name="Column6939"/>
    <tableColumn id="6969" name="Column6940"/>
    <tableColumn id="6970" name="Column6941"/>
    <tableColumn id="6971" name="Column6942"/>
    <tableColumn id="6972" name="Column6943"/>
    <tableColumn id="6973" name="Column6944"/>
    <tableColumn id="6974" name="Column6945"/>
    <tableColumn id="6975" name="Column6946"/>
    <tableColumn id="6976" name="Column6947"/>
    <tableColumn id="6977" name="Column6948"/>
    <tableColumn id="6978" name="Column6949"/>
    <tableColumn id="6979" name="Column6950"/>
    <tableColumn id="6980" name="Column6951"/>
    <tableColumn id="6981" name="Column6952"/>
    <tableColumn id="6982" name="Column6953"/>
    <tableColumn id="6983" name="Column6954"/>
    <tableColumn id="6984" name="Column6955"/>
    <tableColumn id="6985" name="Column6956"/>
    <tableColumn id="6986" name="Column6957"/>
    <tableColumn id="6987" name="Column6958"/>
    <tableColumn id="6988" name="Column6959"/>
    <tableColumn id="6989" name="Column6960"/>
    <tableColumn id="6990" name="Column6961"/>
    <tableColumn id="6991" name="Column6962"/>
    <tableColumn id="6992" name="Column6963"/>
    <tableColumn id="6993" name="Column6964"/>
    <tableColumn id="6994" name="Column6965"/>
    <tableColumn id="6995" name="Column6966"/>
    <tableColumn id="6996" name="Column6967"/>
    <tableColumn id="6997" name="Column6968"/>
    <tableColumn id="6998" name="Column6969"/>
    <tableColumn id="6999" name="Column6970"/>
    <tableColumn id="7000" name="Column6971"/>
    <tableColumn id="7001" name="Column6972"/>
    <tableColumn id="7002" name="Column6973"/>
    <tableColumn id="7003" name="Column6974"/>
    <tableColumn id="7004" name="Column6975"/>
    <tableColumn id="7005" name="Column6976"/>
    <tableColumn id="7006" name="Column6977"/>
    <tableColumn id="7007" name="Column6978"/>
    <tableColumn id="7008" name="Column6979"/>
    <tableColumn id="7009" name="Column6980"/>
    <tableColumn id="7010" name="Column6981"/>
    <tableColumn id="7011" name="Column6982"/>
    <tableColumn id="7012" name="Column6983"/>
    <tableColumn id="7013" name="Column6984"/>
    <tableColumn id="7014" name="Column6985"/>
    <tableColumn id="7015" name="Column6986"/>
    <tableColumn id="7016" name="Column6987"/>
    <tableColumn id="7017" name="Column6988"/>
    <tableColumn id="7018" name="Column6989"/>
    <tableColumn id="7019" name="Column6990"/>
    <tableColumn id="7020" name="Column6991"/>
    <tableColumn id="7021" name="Column6992"/>
    <tableColumn id="7022" name="Column6993"/>
    <tableColumn id="7023" name="Column6994"/>
    <tableColumn id="7024" name="Column6995"/>
    <tableColumn id="7025" name="Column6996"/>
    <tableColumn id="7026" name="Column6997"/>
    <tableColumn id="7027" name="Column6998"/>
    <tableColumn id="7028" name="Column6999"/>
    <tableColumn id="7029" name="Column7000"/>
    <tableColumn id="7030" name="Column7001"/>
    <tableColumn id="7031" name="Column7002"/>
    <tableColumn id="7032" name="Column7003"/>
    <tableColumn id="7033" name="Column7004"/>
    <tableColumn id="7034" name="Column7005"/>
    <tableColumn id="7035" name="Column7006"/>
    <tableColumn id="7036" name="Column7007"/>
    <tableColumn id="7037" name="Column7008"/>
    <tableColumn id="7038" name="Column7009"/>
    <tableColumn id="7039" name="Column7010"/>
    <tableColumn id="7040" name="Column7011"/>
    <tableColumn id="7041" name="Column7012"/>
    <tableColumn id="7042" name="Column7013"/>
    <tableColumn id="7043" name="Column7014"/>
    <tableColumn id="7044" name="Column7015"/>
    <tableColumn id="7045" name="Column7016"/>
    <tableColumn id="7046" name="Column7017"/>
    <tableColumn id="7047" name="Column7018"/>
    <tableColumn id="7048" name="Column7019"/>
    <tableColumn id="7049" name="Column7020"/>
    <tableColumn id="7050" name="Column7021"/>
    <tableColumn id="7051" name="Column7022"/>
    <tableColumn id="7052" name="Column7023"/>
    <tableColumn id="7053" name="Column7024"/>
    <tableColumn id="7054" name="Column7025"/>
    <tableColumn id="7055" name="Column7026"/>
    <tableColumn id="7056" name="Column7027"/>
    <tableColumn id="7057" name="Column7028"/>
    <tableColumn id="7058" name="Column7029"/>
    <tableColumn id="7059" name="Column7030"/>
    <tableColumn id="7060" name="Column7031"/>
    <tableColumn id="7061" name="Column7032"/>
    <tableColumn id="7062" name="Column7033"/>
    <tableColumn id="7063" name="Column7034"/>
    <tableColumn id="7064" name="Column7035"/>
    <tableColumn id="7065" name="Column7036"/>
    <tableColumn id="7066" name="Column7037"/>
    <tableColumn id="7067" name="Column7038"/>
    <tableColumn id="7068" name="Column7039"/>
    <tableColumn id="7069" name="Column7040"/>
    <tableColumn id="7070" name="Column7041"/>
    <tableColumn id="7071" name="Column7042"/>
    <tableColumn id="7072" name="Column7043"/>
    <tableColumn id="7073" name="Column7044"/>
    <tableColumn id="7074" name="Column7045"/>
    <tableColumn id="7075" name="Column7046"/>
    <tableColumn id="7076" name="Column7047"/>
    <tableColumn id="7077" name="Column7048"/>
    <tableColumn id="7078" name="Column7049"/>
    <tableColumn id="7079" name="Column7050"/>
    <tableColumn id="7080" name="Column7051"/>
    <tableColumn id="7081" name="Column7052"/>
    <tableColumn id="7082" name="Column7053"/>
    <tableColumn id="7083" name="Column7054"/>
    <tableColumn id="7084" name="Column7055"/>
    <tableColumn id="7085" name="Column7056"/>
    <tableColumn id="7086" name="Column7057"/>
    <tableColumn id="7087" name="Column7058"/>
    <tableColumn id="7088" name="Column7059"/>
    <tableColumn id="7089" name="Column7060"/>
    <tableColumn id="7090" name="Column7061"/>
    <tableColumn id="7091" name="Column7062"/>
    <tableColumn id="7092" name="Column7063"/>
    <tableColumn id="7093" name="Column7064"/>
    <tableColumn id="7094" name="Column7065"/>
    <tableColumn id="7095" name="Column7066"/>
    <tableColumn id="7096" name="Column7067"/>
    <tableColumn id="7097" name="Column7068"/>
    <tableColumn id="7098" name="Column7069"/>
    <tableColumn id="7099" name="Column7070"/>
    <tableColumn id="7100" name="Column7071"/>
    <tableColumn id="7101" name="Column7072"/>
    <tableColumn id="7102" name="Column7073"/>
    <tableColumn id="7103" name="Column7074"/>
    <tableColumn id="7104" name="Column7075"/>
    <tableColumn id="7105" name="Column7076"/>
    <tableColumn id="7106" name="Column7077"/>
    <tableColumn id="7107" name="Column7078"/>
    <tableColumn id="7108" name="Column7079"/>
    <tableColumn id="7109" name="Column7080"/>
    <tableColumn id="7110" name="Column7081"/>
    <tableColumn id="7111" name="Column7082"/>
    <tableColumn id="7112" name="Column7083"/>
    <tableColumn id="7113" name="Column7084"/>
    <tableColumn id="7114" name="Column7085"/>
    <tableColumn id="7115" name="Column7086"/>
    <tableColumn id="7116" name="Column7087"/>
    <tableColumn id="7117" name="Column7088"/>
    <tableColumn id="7118" name="Column7089"/>
    <tableColumn id="7119" name="Column7090"/>
    <tableColumn id="7120" name="Column7091"/>
    <tableColumn id="7121" name="Column7092"/>
    <tableColumn id="7122" name="Column7093"/>
    <tableColumn id="7123" name="Column7094"/>
    <tableColumn id="7124" name="Column7095"/>
    <tableColumn id="7125" name="Column7096"/>
    <tableColumn id="7126" name="Column7097"/>
    <tableColumn id="7127" name="Column7098"/>
    <tableColumn id="7128" name="Column7099"/>
    <tableColumn id="7129" name="Column7100"/>
    <tableColumn id="7130" name="Column7101"/>
    <tableColumn id="7131" name="Column7102"/>
    <tableColumn id="7132" name="Column7103"/>
    <tableColumn id="7133" name="Column7104"/>
    <tableColumn id="7134" name="Column7105"/>
    <tableColumn id="7135" name="Column7106"/>
    <tableColumn id="7136" name="Column7107"/>
    <tableColumn id="7137" name="Column7108"/>
    <tableColumn id="7138" name="Column7109"/>
    <tableColumn id="7139" name="Column7110"/>
    <tableColumn id="7140" name="Column7111"/>
    <tableColumn id="7141" name="Column7112"/>
    <tableColumn id="7142" name="Column7113"/>
    <tableColumn id="7143" name="Column7114"/>
    <tableColumn id="7144" name="Column7115"/>
    <tableColumn id="7145" name="Column7116"/>
    <tableColumn id="7146" name="Column7117"/>
    <tableColumn id="7147" name="Column7118"/>
    <tableColumn id="7148" name="Column7119"/>
    <tableColumn id="7149" name="Column7120"/>
    <tableColumn id="7150" name="Column7121"/>
    <tableColumn id="7151" name="Column7122"/>
    <tableColumn id="7152" name="Column7123"/>
    <tableColumn id="7153" name="Column7124"/>
    <tableColumn id="7154" name="Column7125"/>
    <tableColumn id="7155" name="Column7126"/>
    <tableColumn id="7156" name="Column7127"/>
    <tableColumn id="7157" name="Column7128"/>
    <tableColumn id="7158" name="Column7129"/>
    <tableColumn id="7159" name="Column7130"/>
    <tableColumn id="7160" name="Column7131"/>
    <tableColumn id="7161" name="Column7132"/>
    <tableColumn id="7162" name="Column7133"/>
    <tableColumn id="7163" name="Column7134"/>
    <tableColumn id="7164" name="Column7135"/>
    <tableColumn id="7165" name="Column7136"/>
    <tableColumn id="7166" name="Column7137"/>
    <tableColumn id="7167" name="Column7138"/>
    <tableColumn id="7168" name="Column7139"/>
    <tableColumn id="7169" name="Column7140"/>
    <tableColumn id="7170" name="Column7141"/>
    <tableColumn id="7171" name="Column7142"/>
    <tableColumn id="7172" name="Column7143"/>
    <tableColumn id="7173" name="Column7144"/>
    <tableColumn id="7174" name="Column7145"/>
    <tableColumn id="7175" name="Column7146"/>
    <tableColumn id="7176" name="Column7147"/>
    <tableColumn id="7177" name="Column7148"/>
    <tableColumn id="7178" name="Column7149"/>
    <tableColumn id="7179" name="Column7150"/>
    <tableColumn id="7180" name="Column7151"/>
    <tableColumn id="7181" name="Column7152"/>
    <tableColumn id="7182" name="Column7153"/>
    <tableColumn id="7183" name="Column7154"/>
    <tableColumn id="7184" name="Column7155"/>
    <tableColumn id="7185" name="Column7156"/>
    <tableColumn id="7186" name="Column7157"/>
    <tableColumn id="7187" name="Column7158"/>
    <tableColumn id="7188" name="Column7159"/>
    <tableColumn id="7189" name="Column7160"/>
    <tableColumn id="7190" name="Column7161"/>
    <tableColumn id="7191" name="Column7162"/>
    <tableColumn id="7192" name="Column7163"/>
    <tableColumn id="7193" name="Column7164"/>
    <tableColumn id="7194" name="Column7165"/>
    <tableColumn id="7195" name="Column7166"/>
    <tableColumn id="7196" name="Column7167"/>
    <tableColumn id="7197" name="Column7168"/>
    <tableColumn id="7198" name="Column7169"/>
    <tableColumn id="7199" name="Column7170"/>
    <tableColumn id="7200" name="Column7171"/>
    <tableColumn id="7201" name="Column7172"/>
    <tableColumn id="7202" name="Column7173"/>
    <tableColumn id="7203" name="Column7174"/>
    <tableColumn id="7204" name="Column7175"/>
    <tableColumn id="7205" name="Column7176"/>
    <tableColumn id="7206" name="Column7177"/>
    <tableColumn id="7207" name="Column7178"/>
    <tableColumn id="7208" name="Column7179"/>
    <tableColumn id="7209" name="Column7180"/>
    <tableColumn id="7210" name="Column7181"/>
    <tableColumn id="7211" name="Column7182"/>
    <tableColumn id="7212" name="Column7183"/>
    <tableColumn id="7213" name="Column7184"/>
    <tableColumn id="7214" name="Column7185"/>
    <tableColumn id="7215" name="Column7186"/>
    <tableColumn id="7216" name="Column7187"/>
    <tableColumn id="7217" name="Column7188"/>
    <tableColumn id="7218" name="Column7189"/>
    <tableColumn id="7219" name="Column7190"/>
    <tableColumn id="7220" name="Column7191"/>
    <tableColumn id="7221" name="Column7192"/>
    <tableColumn id="7222" name="Column7193"/>
    <tableColumn id="7223" name="Column7194"/>
    <tableColumn id="7224" name="Column7195"/>
    <tableColumn id="7225" name="Column7196"/>
    <tableColumn id="7226" name="Column7197"/>
    <tableColumn id="7227" name="Column7198"/>
    <tableColumn id="7228" name="Column7199"/>
    <tableColumn id="7229" name="Column7200"/>
    <tableColumn id="7230" name="Column7201"/>
    <tableColumn id="7231" name="Column7202"/>
    <tableColumn id="7232" name="Column7203"/>
    <tableColumn id="7233" name="Column7204"/>
    <tableColumn id="7234" name="Column7205"/>
    <tableColumn id="7235" name="Column7206"/>
    <tableColumn id="7236" name="Column7207"/>
    <tableColumn id="7237" name="Column7208"/>
    <tableColumn id="7238" name="Column7209"/>
    <tableColumn id="7239" name="Column7210"/>
    <tableColumn id="7240" name="Column7211"/>
    <tableColumn id="7241" name="Column7212"/>
    <tableColumn id="7242" name="Column7213"/>
    <tableColumn id="7243" name="Column7214"/>
    <tableColumn id="7244" name="Column7215"/>
    <tableColumn id="7245" name="Column7216"/>
    <tableColumn id="7246" name="Column7217"/>
    <tableColumn id="7247" name="Column7218"/>
    <tableColumn id="7248" name="Column7219"/>
    <tableColumn id="7249" name="Column7220"/>
    <tableColumn id="7250" name="Column7221"/>
    <tableColumn id="7251" name="Column7222"/>
    <tableColumn id="7252" name="Column7223"/>
    <tableColumn id="7253" name="Column7224"/>
    <tableColumn id="7254" name="Column7225"/>
    <tableColumn id="7255" name="Column7226"/>
    <tableColumn id="7256" name="Column7227"/>
    <tableColumn id="7257" name="Column7228"/>
    <tableColumn id="7258" name="Column7229"/>
    <tableColumn id="7259" name="Column7230"/>
    <tableColumn id="7260" name="Column7231"/>
    <tableColumn id="7261" name="Column7232"/>
    <tableColumn id="7262" name="Column7233"/>
    <tableColumn id="7263" name="Column7234"/>
    <tableColumn id="7264" name="Column7235"/>
    <tableColumn id="7265" name="Column7236"/>
    <tableColumn id="7266" name="Column7237"/>
    <tableColumn id="7267" name="Column7238"/>
    <tableColumn id="7268" name="Column7239"/>
    <tableColumn id="7269" name="Column7240"/>
    <tableColumn id="7270" name="Column7241"/>
    <tableColumn id="7271" name="Column7242"/>
    <tableColumn id="7272" name="Column7243"/>
    <tableColumn id="7273" name="Column7244"/>
    <tableColumn id="7274" name="Column7245"/>
    <tableColumn id="7275" name="Column7246"/>
    <tableColumn id="7276" name="Column7247"/>
    <tableColumn id="7277" name="Column7248"/>
    <tableColumn id="7278" name="Column7249"/>
    <tableColumn id="7279" name="Column7250"/>
    <tableColumn id="7280" name="Column7251"/>
    <tableColumn id="7281" name="Column7252"/>
    <tableColumn id="7282" name="Column7253"/>
    <tableColumn id="7283" name="Column7254"/>
    <tableColumn id="7284" name="Column7255"/>
    <tableColumn id="7285" name="Column7256"/>
    <tableColumn id="7286" name="Column7257"/>
    <tableColumn id="7287" name="Column7258"/>
    <tableColumn id="7288" name="Column7259"/>
    <tableColumn id="7289" name="Column7260"/>
    <tableColumn id="7290" name="Column7261"/>
    <tableColumn id="7291" name="Column7262"/>
    <tableColumn id="7292" name="Column7263"/>
    <tableColumn id="7293" name="Column7264"/>
    <tableColumn id="7294" name="Column7265"/>
    <tableColumn id="7295" name="Column7266"/>
    <tableColumn id="7296" name="Column7267"/>
    <tableColumn id="7297" name="Column7268"/>
    <tableColumn id="7298" name="Column7269"/>
    <tableColumn id="7299" name="Column7270"/>
    <tableColumn id="7300" name="Column7271"/>
    <tableColumn id="7301" name="Column7272"/>
    <tableColumn id="7302" name="Column7273"/>
    <tableColumn id="7303" name="Column7274"/>
    <tableColumn id="7304" name="Column7275"/>
    <tableColumn id="7305" name="Column7276"/>
    <tableColumn id="7306" name="Column7277"/>
    <tableColumn id="7307" name="Column7278"/>
    <tableColumn id="7308" name="Column7279"/>
    <tableColumn id="7309" name="Column7280"/>
    <tableColumn id="7310" name="Column7281"/>
    <tableColumn id="7311" name="Column7282"/>
    <tableColumn id="7312" name="Column7283"/>
    <tableColumn id="7313" name="Column7284"/>
    <tableColumn id="7314" name="Column7285"/>
    <tableColumn id="7315" name="Column7286"/>
    <tableColumn id="7316" name="Column7287"/>
    <tableColumn id="7317" name="Column7288"/>
    <tableColumn id="7318" name="Column7289"/>
    <tableColumn id="7319" name="Column7290"/>
    <tableColumn id="7320" name="Column7291"/>
    <tableColumn id="7321" name="Column7292"/>
    <tableColumn id="7322" name="Column7293"/>
    <tableColumn id="7323" name="Column7294"/>
    <tableColumn id="7324" name="Column7295"/>
    <tableColumn id="7325" name="Column7296"/>
    <tableColumn id="7326" name="Column7297"/>
    <tableColumn id="7327" name="Column7298"/>
    <tableColumn id="7328" name="Column7299"/>
    <tableColumn id="7329" name="Column7300"/>
    <tableColumn id="7330" name="Column7301"/>
    <tableColumn id="7331" name="Column7302"/>
    <tableColumn id="7332" name="Column7303"/>
    <tableColumn id="7333" name="Column7304"/>
    <tableColumn id="7334" name="Column7305"/>
    <tableColumn id="7335" name="Column7306"/>
    <tableColumn id="7336" name="Column7307"/>
    <tableColumn id="7337" name="Column7308"/>
    <tableColumn id="7338" name="Column7309"/>
    <tableColumn id="7339" name="Column7310"/>
    <tableColumn id="7340" name="Column7311"/>
    <tableColumn id="7341" name="Column7312"/>
    <tableColumn id="7342" name="Column7313"/>
    <tableColumn id="7343" name="Column7314"/>
    <tableColumn id="7344" name="Column7315"/>
    <tableColumn id="7345" name="Column7316"/>
    <tableColumn id="7346" name="Column7317"/>
    <tableColumn id="7347" name="Column7318"/>
    <tableColumn id="7348" name="Column7319"/>
    <tableColumn id="7349" name="Column7320"/>
    <tableColumn id="7350" name="Column7321"/>
    <tableColumn id="7351" name="Column7322"/>
    <tableColumn id="7352" name="Column7323"/>
    <tableColumn id="7353" name="Column7324"/>
    <tableColumn id="7354" name="Column7325"/>
    <tableColumn id="7355" name="Column7326"/>
    <tableColumn id="7356" name="Column7327"/>
    <tableColumn id="7357" name="Column7328"/>
    <tableColumn id="7358" name="Column7329"/>
    <tableColumn id="7359" name="Column7330"/>
    <tableColumn id="7360" name="Column7331"/>
    <tableColumn id="7361" name="Column7332"/>
    <tableColumn id="7362" name="Column7333"/>
    <tableColumn id="7363" name="Column7334"/>
    <tableColumn id="7364" name="Column7335"/>
    <tableColumn id="7365" name="Column7336"/>
    <tableColumn id="7366" name="Column7337"/>
    <tableColumn id="7367" name="Column7338"/>
    <tableColumn id="7368" name="Column7339"/>
    <tableColumn id="7369" name="Column7340"/>
    <tableColumn id="7370" name="Column7341"/>
    <tableColumn id="7371" name="Column7342"/>
    <tableColumn id="7372" name="Column7343"/>
    <tableColumn id="7373" name="Column7344"/>
    <tableColumn id="7374" name="Column7345"/>
    <tableColumn id="7375" name="Column7346"/>
    <tableColumn id="7376" name="Column7347"/>
    <tableColumn id="7377" name="Column7348"/>
    <tableColumn id="7378" name="Column7349"/>
    <tableColumn id="7379" name="Column7350"/>
    <tableColumn id="7380" name="Column7351"/>
    <tableColumn id="7381" name="Column7352"/>
    <tableColumn id="7382" name="Column7353"/>
    <tableColumn id="7383" name="Column7354"/>
    <tableColumn id="7384" name="Column7355"/>
    <tableColumn id="7385" name="Column7356"/>
    <tableColumn id="7386" name="Column7357"/>
    <tableColumn id="7387" name="Column7358"/>
    <tableColumn id="7388" name="Column7359"/>
    <tableColumn id="7389" name="Column7360"/>
    <tableColumn id="7390" name="Column7361"/>
    <tableColumn id="7391" name="Column7362"/>
    <tableColumn id="7392" name="Column7363"/>
    <tableColumn id="7393" name="Column7364"/>
    <tableColumn id="7394" name="Column7365"/>
    <tableColumn id="7395" name="Column7366"/>
    <tableColumn id="7396" name="Column7367"/>
    <tableColumn id="7397" name="Column7368"/>
    <tableColumn id="7398" name="Column7369"/>
    <tableColumn id="7399" name="Column7370"/>
    <tableColumn id="7400" name="Column7371"/>
    <tableColumn id="7401" name="Column7372"/>
    <tableColumn id="7402" name="Column7373"/>
    <tableColumn id="7403" name="Column7374"/>
    <tableColumn id="7404" name="Column7375"/>
    <tableColumn id="7405" name="Column7376"/>
    <tableColumn id="7406" name="Column7377"/>
    <tableColumn id="7407" name="Column7378"/>
    <tableColumn id="7408" name="Column7379"/>
    <tableColumn id="7409" name="Column7380"/>
    <tableColumn id="7410" name="Column7381"/>
    <tableColumn id="7411" name="Column7382"/>
    <tableColumn id="7412" name="Column7383"/>
    <tableColumn id="7413" name="Column7384"/>
    <tableColumn id="7414" name="Column7385"/>
    <tableColumn id="7415" name="Column7386"/>
    <tableColumn id="7416" name="Column7387"/>
    <tableColumn id="7417" name="Column7388"/>
    <tableColumn id="7418" name="Column7389"/>
    <tableColumn id="7419" name="Column7390"/>
    <tableColumn id="7420" name="Column7391"/>
    <tableColumn id="7421" name="Column7392"/>
    <tableColumn id="7422" name="Column7393"/>
    <tableColumn id="7423" name="Column7394"/>
    <tableColumn id="7424" name="Column7395"/>
    <tableColumn id="7425" name="Column7396"/>
    <tableColumn id="7426" name="Column7397"/>
    <tableColumn id="7427" name="Column7398"/>
    <tableColumn id="7428" name="Column7399"/>
    <tableColumn id="7429" name="Column7400"/>
    <tableColumn id="7430" name="Column7401"/>
    <tableColumn id="7431" name="Column7402"/>
    <tableColumn id="7432" name="Column7403"/>
    <tableColumn id="7433" name="Column7404"/>
    <tableColumn id="7434" name="Column7405"/>
    <tableColumn id="7435" name="Column7406"/>
    <tableColumn id="7436" name="Column7407"/>
    <tableColumn id="7437" name="Column7408"/>
    <tableColumn id="7438" name="Column7409"/>
    <tableColumn id="7439" name="Column7410"/>
    <tableColumn id="7440" name="Column7411"/>
    <tableColumn id="7441" name="Column7412"/>
    <tableColumn id="7442" name="Column7413"/>
    <tableColumn id="7443" name="Column7414"/>
    <tableColumn id="7444" name="Column7415"/>
    <tableColumn id="7445" name="Column7416"/>
    <tableColumn id="7446" name="Column7417"/>
    <tableColumn id="7447" name="Column7418"/>
    <tableColumn id="7448" name="Column7419"/>
    <tableColumn id="7449" name="Column7420"/>
    <tableColumn id="7450" name="Column7421"/>
    <tableColumn id="7451" name="Column7422"/>
    <tableColumn id="7452" name="Column7423"/>
    <tableColumn id="7453" name="Column7424"/>
    <tableColumn id="7454" name="Column7425"/>
    <tableColumn id="7455" name="Column7426"/>
    <tableColumn id="7456" name="Column7427"/>
    <tableColumn id="7457" name="Column7428"/>
    <tableColumn id="7458" name="Column7429"/>
    <tableColumn id="7459" name="Column7430"/>
    <tableColumn id="7460" name="Column7431"/>
    <tableColumn id="7461" name="Column7432"/>
    <tableColumn id="7462" name="Column7433"/>
    <tableColumn id="7463" name="Column7434"/>
    <tableColumn id="7464" name="Column7435"/>
    <tableColumn id="7465" name="Column7436"/>
    <tableColumn id="7466" name="Column7437"/>
    <tableColumn id="7467" name="Column7438"/>
    <tableColumn id="7468" name="Column7439"/>
    <tableColumn id="7469" name="Column7440"/>
    <tableColumn id="7470" name="Column7441"/>
    <tableColumn id="7471" name="Column7442"/>
    <tableColumn id="7472" name="Column7443"/>
    <tableColumn id="7473" name="Column7444"/>
    <tableColumn id="7474" name="Column7445"/>
    <tableColumn id="7475" name="Column7446"/>
    <tableColumn id="7476" name="Column7447"/>
    <tableColumn id="7477" name="Column7448"/>
    <tableColumn id="7478" name="Column7449"/>
    <tableColumn id="7479" name="Column7450"/>
    <tableColumn id="7480" name="Column7451"/>
    <tableColumn id="7481" name="Column7452"/>
    <tableColumn id="7482" name="Column7453"/>
    <tableColumn id="7483" name="Column7454"/>
    <tableColumn id="7484" name="Column7455"/>
    <tableColumn id="7485" name="Column7456"/>
    <tableColumn id="7486" name="Column7457"/>
    <tableColumn id="7487" name="Column7458"/>
    <tableColumn id="7488" name="Column7459"/>
    <tableColumn id="7489" name="Column7460"/>
    <tableColumn id="7490" name="Column7461"/>
    <tableColumn id="7491" name="Column7462"/>
    <tableColumn id="7492" name="Column7463"/>
    <tableColumn id="7493" name="Column7464"/>
    <tableColumn id="7494" name="Column7465"/>
    <tableColumn id="7495" name="Column7466"/>
    <tableColumn id="7496" name="Column7467"/>
    <tableColumn id="7497" name="Column7468"/>
    <tableColumn id="7498" name="Column7469"/>
    <tableColumn id="7499" name="Column7470"/>
    <tableColumn id="7500" name="Column7471"/>
    <tableColumn id="7501" name="Column7472"/>
    <tableColumn id="7502" name="Column7473"/>
    <tableColumn id="7503" name="Column7474"/>
    <tableColumn id="7504" name="Column7475"/>
    <tableColumn id="7505" name="Column7476"/>
    <tableColumn id="7506" name="Column7477"/>
    <tableColumn id="7507" name="Column7478"/>
    <tableColumn id="7508" name="Column7479"/>
    <tableColumn id="7509" name="Column7480"/>
    <tableColumn id="7510" name="Column7481"/>
    <tableColumn id="7511" name="Column7482"/>
    <tableColumn id="7512" name="Column7483"/>
    <tableColumn id="7513" name="Column7484"/>
    <tableColumn id="7514" name="Column7485"/>
    <tableColumn id="7515" name="Column7486"/>
    <tableColumn id="7516" name="Column7487"/>
    <tableColumn id="7517" name="Column7488"/>
    <tableColumn id="7518" name="Column7489"/>
    <tableColumn id="7519" name="Column7490"/>
    <tableColumn id="7520" name="Column7491"/>
    <tableColumn id="7521" name="Column7492"/>
    <tableColumn id="7522" name="Column7493"/>
    <tableColumn id="7523" name="Column7494"/>
    <tableColumn id="7524" name="Column7495"/>
    <tableColumn id="7525" name="Column7496"/>
    <tableColumn id="7526" name="Column7497"/>
    <tableColumn id="7527" name="Column7498"/>
    <tableColumn id="7528" name="Column7499"/>
    <tableColumn id="7529" name="Column7500"/>
    <tableColumn id="7530" name="Column7501"/>
    <tableColumn id="7531" name="Column7502"/>
    <tableColumn id="7532" name="Column7503"/>
    <tableColumn id="7533" name="Column7504"/>
    <tableColumn id="7534" name="Column7505"/>
    <tableColumn id="7535" name="Column7506"/>
    <tableColumn id="7536" name="Column7507"/>
    <tableColumn id="7537" name="Column7508"/>
    <tableColumn id="7538" name="Column7509"/>
    <tableColumn id="7539" name="Column7510"/>
    <tableColumn id="7540" name="Column7511"/>
    <tableColumn id="7541" name="Column7512"/>
    <tableColumn id="7542" name="Column7513"/>
    <tableColumn id="7543" name="Column7514"/>
    <tableColumn id="7544" name="Column7515"/>
    <tableColumn id="7545" name="Column7516"/>
    <tableColumn id="7546" name="Column7517"/>
    <tableColumn id="7547" name="Column7518"/>
    <tableColumn id="7548" name="Column7519"/>
    <tableColumn id="7549" name="Column7520"/>
    <tableColumn id="7550" name="Column7521"/>
    <tableColumn id="7551" name="Column7522"/>
    <tableColumn id="7552" name="Column7523"/>
    <tableColumn id="7553" name="Column7524"/>
    <tableColumn id="7554" name="Column7525"/>
    <tableColumn id="7555" name="Column7526"/>
    <tableColumn id="7556" name="Column7527"/>
    <tableColumn id="7557" name="Column7528"/>
    <tableColumn id="7558" name="Column7529"/>
    <tableColumn id="7559" name="Column7530"/>
    <tableColumn id="7560" name="Column7531"/>
    <tableColumn id="7561" name="Column7532"/>
    <tableColumn id="7562" name="Column7533"/>
    <tableColumn id="7563" name="Column7534"/>
    <tableColumn id="7564" name="Column7535"/>
    <tableColumn id="7565" name="Column7536"/>
    <tableColumn id="7566" name="Column7537"/>
    <tableColumn id="7567" name="Column7538"/>
    <tableColumn id="7568" name="Column7539"/>
    <tableColumn id="7569" name="Column7540"/>
    <tableColumn id="7570" name="Column7541"/>
    <tableColumn id="7571" name="Column7542"/>
    <tableColumn id="7572" name="Column7543"/>
    <tableColumn id="7573" name="Column7544"/>
    <tableColumn id="7574" name="Column7545"/>
    <tableColumn id="7575" name="Column7546"/>
    <tableColumn id="7576" name="Column7547"/>
    <tableColumn id="7577" name="Column7548"/>
    <tableColumn id="7578" name="Column7549"/>
    <tableColumn id="7579" name="Column7550"/>
    <tableColumn id="7580" name="Column7551"/>
    <tableColumn id="7581" name="Column7552"/>
    <tableColumn id="7582" name="Column7553"/>
    <tableColumn id="7583" name="Column7554"/>
    <tableColumn id="7584" name="Column7555"/>
    <tableColumn id="7585" name="Column7556"/>
    <tableColumn id="7586" name="Column7557"/>
    <tableColumn id="7587" name="Column7558"/>
    <tableColumn id="7588" name="Column7559"/>
    <tableColumn id="7589" name="Column7560"/>
    <tableColumn id="7590" name="Column7561"/>
    <tableColumn id="7591" name="Column7562"/>
    <tableColumn id="7592" name="Column7563"/>
    <tableColumn id="7593" name="Column7564"/>
    <tableColumn id="7594" name="Column7565"/>
    <tableColumn id="7595" name="Column7566"/>
    <tableColumn id="7596" name="Column7567"/>
    <tableColumn id="7597" name="Column7568"/>
    <tableColumn id="7598" name="Column7569"/>
    <tableColumn id="7599" name="Column7570"/>
    <tableColumn id="7600" name="Column7571"/>
    <tableColumn id="7601" name="Column7572"/>
    <tableColumn id="7602" name="Column7573"/>
    <tableColumn id="7603" name="Column7574"/>
    <tableColumn id="7604" name="Column7575"/>
    <tableColumn id="7605" name="Column7576"/>
    <tableColumn id="7606" name="Column7577"/>
    <tableColumn id="7607" name="Column7578"/>
    <tableColumn id="7608" name="Column7579"/>
    <tableColumn id="7609" name="Column7580"/>
    <tableColumn id="7610" name="Column7581"/>
    <tableColumn id="7611" name="Column7582"/>
    <tableColumn id="7612" name="Column7583"/>
    <tableColumn id="7613" name="Column7584"/>
    <tableColumn id="7614" name="Column7585"/>
    <tableColumn id="7615" name="Column7586"/>
    <tableColumn id="7616" name="Column7587"/>
    <tableColumn id="7617" name="Column7588"/>
    <tableColumn id="7618" name="Column7589"/>
    <tableColumn id="7619" name="Column7590"/>
    <tableColumn id="7620" name="Column7591"/>
    <tableColumn id="7621" name="Column7592"/>
    <tableColumn id="7622" name="Column7593"/>
    <tableColumn id="7623" name="Column7594"/>
    <tableColumn id="7624" name="Column7595"/>
    <tableColumn id="7625" name="Column7596"/>
    <tableColumn id="7626" name="Column7597"/>
    <tableColumn id="7627" name="Column7598"/>
    <tableColumn id="7628" name="Column7599"/>
    <tableColumn id="7629" name="Column7600"/>
    <tableColumn id="7630" name="Column7601"/>
    <tableColumn id="7631" name="Column7602"/>
    <tableColumn id="7632" name="Column7603"/>
    <tableColumn id="7633" name="Column7604"/>
    <tableColumn id="7634" name="Column7605"/>
    <tableColumn id="7635" name="Column7606"/>
    <tableColumn id="7636" name="Column7607"/>
    <tableColumn id="7637" name="Column7608"/>
    <tableColumn id="7638" name="Column7609"/>
    <tableColumn id="7639" name="Column7610"/>
    <tableColumn id="7640" name="Column7611"/>
    <tableColumn id="7641" name="Column7612"/>
    <tableColumn id="7642" name="Column7613"/>
    <tableColumn id="7643" name="Column7614"/>
    <tableColumn id="7644" name="Column7615"/>
    <tableColumn id="7645" name="Column7616"/>
    <tableColumn id="7646" name="Column7617"/>
    <tableColumn id="7647" name="Column7618"/>
    <tableColumn id="7648" name="Column7619"/>
    <tableColumn id="7649" name="Column7620"/>
    <tableColumn id="7650" name="Column7621"/>
    <tableColumn id="7651" name="Column7622"/>
    <tableColumn id="7652" name="Column7623"/>
    <tableColumn id="7653" name="Column7624"/>
    <tableColumn id="7654" name="Column7625"/>
    <tableColumn id="7655" name="Column7626"/>
    <tableColumn id="7656" name="Column7627"/>
    <tableColumn id="7657" name="Column7628"/>
    <tableColumn id="7658" name="Column7629"/>
    <tableColumn id="7659" name="Column7630"/>
    <tableColumn id="7660" name="Column7631"/>
    <tableColumn id="7661" name="Column7632"/>
    <tableColumn id="7662" name="Column7633"/>
    <tableColumn id="7663" name="Column7634"/>
    <tableColumn id="7664" name="Column7635"/>
    <tableColumn id="7665" name="Column7636"/>
    <tableColumn id="7666" name="Column7637"/>
    <tableColumn id="7667" name="Column7638"/>
    <tableColumn id="7668" name="Column7639"/>
    <tableColumn id="7669" name="Column7640"/>
    <tableColumn id="7670" name="Column7641"/>
    <tableColumn id="7671" name="Column7642"/>
    <tableColumn id="7672" name="Column7643"/>
    <tableColumn id="7673" name="Column7644"/>
    <tableColumn id="7674" name="Column7645"/>
    <tableColumn id="7675" name="Column7646"/>
    <tableColumn id="7676" name="Column7647"/>
    <tableColumn id="7677" name="Column7648"/>
    <tableColumn id="7678" name="Column7649"/>
    <tableColumn id="7679" name="Column7650"/>
    <tableColumn id="7680" name="Column7651"/>
    <tableColumn id="7681" name="Column7652"/>
    <tableColumn id="7682" name="Column7653"/>
    <tableColumn id="7683" name="Column7654"/>
    <tableColumn id="7684" name="Column7655"/>
    <tableColumn id="7685" name="Column7656"/>
    <tableColumn id="7686" name="Column7657"/>
    <tableColumn id="7687" name="Column7658"/>
    <tableColumn id="7688" name="Column7659"/>
    <tableColumn id="7689" name="Column7660"/>
    <tableColumn id="7690" name="Column7661"/>
    <tableColumn id="7691" name="Column7662"/>
    <tableColumn id="7692" name="Column7663"/>
    <tableColumn id="7693" name="Column7664"/>
    <tableColumn id="7694" name="Column7665"/>
    <tableColumn id="7695" name="Column7666"/>
    <tableColumn id="7696" name="Column7667"/>
    <tableColumn id="7697" name="Column7668"/>
    <tableColumn id="7698" name="Column7669"/>
    <tableColumn id="7699" name="Column7670"/>
    <tableColumn id="7700" name="Column7671"/>
    <tableColumn id="7701" name="Column7672"/>
    <tableColumn id="7702" name="Column7673"/>
    <tableColumn id="7703" name="Column7674"/>
    <tableColumn id="7704" name="Column7675"/>
    <tableColumn id="7705" name="Column7676"/>
    <tableColumn id="7706" name="Column7677"/>
    <tableColumn id="7707" name="Column7678"/>
    <tableColumn id="7708" name="Column7679"/>
    <tableColumn id="7709" name="Column7680"/>
    <tableColumn id="7710" name="Column7681"/>
    <tableColumn id="7711" name="Column7682"/>
    <tableColumn id="7712" name="Column7683"/>
    <tableColumn id="7713" name="Column7684"/>
    <tableColumn id="7714" name="Column7685"/>
    <tableColumn id="7715" name="Column7686"/>
    <tableColumn id="7716" name="Column7687"/>
    <tableColumn id="7717" name="Column7688"/>
    <tableColumn id="7718" name="Column7689"/>
    <tableColumn id="7719" name="Column7690"/>
    <tableColumn id="7720" name="Column7691"/>
    <tableColumn id="7721" name="Column7692"/>
    <tableColumn id="7722" name="Column7693"/>
    <tableColumn id="7723" name="Column7694"/>
    <tableColumn id="7724" name="Column7695"/>
    <tableColumn id="7725" name="Column7696"/>
    <tableColumn id="7726" name="Column7697"/>
    <tableColumn id="7727" name="Column7698"/>
    <tableColumn id="7728" name="Column7699"/>
    <tableColumn id="7729" name="Column7700"/>
    <tableColumn id="7730" name="Column7701"/>
    <tableColumn id="7731" name="Column7702"/>
    <tableColumn id="7732" name="Column7703"/>
    <tableColumn id="7733" name="Column7704"/>
    <tableColumn id="7734" name="Column7705"/>
    <tableColumn id="7735" name="Column7706"/>
    <tableColumn id="7736" name="Column7707"/>
    <tableColumn id="7737" name="Column7708"/>
    <tableColumn id="7738" name="Column7709"/>
    <tableColumn id="7739" name="Column7710"/>
    <tableColumn id="7740" name="Column7711"/>
    <tableColumn id="7741" name="Column7712"/>
    <tableColumn id="7742" name="Column7713"/>
    <tableColumn id="7743" name="Column7714"/>
    <tableColumn id="7744" name="Column7715"/>
    <tableColumn id="7745" name="Column7716"/>
    <tableColumn id="7746" name="Column7717"/>
    <tableColumn id="7747" name="Column7718"/>
    <tableColumn id="7748" name="Column7719"/>
    <tableColumn id="7749" name="Column7720"/>
    <tableColumn id="7750" name="Column7721"/>
    <tableColumn id="7751" name="Column7722"/>
    <tableColumn id="7752" name="Column7723"/>
    <tableColumn id="7753" name="Column7724"/>
    <tableColumn id="7754" name="Column7725"/>
    <tableColumn id="7755" name="Column7726"/>
    <tableColumn id="7756" name="Column7727"/>
    <tableColumn id="7757" name="Column7728"/>
    <tableColumn id="7758" name="Column7729"/>
    <tableColumn id="7759" name="Column7730"/>
    <tableColumn id="7760" name="Column7731"/>
    <tableColumn id="7761" name="Column7732"/>
    <tableColumn id="7762" name="Column7733"/>
    <tableColumn id="7763" name="Column7734"/>
    <tableColumn id="7764" name="Column7735"/>
    <tableColumn id="7765" name="Column7736"/>
    <tableColumn id="7766" name="Column7737"/>
    <tableColumn id="7767" name="Column7738"/>
    <tableColumn id="7768" name="Column7739"/>
    <tableColumn id="7769" name="Column7740"/>
    <tableColumn id="7770" name="Column7741"/>
    <tableColumn id="7771" name="Column7742"/>
    <tableColumn id="7772" name="Column7743"/>
    <tableColumn id="7773" name="Column7744"/>
    <tableColumn id="7774" name="Column7745"/>
    <tableColumn id="7775" name="Column7746"/>
    <tableColumn id="7776" name="Column7747"/>
    <tableColumn id="7777" name="Column7748"/>
    <tableColumn id="7778" name="Column7749"/>
    <tableColumn id="7779" name="Column7750"/>
    <tableColumn id="7780" name="Column7751"/>
    <tableColumn id="7781" name="Column7752"/>
    <tableColumn id="7782" name="Column7753"/>
    <tableColumn id="7783" name="Column7754"/>
    <tableColumn id="7784" name="Column7755"/>
    <tableColumn id="7785" name="Column7756"/>
    <tableColumn id="7786" name="Column7757"/>
    <tableColumn id="7787" name="Column7758"/>
    <tableColumn id="7788" name="Column7759"/>
    <tableColumn id="7789" name="Column7760"/>
    <tableColumn id="7790" name="Column7761"/>
    <tableColumn id="7791" name="Column7762"/>
    <tableColumn id="7792" name="Column7763"/>
    <tableColumn id="7793" name="Column7764"/>
    <tableColumn id="7794" name="Column7765"/>
    <tableColumn id="7795" name="Column7766"/>
    <tableColumn id="7796" name="Column7767"/>
    <tableColumn id="7797" name="Column7768"/>
    <tableColumn id="7798" name="Column7769"/>
    <tableColumn id="7799" name="Column7770"/>
    <tableColumn id="7800" name="Column7771"/>
    <tableColumn id="7801" name="Column7772"/>
    <tableColumn id="7802" name="Column7773"/>
    <tableColumn id="7803" name="Column7774"/>
    <tableColumn id="7804" name="Column7775"/>
    <tableColumn id="7805" name="Column7776"/>
    <tableColumn id="7806" name="Column7777"/>
    <tableColumn id="7807" name="Column7778"/>
    <tableColumn id="7808" name="Column7779"/>
    <tableColumn id="7809" name="Column7780"/>
    <tableColumn id="7810" name="Column7781"/>
    <tableColumn id="7811" name="Column7782"/>
    <tableColumn id="7812" name="Column7783"/>
    <tableColumn id="7813" name="Column7784"/>
    <tableColumn id="7814" name="Column7785"/>
    <tableColumn id="7815" name="Column7786"/>
    <tableColumn id="7816" name="Column7787"/>
    <tableColumn id="7817" name="Column7788"/>
    <tableColumn id="7818" name="Column7789"/>
    <tableColumn id="7819" name="Column7790"/>
    <tableColumn id="7820" name="Column7791"/>
    <tableColumn id="7821" name="Column7792"/>
    <tableColumn id="7822" name="Column7793"/>
    <tableColumn id="7823" name="Column7794"/>
    <tableColumn id="7824" name="Column7795"/>
    <tableColumn id="7825" name="Column7796"/>
    <tableColumn id="7826" name="Column7797"/>
    <tableColumn id="7827" name="Column7798"/>
    <tableColumn id="7828" name="Column7799"/>
    <tableColumn id="7829" name="Column7800"/>
    <tableColumn id="7830" name="Column7801"/>
    <tableColumn id="7831" name="Column7802"/>
    <tableColumn id="7832" name="Column7803"/>
    <tableColumn id="7833" name="Column7804"/>
    <tableColumn id="7834" name="Column7805"/>
    <tableColumn id="7835" name="Column7806"/>
    <tableColumn id="7836" name="Column7807"/>
    <tableColumn id="7837" name="Column7808"/>
    <tableColumn id="7838" name="Column7809"/>
    <tableColumn id="7839" name="Column7810"/>
    <tableColumn id="7840" name="Column7811"/>
    <tableColumn id="7841" name="Column7812"/>
    <tableColumn id="7842" name="Column7813"/>
    <tableColumn id="7843" name="Column7814"/>
    <tableColumn id="7844" name="Column7815"/>
    <tableColumn id="7845" name="Column7816"/>
    <tableColumn id="7846" name="Column7817"/>
    <tableColumn id="7847" name="Column7818"/>
    <tableColumn id="7848" name="Column7819"/>
    <tableColumn id="7849" name="Column7820"/>
    <tableColumn id="7850" name="Column7821"/>
    <tableColumn id="7851" name="Column7822"/>
    <tableColumn id="7852" name="Column7823"/>
    <tableColumn id="7853" name="Column7824"/>
    <tableColumn id="7854" name="Column7825"/>
    <tableColumn id="7855" name="Column7826"/>
    <tableColumn id="7856" name="Column7827"/>
    <tableColumn id="7857" name="Column7828"/>
    <tableColumn id="7858" name="Column7829"/>
    <tableColumn id="7859" name="Column7830"/>
    <tableColumn id="7860" name="Column7831"/>
    <tableColumn id="7861" name="Column7832"/>
    <tableColumn id="7862" name="Column7833"/>
    <tableColumn id="7863" name="Column7834"/>
    <tableColumn id="7864" name="Column7835"/>
    <tableColumn id="7865" name="Column7836"/>
    <tableColumn id="7866" name="Column7837"/>
    <tableColumn id="7867" name="Column7838"/>
    <tableColumn id="7868" name="Column7839"/>
    <tableColumn id="7869" name="Column7840"/>
    <tableColumn id="7870" name="Column7841"/>
    <tableColumn id="7871" name="Column7842"/>
    <tableColumn id="7872" name="Column7843"/>
    <tableColumn id="7873" name="Column7844"/>
    <tableColumn id="7874" name="Column7845"/>
    <tableColumn id="7875" name="Column7846"/>
    <tableColumn id="7876" name="Column7847"/>
    <tableColumn id="7877" name="Column7848"/>
    <tableColumn id="7878" name="Column7849"/>
    <tableColumn id="7879" name="Column7850"/>
    <tableColumn id="7880" name="Column7851"/>
    <tableColumn id="7881" name="Column7852"/>
    <tableColumn id="7882" name="Column7853"/>
    <tableColumn id="7883" name="Column7854"/>
    <tableColumn id="7884" name="Column7855"/>
    <tableColumn id="7885" name="Column7856"/>
    <tableColumn id="7886" name="Column7857"/>
    <tableColumn id="7887" name="Column7858"/>
    <tableColumn id="7888" name="Column7859"/>
    <tableColumn id="7889" name="Column7860"/>
    <tableColumn id="7890" name="Column7861"/>
    <tableColumn id="7891" name="Column7862"/>
    <tableColumn id="7892" name="Column7863"/>
    <tableColumn id="7893" name="Column7864"/>
    <tableColumn id="7894" name="Column7865"/>
    <tableColumn id="7895" name="Column7866"/>
    <tableColumn id="7896" name="Column7867"/>
    <tableColumn id="7897" name="Column7868"/>
    <tableColumn id="7898" name="Column7869"/>
    <tableColumn id="7899" name="Column7870"/>
    <tableColumn id="7900" name="Column7871"/>
    <tableColumn id="7901" name="Column7872"/>
    <tableColumn id="7902" name="Column7873"/>
    <tableColumn id="7903" name="Column7874"/>
    <tableColumn id="7904" name="Column7875"/>
    <tableColumn id="7905" name="Column7876"/>
    <tableColumn id="7906" name="Column7877"/>
    <tableColumn id="7907" name="Column7878"/>
    <tableColumn id="7908" name="Column7879"/>
    <tableColumn id="7909" name="Column7880"/>
    <tableColumn id="7910" name="Column7881"/>
    <tableColumn id="7911" name="Column7882"/>
    <tableColumn id="7912" name="Column7883"/>
    <tableColumn id="7913" name="Column7884"/>
    <tableColumn id="7914" name="Column7885"/>
    <tableColumn id="7915" name="Column7886"/>
    <tableColumn id="7916" name="Column7887"/>
    <tableColumn id="7917" name="Column7888"/>
    <tableColumn id="7918" name="Column7889"/>
    <tableColumn id="7919" name="Column7890"/>
    <tableColumn id="7920" name="Column7891"/>
    <tableColumn id="7921" name="Column7892"/>
    <tableColumn id="7922" name="Column7893"/>
    <tableColumn id="7923" name="Column7894"/>
    <tableColumn id="7924" name="Column7895"/>
    <tableColumn id="7925" name="Column7896"/>
    <tableColumn id="7926" name="Column7897"/>
    <tableColumn id="7927" name="Column7898"/>
    <tableColumn id="7928" name="Column7899"/>
    <tableColumn id="7929" name="Column7900"/>
    <tableColumn id="7930" name="Column7901"/>
    <tableColumn id="7931" name="Column7902"/>
    <tableColumn id="7932" name="Column7903"/>
    <tableColumn id="7933" name="Column7904"/>
    <tableColumn id="7934" name="Column7905"/>
    <tableColumn id="7935" name="Column7906"/>
    <tableColumn id="7936" name="Column7907"/>
    <tableColumn id="7937" name="Column7908"/>
    <tableColumn id="7938" name="Column7909"/>
    <tableColumn id="7939" name="Column7910"/>
    <tableColumn id="7940" name="Column7911"/>
    <tableColumn id="7941" name="Column7912"/>
    <tableColumn id="7942" name="Column7913"/>
    <tableColumn id="7943" name="Column7914"/>
    <tableColumn id="7944" name="Column7915"/>
    <tableColumn id="7945" name="Column7916"/>
    <tableColumn id="7946" name="Column7917"/>
    <tableColumn id="7947" name="Column7918"/>
    <tableColumn id="7948" name="Column7919"/>
    <tableColumn id="7949" name="Column7920"/>
    <tableColumn id="7950" name="Column7921"/>
    <tableColumn id="7951" name="Column7922"/>
    <tableColumn id="7952" name="Column7923"/>
    <tableColumn id="7953" name="Column7924"/>
    <tableColumn id="7954" name="Column7925"/>
    <tableColumn id="7955" name="Column7926"/>
    <tableColumn id="7956" name="Column7927"/>
    <tableColumn id="7957" name="Column7928"/>
    <tableColumn id="7958" name="Column7929"/>
    <tableColumn id="7959" name="Column7930"/>
    <tableColumn id="7960" name="Column7931"/>
    <tableColumn id="7961" name="Column7932"/>
    <tableColumn id="7962" name="Column7933"/>
    <tableColumn id="7963" name="Column7934"/>
    <tableColumn id="7964" name="Column7935"/>
    <tableColumn id="7965" name="Column7936"/>
    <tableColumn id="7966" name="Column7937"/>
    <tableColumn id="7967" name="Column7938"/>
    <tableColumn id="7968" name="Column7939"/>
    <tableColumn id="7969" name="Column7940"/>
    <tableColumn id="7970" name="Column7941"/>
    <tableColumn id="7971" name="Column7942"/>
    <tableColumn id="7972" name="Column7943"/>
    <tableColumn id="7973" name="Column7944"/>
    <tableColumn id="7974" name="Column7945"/>
    <tableColumn id="7975" name="Column7946"/>
    <tableColumn id="7976" name="Column7947"/>
    <tableColumn id="7977" name="Column7948"/>
    <tableColumn id="7978" name="Column7949"/>
    <tableColumn id="7979" name="Column7950"/>
    <tableColumn id="7980" name="Column7951"/>
    <tableColumn id="7981" name="Column7952"/>
    <tableColumn id="7982" name="Column7953"/>
    <tableColumn id="7983" name="Column7954"/>
    <tableColumn id="7984" name="Column7955"/>
    <tableColumn id="7985" name="Column7956"/>
    <tableColumn id="7986" name="Column7957"/>
    <tableColumn id="7987" name="Column7958"/>
    <tableColumn id="7988" name="Column7959"/>
    <tableColumn id="7989" name="Column7960"/>
    <tableColumn id="7990" name="Column7961"/>
    <tableColumn id="7991" name="Column7962"/>
    <tableColumn id="7992" name="Column7963"/>
    <tableColumn id="7993" name="Column7964"/>
    <tableColumn id="7994" name="Column7965"/>
    <tableColumn id="7995" name="Column7966"/>
    <tableColumn id="7996" name="Column7967"/>
    <tableColumn id="7997" name="Column7968"/>
    <tableColumn id="7998" name="Column7969"/>
    <tableColumn id="7999" name="Column7970"/>
    <tableColumn id="8000" name="Column7971"/>
    <tableColumn id="8001" name="Column7972"/>
    <tableColumn id="8002" name="Column7973"/>
    <tableColumn id="8003" name="Column7974"/>
    <tableColumn id="8004" name="Column7975"/>
    <tableColumn id="8005" name="Column7976"/>
    <tableColumn id="8006" name="Column7977"/>
    <tableColumn id="8007" name="Column7978"/>
    <tableColumn id="8008" name="Column7979"/>
    <tableColumn id="8009" name="Column7980"/>
    <tableColumn id="8010" name="Column7981"/>
    <tableColumn id="8011" name="Column7982"/>
    <tableColumn id="8012" name="Column7983"/>
    <tableColumn id="8013" name="Column7984"/>
    <tableColumn id="8014" name="Column7985"/>
    <tableColumn id="8015" name="Column7986"/>
    <tableColumn id="8016" name="Column7987"/>
    <tableColumn id="8017" name="Column7988"/>
    <tableColumn id="8018" name="Column7989"/>
    <tableColumn id="8019" name="Column7990"/>
    <tableColumn id="8020" name="Column7991"/>
    <tableColumn id="8021" name="Column7992"/>
    <tableColumn id="8022" name="Column7993"/>
    <tableColumn id="8023" name="Column7994"/>
    <tableColumn id="8024" name="Column7995"/>
    <tableColumn id="8025" name="Column7996"/>
    <tableColumn id="8026" name="Column7997"/>
    <tableColumn id="8027" name="Column7998"/>
    <tableColumn id="8028" name="Column7999"/>
    <tableColumn id="8029" name="Column8000"/>
    <tableColumn id="8030" name="Column8001"/>
    <tableColumn id="8031" name="Column8002"/>
    <tableColumn id="8032" name="Column8003"/>
    <tableColumn id="8033" name="Column8004"/>
    <tableColumn id="8034" name="Column8005"/>
    <tableColumn id="8035" name="Column8006"/>
    <tableColumn id="8036" name="Column8007"/>
    <tableColumn id="8037" name="Column8008"/>
    <tableColumn id="8038" name="Column8009"/>
    <tableColumn id="8039" name="Column8010"/>
    <tableColumn id="8040" name="Column8011"/>
    <tableColumn id="8041" name="Column8012"/>
    <tableColumn id="8042" name="Column8013"/>
    <tableColumn id="8043" name="Column8014"/>
    <tableColumn id="8044" name="Column8015"/>
    <tableColumn id="8045" name="Column8016"/>
    <tableColumn id="8046" name="Column8017"/>
    <tableColumn id="8047" name="Column8018"/>
    <tableColumn id="8048" name="Column8019"/>
    <tableColumn id="8049" name="Column8020"/>
    <tableColumn id="8050" name="Column8021"/>
    <tableColumn id="8051" name="Column8022"/>
    <tableColumn id="8052" name="Column8023"/>
    <tableColumn id="8053" name="Column8024"/>
    <tableColumn id="8054" name="Column8025"/>
    <tableColumn id="8055" name="Column8026"/>
    <tableColumn id="8056" name="Column8027"/>
    <tableColumn id="8057" name="Column8028"/>
    <tableColumn id="8058" name="Column8029"/>
    <tableColumn id="8059" name="Column8030"/>
    <tableColumn id="8060" name="Column8031"/>
    <tableColumn id="8061" name="Column8032"/>
    <tableColumn id="8062" name="Column8033"/>
    <tableColumn id="8063" name="Column8034"/>
    <tableColumn id="8064" name="Column8035"/>
    <tableColumn id="8065" name="Column8036"/>
    <tableColumn id="8066" name="Column8037"/>
    <tableColumn id="8067" name="Column8038"/>
    <tableColumn id="8068" name="Column8039"/>
    <tableColumn id="8069" name="Column8040"/>
    <tableColumn id="8070" name="Column8041"/>
    <tableColumn id="8071" name="Column8042"/>
    <tableColumn id="8072" name="Column8043"/>
    <tableColumn id="8073" name="Column8044"/>
    <tableColumn id="8074" name="Column8045"/>
    <tableColumn id="8075" name="Column8046"/>
    <tableColumn id="8076" name="Column8047"/>
    <tableColumn id="8077" name="Column8048"/>
    <tableColumn id="8078" name="Column8049"/>
    <tableColumn id="8079" name="Column8050"/>
    <tableColumn id="8080" name="Column8051"/>
    <tableColumn id="8081" name="Column8052"/>
    <tableColumn id="8082" name="Column8053"/>
    <tableColumn id="8083" name="Column8054"/>
    <tableColumn id="8084" name="Column8055"/>
    <tableColumn id="8085" name="Column8056"/>
    <tableColumn id="8086" name="Column8057"/>
    <tableColumn id="8087" name="Column8058"/>
    <tableColumn id="8088" name="Column8059"/>
    <tableColumn id="8089" name="Column8060"/>
    <tableColumn id="8090" name="Column8061"/>
    <tableColumn id="8091" name="Column8062"/>
    <tableColumn id="8092" name="Column8063"/>
    <tableColumn id="8093" name="Column8064"/>
    <tableColumn id="8094" name="Column8065"/>
    <tableColumn id="8095" name="Column8066"/>
    <tableColumn id="8096" name="Column8067"/>
    <tableColumn id="8097" name="Column8068"/>
    <tableColumn id="8098" name="Column8069"/>
    <tableColumn id="8099" name="Column8070"/>
    <tableColumn id="8100" name="Column8071"/>
    <tableColumn id="8101" name="Column8072"/>
    <tableColumn id="8102" name="Column8073"/>
    <tableColumn id="8103" name="Column8074"/>
    <tableColumn id="8104" name="Column8075"/>
    <tableColumn id="8105" name="Column8076"/>
    <tableColumn id="8106" name="Column8077"/>
    <tableColumn id="8107" name="Column8078"/>
    <tableColumn id="8108" name="Column8079"/>
    <tableColumn id="8109" name="Column8080"/>
    <tableColumn id="8110" name="Column8081"/>
    <tableColumn id="8111" name="Column8082"/>
    <tableColumn id="8112" name="Column8083"/>
    <tableColumn id="8113" name="Column8084"/>
    <tableColumn id="8114" name="Column8085"/>
    <tableColumn id="8115" name="Column8086"/>
    <tableColumn id="8116" name="Column8087"/>
    <tableColumn id="8117" name="Column8088"/>
    <tableColumn id="8118" name="Column8089"/>
    <tableColumn id="8119" name="Column8090"/>
    <tableColumn id="8120" name="Column8091"/>
    <tableColumn id="8121" name="Column8092"/>
    <tableColumn id="8122" name="Column8093"/>
    <tableColumn id="8123" name="Column8094"/>
    <tableColumn id="8124" name="Column8095"/>
    <tableColumn id="8125" name="Column8096"/>
    <tableColumn id="8126" name="Column8097"/>
    <tableColumn id="8127" name="Column8098"/>
    <tableColumn id="8128" name="Column8099"/>
    <tableColumn id="8129" name="Column8100"/>
    <tableColumn id="8130" name="Column8101"/>
    <tableColumn id="8131" name="Column8102"/>
    <tableColumn id="8132" name="Column8103"/>
    <tableColumn id="8133" name="Column8104"/>
    <tableColumn id="8134" name="Column8105"/>
    <tableColumn id="8135" name="Column8106"/>
    <tableColumn id="8136" name="Column8107"/>
    <tableColumn id="8137" name="Column8108"/>
    <tableColumn id="8138" name="Column8109"/>
    <tableColumn id="8139" name="Column8110"/>
    <tableColumn id="8140" name="Column8111"/>
    <tableColumn id="8141" name="Column8112"/>
    <tableColumn id="8142" name="Column8113"/>
    <tableColumn id="8143" name="Column8114"/>
    <tableColumn id="8144" name="Column8115"/>
    <tableColumn id="8145" name="Column8116"/>
    <tableColumn id="8146" name="Column8117"/>
    <tableColumn id="8147" name="Column8118"/>
    <tableColumn id="8148" name="Column8119"/>
    <tableColumn id="8149" name="Column8120"/>
    <tableColumn id="8150" name="Column8121"/>
    <tableColumn id="8151" name="Column8122"/>
    <tableColumn id="8152" name="Column8123"/>
    <tableColumn id="8153" name="Column8124"/>
    <tableColumn id="8154" name="Column8125"/>
    <tableColumn id="8155" name="Column8126"/>
    <tableColumn id="8156" name="Column8127"/>
    <tableColumn id="8157" name="Column8128"/>
    <tableColumn id="8158" name="Column8129"/>
    <tableColumn id="8159" name="Column8130"/>
    <tableColumn id="8160" name="Column8131"/>
    <tableColumn id="8161" name="Column8132"/>
    <tableColumn id="8162" name="Column8133"/>
    <tableColumn id="8163" name="Column8134"/>
    <tableColumn id="8164" name="Column8135"/>
    <tableColumn id="8165" name="Column8136"/>
    <tableColumn id="8166" name="Column8137"/>
    <tableColumn id="8167" name="Column8138"/>
    <tableColumn id="8168" name="Column8139"/>
    <tableColumn id="8169" name="Column8140"/>
    <tableColumn id="8170" name="Column8141"/>
    <tableColumn id="8171" name="Column8142"/>
    <tableColumn id="8172" name="Column8143"/>
    <tableColumn id="8173" name="Column8144"/>
    <tableColumn id="8174" name="Column8145"/>
    <tableColumn id="8175" name="Column8146"/>
    <tableColumn id="8176" name="Column8147"/>
    <tableColumn id="8177" name="Column8148"/>
    <tableColumn id="8178" name="Column8149"/>
    <tableColumn id="8179" name="Column8150"/>
    <tableColumn id="8180" name="Column8151"/>
    <tableColumn id="8181" name="Column8152"/>
    <tableColumn id="8182" name="Column8153"/>
    <tableColumn id="8183" name="Column8154"/>
    <tableColumn id="8184" name="Column8155"/>
    <tableColumn id="8185" name="Column8156"/>
    <tableColumn id="8186" name="Column8157"/>
    <tableColumn id="8187" name="Column8158"/>
    <tableColumn id="8188" name="Column8159"/>
    <tableColumn id="8189" name="Column8160"/>
    <tableColumn id="8190" name="Column8161"/>
    <tableColumn id="8191" name="Column8162"/>
    <tableColumn id="8192" name="Column8163"/>
    <tableColumn id="8193" name="Column8164"/>
    <tableColumn id="8194" name="Column8165"/>
    <tableColumn id="8195" name="Column8166"/>
    <tableColumn id="8196" name="Column8167"/>
    <tableColumn id="8197" name="Column8168"/>
    <tableColumn id="8198" name="Column8169"/>
    <tableColumn id="8199" name="Column8170"/>
    <tableColumn id="8200" name="Column8171"/>
    <tableColumn id="8201" name="Column8172"/>
    <tableColumn id="8202" name="Column8173"/>
    <tableColumn id="8203" name="Column8174"/>
    <tableColumn id="8204" name="Column8175"/>
    <tableColumn id="8205" name="Column8176"/>
    <tableColumn id="8206" name="Column8177"/>
    <tableColumn id="8207" name="Column8178"/>
    <tableColumn id="8208" name="Column8179"/>
    <tableColumn id="8209" name="Column8180"/>
    <tableColumn id="8210" name="Column8181"/>
    <tableColumn id="8211" name="Column8182"/>
    <tableColumn id="8212" name="Column8183"/>
    <tableColumn id="8213" name="Column8184"/>
    <tableColumn id="8214" name="Column8185"/>
    <tableColumn id="8215" name="Column8186"/>
    <tableColumn id="8216" name="Column8187"/>
    <tableColumn id="8217" name="Column8188"/>
    <tableColumn id="8218" name="Column8189"/>
    <tableColumn id="8219" name="Column8190"/>
    <tableColumn id="8220" name="Column8191"/>
    <tableColumn id="8221" name="Column8192"/>
    <tableColumn id="8222" name="Column8193"/>
    <tableColumn id="8223" name="Column8194"/>
    <tableColumn id="8224" name="Column8195"/>
    <tableColumn id="8225" name="Column8196"/>
    <tableColumn id="8226" name="Column8197"/>
    <tableColumn id="8227" name="Column8198"/>
    <tableColumn id="8228" name="Column8199"/>
    <tableColumn id="8229" name="Column8200"/>
    <tableColumn id="8230" name="Column8201"/>
    <tableColumn id="8231" name="Column8202"/>
    <tableColumn id="8232" name="Column8203"/>
    <tableColumn id="8233" name="Column8204"/>
    <tableColumn id="8234" name="Column8205"/>
    <tableColumn id="8235" name="Column8206"/>
    <tableColumn id="8236" name="Column8207"/>
    <tableColumn id="8237" name="Column8208"/>
    <tableColumn id="8238" name="Column8209"/>
    <tableColumn id="8239" name="Column8210"/>
    <tableColumn id="8240" name="Column8211"/>
    <tableColumn id="8241" name="Column8212"/>
    <tableColumn id="8242" name="Column8213"/>
    <tableColumn id="8243" name="Column8214"/>
    <tableColumn id="8244" name="Column8215"/>
    <tableColumn id="8245" name="Column8216"/>
    <tableColumn id="8246" name="Column8217"/>
    <tableColumn id="8247" name="Column8218"/>
    <tableColumn id="8248" name="Column8219"/>
    <tableColumn id="8249" name="Column8220"/>
    <tableColumn id="8250" name="Column8221"/>
    <tableColumn id="8251" name="Column8222"/>
    <tableColumn id="8252" name="Column8223"/>
    <tableColumn id="8253" name="Column8224"/>
    <tableColumn id="8254" name="Column8225"/>
    <tableColumn id="8255" name="Column8226"/>
    <tableColumn id="8256" name="Column8227"/>
    <tableColumn id="8257" name="Column8228"/>
    <tableColumn id="8258" name="Column8229"/>
    <tableColumn id="8259" name="Column8230"/>
    <tableColumn id="8260" name="Column8231"/>
    <tableColumn id="8261" name="Column8232"/>
    <tableColumn id="8262" name="Column8233"/>
    <tableColumn id="8263" name="Column8234"/>
    <tableColumn id="8264" name="Column8235"/>
    <tableColumn id="8265" name="Column8236"/>
    <tableColumn id="8266" name="Column8237"/>
    <tableColumn id="8267" name="Column8238"/>
    <tableColumn id="8268" name="Column8239"/>
    <tableColumn id="8269" name="Column8240"/>
    <tableColumn id="8270" name="Column8241"/>
    <tableColumn id="8271" name="Column8242"/>
    <tableColumn id="8272" name="Column8243"/>
    <tableColumn id="8273" name="Column8244"/>
    <tableColumn id="8274" name="Column8245"/>
    <tableColumn id="8275" name="Column8246"/>
    <tableColumn id="8276" name="Column8247"/>
    <tableColumn id="8277" name="Column8248"/>
    <tableColumn id="8278" name="Column8249"/>
    <tableColumn id="8279" name="Column8250"/>
    <tableColumn id="8280" name="Column8251"/>
    <tableColumn id="8281" name="Column8252"/>
    <tableColumn id="8282" name="Column8253"/>
    <tableColumn id="8283" name="Column8254"/>
    <tableColumn id="8284" name="Column8255"/>
    <tableColumn id="8285" name="Column8256"/>
    <tableColumn id="8286" name="Column8257"/>
    <tableColumn id="8287" name="Column8258"/>
    <tableColumn id="8288" name="Column8259"/>
    <tableColumn id="8289" name="Column8260"/>
    <tableColumn id="8290" name="Column8261"/>
    <tableColumn id="8291" name="Column8262"/>
    <tableColumn id="8292" name="Column8263"/>
    <tableColumn id="8293" name="Column8264"/>
    <tableColumn id="8294" name="Column8265"/>
    <tableColumn id="8295" name="Column8266"/>
    <tableColumn id="8296" name="Column8267"/>
    <tableColumn id="8297" name="Column8268"/>
    <tableColumn id="8298" name="Column8269"/>
    <tableColumn id="8299" name="Column8270"/>
    <tableColumn id="8300" name="Column8271"/>
    <tableColumn id="8301" name="Column8272"/>
    <tableColumn id="8302" name="Column8273"/>
    <tableColumn id="8303" name="Column8274"/>
    <tableColumn id="8304" name="Column8275"/>
    <tableColumn id="8305" name="Column8276"/>
    <tableColumn id="8306" name="Column8277"/>
    <tableColumn id="8307" name="Column8278"/>
    <tableColumn id="8308" name="Column8279"/>
    <tableColumn id="8309" name="Column8280"/>
    <tableColumn id="8310" name="Column8281"/>
    <tableColumn id="8311" name="Column8282"/>
    <tableColumn id="8312" name="Column8283"/>
    <tableColumn id="8313" name="Column8284"/>
    <tableColumn id="8314" name="Column8285"/>
    <tableColumn id="8315" name="Column8286"/>
    <tableColumn id="8316" name="Column8287"/>
    <tableColumn id="8317" name="Column8288"/>
    <tableColumn id="8318" name="Column8289"/>
    <tableColumn id="8319" name="Column8290"/>
    <tableColumn id="8320" name="Column8291"/>
    <tableColumn id="8321" name="Column8292"/>
    <tableColumn id="8322" name="Column8293"/>
    <tableColumn id="8323" name="Column8294"/>
    <tableColumn id="8324" name="Column8295"/>
    <tableColumn id="8325" name="Column8296"/>
    <tableColumn id="8326" name="Column8297"/>
    <tableColumn id="8327" name="Column8298"/>
    <tableColumn id="8328" name="Column8299"/>
    <tableColumn id="8329" name="Column8300"/>
    <tableColumn id="8330" name="Column8301"/>
    <tableColumn id="8331" name="Column8302"/>
    <tableColumn id="8332" name="Column8303"/>
    <tableColumn id="8333" name="Column8304"/>
    <tableColumn id="8334" name="Column8305"/>
    <tableColumn id="8335" name="Column8306"/>
    <tableColumn id="8336" name="Column8307"/>
    <tableColumn id="8337" name="Column8308"/>
    <tableColumn id="8338" name="Column8309"/>
    <tableColumn id="8339" name="Column8310"/>
    <tableColumn id="8340" name="Column8311"/>
    <tableColumn id="8341" name="Column8312"/>
    <tableColumn id="8342" name="Column8313"/>
    <tableColumn id="8343" name="Column8314"/>
    <tableColumn id="8344" name="Column8315"/>
    <tableColumn id="8345" name="Column8316"/>
    <tableColumn id="8346" name="Column8317"/>
    <tableColumn id="8347" name="Column8318"/>
    <tableColumn id="8348" name="Column8319"/>
    <tableColumn id="8349" name="Column8320"/>
    <tableColumn id="8350" name="Column8321"/>
    <tableColumn id="8351" name="Column8322"/>
    <tableColumn id="8352" name="Column8323"/>
    <tableColumn id="8353" name="Column8324"/>
    <tableColumn id="8354" name="Column8325"/>
    <tableColumn id="8355" name="Column8326"/>
    <tableColumn id="8356" name="Column8327"/>
    <tableColumn id="8357" name="Column8328"/>
    <tableColumn id="8358" name="Column8329"/>
    <tableColumn id="8359" name="Column8330"/>
    <tableColumn id="8360" name="Column8331"/>
    <tableColumn id="8361" name="Column8332"/>
    <tableColumn id="8362" name="Column8333"/>
    <tableColumn id="8363" name="Column8334"/>
    <tableColumn id="8364" name="Column8335"/>
    <tableColumn id="8365" name="Column8336"/>
    <tableColumn id="8366" name="Column8337"/>
    <tableColumn id="8367" name="Column8338"/>
    <tableColumn id="8368" name="Column8339"/>
    <tableColumn id="8369" name="Column8340"/>
    <tableColumn id="8370" name="Column8341"/>
    <tableColumn id="8371" name="Column8342"/>
    <tableColumn id="8372" name="Column8343"/>
    <tableColumn id="8373" name="Column8344"/>
    <tableColumn id="8374" name="Column8345"/>
    <tableColumn id="8375" name="Column8346"/>
    <tableColumn id="8376" name="Column8347"/>
    <tableColumn id="8377" name="Column8348"/>
    <tableColumn id="8378" name="Column8349"/>
    <tableColumn id="8379" name="Column8350"/>
    <tableColumn id="8380" name="Column8351"/>
    <tableColumn id="8381" name="Column8352"/>
    <tableColumn id="8382" name="Column8353"/>
    <tableColumn id="8383" name="Column8354"/>
    <tableColumn id="8384" name="Column8355"/>
    <tableColumn id="8385" name="Column8356"/>
    <tableColumn id="8386" name="Column8357"/>
    <tableColumn id="8387" name="Column8358"/>
    <tableColumn id="8388" name="Column8359"/>
    <tableColumn id="8389" name="Column8360"/>
    <tableColumn id="8390" name="Column8361"/>
    <tableColumn id="8391" name="Column8362"/>
    <tableColumn id="8392" name="Column8363"/>
    <tableColumn id="8393" name="Column8364"/>
    <tableColumn id="8394" name="Column8365"/>
    <tableColumn id="8395" name="Column8366"/>
    <tableColumn id="8396" name="Column8367"/>
    <tableColumn id="8397" name="Column8368"/>
    <tableColumn id="8398" name="Column8369"/>
    <tableColumn id="8399" name="Column8370"/>
    <tableColumn id="8400" name="Column8371"/>
    <tableColumn id="8401" name="Column8372"/>
    <tableColumn id="8402" name="Column8373"/>
    <tableColumn id="8403" name="Column8374"/>
    <tableColumn id="8404" name="Column8375"/>
    <tableColumn id="8405" name="Column8376"/>
    <tableColumn id="8406" name="Column8377"/>
    <tableColumn id="8407" name="Column8378"/>
    <tableColumn id="8408" name="Column8379"/>
    <tableColumn id="8409" name="Column8380"/>
    <tableColumn id="8410" name="Column8381"/>
    <tableColumn id="8411" name="Column8382"/>
    <tableColumn id="8412" name="Column8383"/>
    <tableColumn id="8413" name="Column8384"/>
    <tableColumn id="8414" name="Column8385"/>
    <tableColumn id="8415" name="Column8386"/>
    <tableColumn id="8416" name="Column8387"/>
    <tableColumn id="8417" name="Column8388"/>
    <tableColumn id="8418" name="Column8389"/>
    <tableColumn id="8419" name="Column8390"/>
    <tableColumn id="8420" name="Column8391"/>
    <tableColumn id="8421" name="Column8392"/>
    <tableColumn id="8422" name="Column8393"/>
    <tableColumn id="8423" name="Column8394"/>
    <tableColumn id="8424" name="Column8395"/>
    <tableColumn id="8425" name="Column8396"/>
    <tableColumn id="8426" name="Column8397"/>
    <tableColumn id="8427" name="Column8398"/>
    <tableColumn id="8428" name="Column8399"/>
    <tableColumn id="8429" name="Column8400"/>
    <tableColumn id="8430" name="Column8401"/>
    <tableColumn id="8431" name="Column8402"/>
    <tableColumn id="8432" name="Column8403"/>
    <tableColumn id="8433" name="Column8404"/>
    <tableColumn id="8434" name="Column8405"/>
    <tableColumn id="8435" name="Column8406"/>
    <tableColumn id="8436" name="Column8407"/>
    <tableColumn id="8437" name="Column8408"/>
    <tableColumn id="8438" name="Column8409"/>
    <tableColumn id="8439" name="Column8410"/>
    <tableColumn id="8440" name="Column8411"/>
    <tableColumn id="8441" name="Column8412"/>
    <tableColumn id="8442" name="Column8413"/>
    <tableColumn id="8443" name="Column8414"/>
    <tableColumn id="8444" name="Column8415"/>
    <tableColumn id="8445" name="Column8416"/>
    <tableColumn id="8446" name="Column8417"/>
    <tableColumn id="8447" name="Column8418"/>
    <tableColumn id="8448" name="Column8419"/>
    <tableColumn id="8449" name="Column8420"/>
    <tableColumn id="8450" name="Column8421"/>
    <tableColumn id="8451" name="Column8422"/>
    <tableColumn id="8452" name="Column8423"/>
    <tableColumn id="8453" name="Column8424"/>
    <tableColumn id="8454" name="Column8425"/>
    <tableColumn id="8455" name="Column8426"/>
    <tableColumn id="8456" name="Column8427"/>
    <tableColumn id="8457" name="Column8428"/>
    <tableColumn id="8458" name="Column8429"/>
    <tableColumn id="8459" name="Column8430"/>
    <tableColumn id="8460" name="Column8431"/>
    <tableColumn id="8461" name="Column8432"/>
    <tableColumn id="8462" name="Column8433"/>
    <tableColumn id="8463" name="Column8434"/>
    <tableColumn id="8464" name="Column8435"/>
    <tableColumn id="8465" name="Column8436"/>
    <tableColumn id="8466" name="Column8437"/>
    <tableColumn id="8467" name="Column8438"/>
    <tableColumn id="8468" name="Column8439"/>
    <tableColumn id="8469" name="Column8440"/>
    <tableColumn id="8470" name="Column8441"/>
    <tableColumn id="8471" name="Column8442"/>
    <tableColumn id="8472" name="Column8443"/>
    <tableColumn id="8473" name="Column8444"/>
    <tableColumn id="8474" name="Column8445"/>
    <tableColumn id="8475" name="Column8446"/>
    <tableColumn id="8476" name="Column8447"/>
    <tableColumn id="8477" name="Column8448"/>
    <tableColumn id="8478" name="Column8449"/>
    <tableColumn id="8479" name="Column8450"/>
    <tableColumn id="8480" name="Column8451"/>
    <tableColumn id="8481" name="Column8452"/>
    <tableColumn id="8482" name="Column8453"/>
    <tableColumn id="8483" name="Column8454"/>
    <tableColumn id="8484" name="Column8455"/>
    <tableColumn id="8485" name="Column8456"/>
    <tableColumn id="8486" name="Column8457"/>
    <tableColumn id="8487" name="Column8458"/>
    <tableColumn id="8488" name="Column8459"/>
    <tableColumn id="8489" name="Column8460"/>
    <tableColumn id="8490" name="Column8461"/>
    <tableColumn id="8491" name="Column8462"/>
    <tableColumn id="8492" name="Column8463"/>
    <tableColumn id="8493" name="Column8464"/>
    <tableColumn id="8494" name="Column8465"/>
    <tableColumn id="8495" name="Column8466"/>
    <tableColumn id="8496" name="Column8467"/>
    <tableColumn id="8497" name="Column8468"/>
    <tableColumn id="8498" name="Column8469"/>
    <tableColumn id="8499" name="Column8470"/>
    <tableColumn id="8500" name="Column8471"/>
    <tableColumn id="8501" name="Column8472"/>
    <tableColumn id="8502" name="Column8473"/>
    <tableColumn id="8503" name="Column8474"/>
    <tableColumn id="8504" name="Column8475"/>
    <tableColumn id="8505" name="Column8476"/>
    <tableColumn id="8506" name="Column8477"/>
    <tableColumn id="8507" name="Column8478"/>
    <tableColumn id="8508" name="Column8479"/>
    <tableColumn id="8509" name="Column8480"/>
    <tableColumn id="8510" name="Column8481"/>
    <tableColumn id="8511" name="Column8482"/>
    <tableColumn id="8512" name="Column8483"/>
    <tableColumn id="8513" name="Column8484"/>
    <tableColumn id="8514" name="Column8485"/>
    <tableColumn id="8515" name="Column8486"/>
    <tableColumn id="8516" name="Column8487"/>
    <tableColumn id="8517" name="Column8488"/>
    <tableColumn id="8518" name="Column8489"/>
    <tableColumn id="8519" name="Column8490"/>
    <tableColumn id="8520" name="Column8491"/>
    <tableColumn id="8521" name="Column8492"/>
    <tableColumn id="8522" name="Column8493"/>
    <tableColumn id="8523" name="Column8494"/>
    <tableColumn id="8524" name="Column8495"/>
    <tableColumn id="8525" name="Column8496"/>
    <tableColumn id="8526" name="Column8497"/>
    <tableColumn id="8527" name="Column8498"/>
    <tableColumn id="8528" name="Column8499"/>
    <tableColumn id="8529" name="Column8500"/>
    <tableColumn id="8530" name="Column8501"/>
    <tableColumn id="8531" name="Column8502"/>
    <tableColumn id="8532" name="Column8503"/>
    <tableColumn id="8533" name="Column8504"/>
    <tableColumn id="8534" name="Column8505"/>
    <tableColumn id="8535" name="Column8506"/>
    <tableColumn id="8536" name="Column8507"/>
    <tableColumn id="8537" name="Column8508"/>
    <tableColumn id="8538" name="Column8509"/>
    <tableColumn id="8539" name="Column8510"/>
    <tableColumn id="8540" name="Column8511"/>
    <tableColumn id="8541" name="Column8512"/>
    <tableColumn id="8542" name="Column8513"/>
    <tableColumn id="8543" name="Column8514"/>
    <tableColumn id="8544" name="Column8515"/>
    <tableColumn id="8545" name="Column8516"/>
    <tableColumn id="8546" name="Column8517"/>
    <tableColumn id="8547" name="Column8518"/>
    <tableColumn id="8548" name="Column8519"/>
    <tableColumn id="8549" name="Column8520"/>
    <tableColumn id="8550" name="Column8521"/>
    <tableColumn id="8551" name="Column8522"/>
    <tableColumn id="8552" name="Column8523"/>
    <tableColumn id="8553" name="Column8524"/>
    <tableColumn id="8554" name="Column8525"/>
    <tableColumn id="8555" name="Column8526"/>
    <tableColumn id="8556" name="Column8527"/>
    <tableColumn id="8557" name="Column8528"/>
    <tableColumn id="8558" name="Column8529"/>
    <tableColumn id="8559" name="Column8530"/>
    <tableColumn id="8560" name="Column8531"/>
    <tableColumn id="8561" name="Column8532"/>
    <tableColumn id="8562" name="Column8533"/>
    <tableColumn id="8563" name="Column8534"/>
    <tableColumn id="8564" name="Column8535"/>
    <tableColumn id="8565" name="Column8536"/>
    <tableColumn id="8566" name="Column8537"/>
    <tableColumn id="8567" name="Column8538"/>
    <tableColumn id="8568" name="Column8539"/>
    <tableColumn id="8569" name="Column8540"/>
    <tableColumn id="8570" name="Column8541"/>
    <tableColumn id="8571" name="Column8542"/>
    <tableColumn id="8572" name="Column8543"/>
    <tableColumn id="8573" name="Column8544"/>
    <tableColumn id="8574" name="Column8545"/>
    <tableColumn id="8575" name="Column8546"/>
    <tableColumn id="8576" name="Column8547"/>
    <tableColumn id="8577" name="Column8548"/>
    <tableColumn id="8578" name="Column8549"/>
    <tableColumn id="8579" name="Column8550"/>
    <tableColumn id="8580" name="Column8551"/>
    <tableColumn id="8581" name="Column8552"/>
    <tableColumn id="8582" name="Column8553"/>
    <tableColumn id="8583" name="Column8554"/>
    <tableColumn id="8584" name="Column8555"/>
    <tableColumn id="8585" name="Column8556"/>
    <tableColumn id="8586" name="Column8557"/>
    <tableColumn id="8587" name="Column8558"/>
    <tableColumn id="8588" name="Column8559"/>
    <tableColumn id="8589" name="Column8560"/>
    <tableColumn id="8590" name="Column8561"/>
    <tableColumn id="8591" name="Column8562"/>
    <tableColumn id="8592" name="Column8563"/>
    <tableColumn id="8593" name="Column8564"/>
    <tableColumn id="8594" name="Column8565"/>
    <tableColumn id="8595" name="Column8566"/>
    <tableColumn id="8596" name="Column8567"/>
    <tableColumn id="8597" name="Column8568"/>
    <tableColumn id="8598" name="Column8569"/>
    <tableColumn id="8599" name="Column8570"/>
    <tableColumn id="8600" name="Column8571"/>
    <tableColumn id="8601" name="Column8572"/>
    <tableColumn id="8602" name="Column8573"/>
    <tableColumn id="8603" name="Column8574"/>
    <tableColumn id="8604" name="Column8575"/>
    <tableColumn id="8605" name="Column8576"/>
    <tableColumn id="8606" name="Column8577"/>
    <tableColumn id="8607" name="Column8578"/>
    <tableColumn id="8608" name="Column8579"/>
    <tableColumn id="8609" name="Column8580"/>
    <tableColumn id="8610" name="Column8581"/>
    <tableColumn id="8611" name="Column8582"/>
    <tableColumn id="8612" name="Column8583"/>
    <tableColumn id="8613" name="Column8584"/>
    <tableColumn id="8614" name="Column8585"/>
    <tableColumn id="8615" name="Column8586"/>
    <tableColumn id="8616" name="Column8587"/>
    <tableColumn id="8617" name="Column8588"/>
    <tableColumn id="8618" name="Column8589"/>
    <tableColumn id="8619" name="Column8590"/>
    <tableColumn id="8620" name="Column8591"/>
    <tableColumn id="8621" name="Column8592"/>
    <tableColumn id="8622" name="Column8593"/>
    <tableColumn id="8623" name="Column8594"/>
    <tableColumn id="8624" name="Column8595"/>
    <tableColumn id="8625" name="Column8596"/>
    <tableColumn id="8626" name="Column8597"/>
    <tableColumn id="8627" name="Column8598"/>
    <tableColumn id="8628" name="Column8599"/>
    <tableColumn id="8629" name="Column8600"/>
    <tableColumn id="8630" name="Column8601"/>
    <tableColumn id="8631" name="Column8602"/>
    <tableColumn id="8632" name="Column8603"/>
    <tableColumn id="8633" name="Column8604"/>
    <tableColumn id="8634" name="Column8605"/>
    <tableColumn id="8635" name="Column8606"/>
    <tableColumn id="8636" name="Column8607"/>
    <tableColumn id="8637" name="Column8608"/>
    <tableColumn id="8638" name="Column8609"/>
    <tableColumn id="8639" name="Column8610"/>
    <tableColumn id="8640" name="Column8611"/>
    <tableColumn id="8641" name="Column8612"/>
    <tableColumn id="8642" name="Column8613"/>
    <tableColumn id="8643" name="Column8614"/>
    <tableColumn id="8644" name="Column8615"/>
    <tableColumn id="8645" name="Column8616"/>
    <tableColumn id="8646" name="Column8617"/>
    <tableColumn id="8647" name="Column8618"/>
    <tableColumn id="8648" name="Column8619"/>
    <tableColumn id="8649" name="Column8620"/>
    <tableColumn id="8650" name="Column8621"/>
    <tableColumn id="8651" name="Column8622"/>
    <tableColumn id="8652" name="Column8623"/>
    <tableColumn id="8653" name="Column8624"/>
    <tableColumn id="8654" name="Column8625"/>
    <tableColumn id="8655" name="Column8626"/>
    <tableColumn id="8656" name="Column8627"/>
    <tableColumn id="8657" name="Column8628"/>
    <tableColumn id="8658" name="Column8629"/>
    <tableColumn id="8659" name="Column8630"/>
    <tableColumn id="8660" name="Column8631"/>
    <tableColumn id="8661" name="Column8632"/>
    <tableColumn id="8662" name="Column8633"/>
    <tableColumn id="8663" name="Column8634"/>
    <tableColumn id="8664" name="Column8635"/>
    <tableColumn id="8665" name="Column8636"/>
    <tableColumn id="8666" name="Column8637"/>
    <tableColumn id="8667" name="Column8638"/>
    <tableColumn id="8668" name="Column8639"/>
    <tableColumn id="8669" name="Column8640"/>
    <tableColumn id="8670" name="Column8641"/>
    <tableColumn id="8671" name="Column8642"/>
    <tableColumn id="8672" name="Column8643"/>
    <tableColumn id="8673" name="Column8644"/>
    <tableColumn id="8674" name="Column8645"/>
    <tableColumn id="8675" name="Column8646"/>
    <tableColumn id="8676" name="Column8647"/>
    <tableColumn id="8677" name="Column8648"/>
    <tableColumn id="8678" name="Column8649"/>
    <tableColumn id="8679" name="Column8650"/>
    <tableColumn id="8680" name="Column8651"/>
    <tableColumn id="8681" name="Column8652"/>
    <tableColumn id="8682" name="Column8653"/>
    <tableColumn id="8683" name="Column8654"/>
    <tableColumn id="8684" name="Column8655"/>
    <tableColumn id="8685" name="Column8656"/>
    <tableColumn id="8686" name="Column8657"/>
    <tableColumn id="8687" name="Column8658"/>
    <tableColumn id="8688" name="Column8659"/>
    <tableColumn id="8689" name="Column8660"/>
    <tableColumn id="8690" name="Column8661"/>
    <tableColumn id="8691" name="Column8662"/>
    <tableColumn id="8692" name="Column8663"/>
    <tableColumn id="8693" name="Column8664"/>
    <tableColumn id="8694" name="Column8665"/>
    <tableColumn id="8695" name="Column8666"/>
    <tableColumn id="8696" name="Column8667"/>
    <tableColumn id="8697" name="Column8668"/>
    <tableColumn id="8698" name="Column8669"/>
    <tableColumn id="8699" name="Column8670"/>
    <tableColumn id="8700" name="Column8671"/>
    <tableColumn id="8701" name="Column8672"/>
    <tableColumn id="8702" name="Column8673"/>
    <tableColumn id="8703" name="Column8674"/>
    <tableColumn id="8704" name="Column8675"/>
    <tableColumn id="8705" name="Column8676"/>
    <tableColumn id="8706" name="Column8677"/>
    <tableColumn id="8707" name="Column8678"/>
    <tableColumn id="8708" name="Column8679"/>
    <tableColumn id="8709" name="Column8680"/>
    <tableColumn id="8710" name="Column8681"/>
    <tableColumn id="8711" name="Column8682"/>
    <tableColumn id="8712" name="Column8683"/>
    <tableColumn id="8713" name="Column8684"/>
    <tableColumn id="8714" name="Column8685"/>
    <tableColumn id="8715" name="Column8686"/>
    <tableColumn id="8716" name="Column8687"/>
    <tableColumn id="8717" name="Column8688"/>
    <tableColumn id="8718" name="Column8689"/>
    <tableColumn id="8719" name="Column8690"/>
    <tableColumn id="8720" name="Column8691"/>
    <tableColumn id="8721" name="Column8692"/>
    <tableColumn id="8722" name="Column8693"/>
    <tableColumn id="8723" name="Column8694"/>
    <tableColumn id="8724" name="Column8695"/>
    <tableColumn id="8725" name="Column8696"/>
    <tableColumn id="8726" name="Column8697"/>
    <tableColumn id="8727" name="Column8698"/>
    <tableColumn id="8728" name="Column8699"/>
    <tableColumn id="8729" name="Column8700"/>
    <tableColumn id="8730" name="Column8701"/>
    <tableColumn id="8731" name="Column8702"/>
    <tableColumn id="8732" name="Column8703"/>
    <tableColumn id="8733" name="Column8704"/>
    <tableColumn id="8734" name="Column8705"/>
    <tableColumn id="8735" name="Column8706"/>
    <tableColumn id="8736" name="Column8707"/>
    <tableColumn id="8737" name="Column8708"/>
    <tableColumn id="8738" name="Column8709"/>
    <tableColumn id="8739" name="Column8710"/>
    <tableColumn id="8740" name="Column8711"/>
    <tableColumn id="8741" name="Column8712"/>
    <tableColumn id="8742" name="Column8713"/>
    <tableColumn id="8743" name="Column8714"/>
    <tableColumn id="8744" name="Column8715"/>
    <tableColumn id="8745" name="Column8716"/>
    <tableColumn id="8746" name="Column8717"/>
    <tableColumn id="8747" name="Column8718"/>
    <tableColumn id="8748" name="Column8719"/>
    <tableColumn id="8749" name="Column8720"/>
    <tableColumn id="8750" name="Column8721"/>
    <tableColumn id="8751" name="Column8722"/>
    <tableColumn id="8752" name="Column8723"/>
    <tableColumn id="8753" name="Column8724"/>
    <tableColumn id="8754" name="Column8725"/>
    <tableColumn id="8755" name="Column8726"/>
    <tableColumn id="8756" name="Column8727"/>
    <tableColumn id="8757" name="Column8728"/>
    <tableColumn id="8758" name="Column8729"/>
    <tableColumn id="8759" name="Column8730"/>
    <tableColumn id="8760" name="Column8731"/>
    <tableColumn id="8761" name="Column8732"/>
    <tableColumn id="8762" name="Column8733"/>
    <tableColumn id="8763" name="Column8734"/>
    <tableColumn id="8764" name="Column8735"/>
    <tableColumn id="8765" name="Column8736"/>
    <tableColumn id="8766" name="Column8737"/>
    <tableColumn id="8767" name="Column8738"/>
    <tableColumn id="8768" name="Column8739"/>
    <tableColumn id="8769" name="Column8740"/>
    <tableColumn id="8770" name="Column8741"/>
    <tableColumn id="8771" name="Column8742"/>
    <tableColumn id="8772" name="Column8743"/>
    <tableColumn id="8773" name="Column8744"/>
    <tableColumn id="8774" name="Column8745"/>
    <tableColumn id="8775" name="Column8746"/>
    <tableColumn id="8776" name="Column8747"/>
    <tableColumn id="8777" name="Column8748"/>
    <tableColumn id="8778" name="Column8749"/>
    <tableColumn id="8779" name="Column8750"/>
    <tableColumn id="8780" name="Column8751"/>
    <tableColumn id="8781" name="Column8752"/>
    <tableColumn id="8782" name="Column8753"/>
    <tableColumn id="8783" name="Column8754"/>
    <tableColumn id="8784" name="Column8755"/>
    <tableColumn id="8785" name="Column8756"/>
    <tableColumn id="8786" name="Column8757"/>
    <tableColumn id="8787" name="Column8758"/>
    <tableColumn id="8788" name="Column8759"/>
    <tableColumn id="8789" name="Column8760"/>
    <tableColumn id="8790" name="Column8761"/>
    <tableColumn id="8791" name="Column8762"/>
    <tableColumn id="8792" name="Column8763"/>
    <tableColumn id="8793" name="Column8764"/>
    <tableColumn id="8794" name="Column8765"/>
    <tableColumn id="8795" name="Column8766"/>
    <tableColumn id="8796" name="Column8767"/>
    <tableColumn id="8797" name="Column8768"/>
    <tableColumn id="8798" name="Column8769"/>
    <tableColumn id="8799" name="Column8770"/>
    <tableColumn id="8800" name="Column8771"/>
    <tableColumn id="8801" name="Column8772"/>
    <tableColumn id="8802" name="Column8773"/>
    <tableColumn id="8803" name="Column8774"/>
    <tableColumn id="8804" name="Column8775"/>
    <tableColumn id="8805" name="Column8776"/>
    <tableColumn id="8806" name="Column8777"/>
    <tableColumn id="8807" name="Column8778"/>
    <tableColumn id="8808" name="Column8779"/>
    <tableColumn id="8809" name="Column8780"/>
    <tableColumn id="8810" name="Column8781"/>
    <tableColumn id="8811" name="Column8782"/>
    <tableColumn id="8812" name="Column8783"/>
    <tableColumn id="8813" name="Column8784"/>
    <tableColumn id="8814" name="Column8785"/>
    <tableColumn id="8815" name="Column8786"/>
    <tableColumn id="8816" name="Column8787"/>
    <tableColumn id="8817" name="Column8788"/>
    <tableColumn id="8818" name="Column8789"/>
    <tableColumn id="8819" name="Column8790"/>
    <tableColumn id="8820" name="Column8791"/>
    <tableColumn id="8821" name="Column8792"/>
    <tableColumn id="8822" name="Column8793"/>
    <tableColumn id="8823" name="Column8794"/>
    <tableColumn id="8824" name="Column8795"/>
    <tableColumn id="8825" name="Column8796"/>
    <tableColumn id="8826" name="Column8797"/>
    <tableColumn id="8827" name="Column8798"/>
    <tableColumn id="8828" name="Column8799"/>
    <tableColumn id="8829" name="Column8800"/>
    <tableColumn id="8830" name="Column8801"/>
    <tableColumn id="8831" name="Column8802"/>
    <tableColumn id="8832" name="Column8803"/>
    <tableColumn id="8833" name="Column8804"/>
    <tableColumn id="8834" name="Column8805"/>
    <tableColumn id="8835" name="Column8806"/>
    <tableColumn id="8836" name="Column8807"/>
    <tableColumn id="8837" name="Column8808"/>
    <tableColumn id="8838" name="Column8809"/>
    <tableColumn id="8839" name="Column8810"/>
    <tableColumn id="8840" name="Column8811"/>
    <tableColumn id="8841" name="Column8812"/>
    <tableColumn id="8842" name="Column8813"/>
    <tableColumn id="8843" name="Column8814"/>
    <tableColumn id="8844" name="Column8815"/>
    <tableColumn id="8845" name="Column8816"/>
    <tableColumn id="8846" name="Column8817"/>
    <tableColumn id="8847" name="Column8818"/>
    <tableColumn id="8848" name="Column8819"/>
    <tableColumn id="8849" name="Column8820"/>
    <tableColumn id="8850" name="Column8821"/>
    <tableColumn id="8851" name="Column8822"/>
    <tableColumn id="8852" name="Column8823"/>
    <tableColumn id="8853" name="Column8824"/>
    <tableColumn id="8854" name="Column8825"/>
    <tableColumn id="8855" name="Column8826"/>
    <tableColumn id="8856" name="Column8827"/>
    <tableColumn id="8857" name="Column8828"/>
    <tableColumn id="8858" name="Column8829"/>
    <tableColumn id="8859" name="Column8830"/>
    <tableColumn id="8860" name="Column8831"/>
    <tableColumn id="8861" name="Column8832"/>
    <tableColumn id="8862" name="Column8833"/>
    <tableColumn id="8863" name="Column8834"/>
    <tableColumn id="8864" name="Column8835"/>
    <tableColumn id="8865" name="Column8836"/>
    <tableColumn id="8866" name="Column8837"/>
    <tableColumn id="8867" name="Column8838"/>
    <tableColumn id="8868" name="Column8839"/>
    <tableColumn id="8869" name="Column8840"/>
    <tableColumn id="8870" name="Column8841"/>
    <tableColumn id="8871" name="Column8842"/>
    <tableColumn id="8872" name="Column8843"/>
    <tableColumn id="8873" name="Column8844"/>
    <tableColumn id="8874" name="Column8845"/>
    <tableColumn id="8875" name="Column8846"/>
    <tableColumn id="8876" name="Column8847"/>
    <tableColumn id="8877" name="Column8848"/>
    <tableColumn id="8878" name="Column8849"/>
    <tableColumn id="8879" name="Column8850"/>
    <tableColumn id="8880" name="Column8851"/>
    <tableColumn id="8881" name="Column8852"/>
    <tableColumn id="8882" name="Column8853"/>
    <tableColumn id="8883" name="Column8854"/>
    <tableColumn id="8884" name="Column8855"/>
    <tableColumn id="8885" name="Column8856"/>
    <tableColumn id="8886" name="Column8857"/>
    <tableColumn id="8887" name="Column8858"/>
    <tableColumn id="8888" name="Column8859"/>
    <tableColumn id="8889" name="Column8860"/>
    <tableColumn id="8890" name="Column8861"/>
    <tableColumn id="8891" name="Column8862"/>
    <tableColumn id="8892" name="Column8863"/>
    <tableColumn id="8893" name="Column8864"/>
    <tableColumn id="8894" name="Column8865"/>
    <tableColumn id="8895" name="Column8866"/>
    <tableColumn id="8896" name="Column8867"/>
    <tableColumn id="8897" name="Column8868"/>
    <tableColumn id="8898" name="Column8869"/>
    <tableColumn id="8899" name="Column8870"/>
    <tableColumn id="8900" name="Column8871"/>
    <tableColumn id="8901" name="Column8872"/>
    <tableColumn id="8902" name="Column8873"/>
    <tableColumn id="8903" name="Column8874"/>
    <tableColumn id="8904" name="Column8875"/>
    <tableColumn id="8905" name="Column8876"/>
    <tableColumn id="8906" name="Column8877"/>
    <tableColumn id="8907" name="Column8878"/>
    <tableColumn id="8908" name="Column8879"/>
    <tableColumn id="8909" name="Column8880"/>
    <tableColumn id="8910" name="Column8881"/>
    <tableColumn id="8911" name="Column8882"/>
    <tableColumn id="8912" name="Column8883"/>
    <tableColumn id="8913" name="Column8884"/>
    <tableColumn id="8914" name="Column8885"/>
    <tableColumn id="8915" name="Column8886"/>
    <tableColumn id="8916" name="Column8887"/>
    <tableColumn id="8917" name="Column8888"/>
    <tableColumn id="8918" name="Column8889"/>
    <tableColumn id="8919" name="Column8890"/>
    <tableColumn id="8920" name="Column8891"/>
    <tableColumn id="8921" name="Column8892"/>
    <tableColumn id="8922" name="Column8893"/>
    <tableColumn id="8923" name="Column8894"/>
    <tableColumn id="8924" name="Column8895"/>
    <tableColumn id="8925" name="Column8896"/>
    <tableColumn id="8926" name="Column8897"/>
    <tableColumn id="8927" name="Column8898"/>
    <tableColumn id="8928" name="Column8899"/>
    <tableColumn id="8929" name="Column8900"/>
    <tableColumn id="8930" name="Column8901"/>
    <tableColumn id="8931" name="Column8902"/>
    <tableColumn id="8932" name="Column8903"/>
    <tableColumn id="8933" name="Column8904"/>
    <tableColumn id="8934" name="Column8905"/>
    <tableColumn id="8935" name="Column8906"/>
    <tableColumn id="8936" name="Column8907"/>
    <tableColumn id="8937" name="Column8908"/>
    <tableColumn id="8938" name="Column8909"/>
    <tableColumn id="8939" name="Column8910"/>
    <tableColumn id="8940" name="Column8911"/>
    <tableColumn id="8941" name="Column8912"/>
    <tableColumn id="8942" name="Column8913"/>
    <tableColumn id="8943" name="Column8914"/>
    <tableColumn id="8944" name="Column8915"/>
    <tableColumn id="8945" name="Column8916"/>
    <tableColumn id="8946" name="Column8917"/>
    <tableColumn id="8947" name="Column8918"/>
    <tableColumn id="8948" name="Column8919"/>
    <tableColumn id="8949" name="Column8920"/>
    <tableColumn id="8950" name="Column8921"/>
    <tableColumn id="8951" name="Column8922"/>
    <tableColumn id="8952" name="Column8923"/>
    <tableColumn id="8953" name="Column8924"/>
    <tableColumn id="8954" name="Column8925"/>
    <tableColumn id="8955" name="Column8926"/>
    <tableColumn id="8956" name="Column8927"/>
    <tableColumn id="8957" name="Column8928"/>
    <tableColumn id="8958" name="Column8929"/>
    <tableColumn id="8959" name="Column8930"/>
    <tableColumn id="8960" name="Column8931"/>
    <tableColumn id="8961" name="Column8932"/>
    <tableColumn id="8962" name="Column8933"/>
    <tableColumn id="8963" name="Column8934"/>
    <tableColumn id="8964" name="Column8935"/>
    <tableColumn id="8965" name="Column8936"/>
    <tableColumn id="8966" name="Column8937"/>
    <tableColumn id="8967" name="Column8938"/>
    <tableColumn id="8968" name="Column8939"/>
    <tableColumn id="8969" name="Column8940"/>
    <tableColumn id="8970" name="Column8941"/>
    <tableColumn id="8971" name="Column8942"/>
    <tableColumn id="8972" name="Column8943"/>
    <tableColumn id="8973" name="Column8944"/>
    <tableColumn id="8974" name="Column8945"/>
    <tableColumn id="8975" name="Column8946"/>
    <tableColumn id="8976" name="Column8947"/>
    <tableColumn id="8977" name="Column8948"/>
    <tableColumn id="8978" name="Column8949"/>
    <tableColumn id="8979" name="Column8950"/>
    <tableColumn id="8980" name="Column8951"/>
    <tableColumn id="8981" name="Column8952"/>
    <tableColumn id="8982" name="Column8953"/>
    <tableColumn id="8983" name="Column8954"/>
    <tableColumn id="8984" name="Column8955"/>
    <tableColumn id="8985" name="Column8956"/>
    <tableColumn id="8986" name="Column8957"/>
    <tableColumn id="8987" name="Column8958"/>
    <tableColumn id="8988" name="Column8959"/>
    <tableColumn id="8989" name="Column8960"/>
    <tableColumn id="8990" name="Column8961"/>
    <tableColumn id="8991" name="Column8962"/>
    <tableColumn id="8992" name="Column8963"/>
    <tableColumn id="8993" name="Column8964"/>
    <tableColumn id="8994" name="Column8965"/>
    <tableColumn id="8995" name="Column8966"/>
    <tableColumn id="8996" name="Column8967"/>
    <tableColumn id="8997" name="Column8968"/>
    <tableColumn id="8998" name="Column8969"/>
    <tableColumn id="8999" name="Column8970"/>
    <tableColumn id="9000" name="Column8971"/>
    <tableColumn id="9001" name="Column8972"/>
    <tableColumn id="9002" name="Column8973"/>
    <tableColumn id="9003" name="Column8974"/>
    <tableColumn id="9004" name="Column8975"/>
    <tableColumn id="9005" name="Column8976"/>
    <tableColumn id="9006" name="Column8977"/>
    <tableColumn id="9007" name="Column8978"/>
    <tableColumn id="9008" name="Column8979"/>
    <tableColumn id="9009" name="Column8980"/>
    <tableColumn id="9010" name="Column8981"/>
    <tableColumn id="9011" name="Column8982"/>
    <tableColumn id="9012" name="Column8983"/>
    <tableColumn id="9013" name="Column8984"/>
    <tableColumn id="9014" name="Column8985"/>
    <tableColumn id="9015" name="Column8986"/>
    <tableColumn id="9016" name="Column8987"/>
    <tableColumn id="9017" name="Column8988"/>
    <tableColumn id="9018" name="Column8989"/>
    <tableColumn id="9019" name="Column8990"/>
    <tableColumn id="9020" name="Column8991"/>
    <tableColumn id="9021" name="Column8992"/>
    <tableColumn id="9022" name="Column8993"/>
    <tableColumn id="9023" name="Column8994"/>
    <tableColumn id="9024" name="Column8995"/>
    <tableColumn id="9025" name="Column8996"/>
    <tableColumn id="9026" name="Column8997"/>
    <tableColumn id="9027" name="Column8998"/>
    <tableColumn id="9028" name="Column8999"/>
    <tableColumn id="9029" name="Column9000"/>
    <tableColumn id="9030" name="Column9001"/>
    <tableColumn id="9031" name="Column9002"/>
    <tableColumn id="9032" name="Column9003"/>
    <tableColumn id="9033" name="Column9004"/>
    <tableColumn id="9034" name="Column9005"/>
    <tableColumn id="9035" name="Column9006"/>
    <tableColumn id="9036" name="Column9007"/>
    <tableColumn id="9037" name="Column9008"/>
    <tableColumn id="9038" name="Column9009"/>
    <tableColumn id="9039" name="Column9010"/>
    <tableColumn id="9040" name="Column9011"/>
    <tableColumn id="9041" name="Column9012"/>
    <tableColumn id="9042" name="Column9013"/>
    <tableColumn id="9043" name="Column9014"/>
    <tableColumn id="9044" name="Column9015"/>
    <tableColumn id="9045" name="Column9016"/>
    <tableColumn id="9046" name="Column9017"/>
    <tableColumn id="9047" name="Column9018"/>
    <tableColumn id="9048" name="Column9019"/>
    <tableColumn id="9049" name="Column9020"/>
    <tableColumn id="9050" name="Column9021"/>
    <tableColumn id="9051" name="Column9022"/>
    <tableColumn id="9052" name="Column9023"/>
    <tableColumn id="9053" name="Column9024"/>
    <tableColumn id="9054" name="Column9025"/>
    <tableColumn id="9055" name="Column9026"/>
    <tableColumn id="9056" name="Column9027"/>
    <tableColumn id="9057" name="Column9028"/>
    <tableColumn id="9058" name="Column9029"/>
    <tableColumn id="9059" name="Column9030"/>
    <tableColumn id="9060" name="Column9031"/>
    <tableColumn id="9061" name="Column9032"/>
    <tableColumn id="9062" name="Column9033"/>
    <tableColumn id="9063" name="Column9034"/>
    <tableColumn id="9064" name="Column9035"/>
    <tableColumn id="9065" name="Column9036"/>
    <tableColumn id="9066" name="Column9037"/>
    <tableColumn id="9067" name="Column9038"/>
    <tableColumn id="9068" name="Column9039"/>
    <tableColumn id="9069" name="Column9040"/>
    <tableColumn id="9070" name="Column9041"/>
    <tableColumn id="9071" name="Column9042"/>
    <tableColumn id="9072" name="Column9043"/>
    <tableColumn id="9073" name="Column9044"/>
    <tableColumn id="9074" name="Column9045"/>
    <tableColumn id="9075" name="Column9046"/>
    <tableColumn id="9076" name="Column9047"/>
    <tableColumn id="9077" name="Column9048"/>
    <tableColumn id="9078" name="Column9049"/>
    <tableColumn id="9079" name="Column9050"/>
    <tableColumn id="9080" name="Column9051"/>
    <tableColumn id="9081" name="Column9052"/>
    <tableColumn id="9082" name="Column9053"/>
    <tableColumn id="9083" name="Column9054"/>
    <tableColumn id="9084" name="Column9055"/>
    <tableColumn id="9085" name="Column9056"/>
    <tableColumn id="9086" name="Column9057"/>
    <tableColumn id="9087" name="Column9058"/>
    <tableColumn id="9088" name="Column9059"/>
    <tableColumn id="9089" name="Column9060"/>
    <tableColumn id="9090" name="Column9061"/>
    <tableColumn id="9091" name="Column9062"/>
    <tableColumn id="9092" name="Column9063"/>
    <tableColumn id="9093" name="Column9064"/>
    <tableColumn id="9094" name="Column9065"/>
    <tableColumn id="9095" name="Column9066"/>
    <tableColumn id="9096" name="Column9067"/>
    <tableColumn id="9097" name="Column9068"/>
    <tableColumn id="9098" name="Column9069"/>
    <tableColumn id="9099" name="Column9070"/>
    <tableColumn id="9100" name="Column9071"/>
    <tableColumn id="9101" name="Column9072"/>
    <tableColumn id="9102" name="Column9073"/>
    <tableColumn id="9103" name="Column9074"/>
    <tableColumn id="9104" name="Column9075"/>
    <tableColumn id="9105" name="Column9076"/>
    <tableColumn id="9106" name="Column9077"/>
    <tableColumn id="9107" name="Column9078"/>
    <tableColumn id="9108" name="Column9079"/>
    <tableColumn id="9109" name="Column9080"/>
    <tableColumn id="9110" name="Column9081"/>
    <tableColumn id="9111" name="Column9082"/>
    <tableColumn id="9112" name="Column9083"/>
    <tableColumn id="9113" name="Column9084"/>
    <tableColumn id="9114" name="Column9085"/>
    <tableColumn id="9115" name="Column9086"/>
    <tableColumn id="9116" name="Column9087"/>
    <tableColumn id="9117" name="Column9088"/>
    <tableColumn id="9118" name="Column9089"/>
    <tableColumn id="9119" name="Column9090"/>
    <tableColumn id="9120" name="Column9091"/>
    <tableColumn id="9121" name="Column9092"/>
    <tableColumn id="9122" name="Column9093"/>
    <tableColumn id="9123" name="Column9094"/>
    <tableColumn id="9124" name="Column9095"/>
    <tableColumn id="9125" name="Column9096"/>
    <tableColumn id="9126" name="Column9097"/>
    <tableColumn id="9127" name="Column9098"/>
    <tableColumn id="9128" name="Column9099"/>
    <tableColumn id="9129" name="Column9100"/>
    <tableColumn id="9130" name="Column9101"/>
    <tableColumn id="9131" name="Column9102"/>
    <tableColumn id="9132" name="Column9103"/>
    <tableColumn id="9133" name="Column9104"/>
    <tableColumn id="9134" name="Column9105"/>
    <tableColumn id="9135" name="Column9106"/>
    <tableColumn id="9136" name="Column9107"/>
    <tableColumn id="9137" name="Column9108"/>
    <tableColumn id="9138" name="Column9109"/>
    <tableColumn id="9139" name="Column9110"/>
    <tableColumn id="9140" name="Column9111"/>
    <tableColumn id="9141" name="Column9112"/>
    <tableColumn id="9142" name="Column9113"/>
    <tableColumn id="9143" name="Column9114"/>
    <tableColumn id="9144" name="Column9115"/>
    <tableColumn id="9145" name="Column9116"/>
    <tableColumn id="9146" name="Column9117"/>
    <tableColumn id="9147" name="Column9118"/>
    <tableColumn id="9148" name="Column9119"/>
    <tableColumn id="9149" name="Column9120"/>
    <tableColumn id="9150" name="Column9121"/>
    <tableColumn id="9151" name="Column9122"/>
    <tableColumn id="9152" name="Column9123"/>
    <tableColumn id="9153" name="Column9124"/>
    <tableColumn id="9154" name="Column9125"/>
    <tableColumn id="9155" name="Column9126"/>
    <tableColumn id="9156" name="Column9127"/>
    <tableColumn id="9157" name="Column9128"/>
    <tableColumn id="9158" name="Column9129"/>
    <tableColumn id="9159" name="Column9130"/>
    <tableColumn id="9160" name="Column9131"/>
    <tableColumn id="9161" name="Column9132"/>
    <tableColumn id="9162" name="Column9133"/>
    <tableColumn id="9163" name="Column9134"/>
    <tableColumn id="9164" name="Column9135"/>
    <tableColumn id="9165" name="Column9136"/>
    <tableColumn id="9166" name="Column9137"/>
    <tableColumn id="9167" name="Column9138"/>
    <tableColumn id="9168" name="Column9139"/>
    <tableColumn id="9169" name="Column9140"/>
    <tableColumn id="9170" name="Column9141"/>
    <tableColumn id="9171" name="Column9142"/>
    <tableColumn id="9172" name="Column9143"/>
    <tableColumn id="9173" name="Column9144"/>
    <tableColumn id="9174" name="Column9145"/>
    <tableColumn id="9175" name="Column9146"/>
    <tableColumn id="9176" name="Column9147"/>
    <tableColumn id="9177" name="Column9148"/>
    <tableColumn id="9178" name="Column9149"/>
    <tableColumn id="9179" name="Column9150"/>
    <tableColumn id="9180" name="Column9151"/>
    <tableColumn id="9181" name="Column9152"/>
    <tableColumn id="9182" name="Column9153"/>
    <tableColumn id="9183" name="Column9154"/>
    <tableColumn id="9184" name="Column9155"/>
    <tableColumn id="9185" name="Column9156"/>
    <tableColumn id="9186" name="Column9157"/>
    <tableColumn id="9187" name="Column9158"/>
    <tableColumn id="9188" name="Column9159"/>
    <tableColumn id="9189" name="Column9160"/>
    <tableColumn id="9190" name="Column9161"/>
    <tableColumn id="9191" name="Column9162"/>
    <tableColumn id="9192" name="Column9163"/>
    <tableColumn id="9193" name="Column9164"/>
    <tableColumn id="9194" name="Column9165"/>
    <tableColumn id="9195" name="Column9166"/>
    <tableColumn id="9196" name="Column9167"/>
    <tableColumn id="9197" name="Column9168"/>
    <tableColumn id="9198" name="Column9169"/>
    <tableColumn id="9199" name="Column9170"/>
    <tableColumn id="9200" name="Column9171"/>
    <tableColumn id="9201" name="Column9172"/>
    <tableColumn id="9202" name="Column9173"/>
    <tableColumn id="9203" name="Column9174"/>
    <tableColumn id="9204" name="Column9175"/>
    <tableColumn id="9205" name="Column9176"/>
    <tableColumn id="9206" name="Column9177"/>
    <tableColumn id="9207" name="Column9178"/>
    <tableColumn id="9208" name="Column9179"/>
    <tableColumn id="9209" name="Column9180"/>
    <tableColumn id="9210" name="Column9181"/>
    <tableColumn id="9211" name="Column9182"/>
    <tableColumn id="9212" name="Column9183"/>
    <tableColumn id="9213" name="Column9184"/>
    <tableColumn id="9214" name="Column9185"/>
    <tableColumn id="9215" name="Column9186"/>
    <tableColumn id="9216" name="Column9187"/>
    <tableColumn id="9217" name="Column9188"/>
    <tableColumn id="9218" name="Column9189"/>
    <tableColumn id="9219" name="Column9190"/>
    <tableColumn id="9220" name="Column9191"/>
    <tableColumn id="9221" name="Column9192"/>
    <tableColumn id="9222" name="Column9193"/>
    <tableColumn id="9223" name="Column9194"/>
    <tableColumn id="9224" name="Column9195"/>
    <tableColumn id="9225" name="Column9196"/>
    <tableColumn id="9226" name="Column9197"/>
    <tableColumn id="9227" name="Column9198"/>
    <tableColumn id="9228" name="Column9199"/>
    <tableColumn id="9229" name="Column9200"/>
    <tableColumn id="9230" name="Column9201"/>
    <tableColumn id="9231" name="Column9202"/>
    <tableColumn id="9232" name="Column9203"/>
    <tableColumn id="9233" name="Column9204"/>
    <tableColumn id="9234" name="Column9205"/>
    <tableColumn id="9235" name="Column9206"/>
    <tableColumn id="9236" name="Column9207"/>
    <tableColumn id="9237" name="Column9208"/>
    <tableColumn id="9238" name="Column9209"/>
    <tableColumn id="9239" name="Column9210"/>
    <tableColumn id="9240" name="Column9211"/>
    <tableColumn id="9241" name="Column9212"/>
    <tableColumn id="9242" name="Column9213"/>
    <tableColumn id="9243" name="Column9214"/>
    <tableColumn id="9244" name="Column9215"/>
    <tableColumn id="9245" name="Column9216"/>
    <tableColumn id="9246" name="Column9217"/>
    <tableColumn id="9247" name="Column9218"/>
    <tableColumn id="9248" name="Column9219"/>
    <tableColumn id="9249" name="Column9220"/>
    <tableColumn id="9250" name="Column9221"/>
    <tableColumn id="9251" name="Column9222"/>
    <tableColumn id="9252" name="Column9223"/>
    <tableColumn id="9253" name="Column9224"/>
    <tableColumn id="9254" name="Column9225"/>
    <tableColumn id="9255" name="Column9226"/>
    <tableColumn id="9256" name="Column9227"/>
    <tableColumn id="9257" name="Column9228"/>
    <tableColumn id="9258" name="Column9229"/>
    <tableColumn id="9259" name="Column9230"/>
    <tableColumn id="9260" name="Column9231"/>
    <tableColumn id="9261" name="Column9232"/>
    <tableColumn id="9262" name="Column9233"/>
    <tableColumn id="9263" name="Column9234"/>
    <tableColumn id="9264" name="Column9235"/>
    <tableColumn id="9265" name="Column9236"/>
    <tableColumn id="9266" name="Column9237"/>
    <tableColumn id="9267" name="Column9238"/>
    <tableColumn id="9268" name="Column9239"/>
    <tableColumn id="9269" name="Column9240"/>
    <tableColumn id="9270" name="Column9241"/>
    <tableColumn id="9271" name="Column9242"/>
    <tableColumn id="9272" name="Column9243"/>
    <tableColumn id="9273" name="Column9244"/>
    <tableColumn id="9274" name="Column9245"/>
    <tableColumn id="9275" name="Column9246"/>
    <tableColumn id="9276" name="Column9247"/>
    <tableColumn id="9277" name="Column9248"/>
    <tableColumn id="9278" name="Column9249"/>
    <tableColumn id="9279" name="Column9250"/>
    <tableColumn id="9280" name="Column9251"/>
    <tableColumn id="9281" name="Column9252"/>
    <tableColumn id="9282" name="Column9253"/>
    <tableColumn id="9283" name="Column9254"/>
    <tableColumn id="9284" name="Column9255"/>
    <tableColumn id="9285" name="Column9256"/>
    <tableColumn id="9286" name="Column9257"/>
    <tableColumn id="9287" name="Column9258"/>
    <tableColumn id="9288" name="Column9259"/>
    <tableColumn id="9289" name="Column9260"/>
    <tableColumn id="9290" name="Column9261"/>
    <tableColumn id="9291" name="Column9262"/>
    <tableColumn id="9292" name="Column9263"/>
    <tableColumn id="9293" name="Column9264"/>
    <tableColumn id="9294" name="Column9265"/>
    <tableColumn id="9295" name="Column9266"/>
    <tableColumn id="9296" name="Column9267"/>
    <tableColumn id="9297" name="Column9268"/>
    <tableColumn id="9298" name="Column9269"/>
    <tableColumn id="9299" name="Column9270"/>
    <tableColumn id="9300" name="Column9271"/>
    <tableColumn id="9301" name="Column9272"/>
    <tableColumn id="9302" name="Column9273"/>
    <tableColumn id="9303" name="Column9274"/>
    <tableColumn id="9304" name="Column9275"/>
    <tableColumn id="9305" name="Column9276"/>
    <tableColumn id="9306" name="Column9277"/>
    <tableColumn id="9307" name="Column9278"/>
    <tableColumn id="9308" name="Column9279"/>
    <tableColumn id="9309" name="Column9280"/>
    <tableColumn id="9310" name="Column9281"/>
    <tableColumn id="9311" name="Column9282"/>
    <tableColumn id="9312" name="Column9283"/>
    <tableColumn id="9313" name="Column9284"/>
    <tableColumn id="9314" name="Column9285"/>
    <tableColumn id="9315" name="Column9286"/>
    <tableColumn id="9316" name="Column9287"/>
    <tableColumn id="9317" name="Column9288"/>
    <tableColumn id="9318" name="Column9289"/>
    <tableColumn id="9319" name="Column9290"/>
    <tableColumn id="9320" name="Column9291"/>
    <tableColumn id="9321" name="Column9292"/>
    <tableColumn id="9322" name="Column9293"/>
    <tableColumn id="9323" name="Column9294"/>
    <tableColumn id="9324" name="Column9295"/>
    <tableColumn id="9325" name="Column9296"/>
    <tableColumn id="9326" name="Column9297"/>
    <tableColumn id="9327" name="Column9298"/>
    <tableColumn id="9328" name="Column9299"/>
    <tableColumn id="9329" name="Column9300"/>
    <tableColumn id="9330" name="Column9301"/>
    <tableColumn id="9331" name="Column9302"/>
    <tableColumn id="9332" name="Column9303"/>
    <tableColumn id="9333" name="Column9304"/>
    <tableColumn id="9334" name="Column9305"/>
    <tableColumn id="9335" name="Column9306"/>
    <tableColumn id="9336" name="Column9307"/>
    <tableColumn id="9337" name="Column9308"/>
    <tableColumn id="9338" name="Column9309"/>
    <tableColumn id="9339" name="Column9310"/>
    <tableColumn id="9340" name="Column9311"/>
    <tableColumn id="9341" name="Column9312"/>
    <tableColumn id="9342" name="Column9313"/>
    <tableColumn id="9343" name="Column9314"/>
    <tableColumn id="9344" name="Column9315"/>
    <tableColumn id="9345" name="Column9316"/>
    <tableColumn id="9346" name="Column9317"/>
    <tableColumn id="9347" name="Column9318"/>
    <tableColumn id="9348" name="Column9319"/>
    <tableColumn id="9349" name="Column9320"/>
    <tableColumn id="9350" name="Column9321"/>
    <tableColumn id="9351" name="Column9322"/>
    <tableColumn id="9352" name="Column9323"/>
    <tableColumn id="9353" name="Column9324"/>
    <tableColumn id="9354" name="Column9325"/>
    <tableColumn id="9355" name="Column9326"/>
    <tableColumn id="9356" name="Column9327"/>
    <tableColumn id="9357" name="Column9328"/>
    <tableColumn id="9358" name="Column9329"/>
    <tableColumn id="9359" name="Column9330"/>
    <tableColumn id="9360" name="Column9331"/>
    <tableColumn id="9361" name="Column9332"/>
    <tableColumn id="9362" name="Column9333"/>
    <tableColumn id="9363" name="Column9334"/>
    <tableColumn id="9364" name="Column9335"/>
    <tableColumn id="9365" name="Column9336"/>
    <tableColumn id="9366" name="Column9337"/>
    <tableColumn id="9367" name="Column9338"/>
    <tableColumn id="9368" name="Column9339"/>
    <tableColumn id="9369" name="Column9340"/>
    <tableColumn id="9370" name="Column9341"/>
    <tableColumn id="9371" name="Column9342"/>
    <tableColumn id="9372" name="Column9343"/>
    <tableColumn id="9373" name="Column9344"/>
    <tableColumn id="9374" name="Column9345"/>
    <tableColumn id="9375" name="Column9346"/>
    <tableColumn id="9376" name="Column9347"/>
    <tableColumn id="9377" name="Column9348"/>
    <tableColumn id="9378" name="Column9349"/>
    <tableColumn id="9379" name="Column9350"/>
    <tableColumn id="9380" name="Column9351"/>
    <tableColumn id="9381" name="Column9352"/>
    <tableColumn id="9382" name="Column9353"/>
    <tableColumn id="9383" name="Column9354"/>
    <tableColumn id="9384" name="Column9355"/>
    <tableColumn id="9385" name="Column9356"/>
    <tableColumn id="9386" name="Column9357"/>
    <tableColumn id="9387" name="Column9358"/>
    <tableColumn id="9388" name="Column9359"/>
    <tableColumn id="9389" name="Column9360"/>
    <tableColumn id="9390" name="Column9361"/>
    <tableColumn id="9391" name="Column9362"/>
    <tableColumn id="9392" name="Column9363"/>
    <tableColumn id="9393" name="Column9364"/>
    <tableColumn id="9394" name="Column9365"/>
    <tableColumn id="9395" name="Column9366"/>
    <tableColumn id="9396" name="Column9367"/>
    <tableColumn id="9397" name="Column9368"/>
    <tableColumn id="9398" name="Column9369"/>
    <tableColumn id="9399" name="Column9370"/>
    <tableColumn id="9400" name="Column9371"/>
    <tableColumn id="9401" name="Column9372"/>
    <tableColumn id="9402" name="Column9373"/>
    <tableColumn id="9403" name="Column9374"/>
    <tableColumn id="9404" name="Column9375"/>
    <tableColumn id="9405" name="Column9376"/>
    <tableColumn id="9406" name="Column9377"/>
    <tableColumn id="9407" name="Column9378"/>
    <tableColumn id="9408" name="Column9379"/>
    <tableColumn id="9409" name="Column9380"/>
    <tableColumn id="9410" name="Column9381"/>
    <tableColumn id="9411" name="Column9382"/>
    <tableColumn id="9412" name="Column9383"/>
    <tableColumn id="9413" name="Column9384"/>
    <tableColumn id="9414" name="Column9385"/>
    <tableColumn id="9415" name="Column9386"/>
    <tableColumn id="9416" name="Column9387"/>
    <tableColumn id="9417" name="Column9388"/>
    <tableColumn id="9418" name="Column9389"/>
    <tableColumn id="9419" name="Column9390"/>
    <tableColumn id="9420" name="Column9391"/>
    <tableColumn id="9421" name="Column9392"/>
    <tableColumn id="9422" name="Column9393"/>
    <tableColumn id="9423" name="Column9394"/>
    <tableColumn id="9424" name="Column9395"/>
    <tableColumn id="9425" name="Column9396"/>
    <tableColumn id="9426" name="Column9397"/>
    <tableColumn id="9427" name="Column9398"/>
    <tableColumn id="9428" name="Column9399"/>
    <tableColumn id="9429" name="Column9400"/>
    <tableColumn id="9430" name="Column9401"/>
    <tableColumn id="9431" name="Column9402"/>
    <tableColumn id="9432" name="Column9403"/>
    <tableColumn id="9433" name="Column9404"/>
    <tableColumn id="9434" name="Column9405"/>
    <tableColumn id="9435" name="Column9406"/>
    <tableColumn id="9436" name="Column9407"/>
    <tableColumn id="9437" name="Column9408"/>
    <tableColumn id="9438" name="Column9409"/>
    <tableColumn id="9439" name="Column9410"/>
    <tableColumn id="9440" name="Column9411"/>
    <tableColumn id="9441" name="Column9412"/>
    <tableColumn id="9442" name="Column9413"/>
    <tableColumn id="9443" name="Column9414"/>
    <tableColumn id="9444" name="Column9415"/>
    <tableColumn id="9445" name="Column9416"/>
    <tableColumn id="9446" name="Column9417"/>
    <tableColumn id="9447" name="Column9418"/>
    <tableColumn id="9448" name="Column9419"/>
    <tableColumn id="9449" name="Column9420"/>
    <tableColumn id="9450" name="Column9421"/>
    <tableColumn id="9451" name="Column9422"/>
    <tableColumn id="9452" name="Column9423"/>
    <tableColumn id="9453" name="Column9424"/>
    <tableColumn id="9454" name="Column9425"/>
    <tableColumn id="9455" name="Column9426"/>
    <tableColumn id="9456" name="Column9427"/>
    <tableColumn id="9457" name="Column9428"/>
    <tableColumn id="9458" name="Column9429"/>
    <tableColumn id="9459" name="Column9430"/>
    <tableColumn id="9460" name="Column9431"/>
    <tableColumn id="9461" name="Column9432"/>
    <tableColumn id="9462" name="Column9433"/>
    <tableColumn id="9463" name="Column9434"/>
    <tableColumn id="9464" name="Column9435"/>
    <tableColumn id="9465" name="Column9436"/>
    <tableColumn id="9466" name="Column9437"/>
    <tableColumn id="9467" name="Column9438"/>
    <tableColumn id="9468" name="Column9439"/>
    <tableColumn id="9469" name="Column9440"/>
    <tableColumn id="9470" name="Column9441"/>
    <tableColumn id="9471" name="Column9442"/>
    <tableColumn id="9472" name="Column9443"/>
    <tableColumn id="9473" name="Column9444"/>
    <tableColumn id="9474" name="Column9445"/>
    <tableColumn id="9475" name="Column9446"/>
    <tableColumn id="9476" name="Column9447"/>
    <tableColumn id="9477" name="Column9448"/>
    <tableColumn id="9478" name="Column9449"/>
    <tableColumn id="9479" name="Column9450"/>
    <tableColumn id="9480" name="Column9451"/>
    <tableColumn id="9481" name="Column9452"/>
    <tableColumn id="9482" name="Column9453"/>
    <tableColumn id="9483" name="Column9454"/>
    <tableColumn id="9484" name="Column9455"/>
    <tableColumn id="9485" name="Column9456"/>
    <tableColumn id="9486" name="Column9457"/>
    <tableColumn id="9487" name="Column9458"/>
    <tableColumn id="9488" name="Column9459"/>
    <tableColumn id="9489" name="Column9460"/>
    <tableColumn id="9490" name="Column9461"/>
    <tableColumn id="9491" name="Column9462"/>
    <tableColumn id="9492" name="Column9463"/>
    <tableColumn id="9493" name="Column9464"/>
    <tableColumn id="9494" name="Column9465"/>
    <tableColumn id="9495" name="Column9466"/>
    <tableColumn id="9496" name="Column9467"/>
    <tableColumn id="9497" name="Column9468"/>
    <tableColumn id="9498" name="Column9469"/>
    <tableColumn id="9499" name="Column9470"/>
    <tableColumn id="9500" name="Column9471"/>
    <tableColumn id="9501" name="Column9472"/>
    <tableColumn id="9502" name="Column9473"/>
    <tableColumn id="9503" name="Column9474"/>
    <tableColumn id="9504" name="Column9475"/>
    <tableColumn id="9505" name="Column9476"/>
    <tableColumn id="9506" name="Column9477"/>
    <tableColumn id="9507" name="Column9478"/>
    <tableColumn id="9508" name="Column9479"/>
    <tableColumn id="9509" name="Column9480"/>
    <tableColumn id="9510" name="Column9481"/>
    <tableColumn id="9511" name="Column9482"/>
    <tableColumn id="9512" name="Column9483"/>
    <tableColumn id="9513" name="Column9484"/>
    <tableColumn id="9514" name="Column9485"/>
    <tableColumn id="9515" name="Column9486"/>
    <tableColumn id="9516" name="Column9487"/>
    <tableColumn id="9517" name="Column9488"/>
    <tableColumn id="9518" name="Column9489"/>
    <tableColumn id="9519" name="Column9490"/>
    <tableColumn id="9520" name="Column9491"/>
    <tableColumn id="9521" name="Column9492"/>
    <tableColumn id="9522" name="Column9493"/>
    <tableColumn id="9523" name="Column9494"/>
    <tableColumn id="9524" name="Column9495"/>
    <tableColumn id="9525" name="Column9496"/>
    <tableColumn id="9526" name="Column9497"/>
    <tableColumn id="9527" name="Column9498"/>
    <tableColumn id="9528" name="Column9499"/>
    <tableColumn id="9529" name="Column9500"/>
    <tableColumn id="9530" name="Column9501"/>
    <tableColumn id="9531" name="Column9502"/>
    <tableColumn id="9532" name="Column9503"/>
    <tableColumn id="9533" name="Column9504"/>
    <tableColumn id="9534" name="Column9505"/>
    <tableColumn id="9535" name="Column9506"/>
    <tableColumn id="9536" name="Column9507"/>
    <tableColumn id="9537" name="Column9508"/>
    <tableColumn id="9538" name="Column9509"/>
    <tableColumn id="9539" name="Column9510"/>
    <tableColumn id="9540" name="Column9511"/>
    <tableColumn id="9541" name="Column9512"/>
    <tableColumn id="9542" name="Column9513"/>
    <tableColumn id="9543" name="Column9514"/>
    <tableColumn id="9544" name="Column9515"/>
    <tableColumn id="9545" name="Column9516"/>
    <tableColumn id="9546" name="Column9517"/>
    <tableColumn id="9547" name="Column9518"/>
    <tableColumn id="9548" name="Column9519"/>
    <tableColumn id="9549" name="Column9520"/>
    <tableColumn id="9550" name="Column9521"/>
    <tableColumn id="9551" name="Column9522"/>
    <tableColumn id="9552" name="Column9523"/>
    <tableColumn id="9553" name="Column9524"/>
    <tableColumn id="9554" name="Column9525"/>
    <tableColumn id="9555" name="Column9526"/>
    <tableColumn id="9556" name="Column9527"/>
    <tableColumn id="9557" name="Column9528"/>
    <tableColumn id="9558" name="Column9529"/>
    <tableColumn id="9559" name="Column9530"/>
    <tableColumn id="9560" name="Column9531"/>
    <tableColumn id="9561" name="Column9532"/>
    <tableColumn id="9562" name="Column9533"/>
    <tableColumn id="9563" name="Column9534"/>
    <tableColumn id="9564" name="Column9535"/>
    <tableColumn id="9565" name="Column9536"/>
    <tableColumn id="9566" name="Column9537"/>
    <tableColumn id="9567" name="Column9538"/>
    <tableColumn id="9568" name="Column9539"/>
    <tableColumn id="9569" name="Column9540"/>
    <tableColumn id="9570" name="Column9541"/>
    <tableColumn id="9571" name="Column9542"/>
    <tableColumn id="9572" name="Column9543"/>
    <tableColumn id="9573" name="Column9544"/>
    <tableColumn id="9574" name="Column9545"/>
    <tableColumn id="9575" name="Column9546"/>
    <tableColumn id="9576" name="Column9547"/>
    <tableColumn id="9577" name="Column9548"/>
    <tableColumn id="9578" name="Column9549"/>
    <tableColumn id="9579" name="Column9550"/>
    <tableColumn id="9580" name="Column9551"/>
    <tableColumn id="9581" name="Column9552"/>
    <tableColumn id="9582" name="Column9553"/>
    <tableColumn id="9583" name="Column9554"/>
    <tableColumn id="9584" name="Column9555"/>
    <tableColumn id="9585" name="Column9556"/>
    <tableColumn id="9586" name="Column9557"/>
    <tableColumn id="9587" name="Column9558"/>
    <tableColumn id="9588" name="Column9559"/>
    <tableColumn id="9589" name="Column9560"/>
    <tableColumn id="9590" name="Column9561"/>
    <tableColumn id="9591" name="Column9562"/>
    <tableColumn id="9592" name="Column9563"/>
    <tableColumn id="9593" name="Column9564"/>
    <tableColumn id="9594" name="Column9565"/>
    <tableColumn id="9595" name="Column9566"/>
    <tableColumn id="9596" name="Column9567"/>
    <tableColumn id="9597" name="Column9568"/>
    <tableColumn id="9598" name="Column9569"/>
    <tableColumn id="9599" name="Column9570"/>
    <tableColumn id="9600" name="Column9571"/>
    <tableColumn id="9601" name="Column9572"/>
    <tableColumn id="9602" name="Column9573"/>
    <tableColumn id="9603" name="Column9574"/>
    <tableColumn id="9604" name="Column9575"/>
    <tableColumn id="9605" name="Column9576"/>
    <tableColumn id="9606" name="Column9577"/>
    <tableColumn id="9607" name="Column9578"/>
    <tableColumn id="9608" name="Column9579"/>
    <tableColumn id="9609" name="Column9580"/>
    <tableColumn id="9610" name="Column9581"/>
    <tableColumn id="9611" name="Column9582"/>
    <tableColumn id="9612" name="Column9583"/>
    <tableColumn id="9613" name="Column9584"/>
    <tableColumn id="9614" name="Column9585"/>
    <tableColumn id="9615" name="Column9586"/>
    <tableColumn id="9616" name="Column9587"/>
    <tableColumn id="9617" name="Column9588"/>
    <tableColumn id="9618" name="Column9589"/>
    <tableColumn id="9619" name="Column9590"/>
    <tableColumn id="9620" name="Column9591"/>
    <tableColumn id="9621" name="Column9592"/>
    <tableColumn id="9622" name="Column9593"/>
    <tableColumn id="9623" name="Column9594"/>
    <tableColumn id="9624" name="Column9595"/>
    <tableColumn id="9625" name="Column9596"/>
    <tableColumn id="9626" name="Column9597"/>
    <tableColumn id="9627" name="Column9598"/>
    <tableColumn id="9628" name="Column9599"/>
    <tableColumn id="9629" name="Column9600"/>
    <tableColumn id="9630" name="Column9601"/>
    <tableColumn id="9631" name="Column9602"/>
    <tableColumn id="9632" name="Column9603"/>
    <tableColumn id="9633" name="Column9604"/>
    <tableColumn id="9634" name="Column9605"/>
    <tableColumn id="9635" name="Column9606"/>
    <tableColumn id="9636" name="Column9607"/>
    <tableColumn id="9637" name="Column9608"/>
    <tableColumn id="9638" name="Column9609"/>
    <tableColumn id="9639" name="Column9610"/>
    <tableColumn id="9640" name="Column9611"/>
    <tableColumn id="9641" name="Column9612"/>
    <tableColumn id="9642" name="Column9613"/>
    <tableColumn id="9643" name="Column9614"/>
    <tableColumn id="9644" name="Column9615"/>
    <tableColumn id="9645" name="Column9616"/>
    <tableColumn id="9646" name="Column9617"/>
    <tableColumn id="9647" name="Column9618"/>
    <tableColumn id="9648" name="Column9619"/>
    <tableColumn id="9649" name="Column9620"/>
    <tableColumn id="9650" name="Column9621"/>
    <tableColumn id="9651" name="Column9622"/>
    <tableColumn id="9652" name="Column9623"/>
    <tableColumn id="9653" name="Column9624"/>
    <tableColumn id="9654" name="Column9625"/>
    <tableColumn id="9655" name="Column9626"/>
    <tableColumn id="9656" name="Column9627"/>
    <tableColumn id="9657" name="Column9628"/>
    <tableColumn id="9658" name="Column9629"/>
    <tableColumn id="9659" name="Column9630"/>
    <tableColumn id="9660" name="Column9631"/>
    <tableColumn id="9661" name="Column9632"/>
    <tableColumn id="9662" name="Column9633"/>
    <tableColumn id="9663" name="Column9634"/>
    <tableColumn id="9664" name="Column9635"/>
    <tableColumn id="9665" name="Column9636"/>
    <tableColumn id="9666" name="Column9637"/>
    <tableColumn id="9667" name="Column9638"/>
    <tableColumn id="9668" name="Column9639"/>
    <tableColumn id="9669" name="Column9640"/>
    <tableColumn id="9670" name="Column9641"/>
    <tableColumn id="9671" name="Column9642"/>
    <tableColumn id="9672" name="Column9643"/>
    <tableColumn id="9673" name="Column9644"/>
    <tableColumn id="9674" name="Column9645"/>
    <tableColumn id="9675" name="Column9646"/>
    <tableColumn id="9676" name="Column9647"/>
    <tableColumn id="9677" name="Column9648"/>
    <tableColumn id="9678" name="Column9649"/>
    <tableColumn id="9679" name="Column9650"/>
    <tableColumn id="9680" name="Column9651"/>
    <tableColumn id="9681" name="Column9652"/>
    <tableColumn id="9682" name="Column9653"/>
    <tableColumn id="9683" name="Column9654"/>
    <tableColumn id="9684" name="Column9655"/>
    <tableColumn id="9685" name="Column9656"/>
    <tableColumn id="9686" name="Column9657"/>
    <tableColumn id="9687" name="Column9658"/>
    <tableColumn id="9688" name="Column9659"/>
    <tableColumn id="9689" name="Column9660"/>
    <tableColumn id="9690" name="Column9661"/>
    <tableColumn id="9691" name="Column9662"/>
    <tableColumn id="9692" name="Column9663"/>
    <tableColumn id="9693" name="Column9664"/>
    <tableColumn id="9694" name="Column9665"/>
    <tableColumn id="9695" name="Column9666"/>
    <tableColumn id="9696" name="Column9667"/>
    <tableColumn id="9697" name="Column9668"/>
    <tableColumn id="9698" name="Column9669"/>
    <tableColumn id="9699" name="Column9670"/>
    <tableColumn id="9700" name="Column9671"/>
    <tableColumn id="9701" name="Column9672"/>
    <tableColumn id="9702" name="Column9673"/>
    <tableColumn id="9703" name="Column9674"/>
    <tableColumn id="9704" name="Column9675"/>
    <tableColumn id="9705" name="Column9676"/>
    <tableColumn id="9706" name="Column9677"/>
    <tableColumn id="9707" name="Column9678"/>
    <tableColumn id="9708" name="Column9679"/>
    <tableColumn id="9709" name="Column9680"/>
    <tableColumn id="9710" name="Column9681"/>
    <tableColumn id="9711" name="Column9682"/>
    <tableColumn id="9712" name="Column9683"/>
    <tableColumn id="9713" name="Column9684"/>
    <tableColumn id="9714" name="Column9685"/>
    <tableColumn id="9715" name="Column9686"/>
    <tableColumn id="9716" name="Column9687"/>
    <tableColumn id="9717" name="Column9688"/>
    <tableColumn id="9718" name="Column9689"/>
    <tableColumn id="9719" name="Column9690"/>
    <tableColumn id="9720" name="Column9691"/>
    <tableColumn id="9721" name="Column9692"/>
    <tableColumn id="9722" name="Column9693"/>
    <tableColumn id="9723" name="Column9694"/>
    <tableColumn id="9724" name="Column9695"/>
    <tableColumn id="9725" name="Column9696"/>
    <tableColumn id="9726" name="Column9697"/>
    <tableColumn id="9727" name="Column9698"/>
    <tableColumn id="9728" name="Column9699"/>
    <tableColumn id="9729" name="Column9700"/>
    <tableColumn id="9730" name="Column9701"/>
    <tableColumn id="9731" name="Column9702"/>
    <tableColumn id="9732" name="Column9703"/>
    <tableColumn id="9733" name="Column9704"/>
    <tableColumn id="9734" name="Column9705"/>
    <tableColumn id="9735" name="Column9706"/>
    <tableColumn id="9736" name="Column9707"/>
    <tableColumn id="9737" name="Column9708"/>
    <tableColumn id="9738" name="Column9709"/>
    <tableColumn id="9739" name="Column9710"/>
    <tableColumn id="9740" name="Column9711"/>
    <tableColumn id="9741" name="Column9712"/>
    <tableColumn id="9742" name="Column9713"/>
    <tableColumn id="9743" name="Column9714"/>
    <tableColumn id="9744" name="Column9715"/>
    <tableColumn id="9745" name="Column9716"/>
    <tableColumn id="9746" name="Column9717"/>
    <tableColumn id="9747" name="Column9718"/>
    <tableColumn id="9748" name="Column9719"/>
    <tableColumn id="9749" name="Column9720"/>
    <tableColumn id="9750" name="Column9721"/>
    <tableColumn id="9751" name="Column9722"/>
    <tableColumn id="9752" name="Column9723"/>
    <tableColumn id="9753" name="Column9724"/>
    <tableColumn id="9754" name="Column9725"/>
    <tableColumn id="9755" name="Column9726"/>
    <tableColumn id="9756" name="Column9727"/>
    <tableColumn id="9757" name="Column9728"/>
    <tableColumn id="9758" name="Column9729"/>
    <tableColumn id="9759" name="Column9730"/>
    <tableColumn id="9760" name="Column9731"/>
    <tableColumn id="9761" name="Column9732"/>
    <tableColumn id="9762" name="Column9733"/>
    <tableColumn id="9763" name="Column9734"/>
    <tableColumn id="9764" name="Column9735"/>
    <tableColumn id="9765" name="Column9736"/>
    <tableColumn id="9766" name="Column9737"/>
    <tableColumn id="9767" name="Column9738"/>
    <tableColumn id="9768" name="Column9739"/>
    <tableColumn id="9769" name="Column9740"/>
    <tableColumn id="9770" name="Column9741"/>
    <tableColumn id="9771" name="Column9742"/>
    <tableColumn id="9772" name="Column9743"/>
    <tableColumn id="9773" name="Column9744"/>
    <tableColumn id="9774" name="Column9745"/>
    <tableColumn id="9775" name="Column9746"/>
    <tableColumn id="9776" name="Column9747"/>
    <tableColumn id="9777" name="Column9748"/>
    <tableColumn id="9778" name="Column9749"/>
    <tableColumn id="9779" name="Column9750"/>
    <tableColumn id="9780" name="Column9751"/>
    <tableColumn id="9781" name="Column9752"/>
    <tableColumn id="9782" name="Column9753"/>
    <tableColumn id="9783" name="Column9754"/>
    <tableColumn id="9784" name="Column9755"/>
    <tableColumn id="9785" name="Column9756"/>
    <tableColumn id="9786" name="Column9757"/>
    <tableColumn id="9787" name="Column9758"/>
    <tableColumn id="9788" name="Column9759"/>
    <tableColumn id="9789" name="Column9760"/>
    <tableColumn id="9790" name="Column9761"/>
    <tableColumn id="9791" name="Column9762"/>
    <tableColumn id="9792" name="Column9763"/>
    <tableColumn id="9793" name="Column9764"/>
    <tableColumn id="9794" name="Column9765"/>
    <tableColumn id="9795" name="Column9766"/>
    <tableColumn id="9796" name="Column9767"/>
    <tableColumn id="9797" name="Column9768"/>
    <tableColumn id="9798" name="Column9769"/>
    <tableColumn id="9799" name="Column9770"/>
    <tableColumn id="9800" name="Column9771"/>
    <tableColumn id="9801" name="Column9772"/>
    <tableColumn id="9802" name="Column9773"/>
    <tableColumn id="9803" name="Column9774"/>
    <tableColumn id="9804" name="Column9775"/>
    <tableColumn id="9805" name="Column9776"/>
    <tableColumn id="9806" name="Column9777"/>
    <tableColumn id="9807" name="Column9778"/>
    <tableColumn id="9808" name="Column9779"/>
    <tableColumn id="9809" name="Column9780"/>
    <tableColumn id="9810" name="Column9781"/>
    <tableColumn id="9811" name="Column9782"/>
    <tableColumn id="9812" name="Column9783"/>
    <tableColumn id="9813" name="Column9784"/>
    <tableColumn id="9814" name="Column9785"/>
    <tableColumn id="9815" name="Column9786"/>
    <tableColumn id="9816" name="Column9787"/>
    <tableColumn id="9817" name="Column9788"/>
    <tableColumn id="9818" name="Column9789"/>
    <tableColumn id="9819" name="Column9790"/>
    <tableColumn id="9820" name="Column9791"/>
    <tableColumn id="9821" name="Column9792"/>
    <tableColumn id="9822" name="Column9793"/>
    <tableColumn id="9823" name="Column9794"/>
    <tableColumn id="9824" name="Column9795"/>
    <tableColumn id="9825" name="Column9796"/>
    <tableColumn id="9826" name="Column9797"/>
    <tableColumn id="9827" name="Column9798"/>
    <tableColumn id="9828" name="Column9799"/>
    <tableColumn id="9829" name="Column9800"/>
    <tableColumn id="9830" name="Column9801"/>
    <tableColumn id="9831" name="Column9802"/>
    <tableColumn id="9832" name="Column9803"/>
    <tableColumn id="9833" name="Column9804"/>
    <tableColumn id="9834" name="Column9805"/>
    <tableColumn id="9835" name="Column9806"/>
    <tableColumn id="9836" name="Column9807"/>
    <tableColumn id="9837" name="Column9808"/>
    <tableColumn id="9838" name="Column9809"/>
    <tableColumn id="9839" name="Column9810"/>
    <tableColumn id="9840" name="Column9811"/>
    <tableColumn id="9841" name="Column9812"/>
    <tableColumn id="9842" name="Column9813"/>
    <tableColumn id="9843" name="Column9814"/>
    <tableColumn id="9844" name="Column9815"/>
    <tableColumn id="9845" name="Column9816"/>
    <tableColumn id="9846" name="Column9817"/>
    <tableColumn id="9847" name="Column9818"/>
    <tableColumn id="9848" name="Column9819"/>
    <tableColumn id="9849" name="Column9820"/>
    <tableColumn id="9850" name="Column9821"/>
    <tableColumn id="9851" name="Column9822"/>
    <tableColumn id="9852" name="Column9823"/>
    <tableColumn id="9853" name="Column9824"/>
    <tableColumn id="9854" name="Column9825"/>
    <tableColumn id="9855" name="Column9826"/>
    <tableColumn id="9856" name="Column9827"/>
    <tableColumn id="9857" name="Column9828"/>
    <tableColumn id="9858" name="Column9829"/>
    <tableColumn id="9859" name="Column9830"/>
    <tableColumn id="9860" name="Column9831"/>
    <tableColumn id="9861" name="Column9832"/>
    <tableColumn id="9862" name="Column9833"/>
    <tableColumn id="9863" name="Column9834"/>
    <tableColumn id="9864" name="Column9835"/>
    <tableColumn id="9865" name="Column9836"/>
    <tableColumn id="9866" name="Column9837"/>
    <tableColumn id="9867" name="Column9838"/>
    <tableColumn id="9868" name="Column9839"/>
    <tableColumn id="9869" name="Column9840"/>
    <tableColumn id="9870" name="Column9841"/>
    <tableColumn id="9871" name="Column9842"/>
    <tableColumn id="9872" name="Column9843"/>
    <tableColumn id="9873" name="Column9844"/>
    <tableColumn id="9874" name="Column9845"/>
    <tableColumn id="9875" name="Column9846"/>
    <tableColumn id="9876" name="Column9847"/>
    <tableColumn id="9877" name="Column9848"/>
    <tableColumn id="9878" name="Column9849"/>
    <tableColumn id="9879" name="Column9850"/>
    <tableColumn id="9880" name="Column9851"/>
    <tableColumn id="9881" name="Column9852"/>
    <tableColumn id="9882" name="Column9853"/>
    <tableColumn id="9883" name="Column9854"/>
    <tableColumn id="9884" name="Column9855"/>
    <tableColumn id="9885" name="Column9856"/>
    <tableColumn id="9886" name="Column9857"/>
    <tableColumn id="9887" name="Column9858"/>
    <tableColumn id="9888" name="Column9859"/>
    <tableColumn id="9889" name="Column9860"/>
    <tableColumn id="9890" name="Column9861"/>
    <tableColumn id="9891" name="Column9862"/>
    <tableColumn id="9892" name="Column9863"/>
    <tableColumn id="9893" name="Column9864"/>
    <tableColumn id="9894" name="Column9865"/>
    <tableColumn id="9895" name="Column9866"/>
    <tableColumn id="9896" name="Column9867"/>
    <tableColumn id="9897" name="Column9868"/>
    <tableColumn id="9898" name="Column9869"/>
    <tableColumn id="9899" name="Column9870"/>
    <tableColumn id="9900" name="Column9871"/>
    <tableColumn id="9901" name="Column9872"/>
    <tableColumn id="9902" name="Column9873"/>
    <tableColumn id="9903" name="Column9874"/>
    <tableColumn id="9904" name="Column9875"/>
    <tableColumn id="9905" name="Column9876"/>
    <tableColumn id="9906" name="Column9877"/>
    <tableColumn id="9907" name="Column9878"/>
    <tableColumn id="9908" name="Column9879"/>
    <tableColumn id="9909" name="Column9880"/>
    <tableColumn id="9910" name="Column9881"/>
    <tableColumn id="9911" name="Column9882"/>
    <tableColumn id="9912" name="Column9883"/>
    <tableColumn id="9913" name="Column9884"/>
    <tableColumn id="9914" name="Column9885"/>
    <tableColumn id="9915" name="Column9886"/>
    <tableColumn id="9916" name="Column9887"/>
    <tableColumn id="9917" name="Column9888"/>
    <tableColumn id="9918" name="Column9889"/>
    <tableColumn id="9919" name="Column9890"/>
    <tableColumn id="9920" name="Column9891"/>
    <tableColumn id="9921" name="Column9892"/>
    <tableColumn id="9922" name="Column9893"/>
    <tableColumn id="9923" name="Column9894"/>
    <tableColumn id="9924" name="Column9895"/>
    <tableColumn id="9925" name="Column9896"/>
    <tableColumn id="9926" name="Column9897"/>
    <tableColumn id="9927" name="Column9898"/>
    <tableColumn id="9928" name="Column9899"/>
    <tableColumn id="9929" name="Column9900"/>
    <tableColumn id="9930" name="Column9901"/>
    <tableColumn id="9931" name="Column9902"/>
    <tableColumn id="9932" name="Column9903"/>
    <tableColumn id="9933" name="Column9904"/>
    <tableColumn id="9934" name="Column9905"/>
    <tableColumn id="9935" name="Column9906"/>
    <tableColumn id="9936" name="Column9907"/>
    <tableColumn id="9937" name="Column9908"/>
    <tableColumn id="9938" name="Column9909"/>
    <tableColumn id="9939" name="Column9910"/>
    <tableColumn id="9940" name="Column9911"/>
    <tableColumn id="9941" name="Column9912"/>
    <tableColumn id="9942" name="Column9913"/>
    <tableColumn id="9943" name="Column9914"/>
    <tableColumn id="9944" name="Column9915"/>
    <tableColumn id="9945" name="Column9916"/>
    <tableColumn id="9946" name="Column9917"/>
    <tableColumn id="9947" name="Column9918"/>
    <tableColumn id="9948" name="Column9919"/>
    <tableColumn id="9949" name="Column9920"/>
    <tableColumn id="9950" name="Column9921"/>
    <tableColumn id="9951" name="Column9922"/>
    <tableColumn id="9952" name="Column9923"/>
    <tableColumn id="9953" name="Column9924"/>
    <tableColumn id="9954" name="Column9925"/>
    <tableColumn id="9955" name="Column9926"/>
    <tableColumn id="9956" name="Column9927"/>
    <tableColumn id="9957" name="Column9928"/>
    <tableColumn id="9958" name="Column9929"/>
    <tableColumn id="9959" name="Column9930"/>
    <tableColumn id="9960" name="Column9931"/>
    <tableColumn id="9961" name="Column9932"/>
    <tableColumn id="9962" name="Column9933"/>
    <tableColumn id="9963" name="Column9934"/>
    <tableColumn id="9964" name="Column9935"/>
    <tableColumn id="9965" name="Column9936"/>
    <tableColumn id="9966" name="Column9937"/>
    <tableColumn id="9967" name="Column9938"/>
    <tableColumn id="9968" name="Column9939"/>
    <tableColumn id="9969" name="Column9940"/>
    <tableColumn id="9970" name="Column9941"/>
    <tableColumn id="9971" name="Column9942"/>
    <tableColumn id="9972" name="Column9943"/>
    <tableColumn id="9973" name="Column9944"/>
    <tableColumn id="9974" name="Column9945"/>
    <tableColumn id="9975" name="Column9946"/>
    <tableColumn id="9976" name="Column9947"/>
    <tableColumn id="9977" name="Column9948"/>
    <tableColumn id="9978" name="Column9949"/>
    <tableColumn id="9979" name="Column9950"/>
    <tableColumn id="9980" name="Column9951"/>
    <tableColumn id="9981" name="Column9952"/>
    <tableColumn id="9982" name="Column9953"/>
    <tableColumn id="9983" name="Column9954"/>
    <tableColumn id="9984" name="Column9955"/>
    <tableColumn id="9985" name="Column9956"/>
    <tableColumn id="9986" name="Column9957"/>
    <tableColumn id="9987" name="Column9958"/>
    <tableColumn id="9988" name="Column9959"/>
    <tableColumn id="9989" name="Column9960"/>
    <tableColumn id="9990" name="Column9961"/>
    <tableColumn id="9991" name="Column9962"/>
    <tableColumn id="9992" name="Column9963"/>
    <tableColumn id="9993" name="Column9964"/>
    <tableColumn id="9994" name="Column9965"/>
    <tableColumn id="9995" name="Column9966"/>
    <tableColumn id="9996" name="Column9967"/>
    <tableColumn id="9997" name="Column9968"/>
    <tableColumn id="9998" name="Column9969"/>
    <tableColumn id="9999" name="Column9970"/>
    <tableColumn id="10000" name="Column9971"/>
    <tableColumn id="10001" name="Column9972"/>
    <tableColumn id="10002" name="Column9973"/>
    <tableColumn id="10003" name="Column9974"/>
    <tableColumn id="10004" name="Column9975"/>
    <tableColumn id="10005" name="Column9976"/>
    <tableColumn id="10006" name="Column9977"/>
    <tableColumn id="10007" name="Column9978"/>
    <tableColumn id="10008" name="Column9979"/>
    <tableColumn id="10009" name="Column9980"/>
    <tableColumn id="10010" name="Column9981"/>
    <tableColumn id="10011" name="Column9982"/>
    <tableColumn id="10012" name="Column9983"/>
    <tableColumn id="10013" name="Column9984"/>
    <tableColumn id="10014" name="Column9985"/>
    <tableColumn id="10015" name="Column9986"/>
    <tableColumn id="10016" name="Column9987"/>
    <tableColumn id="10017" name="Column9988"/>
    <tableColumn id="10018" name="Column9989"/>
    <tableColumn id="10019" name="Column9990"/>
    <tableColumn id="10020" name="Column9991"/>
    <tableColumn id="10021" name="Column9992"/>
    <tableColumn id="10022" name="Column9993"/>
    <tableColumn id="10023" name="Column9994"/>
    <tableColumn id="10024" name="Column9995"/>
    <tableColumn id="10025" name="Column9996"/>
    <tableColumn id="10026" name="Column9997"/>
    <tableColumn id="10027" name="Column9998"/>
    <tableColumn id="10028" name="Column9999"/>
    <tableColumn id="10029" name="Column10000"/>
    <tableColumn id="10030" name="Column10001"/>
    <tableColumn id="10031" name="Column10002"/>
    <tableColumn id="10032" name="Column10003"/>
    <tableColumn id="10033" name="Column10004"/>
    <tableColumn id="10034" name="Column10005"/>
    <tableColumn id="10035" name="Column10006"/>
    <tableColumn id="10036" name="Column10007"/>
    <tableColumn id="10037" name="Column10008"/>
    <tableColumn id="10038" name="Column10009"/>
    <tableColumn id="10039" name="Column10010"/>
    <tableColumn id="10040" name="Column10011"/>
    <tableColumn id="10041" name="Column10012"/>
    <tableColumn id="10042" name="Column10013"/>
    <tableColumn id="10043" name="Column10014"/>
    <tableColumn id="10044" name="Column10015"/>
    <tableColumn id="10045" name="Column10016"/>
    <tableColumn id="10046" name="Column10017"/>
    <tableColumn id="10047" name="Column10018"/>
    <tableColumn id="10048" name="Column10019"/>
    <tableColumn id="10049" name="Column10020"/>
    <tableColumn id="10050" name="Column10021"/>
    <tableColumn id="10051" name="Column10022"/>
    <tableColumn id="10052" name="Column10023"/>
    <tableColumn id="10053" name="Column10024"/>
    <tableColumn id="10054" name="Column10025"/>
    <tableColumn id="10055" name="Column10026"/>
    <tableColumn id="10056" name="Column10027"/>
    <tableColumn id="10057" name="Column10028"/>
    <tableColumn id="10058" name="Column10029"/>
    <tableColumn id="10059" name="Column10030"/>
    <tableColumn id="10060" name="Column10031"/>
    <tableColumn id="10061" name="Column10032"/>
    <tableColumn id="10062" name="Column10033"/>
    <tableColumn id="10063" name="Column10034"/>
    <tableColumn id="10064" name="Column10035"/>
    <tableColumn id="10065" name="Column10036"/>
    <tableColumn id="10066" name="Column10037"/>
    <tableColumn id="10067" name="Column10038"/>
    <tableColumn id="10068" name="Column10039"/>
    <tableColumn id="10069" name="Column10040"/>
    <tableColumn id="10070" name="Column10041"/>
    <tableColumn id="10071" name="Column10042"/>
    <tableColumn id="10072" name="Column10043"/>
    <tableColumn id="10073" name="Column10044"/>
    <tableColumn id="10074" name="Column10045"/>
    <tableColumn id="10075" name="Column10046"/>
    <tableColumn id="10076" name="Column10047"/>
    <tableColumn id="10077" name="Column10048"/>
    <tableColumn id="10078" name="Column10049"/>
    <tableColumn id="10079" name="Column10050"/>
    <tableColumn id="10080" name="Column10051"/>
    <tableColumn id="10081" name="Column10052"/>
    <tableColumn id="10082" name="Column10053"/>
    <tableColumn id="10083" name="Column10054"/>
    <tableColumn id="10084" name="Column10055"/>
    <tableColumn id="10085" name="Column10056"/>
    <tableColumn id="10086" name="Column10057"/>
    <tableColumn id="10087" name="Column10058"/>
    <tableColumn id="10088" name="Column10059"/>
    <tableColumn id="10089" name="Column10060"/>
    <tableColumn id="10090" name="Column10061"/>
    <tableColumn id="10091" name="Column10062"/>
    <tableColumn id="10092" name="Column10063"/>
    <tableColumn id="10093" name="Column10064"/>
    <tableColumn id="10094" name="Column10065"/>
    <tableColumn id="10095" name="Column10066"/>
    <tableColumn id="10096" name="Column10067"/>
    <tableColumn id="10097" name="Column10068"/>
    <tableColumn id="10098" name="Column10069"/>
    <tableColumn id="10099" name="Column10070"/>
    <tableColumn id="10100" name="Column10071"/>
    <tableColumn id="10101" name="Column10072"/>
    <tableColumn id="10102" name="Column10073"/>
    <tableColumn id="10103" name="Column10074"/>
    <tableColumn id="10104" name="Column10075"/>
    <tableColumn id="10105" name="Column10076"/>
    <tableColumn id="10106" name="Column10077"/>
    <tableColumn id="10107" name="Column10078"/>
    <tableColumn id="10108" name="Column10079"/>
    <tableColumn id="10109" name="Column10080"/>
    <tableColumn id="10110" name="Column10081"/>
    <tableColumn id="10111" name="Column10082"/>
    <tableColumn id="10112" name="Column10083"/>
    <tableColumn id="10113" name="Column10084"/>
    <tableColumn id="10114" name="Column10085"/>
    <tableColumn id="10115" name="Column10086"/>
    <tableColumn id="10116" name="Column10087"/>
    <tableColumn id="10117" name="Column10088"/>
    <tableColumn id="10118" name="Column10089"/>
    <tableColumn id="10119" name="Column10090"/>
    <tableColumn id="10120" name="Column10091"/>
    <tableColumn id="10121" name="Column10092"/>
    <tableColumn id="10122" name="Column10093"/>
    <tableColumn id="10123" name="Column10094"/>
    <tableColumn id="10124" name="Column10095"/>
    <tableColumn id="10125" name="Column10096"/>
    <tableColumn id="10126" name="Column10097"/>
    <tableColumn id="10127" name="Column10098"/>
    <tableColumn id="10128" name="Column10099"/>
    <tableColumn id="10129" name="Column10100"/>
    <tableColumn id="10130" name="Column10101"/>
    <tableColumn id="10131" name="Column10102"/>
    <tableColumn id="10132" name="Column10103"/>
    <tableColumn id="10133" name="Column10104"/>
    <tableColumn id="10134" name="Column10105"/>
    <tableColumn id="10135" name="Column10106"/>
    <tableColumn id="10136" name="Column10107"/>
    <tableColumn id="10137" name="Column10108"/>
    <tableColumn id="10138" name="Column10109"/>
    <tableColumn id="10139" name="Column10110"/>
    <tableColumn id="10140" name="Column10111"/>
    <tableColumn id="10141" name="Column10112"/>
    <tableColumn id="10142" name="Column10113"/>
    <tableColumn id="10143" name="Column10114"/>
    <tableColumn id="10144" name="Column10115"/>
    <tableColumn id="10145" name="Column10116"/>
    <tableColumn id="10146" name="Column10117"/>
    <tableColumn id="10147" name="Column10118"/>
    <tableColumn id="10148" name="Column10119"/>
    <tableColumn id="10149" name="Column10120"/>
    <tableColumn id="10150" name="Column10121"/>
    <tableColumn id="10151" name="Column10122"/>
    <tableColumn id="10152" name="Column10123"/>
    <tableColumn id="10153" name="Column10124"/>
    <tableColumn id="10154" name="Column10125"/>
    <tableColumn id="10155" name="Column10126"/>
    <tableColumn id="10156" name="Column10127"/>
    <tableColumn id="10157" name="Column10128"/>
    <tableColumn id="10158" name="Column10129"/>
    <tableColumn id="10159" name="Column10130"/>
    <tableColumn id="10160" name="Column10131"/>
    <tableColumn id="10161" name="Column10132"/>
    <tableColumn id="10162" name="Column10133"/>
    <tableColumn id="10163" name="Column10134"/>
    <tableColumn id="10164" name="Column10135"/>
    <tableColumn id="10165" name="Column10136"/>
    <tableColumn id="10166" name="Column10137"/>
    <tableColumn id="10167" name="Column10138"/>
    <tableColumn id="10168" name="Column10139"/>
    <tableColumn id="10169" name="Column10140"/>
    <tableColumn id="10170" name="Column10141"/>
    <tableColumn id="10171" name="Column10142"/>
    <tableColumn id="10172" name="Column10143"/>
    <tableColumn id="10173" name="Column10144"/>
    <tableColumn id="10174" name="Column10145"/>
    <tableColumn id="10175" name="Column10146"/>
    <tableColumn id="10176" name="Column10147"/>
    <tableColumn id="10177" name="Column10148"/>
    <tableColumn id="10178" name="Column10149"/>
    <tableColumn id="10179" name="Column10150"/>
    <tableColumn id="10180" name="Column10151"/>
    <tableColumn id="10181" name="Column10152"/>
    <tableColumn id="10182" name="Column10153"/>
    <tableColumn id="10183" name="Column10154"/>
    <tableColumn id="10184" name="Column10155"/>
    <tableColumn id="10185" name="Column10156"/>
    <tableColumn id="10186" name="Column10157"/>
    <tableColumn id="10187" name="Column10158"/>
    <tableColumn id="10188" name="Column10159"/>
    <tableColumn id="10189" name="Column10160"/>
    <tableColumn id="10190" name="Column10161"/>
    <tableColumn id="10191" name="Column10162"/>
    <tableColumn id="10192" name="Column10163"/>
    <tableColumn id="10193" name="Column10164"/>
    <tableColumn id="10194" name="Column10165"/>
    <tableColumn id="10195" name="Column10166"/>
    <tableColumn id="10196" name="Column10167"/>
    <tableColumn id="10197" name="Column10168"/>
    <tableColumn id="10198" name="Column10169"/>
    <tableColumn id="10199" name="Column10170"/>
    <tableColumn id="10200" name="Column10171"/>
    <tableColumn id="10201" name="Column10172"/>
    <tableColumn id="10202" name="Column10173"/>
    <tableColumn id="10203" name="Column10174"/>
    <tableColumn id="10204" name="Column10175"/>
    <tableColumn id="10205" name="Column10176"/>
    <tableColumn id="10206" name="Column10177"/>
    <tableColumn id="10207" name="Column10178"/>
    <tableColumn id="10208" name="Column10179"/>
    <tableColumn id="10209" name="Column10180"/>
    <tableColumn id="10210" name="Column10181"/>
    <tableColumn id="10211" name="Column10182"/>
    <tableColumn id="10212" name="Column10183"/>
    <tableColumn id="10213" name="Column10184"/>
    <tableColumn id="10214" name="Column10185"/>
    <tableColumn id="10215" name="Column10186"/>
    <tableColumn id="10216" name="Column10187"/>
    <tableColumn id="10217" name="Column10188"/>
    <tableColumn id="10218" name="Column10189"/>
    <tableColumn id="10219" name="Column10190"/>
    <tableColumn id="10220" name="Column10191"/>
    <tableColumn id="10221" name="Column10192"/>
    <tableColumn id="10222" name="Column10193"/>
    <tableColumn id="10223" name="Column10194"/>
    <tableColumn id="10224" name="Column10195"/>
    <tableColumn id="10225" name="Column10196"/>
    <tableColumn id="10226" name="Column10197"/>
    <tableColumn id="10227" name="Column10198"/>
    <tableColumn id="10228" name="Column10199"/>
    <tableColumn id="10229" name="Column10200"/>
    <tableColumn id="10230" name="Column10201"/>
    <tableColumn id="10231" name="Column10202"/>
    <tableColumn id="10232" name="Column10203"/>
    <tableColumn id="10233" name="Column10204"/>
    <tableColumn id="10234" name="Column10205"/>
    <tableColumn id="10235" name="Column10206"/>
    <tableColumn id="10236" name="Column10207"/>
    <tableColumn id="10237" name="Column10208"/>
    <tableColumn id="10238" name="Column10209"/>
    <tableColumn id="10239" name="Column10210"/>
    <tableColumn id="10240" name="Column10211"/>
    <tableColumn id="10241" name="Column10212"/>
    <tableColumn id="10242" name="Column10213"/>
    <tableColumn id="10243" name="Column10214"/>
    <tableColumn id="10244" name="Column10215"/>
    <tableColumn id="10245" name="Column10216"/>
    <tableColumn id="10246" name="Column10217"/>
    <tableColumn id="10247" name="Column10218"/>
    <tableColumn id="10248" name="Column10219"/>
    <tableColumn id="10249" name="Column10220"/>
    <tableColumn id="10250" name="Column10221"/>
    <tableColumn id="10251" name="Column10222"/>
    <tableColumn id="10252" name="Column10223"/>
    <tableColumn id="10253" name="Column10224"/>
    <tableColumn id="10254" name="Column10225"/>
    <tableColumn id="10255" name="Column10226"/>
    <tableColumn id="10256" name="Column10227"/>
    <tableColumn id="10257" name="Column10228"/>
    <tableColumn id="10258" name="Column10229"/>
    <tableColumn id="10259" name="Column10230"/>
    <tableColumn id="10260" name="Column10231"/>
    <tableColumn id="10261" name="Column10232"/>
    <tableColumn id="10262" name="Column10233"/>
    <tableColumn id="10263" name="Column10234"/>
    <tableColumn id="10264" name="Column10235"/>
    <tableColumn id="10265" name="Column10236"/>
    <tableColumn id="10266" name="Column10237"/>
    <tableColumn id="10267" name="Column10238"/>
    <tableColumn id="10268" name="Column10239"/>
    <tableColumn id="10269" name="Column10240"/>
    <tableColumn id="10270" name="Column10241"/>
    <tableColumn id="10271" name="Column10242"/>
    <tableColumn id="10272" name="Column10243"/>
    <tableColumn id="10273" name="Column10244"/>
    <tableColumn id="10274" name="Column10245"/>
    <tableColumn id="10275" name="Column10246"/>
    <tableColumn id="10276" name="Column10247"/>
    <tableColumn id="10277" name="Column10248"/>
    <tableColumn id="10278" name="Column10249"/>
    <tableColumn id="10279" name="Column10250"/>
    <tableColumn id="10280" name="Column10251"/>
    <tableColumn id="10281" name="Column10252"/>
    <tableColumn id="10282" name="Column10253"/>
    <tableColumn id="10283" name="Column10254"/>
    <tableColumn id="10284" name="Column10255"/>
    <tableColumn id="10285" name="Column10256"/>
    <tableColumn id="10286" name="Column10257"/>
    <tableColumn id="10287" name="Column10258"/>
    <tableColumn id="10288" name="Column10259"/>
    <tableColumn id="10289" name="Column10260"/>
    <tableColumn id="10290" name="Column10261"/>
    <tableColumn id="10291" name="Column10262"/>
    <tableColumn id="10292" name="Column10263"/>
    <tableColumn id="10293" name="Column10264"/>
    <tableColumn id="10294" name="Column10265"/>
    <tableColumn id="10295" name="Column10266"/>
    <tableColumn id="10296" name="Column10267"/>
    <tableColumn id="10297" name="Column10268"/>
    <tableColumn id="10298" name="Column10269"/>
    <tableColumn id="10299" name="Column10270"/>
    <tableColumn id="10300" name="Column10271"/>
    <tableColumn id="10301" name="Column10272"/>
    <tableColumn id="10302" name="Column10273"/>
    <tableColumn id="10303" name="Column10274"/>
    <tableColumn id="10304" name="Column10275"/>
    <tableColumn id="10305" name="Column10276"/>
    <tableColumn id="10306" name="Column10277"/>
    <tableColumn id="10307" name="Column10278"/>
    <tableColumn id="10308" name="Column10279"/>
    <tableColumn id="10309" name="Column10280"/>
    <tableColumn id="10310" name="Column10281"/>
    <tableColumn id="10311" name="Column10282"/>
    <tableColumn id="10312" name="Column10283"/>
    <tableColumn id="10313" name="Column10284"/>
    <tableColumn id="10314" name="Column10285"/>
    <tableColumn id="10315" name="Column10286"/>
    <tableColumn id="10316" name="Column10287"/>
    <tableColumn id="10317" name="Column10288"/>
    <tableColumn id="10318" name="Column10289"/>
    <tableColumn id="10319" name="Column10290"/>
    <tableColumn id="10320" name="Column10291"/>
    <tableColumn id="10321" name="Column10292"/>
    <tableColumn id="10322" name="Column10293"/>
    <tableColumn id="10323" name="Column10294"/>
    <tableColumn id="10324" name="Column10295"/>
    <tableColumn id="10325" name="Column10296"/>
    <tableColumn id="10326" name="Column10297"/>
    <tableColumn id="10327" name="Column10298"/>
    <tableColumn id="10328" name="Column10299"/>
    <tableColumn id="10329" name="Column10300"/>
    <tableColumn id="10330" name="Column10301"/>
    <tableColumn id="10331" name="Column10302"/>
    <tableColumn id="10332" name="Column10303"/>
    <tableColumn id="10333" name="Column10304"/>
    <tableColumn id="10334" name="Column10305"/>
    <tableColumn id="10335" name="Column10306"/>
    <tableColumn id="10336" name="Column10307"/>
    <tableColumn id="10337" name="Column10308"/>
    <tableColumn id="10338" name="Column10309"/>
    <tableColumn id="10339" name="Column10310"/>
    <tableColumn id="10340" name="Column10311"/>
    <tableColumn id="10341" name="Column10312"/>
    <tableColumn id="10342" name="Column10313"/>
    <tableColumn id="10343" name="Column10314"/>
    <tableColumn id="10344" name="Column10315"/>
    <tableColumn id="10345" name="Column10316"/>
    <tableColumn id="10346" name="Column10317"/>
    <tableColumn id="10347" name="Column10318"/>
    <tableColumn id="10348" name="Column10319"/>
    <tableColumn id="10349" name="Column10320"/>
    <tableColumn id="10350" name="Column10321"/>
    <tableColumn id="10351" name="Column10322"/>
    <tableColumn id="10352" name="Column10323"/>
    <tableColumn id="10353" name="Column10324"/>
    <tableColumn id="10354" name="Column10325"/>
    <tableColumn id="10355" name="Column10326"/>
    <tableColumn id="10356" name="Column10327"/>
    <tableColumn id="10357" name="Column10328"/>
    <tableColumn id="10358" name="Column10329"/>
    <tableColumn id="10359" name="Column10330"/>
    <tableColumn id="10360" name="Column10331"/>
    <tableColumn id="10361" name="Column10332"/>
    <tableColumn id="10362" name="Column10333"/>
    <tableColumn id="10363" name="Column10334"/>
    <tableColumn id="10364" name="Column10335"/>
    <tableColumn id="10365" name="Column10336"/>
    <tableColumn id="10366" name="Column10337"/>
    <tableColumn id="10367" name="Column10338"/>
    <tableColumn id="10368" name="Column10339"/>
    <tableColumn id="10369" name="Column10340"/>
    <tableColumn id="10370" name="Column10341"/>
    <tableColumn id="10371" name="Column10342"/>
    <tableColumn id="10372" name="Column10343"/>
    <tableColumn id="10373" name="Column10344"/>
    <tableColumn id="10374" name="Column10345"/>
    <tableColumn id="10375" name="Column10346"/>
    <tableColumn id="10376" name="Column10347"/>
    <tableColumn id="10377" name="Column10348"/>
    <tableColumn id="10378" name="Column10349"/>
    <tableColumn id="10379" name="Column10350"/>
    <tableColumn id="10380" name="Column10351"/>
    <tableColumn id="10381" name="Column10352"/>
    <tableColumn id="10382" name="Column10353"/>
    <tableColumn id="10383" name="Column10354"/>
    <tableColumn id="10384" name="Column10355"/>
    <tableColumn id="10385" name="Column10356"/>
    <tableColumn id="10386" name="Column10357"/>
    <tableColumn id="10387" name="Column10358"/>
    <tableColumn id="10388" name="Column10359"/>
    <tableColumn id="10389" name="Column10360"/>
    <tableColumn id="10390" name="Column10361"/>
    <tableColumn id="10391" name="Column10362"/>
    <tableColumn id="10392" name="Column10363"/>
    <tableColumn id="10393" name="Column10364"/>
    <tableColumn id="10394" name="Column10365"/>
    <tableColumn id="10395" name="Column10366"/>
    <tableColumn id="10396" name="Column10367"/>
    <tableColumn id="10397" name="Column10368"/>
    <tableColumn id="10398" name="Column10369"/>
    <tableColumn id="10399" name="Column10370"/>
    <tableColumn id="10400" name="Column10371"/>
    <tableColumn id="10401" name="Column10372"/>
    <tableColumn id="10402" name="Column10373"/>
    <tableColumn id="10403" name="Column10374"/>
    <tableColumn id="10404" name="Column10375"/>
    <tableColumn id="10405" name="Column10376"/>
    <tableColumn id="10406" name="Column10377"/>
    <tableColumn id="10407" name="Column10378"/>
    <tableColumn id="10408" name="Column10379"/>
    <tableColumn id="10409" name="Column10380"/>
    <tableColumn id="10410" name="Column10381"/>
    <tableColumn id="10411" name="Column10382"/>
    <tableColumn id="10412" name="Column10383"/>
    <tableColumn id="10413" name="Column10384"/>
    <tableColumn id="10414" name="Column10385"/>
    <tableColumn id="10415" name="Column10386"/>
    <tableColumn id="10416" name="Column10387"/>
    <tableColumn id="10417" name="Column10388"/>
    <tableColumn id="10418" name="Column10389"/>
    <tableColumn id="10419" name="Column10390"/>
    <tableColumn id="10420" name="Column10391"/>
    <tableColumn id="10421" name="Column10392"/>
    <tableColumn id="10422" name="Column10393"/>
    <tableColumn id="10423" name="Column10394"/>
    <tableColumn id="10424" name="Column10395"/>
    <tableColumn id="10425" name="Column10396"/>
    <tableColumn id="10426" name="Column10397"/>
    <tableColumn id="10427" name="Column10398"/>
    <tableColumn id="10428" name="Column10399"/>
    <tableColumn id="10429" name="Column10400"/>
    <tableColumn id="10430" name="Column10401"/>
    <tableColumn id="10431" name="Column10402"/>
    <tableColumn id="10432" name="Column10403"/>
    <tableColumn id="10433" name="Column10404"/>
    <tableColumn id="10434" name="Column10405"/>
    <tableColumn id="10435" name="Column10406"/>
    <tableColumn id="10436" name="Column10407"/>
    <tableColumn id="10437" name="Column10408"/>
    <tableColumn id="10438" name="Column10409"/>
    <tableColumn id="10439" name="Column10410"/>
    <tableColumn id="10440" name="Column10411"/>
    <tableColumn id="10441" name="Column10412"/>
    <tableColumn id="10442" name="Column10413"/>
    <tableColumn id="10443" name="Column10414"/>
    <tableColumn id="10444" name="Column10415"/>
    <tableColumn id="10445" name="Column10416"/>
    <tableColumn id="10446" name="Column10417"/>
    <tableColumn id="10447" name="Column10418"/>
    <tableColumn id="10448" name="Column10419"/>
    <tableColumn id="10449" name="Column10420"/>
    <tableColumn id="10450" name="Column10421"/>
    <tableColumn id="10451" name="Column10422"/>
    <tableColumn id="10452" name="Column10423"/>
    <tableColumn id="10453" name="Column10424"/>
    <tableColumn id="10454" name="Column10425"/>
    <tableColumn id="10455" name="Column10426"/>
    <tableColumn id="10456" name="Column10427"/>
    <tableColumn id="10457" name="Column10428"/>
    <tableColumn id="10458" name="Column10429"/>
    <tableColumn id="10459" name="Column10430"/>
    <tableColumn id="10460" name="Column10431"/>
    <tableColumn id="10461" name="Column10432"/>
    <tableColumn id="10462" name="Column10433"/>
    <tableColumn id="10463" name="Column10434"/>
    <tableColumn id="10464" name="Column10435"/>
    <tableColumn id="10465" name="Column10436"/>
    <tableColumn id="10466" name="Column10437"/>
    <tableColumn id="10467" name="Column10438"/>
    <tableColumn id="10468" name="Column10439"/>
    <tableColumn id="10469" name="Column10440"/>
    <tableColumn id="10470" name="Column10441"/>
    <tableColumn id="10471" name="Column10442"/>
    <tableColumn id="10472" name="Column10443"/>
    <tableColumn id="10473" name="Column10444"/>
    <tableColumn id="10474" name="Column10445"/>
    <tableColumn id="10475" name="Column10446"/>
    <tableColumn id="10476" name="Column10447"/>
    <tableColumn id="10477" name="Column10448"/>
    <tableColumn id="10478" name="Column10449"/>
    <tableColumn id="10479" name="Column10450"/>
    <tableColumn id="10480" name="Column10451"/>
    <tableColumn id="10481" name="Column10452"/>
    <tableColumn id="10482" name="Column10453"/>
    <tableColumn id="10483" name="Column10454"/>
    <tableColumn id="10484" name="Column10455"/>
    <tableColumn id="10485" name="Column10456"/>
    <tableColumn id="10486" name="Column10457"/>
    <tableColumn id="10487" name="Column10458"/>
    <tableColumn id="10488" name="Column10459"/>
    <tableColumn id="10489" name="Column10460"/>
    <tableColumn id="10490" name="Column10461"/>
    <tableColumn id="10491" name="Column10462"/>
    <tableColumn id="10492" name="Column10463"/>
    <tableColumn id="10493" name="Column10464"/>
    <tableColumn id="10494" name="Column10465"/>
    <tableColumn id="10495" name="Column10466"/>
    <tableColumn id="10496" name="Column10467"/>
    <tableColumn id="10497" name="Column10468"/>
    <tableColumn id="10498" name="Column10469"/>
    <tableColumn id="10499" name="Column10470"/>
    <tableColumn id="10500" name="Column10471"/>
    <tableColumn id="10501" name="Column10472"/>
    <tableColumn id="10502" name="Column10473"/>
    <tableColumn id="10503" name="Column10474"/>
    <tableColumn id="10504" name="Column10475"/>
    <tableColumn id="10505" name="Column10476"/>
    <tableColumn id="10506" name="Column10477"/>
    <tableColumn id="10507" name="Column10478"/>
    <tableColumn id="10508" name="Column10479"/>
    <tableColumn id="10509" name="Column10480"/>
    <tableColumn id="10510" name="Column10481"/>
    <tableColumn id="10511" name="Column10482"/>
    <tableColumn id="10512" name="Column10483"/>
    <tableColumn id="10513" name="Column10484"/>
    <tableColumn id="10514" name="Column10485"/>
    <tableColumn id="10515" name="Column10486"/>
    <tableColumn id="10516" name="Column10487"/>
    <tableColumn id="10517" name="Column10488"/>
    <tableColumn id="10518" name="Column10489"/>
    <tableColumn id="10519" name="Column10490"/>
    <tableColumn id="10520" name="Column10491"/>
    <tableColumn id="10521" name="Column10492"/>
    <tableColumn id="10522" name="Column10493"/>
    <tableColumn id="10523" name="Column10494"/>
    <tableColumn id="10524" name="Column10495"/>
    <tableColumn id="10525" name="Column10496"/>
    <tableColumn id="10526" name="Column10497"/>
    <tableColumn id="10527" name="Column10498"/>
    <tableColumn id="10528" name="Column10499"/>
    <tableColumn id="10529" name="Column10500"/>
    <tableColumn id="10530" name="Column10501"/>
    <tableColumn id="10531" name="Column10502"/>
    <tableColumn id="10532" name="Column10503"/>
    <tableColumn id="10533" name="Column10504"/>
    <tableColumn id="10534" name="Column10505"/>
    <tableColumn id="10535" name="Column10506"/>
    <tableColumn id="10536" name="Column10507"/>
    <tableColumn id="10537" name="Column10508"/>
    <tableColumn id="10538" name="Column10509"/>
    <tableColumn id="10539" name="Column10510"/>
    <tableColumn id="10540" name="Column10511"/>
    <tableColumn id="10541" name="Column10512"/>
    <tableColumn id="10542" name="Column10513"/>
    <tableColumn id="10543" name="Column10514"/>
    <tableColumn id="10544" name="Column10515"/>
    <tableColumn id="10545" name="Column10516"/>
    <tableColumn id="10546" name="Column10517"/>
    <tableColumn id="10547" name="Column10518"/>
    <tableColumn id="10548" name="Column10519"/>
    <tableColumn id="10549" name="Column10520"/>
    <tableColumn id="10550" name="Column10521"/>
    <tableColumn id="10551" name="Column10522"/>
    <tableColumn id="10552" name="Column10523"/>
    <tableColumn id="10553" name="Column10524"/>
    <tableColumn id="10554" name="Column10525"/>
    <tableColumn id="10555" name="Column10526"/>
    <tableColumn id="10556" name="Column10527"/>
    <tableColumn id="10557" name="Column10528"/>
    <tableColumn id="10558" name="Column10529"/>
    <tableColumn id="10559" name="Column10530"/>
    <tableColumn id="10560" name="Column10531"/>
    <tableColumn id="10561" name="Column10532"/>
    <tableColumn id="10562" name="Column10533"/>
    <tableColumn id="10563" name="Column10534"/>
    <tableColumn id="10564" name="Column10535"/>
    <tableColumn id="10565" name="Column10536"/>
    <tableColumn id="10566" name="Column10537"/>
    <tableColumn id="10567" name="Column10538"/>
    <tableColumn id="10568" name="Column10539"/>
    <tableColumn id="10569" name="Column10540"/>
    <tableColumn id="10570" name="Column10541"/>
    <tableColumn id="10571" name="Column10542"/>
    <tableColumn id="10572" name="Column10543"/>
    <tableColumn id="10573" name="Column10544"/>
    <tableColumn id="10574" name="Column10545"/>
    <tableColumn id="10575" name="Column10546"/>
    <tableColumn id="10576" name="Column10547"/>
    <tableColumn id="10577" name="Column10548"/>
    <tableColumn id="10578" name="Column10549"/>
    <tableColumn id="10579" name="Column10550"/>
    <tableColumn id="10580" name="Column10551"/>
    <tableColumn id="10581" name="Column10552"/>
    <tableColumn id="10582" name="Column10553"/>
    <tableColumn id="10583" name="Column10554"/>
    <tableColumn id="10584" name="Column10555"/>
    <tableColumn id="10585" name="Column10556"/>
    <tableColumn id="10586" name="Column10557"/>
    <tableColumn id="10587" name="Column10558"/>
    <tableColumn id="10588" name="Column10559"/>
    <tableColumn id="10589" name="Column10560"/>
    <tableColumn id="10590" name="Column10561"/>
    <tableColumn id="10591" name="Column10562"/>
    <tableColumn id="10592" name="Column10563"/>
    <tableColumn id="10593" name="Column10564"/>
    <tableColumn id="10594" name="Column10565"/>
    <tableColumn id="10595" name="Column10566"/>
    <tableColumn id="10596" name="Column10567"/>
    <tableColumn id="10597" name="Column10568"/>
    <tableColumn id="10598" name="Column10569"/>
    <tableColumn id="10599" name="Column10570"/>
    <tableColumn id="10600" name="Column10571"/>
    <tableColumn id="10601" name="Column10572"/>
    <tableColumn id="10602" name="Column10573"/>
    <tableColumn id="10603" name="Column10574"/>
    <tableColumn id="10604" name="Column10575"/>
    <tableColumn id="10605" name="Column10576"/>
    <tableColumn id="10606" name="Column10577"/>
    <tableColumn id="10607" name="Column10578"/>
    <tableColumn id="10608" name="Column10579"/>
    <tableColumn id="10609" name="Column10580"/>
    <tableColumn id="10610" name="Column10581"/>
    <tableColumn id="10611" name="Column10582"/>
    <tableColumn id="10612" name="Column10583"/>
    <tableColumn id="10613" name="Column10584"/>
    <tableColumn id="10614" name="Column10585"/>
    <tableColumn id="10615" name="Column10586"/>
    <tableColumn id="10616" name="Column10587"/>
    <tableColumn id="10617" name="Column10588"/>
    <tableColumn id="10618" name="Column10589"/>
    <tableColumn id="10619" name="Column10590"/>
    <tableColumn id="10620" name="Column10591"/>
    <tableColumn id="10621" name="Column10592"/>
    <tableColumn id="10622" name="Column10593"/>
    <tableColumn id="10623" name="Column10594"/>
    <tableColumn id="10624" name="Column10595"/>
    <tableColumn id="10625" name="Column10596"/>
    <tableColumn id="10626" name="Column10597"/>
    <tableColumn id="10627" name="Column10598"/>
    <tableColumn id="10628" name="Column10599"/>
    <tableColumn id="10629" name="Column10600"/>
    <tableColumn id="10630" name="Column10601"/>
    <tableColumn id="10631" name="Column10602"/>
    <tableColumn id="10632" name="Column10603"/>
    <tableColumn id="10633" name="Column10604"/>
    <tableColumn id="10634" name="Column10605"/>
    <tableColumn id="10635" name="Column10606"/>
    <tableColumn id="10636" name="Column10607"/>
    <tableColumn id="10637" name="Column10608"/>
    <tableColumn id="10638" name="Column10609"/>
    <tableColumn id="10639" name="Column10610"/>
    <tableColumn id="10640" name="Column10611"/>
    <tableColumn id="10641" name="Column10612"/>
    <tableColumn id="10642" name="Column10613"/>
    <tableColumn id="10643" name="Column10614"/>
    <tableColumn id="10644" name="Column10615"/>
    <tableColumn id="10645" name="Column10616"/>
    <tableColumn id="10646" name="Column10617"/>
    <tableColumn id="10647" name="Column10618"/>
    <tableColumn id="10648" name="Column10619"/>
    <tableColumn id="10649" name="Column10620"/>
    <tableColumn id="10650" name="Column10621"/>
    <tableColumn id="10651" name="Column10622"/>
    <tableColumn id="10652" name="Column10623"/>
    <tableColumn id="10653" name="Column10624"/>
    <tableColumn id="10654" name="Column10625"/>
    <tableColumn id="10655" name="Column10626"/>
    <tableColumn id="10656" name="Column10627"/>
    <tableColumn id="10657" name="Column10628"/>
    <tableColumn id="10658" name="Column10629"/>
    <tableColumn id="10659" name="Column10630"/>
    <tableColumn id="10660" name="Column10631"/>
    <tableColumn id="10661" name="Column10632"/>
    <tableColumn id="10662" name="Column10633"/>
    <tableColumn id="10663" name="Column10634"/>
    <tableColumn id="10664" name="Column10635"/>
    <tableColumn id="10665" name="Column10636"/>
    <tableColumn id="10666" name="Column10637"/>
    <tableColumn id="10667" name="Column10638"/>
    <tableColumn id="10668" name="Column10639"/>
    <tableColumn id="10669" name="Column10640"/>
    <tableColumn id="10670" name="Column10641"/>
    <tableColumn id="10671" name="Column10642"/>
    <tableColumn id="10672" name="Column10643"/>
    <tableColumn id="10673" name="Column10644"/>
    <tableColumn id="10674" name="Column10645"/>
    <tableColumn id="10675" name="Column10646"/>
    <tableColumn id="10676" name="Column10647"/>
    <tableColumn id="10677" name="Column10648"/>
    <tableColumn id="10678" name="Column10649"/>
    <tableColumn id="10679" name="Column10650"/>
    <tableColumn id="10680" name="Column10651"/>
    <tableColumn id="10681" name="Column10652"/>
    <tableColumn id="10682" name="Column10653"/>
    <tableColumn id="10683" name="Column10654"/>
    <tableColumn id="10684" name="Column10655"/>
    <tableColumn id="10685" name="Column10656"/>
    <tableColumn id="10686" name="Column10657"/>
    <tableColumn id="10687" name="Column10658"/>
    <tableColumn id="10688" name="Column10659"/>
    <tableColumn id="10689" name="Column10660"/>
    <tableColumn id="10690" name="Column10661"/>
    <tableColumn id="10691" name="Column10662"/>
    <tableColumn id="10692" name="Column10663"/>
    <tableColumn id="10693" name="Column10664"/>
    <tableColumn id="10694" name="Column10665"/>
    <tableColumn id="10695" name="Column10666"/>
    <tableColumn id="10696" name="Column10667"/>
    <tableColumn id="10697" name="Column10668"/>
    <tableColumn id="10698" name="Column10669"/>
    <tableColumn id="10699" name="Column10670"/>
    <tableColumn id="10700" name="Column10671"/>
    <tableColumn id="10701" name="Column10672"/>
    <tableColumn id="10702" name="Column10673"/>
    <tableColumn id="10703" name="Column10674"/>
    <tableColumn id="10704" name="Column10675"/>
    <tableColumn id="10705" name="Column10676"/>
    <tableColumn id="10706" name="Column10677"/>
    <tableColumn id="10707" name="Column10678"/>
    <tableColumn id="10708" name="Column10679"/>
    <tableColumn id="10709" name="Column10680"/>
    <tableColumn id="10710" name="Column10681"/>
    <tableColumn id="10711" name="Column10682"/>
    <tableColumn id="10712" name="Column10683"/>
    <tableColumn id="10713" name="Column10684"/>
    <tableColumn id="10714" name="Column10685"/>
    <tableColumn id="10715" name="Column10686"/>
    <tableColumn id="10716" name="Column10687"/>
    <tableColumn id="10717" name="Column10688"/>
    <tableColumn id="10718" name="Column10689"/>
    <tableColumn id="10719" name="Column10690"/>
    <tableColumn id="10720" name="Column10691"/>
    <tableColumn id="10721" name="Column10692"/>
    <tableColumn id="10722" name="Column10693"/>
    <tableColumn id="10723" name="Column10694"/>
    <tableColumn id="10724" name="Column10695"/>
    <tableColumn id="10725" name="Column10696"/>
    <tableColumn id="10726" name="Column10697"/>
    <tableColumn id="10727" name="Column10698"/>
    <tableColumn id="10728" name="Column10699"/>
    <tableColumn id="10729" name="Column10700"/>
    <tableColumn id="10730" name="Column10701"/>
    <tableColumn id="10731" name="Column10702"/>
    <tableColumn id="10732" name="Column10703"/>
    <tableColumn id="10733" name="Column10704"/>
    <tableColumn id="10734" name="Column10705"/>
    <tableColumn id="10735" name="Column10706"/>
    <tableColumn id="10736" name="Column10707"/>
    <tableColumn id="10737" name="Column10708"/>
    <tableColumn id="10738" name="Column10709"/>
    <tableColumn id="10739" name="Column10710"/>
    <tableColumn id="10740" name="Column10711"/>
    <tableColumn id="10741" name="Column10712"/>
    <tableColumn id="10742" name="Column10713"/>
    <tableColumn id="10743" name="Column10714"/>
    <tableColumn id="10744" name="Column10715"/>
    <tableColumn id="10745" name="Column10716"/>
    <tableColumn id="10746" name="Column10717"/>
    <tableColumn id="10747" name="Column10718"/>
    <tableColumn id="10748" name="Column10719"/>
    <tableColumn id="10749" name="Column10720"/>
    <tableColumn id="10750" name="Column10721"/>
    <tableColumn id="10751" name="Column10722"/>
    <tableColumn id="10752" name="Column10723"/>
    <tableColumn id="10753" name="Column10724"/>
    <tableColumn id="10754" name="Column10725"/>
    <tableColumn id="10755" name="Column10726"/>
    <tableColumn id="10756" name="Column10727"/>
    <tableColumn id="10757" name="Column10728"/>
    <tableColumn id="10758" name="Column10729"/>
    <tableColumn id="10759" name="Column10730"/>
    <tableColumn id="10760" name="Column10731"/>
    <tableColumn id="10761" name="Column10732"/>
    <tableColumn id="10762" name="Column10733"/>
    <tableColumn id="10763" name="Column10734"/>
    <tableColumn id="10764" name="Column10735"/>
    <tableColumn id="10765" name="Column10736"/>
    <tableColumn id="10766" name="Column10737"/>
    <tableColumn id="10767" name="Column10738"/>
    <tableColumn id="10768" name="Column10739"/>
    <tableColumn id="10769" name="Column10740"/>
    <tableColumn id="10770" name="Column10741"/>
    <tableColumn id="10771" name="Column10742"/>
    <tableColumn id="10772" name="Column10743"/>
    <tableColumn id="10773" name="Column10744"/>
    <tableColumn id="10774" name="Column10745"/>
    <tableColumn id="10775" name="Column10746"/>
    <tableColumn id="10776" name="Column10747"/>
    <tableColumn id="10777" name="Column10748"/>
    <tableColumn id="10778" name="Column10749"/>
    <tableColumn id="10779" name="Column10750"/>
    <tableColumn id="10780" name="Column10751"/>
    <tableColumn id="10781" name="Column10752"/>
    <tableColumn id="10782" name="Column10753"/>
    <tableColumn id="10783" name="Column10754"/>
    <tableColumn id="10784" name="Column10755"/>
    <tableColumn id="10785" name="Column10756"/>
    <tableColumn id="10786" name="Column10757"/>
    <tableColumn id="10787" name="Column10758"/>
    <tableColumn id="10788" name="Column10759"/>
    <tableColumn id="10789" name="Column10760"/>
    <tableColumn id="10790" name="Column10761"/>
    <tableColumn id="10791" name="Column10762"/>
    <tableColumn id="10792" name="Column10763"/>
    <tableColumn id="10793" name="Column10764"/>
    <tableColumn id="10794" name="Column10765"/>
    <tableColumn id="10795" name="Column10766"/>
    <tableColumn id="10796" name="Column10767"/>
    <tableColumn id="10797" name="Column10768"/>
    <tableColumn id="10798" name="Column10769"/>
    <tableColumn id="10799" name="Column10770"/>
    <tableColumn id="10800" name="Column10771"/>
    <tableColumn id="10801" name="Column10772"/>
    <tableColumn id="10802" name="Column10773"/>
    <tableColumn id="10803" name="Column10774"/>
    <tableColumn id="10804" name="Column10775"/>
    <tableColumn id="10805" name="Column10776"/>
    <tableColumn id="10806" name="Column10777"/>
    <tableColumn id="10807" name="Column10778"/>
    <tableColumn id="10808" name="Column10779"/>
    <tableColumn id="10809" name="Column10780"/>
    <tableColumn id="10810" name="Column10781"/>
    <tableColumn id="10811" name="Column10782"/>
    <tableColumn id="10812" name="Column10783"/>
    <tableColumn id="10813" name="Column10784"/>
    <tableColumn id="10814" name="Column10785"/>
    <tableColumn id="10815" name="Column10786"/>
    <tableColumn id="10816" name="Column10787"/>
    <tableColumn id="10817" name="Column10788"/>
    <tableColumn id="10818" name="Column10789"/>
    <tableColumn id="10819" name="Column10790"/>
    <tableColumn id="10820" name="Column10791"/>
    <tableColumn id="10821" name="Column10792"/>
    <tableColumn id="10822" name="Column10793"/>
    <tableColumn id="10823" name="Column10794"/>
    <tableColumn id="10824" name="Column10795"/>
    <tableColumn id="10825" name="Column10796"/>
    <tableColumn id="10826" name="Column10797"/>
    <tableColumn id="10827" name="Column10798"/>
    <tableColumn id="10828" name="Column10799"/>
    <tableColumn id="10829" name="Column10800"/>
    <tableColumn id="10830" name="Column10801"/>
    <tableColumn id="10831" name="Column10802"/>
    <tableColumn id="10832" name="Column10803"/>
    <tableColumn id="10833" name="Column10804"/>
    <tableColumn id="10834" name="Column10805"/>
    <tableColumn id="10835" name="Column10806"/>
    <tableColumn id="10836" name="Column10807"/>
    <tableColumn id="10837" name="Column10808"/>
    <tableColumn id="10838" name="Column10809"/>
    <tableColumn id="10839" name="Column10810"/>
    <tableColumn id="10840" name="Column10811"/>
    <tableColumn id="10841" name="Column10812"/>
    <tableColumn id="10842" name="Column10813"/>
    <tableColumn id="10843" name="Column10814"/>
    <tableColumn id="10844" name="Column10815"/>
    <tableColumn id="10845" name="Column10816"/>
    <tableColumn id="10846" name="Column10817"/>
    <tableColumn id="10847" name="Column10818"/>
    <tableColumn id="10848" name="Column10819"/>
    <tableColumn id="10849" name="Column10820"/>
    <tableColumn id="10850" name="Column10821"/>
    <tableColumn id="10851" name="Column10822"/>
    <tableColumn id="10852" name="Column10823"/>
    <tableColumn id="10853" name="Column10824"/>
    <tableColumn id="10854" name="Column10825"/>
    <tableColumn id="10855" name="Column10826"/>
    <tableColumn id="10856" name="Column10827"/>
    <tableColumn id="10857" name="Column10828"/>
    <tableColumn id="10858" name="Column10829"/>
    <tableColumn id="10859" name="Column10830"/>
    <tableColumn id="10860" name="Column10831"/>
    <tableColumn id="10861" name="Column10832"/>
    <tableColumn id="10862" name="Column10833"/>
    <tableColumn id="10863" name="Column10834"/>
    <tableColumn id="10864" name="Column10835"/>
    <tableColumn id="10865" name="Column10836"/>
    <tableColumn id="10866" name="Column10837"/>
    <tableColumn id="10867" name="Column10838"/>
    <tableColumn id="10868" name="Column10839"/>
    <tableColumn id="10869" name="Column10840"/>
    <tableColumn id="10870" name="Column10841"/>
    <tableColumn id="10871" name="Column10842"/>
    <tableColumn id="10872" name="Column10843"/>
    <tableColumn id="10873" name="Column10844"/>
    <tableColumn id="10874" name="Column10845"/>
    <tableColumn id="10875" name="Column10846"/>
    <tableColumn id="10876" name="Column10847"/>
    <tableColumn id="10877" name="Column10848"/>
    <tableColumn id="10878" name="Column10849"/>
    <tableColumn id="10879" name="Column10850"/>
    <tableColumn id="10880" name="Column10851"/>
    <tableColumn id="10881" name="Column10852"/>
    <tableColumn id="10882" name="Column10853"/>
    <tableColumn id="10883" name="Column10854"/>
    <tableColumn id="10884" name="Column10855"/>
    <tableColumn id="10885" name="Column10856"/>
    <tableColumn id="10886" name="Column10857"/>
    <tableColumn id="10887" name="Column10858"/>
    <tableColumn id="10888" name="Column10859"/>
    <tableColumn id="10889" name="Column10860"/>
    <tableColumn id="10890" name="Column10861"/>
    <tableColumn id="10891" name="Column10862"/>
    <tableColumn id="10892" name="Column10863"/>
    <tableColumn id="10893" name="Column10864"/>
    <tableColumn id="10894" name="Column10865"/>
    <tableColumn id="10895" name="Column10866"/>
    <tableColumn id="10896" name="Column10867"/>
    <tableColumn id="10897" name="Column10868"/>
    <tableColumn id="10898" name="Column10869"/>
    <tableColumn id="10899" name="Column10870"/>
    <tableColumn id="10900" name="Column10871"/>
    <tableColumn id="10901" name="Column10872"/>
    <tableColumn id="10902" name="Column10873"/>
    <tableColumn id="10903" name="Column10874"/>
    <tableColumn id="10904" name="Column10875"/>
    <tableColumn id="10905" name="Column10876"/>
    <tableColumn id="10906" name="Column10877"/>
    <tableColumn id="10907" name="Column10878"/>
    <tableColumn id="10908" name="Column10879"/>
    <tableColumn id="10909" name="Column10880"/>
    <tableColumn id="10910" name="Column10881"/>
    <tableColumn id="10911" name="Column10882"/>
    <tableColumn id="10912" name="Column10883"/>
    <tableColumn id="10913" name="Column10884"/>
    <tableColumn id="10914" name="Column10885"/>
    <tableColumn id="10915" name="Column10886"/>
    <tableColumn id="10916" name="Column10887"/>
    <tableColumn id="10917" name="Column10888"/>
    <tableColumn id="10918" name="Column10889"/>
    <tableColumn id="10919" name="Column10890"/>
    <tableColumn id="10920" name="Column10891"/>
    <tableColumn id="10921" name="Column10892"/>
    <tableColumn id="10922" name="Column10893"/>
    <tableColumn id="10923" name="Column10894"/>
    <tableColumn id="10924" name="Column10895"/>
    <tableColumn id="10925" name="Column10896"/>
    <tableColumn id="10926" name="Column10897"/>
    <tableColumn id="10927" name="Column10898"/>
    <tableColumn id="10928" name="Column10899"/>
    <tableColumn id="10929" name="Column10900"/>
    <tableColumn id="10930" name="Column10901"/>
    <tableColumn id="10931" name="Column10902"/>
    <tableColumn id="10932" name="Column10903"/>
    <tableColumn id="10933" name="Column10904"/>
    <tableColumn id="10934" name="Column10905"/>
    <tableColumn id="10935" name="Column10906"/>
    <tableColumn id="10936" name="Column10907"/>
    <tableColumn id="10937" name="Column10908"/>
    <tableColumn id="10938" name="Column10909"/>
    <tableColumn id="10939" name="Column10910"/>
    <tableColumn id="10940" name="Column10911"/>
    <tableColumn id="10941" name="Column10912"/>
    <tableColumn id="10942" name="Column10913"/>
    <tableColumn id="10943" name="Column10914"/>
    <tableColumn id="10944" name="Column10915"/>
    <tableColumn id="10945" name="Column10916"/>
    <tableColumn id="10946" name="Column10917"/>
    <tableColumn id="10947" name="Column10918"/>
    <tableColumn id="10948" name="Column10919"/>
    <tableColumn id="10949" name="Column10920"/>
    <tableColumn id="10950" name="Column10921"/>
    <tableColumn id="10951" name="Column10922"/>
    <tableColumn id="10952" name="Column10923"/>
    <tableColumn id="10953" name="Column10924"/>
    <tableColumn id="10954" name="Column10925"/>
    <tableColumn id="10955" name="Column10926"/>
    <tableColumn id="10956" name="Column10927"/>
    <tableColumn id="10957" name="Column10928"/>
    <tableColumn id="10958" name="Column10929"/>
    <tableColumn id="10959" name="Column10930"/>
    <tableColumn id="10960" name="Column10931"/>
    <tableColumn id="10961" name="Column10932"/>
    <tableColumn id="10962" name="Column10933"/>
    <tableColumn id="10963" name="Column10934"/>
    <tableColumn id="10964" name="Column10935"/>
    <tableColumn id="10965" name="Column10936"/>
    <tableColumn id="10966" name="Column10937"/>
    <tableColumn id="10967" name="Column10938"/>
    <tableColumn id="10968" name="Column10939"/>
    <tableColumn id="10969" name="Column10940"/>
    <tableColumn id="10970" name="Column10941"/>
    <tableColumn id="10971" name="Column10942"/>
    <tableColumn id="10972" name="Column10943"/>
    <tableColumn id="10973" name="Column10944"/>
    <tableColumn id="10974" name="Column10945"/>
    <tableColumn id="10975" name="Column10946"/>
    <tableColumn id="10976" name="Column10947"/>
    <tableColumn id="10977" name="Column10948"/>
    <tableColumn id="10978" name="Column10949"/>
    <tableColumn id="10979" name="Column10950"/>
    <tableColumn id="10980" name="Column10951"/>
    <tableColumn id="10981" name="Column10952"/>
    <tableColumn id="10982" name="Column10953"/>
    <tableColumn id="10983" name="Column10954"/>
    <tableColumn id="10984" name="Column10955"/>
    <tableColumn id="10985" name="Column10956"/>
    <tableColumn id="10986" name="Column10957"/>
    <tableColumn id="10987" name="Column10958"/>
    <tableColumn id="10988" name="Column10959"/>
    <tableColumn id="10989" name="Column10960"/>
    <tableColumn id="10990" name="Column10961"/>
    <tableColumn id="10991" name="Column10962"/>
    <tableColumn id="10992" name="Column10963"/>
    <tableColumn id="10993" name="Column10964"/>
    <tableColumn id="10994" name="Column10965"/>
    <tableColumn id="10995" name="Column10966"/>
    <tableColumn id="10996" name="Column10967"/>
    <tableColumn id="10997" name="Column10968"/>
    <tableColumn id="10998" name="Column10969"/>
    <tableColumn id="10999" name="Column10970"/>
    <tableColumn id="11000" name="Column10971"/>
    <tableColumn id="11001" name="Column10972"/>
    <tableColumn id="11002" name="Column10973"/>
    <tableColumn id="11003" name="Column10974"/>
    <tableColumn id="11004" name="Column10975"/>
    <tableColumn id="11005" name="Column10976"/>
    <tableColumn id="11006" name="Column10977"/>
    <tableColumn id="11007" name="Column10978"/>
    <tableColumn id="11008" name="Column10979"/>
    <tableColumn id="11009" name="Column10980"/>
    <tableColumn id="11010" name="Column10981"/>
    <tableColumn id="11011" name="Column10982"/>
    <tableColumn id="11012" name="Column10983"/>
    <tableColumn id="11013" name="Column10984"/>
    <tableColumn id="11014" name="Column10985"/>
    <tableColumn id="11015" name="Column10986"/>
    <tableColumn id="11016" name="Column10987"/>
    <tableColumn id="11017" name="Column10988"/>
    <tableColumn id="11018" name="Column10989"/>
    <tableColumn id="11019" name="Column10990"/>
    <tableColumn id="11020" name="Column10991"/>
    <tableColumn id="11021" name="Column10992"/>
    <tableColumn id="11022" name="Column10993"/>
    <tableColumn id="11023" name="Column10994"/>
    <tableColumn id="11024" name="Column10995"/>
    <tableColumn id="11025" name="Column10996"/>
    <tableColumn id="11026" name="Column10997"/>
    <tableColumn id="11027" name="Column10998"/>
    <tableColumn id="11028" name="Column10999"/>
    <tableColumn id="11029" name="Column11000"/>
    <tableColumn id="11030" name="Column11001"/>
    <tableColumn id="11031" name="Column11002"/>
    <tableColumn id="11032" name="Column11003"/>
    <tableColumn id="11033" name="Column11004"/>
    <tableColumn id="11034" name="Column11005"/>
    <tableColumn id="11035" name="Column11006"/>
    <tableColumn id="11036" name="Column11007"/>
    <tableColumn id="11037" name="Column11008"/>
    <tableColumn id="11038" name="Column11009"/>
    <tableColumn id="11039" name="Column11010"/>
    <tableColumn id="11040" name="Column11011"/>
    <tableColumn id="11041" name="Column11012"/>
    <tableColumn id="11042" name="Column11013"/>
    <tableColumn id="11043" name="Column11014"/>
    <tableColumn id="11044" name="Column11015"/>
    <tableColumn id="11045" name="Column11016"/>
    <tableColumn id="11046" name="Column11017"/>
    <tableColumn id="11047" name="Column11018"/>
    <tableColumn id="11048" name="Column11019"/>
    <tableColumn id="11049" name="Column11020"/>
    <tableColumn id="11050" name="Column11021"/>
    <tableColumn id="11051" name="Column11022"/>
    <tableColumn id="11052" name="Column11023"/>
    <tableColumn id="11053" name="Column11024"/>
    <tableColumn id="11054" name="Column11025"/>
    <tableColumn id="11055" name="Column11026"/>
    <tableColumn id="11056" name="Column11027"/>
    <tableColumn id="11057" name="Column11028"/>
    <tableColumn id="11058" name="Column11029"/>
    <tableColumn id="11059" name="Column11030"/>
    <tableColumn id="11060" name="Column11031"/>
    <tableColumn id="11061" name="Column11032"/>
    <tableColumn id="11062" name="Column11033"/>
    <tableColumn id="11063" name="Column11034"/>
    <tableColumn id="11064" name="Column11035"/>
    <tableColumn id="11065" name="Column11036"/>
    <tableColumn id="11066" name="Column11037"/>
    <tableColumn id="11067" name="Column11038"/>
    <tableColumn id="11068" name="Column11039"/>
    <tableColumn id="11069" name="Column11040"/>
    <tableColumn id="11070" name="Column11041"/>
    <tableColumn id="11071" name="Column11042"/>
    <tableColumn id="11072" name="Column11043"/>
    <tableColumn id="11073" name="Column11044"/>
    <tableColumn id="11074" name="Column11045"/>
    <tableColumn id="11075" name="Column11046"/>
    <tableColumn id="11076" name="Column11047"/>
    <tableColumn id="11077" name="Column11048"/>
    <tableColumn id="11078" name="Column11049"/>
    <tableColumn id="11079" name="Column11050"/>
    <tableColumn id="11080" name="Column11051"/>
    <tableColumn id="11081" name="Column11052"/>
    <tableColumn id="11082" name="Column11053"/>
    <tableColumn id="11083" name="Column11054"/>
    <tableColumn id="11084" name="Column11055"/>
    <tableColumn id="11085" name="Column11056"/>
    <tableColumn id="11086" name="Column11057"/>
    <tableColumn id="11087" name="Column11058"/>
    <tableColumn id="11088" name="Column11059"/>
    <tableColumn id="11089" name="Column11060"/>
    <tableColumn id="11090" name="Column11061"/>
    <tableColumn id="11091" name="Column11062"/>
    <tableColumn id="11092" name="Column11063"/>
    <tableColumn id="11093" name="Column11064"/>
    <tableColumn id="11094" name="Column11065"/>
    <tableColumn id="11095" name="Column11066"/>
    <tableColumn id="11096" name="Column11067"/>
    <tableColumn id="11097" name="Column11068"/>
    <tableColumn id="11098" name="Column11069"/>
    <tableColumn id="11099" name="Column11070"/>
    <tableColumn id="11100" name="Column11071"/>
    <tableColumn id="11101" name="Column11072"/>
    <tableColumn id="11102" name="Column11073"/>
    <tableColumn id="11103" name="Column11074"/>
    <tableColumn id="11104" name="Column11075"/>
    <tableColumn id="11105" name="Column11076"/>
    <tableColumn id="11106" name="Column11077"/>
    <tableColumn id="11107" name="Column11078"/>
    <tableColumn id="11108" name="Column11079"/>
    <tableColumn id="11109" name="Column11080"/>
    <tableColumn id="11110" name="Column11081"/>
    <tableColumn id="11111" name="Column11082"/>
    <tableColumn id="11112" name="Column11083"/>
    <tableColumn id="11113" name="Column11084"/>
    <tableColumn id="11114" name="Column11085"/>
    <tableColumn id="11115" name="Column11086"/>
    <tableColumn id="11116" name="Column11087"/>
    <tableColumn id="11117" name="Column11088"/>
    <tableColumn id="11118" name="Column11089"/>
    <tableColumn id="11119" name="Column11090"/>
    <tableColumn id="11120" name="Column11091"/>
    <tableColumn id="11121" name="Column11092"/>
    <tableColumn id="11122" name="Column11093"/>
    <tableColumn id="11123" name="Column11094"/>
    <tableColumn id="11124" name="Column11095"/>
    <tableColumn id="11125" name="Column11096"/>
    <tableColumn id="11126" name="Column11097"/>
    <tableColumn id="11127" name="Column11098"/>
    <tableColumn id="11128" name="Column11099"/>
    <tableColumn id="11129" name="Column11100"/>
    <tableColumn id="11130" name="Column11101"/>
    <tableColumn id="11131" name="Column11102"/>
    <tableColumn id="11132" name="Column11103"/>
    <tableColumn id="11133" name="Column11104"/>
    <tableColumn id="11134" name="Column11105"/>
    <tableColumn id="11135" name="Column11106"/>
    <tableColumn id="11136" name="Column11107"/>
    <tableColumn id="11137" name="Column11108"/>
    <tableColumn id="11138" name="Column11109"/>
    <tableColumn id="11139" name="Column11110"/>
    <tableColumn id="11140" name="Column11111"/>
    <tableColumn id="11141" name="Column11112"/>
    <tableColumn id="11142" name="Column11113"/>
    <tableColumn id="11143" name="Column11114"/>
    <tableColumn id="11144" name="Column11115"/>
    <tableColumn id="11145" name="Column11116"/>
    <tableColumn id="11146" name="Column11117"/>
    <tableColumn id="11147" name="Column11118"/>
    <tableColumn id="11148" name="Column11119"/>
    <tableColumn id="11149" name="Column11120"/>
    <tableColumn id="11150" name="Column11121"/>
    <tableColumn id="11151" name="Column11122"/>
    <tableColumn id="11152" name="Column11123"/>
    <tableColumn id="11153" name="Column11124"/>
    <tableColumn id="11154" name="Column11125"/>
    <tableColumn id="11155" name="Column11126"/>
    <tableColumn id="11156" name="Column11127"/>
    <tableColumn id="11157" name="Column11128"/>
    <tableColumn id="11158" name="Column11129"/>
    <tableColumn id="11159" name="Column11130"/>
    <tableColumn id="11160" name="Column11131"/>
    <tableColumn id="11161" name="Column11132"/>
    <tableColumn id="11162" name="Column11133"/>
    <tableColumn id="11163" name="Column11134"/>
    <tableColumn id="11164" name="Column11135"/>
    <tableColumn id="11165" name="Column11136"/>
    <tableColumn id="11166" name="Column11137"/>
    <tableColumn id="11167" name="Column11138"/>
    <tableColumn id="11168" name="Column11139"/>
    <tableColumn id="11169" name="Column11140"/>
    <tableColumn id="11170" name="Column11141"/>
    <tableColumn id="11171" name="Column11142"/>
    <tableColumn id="11172" name="Column11143"/>
    <tableColumn id="11173" name="Column11144"/>
    <tableColumn id="11174" name="Column11145"/>
    <tableColumn id="11175" name="Column11146"/>
    <tableColumn id="11176" name="Column11147"/>
    <tableColumn id="11177" name="Column11148"/>
    <tableColumn id="11178" name="Column11149"/>
    <tableColumn id="11179" name="Column11150"/>
    <tableColumn id="11180" name="Column11151"/>
    <tableColumn id="11181" name="Column11152"/>
    <tableColumn id="11182" name="Column11153"/>
    <tableColumn id="11183" name="Column11154"/>
    <tableColumn id="11184" name="Column11155"/>
    <tableColumn id="11185" name="Column11156"/>
    <tableColumn id="11186" name="Column11157"/>
    <tableColumn id="11187" name="Column11158"/>
    <tableColumn id="11188" name="Column11159"/>
    <tableColumn id="11189" name="Column11160"/>
    <tableColumn id="11190" name="Column11161"/>
    <tableColumn id="11191" name="Column11162"/>
    <tableColumn id="11192" name="Column11163"/>
    <tableColumn id="11193" name="Column11164"/>
    <tableColumn id="11194" name="Column11165"/>
    <tableColumn id="11195" name="Column11166"/>
    <tableColumn id="11196" name="Column11167"/>
    <tableColumn id="11197" name="Column11168"/>
    <tableColumn id="11198" name="Column11169"/>
    <tableColumn id="11199" name="Column11170"/>
    <tableColumn id="11200" name="Column11171"/>
    <tableColumn id="11201" name="Column11172"/>
    <tableColumn id="11202" name="Column11173"/>
    <tableColumn id="11203" name="Column11174"/>
    <tableColumn id="11204" name="Column11175"/>
    <tableColumn id="11205" name="Column11176"/>
    <tableColumn id="11206" name="Column11177"/>
    <tableColumn id="11207" name="Column11178"/>
    <tableColumn id="11208" name="Column11179"/>
    <tableColumn id="11209" name="Column11180"/>
    <tableColumn id="11210" name="Column11181"/>
    <tableColumn id="11211" name="Column11182"/>
    <tableColumn id="11212" name="Column11183"/>
    <tableColumn id="11213" name="Column11184"/>
    <tableColumn id="11214" name="Column11185"/>
    <tableColumn id="11215" name="Column11186"/>
    <tableColumn id="11216" name="Column11187"/>
    <tableColumn id="11217" name="Column11188"/>
    <tableColumn id="11218" name="Column11189"/>
    <tableColumn id="11219" name="Column11190"/>
    <tableColumn id="11220" name="Column11191"/>
    <tableColumn id="11221" name="Column11192"/>
    <tableColumn id="11222" name="Column11193"/>
    <tableColumn id="11223" name="Column11194"/>
    <tableColumn id="11224" name="Column11195"/>
    <tableColumn id="11225" name="Column11196"/>
    <tableColumn id="11226" name="Column11197"/>
    <tableColumn id="11227" name="Column11198"/>
    <tableColumn id="11228" name="Column11199"/>
    <tableColumn id="11229" name="Column11200"/>
    <tableColumn id="11230" name="Column11201"/>
    <tableColumn id="11231" name="Column11202"/>
    <tableColumn id="11232" name="Column11203"/>
    <tableColumn id="11233" name="Column11204"/>
    <tableColumn id="11234" name="Column11205"/>
    <tableColumn id="11235" name="Column11206"/>
    <tableColumn id="11236" name="Column11207"/>
    <tableColumn id="11237" name="Column11208"/>
    <tableColumn id="11238" name="Column11209"/>
    <tableColumn id="11239" name="Column11210"/>
    <tableColumn id="11240" name="Column11211"/>
    <tableColumn id="11241" name="Column11212"/>
    <tableColumn id="11242" name="Column11213"/>
    <tableColumn id="11243" name="Column11214"/>
    <tableColumn id="11244" name="Column11215"/>
    <tableColumn id="11245" name="Column11216"/>
    <tableColumn id="11246" name="Column11217"/>
    <tableColumn id="11247" name="Column11218"/>
    <tableColumn id="11248" name="Column11219"/>
    <tableColumn id="11249" name="Column11220"/>
    <tableColumn id="11250" name="Column11221"/>
    <tableColumn id="11251" name="Column11222"/>
    <tableColumn id="11252" name="Column11223"/>
    <tableColumn id="11253" name="Column11224"/>
    <tableColumn id="11254" name="Column11225"/>
    <tableColumn id="11255" name="Column11226"/>
    <tableColumn id="11256" name="Column11227"/>
    <tableColumn id="11257" name="Column11228"/>
    <tableColumn id="11258" name="Column11229"/>
    <tableColumn id="11259" name="Column11230"/>
    <tableColumn id="11260" name="Column11231"/>
    <tableColumn id="11261" name="Column11232"/>
    <tableColumn id="11262" name="Column11233"/>
    <tableColumn id="11263" name="Column11234"/>
    <tableColumn id="11264" name="Column11235"/>
    <tableColumn id="11265" name="Column11236"/>
    <tableColumn id="11266" name="Column11237"/>
    <tableColumn id="11267" name="Column11238"/>
    <tableColumn id="11268" name="Column11239"/>
    <tableColumn id="11269" name="Column11240"/>
    <tableColumn id="11270" name="Column11241"/>
    <tableColumn id="11271" name="Column11242"/>
    <tableColumn id="11272" name="Column11243"/>
    <tableColumn id="11273" name="Column11244"/>
    <tableColumn id="11274" name="Column11245"/>
    <tableColumn id="11275" name="Column11246"/>
    <tableColumn id="11276" name="Column11247"/>
    <tableColumn id="11277" name="Column11248"/>
    <tableColumn id="11278" name="Column11249"/>
    <tableColumn id="11279" name="Column11250"/>
    <tableColumn id="11280" name="Column11251"/>
    <tableColumn id="11281" name="Column11252"/>
    <tableColumn id="11282" name="Column11253"/>
    <tableColumn id="11283" name="Column11254"/>
    <tableColumn id="11284" name="Column11255"/>
    <tableColumn id="11285" name="Column11256"/>
    <tableColumn id="11286" name="Column11257"/>
    <tableColumn id="11287" name="Column11258"/>
    <tableColumn id="11288" name="Column11259"/>
    <tableColumn id="11289" name="Column11260"/>
    <tableColumn id="11290" name="Column11261"/>
    <tableColumn id="11291" name="Column11262"/>
    <tableColumn id="11292" name="Column11263"/>
    <tableColumn id="11293" name="Column11264"/>
    <tableColumn id="11294" name="Column11265"/>
    <tableColumn id="11295" name="Column11266"/>
    <tableColumn id="11296" name="Column11267"/>
    <tableColumn id="11297" name="Column11268"/>
    <tableColumn id="11298" name="Column11269"/>
    <tableColumn id="11299" name="Column11270"/>
    <tableColumn id="11300" name="Column11271"/>
    <tableColumn id="11301" name="Column11272"/>
    <tableColumn id="11302" name="Column11273"/>
    <tableColumn id="11303" name="Column11274"/>
    <tableColumn id="11304" name="Column11275"/>
    <tableColumn id="11305" name="Column11276"/>
    <tableColumn id="11306" name="Column11277"/>
    <tableColumn id="11307" name="Column11278"/>
    <tableColumn id="11308" name="Column11279"/>
    <tableColumn id="11309" name="Column11280"/>
    <tableColumn id="11310" name="Column11281"/>
    <tableColumn id="11311" name="Column11282"/>
    <tableColumn id="11312" name="Column11283"/>
    <tableColumn id="11313" name="Column11284"/>
    <tableColumn id="11314" name="Column11285"/>
    <tableColumn id="11315" name="Column11286"/>
    <tableColumn id="11316" name="Column11287"/>
    <tableColumn id="11317" name="Column11288"/>
    <tableColumn id="11318" name="Column11289"/>
    <tableColumn id="11319" name="Column11290"/>
    <tableColumn id="11320" name="Column11291"/>
    <tableColumn id="11321" name="Column11292"/>
    <tableColumn id="11322" name="Column11293"/>
    <tableColumn id="11323" name="Column11294"/>
    <tableColumn id="11324" name="Column11295"/>
    <tableColumn id="11325" name="Column11296"/>
    <tableColumn id="11326" name="Column11297"/>
    <tableColumn id="11327" name="Column11298"/>
    <tableColumn id="11328" name="Column11299"/>
    <tableColumn id="11329" name="Column11300"/>
    <tableColumn id="11330" name="Column11301"/>
    <tableColumn id="11331" name="Column11302"/>
    <tableColumn id="11332" name="Column11303"/>
    <tableColumn id="11333" name="Column11304"/>
    <tableColumn id="11334" name="Column11305"/>
    <tableColumn id="11335" name="Column11306"/>
    <tableColumn id="11336" name="Column11307"/>
    <tableColumn id="11337" name="Column11308"/>
    <tableColumn id="11338" name="Column11309"/>
    <tableColumn id="11339" name="Column11310"/>
    <tableColumn id="11340" name="Column11311"/>
    <tableColumn id="11341" name="Column11312"/>
    <tableColumn id="11342" name="Column11313"/>
    <tableColumn id="11343" name="Column11314"/>
    <tableColumn id="11344" name="Column11315"/>
    <tableColumn id="11345" name="Column11316"/>
    <tableColumn id="11346" name="Column11317"/>
    <tableColumn id="11347" name="Column11318"/>
    <tableColumn id="11348" name="Column11319"/>
    <tableColumn id="11349" name="Column11320"/>
    <tableColumn id="11350" name="Column11321"/>
    <tableColumn id="11351" name="Column11322"/>
    <tableColumn id="11352" name="Column11323"/>
    <tableColumn id="11353" name="Column11324"/>
    <tableColumn id="11354" name="Column11325"/>
    <tableColumn id="11355" name="Column11326"/>
    <tableColumn id="11356" name="Column11327"/>
    <tableColumn id="11357" name="Column11328"/>
    <tableColumn id="11358" name="Column11329"/>
    <tableColumn id="11359" name="Column11330"/>
    <tableColumn id="11360" name="Column11331"/>
    <tableColumn id="11361" name="Column11332"/>
    <tableColumn id="11362" name="Column11333"/>
    <tableColumn id="11363" name="Column11334"/>
    <tableColumn id="11364" name="Column11335"/>
    <tableColumn id="11365" name="Column11336"/>
    <tableColumn id="11366" name="Column11337"/>
    <tableColumn id="11367" name="Column11338"/>
    <tableColumn id="11368" name="Column11339"/>
    <tableColumn id="11369" name="Column11340"/>
    <tableColumn id="11370" name="Column11341"/>
    <tableColumn id="11371" name="Column11342"/>
    <tableColumn id="11372" name="Column11343"/>
    <tableColumn id="11373" name="Column11344"/>
    <tableColumn id="11374" name="Column11345"/>
    <tableColumn id="11375" name="Column11346"/>
    <tableColumn id="11376" name="Column11347"/>
    <tableColumn id="11377" name="Column11348"/>
    <tableColumn id="11378" name="Column11349"/>
    <tableColumn id="11379" name="Column11350"/>
    <tableColumn id="11380" name="Column11351"/>
    <tableColumn id="11381" name="Column11352"/>
    <tableColumn id="11382" name="Column11353"/>
    <tableColumn id="11383" name="Column11354"/>
    <tableColumn id="11384" name="Column11355"/>
    <tableColumn id="11385" name="Column11356"/>
    <tableColumn id="11386" name="Column11357"/>
    <tableColumn id="11387" name="Column11358"/>
    <tableColumn id="11388" name="Column11359"/>
    <tableColumn id="11389" name="Column11360"/>
    <tableColumn id="11390" name="Column11361"/>
    <tableColumn id="11391" name="Column11362"/>
    <tableColumn id="11392" name="Column11363"/>
    <tableColumn id="11393" name="Column11364"/>
    <tableColumn id="11394" name="Column11365"/>
    <tableColumn id="11395" name="Column11366"/>
    <tableColumn id="11396" name="Column11367"/>
    <tableColumn id="11397" name="Column11368"/>
    <tableColumn id="11398" name="Column11369"/>
    <tableColumn id="11399" name="Column11370"/>
    <tableColumn id="11400" name="Column11371"/>
    <tableColumn id="11401" name="Column11372"/>
    <tableColumn id="11402" name="Column11373"/>
    <tableColumn id="11403" name="Column11374"/>
    <tableColumn id="11404" name="Column11375"/>
    <tableColumn id="11405" name="Column11376"/>
    <tableColumn id="11406" name="Column11377"/>
    <tableColumn id="11407" name="Column11378"/>
    <tableColumn id="11408" name="Column11379"/>
    <tableColumn id="11409" name="Column11380"/>
    <tableColumn id="11410" name="Column11381"/>
    <tableColumn id="11411" name="Column11382"/>
    <tableColumn id="11412" name="Column11383"/>
    <tableColumn id="11413" name="Column11384"/>
    <tableColumn id="11414" name="Column11385"/>
    <tableColumn id="11415" name="Column11386"/>
    <tableColumn id="11416" name="Column11387"/>
    <tableColumn id="11417" name="Column11388"/>
    <tableColumn id="11418" name="Column11389"/>
    <tableColumn id="11419" name="Column11390"/>
    <tableColumn id="11420" name="Column11391"/>
    <tableColumn id="11421" name="Column11392"/>
    <tableColumn id="11422" name="Column11393"/>
    <tableColumn id="11423" name="Column11394"/>
    <tableColumn id="11424" name="Column11395"/>
    <tableColumn id="11425" name="Column11396"/>
    <tableColumn id="11426" name="Column11397"/>
    <tableColumn id="11427" name="Column11398"/>
    <tableColumn id="11428" name="Column11399"/>
    <tableColumn id="11429" name="Column11400"/>
    <tableColumn id="11430" name="Column11401"/>
    <tableColumn id="11431" name="Column11402"/>
    <tableColumn id="11432" name="Column11403"/>
    <tableColumn id="11433" name="Column11404"/>
    <tableColumn id="11434" name="Column11405"/>
    <tableColumn id="11435" name="Column11406"/>
    <tableColumn id="11436" name="Column11407"/>
    <tableColumn id="11437" name="Column11408"/>
    <tableColumn id="11438" name="Column11409"/>
    <tableColumn id="11439" name="Column11410"/>
    <tableColumn id="11440" name="Column11411"/>
    <tableColumn id="11441" name="Column11412"/>
    <tableColumn id="11442" name="Column11413"/>
    <tableColumn id="11443" name="Column11414"/>
    <tableColumn id="11444" name="Column11415"/>
    <tableColumn id="11445" name="Column11416"/>
    <tableColumn id="11446" name="Column11417"/>
    <tableColumn id="11447" name="Column11418"/>
    <tableColumn id="11448" name="Column11419"/>
    <tableColumn id="11449" name="Column11420"/>
    <tableColumn id="11450" name="Column11421"/>
    <tableColumn id="11451" name="Column11422"/>
    <tableColumn id="11452" name="Column11423"/>
    <tableColumn id="11453" name="Column11424"/>
    <tableColumn id="11454" name="Column11425"/>
    <tableColumn id="11455" name="Column11426"/>
    <tableColumn id="11456" name="Column11427"/>
    <tableColumn id="11457" name="Column11428"/>
    <tableColumn id="11458" name="Column11429"/>
    <tableColumn id="11459" name="Column11430"/>
    <tableColumn id="11460" name="Column11431"/>
    <tableColumn id="11461" name="Column11432"/>
    <tableColumn id="11462" name="Column11433"/>
    <tableColumn id="11463" name="Column11434"/>
    <tableColumn id="11464" name="Column11435"/>
    <tableColumn id="11465" name="Column11436"/>
    <tableColumn id="11466" name="Column11437"/>
    <tableColumn id="11467" name="Column11438"/>
    <tableColumn id="11468" name="Column11439"/>
    <tableColumn id="11469" name="Column11440"/>
    <tableColumn id="11470" name="Column11441"/>
    <tableColumn id="11471" name="Column11442"/>
    <tableColumn id="11472" name="Column11443"/>
    <tableColumn id="11473" name="Column11444"/>
    <tableColumn id="11474" name="Column11445"/>
    <tableColumn id="11475" name="Column11446"/>
    <tableColumn id="11476" name="Column11447"/>
    <tableColumn id="11477" name="Column11448"/>
    <tableColumn id="11478" name="Column11449"/>
    <tableColumn id="11479" name="Column11450"/>
    <tableColumn id="11480" name="Column11451"/>
    <tableColumn id="11481" name="Column11452"/>
    <tableColumn id="11482" name="Column11453"/>
    <tableColumn id="11483" name="Column11454"/>
    <tableColumn id="11484" name="Column11455"/>
    <tableColumn id="11485" name="Column11456"/>
    <tableColumn id="11486" name="Column11457"/>
    <tableColumn id="11487" name="Column11458"/>
    <tableColumn id="11488" name="Column11459"/>
    <tableColumn id="11489" name="Column11460"/>
    <tableColumn id="11490" name="Column11461"/>
    <tableColumn id="11491" name="Column11462"/>
    <tableColumn id="11492" name="Column11463"/>
    <tableColumn id="11493" name="Column11464"/>
    <tableColumn id="11494" name="Column11465"/>
    <tableColumn id="11495" name="Column11466"/>
    <tableColumn id="11496" name="Column11467"/>
    <tableColumn id="11497" name="Column11468"/>
    <tableColumn id="11498" name="Column11469"/>
    <tableColumn id="11499" name="Column11470"/>
    <tableColumn id="11500" name="Column11471"/>
    <tableColumn id="11501" name="Column11472"/>
    <tableColumn id="11502" name="Column11473"/>
    <tableColumn id="11503" name="Column11474"/>
    <tableColumn id="11504" name="Column11475"/>
    <tableColumn id="11505" name="Column11476"/>
    <tableColumn id="11506" name="Column11477"/>
    <tableColumn id="11507" name="Column11478"/>
    <tableColumn id="11508" name="Column11479"/>
    <tableColumn id="11509" name="Column11480"/>
    <tableColumn id="11510" name="Column11481"/>
    <tableColumn id="11511" name="Column11482"/>
    <tableColumn id="11512" name="Column11483"/>
    <tableColumn id="11513" name="Column11484"/>
    <tableColumn id="11514" name="Column11485"/>
    <tableColumn id="11515" name="Column11486"/>
    <tableColumn id="11516" name="Column11487"/>
    <tableColumn id="11517" name="Column11488"/>
    <tableColumn id="11518" name="Column11489"/>
    <tableColumn id="11519" name="Column11490"/>
    <tableColumn id="11520" name="Column11491"/>
    <tableColumn id="11521" name="Column11492"/>
    <tableColumn id="11522" name="Column11493"/>
    <tableColumn id="11523" name="Column11494"/>
    <tableColumn id="11524" name="Column11495"/>
    <tableColumn id="11525" name="Column11496"/>
    <tableColumn id="11526" name="Column11497"/>
    <tableColumn id="11527" name="Column11498"/>
    <tableColumn id="11528" name="Column11499"/>
    <tableColumn id="11529" name="Column11500"/>
    <tableColumn id="11530" name="Column11501"/>
    <tableColumn id="11531" name="Column11502"/>
    <tableColumn id="11532" name="Column11503"/>
    <tableColumn id="11533" name="Column11504"/>
    <tableColumn id="11534" name="Column11505"/>
    <tableColumn id="11535" name="Column11506"/>
    <tableColumn id="11536" name="Column11507"/>
    <tableColumn id="11537" name="Column11508"/>
    <tableColumn id="11538" name="Column11509"/>
    <tableColumn id="11539" name="Column11510"/>
    <tableColumn id="11540" name="Column11511"/>
    <tableColumn id="11541" name="Column11512"/>
    <tableColumn id="11542" name="Column11513"/>
    <tableColumn id="11543" name="Column11514"/>
    <tableColumn id="11544" name="Column11515"/>
    <tableColumn id="11545" name="Column11516"/>
    <tableColumn id="11546" name="Column11517"/>
    <tableColumn id="11547" name="Column11518"/>
    <tableColumn id="11548" name="Column11519"/>
    <tableColumn id="11549" name="Column11520"/>
    <tableColumn id="11550" name="Column11521"/>
    <tableColumn id="11551" name="Column11522"/>
    <tableColumn id="11552" name="Column11523"/>
    <tableColumn id="11553" name="Column11524"/>
    <tableColumn id="11554" name="Column11525"/>
    <tableColumn id="11555" name="Column11526"/>
    <tableColumn id="11556" name="Column11527"/>
    <tableColumn id="11557" name="Column11528"/>
    <tableColumn id="11558" name="Column11529"/>
    <tableColumn id="11559" name="Column11530"/>
    <tableColumn id="11560" name="Column11531"/>
    <tableColumn id="11561" name="Column11532"/>
    <tableColumn id="11562" name="Column11533"/>
    <tableColumn id="11563" name="Column11534"/>
    <tableColumn id="11564" name="Column11535"/>
    <tableColumn id="11565" name="Column11536"/>
    <tableColumn id="11566" name="Column11537"/>
    <tableColumn id="11567" name="Column11538"/>
    <tableColumn id="11568" name="Column11539"/>
    <tableColumn id="11569" name="Column11540"/>
    <tableColumn id="11570" name="Column11541"/>
    <tableColumn id="11571" name="Column11542"/>
    <tableColumn id="11572" name="Column11543"/>
    <tableColumn id="11573" name="Column11544"/>
    <tableColumn id="11574" name="Column11545"/>
    <tableColumn id="11575" name="Column11546"/>
    <tableColumn id="11576" name="Column11547"/>
    <tableColumn id="11577" name="Column11548"/>
    <tableColumn id="11578" name="Column11549"/>
    <tableColumn id="11579" name="Column11550"/>
    <tableColumn id="11580" name="Column11551"/>
    <tableColumn id="11581" name="Column11552"/>
    <tableColumn id="11582" name="Column11553"/>
    <tableColumn id="11583" name="Column11554"/>
    <tableColumn id="11584" name="Column11555"/>
    <tableColumn id="11585" name="Column11556"/>
    <tableColumn id="11586" name="Column11557"/>
    <tableColumn id="11587" name="Column11558"/>
    <tableColumn id="11588" name="Column11559"/>
    <tableColumn id="11589" name="Column11560"/>
    <tableColumn id="11590" name="Column11561"/>
    <tableColumn id="11591" name="Column11562"/>
    <tableColumn id="11592" name="Column11563"/>
    <tableColumn id="11593" name="Column11564"/>
    <tableColumn id="11594" name="Column11565"/>
    <tableColumn id="11595" name="Column11566"/>
    <tableColumn id="11596" name="Column11567"/>
    <tableColumn id="11597" name="Column11568"/>
    <tableColumn id="11598" name="Column11569"/>
    <tableColumn id="11599" name="Column11570"/>
    <tableColumn id="11600" name="Column11571"/>
    <tableColumn id="11601" name="Column11572"/>
    <tableColumn id="11602" name="Column11573"/>
    <tableColumn id="11603" name="Column11574"/>
    <tableColumn id="11604" name="Column11575"/>
    <tableColumn id="11605" name="Column11576"/>
    <tableColumn id="11606" name="Column11577"/>
    <tableColumn id="11607" name="Column11578"/>
    <tableColumn id="11608" name="Column11579"/>
    <tableColumn id="11609" name="Column11580"/>
    <tableColumn id="11610" name="Column11581"/>
    <tableColumn id="11611" name="Column11582"/>
    <tableColumn id="11612" name="Column11583"/>
    <tableColumn id="11613" name="Column11584"/>
    <tableColumn id="11614" name="Column11585"/>
    <tableColumn id="11615" name="Column11586"/>
    <tableColumn id="11616" name="Column11587"/>
    <tableColumn id="11617" name="Column11588"/>
    <tableColumn id="11618" name="Column11589"/>
    <tableColumn id="11619" name="Column11590"/>
    <tableColumn id="11620" name="Column11591"/>
    <tableColumn id="11621" name="Column11592"/>
    <tableColumn id="11622" name="Column11593"/>
    <tableColumn id="11623" name="Column11594"/>
    <tableColumn id="11624" name="Column11595"/>
    <tableColumn id="11625" name="Column11596"/>
    <tableColumn id="11626" name="Column11597"/>
    <tableColumn id="11627" name="Column11598"/>
    <tableColumn id="11628" name="Column11599"/>
    <tableColumn id="11629" name="Column11600"/>
    <tableColumn id="11630" name="Column11601"/>
    <tableColumn id="11631" name="Column11602"/>
    <tableColumn id="11632" name="Column11603"/>
    <tableColumn id="11633" name="Column11604"/>
    <tableColumn id="11634" name="Column11605"/>
    <tableColumn id="11635" name="Column11606"/>
    <tableColumn id="11636" name="Column11607"/>
    <tableColumn id="11637" name="Column11608"/>
    <tableColumn id="11638" name="Column11609"/>
    <tableColumn id="11639" name="Column11610"/>
    <tableColumn id="11640" name="Column11611"/>
    <tableColumn id="11641" name="Column11612"/>
    <tableColumn id="11642" name="Column11613"/>
    <tableColumn id="11643" name="Column11614"/>
    <tableColumn id="11644" name="Column11615"/>
    <tableColumn id="11645" name="Column11616"/>
    <tableColumn id="11646" name="Column11617"/>
    <tableColumn id="11647" name="Column11618"/>
    <tableColumn id="11648" name="Column11619"/>
    <tableColumn id="11649" name="Column11620"/>
    <tableColumn id="11650" name="Column11621"/>
    <tableColumn id="11651" name="Column11622"/>
    <tableColumn id="11652" name="Column11623"/>
    <tableColumn id="11653" name="Column11624"/>
    <tableColumn id="11654" name="Column11625"/>
    <tableColumn id="11655" name="Column11626"/>
    <tableColumn id="11656" name="Column11627"/>
    <tableColumn id="11657" name="Column11628"/>
    <tableColumn id="11658" name="Column11629"/>
    <tableColumn id="11659" name="Column11630"/>
    <tableColumn id="11660" name="Column11631"/>
    <tableColumn id="11661" name="Column11632"/>
    <tableColumn id="11662" name="Column11633"/>
    <tableColumn id="11663" name="Column11634"/>
    <tableColumn id="11664" name="Column11635"/>
    <tableColumn id="11665" name="Column11636"/>
    <tableColumn id="11666" name="Column11637"/>
    <tableColumn id="11667" name="Column11638"/>
    <tableColumn id="11668" name="Column11639"/>
    <tableColumn id="11669" name="Column11640"/>
    <tableColumn id="11670" name="Column11641"/>
    <tableColumn id="11671" name="Column11642"/>
    <tableColumn id="11672" name="Column11643"/>
    <tableColumn id="11673" name="Column11644"/>
    <tableColumn id="11674" name="Column11645"/>
    <tableColumn id="11675" name="Column11646"/>
    <tableColumn id="11676" name="Column11647"/>
    <tableColumn id="11677" name="Column11648"/>
    <tableColumn id="11678" name="Column11649"/>
    <tableColumn id="11679" name="Column11650"/>
    <tableColumn id="11680" name="Column11651"/>
    <tableColumn id="11681" name="Column11652"/>
    <tableColumn id="11682" name="Column11653"/>
    <tableColumn id="11683" name="Column11654"/>
    <tableColumn id="11684" name="Column11655"/>
    <tableColumn id="11685" name="Column11656"/>
    <tableColumn id="11686" name="Column11657"/>
    <tableColumn id="11687" name="Column11658"/>
    <tableColumn id="11688" name="Column11659"/>
    <tableColumn id="11689" name="Column11660"/>
    <tableColumn id="11690" name="Column11661"/>
    <tableColumn id="11691" name="Column11662"/>
    <tableColumn id="11692" name="Column11663"/>
    <tableColumn id="11693" name="Column11664"/>
    <tableColumn id="11694" name="Column11665"/>
    <tableColumn id="11695" name="Column11666"/>
    <tableColumn id="11696" name="Column11667"/>
    <tableColumn id="11697" name="Column11668"/>
    <tableColumn id="11698" name="Column11669"/>
    <tableColumn id="11699" name="Column11670"/>
    <tableColumn id="11700" name="Column11671"/>
    <tableColumn id="11701" name="Column11672"/>
    <tableColumn id="11702" name="Column11673"/>
    <tableColumn id="11703" name="Column11674"/>
    <tableColumn id="11704" name="Column11675"/>
    <tableColumn id="11705" name="Column11676"/>
    <tableColumn id="11706" name="Column11677"/>
    <tableColumn id="11707" name="Column11678"/>
    <tableColumn id="11708" name="Column11679"/>
    <tableColumn id="11709" name="Column11680"/>
    <tableColumn id="11710" name="Column11681"/>
    <tableColumn id="11711" name="Column11682"/>
    <tableColumn id="11712" name="Column11683"/>
    <tableColumn id="11713" name="Column11684"/>
    <tableColumn id="11714" name="Column11685"/>
    <tableColumn id="11715" name="Column11686"/>
    <tableColumn id="11716" name="Column11687"/>
    <tableColumn id="11717" name="Column11688"/>
    <tableColumn id="11718" name="Column11689"/>
    <tableColumn id="11719" name="Column11690"/>
    <tableColumn id="11720" name="Column11691"/>
    <tableColumn id="11721" name="Column11692"/>
    <tableColumn id="11722" name="Column11693"/>
    <tableColumn id="11723" name="Column11694"/>
    <tableColumn id="11724" name="Column11695"/>
    <tableColumn id="11725" name="Column11696"/>
    <tableColumn id="11726" name="Column11697"/>
    <tableColumn id="11727" name="Column11698"/>
    <tableColumn id="11728" name="Column11699"/>
    <tableColumn id="11729" name="Column11700"/>
    <tableColumn id="11730" name="Column11701"/>
    <tableColumn id="11731" name="Column11702"/>
    <tableColumn id="11732" name="Column11703"/>
    <tableColumn id="11733" name="Column11704"/>
    <tableColumn id="11734" name="Column11705"/>
    <tableColumn id="11735" name="Column11706"/>
    <tableColumn id="11736" name="Column11707"/>
    <tableColumn id="11737" name="Column11708"/>
    <tableColumn id="11738" name="Column11709"/>
    <tableColumn id="11739" name="Column11710"/>
    <tableColumn id="11740" name="Column11711"/>
    <tableColumn id="11741" name="Column11712"/>
    <tableColumn id="11742" name="Column11713"/>
    <tableColumn id="11743" name="Column11714"/>
    <tableColumn id="11744" name="Column11715"/>
    <tableColumn id="11745" name="Column11716"/>
    <tableColumn id="11746" name="Column11717"/>
    <tableColumn id="11747" name="Column11718"/>
    <tableColumn id="11748" name="Column11719"/>
    <tableColumn id="11749" name="Column11720"/>
    <tableColumn id="11750" name="Column11721"/>
    <tableColumn id="11751" name="Column11722"/>
    <tableColumn id="11752" name="Column11723"/>
    <tableColumn id="11753" name="Column11724"/>
    <tableColumn id="11754" name="Column11725"/>
    <tableColumn id="11755" name="Column11726"/>
    <tableColumn id="11756" name="Column11727"/>
    <tableColumn id="11757" name="Column11728"/>
    <tableColumn id="11758" name="Column11729"/>
    <tableColumn id="11759" name="Column11730"/>
    <tableColumn id="11760" name="Column11731"/>
    <tableColumn id="11761" name="Column11732"/>
    <tableColumn id="11762" name="Column11733"/>
    <tableColumn id="11763" name="Column11734"/>
    <tableColumn id="11764" name="Column11735"/>
    <tableColumn id="11765" name="Column11736"/>
    <tableColumn id="11766" name="Column11737"/>
    <tableColumn id="11767" name="Column11738"/>
    <tableColumn id="11768" name="Column11739"/>
    <tableColumn id="11769" name="Column11740"/>
    <tableColumn id="11770" name="Column11741"/>
    <tableColumn id="11771" name="Column11742"/>
    <tableColumn id="11772" name="Column11743"/>
    <tableColumn id="11773" name="Column11744"/>
    <tableColumn id="11774" name="Column11745"/>
    <tableColumn id="11775" name="Column11746"/>
    <tableColumn id="11776" name="Column11747"/>
    <tableColumn id="11777" name="Column11748"/>
    <tableColumn id="11778" name="Column11749"/>
    <tableColumn id="11779" name="Column11750"/>
    <tableColumn id="11780" name="Column11751"/>
    <tableColumn id="11781" name="Column11752"/>
    <tableColumn id="11782" name="Column11753"/>
    <tableColumn id="11783" name="Column11754"/>
    <tableColumn id="11784" name="Column11755"/>
    <tableColumn id="11785" name="Column11756"/>
    <tableColumn id="11786" name="Column11757"/>
    <tableColumn id="11787" name="Column11758"/>
    <tableColumn id="11788" name="Column11759"/>
    <tableColumn id="11789" name="Column11760"/>
    <tableColumn id="11790" name="Column11761"/>
    <tableColumn id="11791" name="Column11762"/>
    <tableColumn id="11792" name="Column11763"/>
    <tableColumn id="11793" name="Column11764"/>
    <tableColumn id="11794" name="Column11765"/>
    <tableColumn id="11795" name="Column11766"/>
    <tableColumn id="11796" name="Column11767"/>
    <tableColumn id="11797" name="Column11768"/>
    <tableColumn id="11798" name="Column11769"/>
    <tableColumn id="11799" name="Column11770"/>
    <tableColumn id="11800" name="Column11771"/>
    <tableColumn id="11801" name="Column11772"/>
    <tableColumn id="11802" name="Column11773"/>
    <tableColumn id="11803" name="Column11774"/>
    <tableColumn id="11804" name="Column11775"/>
    <tableColumn id="11805" name="Column11776"/>
    <tableColumn id="11806" name="Column11777"/>
    <tableColumn id="11807" name="Column11778"/>
    <tableColumn id="11808" name="Column11779"/>
    <tableColumn id="11809" name="Column11780"/>
    <tableColumn id="11810" name="Column11781"/>
    <tableColumn id="11811" name="Column11782"/>
    <tableColumn id="11812" name="Column11783"/>
    <tableColumn id="11813" name="Column11784"/>
    <tableColumn id="11814" name="Column11785"/>
    <tableColumn id="11815" name="Column11786"/>
    <tableColumn id="11816" name="Column11787"/>
    <tableColumn id="11817" name="Column11788"/>
    <tableColumn id="11818" name="Column11789"/>
    <tableColumn id="11819" name="Column11790"/>
    <tableColumn id="11820" name="Column11791"/>
    <tableColumn id="11821" name="Column11792"/>
    <tableColumn id="11822" name="Column11793"/>
    <tableColumn id="11823" name="Column11794"/>
    <tableColumn id="11824" name="Column11795"/>
    <tableColumn id="11825" name="Column11796"/>
    <tableColumn id="11826" name="Column11797"/>
    <tableColumn id="11827" name="Column11798"/>
    <tableColumn id="11828" name="Column11799"/>
    <tableColumn id="11829" name="Column11800"/>
    <tableColumn id="11830" name="Column11801"/>
    <tableColumn id="11831" name="Column11802"/>
    <tableColumn id="11832" name="Column11803"/>
    <tableColumn id="11833" name="Column11804"/>
    <tableColumn id="11834" name="Column11805"/>
    <tableColumn id="11835" name="Column11806"/>
    <tableColumn id="11836" name="Column11807"/>
    <tableColumn id="11837" name="Column11808"/>
    <tableColumn id="11838" name="Column11809"/>
    <tableColumn id="11839" name="Column11810"/>
    <tableColumn id="11840" name="Column11811"/>
    <tableColumn id="11841" name="Column11812"/>
    <tableColumn id="11842" name="Column11813"/>
    <tableColumn id="11843" name="Column11814"/>
    <tableColumn id="11844" name="Column11815"/>
    <tableColumn id="11845" name="Column11816"/>
    <tableColumn id="11846" name="Column11817"/>
    <tableColumn id="11847" name="Column11818"/>
    <tableColumn id="11848" name="Column11819"/>
    <tableColumn id="11849" name="Column11820"/>
    <tableColumn id="11850" name="Column11821"/>
    <tableColumn id="11851" name="Column11822"/>
    <tableColumn id="11852" name="Column11823"/>
    <tableColumn id="11853" name="Column11824"/>
    <tableColumn id="11854" name="Column11825"/>
    <tableColumn id="11855" name="Column11826"/>
    <tableColumn id="11856" name="Column11827"/>
    <tableColumn id="11857" name="Column11828"/>
    <tableColumn id="11858" name="Column11829"/>
    <tableColumn id="11859" name="Column11830"/>
    <tableColumn id="11860" name="Column11831"/>
    <tableColumn id="11861" name="Column11832"/>
    <tableColumn id="11862" name="Column11833"/>
    <tableColumn id="11863" name="Column11834"/>
    <tableColumn id="11864" name="Column11835"/>
    <tableColumn id="11865" name="Column11836"/>
    <tableColumn id="11866" name="Column11837"/>
    <tableColumn id="11867" name="Column11838"/>
    <tableColumn id="11868" name="Column11839"/>
    <tableColumn id="11869" name="Column11840"/>
    <tableColumn id="11870" name="Column11841"/>
    <tableColumn id="11871" name="Column11842"/>
    <tableColumn id="11872" name="Column11843"/>
    <tableColumn id="11873" name="Column11844"/>
    <tableColumn id="11874" name="Column11845"/>
    <tableColumn id="11875" name="Column11846"/>
    <tableColumn id="11876" name="Column11847"/>
    <tableColumn id="11877" name="Column11848"/>
    <tableColumn id="11878" name="Column11849"/>
    <tableColumn id="11879" name="Column11850"/>
    <tableColumn id="11880" name="Column11851"/>
    <tableColumn id="11881" name="Column11852"/>
    <tableColumn id="11882" name="Column11853"/>
    <tableColumn id="11883" name="Column11854"/>
    <tableColumn id="11884" name="Column11855"/>
    <tableColumn id="11885" name="Column11856"/>
    <tableColumn id="11886" name="Column11857"/>
    <tableColumn id="11887" name="Column11858"/>
    <tableColumn id="11888" name="Column11859"/>
    <tableColumn id="11889" name="Column11860"/>
    <tableColumn id="11890" name="Column11861"/>
    <tableColumn id="11891" name="Column11862"/>
    <tableColumn id="11892" name="Column11863"/>
    <tableColumn id="11893" name="Column11864"/>
    <tableColumn id="11894" name="Column11865"/>
    <tableColumn id="11895" name="Column11866"/>
    <tableColumn id="11896" name="Column11867"/>
    <tableColumn id="11897" name="Column11868"/>
    <tableColumn id="11898" name="Column11869"/>
    <tableColumn id="11899" name="Column11870"/>
    <tableColumn id="11900" name="Column11871"/>
    <tableColumn id="11901" name="Column11872"/>
    <tableColumn id="11902" name="Column11873"/>
    <tableColumn id="11903" name="Column11874"/>
    <tableColumn id="11904" name="Column11875"/>
    <tableColumn id="11905" name="Column11876"/>
    <tableColumn id="11906" name="Column11877"/>
    <tableColumn id="11907" name="Column11878"/>
    <tableColumn id="11908" name="Column11879"/>
    <tableColumn id="11909" name="Column11880"/>
    <tableColumn id="11910" name="Column11881"/>
    <tableColumn id="11911" name="Column11882"/>
    <tableColumn id="11912" name="Column11883"/>
    <tableColumn id="11913" name="Column11884"/>
    <tableColumn id="11914" name="Column11885"/>
    <tableColumn id="11915" name="Column11886"/>
    <tableColumn id="11916" name="Column11887"/>
    <tableColumn id="11917" name="Column11888"/>
    <tableColumn id="11918" name="Column11889"/>
    <tableColumn id="11919" name="Column11890"/>
    <tableColumn id="11920" name="Column11891"/>
    <tableColumn id="11921" name="Column11892"/>
    <tableColumn id="11922" name="Column11893"/>
    <tableColumn id="11923" name="Column11894"/>
    <tableColumn id="11924" name="Column11895"/>
    <tableColumn id="11925" name="Column11896"/>
    <tableColumn id="11926" name="Column11897"/>
    <tableColumn id="11927" name="Column11898"/>
    <tableColumn id="11928" name="Column11899"/>
    <tableColumn id="11929" name="Column11900"/>
    <tableColumn id="11930" name="Column11901"/>
    <tableColumn id="11931" name="Column11902"/>
    <tableColumn id="11932" name="Column11903"/>
    <tableColumn id="11933" name="Column11904"/>
    <tableColumn id="11934" name="Column11905"/>
    <tableColumn id="11935" name="Column11906"/>
    <tableColumn id="11936" name="Column11907"/>
    <tableColumn id="11937" name="Column11908"/>
    <tableColumn id="11938" name="Column11909"/>
    <tableColumn id="11939" name="Column11910"/>
    <tableColumn id="11940" name="Column11911"/>
    <tableColumn id="11941" name="Column11912"/>
    <tableColumn id="11942" name="Column11913"/>
    <tableColumn id="11943" name="Column11914"/>
    <tableColumn id="11944" name="Column11915"/>
    <tableColumn id="11945" name="Column11916"/>
    <tableColumn id="11946" name="Column11917"/>
    <tableColumn id="11947" name="Column11918"/>
    <tableColumn id="11948" name="Column11919"/>
    <tableColumn id="11949" name="Column11920"/>
    <tableColumn id="11950" name="Column11921"/>
    <tableColumn id="11951" name="Column11922"/>
    <tableColumn id="11952" name="Column11923"/>
    <tableColumn id="11953" name="Column11924"/>
    <tableColumn id="11954" name="Column11925"/>
    <tableColumn id="11955" name="Column11926"/>
    <tableColumn id="11956" name="Column11927"/>
    <tableColumn id="11957" name="Column11928"/>
    <tableColumn id="11958" name="Column11929"/>
    <tableColumn id="11959" name="Column11930"/>
    <tableColumn id="11960" name="Column11931"/>
    <tableColumn id="11961" name="Column11932"/>
    <tableColumn id="11962" name="Column11933"/>
    <tableColumn id="11963" name="Column11934"/>
    <tableColumn id="11964" name="Column11935"/>
    <tableColumn id="11965" name="Column11936"/>
    <tableColumn id="11966" name="Column11937"/>
    <tableColumn id="11967" name="Column11938"/>
    <tableColumn id="11968" name="Column11939"/>
    <tableColumn id="11969" name="Column11940"/>
    <tableColumn id="11970" name="Column11941"/>
    <tableColumn id="11971" name="Column11942"/>
    <tableColumn id="11972" name="Column11943"/>
    <tableColumn id="11973" name="Column11944"/>
    <tableColumn id="11974" name="Column11945"/>
    <tableColumn id="11975" name="Column11946"/>
    <tableColumn id="11976" name="Column11947"/>
    <tableColumn id="11977" name="Column11948"/>
    <tableColumn id="11978" name="Column11949"/>
    <tableColumn id="11979" name="Column11950"/>
    <tableColumn id="11980" name="Column11951"/>
    <tableColumn id="11981" name="Column11952"/>
    <tableColumn id="11982" name="Column11953"/>
    <tableColumn id="11983" name="Column11954"/>
    <tableColumn id="11984" name="Column11955"/>
    <tableColumn id="11985" name="Column11956"/>
    <tableColumn id="11986" name="Column11957"/>
    <tableColumn id="11987" name="Column11958"/>
    <tableColumn id="11988" name="Column11959"/>
    <tableColumn id="11989" name="Column11960"/>
    <tableColumn id="11990" name="Column11961"/>
    <tableColumn id="11991" name="Column11962"/>
    <tableColumn id="11992" name="Column11963"/>
    <tableColumn id="11993" name="Column11964"/>
    <tableColumn id="11994" name="Column11965"/>
    <tableColumn id="11995" name="Column11966"/>
    <tableColumn id="11996" name="Column11967"/>
    <tableColumn id="11997" name="Column11968"/>
    <tableColumn id="11998" name="Column11969"/>
    <tableColumn id="11999" name="Column11970"/>
    <tableColumn id="12000" name="Column11971"/>
    <tableColumn id="12001" name="Column11972"/>
    <tableColumn id="12002" name="Column11973"/>
    <tableColumn id="12003" name="Column11974"/>
    <tableColumn id="12004" name="Column11975"/>
    <tableColumn id="12005" name="Column11976"/>
    <tableColumn id="12006" name="Column11977"/>
    <tableColumn id="12007" name="Column11978"/>
    <tableColumn id="12008" name="Column11979"/>
    <tableColumn id="12009" name="Column11980"/>
    <tableColumn id="12010" name="Column11981"/>
    <tableColumn id="12011" name="Column11982"/>
    <tableColumn id="12012" name="Column11983"/>
    <tableColumn id="12013" name="Column11984"/>
    <tableColumn id="12014" name="Column11985"/>
    <tableColumn id="12015" name="Column11986"/>
    <tableColumn id="12016" name="Column11987"/>
    <tableColumn id="12017" name="Column11988"/>
    <tableColumn id="12018" name="Column11989"/>
    <tableColumn id="12019" name="Column11990"/>
    <tableColumn id="12020" name="Column11991"/>
    <tableColumn id="12021" name="Column11992"/>
    <tableColumn id="12022" name="Column11993"/>
    <tableColumn id="12023" name="Column11994"/>
    <tableColumn id="12024" name="Column11995"/>
    <tableColumn id="12025" name="Column11996"/>
    <tableColumn id="12026" name="Column11997"/>
    <tableColumn id="12027" name="Column11998"/>
    <tableColumn id="12028" name="Column11999"/>
    <tableColumn id="12029" name="Column12000"/>
    <tableColumn id="12030" name="Column12001"/>
    <tableColumn id="12031" name="Column12002"/>
    <tableColumn id="12032" name="Column12003"/>
    <tableColumn id="12033" name="Column12004"/>
    <tableColumn id="12034" name="Column12005"/>
    <tableColumn id="12035" name="Column12006"/>
    <tableColumn id="12036" name="Column12007"/>
    <tableColumn id="12037" name="Column12008"/>
    <tableColumn id="12038" name="Column12009"/>
    <tableColumn id="12039" name="Column12010"/>
    <tableColumn id="12040" name="Column12011"/>
    <tableColumn id="12041" name="Column12012"/>
    <tableColumn id="12042" name="Column12013"/>
    <tableColumn id="12043" name="Column12014"/>
    <tableColumn id="12044" name="Column12015"/>
    <tableColumn id="12045" name="Column12016"/>
    <tableColumn id="12046" name="Column12017"/>
    <tableColumn id="12047" name="Column12018"/>
    <tableColumn id="12048" name="Column12019"/>
    <tableColumn id="12049" name="Column12020"/>
    <tableColumn id="12050" name="Column12021"/>
    <tableColumn id="12051" name="Column12022"/>
    <tableColumn id="12052" name="Column12023"/>
    <tableColumn id="12053" name="Column12024"/>
    <tableColumn id="12054" name="Column12025"/>
    <tableColumn id="12055" name="Column12026"/>
    <tableColumn id="12056" name="Column12027"/>
    <tableColumn id="12057" name="Column12028"/>
    <tableColumn id="12058" name="Column12029"/>
    <tableColumn id="12059" name="Column12030"/>
    <tableColumn id="12060" name="Column12031"/>
    <tableColumn id="12061" name="Column12032"/>
    <tableColumn id="12062" name="Column12033"/>
    <tableColumn id="12063" name="Column12034"/>
    <tableColumn id="12064" name="Column12035"/>
    <tableColumn id="12065" name="Column12036"/>
    <tableColumn id="12066" name="Column12037"/>
    <tableColumn id="12067" name="Column12038"/>
    <tableColumn id="12068" name="Column12039"/>
    <tableColumn id="12069" name="Column12040"/>
    <tableColumn id="12070" name="Column12041"/>
    <tableColumn id="12071" name="Column12042"/>
    <tableColumn id="12072" name="Column12043"/>
    <tableColumn id="12073" name="Column12044"/>
    <tableColumn id="12074" name="Column12045"/>
    <tableColumn id="12075" name="Column12046"/>
    <tableColumn id="12076" name="Column12047"/>
    <tableColumn id="12077" name="Column12048"/>
    <tableColumn id="12078" name="Column12049"/>
    <tableColumn id="12079" name="Column12050"/>
    <tableColumn id="12080" name="Column12051"/>
    <tableColumn id="12081" name="Column12052"/>
    <tableColumn id="12082" name="Column12053"/>
    <tableColumn id="12083" name="Column12054"/>
    <tableColumn id="12084" name="Column12055"/>
    <tableColumn id="12085" name="Column12056"/>
    <tableColumn id="12086" name="Column12057"/>
    <tableColumn id="12087" name="Column12058"/>
    <tableColumn id="12088" name="Column12059"/>
    <tableColumn id="12089" name="Column12060"/>
    <tableColumn id="12090" name="Column12061"/>
    <tableColumn id="12091" name="Column12062"/>
    <tableColumn id="12092" name="Column12063"/>
    <tableColumn id="12093" name="Column12064"/>
    <tableColumn id="12094" name="Column12065"/>
    <tableColumn id="12095" name="Column12066"/>
    <tableColumn id="12096" name="Column12067"/>
    <tableColumn id="12097" name="Column12068"/>
    <tableColumn id="12098" name="Column12069"/>
    <tableColumn id="12099" name="Column12070"/>
    <tableColumn id="12100" name="Column12071"/>
    <tableColumn id="12101" name="Column12072"/>
    <tableColumn id="12102" name="Column12073"/>
    <tableColumn id="12103" name="Column12074"/>
    <tableColumn id="12104" name="Column12075"/>
    <tableColumn id="12105" name="Column12076"/>
    <tableColumn id="12106" name="Column12077"/>
    <tableColumn id="12107" name="Column12078"/>
    <tableColumn id="12108" name="Column12079"/>
    <tableColumn id="12109" name="Column12080"/>
    <tableColumn id="12110" name="Column12081"/>
    <tableColumn id="12111" name="Column12082"/>
    <tableColumn id="12112" name="Column12083"/>
    <tableColumn id="12113" name="Column12084"/>
    <tableColumn id="12114" name="Column12085"/>
    <tableColumn id="12115" name="Column12086"/>
    <tableColumn id="12116" name="Column12087"/>
    <tableColumn id="12117" name="Column12088"/>
    <tableColumn id="12118" name="Column12089"/>
    <tableColumn id="12119" name="Column12090"/>
    <tableColumn id="12120" name="Column12091"/>
    <tableColumn id="12121" name="Column12092"/>
    <tableColumn id="12122" name="Column12093"/>
    <tableColumn id="12123" name="Column12094"/>
    <tableColumn id="12124" name="Column12095"/>
    <tableColumn id="12125" name="Column12096"/>
    <tableColumn id="12126" name="Column12097"/>
    <tableColumn id="12127" name="Column12098"/>
    <tableColumn id="12128" name="Column12099"/>
    <tableColumn id="12129" name="Column12100"/>
    <tableColumn id="12130" name="Column12101"/>
    <tableColumn id="12131" name="Column12102"/>
    <tableColumn id="12132" name="Column12103"/>
    <tableColumn id="12133" name="Column12104"/>
    <tableColumn id="12134" name="Column12105"/>
    <tableColumn id="12135" name="Column12106"/>
    <tableColumn id="12136" name="Column12107"/>
    <tableColumn id="12137" name="Column12108"/>
    <tableColumn id="12138" name="Column12109"/>
    <tableColumn id="12139" name="Column12110"/>
    <tableColumn id="12140" name="Column12111"/>
    <tableColumn id="12141" name="Column12112"/>
    <tableColumn id="12142" name="Column12113"/>
    <tableColumn id="12143" name="Column12114"/>
    <tableColumn id="12144" name="Column12115"/>
    <tableColumn id="12145" name="Column12116"/>
    <tableColumn id="12146" name="Column12117"/>
    <tableColumn id="12147" name="Column12118"/>
    <tableColumn id="12148" name="Column12119"/>
    <tableColumn id="12149" name="Column12120"/>
    <tableColumn id="12150" name="Column12121"/>
    <tableColumn id="12151" name="Column12122"/>
    <tableColumn id="12152" name="Column12123"/>
    <tableColumn id="12153" name="Column12124"/>
    <tableColumn id="12154" name="Column12125"/>
    <tableColumn id="12155" name="Column12126"/>
    <tableColumn id="12156" name="Column12127"/>
    <tableColumn id="12157" name="Column12128"/>
    <tableColumn id="12158" name="Column12129"/>
    <tableColumn id="12159" name="Column12130"/>
    <tableColumn id="12160" name="Column12131"/>
    <tableColumn id="12161" name="Column12132"/>
    <tableColumn id="12162" name="Column12133"/>
    <tableColumn id="12163" name="Column12134"/>
    <tableColumn id="12164" name="Column12135"/>
    <tableColumn id="12165" name="Column12136"/>
    <tableColumn id="12166" name="Column12137"/>
    <tableColumn id="12167" name="Column12138"/>
    <tableColumn id="12168" name="Column12139"/>
    <tableColumn id="12169" name="Column12140"/>
    <tableColumn id="12170" name="Column12141"/>
    <tableColumn id="12171" name="Column12142"/>
    <tableColumn id="12172" name="Column12143"/>
    <tableColumn id="12173" name="Column12144"/>
    <tableColumn id="12174" name="Column12145"/>
    <tableColumn id="12175" name="Column12146"/>
    <tableColumn id="12176" name="Column12147"/>
    <tableColumn id="12177" name="Column12148"/>
    <tableColumn id="12178" name="Column12149"/>
    <tableColumn id="12179" name="Column12150"/>
    <tableColumn id="12180" name="Column12151"/>
    <tableColumn id="12181" name="Column12152"/>
    <tableColumn id="12182" name="Column12153"/>
    <tableColumn id="12183" name="Column12154"/>
    <tableColumn id="12184" name="Column12155"/>
    <tableColumn id="12185" name="Column12156"/>
    <tableColumn id="12186" name="Column12157"/>
    <tableColumn id="12187" name="Column12158"/>
    <tableColumn id="12188" name="Column12159"/>
    <tableColumn id="12189" name="Column12160"/>
    <tableColumn id="12190" name="Column12161"/>
    <tableColumn id="12191" name="Column12162"/>
    <tableColumn id="12192" name="Column12163"/>
    <tableColumn id="12193" name="Column12164"/>
    <tableColumn id="12194" name="Column12165"/>
    <tableColumn id="12195" name="Column12166"/>
    <tableColumn id="12196" name="Column12167"/>
    <tableColumn id="12197" name="Column12168"/>
    <tableColumn id="12198" name="Column12169"/>
    <tableColumn id="12199" name="Column12170"/>
    <tableColumn id="12200" name="Column12171"/>
    <tableColumn id="12201" name="Column12172"/>
    <tableColumn id="12202" name="Column12173"/>
    <tableColumn id="12203" name="Column12174"/>
    <tableColumn id="12204" name="Column12175"/>
    <tableColumn id="12205" name="Column12176"/>
    <tableColumn id="12206" name="Column12177"/>
    <tableColumn id="12207" name="Column12178"/>
    <tableColumn id="12208" name="Column12179"/>
    <tableColumn id="12209" name="Column12180"/>
    <tableColumn id="12210" name="Column12181"/>
    <tableColumn id="12211" name="Column12182"/>
    <tableColumn id="12212" name="Column12183"/>
    <tableColumn id="12213" name="Column12184"/>
    <tableColumn id="12214" name="Column12185"/>
    <tableColumn id="12215" name="Column12186"/>
    <tableColumn id="12216" name="Column12187"/>
    <tableColumn id="12217" name="Column12188"/>
    <tableColumn id="12218" name="Column12189"/>
    <tableColumn id="12219" name="Column12190"/>
    <tableColumn id="12220" name="Column12191"/>
    <tableColumn id="12221" name="Column12192"/>
    <tableColumn id="12222" name="Column12193"/>
    <tableColumn id="12223" name="Column12194"/>
    <tableColumn id="12224" name="Column12195"/>
    <tableColumn id="12225" name="Column12196"/>
    <tableColumn id="12226" name="Column12197"/>
    <tableColumn id="12227" name="Column12198"/>
    <tableColumn id="12228" name="Column12199"/>
    <tableColumn id="12229" name="Column12200"/>
    <tableColumn id="12230" name="Column12201"/>
    <tableColumn id="12231" name="Column12202"/>
    <tableColumn id="12232" name="Column12203"/>
    <tableColumn id="12233" name="Column12204"/>
    <tableColumn id="12234" name="Column12205"/>
    <tableColumn id="12235" name="Column12206"/>
    <tableColumn id="12236" name="Column12207"/>
    <tableColumn id="12237" name="Column12208"/>
    <tableColumn id="12238" name="Column12209"/>
    <tableColumn id="12239" name="Column12210"/>
    <tableColumn id="12240" name="Column12211"/>
    <tableColumn id="12241" name="Column12212"/>
    <tableColumn id="12242" name="Column12213"/>
    <tableColumn id="12243" name="Column12214"/>
    <tableColumn id="12244" name="Column12215"/>
    <tableColumn id="12245" name="Column12216"/>
    <tableColumn id="12246" name="Column12217"/>
    <tableColumn id="12247" name="Column12218"/>
    <tableColumn id="12248" name="Column12219"/>
    <tableColumn id="12249" name="Column12220"/>
    <tableColumn id="12250" name="Column12221"/>
    <tableColumn id="12251" name="Column12222"/>
    <tableColumn id="12252" name="Column12223"/>
    <tableColumn id="12253" name="Column12224"/>
    <tableColumn id="12254" name="Column12225"/>
    <tableColumn id="12255" name="Column12226"/>
    <tableColumn id="12256" name="Column12227"/>
    <tableColumn id="12257" name="Column12228"/>
    <tableColumn id="12258" name="Column12229"/>
    <tableColumn id="12259" name="Column12230"/>
    <tableColumn id="12260" name="Column12231"/>
    <tableColumn id="12261" name="Column12232"/>
    <tableColumn id="12262" name="Column12233"/>
    <tableColumn id="12263" name="Column12234"/>
    <tableColumn id="12264" name="Column12235"/>
    <tableColumn id="12265" name="Column12236"/>
    <tableColumn id="12266" name="Column12237"/>
    <tableColumn id="12267" name="Column12238"/>
    <tableColumn id="12268" name="Column12239"/>
    <tableColumn id="12269" name="Column12240"/>
    <tableColumn id="12270" name="Column12241"/>
    <tableColumn id="12271" name="Column12242"/>
    <tableColumn id="12272" name="Column12243"/>
    <tableColumn id="12273" name="Column12244"/>
    <tableColumn id="12274" name="Column12245"/>
    <tableColumn id="12275" name="Column12246"/>
    <tableColumn id="12276" name="Column12247"/>
    <tableColumn id="12277" name="Column12248"/>
    <tableColumn id="12278" name="Column12249"/>
    <tableColumn id="12279" name="Column12250"/>
    <tableColumn id="12280" name="Column12251"/>
    <tableColumn id="12281" name="Column12252"/>
    <tableColumn id="12282" name="Column12253"/>
    <tableColumn id="12283" name="Column12254"/>
    <tableColumn id="12284" name="Column12255"/>
    <tableColumn id="12285" name="Column12256"/>
    <tableColumn id="12286" name="Column12257"/>
    <tableColumn id="12287" name="Column12258"/>
    <tableColumn id="12288" name="Column12259"/>
    <tableColumn id="12289" name="Column12260"/>
    <tableColumn id="12290" name="Column12261"/>
    <tableColumn id="12291" name="Column12262"/>
    <tableColumn id="12292" name="Column12263"/>
    <tableColumn id="12293" name="Column12264"/>
    <tableColumn id="12294" name="Column12265"/>
    <tableColumn id="12295" name="Column12266"/>
    <tableColumn id="12296" name="Column12267"/>
    <tableColumn id="12297" name="Column12268"/>
    <tableColumn id="12298" name="Column12269"/>
    <tableColumn id="12299" name="Column12270"/>
    <tableColumn id="12300" name="Column12271"/>
    <tableColumn id="12301" name="Column12272"/>
    <tableColumn id="12302" name="Column12273"/>
    <tableColumn id="12303" name="Column12274"/>
    <tableColumn id="12304" name="Column12275"/>
    <tableColumn id="12305" name="Column12276"/>
    <tableColumn id="12306" name="Column12277"/>
    <tableColumn id="12307" name="Column12278"/>
    <tableColumn id="12308" name="Column12279"/>
    <tableColumn id="12309" name="Column12280"/>
    <tableColumn id="12310" name="Column12281"/>
    <tableColumn id="12311" name="Column12282"/>
    <tableColumn id="12312" name="Column12283"/>
    <tableColumn id="12313" name="Column12284"/>
    <tableColumn id="12314" name="Column12285"/>
    <tableColumn id="12315" name="Column12286"/>
    <tableColumn id="12316" name="Column12287"/>
    <tableColumn id="12317" name="Column12288"/>
    <tableColumn id="12318" name="Column12289"/>
    <tableColumn id="12319" name="Column12290"/>
    <tableColumn id="12320" name="Column12291"/>
    <tableColumn id="12321" name="Column12292"/>
    <tableColumn id="12322" name="Column12293"/>
    <tableColumn id="12323" name="Column12294"/>
    <tableColumn id="12324" name="Column12295"/>
    <tableColumn id="12325" name="Column12296"/>
    <tableColumn id="12326" name="Column12297"/>
    <tableColumn id="12327" name="Column12298"/>
    <tableColumn id="12328" name="Column12299"/>
    <tableColumn id="12329" name="Column12300"/>
    <tableColumn id="12330" name="Column12301"/>
    <tableColumn id="12331" name="Column12302"/>
    <tableColumn id="12332" name="Column12303"/>
    <tableColumn id="12333" name="Column12304"/>
    <tableColumn id="12334" name="Column12305"/>
    <tableColumn id="12335" name="Column12306"/>
    <tableColumn id="12336" name="Column12307"/>
    <tableColumn id="12337" name="Column12308"/>
    <tableColumn id="12338" name="Column12309"/>
    <tableColumn id="12339" name="Column12310"/>
    <tableColumn id="12340" name="Column12311"/>
    <tableColumn id="12341" name="Column12312"/>
    <tableColumn id="12342" name="Column12313"/>
    <tableColumn id="12343" name="Column12314"/>
    <tableColumn id="12344" name="Column12315"/>
    <tableColumn id="12345" name="Column12316"/>
    <tableColumn id="12346" name="Column12317"/>
    <tableColumn id="12347" name="Column12318"/>
    <tableColumn id="12348" name="Column12319"/>
    <tableColumn id="12349" name="Column12320"/>
    <tableColumn id="12350" name="Column12321"/>
    <tableColumn id="12351" name="Column12322"/>
    <tableColumn id="12352" name="Column12323"/>
    <tableColumn id="12353" name="Column12324"/>
    <tableColumn id="12354" name="Column12325"/>
    <tableColumn id="12355" name="Column12326"/>
    <tableColumn id="12356" name="Column12327"/>
    <tableColumn id="12357" name="Column12328"/>
    <tableColumn id="12358" name="Column12329"/>
    <tableColumn id="12359" name="Column12330"/>
    <tableColumn id="12360" name="Column12331"/>
    <tableColumn id="12361" name="Column12332"/>
    <tableColumn id="12362" name="Column12333"/>
    <tableColumn id="12363" name="Column12334"/>
    <tableColumn id="12364" name="Column12335"/>
    <tableColumn id="12365" name="Column12336"/>
    <tableColumn id="12366" name="Column12337"/>
    <tableColumn id="12367" name="Column12338"/>
    <tableColumn id="12368" name="Column12339"/>
    <tableColumn id="12369" name="Column12340"/>
    <tableColumn id="12370" name="Column12341"/>
    <tableColumn id="12371" name="Column12342"/>
    <tableColumn id="12372" name="Column12343"/>
    <tableColumn id="12373" name="Column12344"/>
    <tableColumn id="12374" name="Column12345"/>
    <tableColumn id="12375" name="Column12346"/>
    <tableColumn id="12376" name="Column12347"/>
    <tableColumn id="12377" name="Column12348"/>
    <tableColumn id="12378" name="Column12349"/>
    <tableColumn id="12379" name="Column12350"/>
    <tableColumn id="12380" name="Column12351"/>
    <tableColumn id="12381" name="Column12352"/>
    <tableColumn id="12382" name="Column12353"/>
    <tableColumn id="12383" name="Column12354"/>
    <tableColumn id="12384" name="Column12355"/>
    <tableColumn id="12385" name="Column12356"/>
    <tableColumn id="12386" name="Column12357"/>
    <tableColumn id="12387" name="Column12358"/>
    <tableColumn id="12388" name="Column12359"/>
    <tableColumn id="12389" name="Column12360"/>
    <tableColumn id="12390" name="Column12361"/>
    <tableColumn id="12391" name="Column12362"/>
    <tableColumn id="12392" name="Column12363"/>
    <tableColumn id="12393" name="Column12364"/>
    <tableColumn id="12394" name="Column12365"/>
    <tableColumn id="12395" name="Column12366"/>
    <tableColumn id="12396" name="Column12367"/>
    <tableColumn id="12397" name="Column12368"/>
    <tableColumn id="12398" name="Column12369"/>
    <tableColumn id="12399" name="Column12370"/>
    <tableColumn id="12400" name="Column12371"/>
    <tableColumn id="12401" name="Column12372"/>
    <tableColumn id="12402" name="Column12373"/>
    <tableColumn id="12403" name="Column12374"/>
    <tableColumn id="12404" name="Column12375"/>
    <tableColumn id="12405" name="Column12376"/>
    <tableColumn id="12406" name="Column12377"/>
    <tableColumn id="12407" name="Column12378"/>
    <tableColumn id="12408" name="Column12379"/>
    <tableColumn id="12409" name="Column12380"/>
    <tableColumn id="12410" name="Column12381"/>
    <tableColumn id="12411" name="Column12382"/>
    <tableColumn id="12412" name="Column12383"/>
    <tableColumn id="12413" name="Column12384"/>
    <tableColumn id="12414" name="Column12385"/>
    <tableColumn id="12415" name="Column12386"/>
    <tableColumn id="12416" name="Column12387"/>
    <tableColumn id="12417" name="Column12388"/>
    <tableColumn id="12418" name="Column12389"/>
    <tableColumn id="12419" name="Column12390"/>
    <tableColumn id="12420" name="Column12391"/>
    <tableColumn id="12421" name="Column12392"/>
    <tableColumn id="12422" name="Column12393"/>
    <tableColumn id="12423" name="Column12394"/>
    <tableColumn id="12424" name="Column12395"/>
    <tableColumn id="12425" name="Column12396"/>
    <tableColumn id="12426" name="Column12397"/>
    <tableColumn id="12427" name="Column12398"/>
    <tableColumn id="12428" name="Column12399"/>
    <tableColumn id="12429" name="Column12400"/>
    <tableColumn id="12430" name="Column12401"/>
    <tableColumn id="12431" name="Column12402"/>
    <tableColumn id="12432" name="Column12403"/>
    <tableColumn id="12433" name="Column12404"/>
    <tableColumn id="12434" name="Column12405"/>
    <tableColumn id="12435" name="Column12406"/>
    <tableColumn id="12436" name="Column12407"/>
    <tableColumn id="12437" name="Column12408"/>
    <tableColumn id="12438" name="Column12409"/>
    <tableColumn id="12439" name="Column12410"/>
    <tableColumn id="12440" name="Column12411"/>
    <tableColumn id="12441" name="Column12412"/>
    <tableColumn id="12442" name="Column12413"/>
    <tableColumn id="12443" name="Column12414"/>
    <tableColumn id="12444" name="Column12415"/>
    <tableColumn id="12445" name="Column12416"/>
    <tableColumn id="12446" name="Column12417"/>
    <tableColumn id="12447" name="Column12418"/>
    <tableColumn id="12448" name="Column12419"/>
    <tableColumn id="12449" name="Column12420"/>
    <tableColumn id="12450" name="Column12421"/>
    <tableColumn id="12451" name="Column12422"/>
    <tableColumn id="12452" name="Column12423"/>
    <tableColumn id="12453" name="Column12424"/>
    <tableColumn id="12454" name="Column12425"/>
    <tableColumn id="12455" name="Column12426"/>
    <tableColumn id="12456" name="Column12427"/>
    <tableColumn id="12457" name="Column12428"/>
    <tableColumn id="12458" name="Column12429"/>
    <tableColumn id="12459" name="Column12430"/>
    <tableColumn id="12460" name="Column12431"/>
    <tableColumn id="12461" name="Column12432"/>
    <tableColumn id="12462" name="Column12433"/>
    <tableColumn id="12463" name="Column12434"/>
    <tableColumn id="12464" name="Column12435"/>
    <tableColumn id="12465" name="Column12436"/>
    <tableColumn id="12466" name="Column12437"/>
    <tableColumn id="12467" name="Column12438"/>
    <tableColumn id="12468" name="Column12439"/>
    <tableColumn id="12469" name="Column12440"/>
    <tableColumn id="12470" name="Column12441"/>
    <tableColumn id="12471" name="Column12442"/>
    <tableColumn id="12472" name="Column12443"/>
    <tableColumn id="12473" name="Column12444"/>
    <tableColumn id="12474" name="Column12445"/>
    <tableColumn id="12475" name="Column12446"/>
    <tableColumn id="12476" name="Column12447"/>
    <tableColumn id="12477" name="Column12448"/>
    <tableColumn id="12478" name="Column12449"/>
    <tableColumn id="12479" name="Column12450"/>
    <tableColumn id="12480" name="Column12451"/>
    <tableColumn id="12481" name="Column12452"/>
    <tableColumn id="12482" name="Column12453"/>
    <tableColumn id="12483" name="Column12454"/>
    <tableColumn id="12484" name="Column12455"/>
    <tableColumn id="12485" name="Column12456"/>
    <tableColumn id="12486" name="Column12457"/>
    <tableColumn id="12487" name="Column12458"/>
    <tableColumn id="12488" name="Column12459"/>
    <tableColumn id="12489" name="Column12460"/>
    <tableColumn id="12490" name="Column12461"/>
    <tableColumn id="12491" name="Column12462"/>
    <tableColumn id="12492" name="Column12463"/>
    <tableColumn id="12493" name="Column12464"/>
    <tableColumn id="12494" name="Column12465"/>
    <tableColumn id="12495" name="Column12466"/>
    <tableColumn id="12496" name="Column12467"/>
    <tableColumn id="12497" name="Column12468"/>
    <tableColumn id="12498" name="Column12469"/>
    <tableColumn id="12499" name="Column12470"/>
    <tableColumn id="12500" name="Column12471"/>
    <tableColumn id="12501" name="Column12472"/>
    <tableColumn id="12502" name="Column12473"/>
    <tableColumn id="12503" name="Column12474"/>
    <tableColumn id="12504" name="Column12475"/>
    <tableColumn id="12505" name="Column12476"/>
    <tableColumn id="12506" name="Column12477"/>
    <tableColumn id="12507" name="Column12478"/>
    <tableColumn id="12508" name="Column12479"/>
    <tableColumn id="12509" name="Column12480"/>
    <tableColumn id="12510" name="Column12481"/>
    <tableColumn id="12511" name="Column12482"/>
    <tableColumn id="12512" name="Column12483"/>
    <tableColumn id="12513" name="Column12484"/>
    <tableColumn id="12514" name="Column12485"/>
    <tableColumn id="12515" name="Column12486"/>
    <tableColumn id="12516" name="Column12487"/>
    <tableColumn id="12517" name="Column12488"/>
    <tableColumn id="12518" name="Column12489"/>
    <tableColumn id="12519" name="Column12490"/>
    <tableColumn id="12520" name="Column12491"/>
    <tableColumn id="12521" name="Column12492"/>
    <tableColumn id="12522" name="Column12493"/>
    <tableColumn id="12523" name="Column12494"/>
    <tableColumn id="12524" name="Column12495"/>
    <tableColumn id="12525" name="Column12496"/>
    <tableColumn id="12526" name="Column12497"/>
    <tableColumn id="12527" name="Column12498"/>
    <tableColumn id="12528" name="Column12499"/>
    <tableColumn id="12529" name="Column12500"/>
    <tableColumn id="12530" name="Column12501"/>
    <tableColumn id="12531" name="Column12502"/>
    <tableColumn id="12532" name="Column12503"/>
    <tableColumn id="12533" name="Column12504"/>
    <tableColumn id="12534" name="Column12505"/>
    <tableColumn id="12535" name="Column12506"/>
    <tableColumn id="12536" name="Column12507"/>
    <tableColumn id="12537" name="Column12508"/>
    <tableColumn id="12538" name="Column12509"/>
    <tableColumn id="12539" name="Column12510"/>
    <tableColumn id="12540" name="Column12511"/>
    <tableColumn id="12541" name="Column12512"/>
    <tableColumn id="12542" name="Column12513"/>
    <tableColumn id="12543" name="Column12514"/>
    <tableColumn id="12544" name="Column12515"/>
    <tableColumn id="12545" name="Column12516"/>
    <tableColumn id="12546" name="Column12517"/>
    <tableColumn id="12547" name="Column12518"/>
    <tableColumn id="12548" name="Column12519"/>
    <tableColumn id="12549" name="Column12520"/>
    <tableColumn id="12550" name="Column12521"/>
    <tableColumn id="12551" name="Column12522"/>
    <tableColumn id="12552" name="Column12523"/>
    <tableColumn id="12553" name="Column12524"/>
    <tableColumn id="12554" name="Column12525"/>
    <tableColumn id="12555" name="Column12526"/>
    <tableColumn id="12556" name="Column12527"/>
    <tableColumn id="12557" name="Column12528"/>
    <tableColumn id="12558" name="Column12529"/>
    <tableColumn id="12559" name="Column12530"/>
    <tableColumn id="12560" name="Column12531"/>
    <tableColumn id="12561" name="Column12532"/>
    <tableColumn id="12562" name="Column12533"/>
    <tableColumn id="12563" name="Column12534"/>
    <tableColumn id="12564" name="Column12535"/>
    <tableColumn id="12565" name="Column12536"/>
    <tableColumn id="12566" name="Column12537"/>
    <tableColumn id="12567" name="Column12538"/>
    <tableColumn id="12568" name="Column12539"/>
    <tableColumn id="12569" name="Column12540"/>
    <tableColumn id="12570" name="Column12541"/>
    <tableColumn id="12571" name="Column12542"/>
    <tableColumn id="12572" name="Column12543"/>
    <tableColumn id="12573" name="Column12544"/>
    <tableColumn id="12574" name="Column12545"/>
    <tableColumn id="12575" name="Column12546"/>
    <tableColumn id="12576" name="Column12547"/>
    <tableColumn id="12577" name="Column12548"/>
    <tableColumn id="12578" name="Column12549"/>
    <tableColumn id="12579" name="Column12550"/>
    <tableColumn id="12580" name="Column12551"/>
    <tableColumn id="12581" name="Column12552"/>
    <tableColumn id="12582" name="Column12553"/>
    <tableColumn id="12583" name="Column12554"/>
    <tableColumn id="12584" name="Column12555"/>
    <tableColumn id="12585" name="Column12556"/>
    <tableColumn id="12586" name="Column12557"/>
    <tableColumn id="12587" name="Column12558"/>
    <tableColumn id="12588" name="Column12559"/>
    <tableColumn id="12589" name="Column12560"/>
    <tableColumn id="12590" name="Column12561"/>
    <tableColumn id="12591" name="Column12562"/>
    <tableColumn id="12592" name="Column12563"/>
    <tableColumn id="12593" name="Column12564"/>
    <tableColumn id="12594" name="Column12565"/>
    <tableColumn id="12595" name="Column12566"/>
    <tableColumn id="12596" name="Column12567"/>
    <tableColumn id="12597" name="Column12568"/>
    <tableColumn id="12598" name="Column12569"/>
    <tableColumn id="12599" name="Column12570"/>
    <tableColumn id="12600" name="Column12571"/>
    <tableColumn id="12601" name="Column12572"/>
    <tableColumn id="12602" name="Column12573"/>
    <tableColumn id="12603" name="Column12574"/>
    <tableColumn id="12604" name="Column12575"/>
    <tableColumn id="12605" name="Column12576"/>
    <tableColumn id="12606" name="Column12577"/>
    <tableColumn id="12607" name="Column12578"/>
    <tableColumn id="12608" name="Column12579"/>
    <tableColumn id="12609" name="Column12580"/>
    <tableColumn id="12610" name="Column12581"/>
    <tableColumn id="12611" name="Column12582"/>
    <tableColumn id="12612" name="Column12583"/>
    <tableColumn id="12613" name="Column12584"/>
    <tableColumn id="12614" name="Column12585"/>
    <tableColumn id="12615" name="Column12586"/>
    <tableColumn id="12616" name="Column12587"/>
    <tableColumn id="12617" name="Column12588"/>
    <tableColumn id="12618" name="Column12589"/>
    <tableColumn id="12619" name="Column12590"/>
    <tableColumn id="12620" name="Column12591"/>
    <tableColumn id="12621" name="Column12592"/>
    <tableColumn id="12622" name="Column12593"/>
    <tableColumn id="12623" name="Column12594"/>
    <tableColumn id="12624" name="Column12595"/>
    <tableColumn id="12625" name="Column12596"/>
    <tableColumn id="12626" name="Column12597"/>
    <tableColumn id="12627" name="Column12598"/>
    <tableColumn id="12628" name="Column12599"/>
    <tableColumn id="12629" name="Column12600"/>
    <tableColumn id="12630" name="Column12601"/>
    <tableColumn id="12631" name="Column12602"/>
    <tableColumn id="12632" name="Column12603"/>
    <tableColumn id="12633" name="Column12604"/>
    <tableColumn id="12634" name="Column12605"/>
    <tableColumn id="12635" name="Column12606"/>
    <tableColumn id="12636" name="Column12607"/>
    <tableColumn id="12637" name="Column12608"/>
    <tableColumn id="12638" name="Column12609"/>
    <tableColumn id="12639" name="Column12610"/>
    <tableColumn id="12640" name="Column12611"/>
    <tableColumn id="12641" name="Column12612"/>
    <tableColumn id="12642" name="Column12613"/>
    <tableColumn id="12643" name="Column12614"/>
    <tableColumn id="12644" name="Column12615"/>
    <tableColumn id="12645" name="Column12616"/>
    <tableColumn id="12646" name="Column12617"/>
    <tableColumn id="12647" name="Column12618"/>
    <tableColumn id="12648" name="Column12619"/>
    <tableColumn id="12649" name="Column12620"/>
    <tableColumn id="12650" name="Column12621"/>
    <tableColumn id="12651" name="Column12622"/>
    <tableColumn id="12652" name="Column12623"/>
    <tableColumn id="12653" name="Column12624"/>
    <tableColumn id="12654" name="Column12625"/>
    <tableColumn id="12655" name="Column12626"/>
    <tableColumn id="12656" name="Column12627"/>
    <tableColumn id="12657" name="Column12628"/>
    <tableColumn id="12658" name="Column12629"/>
    <tableColumn id="12659" name="Column12630"/>
    <tableColumn id="12660" name="Column12631"/>
    <tableColumn id="12661" name="Column12632"/>
    <tableColumn id="12662" name="Column12633"/>
    <tableColumn id="12663" name="Column12634"/>
    <tableColumn id="12664" name="Column12635"/>
    <tableColumn id="12665" name="Column12636"/>
    <tableColumn id="12666" name="Column12637"/>
    <tableColumn id="12667" name="Column12638"/>
    <tableColumn id="12668" name="Column12639"/>
    <tableColumn id="12669" name="Column12640"/>
    <tableColumn id="12670" name="Column12641"/>
    <tableColumn id="12671" name="Column12642"/>
    <tableColumn id="12672" name="Column12643"/>
    <tableColumn id="12673" name="Column12644"/>
    <tableColumn id="12674" name="Column12645"/>
    <tableColumn id="12675" name="Column12646"/>
    <tableColumn id="12676" name="Column12647"/>
    <tableColumn id="12677" name="Column12648"/>
    <tableColumn id="12678" name="Column12649"/>
    <tableColumn id="12679" name="Column12650"/>
    <tableColumn id="12680" name="Column12651"/>
    <tableColumn id="12681" name="Column12652"/>
    <tableColumn id="12682" name="Column12653"/>
    <tableColumn id="12683" name="Column12654"/>
    <tableColumn id="12684" name="Column12655"/>
    <tableColumn id="12685" name="Column12656"/>
    <tableColumn id="12686" name="Column12657"/>
    <tableColumn id="12687" name="Column12658"/>
    <tableColumn id="12688" name="Column12659"/>
    <tableColumn id="12689" name="Column12660"/>
    <tableColumn id="12690" name="Column12661"/>
    <tableColumn id="12691" name="Column12662"/>
    <tableColumn id="12692" name="Column12663"/>
    <tableColumn id="12693" name="Column12664"/>
    <tableColumn id="12694" name="Column12665"/>
    <tableColumn id="12695" name="Column12666"/>
    <tableColumn id="12696" name="Column12667"/>
    <tableColumn id="12697" name="Column12668"/>
    <tableColumn id="12698" name="Column12669"/>
    <tableColumn id="12699" name="Column12670"/>
    <tableColumn id="12700" name="Column12671"/>
    <tableColumn id="12701" name="Column12672"/>
    <tableColumn id="12702" name="Column12673"/>
    <tableColumn id="12703" name="Column12674"/>
    <tableColumn id="12704" name="Column12675"/>
    <tableColumn id="12705" name="Column12676"/>
    <tableColumn id="12706" name="Column12677"/>
    <tableColumn id="12707" name="Column12678"/>
    <tableColumn id="12708" name="Column12679"/>
    <tableColumn id="12709" name="Column12680"/>
    <tableColumn id="12710" name="Column12681"/>
    <tableColumn id="12711" name="Column12682"/>
    <tableColumn id="12712" name="Column12683"/>
    <tableColumn id="12713" name="Column12684"/>
    <tableColumn id="12714" name="Column12685"/>
    <tableColumn id="12715" name="Column12686"/>
    <tableColumn id="12716" name="Column12687"/>
    <tableColumn id="12717" name="Column12688"/>
    <tableColumn id="12718" name="Column12689"/>
    <tableColumn id="12719" name="Column12690"/>
    <tableColumn id="12720" name="Column12691"/>
    <tableColumn id="12721" name="Column12692"/>
    <tableColumn id="12722" name="Column12693"/>
    <tableColumn id="12723" name="Column12694"/>
    <tableColumn id="12724" name="Column12695"/>
    <tableColumn id="12725" name="Column12696"/>
    <tableColumn id="12726" name="Column12697"/>
    <tableColumn id="12727" name="Column12698"/>
    <tableColumn id="12728" name="Column12699"/>
    <tableColumn id="12729" name="Column12700"/>
    <tableColumn id="12730" name="Column12701"/>
    <tableColumn id="12731" name="Column12702"/>
    <tableColumn id="12732" name="Column12703"/>
    <tableColumn id="12733" name="Column12704"/>
    <tableColumn id="12734" name="Column12705"/>
    <tableColumn id="12735" name="Column12706"/>
    <tableColumn id="12736" name="Column12707"/>
    <tableColumn id="12737" name="Column12708"/>
    <tableColumn id="12738" name="Column12709"/>
    <tableColumn id="12739" name="Column12710"/>
    <tableColumn id="12740" name="Column12711"/>
    <tableColumn id="12741" name="Column12712"/>
    <tableColumn id="12742" name="Column12713"/>
    <tableColumn id="12743" name="Column12714"/>
    <tableColumn id="12744" name="Column12715"/>
    <tableColumn id="12745" name="Column12716"/>
    <tableColumn id="12746" name="Column12717"/>
    <tableColumn id="12747" name="Column12718"/>
    <tableColumn id="12748" name="Column12719"/>
    <tableColumn id="12749" name="Column12720"/>
    <tableColumn id="12750" name="Column12721"/>
    <tableColumn id="12751" name="Column12722"/>
    <tableColumn id="12752" name="Column12723"/>
    <tableColumn id="12753" name="Column12724"/>
    <tableColumn id="12754" name="Column12725"/>
    <tableColumn id="12755" name="Column12726"/>
    <tableColumn id="12756" name="Column12727"/>
    <tableColumn id="12757" name="Column12728"/>
    <tableColumn id="12758" name="Column12729"/>
    <tableColumn id="12759" name="Column12730"/>
    <tableColumn id="12760" name="Column12731"/>
    <tableColumn id="12761" name="Column12732"/>
    <tableColumn id="12762" name="Column12733"/>
    <tableColumn id="12763" name="Column12734"/>
    <tableColumn id="12764" name="Column12735"/>
    <tableColumn id="12765" name="Column12736"/>
    <tableColumn id="12766" name="Column12737"/>
    <tableColumn id="12767" name="Column12738"/>
    <tableColumn id="12768" name="Column12739"/>
    <tableColumn id="12769" name="Column12740"/>
    <tableColumn id="12770" name="Column12741"/>
    <tableColumn id="12771" name="Column12742"/>
    <tableColumn id="12772" name="Column12743"/>
    <tableColumn id="12773" name="Column12744"/>
    <tableColumn id="12774" name="Column12745"/>
    <tableColumn id="12775" name="Column12746"/>
    <tableColumn id="12776" name="Column12747"/>
    <tableColumn id="12777" name="Column12748"/>
    <tableColumn id="12778" name="Column12749"/>
    <tableColumn id="12779" name="Column12750"/>
    <tableColumn id="12780" name="Column12751"/>
    <tableColumn id="12781" name="Column12752"/>
    <tableColumn id="12782" name="Column12753"/>
    <tableColumn id="12783" name="Column12754"/>
    <tableColumn id="12784" name="Column12755"/>
    <tableColumn id="12785" name="Column12756"/>
    <tableColumn id="12786" name="Column12757"/>
    <tableColumn id="12787" name="Column12758"/>
    <tableColumn id="12788" name="Column12759"/>
    <tableColumn id="12789" name="Column12760"/>
    <tableColumn id="12790" name="Column12761"/>
    <tableColumn id="12791" name="Column12762"/>
    <tableColumn id="12792" name="Column12763"/>
    <tableColumn id="12793" name="Column12764"/>
    <tableColumn id="12794" name="Column12765"/>
    <tableColumn id="12795" name="Column12766"/>
    <tableColumn id="12796" name="Column12767"/>
    <tableColumn id="12797" name="Column12768"/>
    <tableColumn id="12798" name="Column12769"/>
    <tableColumn id="12799" name="Column12770"/>
    <tableColumn id="12800" name="Column12771"/>
    <tableColumn id="12801" name="Column12772"/>
    <tableColumn id="12802" name="Column12773"/>
    <tableColumn id="12803" name="Column12774"/>
    <tableColumn id="12804" name="Column12775"/>
    <tableColumn id="12805" name="Column12776"/>
    <tableColumn id="12806" name="Column12777"/>
    <tableColumn id="12807" name="Column12778"/>
    <tableColumn id="12808" name="Column12779"/>
    <tableColumn id="12809" name="Column12780"/>
    <tableColumn id="12810" name="Column12781"/>
    <tableColumn id="12811" name="Column12782"/>
    <tableColumn id="12812" name="Column12783"/>
    <tableColumn id="12813" name="Column12784"/>
    <tableColumn id="12814" name="Column12785"/>
    <tableColumn id="12815" name="Column12786"/>
    <tableColumn id="12816" name="Column12787"/>
    <tableColumn id="12817" name="Column12788"/>
    <tableColumn id="12818" name="Column12789"/>
    <tableColumn id="12819" name="Column12790"/>
    <tableColumn id="12820" name="Column12791"/>
    <tableColumn id="12821" name="Column12792"/>
    <tableColumn id="12822" name="Column12793"/>
    <tableColumn id="12823" name="Column12794"/>
    <tableColumn id="12824" name="Column12795"/>
    <tableColumn id="12825" name="Column12796"/>
    <tableColumn id="12826" name="Column12797"/>
    <tableColumn id="12827" name="Column12798"/>
    <tableColumn id="12828" name="Column12799"/>
    <tableColumn id="12829" name="Column12800"/>
    <tableColumn id="12830" name="Column12801"/>
    <tableColumn id="12831" name="Column12802"/>
    <tableColumn id="12832" name="Column12803"/>
    <tableColumn id="12833" name="Column12804"/>
    <tableColumn id="12834" name="Column12805"/>
    <tableColumn id="12835" name="Column12806"/>
    <tableColumn id="12836" name="Column12807"/>
    <tableColumn id="12837" name="Column12808"/>
    <tableColumn id="12838" name="Column12809"/>
    <tableColumn id="12839" name="Column12810"/>
    <tableColumn id="12840" name="Column12811"/>
    <tableColumn id="12841" name="Column12812"/>
    <tableColumn id="12842" name="Column12813"/>
    <tableColumn id="12843" name="Column12814"/>
    <tableColumn id="12844" name="Column12815"/>
    <tableColumn id="12845" name="Column12816"/>
    <tableColumn id="12846" name="Column12817"/>
    <tableColumn id="12847" name="Column12818"/>
    <tableColumn id="12848" name="Column12819"/>
    <tableColumn id="12849" name="Column12820"/>
    <tableColumn id="12850" name="Column12821"/>
    <tableColumn id="12851" name="Column12822"/>
    <tableColumn id="12852" name="Column12823"/>
    <tableColumn id="12853" name="Column12824"/>
    <tableColumn id="12854" name="Column12825"/>
    <tableColumn id="12855" name="Column12826"/>
    <tableColumn id="12856" name="Column12827"/>
    <tableColumn id="12857" name="Column12828"/>
    <tableColumn id="12858" name="Column12829"/>
    <tableColumn id="12859" name="Column12830"/>
    <tableColumn id="12860" name="Column12831"/>
    <tableColumn id="12861" name="Column12832"/>
    <tableColumn id="12862" name="Column12833"/>
    <tableColumn id="12863" name="Column12834"/>
    <tableColumn id="12864" name="Column12835"/>
    <tableColumn id="12865" name="Column12836"/>
    <tableColumn id="12866" name="Column12837"/>
    <tableColumn id="12867" name="Column12838"/>
    <tableColumn id="12868" name="Column12839"/>
    <tableColumn id="12869" name="Column12840"/>
    <tableColumn id="12870" name="Column12841"/>
    <tableColumn id="12871" name="Column12842"/>
    <tableColumn id="12872" name="Column12843"/>
    <tableColumn id="12873" name="Column12844"/>
    <tableColumn id="12874" name="Column12845"/>
    <tableColumn id="12875" name="Column12846"/>
    <tableColumn id="12876" name="Column12847"/>
    <tableColumn id="12877" name="Column12848"/>
    <tableColumn id="12878" name="Column12849"/>
    <tableColumn id="12879" name="Column12850"/>
    <tableColumn id="12880" name="Column12851"/>
    <tableColumn id="12881" name="Column12852"/>
    <tableColumn id="12882" name="Column12853"/>
    <tableColumn id="12883" name="Column12854"/>
    <tableColumn id="12884" name="Column12855"/>
    <tableColumn id="12885" name="Column12856"/>
    <tableColumn id="12886" name="Column12857"/>
    <tableColumn id="12887" name="Column12858"/>
    <tableColumn id="12888" name="Column12859"/>
    <tableColumn id="12889" name="Column12860"/>
    <tableColumn id="12890" name="Column12861"/>
    <tableColumn id="12891" name="Column12862"/>
    <tableColumn id="12892" name="Column12863"/>
    <tableColumn id="12893" name="Column12864"/>
    <tableColumn id="12894" name="Column12865"/>
    <tableColumn id="12895" name="Column12866"/>
    <tableColumn id="12896" name="Column12867"/>
    <tableColumn id="12897" name="Column12868"/>
    <tableColumn id="12898" name="Column12869"/>
    <tableColumn id="12899" name="Column12870"/>
    <tableColumn id="12900" name="Column12871"/>
    <tableColumn id="12901" name="Column12872"/>
    <tableColumn id="12902" name="Column12873"/>
    <tableColumn id="12903" name="Column12874"/>
    <tableColumn id="12904" name="Column12875"/>
    <tableColumn id="12905" name="Column12876"/>
    <tableColumn id="12906" name="Column12877"/>
    <tableColumn id="12907" name="Column12878"/>
    <tableColumn id="12908" name="Column12879"/>
    <tableColumn id="12909" name="Column12880"/>
    <tableColumn id="12910" name="Column12881"/>
    <tableColumn id="12911" name="Column12882"/>
    <tableColumn id="12912" name="Column12883"/>
    <tableColumn id="12913" name="Column12884"/>
    <tableColumn id="12914" name="Column12885"/>
    <tableColumn id="12915" name="Column12886"/>
    <tableColumn id="12916" name="Column12887"/>
    <tableColumn id="12917" name="Column12888"/>
    <tableColumn id="12918" name="Column12889"/>
    <tableColumn id="12919" name="Column12890"/>
    <tableColumn id="12920" name="Column12891"/>
    <tableColumn id="12921" name="Column12892"/>
    <tableColumn id="12922" name="Column12893"/>
    <tableColumn id="12923" name="Column12894"/>
    <tableColumn id="12924" name="Column12895"/>
    <tableColumn id="12925" name="Column12896"/>
    <tableColumn id="12926" name="Column12897"/>
    <tableColumn id="12927" name="Column12898"/>
    <tableColumn id="12928" name="Column12899"/>
    <tableColumn id="12929" name="Column12900"/>
    <tableColumn id="12930" name="Column12901"/>
    <tableColumn id="12931" name="Column12902"/>
    <tableColumn id="12932" name="Column12903"/>
    <tableColumn id="12933" name="Column12904"/>
    <tableColumn id="12934" name="Column12905"/>
    <tableColumn id="12935" name="Column12906"/>
    <tableColumn id="12936" name="Column12907"/>
    <tableColumn id="12937" name="Column12908"/>
    <tableColumn id="12938" name="Column12909"/>
    <tableColumn id="12939" name="Column12910"/>
    <tableColumn id="12940" name="Column12911"/>
    <tableColumn id="12941" name="Column12912"/>
    <tableColumn id="12942" name="Column12913"/>
    <tableColumn id="12943" name="Column12914"/>
    <tableColumn id="12944" name="Column12915"/>
    <tableColumn id="12945" name="Column12916"/>
    <tableColumn id="12946" name="Column12917"/>
    <tableColumn id="12947" name="Column12918"/>
    <tableColumn id="12948" name="Column12919"/>
    <tableColumn id="12949" name="Column12920"/>
    <tableColumn id="12950" name="Column12921"/>
    <tableColumn id="12951" name="Column12922"/>
    <tableColumn id="12952" name="Column12923"/>
    <tableColumn id="12953" name="Column12924"/>
    <tableColumn id="12954" name="Column12925"/>
    <tableColumn id="12955" name="Column12926"/>
    <tableColumn id="12956" name="Column12927"/>
    <tableColumn id="12957" name="Column12928"/>
    <tableColumn id="12958" name="Column12929"/>
    <tableColumn id="12959" name="Column12930"/>
    <tableColumn id="12960" name="Column12931"/>
    <tableColumn id="12961" name="Column12932"/>
    <tableColumn id="12962" name="Column12933"/>
    <tableColumn id="12963" name="Column12934"/>
    <tableColumn id="12964" name="Column12935"/>
    <tableColumn id="12965" name="Column12936"/>
    <tableColumn id="12966" name="Column12937"/>
    <tableColumn id="12967" name="Column12938"/>
    <tableColumn id="12968" name="Column12939"/>
    <tableColumn id="12969" name="Column12940"/>
    <tableColumn id="12970" name="Column12941"/>
    <tableColumn id="12971" name="Column12942"/>
    <tableColumn id="12972" name="Column12943"/>
    <tableColumn id="12973" name="Column12944"/>
    <tableColumn id="12974" name="Column12945"/>
    <tableColumn id="12975" name="Column12946"/>
    <tableColumn id="12976" name="Column12947"/>
    <tableColumn id="12977" name="Column12948"/>
    <tableColumn id="12978" name="Column12949"/>
    <tableColumn id="12979" name="Column12950"/>
    <tableColumn id="12980" name="Column12951"/>
    <tableColumn id="12981" name="Column12952"/>
    <tableColumn id="12982" name="Column12953"/>
    <tableColumn id="12983" name="Column12954"/>
    <tableColumn id="12984" name="Column12955"/>
    <tableColumn id="12985" name="Column12956"/>
    <tableColumn id="12986" name="Column12957"/>
    <tableColumn id="12987" name="Column12958"/>
    <tableColumn id="12988" name="Column12959"/>
    <tableColumn id="12989" name="Column12960"/>
    <tableColumn id="12990" name="Column12961"/>
    <tableColumn id="12991" name="Column12962"/>
    <tableColumn id="12992" name="Column12963"/>
    <tableColumn id="12993" name="Column12964"/>
    <tableColumn id="12994" name="Column12965"/>
    <tableColumn id="12995" name="Column12966"/>
    <tableColumn id="12996" name="Column12967"/>
    <tableColumn id="12997" name="Column12968"/>
    <tableColumn id="12998" name="Column12969"/>
    <tableColumn id="12999" name="Column12970"/>
    <tableColumn id="13000" name="Column12971"/>
    <tableColumn id="13001" name="Column12972"/>
    <tableColumn id="13002" name="Column12973"/>
    <tableColumn id="13003" name="Column12974"/>
    <tableColumn id="13004" name="Column12975"/>
    <tableColumn id="13005" name="Column12976"/>
    <tableColumn id="13006" name="Column12977"/>
    <tableColumn id="13007" name="Column12978"/>
    <tableColumn id="13008" name="Column12979"/>
    <tableColumn id="13009" name="Column12980"/>
    <tableColumn id="13010" name="Column12981"/>
    <tableColumn id="13011" name="Column12982"/>
    <tableColumn id="13012" name="Column12983"/>
    <tableColumn id="13013" name="Column12984"/>
    <tableColumn id="13014" name="Column12985"/>
    <tableColumn id="13015" name="Column12986"/>
    <tableColumn id="13016" name="Column12987"/>
    <tableColumn id="13017" name="Column12988"/>
    <tableColumn id="13018" name="Column12989"/>
    <tableColumn id="13019" name="Column12990"/>
    <tableColumn id="13020" name="Column12991"/>
    <tableColumn id="13021" name="Column12992"/>
    <tableColumn id="13022" name="Column12993"/>
    <tableColumn id="13023" name="Column12994"/>
    <tableColumn id="13024" name="Column12995"/>
    <tableColumn id="13025" name="Column12996"/>
    <tableColumn id="13026" name="Column12997"/>
    <tableColumn id="13027" name="Column12998"/>
    <tableColumn id="13028" name="Column12999"/>
    <tableColumn id="13029" name="Column13000"/>
    <tableColumn id="13030" name="Column13001"/>
    <tableColumn id="13031" name="Column13002"/>
    <tableColumn id="13032" name="Column13003"/>
    <tableColumn id="13033" name="Column13004"/>
    <tableColumn id="13034" name="Column13005"/>
    <tableColumn id="13035" name="Column13006"/>
    <tableColumn id="13036" name="Column13007"/>
    <tableColumn id="13037" name="Column13008"/>
    <tableColumn id="13038" name="Column13009"/>
    <tableColumn id="13039" name="Column13010"/>
    <tableColumn id="13040" name="Column13011"/>
    <tableColumn id="13041" name="Column13012"/>
    <tableColumn id="13042" name="Column13013"/>
    <tableColumn id="13043" name="Column13014"/>
    <tableColumn id="13044" name="Column13015"/>
    <tableColumn id="13045" name="Column13016"/>
    <tableColumn id="13046" name="Column13017"/>
    <tableColumn id="13047" name="Column13018"/>
    <tableColumn id="13048" name="Column13019"/>
    <tableColumn id="13049" name="Column13020"/>
    <tableColumn id="13050" name="Column13021"/>
    <tableColumn id="13051" name="Column13022"/>
    <tableColumn id="13052" name="Column13023"/>
    <tableColumn id="13053" name="Column13024"/>
    <tableColumn id="13054" name="Column13025"/>
    <tableColumn id="13055" name="Column13026"/>
    <tableColumn id="13056" name="Column13027"/>
    <tableColumn id="13057" name="Column13028"/>
    <tableColumn id="13058" name="Column13029"/>
    <tableColumn id="13059" name="Column13030"/>
    <tableColumn id="13060" name="Column13031"/>
    <tableColumn id="13061" name="Column13032"/>
    <tableColumn id="13062" name="Column13033"/>
    <tableColumn id="13063" name="Column13034"/>
    <tableColumn id="13064" name="Column13035"/>
    <tableColumn id="13065" name="Column13036"/>
    <tableColumn id="13066" name="Column13037"/>
    <tableColumn id="13067" name="Column13038"/>
    <tableColumn id="13068" name="Column13039"/>
    <tableColumn id="13069" name="Column13040"/>
    <tableColumn id="13070" name="Column13041"/>
    <tableColumn id="13071" name="Column13042"/>
    <tableColumn id="13072" name="Column13043"/>
    <tableColumn id="13073" name="Column13044"/>
    <tableColumn id="13074" name="Column13045"/>
    <tableColumn id="13075" name="Column13046"/>
    <tableColumn id="13076" name="Column13047"/>
    <tableColumn id="13077" name="Column13048"/>
    <tableColumn id="13078" name="Column13049"/>
    <tableColumn id="13079" name="Column13050"/>
    <tableColumn id="13080" name="Column13051"/>
    <tableColumn id="13081" name="Column13052"/>
    <tableColumn id="13082" name="Column13053"/>
    <tableColumn id="13083" name="Column13054"/>
    <tableColumn id="13084" name="Column13055"/>
    <tableColumn id="13085" name="Column13056"/>
    <tableColumn id="13086" name="Column13057"/>
    <tableColumn id="13087" name="Column13058"/>
    <tableColumn id="13088" name="Column13059"/>
    <tableColumn id="13089" name="Column13060"/>
    <tableColumn id="13090" name="Column13061"/>
    <tableColumn id="13091" name="Column13062"/>
    <tableColumn id="13092" name="Column13063"/>
    <tableColumn id="13093" name="Column13064"/>
    <tableColumn id="13094" name="Column13065"/>
    <tableColumn id="13095" name="Column13066"/>
    <tableColumn id="13096" name="Column13067"/>
    <tableColumn id="13097" name="Column13068"/>
    <tableColumn id="13098" name="Column13069"/>
    <tableColumn id="13099" name="Column13070"/>
    <tableColumn id="13100" name="Column13071"/>
    <tableColumn id="13101" name="Column13072"/>
    <tableColumn id="13102" name="Column13073"/>
    <tableColumn id="13103" name="Column13074"/>
    <tableColumn id="13104" name="Column13075"/>
    <tableColumn id="13105" name="Column13076"/>
    <tableColumn id="13106" name="Column13077"/>
    <tableColumn id="13107" name="Column13078"/>
    <tableColumn id="13108" name="Column13079"/>
    <tableColumn id="13109" name="Column13080"/>
    <tableColumn id="13110" name="Column13081"/>
    <tableColumn id="13111" name="Column13082"/>
    <tableColumn id="13112" name="Column13083"/>
    <tableColumn id="13113" name="Column13084"/>
    <tableColumn id="13114" name="Column13085"/>
    <tableColumn id="13115" name="Column13086"/>
    <tableColumn id="13116" name="Column13087"/>
    <tableColumn id="13117" name="Column13088"/>
    <tableColumn id="13118" name="Column13089"/>
    <tableColumn id="13119" name="Column13090"/>
    <tableColumn id="13120" name="Column13091"/>
    <tableColumn id="13121" name="Column13092"/>
    <tableColumn id="13122" name="Column13093"/>
    <tableColumn id="13123" name="Column13094"/>
    <tableColumn id="13124" name="Column13095"/>
    <tableColumn id="13125" name="Column13096"/>
    <tableColumn id="13126" name="Column13097"/>
    <tableColumn id="13127" name="Column13098"/>
    <tableColumn id="13128" name="Column13099"/>
    <tableColumn id="13129" name="Column13100"/>
    <tableColumn id="13130" name="Column13101"/>
    <tableColumn id="13131" name="Column13102"/>
    <tableColumn id="13132" name="Column13103"/>
    <tableColumn id="13133" name="Column13104"/>
    <tableColumn id="13134" name="Column13105"/>
    <tableColumn id="13135" name="Column13106"/>
    <tableColumn id="13136" name="Column13107"/>
    <tableColumn id="13137" name="Column13108"/>
    <tableColumn id="13138" name="Column13109"/>
    <tableColumn id="13139" name="Column13110"/>
    <tableColumn id="13140" name="Column13111"/>
    <tableColumn id="13141" name="Column13112"/>
    <tableColumn id="13142" name="Column13113"/>
    <tableColumn id="13143" name="Column13114"/>
    <tableColumn id="13144" name="Column13115"/>
    <tableColumn id="13145" name="Column13116"/>
    <tableColumn id="13146" name="Column13117"/>
    <tableColumn id="13147" name="Column13118"/>
    <tableColumn id="13148" name="Column13119"/>
    <tableColumn id="13149" name="Column13120"/>
    <tableColumn id="13150" name="Column13121"/>
    <tableColumn id="13151" name="Column13122"/>
    <tableColumn id="13152" name="Column13123"/>
    <tableColumn id="13153" name="Column13124"/>
    <tableColumn id="13154" name="Column13125"/>
    <tableColumn id="13155" name="Column13126"/>
    <tableColumn id="13156" name="Column13127"/>
    <tableColumn id="13157" name="Column13128"/>
    <tableColumn id="13158" name="Column13129"/>
    <tableColumn id="13159" name="Column13130"/>
    <tableColumn id="13160" name="Column13131"/>
    <tableColumn id="13161" name="Column13132"/>
    <tableColumn id="13162" name="Column13133"/>
    <tableColumn id="13163" name="Column13134"/>
    <tableColumn id="13164" name="Column13135"/>
    <tableColumn id="13165" name="Column13136"/>
    <tableColumn id="13166" name="Column13137"/>
    <tableColumn id="13167" name="Column13138"/>
    <tableColumn id="13168" name="Column13139"/>
    <tableColumn id="13169" name="Column13140"/>
    <tableColumn id="13170" name="Column13141"/>
    <tableColumn id="13171" name="Column13142"/>
    <tableColumn id="13172" name="Column13143"/>
    <tableColumn id="13173" name="Column13144"/>
    <tableColumn id="13174" name="Column13145"/>
    <tableColumn id="13175" name="Column13146"/>
    <tableColumn id="13176" name="Column13147"/>
    <tableColumn id="13177" name="Column13148"/>
    <tableColumn id="13178" name="Column13149"/>
    <tableColumn id="13179" name="Column13150"/>
    <tableColumn id="13180" name="Column13151"/>
    <tableColumn id="13181" name="Column13152"/>
    <tableColumn id="13182" name="Column13153"/>
    <tableColumn id="13183" name="Column13154"/>
    <tableColumn id="13184" name="Column13155"/>
    <tableColumn id="13185" name="Column13156"/>
    <tableColumn id="13186" name="Column13157"/>
    <tableColumn id="13187" name="Column13158"/>
    <tableColumn id="13188" name="Column13159"/>
    <tableColumn id="13189" name="Column13160"/>
    <tableColumn id="13190" name="Column13161"/>
    <tableColumn id="13191" name="Column13162"/>
    <tableColumn id="13192" name="Column13163"/>
    <tableColumn id="13193" name="Column13164"/>
    <tableColumn id="13194" name="Column13165"/>
    <tableColumn id="13195" name="Column13166"/>
    <tableColumn id="13196" name="Column13167"/>
    <tableColumn id="13197" name="Column13168"/>
    <tableColumn id="13198" name="Column13169"/>
    <tableColumn id="13199" name="Column13170"/>
    <tableColumn id="13200" name="Column13171"/>
    <tableColumn id="13201" name="Column13172"/>
    <tableColumn id="13202" name="Column13173"/>
    <tableColumn id="13203" name="Column13174"/>
    <tableColumn id="13204" name="Column13175"/>
    <tableColumn id="13205" name="Column13176"/>
    <tableColumn id="13206" name="Column13177"/>
    <tableColumn id="13207" name="Column13178"/>
    <tableColumn id="13208" name="Column13179"/>
    <tableColumn id="13209" name="Column13180"/>
    <tableColumn id="13210" name="Column13181"/>
    <tableColumn id="13211" name="Column13182"/>
    <tableColumn id="13212" name="Column13183"/>
    <tableColumn id="13213" name="Column13184"/>
    <tableColumn id="13214" name="Column13185"/>
    <tableColumn id="13215" name="Column13186"/>
    <tableColumn id="13216" name="Column13187"/>
    <tableColumn id="13217" name="Column13188"/>
    <tableColumn id="13218" name="Column13189"/>
    <tableColumn id="13219" name="Column13190"/>
    <tableColumn id="13220" name="Column13191"/>
    <tableColumn id="13221" name="Column13192"/>
    <tableColumn id="13222" name="Column13193"/>
    <tableColumn id="13223" name="Column13194"/>
    <tableColumn id="13224" name="Column13195"/>
    <tableColumn id="13225" name="Column13196"/>
    <tableColumn id="13226" name="Column13197"/>
    <tableColumn id="13227" name="Column13198"/>
    <tableColumn id="13228" name="Column13199"/>
    <tableColumn id="13229" name="Column13200"/>
    <tableColumn id="13230" name="Column13201"/>
    <tableColumn id="13231" name="Column13202"/>
    <tableColumn id="13232" name="Column13203"/>
    <tableColumn id="13233" name="Column13204"/>
    <tableColumn id="13234" name="Column13205"/>
    <tableColumn id="13235" name="Column13206"/>
    <tableColumn id="13236" name="Column13207"/>
    <tableColumn id="13237" name="Column13208"/>
    <tableColumn id="13238" name="Column13209"/>
    <tableColumn id="13239" name="Column13210"/>
    <tableColumn id="13240" name="Column13211"/>
    <tableColumn id="13241" name="Column13212"/>
    <tableColumn id="13242" name="Column13213"/>
    <tableColumn id="13243" name="Column13214"/>
    <tableColumn id="13244" name="Column13215"/>
    <tableColumn id="13245" name="Column13216"/>
    <tableColumn id="13246" name="Column13217"/>
    <tableColumn id="13247" name="Column13218"/>
    <tableColumn id="13248" name="Column13219"/>
    <tableColumn id="13249" name="Column13220"/>
    <tableColumn id="13250" name="Column13221"/>
    <tableColumn id="13251" name="Column13222"/>
    <tableColumn id="13252" name="Column13223"/>
    <tableColumn id="13253" name="Column13224"/>
    <tableColumn id="13254" name="Column13225"/>
    <tableColumn id="13255" name="Column13226"/>
    <tableColumn id="13256" name="Column13227"/>
    <tableColumn id="13257" name="Column13228"/>
    <tableColumn id="13258" name="Column13229"/>
    <tableColumn id="13259" name="Column13230"/>
    <tableColumn id="13260" name="Column13231"/>
    <tableColumn id="13261" name="Column13232"/>
    <tableColumn id="13262" name="Column13233"/>
    <tableColumn id="13263" name="Column13234"/>
    <tableColumn id="13264" name="Column13235"/>
    <tableColumn id="13265" name="Column13236"/>
    <tableColumn id="13266" name="Column13237"/>
    <tableColumn id="13267" name="Column13238"/>
    <tableColumn id="13268" name="Column13239"/>
    <tableColumn id="13269" name="Column13240"/>
    <tableColumn id="13270" name="Column13241"/>
    <tableColumn id="13271" name="Column13242"/>
    <tableColumn id="13272" name="Column13243"/>
    <tableColumn id="13273" name="Column13244"/>
    <tableColumn id="13274" name="Column13245"/>
    <tableColumn id="13275" name="Column13246"/>
    <tableColumn id="13276" name="Column13247"/>
    <tableColumn id="13277" name="Column13248"/>
    <tableColumn id="13278" name="Column13249"/>
    <tableColumn id="13279" name="Column13250"/>
    <tableColumn id="13280" name="Column13251"/>
    <tableColumn id="13281" name="Column13252"/>
    <tableColumn id="13282" name="Column13253"/>
    <tableColumn id="13283" name="Column13254"/>
    <tableColumn id="13284" name="Column13255"/>
    <tableColumn id="13285" name="Column13256"/>
    <tableColumn id="13286" name="Column13257"/>
    <tableColumn id="13287" name="Column13258"/>
    <tableColumn id="13288" name="Column13259"/>
    <tableColumn id="13289" name="Column13260"/>
    <tableColumn id="13290" name="Column13261"/>
    <tableColumn id="13291" name="Column13262"/>
    <tableColumn id="13292" name="Column13263"/>
    <tableColumn id="13293" name="Column13264"/>
    <tableColumn id="13294" name="Column13265"/>
    <tableColumn id="13295" name="Column13266"/>
    <tableColumn id="13296" name="Column13267"/>
    <tableColumn id="13297" name="Column13268"/>
    <tableColumn id="13298" name="Column13269"/>
    <tableColumn id="13299" name="Column13270"/>
    <tableColumn id="13300" name="Column13271"/>
    <tableColumn id="13301" name="Column13272"/>
    <tableColumn id="13302" name="Column13273"/>
    <tableColumn id="13303" name="Column13274"/>
    <tableColumn id="13304" name="Column13275"/>
    <tableColumn id="13305" name="Column13276"/>
    <tableColumn id="13306" name="Column13277"/>
    <tableColumn id="13307" name="Column13278"/>
    <tableColumn id="13308" name="Column13279"/>
    <tableColumn id="13309" name="Column13280"/>
    <tableColumn id="13310" name="Column13281"/>
    <tableColumn id="13311" name="Column13282"/>
    <tableColumn id="13312" name="Column13283"/>
    <tableColumn id="13313" name="Column13284"/>
    <tableColumn id="13314" name="Column13285"/>
    <tableColumn id="13315" name="Column13286"/>
    <tableColumn id="13316" name="Column13287"/>
    <tableColumn id="13317" name="Column13288"/>
    <tableColumn id="13318" name="Column13289"/>
    <tableColumn id="13319" name="Column13290"/>
    <tableColumn id="13320" name="Column13291"/>
    <tableColumn id="13321" name="Column13292"/>
    <tableColumn id="13322" name="Column13293"/>
    <tableColumn id="13323" name="Column13294"/>
    <tableColumn id="13324" name="Column13295"/>
    <tableColumn id="13325" name="Column13296"/>
    <tableColumn id="13326" name="Column13297"/>
    <tableColumn id="13327" name="Column13298"/>
    <tableColumn id="13328" name="Column13299"/>
    <tableColumn id="13329" name="Column13300"/>
    <tableColumn id="13330" name="Column13301"/>
    <tableColumn id="13331" name="Column13302"/>
    <tableColumn id="13332" name="Column13303"/>
    <tableColumn id="13333" name="Column13304"/>
    <tableColumn id="13334" name="Column13305"/>
    <tableColumn id="13335" name="Column13306"/>
    <tableColumn id="13336" name="Column13307"/>
    <tableColumn id="13337" name="Column13308"/>
    <tableColumn id="13338" name="Column13309"/>
    <tableColumn id="13339" name="Column13310"/>
    <tableColumn id="13340" name="Column13311"/>
    <tableColumn id="13341" name="Column13312"/>
    <tableColumn id="13342" name="Column13313"/>
    <tableColumn id="13343" name="Column13314"/>
    <tableColumn id="13344" name="Column13315"/>
    <tableColumn id="13345" name="Column13316"/>
    <tableColumn id="13346" name="Column13317"/>
    <tableColumn id="13347" name="Column13318"/>
    <tableColumn id="13348" name="Column13319"/>
    <tableColumn id="13349" name="Column13320"/>
    <tableColumn id="13350" name="Column13321"/>
    <tableColumn id="13351" name="Column13322"/>
    <tableColumn id="13352" name="Column13323"/>
    <tableColumn id="13353" name="Column13324"/>
    <tableColumn id="13354" name="Column13325"/>
    <tableColumn id="13355" name="Column13326"/>
    <tableColumn id="13356" name="Column13327"/>
    <tableColumn id="13357" name="Column13328"/>
    <tableColumn id="13358" name="Column13329"/>
    <tableColumn id="13359" name="Column13330"/>
    <tableColumn id="13360" name="Column13331"/>
    <tableColumn id="13361" name="Column13332"/>
    <tableColumn id="13362" name="Column13333"/>
    <tableColumn id="13363" name="Column13334"/>
    <tableColumn id="13364" name="Column13335"/>
    <tableColumn id="13365" name="Column13336"/>
    <tableColumn id="13366" name="Column13337"/>
    <tableColumn id="13367" name="Column13338"/>
    <tableColumn id="13368" name="Column13339"/>
    <tableColumn id="13369" name="Column13340"/>
    <tableColumn id="13370" name="Column13341"/>
    <tableColumn id="13371" name="Column13342"/>
    <tableColumn id="13372" name="Column13343"/>
    <tableColumn id="13373" name="Column13344"/>
    <tableColumn id="13374" name="Column13345"/>
    <tableColumn id="13375" name="Column13346"/>
    <tableColumn id="13376" name="Column13347"/>
    <tableColumn id="13377" name="Column13348"/>
    <tableColumn id="13378" name="Column13349"/>
    <tableColumn id="13379" name="Column13350"/>
    <tableColumn id="13380" name="Column13351"/>
    <tableColumn id="13381" name="Column13352"/>
    <tableColumn id="13382" name="Column13353"/>
    <tableColumn id="13383" name="Column13354"/>
    <tableColumn id="13384" name="Column13355"/>
    <tableColumn id="13385" name="Column13356"/>
    <tableColumn id="13386" name="Column13357"/>
    <tableColumn id="13387" name="Column13358"/>
    <tableColumn id="13388" name="Column13359"/>
    <tableColumn id="13389" name="Column13360"/>
    <tableColumn id="13390" name="Column13361"/>
    <tableColumn id="13391" name="Column13362"/>
    <tableColumn id="13392" name="Column13363"/>
    <tableColumn id="13393" name="Column13364"/>
    <tableColumn id="13394" name="Column13365"/>
    <tableColumn id="13395" name="Column13366"/>
    <tableColumn id="13396" name="Column13367"/>
    <tableColumn id="13397" name="Column13368"/>
    <tableColumn id="13398" name="Column13369"/>
    <tableColumn id="13399" name="Column13370"/>
    <tableColumn id="13400" name="Column13371"/>
    <tableColumn id="13401" name="Column13372"/>
    <tableColumn id="13402" name="Column13373"/>
    <tableColumn id="13403" name="Column13374"/>
    <tableColumn id="13404" name="Column13375"/>
    <tableColumn id="13405" name="Column13376"/>
    <tableColumn id="13406" name="Column13377"/>
    <tableColumn id="13407" name="Column13378"/>
    <tableColumn id="13408" name="Column13379"/>
    <tableColumn id="13409" name="Column13380"/>
    <tableColumn id="13410" name="Column13381"/>
    <tableColumn id="13411" name="Column13382"/>
    <tableColumn id="13412" name="Column13383"/>
    <tableColumn id="13413" name="Column13384"/>
    <tableColumn id="13414" name="Column13385"/>
    <tableColumn id="13415" name="Column13386"/>
    <tableColumn id="13416" name="Column13387"/>
    <tableColumn id="13417" name="Column13388"/>
    <tableColumn id="13418" name="Column13389"/>
    <tableColumn id="13419" name="Column13390"/>
    <tableColumn id="13420" name="Column13391"/>
    <tableColumn id="13421" name="Column13392"/>
    <tableColumn id="13422" name="Column13393"/>
    <tableColumn id="13423" name="Column13394"/>
    <tableColumn id="13424" name="Column13395"/>
    <tableColumn id="13425" name="Column13396"/>
    <tableColumn id="13426" name="Column13397"/>
    <tableColumn id="13427" name="Column13398"/>
    <tableColumn id="13428" name="Column13399"/>
    <tableColumn id="13429" name="Column13400"/>
    <tableColumn id="13430" name="Column13401"/>
    <tableColumn id="13431" name="Column13402"/>
    <tableColumn id="13432" name="Column13403"/>
    <tableColumn id="13433" name="Column13404"/>
    <tableColumn id="13434" name="Column13405"/>
    <tableColumn id="13435" name="Column13406"/>
    <tableColumn id="13436" name="Column13407"/>
    <tableColumn id="13437" name="Column13408"/>
    <tableColumn id="13438" name="Column13409"/>
    <tableColumn id="13439" name="Column13410"/>
    <tableColumn id="13440" name="Column13411"/>
    <tableColumn id="13441" name="Column13412"/>
    <tableColumn id="13442" name="Column13413"/>
    <tableColumn id="13443" name="Column13414"/>
    <tableColumn id="13444" name="Column13415"/>
    <tableColumn id="13445" name="Column13416"/>
    <tableColumn id="13446" name="Column13417"/>
    <tableColumn id="13447" name="Column13418"/>
    <tableColumn id="13448" name="Column13419"/>
    <tableColumn id="13449" name="Column13420"/>
    <tableColumn id="13450" name="Column13421"/>
    <tableColumn id="13451" name="Column13422"/>
    <tableColumn id="13452" name="Column13423"/>
    <tableColumn id="13453" name="Column13424"/>
    <tableColumn id="13454" name="Column13425"/>
    <tableColumn id="13455" name="Column13426"/>
    <tableColumn id="13456" name="Column13427"/>
    <tableColumn id="13457" name="Column13428"/>
    <tableColumn id="13458" name="Column13429"/>
    <tableColumn id="13459" name="Column13430"/>
    <tableColumn id="13460" name="Column13431"/>
    <tableColumn id="13461" name="Column13432"/>
    <tableColumn id="13462" name="Column13433"/>
    <tableColumn id="13463" name="Column13434"/>
    <tableColumn id="13464" name="Column13435"/>
    <tableColumn id="13465" name="Column13436"/>
    <tableColumn id="13466" name="Column13437"/>
    <tableColumn id="13467" name="Column13438"/>
    <tableColumn id="13468" name="Column13439"/>
    <tableColumn id="13469" name="Column13440"/>
    <tableColumn id="13470" name="Column13441"/>
    <tableColumn id="13471" name="Column13442"/>
    <tableColumn id="13472" name="Column13443"/>
    <tableColumn id="13473" name="Column13444"/>
    <tableColumn id="13474" name="Column13445"/>
    <tableColumn id="13475" name="Column13446"/>
    <tableColumn id="13476" name="Column13447"/>
    <tableColumn id="13477" name="Column13448"/>
    <tableColumn id="13478" name="Column13449"/>
    <tableColumn id="13479" name="Column13450"/>
    <tableColumn id="13480" name="Column13451"/>
    <tableColumn id="13481" name="Column13452"/>
    <tableColumn id="13482" name="Column13453"/>
    <tableColumn id="13483" name="Column13454"/>
    <tableColumn id="13484" name="Column13455"/>
    <tableColumn id="13485" name="Column13456"/>
    <tableColumn id="13486" name="Column13457"/>
    <tableColumn id="13487" name="Column13458"/>
    <tableColumn id="13488" name="Column13459"/>
    <tableColumn id="13489" name="Column13460"/>
    <tableColumn id="13490" name="Column13461"/>
    <tableColumn id="13491" name="Column13462"/>
    <tableColumn id="13492" name="Column13463"/>
    <tableColumn id="13493" name="Column13464"/>
    <tableColumn id="13494" name="Column13465"/>
    <tableColumn id="13495" name="Column13466"/>
    <tableColumn id="13496" name="Column13467"/>
    <tableColumn id="13497" name="Column13468"/>
    <tableColumn id="13498" name="Column13469"/>
    <tableColumn id="13499" name="Column13470"/>
    <tableColumn id="13500" name="Column13471"/>
    <tableColumn id="13501" name="Column13472"/>
    <tableColumn id="13502" name="Column13473"/>
    <tableColumn id="13503" name="Column13474"/>
    <tableColumn id="13504" name="Column13475"/>
    <tableColumn id="13505" name="Column13476"/>
    <tableColumn id="13506" name="Column13477"/>
    <tableColumn id="13507" name="Column13478"/>
    <tableColumn id="13508" name="Column13479"/>
    <tableColumn id="13509" name="Column13480"/>
    <tableColumn id="13510" name="Column13481"/>
    <tableColumn id="13511" name="Column13482"/>
    <tableColumn id="13512" name="Column13483"/>
    <tableColumn id="13513" name="Column13484"/>
    <tableColumn id="13514" name="Column13485"/>
    <tableColumn id="13515" name="Column13486"/>
    <tableColumn id="13516" name="Column13487"/>
    <tableColumn id="13517" name="Column13488"/>
    <tableColumn id="13518" name="Column13489"/>
    <tableColumn id="13519" name="Column13490"/>
    <tableColumn id="13520" name="Column13491"/>
    <tableColumn id="13521" name="Column13492"/>
    <tableColumn id="13522" name="Column13493"/>
    <tableColumn id="13523" name="Column13494"/>
    <tableColumn id="13524" name="Column13495"/>
    <tableColumn id="13525" name="Column13496"/>
    <tableColumn id="13526" name="Column13497"/>
    <tableColumn id="13527" name="Column13498"/>
    <tableColumn id="13528" name="Column13499"/>
    <tableColumn id="13529" name="Column13500"/>
    <tableColumn id="13530" name="Column13501"/>
    <tableColumn id="13531" name="Column13502"/>
    <tableColumn id="13532" name="Column13503"/>
    <tableColumn id="13533" name="Column13504"/>
    <tableColumn id="13534" name="Column13505"/>
    <tableColumn id="13535" name="Column13506"/>
    <tableColumn id="13536" name="Column13507"/>
    <tableColumn id="13537" name="Column13508"/>
    <tableColumn id="13538" name="Column13509"/>
    <tableColumn id="13539" name="Column13510"/>
    <tableColumn id="13540" name="Column13511"/>
    <tableColumn id="13541" name="Column13512"/>
    <tableColumn id="13542" name="Column13513"/>
    <tableColumn id="13543" name="Column13514"/>
    <tableColumn id="13544" name="Column13515"/>
    <tableColumn id="13545" name="Column13516"/>
    <tableColumn id="13546" name="Column13517"/>
    <tableColumn id="13547" name="Column13518"/>
    <tableColumn id="13548" name="Column13519"/>
    <tableColumn id="13549" name="Column13520"/>
    <tableColumn id="13550" name="Column13521"/>
    <tableColumn id="13551" name="Column13522"/>
    <tableColumn id="13552" name="Column13523"/>
    <tableColumn id="13553" name="Column13524"/>
    <tableColumn id="13554" name="Column13525"/>
    <tableColumn id="13555" name="Column13526"/>
    <tableColumn id="13556" name="Column13527"/>
    <tableColumn id="13557" name="Column13528"/>
    <tableColumn id="13558" name="Column13529"/>
    <tableColumn id="13559" name="Column13530"/>
    <tableColumn id="13560" name="Column13531"/>
    <tableColumn id="13561" name="Column13532"/>
    <tableColumn id="13562" name="Column13533"/>
    <tableColumn id="13563" name="Column13534"/>
    <tableColumn id="13564" name="Column13535"/>
    <tableColumn id="13565" name="Column13536"/>
    <tableColumn id="13566" name="Column13537"/>
    <tableColumn id="13567" name="Column13538"/>
    <tableColumn id="13568" name="Column13539"/>
    <tableColumn id="13569" name="Column13540"/>
    <tableColumn id="13570" name="Column13541"/>
    <tableColumn id="13571" name="Column13542"/>
    <tableColumn id="13572" name="Column13543"/>
    <tableColumn id="13573" name="Column13544"/>
    <tableColumn id="13574" name="Column13545"/>
    <tableColumn id="13575" name="Column13546"/>
    <tableColumn id="13576" name="Column13547"/>
    <tableColumn id="13577" name="Column13548"/>
    <tableColumn id="13578" name="Column13549"/>
    <tableColumn id="13579" name="Column13550"/>
    <tableColumn id="13580" name="Column13551"/>
    <tableColumn id="13581" name="Column13552"/>
    <tableColumn id="13582" name="Column13553"/>
    <tableColumn id="13583" name="Column13554"/>
    <tableColumn id="13584" name="Column13555"/>
    <tableColumn id="13585" name="Column13556"/>
    <tableColumn id="13586" name="Column13557"/>
    <tableColumn id="13587" name="Column13558"/>
    <tableColumn id="13588" name="Column13559"/>
    <tableColumn id="13589" name="Column13560"/>
    <tableColumn id="13590" name="Column13561"/>
    <tableColumn id="13591" name="Column13562"/>
    <tableColumn id="13592" name="Column13563"/>
    <tableColumn id="13593" name="Column13564"/>
    <tableColumn id="13594" name="Column13565"/>
    <tableColumn id="13595" name="Column13566"/>
    <tableColumn id="13596" name="Column13567"/>
    <tableColumn id="13597" name="Column13568"/>
    <tableColumn id="13598" name="Column13569"/>
    <tableColumn id="13599" name="Column13570"/>
    <tableColumn id="13600" name="Column13571"/>
    <tableColumn id="13601" name="Column13572"/>
    <tableColumn id="13602" name="Column13573"/>
    <tableColumn id="13603" name="Column13574"/>
    <tableColumn id="13604" name="Column13575"/>
    <tableColumn id="13605" name="Column13576"/>
    <tableColumn id="13606" name="Column13577"/>
    <tableColumn id="13607" name="Column13578"/>
    <tableColumn id="13608" name="Column13579"/>
    <tableColumn id="13609" name="Column13580"/>
    <tableColumn id="13610" name="Column13581"/>
    <tableColumn id="13611" name="Column13582"/>
    <tableColumn id="13612" name="Column13583"/>
    <tableColumn id="13613" name="Column13584"/>
    <tableColumn id="13614" name="Column13585"/>
    <tableColumn id="13615" name="Column13586"/>
    <tableColumn id="13616" name="Column13587"/>
    <tableColumn id="13617" name="Column13588"/>
    <tableColumn id="13618" name="Column13589"/>
    <tableColumn id="13619" name="Column13590"/>
    <tableColumn id="13620" name="Column13591"/>
    <tableColumn id="13621" name="Column13592"/>
    <tableColumn id="13622" name="Column13593"/>
    <tableColumn id="13623" name="Column13594"/>
    <tableColumn id="13624" name="Column13595"/>
    <tableColumn id="13625" name="Column13596"/>
    <tableColumn id="13626" name="Column13597"/>
    <tableColumn id="13627" name="Column13598"/>
    <tableColumn id="13628" name="Column13599"/>
    <tableColumn id="13629" name="Column13600"/>
    <tableColumn id="13630" name="Column13601"/>
    <tableColumn id="13631" name="Column13602"/>
    <tableColumn id="13632" name="Column13603"/>
    <tableColumn id="13633" name="Column13604"/>
    <tableColumn id="13634" name="Column13605"/>
    <tableColumn id="13635" name="Column13606"/>
    <tableColumn id="13636" name="Column13607"/>
    <tableColumn id="13637" name="Column13608"/>
    <tableColumn id="13638" name="Column13609"/>
    <tableColumn id="13639" name="Column13610"/>
    <tableColumn id="13640" name="Column13611"/>
    <tableColumn id="13641" name="Column13612"/>
    <tableColumn id="13642" name="Column13613"/>
    <tableColumn id="13643" name="Column13614"/>
    <tableColumn id="13644" name="Column13615"/>
    <tableColumn id="13645" name="Column13616"/>
    <tableColumn id="13646" name="Column13617"/>
    <tableColumn id="13647" name="Column13618"/>
    <tableColumn id="13648" name="Column13619"/>
    <tableColumn id="13649" name="Column13620"/>
    <tableColumn id="13650" name="Column13621"/>
    <tableColumn id="13651" name="Column13622"/>
    <tableColumn id="13652" name="Column13623"/>
    <tableColumn id="13653" name="Column13624"/>
    <tableColumn id="13654" name="Column13625"/>
    <tableColumn id="13655" name="Column13626"/>
    <tableColumn id="13656" name="Column13627"/>
    <tableColumn id="13657" name="Column13628"/>
    <tableColumn id="13658" name="Column13629"/>
    <tableColumn id="13659" name="Column13630"/>
    <tableColumn id="13660" name="Column13631"/>
    <tableColumn id="13661" name="Column13632"/>
    <tableColumn id="13662" name="Column13633"/>
    <tableColumn id="13663" name="Column13634"/>
    <tableColumn id="13664" name="Column13635"/>
    <tableColumn id="13665" name="Column13636"/>
    <tableColumn id="13666" name="Column13637"/>
    <tableColumn id="13667" name="Column13638"/>
    <tableColumn id="13668" name="Column13639"/>
    <tableColumn id="13669" name="Column13640"/>
    <tableColumn id="13670" name="Column13641"/>
    <tableColumn id="13671" name="Column13642"/>
    <tableColumn id="13672" name="Column13643"/>
    <tableColumn id="13673" name="Column13644"/>
    <tableColumn id="13674" name="Column13645"/>
    <tableColumn id="13675" name="Column13646"/>
    <tableColumn id="13676" name="Column13647"/>
    <tableColumn id="13677" name="Column13648"/>
    <tableColumn id="13678" name="Column13649"/>
    <tableColumn id="13679" name="Column13650"/>
    <tableColumn id="13680" name="Column13651"/>
    <tableColumn id="13681" name="Column13652"/>
    <tableColumn id="13682" name="Column13653"/>
    <tableColumn id="13683" name="Column13654"/>
    <tableColumn id="13684" name="Column13655"/>
    <tableColumn id="13685" name="Column13656"/>
    <tableColumn id="13686" name="Column13657"/>
    <tableColumn id="13687" name="Column13658"/>
    <tableColumn id="13688" name="Column13659"/>
    <tableColumn id="13689" name="Column13660"/>
    <tableColumn id="13690" name="Column13661"/>
    <tableColumn id="13691" name="Column13662"/>
    <tableColumn id="13692" name="Column13663"/>
    <tableColumn id="13693" name="Column13664"/>
    <tableColumn id="13694" name="Column13665"/>
    <tableColumn id="13695" name="Column13666"/>
    <tableColumn id="13696" name="Column13667"/>
    <tableColumn id="13697" name="Column13668"/>
    <tableColumn id="13698" name="Column13669"/>
    <tableColumn id="13699" name="Column13670"/>
    <tableColumn id="13700" name="Column13671"/>
    <tableColumn id="13701" name="Column13672"/>
    <tableColumn id="13702" name="Column13673"/>
    <tableColumn id="13703" name="Column13674"/>
    <tableColumn id="13704" name="Column13675"/>
    <tableColumn id="13705" name="Column13676"/>
    <tableColumn id="13706" name="Column13677"/>
    <tableColumn id="13707" name="Column13678"/>
    <tableColumn id="13708" name="Column13679"/>
    <tableColumn id="13709" name="Column13680"/>
    <tableColumn id="13710" name="Column13681"/>
    <tableColumn id="13711" name="Column13682"/>
    <tableColumn id="13712" name="Column13683"/>
    <tableColumn id="13713" name="Column13684"/>
    <tableColumn id="13714" name="Column13685"/>
    <tableColumn id="13715" name="Column13686"/>
    <tableColumn id="13716" name="Column13687"/>
    <tableColumn id="13717" name="Column13688"/>
    <tableColumn id="13718" name="Column13689"/>
    <tableColumn id="13719" name="Column13690"/>
    <tableColumn id="13720" name="Column13691"/>
    <tableColumn id="13721" name="Column13692"/>
    <tableColumn id="13722" name="Column13693"/>
    <tableColumn id="13723" name="Column13694"/>
    <tableColumn id="13724" name="Column13695"/>
    <tableColumn id="13725" name="Column13696"/>
    <tableColumn id="13726" name="Column13697"/>
    <tableColumn id="13727" name="Column13698"/>
    <tableColumn id="13728" name="Column13699"/>
    <tableColumn id="13729" name="Column13700"/>
    <tableColumn id="13730" name="Column13701"/>
    <tableColumn id="13731" name="Column13702"/>
    <tableColumn id="13732" name="Column13703"/>
    <tableColumn id="13733" name="Column13704"/>
    <tableColumn id="13734" name="Column13705"/>
    <tableColumn id="13735" name="Column13706"/>
    <tableColumn id="13736" name="Column13707"/>
    <tableColumn id="13737" name="Column13708"/>
    <tableColumn id="13738" name="Column13709"/>
    <tableColumn id="13739" name="Column13710"/>
    <tableColumn id="13740" name="Column13711"/>
    <tableColumn id="13741" name="Column13712"/>
    <tableColumn id="13742" name="Column13713"/>
    <tableColumn id="13743" name="Column13714"/>
    <tableColumn id="13744" name="Column13715"/>
    <tableColumn id="13745" name="Column13716"/>
    <tableColumn id="13746" name="Column13717"/>
    <tableColumn id="13747" name="Column13718"/>
    <tableColumn id="13748" name="Column13719"/>
    <tableColumn id="13749" name="Column13720"/>
    <tableColumn id="13750" name="Column13721"/>
    <tableColumn id="13751" name="Column13722"/>
    <tableColumn id="13752" name="Column13723"/>
    <tableColumn id="13753" name="Column13724"/>
    <tableColumn id="13754" name="Column13725"/>
    <tableColumn id="13755" name="Column13726"/>
    <tableColumn id="13756" name="Column13727"/>
    <tableColumn id="13757" name="Column13728"/>
    <tableColumn id="13758" name="Column13729"/>
    <tableColumn id="13759" name="Column13730"/>
    <tableColumn id="13760" name="Column13731"/>
    <tableColumn id="13761" name="Column13732"/>
    <tableColumn id="13762" name="Column13733"/>
    <tableColumn id="13763" name="Column13734"/>
    <tableColumn id="13764" name="Column13735"/>
    <tableColumn id="13765" name="Column13736"/>
    <tableColumn id="13766" name="Column13737"/>
    <tableColumn id="13767" name="Column13738"/>
    <tableColumn id="13768" name="Column13739"/>
    <tableColumn id="13769" name="Column13740"/>
    <tableColumn id="13770" name="Column13741"/>
    <tableColumn id="13771" name="Column13742"/>
    <tableColumn id="13772" name="Column13743"/>
    <tableColumn id="13773" name="Column13744"/>
    <tableColumn id="13774" name="Column13745"/>
    <tableColumn id="13775" name="Column13746"/>
    <tableColumn id="13776" name="Column13747"/>
    <tableColumn id="13777" name="Column13748"/>
    <tableColumn id="13778" name="Column13749"/>
    <tableColumn id="13779" name="Column13750"/>
    <tableColumn id="13780" name="Column13751"/>
    <tableColumn id="13781" name="Column13752"/>
    <tableColumn id="13782" name="Column13753"/>
    <tableColumn id="13783" name="Column13754"/>
    <tableColumn id="13784" name="Column13755"/>
    <tableColumn id="13785" name="Column13756"/>
    <tableColumn id="13786" name="Column13757"/>
    <tableColumn id="13787" name="Column13758"/>
    <tableColumn id="13788" name="Column13759"/>
    <tableColumn id="13789" name="Column13760"/>
    <tableColumn id="13790" name="Column13761"/>
    <tableColumn id="13791" name="Column13762"/>
    <tableColumn id="13792" name="Column13763"/>
    <tableColumn id="13793" name="Column13764"/>
    <tableColumn id="13794" name="Column13765"/>
    <tableColumn id="13795" name="Column13766"/>
    <tableColumn id="13796" name="Column13767"/>
    <tableColumn id="13797" name="Column13768"/>
    <tableColumn id="13798" name="Column13769"/>
    <tableColumn id="13799" name="Column13770"/>
    <tableColumn id="13800" name="Column13771"/>
    <tableColumn id="13801" name="Column13772"/>
    <tableColumn id="13802" name="Column13773"/>
    <tableColumn id="13803" name="Column13774"/>
    <tableColumn id="13804" name="Column13775"/>
    <tableColumn id="13805" name="Column13776"/>
    <tableColumn id="13806" name="Column13777"/>
    <tableColumn id="13807" name="Column13778"/>
    <tableColumn id="13808" name="Column13779"/>
    <tableColumn id="13809" name="Column13780"/>
    <tableColumn id="13810" name="Column13781"/>
    <tableColumn id="13811" name="Column13782"/>
    <tableColumn id="13812" name="Column13783"/>
    <tableColumn id="13813" name="Column13784"/>
    <tableColumn id="13814" name="Column13785"/>
    <tableColumn id="13815" name="Column13786"/>
    <tableColumn id="13816" name="Column13787"/>
    <tableColumn id="13817" name="Column13788"/>
    <tableColumn id="13818" name="Column13789"/>
    <tableColumn id="13819" name="Column13790"/>
    <tableColumn id="13820" name="Column13791"/>
    <tableColumn id="13821" name="Column13792"/>
    <tableColumn id="13822" name="Column13793"/>
    <tableColumn id="13823" name="Column13794"/>
    <tableColumn id="13824" name="Column13795"/>
    <tableColumn id="13825" name="Column13796"/>
    <tableColumn id="13826" name="Column13797"/>
    <tableColumn id="13827" name="Column13798"/>
    <tableColumn id="13828" name="Column13799"/>
    <tableColumn id="13829" name="Column13800"/>
    <tableColumn id="13830" name="Column13801"/>
    <tableColumn id="13831" name="Column13802"/>
    <tableColumn id="13832" name="Column13803"/>
    <tableColumn id="13833" name="Column13804"/>
    <tableColumn id="13834" name="Column13805"/>
    <tableColumn id="13835" name="Column13806"/>
    <tableColumn id="13836" name="Column13807"/>
    <tableColumn id="13837" name="Column13808"/>
    <tableColumn id="13838" name="Column13809"/>
    <tableColumn id="13839" name="Column13810"/>
    <tableColumn id="13840" name="Column13811"/>
    <tableColumn id="13841" name="Column13812"/>
    <tableColumn id="13842" name="Column13813"/>
    <tableColumn id="13843" name="Column13814"/>
    <tableColumn id="13844" name="Column13815"/>
    <tableColumn id="13845" name="Column13816"/>
    <tableColumn id="13846" name="Column13817"/>
    <tableColumn id="13847" name="Column13818"/>
    <tableColumn id="13848" name="Column13819"/>
    <tableColumn id="13849" name="Column13820"/>
    <tableColumn id="13850" name="Column13821"/>
    <tableColumn id="13851" name="Column13822"/>
    <tableColumn id="13852" name="Column13823"/>
    <tableColumn id="13853" name="Column13824"/>
    <tableColumn id="13854" name="Column13825"/>
    <tableColumn id="13855" name="Column13826"/>
    <tableColumn id="13856" name="Column13827"/>
    <tableColumn id="13857" name="Column13828"/>
    <tableColumn id="13858" name="Column13829"/>
    <tableColumn id="13859" name="Column13830"/>
    <tableColumn id="13860" name="Column13831"/>
    <tableColumn id="13861" name="Column13832"/>
    <tableColumn id="13862" name="Column13833"/>
    <tableColumn id="13863" name="Column13834"/>
    <tableColumn id="13864" name="Column13835"/>
    <tableColumn id="13865" name="Column13836"/>
    <tableColumn id="13866" name="Column13837"/>
    <tableColumn id="13867" name="Column13838"/>
    <tableColumn id="13868" name="Column13839"/>
    <tableColumn id="13869" name="Column13840"/>
    <tableColumn id="13870" name="Column13841"/>
    <tableColumn id="13871" name="Column13842"/>
    <tableColumn id="13872" name="Column13843"/>
    <tableColumn id="13873" name="Column13844"/>
    <tableColumn id="13874" name="Column13845"/>
    <tableColumn id="13875" name="Column13846"/>
    <tableColumn id="13876" name="Column13847"/>
    <tableColumn id="13877" name="Column13848"/>
    <tableColumn id="13878" name="Column13849"/>
    <tableColumn id="13879" name="Column13850"/>
    <tableColumn id="13880" name="Column13851"/>
    <tableColumn id="13881" name="Column13852"/>
    <tableColumn id="13882" name="Column13853"/>
    <tableColumn id="13883" name="Column13854"/>
    <tableColumn id="13884" name="Column13855"/>
    <tableColumn id="13885" name="Column13856"/>
    <tableColumn id="13886" name="Column13857"/>
    <tableColumn id="13887" name="Column13858"/>
    <tableColumn id="13888" name="Column13859"/>
    <tableColumn id="13889" name="Column13860"/>
    <tableColumn id="13890" name="Column13861"/>
    <tableColumn id="13891" name="Column13862"/>
    <tableColumn id="13892" name="Column13863"/>
    <tableColumn id="13893" name="Column13864"/>
    <tableColumn id="13894" name="Column13865"/>
    <tableColumn id="13895" name="Column13866"/>
    <tableColumn id="13896" name="Column13867"/>
    <tableColumn id="13897" name="Column13868"/>
    <tableColumn id="13898" name="Column13869"/>
    <tableColumn id="13899" name="Column13870"/>
    <tableColumn id="13900" name="Column13871"/>
    <tableColumn id="13901" name="Column13872"/>
    <tableColumn id="13902" name="Column13873"/>
    <tableColumn id="13903" name="Column13874"/>
    <tableColumn id="13904" name="Column13875"/>
    <tableColumn id="13905" name="Column13876"/>
    <tableColumn id="13906" name="Column13877"/>
    <tableColumn id="13907" name="Column13878"/>
    <tableColumn id="13908" name="Column13879"/>
    <tableColumn id="13909" name="Column13880"/>
    <tableColumn id="13910" name="Column13881"/>
    <tableColumn id="13911" name="Column13882"/>
    <tableColumn id="13912" name="Column13883"/>
    <tableColumn id="13913" name="Column13884"/>
    <tableColumn id="13914" name="Column13885"/>
    <tableColumn id="13915" name="Column13886"/>
    <tableColumn id="13916" name="Column13887"/>
    <tableColumn id="13917" name="Column13888"/>
    <tableColumn id="13918" name="Column13889"/>
    <tableColumn id="13919" name="Column13890"/>
    <tableColumn id="13920" name="Column13891"/>
    <tableColumn id="13921" name="Column13892"/>
    <tableColumn id="13922" name="Column13893"/>
    <tableColumn id="13923" name="Column13894"/>
    <tableColumn id="13924" name="Column13895"/>
    <tableColumn id="13925" name="Column13896"/>
    <tableColumn id="13926" name="Column13897"/>
    <tableColumn id="13927" name="Column13898"/>
    <tableColumn id="13928" name="Column13899"/>
    <tableColumn id="13929" name="Column13900"/>
    <tableColumn id="13930" name="Column13901"/>
    <tableColumn id="13931" name="Column13902"/>
    <tableColumn id="13932" name="Column13903"/>
    <tableColumn id="13933" name="Column13904"/>
    <tableColumn id="13934" name="Column13905"/>
    <tableColumn id="13935" name="Column13906"/>
    <tableColumn id="13936" name="Column13907"/>
    <tableColumn id="13937" name="Column13908"/>
    <tableColumn id="13938" name="Column13909"/>
    <tableColumn id="13939" name="Column13910"/>
    <tableColumn id="13940" name="Column13911"/>
    <tableColumn id="13941" name="Column13912"/>
    <tableColumn id="13942" name="Column13913"/>
    <tableColumn id="13943" name="Column13914"/>
    <tableColumn id="13944" name="Column13915"/>
    <tableColumn id="13945" name="Column13916"/>
    <tableColumn id="13946" name="Column13917"/>
    <tableColumn id="13947" name="Column13918"/>
    <tableColumn id="13948" name="Column13919"/>
    <tableColumn id="13949" name="Column13920"/>
    <tableColumn id="13950" name="Column13921"/>
    <tableColumn id="13951" name="Column13922"/>
    <tableColumn id="13952" name="Column13923"/>
    <tableColumn id="13953" name="Column13924"/>
    <tableColumn id="13954" name="Column13925"/>
    <tableColumn id="13955" name="Column13926"/>
    <tableColumn id="13956" name="Column13927"/>
    <tableColumn id="13957" name="Column13928"/>
    <tableColumn id="13958" name="Column13929"/>
    <tableColumn id="13959" name="Column13930"/>
    <tableColumn id="13960" name="Column13931"/>
    <tableColumn id="13961" name="Column13932"/>
    <tableColumn id="13962" name="Column13933"/>
    <tableColumn id="13963" name="Column13934"/>
    <tableColumn id="13964" name="Column13935"/>
    <tableColumn id="13965" name="Column13936"/>
    <tableColumn id="13966" name="Column13937"/>
    <tableColumn id="13967" name="Column13938"/>
    <tableColumn id="13968" name="Column13939"/>
    <tableColumn id="13969" name="Column13940"/>
    <tableColumn id="13970" name="Column13941"/>
    <tableColumn id="13971" name="Column13942"/>
    <tableColumn id="13972" name="Column13943"/>
    <tableColumn id="13973" name="Column13944"/>
    <tableColumn id="13974" name="Column13945"/>
    <tableColumn id="13975" name="Column13946"/>
    <tableColumn id="13976" name="Column13947"/>
    <tableColumn id="13977" name="Column13948"/>
    <tableColumn id="13978" name="Column13949"/>
    <tableColumn id="13979" name="Column13950"/>
    <tableColumn id="13980" name="Column13951"/>
    <tableColumn id="13981" name="Column13952"/>
    <tableColumn id="13982" name="Column13953"/>
    <tableColumn id="13983" name="Column13954"/>
    <tableColumn id="13984" name="Column13955"/>
    <tableColumn id="13985" name="Column13956"/>
    <tableColumn id="13986" name="Column13957"/>
    <tableColumn id="13987" name="Column13958"/>
    <tableColumn id="13988" name="Column13959"/>
    <tableColumn id="13989" name="Column13960"/>
    <tableColumn id="13990" name="Column13961"/>
    <tableColumn id="13991" name="Column13962"/>
    <tableColumn id="13992" name="Column13963"/>
    <tableColumn id="13993" name="Column13964"/>
    <tableColumn id="13994" name="Column13965"/>
    <tableColumn id="13995" name="Column13966"/>
    <tableColumn id="13996" name="Column13967"/>
    <tableColumn id="13997" name="Column13968"/>
    <tableColumn id="13998" name="Column13969"/>
    <tableColumn id="13999" name="Column13970"/>
    <tableColumn id="14000" name="Column13971"/>
    <tableColumn id="14001" name="Column13972"/>
    <tableColumn id="14002" name="Column13973"/>
    <tableColumn id="14003" name="Column13974"/>
    <tableColumn id="14004" name="Column13975"/>
    <tableColumn id="14005" name="Column13976"/>
    <tableColumn id="14006" name="Column13977"/>
    <tableColumn id="14007" name="Column13978"/>
    <tableColumn id="14008" name="Column13979"/>
    <tableColumn id="14009" name="Column13980"/>
    <tableColumn id="14010" name="Column13981"/>
    <tableColumn id="14011" name="Column13982"/>
    <tableColumn id="14012" name="Column13983"/>
    <tableColumn id="14013" name="Column13984"/>
    <tableColumn id="14014" name="Column13985"/>
    <tableColumn id="14015" name="Column13986"/>
    <tableColumn id="14016" name="Column13987"/>
    <tableColumn id="14017" name="Column13988"/>
    <tableColumn id="14018" name="Column13989"/>
    <tableColumn id="14019" name="Column13990"/>
    <tableColumn id="14020" name="Column13991"/>
    <tableColumn id="14021" name="Column13992"/>
    <tableColumn id="14022" name="Column13993"/>
    <tableColumn id="14023" name="Column13994"/>
    <tableColumn id="14024" name="Column13995"/>
    <tableColumn id="14025" name="Column13996"/>
    <tableColumn id="14026" name="Column13997"/>
    <tableColumn id="14027" name="Column13998"/>
    <tableColumn id="14028" name="Column13999"/>
    <tableColumn id="14029" name="Column14000"/>
    <tableColumn id="14030" name="Column14001"/>
    <tableColumn id="14031" name="Column14002"/>
    <tableColumn id="14032" name="Column14003"/>
    <tableColumn id="14033" name="Column14004"/>
    <tableColumn id="14034" name="Column14005"/>
    <tableColumn id="14035" name="Column14006"/>
    <tableColumn id="14036" name="Column14007"/>
    <tableColumn id="14037" name="Column14008"/>
    <tableColumn id="14038" name="Column14009"/>
    <tableColumn id="14039" name="Column14010"/>
    <tableColumn id="14040" name="Column14011"/>
    <tableColumn id="14041" name="Column14012"/>
    <tableColumn id="14042" name="Column14013"/>
    <tableColumn id="14043" name="Column14014"/>
    <tableColumn id="14044" name="Column14015"/>
    <tableColumn id="14045" name="Column14016"/>
    <tableColumn id="14046" name="Column14017"/>
    <tableColumn id="14047" name="Column14018"/>
    <tableColumn id="14048" name="Column14019"/>
    <tableColumn id="14049" name="Column14020"/>
    <tableColumn id="14050" name="Column14021"/>
    <tableColumn id="14051" name="Column14022"/>
    <tableColumn id="14052" name="Column14023"/>
    <tableColumn id="14053" name="Column14024"/>
    <tableColumn id="14054" name="Column14025"/>
    <tableColumn id="14055" name="Column14026"/>
    <tableColumn id="14056" name="Column14027"/>
    <tableColumn id="14057" name="Column14028"/>
    <tableColumn id="14058" name="Column14029"/>
    <tableColumn id="14059" name="Column14030"/>
    <tableColumn id="14060" name="Column14031"/>
    <tableColumn id="14061" name="Column14032"/>
    <tableColumn id="14062" name="Column14033"/>
    <tableColumn id="14063" name="Column14034"/>
    <tableColumn id="14064" name="Column14035"/>
    <tableColumn id="14065" name="Column14036"/>
    <tableColumn id="14066" name="Column14037"/>
    <tableColumn id="14067" name="Column14038"/>
    <tableColumn id="14068" name="Column14039"/>
    <tableColumn id="14069" name="Column14040"/>
    <tableColumn id="14070" name="Column14041"/>
    <tableColumn id="14071" name="Column14042"/>
    <tableColumn id="14072" name="Column14043"/>
    <tableColumn id="14073" name="Column14044"/>
    <tableColumn id="14074" name="Column14045"/>
    <tableColumn id="14075" name="Column14046"/>
    <tableColumn id="14076" name="Column14047"/>
    <tableColumn id="14077" name="Column14048"/>
    <tableColumn id="14078" name="Column14049"/>
    <tableColumn id="14079" name="Column14050"/>
    <tableColumn id="14080" name="Column14051"/>
    <tableColumn id="14081" name="Column14052"/>
    <tableColumn id="14082" name="Column14053"/>
    <tableColumn id="14083" name="Column14054"/>
    <tableColumn id="14084" name="Column14055"/>
    <tableColumn id="14085" name="Column14056"/>
    <tableColumn id="14086" name="Column14057"/>
    <tableColumn id="14087" name="Column14058"/>
    <tableColumn id="14088" name="Column14059"/>
    <tableColumn id="14089" name="Column14060"/>
    <tableColumn id="14090" name="Column14061"/>
    <tableColumn id="14091" name="Column14062"/>
    <tableColumn id="14092" name="Column14063"/>
    <tableColumn id="14093" name="Column14064"/>
    <tableColumn id="14094" name="Column14065"/>
    <tableColumn id="14095" name="Column14066"/>
    <tableColumn id="14096" name="Column14067"/>
    <tableColumn id="14097" name="Column14068"/>
    <tableColumn id="14098" name="Column14069"/>
    <tableColumn id="14099" name="Column14070"/>
    <tableColumn id="14100" name="Column14071"/>
    <tableColumn id="14101" name="Column14072"/>
    <tableColumn id="14102" name="Column14073"/>
    <tableColumn id="14103" name="Column14074"/>
    <tableColumn id="14104" name="Column14075"/>
    <tableColumn id="14105" name="Column14076"/>
    <tableColumn id="14106" name="Column14077"/>
    <tableColumn id="14107" name="Column14078"/>
    <tableColumn id="14108" name="Column14079"/>
    <tableColumn id="14109" name="Column14080"/>
    <tableColumn id="14110" name="Column14081"/>
    <tableColumn id="14111" name="Column14082"/>
    <tableColumn id="14112" name="Column14083"/>
    <tableColumn id="14113" name="Column14084"/>
    <tableColumn id="14114" name="Column14085"/>
    <tableColumn id="14115" name="Column14086"/>
    <tableColumn id="14116" name="Column14087"/>
    <tableColumn id="14117" name="Column14088"/>
    <tableColumn id="14118" name="Column14089"/>
    <tableColumn id="14119" name="Column14090"/>
    <tableColumn id="14120" name="Column14091"/>
    <tableColumn id="14121" name="Column14092"/>
    <tableColumn id="14122" name="Column14093"/>
    <tableColumn id="14123" name="Column14094"/>
    <tableColumn id="14124" name="Column14095"/>
    <tableColumn id="14125" name="Column14096"/>
    <tableColumn id="14126" name="Column14097"/>
    <tableColumn id="14127" name="Column14098"/>
    <tableColumn id="14128" name="Column14099"/>
    <tableColumn id="14129" name="Column14100"/>
    <tableColumn id="14130" name="Column14101"/>
    <tableColumn id="14131" name="Column14102"/>
    <tableColumn id="14132" name="Column14103"/>
    <tableColumn id="14133" name="Column14104"/>
    <tableColumn id="14134" name="Column14105"/>
    <tableColumn id="14135" name="Column14106"/>
    <tableColumn id="14136" name="Column14107"/>
    <tableColumn id="14137" name="Column14108"/>
    <tableColumn id="14138" name="Column14109"/>
    <tableColumn id="14139" name="Column14110"/>
    <tableColumn id="14140" name="Column14111"/>
    <tableColumn id="14141" name="Column14112"/>
    <tableColumn id="14142" name="Column14113"/>
    <tableColumn id="14143" name="Column14114"/>
    <tableColumn id="14144" name="Column14115"/>
    <tableColumn id="14145" name="Column14116"/>
    <tableColumn id="14146" name="Column14117"/>
    <tableColumn id="14147" name="Column14118"/>
    <tableColumn id="14148" name="Column14119"/>
    <tableColumn id="14149" name="Column14120"/>
    <tableColumn id="14150" name="Column14121"/>
    <tableColumn id="14151" name="Column14122"/>
    <tableColumn id="14152" name="Column14123"/>
    <tableColumn id="14153" name="Column14124"/>
    <tableColumn id="14154" name="Column14125"/>
    <tableColumn id="14155" name="Column14126"/>
    <tableColumn id="14156" name="Column14127"/>
    <tableColumn id="14157" name="Column14128"/>
    <tableColumn id="14158" name="Column14129"/>
    <tableColumn id="14159" name="Column14130"/>
    <tableColumn id="14160" name="Column14131"/>
    <tableColumn id="14161" name="Column14132"/>
    <tableColumn id="14162" name="Column14133"/>
    <tableColumn id="14163" name="Column14134"/>
    <tableColumn id="14164" name="Column14135"/>
    <tableColumn id="14165" name="Column14136"/>
    <tableColumn id="14166" name="Column14137"/>
    <tableColumn id="14167" name="Column14138"/>
    <tableColumn id="14168" name="Column14139"/>
    <tableColumn id="14169" name="Column14140"/>
    <tableColumn id="14170" name="Column14141"/>
    <tableColumn id="14171" name="Column14142"/>
    <tableColumn id="14172" name="Column14143"/>
    <tableColumn id="14173" name="Column14144"/>
    <tableColumn id="14174" name="Column14145"/>
    <tableColumn id="14175" name="Column14146"/>
    <tableColumn id="14176" name="Column14147"/>
    <tableColumn id="14177" name="Column14148"/>
    <tableColumn id="14178" name="Column14149"/>
    <tableColumn id="14179" name="Column14150"/>
    <tableColumn id="14180" name="Column14151"/>
    <tableColumn id="14181" name="Column14152"/>
    <tableColumn id="14182" name="Column14153"/>
    <tableColumn id="14183" name="Column14154"/>
    <tableColumn id="14184" name="Column14155"/>
    <tableColumn id="14185" name="Column14156"/>
    <tableColumn id="14186" name="Column14157"/>
    <tableColumn id="14187" name="Column14158"/>
    <tableColumn id="14188" name="Column14159"/>
    <tableColumn id="14189" name="Column14160"/>
    <tableColumn id="14190" name="Column14161"/>
    <tableColumn id="14191" name="Column14162"/>
    <tableColumn id="14192" name="Column14163"/>
    <tableColumn id="14193" name="Column14164"/>
    <tableColumn id="14194" name="Column14165"/>
    <tableColumn id="14195" name="Column14166"/>
    <tableColumn id="14196" name="Column14167"/>
    <tableColumn id="14197" name="Column14168"/>
    <tableColumn id="14198" name="Column14169"/>
    <tableColumn id="14199" name="Column14170"/>
    <tableColumn id="14200" name="Column14171"/>
    <tableColumn id="14201" name="Column14172"/>
    <tableColumn id="14202" name="Column14173"/>
    <tableColumn id="14203" name="Column14174"/>
    <tableColumn id="14204" name="Column14175"/>
    <tableColumn id="14205" name="Column14176"/>
    <tableColumn id="14206" name="Column14177"/>
    <tableColumn id="14207" name="Column14178"/>
    <tableColumn id="14208" name="Column14179"/>
    <tableColumn id="14209" name="Column14180"/>
    <tableColumn id="14210" name="Column14181"/>
    <tableColumn id="14211" name="Column14182"/>
    <tableColumn id="14212" name="Column14183"/>
    <tableColumn id="14213" name="Column14184"/>
    <tableColumn id="14214" name="Column14185"/>
    <tableColumn id="14215" name="Column14186"/>
    <tableColumn id="14216" name="Column14187"/>
    <tableColumn id="14217" name="Column14188"/>
    <tableColumn id="14218" name="Column14189"/>
    <tableColumn id="14219" name="Column14190"/>
    <tableColumn id="14220" name="Column14191"/>
    <tableColumn id="14221" name="Column14192"/>
    <tableColumn id="14222" name="Column14193"/>
    <tableColumn id="14223" name="Column14194"/>
    <tableColumn id="14224" name="Column14195"/>
    <tableColumn id="14225" name="Column14196"/>
    <tableColumn id="14226" name="Column14197"/>
    <tableColumn id="14227" name="Column14198"/>
    <tableColumn id="14228" name="Column14199"/>
    <tableColumn id="14229" name="Column14200"/>
    <tableColumn id="14230" name="Column14201"/>
    <tableColumn id="14231" name="Column14202"/>
    <tableColumn id="14232" name="Column14203"/>
    <tableColumn id="14233" name="Column14204"/>
    <tableColumn id="14234" name="Column14205"/>
    <tableColumn id="14235" name="Column14206"/>
    <tableColumn id="14236" name="Column14207"/>
    <tableColumn id="14237" name="Column14208"/>
    <tableColumn id="14238" name="Column14209"/>
    <tableColumn id="14239" name="Column14210"/>
    <tableColumn id="14240" name="Column14211"/>
    <tableColumn id="14241" name="Column14212"/>
    <tableColumn id="14242" name="Column14213"/>
    <tableColumn id="14243" name="Column14214"/>
    <tableColumn id="14244" name="Column14215"/>
    <tableColumn id="14245" name="Column14216"/>
    <tableColumn id="14246" name="Column14217"/>
    <tableColumn id="14247" name="Column14218"/>
    <tableColumn id="14248" name="Column14219"/>
    <tableColumn id="14249" name="Column14220"/>
    <tableColumn id="14250" name="Column14221"/>
    <tableColumn id="14251" name="Column14222"/>
    <tableColumn id="14252" name="Column14223"/>
    <tableColumn id="14253" name="Column14224"/>
    <tableColumn id="14254" name="Column14225"/>
    <tableColumn id="14255" name="Column14226"/>
    <tableColumn id="14256" name="Column14227"/>
    <tableColumn id="14257" name="Column14228"/>
    <tableColumn id="14258" name="Column14229"/>
    <tableColumn id="14259" name="Column14230"/>
    <tableColumn id="14260" name="Column14231"/>
    <tableColumn id="14261" name="Column14232"/>
    <tableColumn id="14262" name="Column14233"/>
    <tableColumn id="14263" name="Column14234"/>
    <tableColumn id="14264" name="Column14235"/>
    <tableColumn id="14265" name="Column14236"/>
    <tableColumn id="14266" name="Column14237"/>
    <tableColumn id="14267" name="Column14238"/>
    <tableColumn id="14268" name="Column14239"/>
    <tableColumn id="14269" name="Column14240"/>
    <tableColumn id="14270" name="Column14241"/>
    <tableColumn id="14271" name="Column14242"/>
    <tableColumn id="14272" name="Column14243"/>
    <tableColumn id="14273" name="Column14244"/>
    <tableColumn id="14274" name="Column14245"/>
    <tableColumn id="14275" name="Column14246"/>
    <tableColumn id="14276" name="Column14247"/>
    <tableColumn id="14277" name="Column14248"/>
    <tableColumn id="14278" name="Column14249"/>
    <tableColumn id="14279" name="Column14250"/>
    <tableColumn id="14280" name="Column14251"/>
    <tableColumn id="14281" name="Column14252"/>
    <tableColumn id="14282" name="Column14253"/>
    <tableColumn id="14283" name="Column14254"/>
    <tableColumn id="14284" name="Column14255"/>
    <tableColumn id="14285" name="Column14256"/>
    <tableColumn id="14286" name="Column14257"/>
    <tableColumn id="14287" name="Column14258"/>
    <tableColumn id="14288" name="Column14259"/>
    <tableColumn id="14289" name="Column14260"/>
    <tableColumn id="14290" name="Column14261"/>
    <tableColumn id="14291" name="Column14262"/>
    <tableColumn id="14292" name="Column14263"/>
    <tableColumn id="14293" name="Column14264"/>
    <tableColumn id="14294" name="Column14265"/>
    <tableColumn id="14295" name="Column14266"/>
    <tableColumn id="14296" name="Column14267"/>
    <tableColumn id="14297" name="Column14268"/>
    <tableColumn id="14298" name="Column14269"/>
    <tableColumn id="14299" name="Column14270"/>
    <tableColumn id="14300" name="Column14271"/>
    <tableColumn id="14301" name="Column14272"/>
    <tableColumn id="14302" name="Column14273"/>
    <tableColumn id="14303" name="Column14274"/>
    <tableColumn id="14304" name="Column14275"/>
    <tableColumn id="14305" name="Column14276"/>
    <tableColumn id="14306" name="Column14277"/>
    <tableColumn id="14307" name="Column14278"/>
    <tableColumn id="14308" name="Column14279"/>
    <tableColumn id="14309" name="Column14280"/>
    <tableColumn id="14310" name="Column14281"/>
    <tableColumn id="14311" name="Column14282"/>
    <tableColumn id="14312" name="Column14283"/>
    <tableColumn id="14313" name="Column14284"/>
    <tableColumn id="14314" name="Column14285"/>
    <tableColumn id="14315" name="Column14286"/>
    <tableColumn id="14316" name="Column14287"/>
    <tableColumn id="14317" name="Column14288"/>
    <tableColumn id="14318" name="Column14289"/>
    <tableColumn id="14319" name="Column14290"/>
    <tableColumn id="14320" name="Column14291"/>
    <tableColumn id="14321" name="Column14292"/>
    <tableColumn id="14322" name="Column14293"/>
    <tableColumn id="14323" name="Column14294"/>
    <tableColumn id="14324" name="Column14295"/>
    <tableColumn id="14325" name="Column14296"/>
    <tableColumn id="14326" name="Column14297"/>
    <tableColumn id="14327" name="Column14298"/>
    <tableColumn id="14328" name="Column14299"/>
    <tableColumn id="14329" name="Column14300"/>
    <tableColumn id="14330" name="Column14301"/>
    <tableColumn id="14331" name="Column14302"/>
    <tableColumn id="14332" name="Column14303"/>
    <tableColumn id="14333" name="Column14304"/>
    <tableColumn id="14334" name="Column14305"/>
    <tableColumn id="14335" name="Column14306"/>
    <tableColumn id="14336" name="Column14307"/>
    <tableColumn id="14337" name="Column14308"/>
    <tableColumn id="14338" name="Column14309"/>
    <tableColumn id="14339" name="Column14310"/>
    <tableColumn id="14340" name="Column14311"/>
    <tableColumn id="14341" name="Column14312"/>
    <tableColumn id="14342" name="Column14313"/>
    <tableColumn id="14343" name="Column14314"/>
    <tableColumn id="14344" name="Column14315"/>
    <tableColumn id="14345" name="Column14316"/>
    <tableColumn id="14346" name="Column14317"/>
    <tableColumn id="14347" name="Column14318"/>
    <tableColumn id="14348" name="Column14319"/>
    <tableColumn id="14349" name="Column14320"/>
    <tableColumn id="14350" name="Column14321"/>
    <tableColumn id="14351" name="Column14322"/>
    <tableColumn id="14352" name="Column14323"/>
    <tableColumn id="14353" name="Column14324"/>
    <tableColumn id="14354" name="Column14325"/>
    <tableColumn id="14355" name="Column14326"/>
    <tableColumn id="14356" name="Column14327"/>
    <tableColumn id="14357" name="Column14328"/>
    <tableColumn id="14358" name="Column14329"/>
    <tableColumn id="14359" name="Column14330"/>
    <tableColumn id="14360" name="Column14331"/>
    <tableColumn id="14361" name="Column14332"/>
    <tableColumn id="14362" name="Column14333"/>
    <tableColumn id="14363" name="Column14334"/>
    <tableColumn id="14364" name="Column14335"/>
    <tableColumn id="14365" name="Column14336"/>
    <tableColumn id="14366" name="Column14337"/>
    <tableColumn id="14367" name="Column14338"/>
    <tableColumn id="14368" name="Column14339"/>
    <tableColumn id="14369" name="Column14340"/>
    <tableColumn id="14370" name="Column14341"/>
    <tableColumn id="14371" name="Column14342"/>
    <tableColumn id="14372" name="Column14343"/>
    <tableColumn id="14373" name="Column14344"/>
    <tableColumn id="14374" name="Column14345"/>
    <tableColumn id="14375" name="Column14346"/>
    <tableColumn id="14376" name="Column14347"/>
    <tableColumn id="14377" name="Column14348"/>
    <tableColumn id="14378" name="Column14349"/>
    <tableColumn id="14379" name="Column14350"/>
    <tableColumn id="14380" name="Column14351"/>
    <tableColumn id="14381" name="Column14352"/>
    <tableColumn id="14382" name="Column14353"/>
    <tableColumn id="14383" name="Column14354"/>
    <tableColumn id="14384" name="Column14355"/>
    <tableColumn id="14385" name="Column14356"/>
    <tableColumn id="14386" name="Column14357"/>
    <tableColumn id="14387" name="Column14358"/>
    <tableColumn id="14388" name="Column14359"/>
    <tableColumn id="14389" name="Column14360"/>
    <tableColumn id="14390" name="Column14361"/>
    <tableColumn id="14391" name="Column14362"/>
    <tableColumn id="14392" name="Column14363"/>
    <tableColumn id="14393" name="Column14364"/>
    <tableColumn id="14394" name="Column14365"/>
    <tableColumn id="14395" name="Column14366"/>
    <tableColumn id="14396" name="Column14367"/>
    <tableColumn id="14397" name="Column14368"/>
    <tableColumn id="14398" name="Column14369"/>
    <tableColumn id="14399" name="Column14370"/>
    <tableColumn id="14400" name="Column14371"/>
    <tableColumn id="14401" name="Column14372"/>
    <tableColumn id="14402" name="Column14373"/>
    <tableColumn id="14403" name="Column14374"/>
    <tableColumn id="14404" name="Column14375"/>
    <tableColumn id="14405" name="Column14376"/>
    <tableColumn id="14406" name="Column14377"/>
    <tableColumn id="14407" name="Column14378"/>
    <tableColumn id="14408" name="Column14379"/>
    <tableColumn id="14409" name="Column14380"/>
    <tableColumn id="14410" name="Column14381"/>
    <tableColumn id="14411" name="Column14382"/>
    <tableColumn id="14412" name="Column14383"/>
    <tableColumn id="14413" name="Column14384"/>
    <tableColumn id="14414" name="Column14385"/>
    <tableColumn id="14415" name="Column14386"/>
    <tableColumn id="14416" name="Column14387"/>
    <tableColumn id="14417" name="Column14388"/>
    <tableColumn id="14418" name="Column14389"/>
    <tableColumn id="14419" name="Column14390"/>
    <tableColumn id="14420" name="Column14391"/>
    <tableColumn id="14421" name="Column14392"/>
    <tableColumn id="14422" name="Column14393"/>
    <tableColumn id="14423" name="Column14394"/>
    <tableColumn id="14424" name="Column14395"/>
    <tableColumn id="14425" name="Column14396"/>
    <tableColumn id="14426" name="Column14397"/>
    <tableColumn id="14427" name="Column14398"/>
    <tableColumn id="14428" name="Column14399"/>
    <tableColumn id="14429" name="Column14400"/>
    <tableColumn id="14430" name="Column14401"/>
    <tableColumn id="14431" name="Column14402"/>
    <tableColumn id="14432" name="Column14403"/>
    <tableColumn id="14433" name="Column14404"/>
    <tableColumn id="14434" name="Column14405"/>
    <tableColumn id="14435" name="Column14406"/>
    <tableColumn id="14436" name="Column14407"/>
    <tableColumn id="14437" name="Column14408"/>
    <tableColumn id="14438" name="Column14409"/>
    <tableColumn id="14439" name="Column14410"/>
    <tableColumn id="14440" name="Column14411"/>
    <tableColumn id="14441" name="Column14412"/>
    <tableColumn id="14442" name="Column14413"/>
    <tableColumn id="14443" name="Column14414"/>
    <tableColumn id="14444" name="Column14415"/>
    <tableColumn id="14445" name="Column14416"/>
    <tableColumn id="14446" name="Column14417"/>
    <tableColumn id="14447" name="Column14418"/>
    <tableColumn id="14448" name="Column14419"/>
    <tableColumn id="14449" name="Column14420"/>
    <tableColumn id="14450" name="Column14421"/>
    <tableColumn id="14451" name="Column14422"/>
    <tableColumn id="14452" name="Column14423"/>
    <tableColumn id="14453" name="Column14424"/>
    <tableColumn id="14454" name="Column14425"/>
    <tableColumn id="14455" name="Column14426"/>
    <tableColumn id="14456" name="Column14427"/>
    <tableColumn id="14457" name="Column14428"/>
    <tableColumn id="14458" name="Column14429"/>
    <tableColumn id="14459" name="Column14430"/>
    <tableColumn id="14460" name="Column14431"/>
    <tableColumn id="14461" name="Column14432"/>
    <tableColumn id="14462" name="Column14433"/>
    <tableColumn id="14463" name="Column14434"/>
    <tableColumn id="14464" name="Column14435"/>
    <tableColumn id="14465" name="Column14436"/>
    <tableColumn id="14466" name="Column14437"/>
    <tableColumn id="14467" name="Column14438"/>
    <tableColumn id="14468" name="Column14439"/>
    <tableColumn id="14469" name="Column14440"/>
    <tableColumn id="14470" name="Column14441"/>
    <tableColumn id="14471" name="Column14442"/>
    <tableColumn id="14472" name="Column14443"/>
    <tableColumn id="14473" name="Column14444"/>
    <tableColumn id="14474" name="Column14445"/>
    <tableColumn id="14475" name="Column14446"/>
    <tableColumn id="14476" name="Column14447"/>
    <tableColumn id="14477" name="Column14448"/>
    <tableColumn id="14478" name="Column14449"/>
    <tableColumn id="14479" name="Column14450"/>
    <tableColumn id="14480" name="Column14451"/>
    <tableColumn id="14481" name="Column14452"/>
    <tableColumn id="14482" name="Column14453"/>
    <tableColumn id="14483" name="Column14454"/>
    <tableColumn id="14484" name="Column14455"/>
    <tableColumn id="14485" name="Column14456"/>
    <tableColumn id="14486" name="Column14457"/>
    <tableColumn id="14487" name="Column14458"/>
    <tableColumn id="14488" name="Column14459"/>
    <tableColumn id="14489" name="Column14460"/>
    <tableColumn id="14490" name="Column14461"/>
    <tableColumn id="14491" name="Column14462"/>
    <tableColumn id="14492" name="Column14463"/>
    <tableColumn id="14493" name="Column14464"/>
    <tableColumn id="14494" name="Column14465"/>
    <tableColumn id="14495" name="Column14466"/>
    <tableColumn id="14496" name="Column14467"/>
    <tableColumn id="14497" name="Column14468"/>
    <tableColumn id="14498" name="Column14469"/>
    <tableColumn id="14499" name="Column14470"/>
    <tableColumn id="14500" name="Column14471"/>
    <tableColumn id="14501" name="Column14472"/>
    <tableColumn id="14502" name="Column14473"/>
    <tableColumn id="14503" name="Column14474"/>
    <tableColumn id="14504" name="Column14475"/>
    <tableColumn id="14505" name="Column14476"/>
    <tableColumn id="14506" name="Column14477"/>
    <tableColumn id="14507" name="Column14478"/>
    <tableColumn id="14508" name="Column14479"/>
    <tableColumn id="14509" name="Column14480"/>
    <tableColumn id="14510" name="Column14481"/>
    <tableColumn id="14511" name="Column14482"/>
    <tableColumn id="14512" name="Column14483"/>
    <tableColumn id="14513" name="Column14484"/>
    <tableColumn id="14514" name="Column14485"/>
    <tableColumn id="14515" name="Column14486"/>
    <tableColumn id="14516" name="Column14487"/>
    <tableColumn id="14517" name="Column14488"/>
    <tableColumn id="14518" name="Column14489"/>
    <tableColumn id="14519" name="Column14490"/>
    <tableColumn id="14520" name="Column14491"/>
    <tableColumn id="14521" name="Column14492"/>
    <tableColumn id="14522" name="Column14493"/>
    <tableColumn id="14523" name="Column14494"/>
    <tableColumn id="14524" name="Column14495"/>
    <tableColumn id="14525" name="Column14496"/>
    <tableColumn id="14526" name="Column14497"/>
    <tableColumn id="14527" name="Column14498"/>
    <tableColumn id="14528" name="Column14499"/>
    <tableColumn id="14529" name="Column14500"/>
    <tableColumn id="14530" name="Column14501"/>
    <tableColumn id="14531" name="Column14502"/>
    <tableColumn id="14532" name="Column14503"/>
    <tableColumn id="14533" name="Column14504"/>
    <tableColumn id="14534" name="Column14505"/>
    <tableColumn id="14535" name="Column14506"/>
    <tableColumn id="14536" name="Column14507"/>
    <tableColumn id="14537" name="Column14508"/>
    <tableColumn id="14538" name="Column14509"/>
    <tableColumn id="14539" name="Column14510"/>
    <tableColumn id="14540" name="Column14511"/>
    <tableColumn id="14541" name="Column14512"/>
    <tableColumn id="14542" name="Column14513"/>
    <tableColumn id="14543" name="Column14514"/>
    <tableColumn id="14544" name="Column14515"/>
    <tableColumn id="14545" name="Column14516"/>
    <tableColumn id="14546" name="Column14517"/>
    <tableColumn id="14547" name="Column14518"/>
    <tableColumn id="14548" name="Column14519"/>
    <tableColumn id="14549" name="Column14520"/>
    <tableColumn id="14550" name="Column14521"/>
    <tableColumn id="14551" name="Column14522"/>
    <tableColumn id="14552" name="Column14523"/>
    <tableColumn id="14553" name="Column14524"/>
    <tableColumn id="14554" name="Column14525"/>
    <tableColumn id="14555" name="Column14526"/>
    <tableColumn id="14556" name="Column14527"/>
    <tableColumn id="14557" name="Column14528"/>
    <tableColumn id="14558" name="Column14529"/>
    <tableColumn id="14559" name="Column14530"/>
    <tableColumn id="14560" name="Column14531"/>
    <tableColumn id="14561" name="Column14532"/>
    <tableColumn id="14562" name="Column14533"/>
    <tableColumn id="14563" name="Column14534"/>
    <tableColumn id="14564" name="Column14535"/>
    <tableColumn id="14565" name="Column14536"/>
    <tableColumn id="14566" name="Column14537"/>
    <tableColumn id="14567" name="Column14538"/>
    <tableColumn id="14568" name="Column14539"/>
    <tableColumn id="14569" name="Column14540"/>
    <tableColumn id="14570" name="Column14541"/>
    <tableColumn id="14571" name="Column14542"/>
    <tableColumn id="14572" name="Column14543"/>
    <tableColumn id="14573" name="Column14544"/>
    <tableColumn id="14574" name="Column14545"/>
    <tableColumn id="14575" name="Column14546"/>
    <tableColumn id="14576" name="Column14547"/>
    <tableColumn id="14577" name="Column14548"/>
    <tableColumn id="14578" name="Column14549"/>
    <tableColumn id="14579" name="Column14550"/>
    <tableColumn id="14580" name="Column14551"/>
    <tableColumn id="14581" name="Column14552"/>
    <tableColumn id="14582" name="Column14553"/>
    <tableColumn id="14583" name="Column14554"/>
    <tableColumn id="14584" name="Column14555"/>
    <tableColumn id="14585" name="Column14556"/>
    <tableColumn id="14586" name="Column14557"/>
    <tableColumn id="14587" name="Column14558"/>
    <tableColumn id="14588" name="Column14559"/>
    <tableColumn id="14589" name="Column14560"/>
    <tableColumn id="14590" name="Column14561"/>
    <tableColumn id="14591" name="Column14562"/>
    <tableColumn id="14592" name="Column14563"/>
    <tableColumn id="14593" name="Column14564"/>
    <tableColumn id="14594" name="Column14565"/>
    <tableColumn id="14595" name="Column14566"/>
    <tableColumn id="14596" name="Column14567"/>
    <tableColumn id="14597" name="Column14568"/>
    <tableColumn id="14598" name="Column14569"/>
    <tableColumn id="14599" name="Column14570"/>
    <tableColumn id="14600" name="Column14571"/>
    <tableColumn id="14601" name="Column14572"/>
    <tableColumn id="14602" name="Column14573"/>
    <tableColumn id="14603" name="Column14574"/>
    <tableColumn id="14604" name="Column14575"/>
    <tableColumn id="14605" name="Column14576"/>
    <tableColumn id="14606" name="Column14577"/>
    <tableColumn id="14607" name="Column14578"/>
    <tableColumn id="14608" name="Column14579"/>
    <tableColumn id="14609" name="Column14580"/>
    <tableColumn id="14610" name="Column14581"/>
    <tableColumn id="14611" name="Column14582"/>
    <tableColumn id="14612" name="Column14583"/>
    <tableColumn id="14613" name="Column14584"/>
    <tableColumn id="14614" name="Column14585"/>
    <tableColumn id="14615" name="Column14586"/>
    <tableColumn id="14616" name="Column14587"/>
    <tableColumn id="14617" name="Column14588"/>
    <tableColumn id="14618" name="Column14589"/>
    <tableColumn id="14619" name="Column14590"/>
    <tableColumn id="14620" name="Column14591"/>
    <tableColumn id="14621" name="Column14592"/>
    <tableColumn id="14622" name="Column14593"/>
    <tableColumn id="14623" name="Column14594"/>
    <tableColumn id="14624" name="Column14595"/>
    <tableColumn id="14625" name="Column14596"/>
    <tableColumn id="14626" name="Column14597"/>
    <tableColumn id="14627" name="Column14598"/>
    <tableColumn id="14628" name="Column14599"/>
    <tableColumn id="14629" name="Column14600"/>
    <tableColumn id="14630" name="Column14601"/>
    <tableColumn id="14631" name="Column14602"/>
    <tableColumn id="14632" name="Column14603"/>
    <tableColumn id="14633" name="Column14604"/>
    <tableColumn id="14634" name="Column14605"/>
    <tableColumn id="14635" name="Column14606"/>
    <tableColumn id="14636" name="Column14607"/>
    <tableColumn id="14637" name="Column14608"/>
    <tableColumn id="14638" name="Column14609"/>
    <tableColumn id="14639" name="Column14610"/>
    <tableColumn id="14640" name="Column14611"/>
    <tableColumn id="14641" name="Column14612"/>
    <tableColumn id="14642" name="Column14613"/>
    <tableColumn id="14643" name="Column14614"/>
    <tableColumn id="14644" name="Column14615"/>
    <tableColumn id="14645" name="Column14616"/>
    <tableColumn id="14646" name="Column14617"/>
    <tableColumn id="14647" name="Column14618"/>
    <tableColumn id="14648" name="Column14619"/>
    <tableColumn id="14649" name="Column14620"/>
    <tableColumn id="14650" name="Column14621"/>
    <tableColumn id="14651" name="Column14622"/>
    <tableColumn id="14652" name="Column14623"/>
    <tableColumn id="14653" name="Column14624"/>
    <tableColumn id="14654" name="Column14625"/>
    <tableColumn id="14655" name="Column14626"/>
    <tableColumn id="14656" name="Column14627"/>
    <tableColumn id="14657" name="Column14628"/>
    <tableColumn id="14658" name="Column14629"/>
    <tableColumn id="14659" name="Column14630"/>
    <tableColumn id="14660" name="Column14631"/>
    <tableColumn id="14661" name="Column14632"/>
    <tableColumn id="14662" name="Column14633"/>
    <tableColumn id="14663" name="Column14634"/>
    <tableColumn id="14664" name="Column14635"/>
    <tableColumn id="14665" name="Column14636"/>
    <tableColumn id="14666" name="Column14637"/>
    <tableColumn id="14667" name="Column14638"/>
    <tableColumn id="14668" name="Column14639"/>
    <tableColumn id="14669" name="Column14640"/>
    <tableColumn id="14670" name="Column14641"/>
    <tableColumn id="14671" name="Column14642"/>
    <tableColumn id="14672" name="Column14643"/>
    <tableColumn id="14673" name="Column14644"/>
    <tableColumn id="14674" name="Column14645"/>
    <tableColumn id="14675" name="Column14646"/>
    <tableColumn id="14676" name="Column14647"/>
    <tableColumn id="14677" name="Column14648"/>
    <tableColumn id="14678" name="Column14649"/>
    <tableColumn id="14679" name="Column14650"/>
    <tableColumn id="14680" name="Column14651"/>
    <tableColumn id="14681" name="Column14652"/>
    <tableColumn id="14682" name="Column14653"/>
    <tableColumn id="14683" name="Column14654"/>
    <tableColumn id="14684" name="Column14655"/>
    <tableColumn id="14685" name="Column14656"/>
    <tableColumn id="14686" name="Column14657"/>
    <tableColumn id="14687" name="Column14658"/>
    <tableColumn id="14688" name="Column14659"/>
    <tableColumn id="14689" name="Column14660"/>
    <tableColumn id="14690" name="Column14661"/>
    <tableColumn id="14691" name="Column14662"/>
    <tableColumn id="14692" name="Column14663"/>
    <tableColumn id="14693" name="Column14664"/>
    <tableColumn id="14694" name="Column14665"/>
    <tableColumn id="14695" name="Column14666"/>
    <tableColumn id="14696" name="Column14667"/>
    <tableColumn id="14697" name="Column14668"/>
    <tableColumn id="14698" name="Column14669"/>
    <tableColumn id="14699" name="Column14670"/>
    <tableColumn id="14700" name="Column14671"/>
    <tableColumn id="14701" name="Column14672"/>
    <tableColumn id="14702" name="Column14673"/>
    <tableColumn id="14703" name="Column14674"/>
    <tableColumn id="14704" name="Column14675"/>
    <tableColumn id="14705" name="Column14676"/>
    <tableColumn id="14706" name="Column14677"/>
    <tableColumn id="14707" name="Column14678"/>
    <tableColumn id="14708" name="Column14679"/>
    <tableColumn id="14709" name="Column14680"/>
    <tableColumn id="14710" name="Column14681"/>
    <tableColumn id="14711" name="Column14682"/>
    <tableColumn id="14712" name="Column14683"/>
    <tableColumn id="14713" name="Column14684"/>
    <tableColumn id="14714" name="Column14685"/>
    <tableColumn id="14715" name="Column14686"/>
    <tableColumn id="14716" name="Column14687"/>
    <tableColumn id="14717" name="Column14688"/>
    <tableColumn id="14718" name="Column14689"/>
    <tableColumn id="14719" name="Column14690"/>
    <tableColumn id="14720" name="Column14691"/>
    <tableColumn id="14721" name="Column14692"/>
    <tableColumn id="14722" name="Column14693"/>
    <tableColumn id="14723" name="Column14694"/>
    <tableColumn id="14724" name="Column14695"/>
    <tableColumn id="14725" name="Column14696"/>
    <tableColumn id="14726" name="Column14697"/>
    <tableColumn id="14727" name="Column14698"/>
    <tableColumn id="14728" name="Column14699"/>
    <tableColumn id="14729" name="Column14700"/>
    <tableColumn id="14730" name="Column14701"/>
    <tableColumn id="14731" name="Column14702"/>
    <tableColumn id="14732" name="Column14703"/>
    <tableColumn id="14733" name="Column14704"/>
    <tableColumn id="14734" name="Column14705"/>
    <tableColumn id="14735" name="Column14706"/>
    <tableColumn id="14736" name="Column14707"/>
    <tableColumn id="14737" name="Column14708"/>
    <tableColumn id="14738" name="Column14709"/>
    <tableColumn id="14739" name="Column14710"/>
    <tableColumn id="14740" name="Column14711"/>
    <tableColumn id="14741" name="Column14712"/>
    <tableColumn id="14742" name="Column14713"/>
    <tableColumn id="14743" name="Column14714"/>
    <tableColumn id="14744" name="Column14715"/>
    <tableColumn id="14745" name="Column14716"/>
    <tableColumn id="14746" name="Column14717"/>
    <tableColumn id="14747" name="Column14718"/>
    <tableColumn id="14748" name="Column14719"/>
    <tableColumn id="14749" name="Column14720"/>
    <tableColumn id="14750" name="Column14721"/>
    <tableColumn id="14751" name="Column14722"/>
    <tableColumn id="14752" name="Column14723"/>
    <tableColumn id="14753" name="Column14724"/>
    <tableColumn id="14754" name="Column14725"/>
    <tableColumn id="14755" name="Column14726"/>
    <tableColumn id="14756" name="Column14727"/>
    <tableColumn id="14757" name="Column14728"/>
    <tableColumn id="14758" name="Column14729"/>
    <tableColumn id="14759" name="Column14730"/>
    <tableColumn id="14760" name="Column14731"/>
    <tableColumn id="14761" name="Column14732"/>
    <tableColumn id="14762" name="Column14733"/>
    <tableColumn id="14763" name="Column14734"/>
    <tableColumn id="14764" name="Column14735"/>
    <tableColumn id="14765" name="Column14736"/>
    <tableColumn id="14766" name="Column14737"/>
    <tableColumn id="14767" name="Column14738"/>
    <tableColumn id="14768" name="Column14739"/>
    <tableColumn id="14769" name="Column14740"/>
    <tableColumn id="14770" name="Column14741"/>
    <tableColumn id="14771" name="Column14742"/>
    <tableColumn id="14772" name="Column14743"/>
    <tableColumn id="14773" name="Column14744"/>
    <tableColumn id="14774" name="Column14745"/>
    <tableColumn id="14775" name="Column14746"/>
    <tableColumn id="14776" name="Column14747"/>
    <tableColumn id="14777" name="Column14748"/>
    <tableColumn id="14778" name="Column14749"/>
    <tableColumn id="14779" name="Column14750"/>
    <tableColumn id="14780" name="Column14751"/>
    <tableColumn id="14781" name="Column14752"/>
    <tableColumn id="14782" name="Column14753"/>
    <tableColumn id="14783" name="Column14754"/>
    <tableColumn id="14784" name="Column14755"/>
    <tableColumn id="14785" name="Column14756"/>
    <tableColumn id="14786" name="Column14757"/>
    <tableColumn id="14787" name="Column14758"/>
    <tableColumn id="14788" name="Column14759"/>
    <tableColumn id="14789" name="Column14760"/>
    <tableColumn id="14790" name="Column14761"/>
    <tableColumn id="14791" name="Column14762"/>
    <tableColumn id="14792" name="Column14763"/>
    <tableColumn id="14793" name="Column14764"/>
    <tableColumn id="14794" name="Column14765"/>
    <tableColumn id="14795" name="Column14766"/>
    <tableColumn id="14796" name="Column14767"/>
    <tableColumn id="14797" name="Column14768"/>
    <tableColumn id="14798" name="Column14769"/>
    <tableColumn id="14799" name="Column14770"/>
    <tableColumn id="14800" name="Column14771"/>
    <tableColumn id="14801" name="Column14772"/>
    <tableColumn id="14802" name="Column14773"/>
    <tableColumn id="14803" name="Column14774"/>
    <tableColumn id="14804" name="Column14775"/>
    <tableColumn id="14805" name="Column14776"/>
    <tableColumn id="14806" name="Column14777"/>
    <tableColumn id="14807" name="Column14778"/>
    <tableColumn id="14808" name="Column14779"/>
    <tableColumn id="14809" name="Column14780"/>
    <tableColumn id="14810" name="Column14781"/>
    <tableColumn id="14811" name="Column14782"/>
    <tableColumn id="14812" name="Column14783"/>
    <tableColumn id="14813" name="Column14784"/>
    <tableColumn id="14814" name="Column14785"/>
    <tableColumn id="14815" name="Column14786"/>
    <tableColumn id="14816" name="Column14787"/>
    <tableColumn id="14817" name="Column14788"/>
    <tableColumn id="14818" name="Column14789"/>
    <tableColumn id="14819" name="Column14790"/>
    <tableColumn id="14820" name="Column14791"/>
    <tableColumn id="14821" name="Column14792"/>
    <tableColumn id="14822" name="Column14793"/>
    <tableColumn id="14823" name="Column14794"/>
    <tableColumn id="14824" name="Column14795"/>
    <tableColumn id="14825" name="Column14796"/>
    <tableColumn id="14826" name="Column14797"/>
    <tableColumn id="14827" name="Column14798"/>
    <tableColumn id="14828" name="Column14799"/>
    <tableColumn id="14829" name="Column14800"/>
    <tableColumn id="14830" name="Column14801"/>
    <tableColumn id="14831" name="Column14802"/>
    <tableColumn id="14832" name="Column14803"/>
    <tableColumn id="14833" name="Column14804"/>
    <tableColumn id="14834" name="Column14805"/>
    <tableColumn id="14835" name="Column14806"/>
    <tableColumn id="14836" name="Column14807"/>
    <tableColumn id="14837" name="Column14808"/>
    <tableColumn id="14838" name="Column14809"/>
    <tableColumn id="14839" name="Column14810"/>
    <tableColumn id="14840" name="Column14811"/>
    <tableColumn id="14841" name="Column14812"/>
    <tableColumn id="14842" name="Column14813"/>
    <tableColumn id="14843" name="Column14814"/>
    <tableColumn id="14844" name="Column14815"/>
    <tableColumn id="14845" name="Column14816"/>
    <tableColumn id="14846" name="Column14817"/>
    <tableColumn id="14847" name="Column14818"/>
    <tableColumn id="14848" name="Column14819"/>
    <tableColumn id="14849" name="Column14820"/>
    <tableColumn id="14850" name="Column14821"/>
    <tableColumn id="14851" name="Column14822"/>
    <tableColumn id="14852" name="Column14823"/>
    <tableColumn id="14853" name="Column14824"/>
    <tableColumn id="14854" name="Column14825"/>
    <tableColumn id="14855" name="Column14826"/>
    <tableColumn id="14856" name="Column14827"/>
    <tableColumn id="14857" name="Column14828"/>
    <tableColumn id="14858" name="Column14829"/>
    <tableColumn id="14859" name="Column14830"/>
    <tableColumn id="14860" name="Column14831"/>
    <tableColumn id="14861" name="Column14832"/>
    <tableColumn id="14862" name="Column14833"/>
    <tableColumn id="14863" name="Column14834"/>
    <tableColumn id="14864" name="Column14835"/>
    <tableColumn id="14865" name="Column14836"/>
    <tableColumn id="14866" name="Column14837"/>
    <tableColumn id="14867" name="Column14838"/>
    <tableColumn id="14868" name="Column14839"/>
    <tableColumn id="14869" name="Column14840"/>
    <tableColumn id="14870" name="Column14841"/>
    <tableColumn id="14871" name="Column14842"/>
    <tableColumn id="14872" name="Column14843"/>
    <tableColumn id="14873" name="Column14844"/>
    <tableColumn id="14874" name="Column14845"/>
    <tableColumn id="14875" name="Column14846"/>
    <tableColumn id="14876" name="Column14847"/>
    <tableColumn id="14877" name="Column14848"/>
    <tableColumn id="14878" name="Column14849"/>
    <tableColumn id="14879" name="Column14850"/>
    <tableColumn id="14880" name="Column14851"/>
    <tableColumn id="14881" name="Column14852"/>
    <tableColumn id="14882" name="Column14853"/>
    <tableColumn id="14883" name="Column14854"/>
    <tableColumn id="14884" name="Column14855"/>
    <tableColumn id="14885" name="Column14856"/>
    <tableColumn id="14886" name="Column14857"/>
    <tableColumn id="14887" name="Column14858"/>
    <tableColumn id="14888" name="Column14859"/>
    <tableColumn id="14889" name="Column14860"/>
    <tableColumn id="14890" name="Column14861"/>
    <tableColumn id="14891" name="Column14862"/>
    <tableColumn id="14892" name="Column14863"/>
    <tableColumn id="14893" name="Column14864"/>
    <tableColumn id="14894" name="Column14865"/>
    <tableColumn id="14895" name="Column14866"/>
    <tableColumn id="14896" name="Column14867"/>
    <tableColumn id="14897" name="Column14868"/>
    <tableColumn id="14898" name="Column14869"/>
    <tableColumn id="14899" name="Column14870"/>
    <tableColumn id="14900" name="Column14871"/>
    <tableColumn id="14901" name="Column14872"/>
    <tableColumn id="14902" name="Column14873"/>
    <tableColumn id="14903" name="Column14874"/>
    <tableColumn id="14904" name="Column14875"/>
    <tableColumn id="14905" name="Column14876"/>
    <tableColumn id="14906" name="Column14877"/>
    <tableColumn id="14907" name="Column14878"/>
    <tableColumn id="14908" name="Column14879"/>
    <tableColumn id="14909" name="Column14880"/>
    <tableColumn id="14910" name="Column14881"/>
    <tableColumn id="14911" name="Column14882"/>
    <tableColumn id="14912" name="Column14883"/>
    <tableColumn id="14913" name="Column14884"/>
    <tableColumn id="14914" name="Column14885"/>
    <tableColumn id="14915" name="Column14886"/>
    <tableColumn id="14916" name="Column14887"/>
    <tableColumn id="14917" name="Column14888"/>
    <tableColumn id="14918" name="Column14889"/>
    <tableColumn id="14919" name="Column14890"/>
    <tableColumn id="14920" name="Column14891"/>
    <tableColumn id="14921" name="Column14892"/>
    <tableColumn id="14922" name="Column14893"/>
    <tableColumn id="14923" name="Column14894"/>
    <tableColumn id="14924" name="Column14895"/>
    <tableColumn id="14925" name="Column14896"/>
    <tableColumn id="14926" name="Column14897"/>
    <tableColumn id="14927" name="Column14898"/>
    <tableColumn id="14928" name="Column14899"/>
    <tableColumn id="14929" name="Column14900"/>
    <tableColumn id="14930" name="Column14901"/>
    <tableColumn id="14931" name="Column14902"/>
    <tableColumn id="14932" name="Column14903"/>
    <tableColumn id="14933" name="Column14904"/>
    <tableColumn id="14934" name="Column14905"/>
    <tableColumn id="14935" name="Column14906"/>
    <tableColumn id="14936" name="Column14907"/>
    <tableColumn id="14937" name="Column14908"/>
    <tableColumn id="14938" name="Column14909"/>
    <tableColumn id="14939" name="Column14910"/>
    <tableColumn id="14940" name="Column14911"/>
    <tableColumn id="14941" name="Column14912"/>
    <tableColumn id="14942" name="Column14913"/>
    <tableColumn id="14943" name="Column14914"/>
    <tableColumn id="14944" name="Column14915"/>
    <tableColumn id="14945" name="Column14916"/>
    <tableColumn id="14946" name="Column14917"/>
    <tableColumn id="14947" name="Column14918"/>
    <tableColumn id="14948" name="Column14919"/>
    <tableColumn id="14949" name="Column14920"/>
    <tableColumn id="14950" name="Column14921"/>
    <tableColumn id="14951" name="Column14922"/>
    <tableColumn id="14952" name="Column14923"/>
    <tableColumn id="14953" name="Column14924"/>
    <tableColumn id="14954" name="Column14925"/>
    <tableColumn id="14955" name="Column14926"/>
    <tableColumn id="14956" name="Column14927"/>
    <tableColumn id="14957" name="Column14928"/>
    <tableColumn id="14958" name="Column14929"/>
    <tableColumn id="14959" name="Column14930"/>
    <tableColumn id="14960" name="Column14931"/>
    <tableColumn id="14961" name="Column14932"/>
    <tableColumn id="14962" name="Column14933"/>
    <tableColumn id="14963" name="Column14934"/>
    <tableColumn id="14964" name="Column14935"/>
    <tableColumn id="14965" name="Column14936"/>
    <tableColumn id="14966" name="Column14937"/>
    <tableColumn id="14967" name="Column14938"/>
    <tableColumn id="14968" name="Column14939"/>
    <tableColumn id="14969" name="Column14940"/>
    <tableColumn id="14970" name="Column14941"/>
    <tableColumn id="14971" name="Column14942"/>
    <tableColumn id="14972" name="Column14943"/>
    <tableColumn id="14973" name="Column14944"/>
    <tableColumn id="14974" name="Column14945"/>
    <tableColumn id="14975" name="Column14946"/>
    <tableColumn id="14976" name="Column14947"/>
    <tableColumn id="14977" name="Column14948"/>
    <tableColumn id="14978" name="Column14949"/>
    <tableColumn id="14979" name="Column14950"/>
    <tableColumn id="14980" name="Column14951"/>
    <tableColumn id="14981" name="Column14952"/>
    <tableColumn id="14982" name="Column14953"/>
    <tableColumn id="14983" name="Column14954"/>
    <tableColumn id="14984" name="Column14955"/>
    <tableColumn id="14985" name="Column14956"/>
    <tableColumn id="14986" name="Column14957"/>
    <tableColumn id="14987" name="Column14958"/>
    <tableColumn id="14988" name="Column14959"/>
    <tableColumn id="14989" name="Column14960"/>
    <tableColumn id="14990" name="Column14961"/>
    <tableColumn id="14991" name="Column14962"/>
    <tableColumn id="14992" name="Column14963"/>
    <tableColumn id="14993" name="Column14964"/>
    <tableColumn id="14994" name="Column14965"/>
    <tableColumn id="14995" name="Column14966"/>
    <tableColumn id="14996" name="Column14967"/>
    <tableColumn id="14997" name="Column14968"/>
    <tableColumn id="14998" name="Column14969"/>
    <tableColumn id="14999" name="Column14970"/>
    <tableColumn id="15000" name="Column14971"/>
    <tableColumn id="15001" name="Column14972"/>
    <tableColumn id="15002" name="Column14973"/>
    <tableColumn id="15003" name="Column14974"/>
    <tableColumn id="15004" name="Column14975"/>
    <tableColumn id="15005" name="Column14976"/>
    <tableColumn id="15006" name="Column14977"/>
    <tableColumn id="15007" name="Column14978"/>
    <tableColumn id="15008" name="Column14979"/>
    <tableColumn id="15009" name="Column14980"/>
    <tableColumn id="15010" name="Column14981"/>
    <tableColumn id="15011" name="Column14982"/>
    <tableColumn id="15012" name="Column14983"/>
    <tableColumn id="15013" name="Column14984"/>
    <tableColumn id="15014" name="Column14985"/>
    <tableColumn id="15015" name="Column14986"/>
    <tableColumn id="15016" name="Column14987"/>
    <tableColumn id="15017" name="Column14988"/>
    <tableColumn id="15018" name="Column14989"/>
    <tableColumn id="15019" name="Column14990"/>
    <tableColumn id="15020" name="Column14991"/>
    <tableColumn id="15021" name="Column14992"/>
    <tableColumn id="15022" name="Column14993"/>
    <tableColumn id="15023" name="Column14994"/>
    <tableColumn id="15024" name="Column14995"/>
    <tableColumn id="15025" name="Column14996"/>
    <tableColumn id="15026" name="Column14997"/>
    <tableColumn id="15027" name="Column14998"/>
    <tableColumn id="15028" name="Column14999"/>
    <tableColumn id="15029" name="Column15000"/>
    <tableColumn id="15030" name="Column15001"/>
    <tableColumn id="15031" name="Column15002"/>
    <tableColumn id="15032" name="Column15003"/>
    <tableColumn id="15033" name="Column15004"/>
    <tableColumn id="15034" name="Column15005"/>
    <tableColumn id="15035" name="Column15006"/>
    <tableColumn id="15036" name="Column15007"/>
    <tableColumn id="15037" name="Column15008"/>
    <tableColumn id="15038" name="Column15009"/>
    <tableColumn id="15039" name="Column15010"/>
    <tableColumn id="15040" name="Column15011"/>
    <tableColumn id="15041" name="Column15012"/>
    <tableColumn id="15042" name="Column15013"/>
    <tableColumn id="15043" name="Column15014"/>
    <tableColumn id="15044" name="Column15015"/>
    <tableColumn id="15045" name="Column15016"/>
    <tableColumn id="15046" name="Column15017"/>
    <tableColumn id="15047" name="Column15018"/>
    <tableColumn id="15048" name="Column15019"/>
    <tableColumn id="15049" name="Column15020"/>
    <tableColumn id="15050" name="Column15021"/>
    <tableColumn id="15051" name="Column15022"/>
    <tableColumn id="15052" name="Column15023"/>
    <tableColumn id="15053" name="Column15024"/>
    <tableColumn id="15054" name="Column15025"/>
    <tableColumn id="15055" name="Column15026"/>
    <tableColumn id="15056" name="Column15027"/>
    <tableColumn id="15057" name="Column15028"/>
    <tableColumn id="15058" name="Column15029"/>
    <tableColumn id="15059" name="Column15030"/>
    <tableColumn id="15060" name="Column15031"/>
    <tableColumn id="15061" name="Column15032"/>
    <tableColumn id="15062" name="Column15033"/>
    <tableColumn id="15063" name="Column15034"/>
    <tableColumn id="15064" name="Column15035"/>
    <tableColumn id="15065" name="Column15036"/>
    <tableColumn id="15066" name="Column15037"/>
    <tableColumn id="15067" name="Column15038"/>
    <tableColumn id="15068" name="Column15039"/>
    <tableColumn id="15069" name="Column15040"/>
    <tableColumn id="15070" name="Column15041"/>
    <tableColumn id="15071" name="Column15042"/>
    <tableColumn id="15072" name="Column15043"/>
    <tableColumn id="15073" name="Column15044"/>
    <tableColumn id="15074" name="Column15045"/>
    <tableColumn id="15075" name="Column15046"/>
    <tableColumn id="15076" name="Column15047"/>
    <tableColumn id="15077" name="Column15048"/>
    <tableColumn id="15078" name="Column15049"/>
    <tableColumn id="15079" name="Column15050"/>
    <tableColumn id="15080" name="Column15051"/>
    <tableColumn id="15081" name="Column15052"/>
    <tableColumn id="15082" name="Column15053"/>
    <tableColumn id="15083" name="Column15054"/>
    <tableColumn id="15084" name="Column15055"/>
    <tableColumn id="15085" name="Column15056"/>
    <tableColumn id="15086" name="Column15057"/>
    <tableColumn id="15087" name="Column15058"/>
    <tableColumn id="15088" name="Column15059"/>
    <tableColumn id="15089" name="Column15060"/>
    <tableColumn id="15090" name="Column15061"/>
    <tableColumn id="15091" name="Column15062"/>
    <tableColumn id="15092" name="Column15063"/>
    <tableColumn id="15093" name="Column15064"/>
    <tableColumn id="15094" name="Column15065"/>
    <tableColumn id="15095" name="Column15066"/>
    <tableColumn id="15096" name="Column15067"/>
    <tableColumn id="15097" name="Column15068"/>
    <tableColumn id="15098" name="Column15069"/>
    <tableColumn id="15099" name="Column15070"/>
    <tableColumn id="15100" name="Column15071"/>
    <tableColumn id="15101" name="Column15072"/>
    <tableColumn id="15102" name="Column15073"/>
    <tableColumn id="15103" name="Column15074"/>
    <tableColumn id="15104" name="Column15075"/>
    <tableColumn id="15105" name="Column15076"/>
    <tableColumn id="15106" name="Column15077"/>
    <tableColumn id="15107" name="Column15078"/>
    <tableColumn id="15108" name="Column15079"/>
    <tableColumn id="15109" name="Column15080"/>
    <tableColumn id="15110" name="Column15081"/>
    <tableColumn id="15111" name="Column15082"/>
    <tableColumn id="15112" name="Column15083"/>
    <tableColumn id="15113" name="Column15084"/>
    <tableColumn id="15114" name="Column15085"/>
    <tableColumn id="15115" name="Column15086"/>
    <tableColumn id="15116" name="Column15087"/>
    <tableColumn id="15117" name="Column15088"/>
    <tableColumn id="15118" name="Column15089"/>
    <tableColumn id="15119" name="Column15090"/>
    <tableColumn id="15120" name="Column15091"/>
    <tableColumn id="15121" name="Column15092"/>
    <tableColumn id="15122" name="Column15093"/>
    <tableColumn id="15123" name="Column15094"/>
    <tableColumn id="15124" name="Column15095"/>
    <tableColumn id="15125" name="Column15096"/>
    <tableColumn id="15126" name="Column15097"/>
    <tableColumn id="15127" name="Column15098"/>
    <tableColumn id="15128" name="Column15099"/>
    <tableColumn id="15129" name="Column15100"/>
    <tableColumn id="15130" name="Column15101"/>
    <tableColumn id="15131" name="Column15102"/>
    <tableColumn id="15132" name="Column15103"/>
    <tableColumn id="15133" name="Column15104"/>
    <tableColumn id="15134" name="Column15105"/>
    <tableColumn id="15135" name="Column15106"/>
    <tableColumn id="15136" name="Column15107"/>
    <tableColumn id="15137" name="Column15108"/>
    <tableColumn id="15138" name="Column15109"/>
    <tableColumn id="15139" name="Column15110"/>
    <tableColumn id="15140" name="Column15111"/>
    <tableColumn id="15141" name="Column15112"/>
    <tableColumn id="15142" name="Column15113"/>
    <tableColumn id="15143" name="Column15114"/>
    <tableColumn id="15144" name="Column15115"/>
    <tableColumn id="15145" name="Column15116"/>
    <tableColumn id="15146" name="Column15117"/>
    <tableColumn id="15147" name="Column15118"/>
    <tableColumn id="15148" name="Column15119"/>
    <tableColumn id="15149" name="Column15120"/>
    <tableColumn id="15150" name="Column15121"/>
    <tableColumn id="15151" name="Column15122"/>
    <tableColumn id="15152" name="Column15123"/>
    <tableColumn id="15153" name="Column15124"/>
    <tableColumn id="15154" name="Column15125"/>
    <tableColumn id="15155" name="Column15126"/>
    <tableColumn id="15156" name="Column15127"/>
    <tableColumn id="15157" name="Column15128"/>
    <tableColumn id="15158" name="Column15129"/>
    <tableColumn id="15159" name="Column15130"/>
    <tableColumn id="15160" name="Column15131"/>
    <tableColumn id="15161" name="Column15132"/>
    <tableColumn id="15162" name="Column15133"/>
    <tableColumn id="15163" name="Column15134"/>
    <tableColumn id="15164" name="Column15135"/>
    <tableColumn id="15165" name="Column15136"/>
    <tableColumn id="15166" name="Column15137"/>
    <tableColumn id="15167" name="Column15138"/>
    <tableColumn id="15168" name="Column15139"/>
    <tableColumn id="15169" name="Column15140"/>
    <tableColumn id="15170" name="Column15141"/>
    <tableColumn id="15171" name="Column15142"/>
    <tableColumn id="15172" name="Column15143"/>
    <tableColumn id="15173" name="Column15144"/>
    <tableColumn id="15174" name="Column15145"/>
    <tableColumn id="15175" name="Column15146"/>
    <tableColumn id="15176" name="Column15147"/>
    <tableColumn id="15177" name="Column15148"/>
    <tableColumn id="15178" name="Column15149"/>
    <tableColumn id="15179" name="Column15150"/>
    <tableColumn id="15180" name="Column15151"/>
    <tableColumn id="15181" name="Column15152"/>
    <tableColumn id="15182" name="Column15153"/>
    <tableColumn id="15183" name="Column15154"/>
    <tableColumn id="15184" name="Column15155"/>
    <tableColumn id="15185" name="Column15156"/>
    <tableColumn id="15186" name="Column15157"/>
    <tableColumn id="15187" name="Column15158"/>
    <tableColumn id="15188" name="Column15159"/>
    <tableColumn id="15189" name="Column15160"/>
    <tableColumn id="15190" name="Column15161"/>
    <tableColumn id="15191" name="Column15162"/>
    <tableColumn id="15192" name="Column15163"/>
    <tableColumn id="15193" name="Column15164"/>
    <tableColumn id="15194" name="Column15165"/>
    <tableColumn id="15195" name="Column15166"/>
    <tableColumn id="15196" name="Column15167"/>
    <tableColumn id="15197" name="Column15168"/>
    <tableColumn id="15198" name="Column15169"/>
    <tableColumn id="15199" name="Column15170"/>
    <tableColumn id="15200" name="Column15171"/>
    <tableColumn id="15201" name="Column15172"/>
    <tableColumn id="15202" name="Column15173"/>
    <tableColumn id="15203" name="Column15174"/>
    <tableColumn id="15204" name="Column15175"/>
    <tableColumn id="15205" name="Column15176"/>
    <tableColumn id="15206" name="Column15177"/>
    <tableColumn id="15207" name="Column15178"/>
    <tableColumn id="15208" name="Column15179"/>
    <tableColumn id="15209" name="Column15180"/>
    <tableColumn id="15210" name="Column15181"/>
    <tableColumn id="15211" name="Column15182"/>
    <tableColumn id="15212" name="Column15183"/>
    <tableColumn id="15213" name="Column15184"/>
    <tableColumn id="15214" name="Column15185"/>
    <tableColumn id="15215" name="Column15186"/>
    <tableColumn id="15216" name="Column15187"/>
    <tableColumn id="15217" name="Column15188"/>
    <tableColumn id="15218" name="Column15189"/>
    <tableColumn id="15219" name="Column15190"/>
    <tableColumn id="15220" name="Column15191"/>
    <tableColumn id="15221" name="Column15192"/>
    <tableColumn id="15222" name="Column15193"/>
    <tableColumn id="15223" name="Column15194"/>
    <tableColumn id="15224" name="Column15195"/>
    <tableColumn id="15225" name="Column15196"/>
    <tableColumn id="15226" name="Column15197"/>
    <tableColumn id="15227" name="Column15198"/>
    <tableColumn id="15228" name="Column15199"/>
    <tableColumn id="15229" name="Column15200"/>
    <tableColumn id="15230" name="Column15201"/>
    <tableColumn id="15231" name="Column15202"/>
    <tableColumn id="15232" name="Column15203"/>
    <tableColumn id="15233" name="Column15204"/>
    <tableColumn id="15234" name="Column15205"/>
    <tableColumn id="15235" name="Column15206"/>
    <tableColumn id="15236" name="Column15207"/>
    <tableColumn id="15237" name="Column15208"/>
    <tableColumn id="15238" name="Column15209"/>
    <tableColumn id="15239" name="Column15210"/>
    <tableColumn id="15240" name="Column15211"/>
    <tableColumn id="15241" name="Column15212"/>
    <tableColumn id="15242" name="Column15213"/>
    <tableColumn id="15243" name="Column15214"/>
    <tableColumn id="15244" name="Column15215"/>
    <tableColumn id="15245" name="Column15216"/>
    <tableColumn id="15246" name="Column15217"/>
    <tableColumn id="15247" name="Column15218"/>
    <tableColumn id="15248" name="Column15219"/>
    <tableColumn id="15249" name="Column15220"/>
    <tableColumn id="15250" name="Column15221"/>
    <tableColumn id="15251" name="Column15222"/>
    <tableColumn id="15252" name="Column15223"/>
    <tableColumn id="15253" name="Column15224"/>
    <tableColumn id="15254" name="Column15225"/>
    <tableColumn id="15255" name="Column15226"/>
    <tableColumn id="15256" name="Column15227"/>
    <tableColumn id="15257" name="Column15228"/>
    <tableColumn id="15258" name="Column15229"/>
    <tableColumn id="15259" name="Column15230"/>
    <tableColumn id="15260" name="Column15231"/>
    <tableColumn id="15261" name="Column15232"/>
    <tableColumn id="15262" name="Column15233"/>
    <tableColumn id="15263" name="Column15234"/>
    <tableColumn id="15264" name="Column15235"/>
    <tableColumn id="15265" name="Column15236"/>
    <tableColumn id="15266" name="Column15237"/>
    <tableColumn id="15267" name="Column15238"/>
    <tableColumn id="15268" name="Column15239"/>
    <tableColumn id="15269" name="Column15240"/>
    <tableColumn id="15270" name="Column15241"/>
    <tableColumn id="15271" name="Column15242"/>
    <tableColumn id="15272" name="Column15243"/>
    <tableColumn id="15273" name="Column15244"/>
    <tableColumn id="15274" name="Column15245"/>
    <tableColumn id="15275" name="Column15246"/>
    <tableColumn id="15276" name="Column15247"/>
    <tableColumn id="15277" name="Column15248"/>
    <tableColumn id="15278" name="Column15249"/>
    <tableColumn id="15279" name="Column15250"/>
    <tableColumn id="15280" name="Column15251"/>
    <tableColumn id="15281" name="Column15252"/>
    <tableColumn id="15282" name="Column15253"/>
    <tableColumn id="15283" name="Column15254"/>
    <tableColumn id="15284" name="Column15255"/>
    <tableColumn id="15285" name="Column15256"/>
    <tableColumn id="15286" name="Column15257"/>
    <tableColumn id="15287" name="Column15258"/>
    <tableColumn id="15288" name="Column15259"/>
    <tableColumn id="15289" name="Column15260"/>
    <tableColumn id="15290" name="Column15261"/>
    <tableColumn id="15291" name="Column15262"/>
    <tableColumn id="15292" name="Column15263"/>
    <tableColumn id="15293" name="Column15264"/>
    <tableColumn id="15294" name="Column15265"/>
    <tableColumn id="15295" name="Column15266"/>
    <tableColumn id="15296" name="Column15267"/>
    <tableColumn id="15297" name="Column15268"/>
    <tableColumn id="15298" name="Column15269"/>
    <tableColumn id="15299" name="Column15270"/>
    <tableColumn id="15300" name="Column15271"/>
    <tableColumn id="15301" name="Column15272"/>
    <tableColumn id="15302" name="Column15273"/>
    <tableColumn id="15303" name="Column15274"/>
    <tableColumn id="15304" name="Column15275"/>
    <tableColumn id="15305" name="Column15276"/>
    <tableColumn id="15306" name="Column15277"/>
    <tableColumn id="15307" name="Column15278"/>
    <tableColumn id="15308" name="Column15279"/>
    <tableColumn id="15309" name="Column15280"/>
    <tableColumn id="15310" name="Column15281"/>
    <tableColumn id="15311" name="Column15282"/>
    <tableColumn id="15312" name="Column15283"/>
    <tableColumn id="15313" name="Column15284"/>
    <tableColumn id="15314" name="Column15285"/>
    <tableColumn id="15315" name="Column15286"/>
    <tableColumn id="15316" name="Column15287"/>
    <tableColumn id="15317" name="Column15288"/>
    <tableColumn id="15318" name="Column15289"/>
    <tableColumn id="15319" name="Column15290"/>
    <tableColumn id="15320" name="Column15291"/>
    <tableColumn id="15321" name="Column15292"/>
    <tableColumn id="15322" name="Column15293"/>
    <tableColumn id="15323" name="Column15294"/>
    <tableColumn id="15324" name="Column15295"/>
    <tableColumn id="15325" name="Column15296"/>
    <tableColumn id="15326" name="Column15297"/>
    <tableColumn id="15327" name="Column15298"/>
    <tableColumn id="15328" name="Column15299"/>
    <tableColumn id="15329" name="Column15300"/>
    <tableColumn id="15330" name="Column15301"/>
    <tableColumn id="15331" name="Column15302"/>
    <tableColumn id="15332" name="Column15303"/>
    <tableColumn id="15333" name="Column15304"/>
    <tableColumn id="15334" name="Column15305"/>
    <tableColumn id="15335" name="Column15306"/>
    <tableColumn id="15336" name="Column15307"/>
    <tableColumn id="15337" name="Column15308"/>
    <tableColumn id="15338" name="Column15309"/>
    <tableColumn id="15339" name="Column15310"/>
    <tableColumn id="15340" name="Column15311"/>
    <tableColumn id="15341" name="Column15312"/>
    <tableColumn id="15342" name="Column15313"/>
    <tableColumn id="15343" name="Column15314"/>
    <tableColumn id="15344" name="Column15315"/>
    <tableColumn id="15345" name="Column15316"/>
    <tableColumn id="15346" name="Column15317"/>
    <tableColumn id="15347" name="Column15318"/>
    <tableColumn id="15348" name="Column15319"/>
    <tableColumn id="15349" name="Column15320"/>
    <tableColumn id="15350" name="Column15321"/>
    <tableColumn id="15351" name="Column15322"/>
    <tableColumn id="15352" name="Column15323"/>
    <tableColumn id="15353" name="Column15324"/>
    <tableColumn id="15354" name="Column15325"/>
    <tableColumn id="15355" name="Column15326"/>
    <tableColumn id="15356" name="Column15327"/>
    <tableColumn id="15357" name="Column15328"/>
    <tableColumn id="15358" name="Column15329"/>
    <tableColumn id="15359" name="Column15330"/>
    <tableColumn id="15360" name="Column15331"/>
    <tableColumn id="15361" name="Column15332"/>
    <tableColumn id="15362" name="Column15333"/>
    <tableColumn id="15363" name="Column15334"/>
    <tableColumn id="15364" name="Column15335"/>
    <tableColumn id="15365" name="Column15336"/>
    <tableColumn id="15366" name="Column15337"/>
    <tableColumn id="15367" name="Column15338"/>
    <tableColumn id="15368" name="Column15339"/>
    <tableColumn id="15369" name="Column15340"/>
    <tableColumn id="15370" name="Column15341"/>
    <tableColumn id="15371" name="Column15342"/>
    <tableColumn id="15372" name="Column15343"/>
    <tableColumn id="15373" name="Column15344"/>
    <tableColumn id="15374" name="Column15345"/>
    <tableColumn id="15375" name="Column15346"/>
    <tableColumn id="15376" name="Column15347"/>
    <tableColumn id="15377" name="Column15348"/>
    <tableColumn id="15378" name="Column15349"/>
    <tableColumn id="15379" name="Column15350"/>
    <tableColumn id="15380" name="Column15351"/>
    <tableColumn id="15381" name="Column15352"/>
    <tableColumn id="15382" name="Column15353"/>
    <tableColumn id="15383" name="Column15354"/>
    <tableColumn id="15384" name="Column15355"/>
    <tableColumn id="15385" name="Column15356"/>
    <tableColumn id="15386" name="Column15357"/>
    <tableColumn id="15387" name="Column15358"/>
    <tableColumn id="15388" name="Column15359"/>
    <tableColumn id="15389" name="Column15360"/>
    <tableColumn id="15390" name="Column15361"/>
    <tableColumn id="15391" name="Column15362"/>
    <tableColumn id="15392" name="Column15363"/>
    <tableColumn id="15393" name="Column15364"/>
    <tableColumn id="15394" name="Column15365"/>
    <tableColumn id="15395" name="Column15366"/>
    <tableColumn id="15396" name="Column15367"/>
    <tableColumn id="15397" name="Column15368"/>
    <tableColumn id="15398" name="Column15369"/>
    <tableColumn id="15399" name="Column15370"/>
    <tableColumn id="15400" name="Column15371"/>
    <tableColumn id="15401" name="Column15372"/>
    <tableColumn id="15402" name="Column15373"/>
    <tableColumn id="15403" name="Column15374"/>
    <tableColumn id="15404" name="Column15375"/>
    <tableColumn id="15405" name="Column15376"/>
    <tableColumn id="15406" name="Column15377"/>
    <tableColumn id="15407" name="Column15378"/>
    <tableColumn id="15408" name="Column15379"/>
    <tableColumn id="15409" name="Column15380"/>
    <tableColumn id="15410" name="Column15381"/>
    <tableColumn id="15411" name="Column15382"/>
    <tableColumn id="15412" name="Column15383"/>
    <tableColumn id="15413" name="Column15384"/>
    <tableColumn id="15414" name="Column15385"/>
    <tableColumn id="15415" name="Column15386"/>
    <tableColumn id="15416" name="Column15387"/>
    <tableColumn id="15417" name="Column15388"/>
    <tableColumn id="15418" name="Column15389"/>
    <tableColumn id="15419" name="Column15390"/>
    <tableColumn id="15420" name="Column15391"/>
    <tableColumn id="15421" name="Column15392"/>
    <tableColumn id="15422" name="Column15393"/>
    <tableColumn id="15423" name="Column15394"/>
    <tableColumn id="15424" name="Column15395"/>
    <tableColumn id="15425" name="Column15396"/>
    <tableColumn id="15426" name="Column15397"/>
    <tableColumn id="15427" name="Column15398"/>
    <tableColumn id="15428" name="Column15399"/>
    <tableColumn id="15429" name="Column15400"/>
    <tableColumn id="15430" name="Column15401"/>
    <tableColumn id="15431" name="Column15402"/>
    <tableColumn id="15432" name="Column15403"/>
    <tableColumn id="15433" name="Column15404"/>
    <tableColumn id="15434" name="Column15405"/>
    <tableColumn id="15435" name="Column15406"/>
    <tableColumn id="15436" name="Column15407"/>
    <tableColumn id="15437" name="Column15408"/>
    <tableColumn id="15438" name="Column15409"/>
    <tableColumn id="15439" name="Column15410"/>
    <tableColumn id="15440" name="Column15411"/>
    <tableColumn id="15441" name="Column15412"/>
    <tableColumn id="15442" name="Column15413"/>
    <tableColumn id="15443" name="Column15414"/>
    <tableColumn id="15444" name="Column15415"/>
    <tableColumn id="15445" name="Column15416"/>
    <tableColumn id="15446" name="Column15417"/>
    <tableColumn id="15447" name="Column15418"/>
    <tableColumn id="15448" name="Column15419"/>
    <tableColumn id="15449" name="Column15420"/>
    <tableColumn id="15450" name="Column15421"/>
    <tableColumn id="15451" name="Column15422"/>
    <tableColumn id="15452" name="Column15423"/>
    <tableColumn id="15453" name="Column15424"/>
    <tableColumn id="15454" name="Column15425"/>
    <tableColumn id="15455" name="Column15426"/>
    <tableColumn id="15456" name="Column15427"/>
    <tableColumn id="15457" name="Column15428"/>
    <tableColumn id="15458" name="Column15429"/>
    <tableColumn id="15459" name="Column15430"/>
    <tableColumn id="15460" name="Column15431"/>
    <tableColumn id="15461" name="Column15432"/>
    <tableColumn id="15462" name="Column15433"/>
    <tableColumn id="15463" name="Column15434"/>
    <tableColumn id="15464" name="Column15435"/>
    <tableColumn id="15465" name="Column15436"/>
    <tableColumn id="15466" name="Column15437"/>
    <tableColumn id="15467" name="Column15438"/>
    <tableColumn id="15468" name="Column15439"/>
    <tableColumn id="15469" name="Column15440"/>
    <tableColumn id="15470" name="Column15441"/>
    <tableColumn id="15471" name="Column15442"/>
    <tableColumn id="15472" name="Column15443"/>
    <tableColumn id="15473" name="Column15444"/>
    <tableColumn id="15474" name="Column15445"/>
    <tableColumn id="15475" name="Column15446"/>
    <tableColumn id="15476" name="Column15447"/>
    <tableColumn id="15477" name="Column15448"/>
    <tableColumn id="15478" name="Column15449"/>
    <tableColumn id="15479" name="Column15450"/>
    <tableColumn id="15480" name="Column15451"/>
    <tableColumn id="15481" name="Column15452"/>
    <tableColumn id="15482" name="Column15453"/>
    <tableColumn id="15483" name="Column15454"/>
    <tableColumn id="15484" name="Column15455"/>
    <tableColumn id="15485" name="Column15456"/>
    <tableColumn id="15486" name="Column15457"/>
    <tableColumn id="15487" name="Column15458"/>
    <tableColumn id="15488" name="Column15459"/>
    <tableColumn id="15489" name="Column15460"/>
    <tableColumn id="15490" name="Column15461"/>
    <tableColumn id="15491" name="Column15462"/>
    <tableColumn id="15492" name="Column15463"/>
    <tableColumn id="15493" name="Column15464"/>
    <tableColumn id="15494" name="Column15465"/>
    <tableColumn id="15495" name="Column15466"/>
    <tableColumn id="15496" name="Column15467"/>
    <tableColumn id="15497" name="Column15468"/>
    <tableColumn id="15498" name="Column15469"/>
    <tableColumn id="15499" name="Column15470"/>
    <tableColumn id="15500" name="Column15471"/>
    <tableColumn id="15501" name="Column15472"/>
    <tableColumn id="15502" name="Column15473"/>
    <tableColumn id="15503" name="Column15474"/>
    <tableColumn id="15504" name="Column15475"/>
    <tableColumn id="15505" name="Column15476"/>
    <tableColumn id="15506" name="Column15477"/>
    <tableColumn id="15507" name="Column15478"/>
    <tableColumn id="15508" name="Column15479"/>
    <tableColumn id="15509" name="Column15480"/>
    <tableColumn id="15510" name="Column15481"/>
    <tableColumn id="15511" name="Column15482"/>
    <tableColumn id="15512" name="Column15483"/>
    <tableColumn id="15513" name="Column15484"/>
    <tableColumn id="15514" name="Column15485"/>
    <tableColumn id="15515" name="Column15486"/>
    <tableColumn id="15516" name="Column15487"/>
    <tableColumn id="15517" name="Column15488"/>
    <tableColumn id="15518" name="Column15489"/>
    <tableColumn id="15519" name="Column15490"/>
    <tableColumn id="15520" name="Column15491"/>
    <tableColumn id="15521" name="Column15492"/>
    <tableColumn id="15522" name="Column15493"/>
    <tableColumn id="15523" name="Column15494"/>
    <tableColumn id="15524" name="Column15495"/>
    <tableColumn id="15525" name="Column15496"/>
    <tableColumn id="15526" name="Column15497"/>
    <tableColumn id="15527" name="Column15498"/>
    <tableColumn id="15528" name="Column15499"/>
    <tableColumn id="15529" name="Column15500"/>
    <tableColumn id="15530" name="Column15501"/>
    <tableColumn id="15531" name="Column15502"/>
    <tableColumn id="15532" name="Column15503"/>
    <tableColumn id="15533" name="Column15504"/>
    <tableColumn id="15534" name="Column15505"/>
    <tableColumn id="15535" name="Column15506"/>
    <tableColumn id="15536" name="Column15507"/>
    <tableColumn id="15537" name="Column15508"/>
    <tableColumn id="15538" name="Column15509"/>
    <tableColumn id="15539" name="Column15510"/>
    <tableColumn id="15540" name="Column15511"/>
    <tableColumn id="15541" name="Column15512"/>
    <tableColumn id="15542" name="Column15513"/>
    <tableColumn id="15543" name="Column15514"/>
    <tableColumn id="15544" name="Column15515"/>
    <tableColumn id="15545" name="Column15516"/>
    <tableColumn id="15546" name="Column15517"/>
    <tableColumn id="15547" name="Column15518"/>
    <tableColumn id="15548" name="Column15519"/>
    <tableColumn id="15549" name="Column15520"/>
    <tableColumn id="15550" name="Column15521"/>
    <tableColumn id="15551" name="Column15522"/>
    <tableColumn id="15552" name="Column15523"/>
    <tableColumn id="15553" name="Column15524"/>
    <tableColumn id="15554" name="Column15525"/>
    <tableColumn id="15555" name="Column15526"/>
    <tableColumn id="15556" name="Column15527"/>
    <tableColumn id="15557" name="Column15528"/>
    <tableColumn id="15558" name="Column15529"/>
    <tableColumn id="15559" name="Column15530"/>
    <tableColumn id="15560" name="Column15531"/>
    <tableColumn id="15561" name="Column15532"/>
    <tableColumn id="15562" name="Column15533"/>
    <tableColumn id="15563" name="Column15534"/>
    <tableColumn id="15564" name="Column15535"/>
    <tableColumn id="15565" name="Column15536"/>
    <tableColumn id="15566" name="Column15537"/>
    <tableColumn id="15567" name="Column15538"/>
    <tableColumn id="15568" name="Column15539"/>
    <tableColumn id="15569" name="Column15540"/>
    <tableColumn id="15570" name="Column15541"/>
    <tableColumn id="15571" name="Column15542"/>
    <tableColumn id="15572" name="Column15543"/>
    <tableColumn id="15573" name="Column15544"/>
    <tableColumn id="15574" name="Column15545"/>
    <tableColumn id="15575" name="Column15546"/>
    <tableColumn id="15576" name="Column15547"/>
    <tableColumn id="15577" name="Column15548"/>
    <tableColumn id="15578" name="Column15549"/>
    <tableColumn id="15579" name="Column15550"/>
    <tableColumn id="15580" name="Column15551"/>
    <tableColumn id="15581" name="Column15552"/>
    <tableColumn id="15582" name="Column15553"/>
    <tableColumn id="15583" name="Column15554"/>
    <tableColumn id="15584" name="Column15555"/>
    <tableColumn id="15585" name="Column15556"/>
    <tableColumn id="15586" name="Column15557"/>
    <tableColumn id="15587" name="Column15558"/>
    <tableColumn id="15588" name="Column15559"/>
    <tableColumn id="15589" name="Column15560"/>
    <tableColumn id="15590" name="Column15561"/>
    <tableColumn id="15591" name="Column15562"/>
    <tableColumn id="15592" name="Column15563"/>
    <tableColumn id="15593" name="Column15564"/>
    <tableColumn id="15594" name="Column15565"/>
    <tableColumn id="15595" name="Column15566"/>
    <tableColumn id="15596" name="Column15567"/>
    <tableColumn id="15597" name="Column15568"/>
    <tableColumn id="15598" name="Column15569"/>
    <tableColumn id="15599" name="Column15570"/>
    <tableColumn id="15600" name="Column15571"/>
    <tableColumn id="15601" name="Column15572"/>
    <tableColumn id="15602" name="Column15573"/>
    <tableColumn id="15603" name="Column15574"/>
    <tableColumn id="15604" name="Column15575"/>
    <tableColumn id="15605" name="Column15576"/>
    <tableColumn id="15606" name="Column15577"/>
    <tableColumn id="15607" name="Column15578"/>
    <tableColumn id="15608" name="Column15579"/>
    <tableColumn id="15609" name="Column15580"/>
    <tableColumn id="15610" name="Column15581"/>
    <tableColumn id="15611" name="Column15582"/>
    <tableColumn id="15612" name="Column15583"/>
    <tableColumn id="15613" name="Column15584"/>
    <tableColumn id="15614" name="Column15585"/>
    <tableColumn id="15615" name="Column15586"/>
    <tableColumn id="15616" name="Column15587"/>
    <tableColumn id="15617" name="Column15588"/>
    <tableColumn id="15618" name="Column15589"/>
    <tableColumn id="15619" name="Column15590"/>
    <tableColumn id="15620" name="Column15591"/>
    <tableColumn id="15621" name="Column15592"/>
    <tableColumn id="15622" name="Column15593"/>
    <tableColumn id="15623" name="Column15594"/>
    <tableColumn id="15624" name="Column15595"/>
    <tableColumn id="15625" name="Column15596"/>
    <tableColumn id="15626" name="Column15597"/>
    <tableColumn id="15627" name="Column15598"/>
    <tableColumn id="15628" name="Column15599"/>
    <tableColumn id="15629" name="Column15600"/>
    <tableColumn id="15630" name="Column15601"/>
    <tableColumn id="15631" name="Column15602"/>
    <tableColumn id="15632" name="Column15603"/>
    <tableColumn id="15633" name="Column15604"/>
    <tableColumn id="15634" name="Column15605"/>
    <tableColumn id="15635" name="Column15606"/>
    <tableColumn id="15636" name="Column15607"/>
    <tableColumn id="15637" name="Column15608"/>
    <tableColumn id="15638" name="Column15609"/>
    <tableColumn id="15639" name="Column15610"/>
    <tableColumn id="15640" name="Column15611"/>
    <tableColumn id="15641" name="Column15612"/>
    <tableColumn id="15642" name="Column15613"/>
    <tableColumn id="15643" name="Column15614"/>
    <tableColumn id="15644" name="Column15615"/>
    <tableColumn id="15645" name="Column15616"/>
    <tableColumn id="15646" name="Column15617"/>
    <tableColumn id="15647" name="Column15618"/>
    <tableColumn id="15648" name="Column15619"/>
    <tableColumn id="15649" name="Column15620"/>
    <tableColumn id="15650" name="Column15621"/>
    <tableColumn id="15651" name="Column15622"/>
    <tableColumn id="15652" name="Column15623"/>
    <tableColumn id="15653" name="Column15624"/>
    <tableColumn id="15654" name="Column15625"/>
    <tableColumn id="15655" name="Column15626"/>
    <tableColumn id="15656" name="Column15627"/>
    <tableColumn id="15657" name="Column15628"/>
    <tableColumn id="15658" name="Column15629"/>
    <tableColumn id="15659" name="Column15630"/>
    <tableColumn id="15660" name="Column15631"/>
    <tableColumn id="15661" name="Column15632"/>
    <tableColumn id="15662" name="Column15633"/>
    <tableColumn id="15663" name="Column15634"/>
    <tableColumn id="15664" name="Column15635"/>
    <tableColumn id="15665" name="Column15636"/>
    <tableColumn id="15666" name="Column15637"/>
    <tableColumn id="15667" name="Column15638"/>
    <tableColumn id="15668" name="Column15639"/>
    <tableColumn id="15669" name="Column15640"/>
    <tableColumn id="15670" name="Column15641"/>
    <tableColumn id="15671" name="Column15642"/>
    <tableColumn id="15672" name="Column15643"/>
    <tableColumn id="15673" name="Column15644"/>
    <tableColumn id="15674" name="Column15645"/>
    <tableColumn id="15675" name="Column15646"/>
    <tableColumn id="15676" name="Column15647"/>
    <tableColumn id="15677" name="Column15648"/>
    <tableColumn id="15678" name="Column15649"/>
    <tableColumn id="15679" name="Column15650"/>
    <tableColumn id="15680" name="Column15651"/>
    <tableColumn id="15681" name="Column15652"/>
    <tableColumn id="15682" name="Column15653"/>
    <tableColumn id="15683" name="Column15654"/>
    <tableColumn id="15684" name="Column15655"/>
    <tableColumn id="15685" name="Column15656"/>
    <tableColumn id="15686" name="Column15657"/>
    <tableColumn id="15687" name="Column15658"/>
    <tableColumn id="15688" name="Column15659"/>
    <tableColumn id="15689" name="Column15660"/>
    <tableColumn id="15690" name="Column15661"/>
    <tableColumn id="15691" name="Column15662"/>
    <tableColumn id="15692" name="Column15663"/>
    <tableColumn id="15693" name="Column15664"/>
    <tableColumn id="15694" name="Column15665"/>
    <tableColumn id="15695" name="Column15666"/>
    <tableColumn id="15696" name="Column15667"/>
    <tableColumn id="15697" name="Column15668"/>
    <tableColumn id="15698" name="Column15669"/>
    <tableColumn id="15699" name="Column15670"/>
    <tableColumn id="15700" name="Column15671"/>
    <tableColumn id="15701" name="Column15672"/>
    <tableColumn id="15702" name="Column15673"/>
    <tableColumn id="15703" name="Column15674"/>
    <tableColumn id="15704" name="Column15675"/>
    <tableColumn id="15705" name="Column15676"/>
    <tableColumn id="15706" name="Column15677"/>
    <tableColumn id="15707" name="Column15678"/>
    <tableColumn id="15708" name="Column15679"/>
    <tableColumn id="15709" name="Column15680"/>
    <tableColumn id="15710" name="Column15681"/>
    <tableColumn id="15711" name="Column15682"/>
    <tableColumn id="15712" name="Column15683"/>
    <tableColumn id="15713" name="Column15684"/>
    <tableColumn id="15714" name="Column15685"/>
    <tableColumn id="15715" name="Column15686"/>
    <tableColumn id="15716" name="Column15687"/>
    <tableColumn id="15717" name="Column15688"/>
    <tableColumn id="15718" name="Column15689"/>
    <tableColumn id="15719" name="Column15690"/>
    <tableColumn id="15720" name="Column15691"/>
    <tableColumn id="15721" name="Column15692"/>
    <tableColumn id="15722" name="Column15693"/>
    <tableColumn id="15723" name="Column15694"/>
    <tableColumn id="15724" name="Column15695"/>
    <tableColumn id="15725" name="Column15696"/>
    <tableColumn id="15726" name="Column15697"/>
    <tableColumn id="15727" name="Column15698"/>
    <tableColumn id="15728" name="Column15699"/>
    <tableColumn id="15729" name="Column15700"/>
    <tableColumn id="15730" name="Column15701"/>
    <tableColumn id="15731" name="Column15702"/>
    <tableColumn id="15732" name="Column15703"/>
    <tableColumn id="15733" name="Column15704"/>
    <tableColumn id="15734" name="Column15705"/>
    <tableColumn id="15735" name="Column15706"/>
    <tableColumn id="15736" name="Column15707"/>
    <tableColumn id="15737" name="Column15708"/>
    <tableColumn id="15738" name="Column15709"/>
    <tableColumn id="15739" name="Column15710"/>
    <tableColumn id="15740" name="Column15711"/>
    <tableColumn id="15741" name="Column15712"/>
    <tableColumn id="15742" name="Column15713"/>
    <tableColumn id="15743" name="Column15714"/>
    <tableColumn id="15744" name="Column15715"/>
    <tableColumn id="15745" name="Column15716"/>
    <tableColumn id="15746" name="Column15717"/>
    <tableColumn id="15747" name="Column15718"/>
    <tableColumn id="15748" name="Column15719"/>
    <tableColumn id="15749" name="Column15720"/>
    <tableColumn id="15750" name="Column15721"/>
    <tableColumn id="15751" name="Column15722"/>
    <tableColumn id="15752" name="Column15723"/>
    <tableColumn id="15753" name="Column15724"/>
    <tableColumn id="15754" name="Column15725"/>
    <tableColumn id="15755" name="Column15726"/>
    <tableColumn id="15756" name="Column15727"/>
    <tableColumn id="15757" name="Column15728"/>
    <tableColumn id="15758" name="Column15729"/>
    <tableColumn id="15759" name="Column15730"/>
    <tableColumn id="15760" name="Column15731"/>
    <tableColumn id="15761" name="Column15732"/>
    <tableColumn id="15762" name="Column15733"/>
    <tableColumn id="15763" name="Column15734"/>
    <tableColumn id="15764" name="Column15735"/>
    <tableColumn id="15765" name="Column15736"/>
    <tableColumn id="15766" name="Column15737"/>
    <tableColumn id="15767" name="Column15738"/>
    <tableColumn id="15768" name="Column15739"/>
    <tableColumn id="15769" name="Column15740"/>
    <tableColumn id="15770" name="Column15741"/>
    <tableColumn id="15771" name="Column15742"/>
    <tableColumn id="15772" name="Column15743"/>
    <tableColumn id="15773" name="Column15744"/>
    <tableColumn id="15774" name="Column15745"/>
    <tableColumn id="15775" name="Column15746"/>
    <tableColumn id="15776" name="Column15747"/>
    <tableColumn id="15777" name="Column15748"/>
    <tableColumn id="15778" name="Column15749"/>
    <tableColumn id="15779" name="Column15750"/>
    <tableColumn id="15780" name="Column15751"/>
    <tableColumn id="15781" name="Column15752"/>
    <tableColumn id="15782" name="Column15753"/>
    <tableColumn id="15783" name="Column15754"/>
    <tableColumn id="15784" name="Column15755"/>
    <tableColumn id="15785" name="Column15756"/>
    <tableColumn id="15786" name="Column15757"/>
    <tableColumn id="15787" name="Column15758"/>
    <tableColumn id="15788" name="Column15759"/>
    <tableColumn id="15789" name="Column15760"/>
    <tableColumn id="15790" name="Column15761"/>
    <tableColumn id="15791" name="Column15762"/>
    <tableColumn id="15792" name="Column15763"/>
    <tableColumn id="15793" name="Column15764"/>
    <tableColumn id="15794" name="Column15765"/>
    <tableColumn id="15795" name="Column15766"/>
    <tableColumn id="15796" name="Column15767"/>
    <tableColumn id="15797" name="Column15768"/>
    <tableColumn id="15798" name="Column15769"/>
    <tableColumn id="15799" name="Column15770"/>
    <tableColumn id="15800" name="Column15771"/>
    <tableColumn id="15801" name="Column15772"/>
    <tableColumn id="15802" name="Column15773"/>
    <tableColumn id="15803" name="Column15774"/>
    <tableColumn id="15804" name="Column15775"/>
    <tableColumn id="15805" name="Column15776"/>
    <tableColumn id="15806" name="Column15777"/>
    <tableColumn id="15807" name="Column15778"/>
    <tableColumn id="15808" name="Column15779"/>
    <tableColumn id="15809" name="Column15780"/>
    <tableColumn id="15810" name="Column15781"/>
    <tableColumn id="15811" name="Column15782"/>
    <tableColumn id="15812" name="Column15783"/>
    <tableColumn id="15813" name="Column15784"/>
    <tableColumn id="15814" name="Column15785"/>
    <tableColumn id="15815" name="Column15786"/>
    <tableColumn id="15816" name="Column15787"/>
    <tableColumn id="15817" name="Column15788"/>
    <tableColumn id="15818" name="Column15789"/>
    <tableColumn id="15819" name="Column15790"/>
    <tableColumn id="15820" name="Column15791"/>
    <tableColumn id="15821" name="Column15792"/>
    <tableColumn id="15822" name="Column15793"/>
    <tableColumn id="15823" name="Column15794"/>
    <tableColumn id="15824" name="Column15795"/>
    <tableColumn id="15825" name="Column15796"/>
    <tableColumn id="15826" name="Column15797"/>
    <tableColumn id="15827" name="Column15798"/>
    <tableColumn id="15828" name="Column15799"/>
    <tableColumn id="15829" name="Column15800"/>
    <tableColumn id="15830" name="Column15801"/>
    <tableColumn id="15831" name="Column15802"/>
    <tableColumn id="15832" name="Column15803"/>
    <tableColumn id="15833" name="Column15804"/>
    <tableColumn id="15834" name="Column15805"/>
    <tableColumn id="15835" name="Column15806"/>
    <tableColumn id="15836" name="Column15807"/>
    <tableColumn id="15837" name="Column15808"/>
    <tableColumn id="15838" name="Column15809"/>
    <tableColumn id="15839" name="Column15810"/>
    <tableColumn id="15840" name="Column15811"/>
    <tableColumn id="15841" name="Column15812"/>
    <tableColumn id="15842" name="Column15813"/>
    <tableColumn id="15843" name="Column15814"/>
    <tableColumn id="15844" name="Column15815"/>
    <tableColumn id="15845" name="Column15816"/>
    <tableColumn id="15846" name="Column15817"/>
    <tableColumn id="15847" name="Column15818"/>
    <tableColumn id="15848" name="Column15819"/>
    <tableColumn id="15849" name="Column15820"/>
    <tableColumn id="15850" name="Column15821"/>
    <tableColumn id="15851" name="Column15822"/>
    <tableColumn id="15852" name="Column15823"/>
    <tableColumn id="15853" name="Column15824"/>
    <tableColumn id="15854" name="Column15825"/>
    <tableColumn id="15855" name="Column15826"/>
    <tableColumn id="15856" name="Column15827"/>
    <tableColumn id="15857" name="Column15828"/>
    <tableColumn id="15858" name="Column15829"/>
    <tableColumn id="15859" name="Column15830"/>
    <tableColumn id="15860" name="Column15831"/>
    <tableColumn id="15861" name="Column15832"/>
    <tableColumn id="15862" name="Column15833"/>
    <tableColumn id="15863" name="Column15834"/>
    <tableColumn id="15864" name="Column15835"/>
    <tableColumn id="15865" name="Column15836"/>
    <tableColumn id="15866" name="Column15837"/>
    <tableColumn id="15867" name="Column15838"/>
    <tableColumn id="15868" name="Column15839"/>
    <tableColumn id="15869" name="Column15840"/>
    <tableColumn id="15870" name="Column15841"/>
    <tableColumn id="15871" name="Column15842"/>
    <tableColumn id="15872" name="Column15843"/>
    <tableColumn id="15873" name="Column15844"/>
    <tableColumn id="15874" name="Column15845"/>
    <tableColumn id="15875" name="Column15846"/>
    <tableColumn id="15876" name="Column15847"/>
    <tableColumn id="15877" name="Column15848"/>
    <tableColumn id="15878" name="Column15849"/>
    <tableColumn id="15879" name="Column15850"/>
    <tableColumn id="15880" name="Column15851"/>
    <tableColumn id="15881" name="Column15852"/>
    <tableColumn id="15882" name="Column15853"/>
    <tableColumn id="15883" name="Column15854"/>
    <tableColumn id="15884" name="Column15855"/>
    <tableColumn id="15885" name="Column15856"/>
    <tableColumn id="15886" name="Column15857"/>
    <tableColumn id="15887" name="Column15858"/>
    <tableColumn id="15888" name="Column15859"/>
    <tableColumn id="15889" name="Column15860"/>
    <tableColumn id="15890" name="Column15861"/>
    <tableColumn id="15891" name="Column15862"/>
    <tableColumn id="15892" name="Column15863"/>
    <tableColumn id="15893" name="Column15864"/>
    <tableColumn id="15894" name="Column15865"/>
    <tableColumn id="15895" name="Column15866"/>
    <tableColumn id="15896" name="Column15867"/>
    <tableColumn id="15897" name="Column15868"/>
    <tableColumn id="15898" name="Column15869"/>
    <tableColumn id="15899" name="Column15870"/>
    <tableColumn id="15900" name="Column15871"/>
    <tableColumn id="15901" name="Column15872"/>
    <tableColumn id="15902" name="Column15873"/>
    <tableColumn id="15903" name="Column15874"/>
    <tableColumn id="15904" name="Column15875"/>
    <tableColumn id="15905" name="Column15876"/>
    <tableColumn id="15906" name="Column15877"/>
    <tableColumn id="15907" name="Column15878"/>
    <tableColumn id="15908" name="Column15879"/>
    <tableColumn id="15909" name="Column15880"/>
    <tableColumn id="15910" name="Column15881"/>
    <tableColumn id="15911" name="Column15882"/>
    <tableColumn id="15912" name="Column15883"/>
    <tableColumn id="15913" name="Column15884"/>
    <tableColumn id="15914" name="Column15885"/>
    <tableColumn id="15915" name="Column15886"/>
    <tableColumn id="15916" name="Column15887"/>
    <tableColumn id="15917" name="Column15888"/>
    <tableColumn id="15918" name="Column15889"/>
    <tableColumn id="15919" name="Column15890"/>
    <tableColumn id="15920" name="Column15891"/>
    <tableColumn id="15921" name="Column15892"/>
    <tableColumn id="15922" name="Column15893"/>
    <tableColumn id="15923" name="Column15894"/>
    <tableColumn id="15924" name="Column15895"/>
    <tableColumn id="15925" name="Column15896"/>
    <tableColumn id="15926" name="Column15897"/>
    <tableColumn id="15927" name="Column15898"/>
    <tableColumn id="15928" name="Column15899"/>
    <tableColumn id="15929" name="Column15900"/>
    <tableColumn id="15930" name="Column15901"/>
    <tableColumn id="15931" name="Column15902"/>
    <tableColumn id="15932" name="Column15903"/>
    <tableColumn id="15933" name="Column15904"/>
    <tableColumn id="15934" name="Column15905"/>
    <tableColumn id="15935" name="Column15906"/>
    <tableColumn id="15936" name="Column15907"/>
    <tableColumn id="15937" name="Column15908"/>
    <tableColumn id="15938" name="Column15909"/>
    <tableColumn id="15939" name="Column15910"/>
    <tableColumn id="15940" name="Column15911"/>
    <tableColumn id="15941" name="Column15912"/>
    <tableColumn id="15942" name="Column15913"/>
    <tableColumn id="15943" name="Column15914"/>
    <tableColumn id="15944" name="Column15915"/>
    <tableColumn id="15945" name="Column15916"/>
    <tableColumn id="15946" name="Column15917"/>
    <tableColumn id="15947" name="Column15918"/>
    <tableColumn id="15948" name="Column15919"/>
    <tableColumn id="15949" name="Column15920"/>
    <tableColumn id="15950" name="Column15921"/>
    <tableColumn id="15951" name="Column15922"/>
    <tableColumn id="15952" name="Column15923"/>
    <tableColumn id="15953" name="Column15924"/>
    <tableColumn id="15954" name="Column15925"/>
    <tableColumn id="15955" name="Column15926"/>
    <tableColumn id="15956" name="Column15927"/>
    <tableColumn id="15957" name="Column15928"/>
    <tableColumn id="15958" name="Column15929"/>
    <tableColumn id="15959" name="Column15930"/>
    <tableColumn id="15960" name="Column15931"/>
    <tableColumn id="15961" name="Column15932"/>
    <tableColumn id="15962" name="Column15933"/>
    <tableColumn id="15963" name="Column15934"/>
    <tableColumn id="15964" name="Column15935"/>
    <tableColumn id="15965" name="Column15936"/>
    <tableColumn id="15966" name="Column15937"/>
    <tableColumn id="15967" name="Column15938"/>
    <tableColumn id="15968" name="Column15939"/>
    <tableColumn id="15969" name="Column15940"/>
    <tableColumn id="15970" name="Column15941"/>
    <tableColumn id="15971" name="Column15942"/>
    <tableColumn id="15972" name="Column15943"/>
    <tableColumn id="15973" name="Column15944"/>
    <tableColumn id="15974" name="Column15945"/>
    <tableColumn id="15975" name="Column15946"/>
    <tableColumn id="15976" name="Column15947"/>
    <tableColumn id="15977" name="Column15948"/>
    <tableColumn id="15978" name="Column15949"/>
    <tableColumn id="15979" name="Column15950"/>
    <tableColumn id="15980" name="Column15951"/>
    <tableColumn id="15981" name="Column15952"/>
    <tableColumn id="15982" name="Column15953"/>
    <tableColumn id="15983" name="Column15954"/>
    <tableColumn id="15984" name="Column15955"/>
    <tableColumn id="15985" name="Column15956"/>
    <tableColumn id="15986" name="Column15957"/>
    <tableColumn id="15987" name="Column15958"/>
    <tableColumn id="15988" name="Column15959"/>
    <tableColumn id="15989" name="Column15960"/>
    <tableColumn id="15990" name="Column15961"/>
    <tableColumn id="15991" name="Column15962"/>
    <tableColumn id="15992" name="Column15963"/>
    <tableColumn id="15993" name="Column15964"/>
    <tableColumn id="15994" name="Column15965"/>
    <tableColumn id="15995" name="Column15966"/>
    <tableColumn id="15996" name="Column15967"/>
    <tableColumn id="15997" name="Column15968"/>
    <tableColumn id="15998" name="Column15969"/>
    <tableColumn id="15999" name="Column15970"/>
    <tableColumn id="16000" name="Column15971"/>
    <tableColumn id="16001" name="Column15972"/>
    <tableColumn id="16002" name="Column15973"/>
    <tableColumn id="16003" name="Column15974"/>
    <tableColumn id="16004" name="Column15975"/>
    <tableColumn id="16005" name="Column15976"/>
    <tableColumn id="16006" name="Column15977"/>
    <tableColumn id="16007" name="Column15978"/>
    <tableColumn id="16008" name="Column15979"/>
    <tableColumn id="16009" name="Column15980"/>
    <tableColumn id="16010" name="Column15981"/>
    <tableColumn id="16011" name="Column15982"/>
    <tableColumn id="16012" name="Column15983"/>
    <tableColumn id="16013" name="Column15984"/>
    <tableColumn id="16014" name="Column15985"/>
    <tableColumn id="16015" name="Column15986"/>
    <tableColumn id="16016" name="Column15987"/>
    <tableColumn id="16017" name="Column15988"/>
    <tableColumn id="16018" name="Column15989"/>
    <tableColumn id="16019" name="Column15990"/>
    <tableColumn id="16020" name="Column15991"/>
    <tableColumn id="16021" name="Column15992"/>
    <tableColumn id="16022" name="Column15993"/>
    <tableColumn id="16023" name="Column15994"/>
    <tableColumn id="16024" name="Column15995"/>
    <tableColumn id="16025" name="Column15996"/>
    <tableColumn id="16026" name="Column15997"/>
    <tableColumn id="16027" name="Column15998"/>
    <tableColumn id="16028" name="Column15999"/>
    <tableColumn id="16029" name="Column16000"/>
    <tableColumn id="16030" name="Column16001"/>
    <tableColumn id="16031" name="Column16002"/>
    <tableColumn id="16032" name="Column16003"/>
    <tableColumn id="16033" name="Column16004"/>
    <tableColumn id="16034" name="Column16005"/>
    <tableColumn id="16035" name="Column16006"/>
    <tableColumn id="16036" name="Column16007"/>
    <tableColumn id="16037" name="Column16008"/>
    <tableColumn id="16038" name="Column16009"/>
    <tableColumn id="16039" name="Column16010"/>
    <tableColumn id="16040" name="Column16011"/>
    <tableColumn id="16041" name="Column16012"/>
    <tableColumn id="16042" name="Column16013"/>
    <tableColumn id="16043" name="Column16014"/>
    <tableColumn id="16044" name="Column16015"/>
    <tableColumn id="16045" name="Column16016"/>
    <tableColumn id="16046" name="Column16017"/>
    <tableColumn id="16047" name="Column16018"/>
    <tableColumn id="16048" name="Column16019"/>
    <tableColumn id="16049" name="Column16020"/>
    <tableColumn id="16050" name="Column16021"/>
    <tableColumn id="16051" name="Column16022"/>
    <tableColumn id="16052" name="Column16023"/>
    <tableColumn id="16053" name="Column16024"/>
    <tableColumn id="16054" name="Column16025"/>
    <tableColumn id="16055" name="Column16026"/>
    <tableColumn id="16056" name="Column16027"/>
    <tableColumn id="16057" name="Column16028"/>
    <tableColumn id="16058" name="Column16029"/>
    <tableColumn id="16059" name="Column16030"/>
    <tableColumn id="16060" name="Column16031"/>
    <tableColumn id="16061" name="Column16032"/>
    <tableColumn id="16062" name="Column16033"/>
    <tableColumn id="16063" name="Column16034"/>
    <tableColumn id="16064" name="Column16035"/>
    <tableColumn id="16065" name="Column16036"/>
    <tableColumn id="16066" name="Column16037"/>
    <tableColumn id="16067" name="Column16038"/>
    <tableColumn id="16068" name="Column16039"/>
    <tableColumn id="16069" name="Column16040"/>
    <tableColumn id="16070" name="Column16041"/>
    <tableColumn id="16071" name="Column16042"/>
    <tableColumn id="16072" name="Column16043"/>
    <tableColumn id="16073" name="Column16044"/>
    <tableColumn id="16074" name="Column16045"/>
    <tableColumn id="16075" name="Column16046"/>
    <tableColumn id="16076" name="Column16047"/>
    <tableColumn id="16077" name="Column16048"/>
    <tableColumn id="16078" name="Column16049"/>
    <tableColumn id="16079" name="Column16050"/>
    <tableColumn id="16080" name="Column16051"/>
    <tableColumn id="16081" name="Column16052"/>
    <tableColumn id="16082" name="Column16053"/>
    <tableColumn id="16083" name="Column16054"/>
    <tableColumn id="16084" name="Column16055"/>
    <tableColumn id="16085" name="Column16056"/>
    <tableColumn id="16086" name="Column16057"/>
    <tableColumn id="16087" name="Column16058"/>
    <tableColumn id="16088" name="Column16059"/>
    <tableColumn id="16089" name="Column16060"/>
    <tableColumn id="16090" name="Column16061"/>
    <tableColumn id="16091" name="Column16062"/>
    <tableColumn id="16092" name="Column16063"/>
    <tableColumn id="16093" name="Column16064"/>
    <tableColumn id="16094" name="Column16065"/>
    <tableColumn id="16095" name="Column16066"/>
    <tableColumn id="16096" name="Column16067"/>
    <tableColumn id="16097" name="Column16068"/>
    <tableColumn id="16098" name="Column16069"/>
    <tableColumn id="16099" name="Column16070"/>
    <tableColumn id="16100" name="Column16071"/>
    <tableColumn id="16101" name="Column16072"/>
    <tableColumn id="16102" name="Column16073"/>
    <tableColumn id="16103" name="Column16074"/>
    <tableColumn id="16104" name="Column16075"/>
    <tableColumn id="16105" name="Column16076"/>
    <tableColumn id="16106" name="Column16077"/>
    <tableColumn id="16107" name="Column16078"/>
    <tableColumn id="16108" name="Column16079"/>
    <tableColumn id="16109" name="Column16080"/>
    <tableColumn id="16110" name="Column16081"/>
    <tableColumn id="16111" name="Column16082"/>
    <tableColumn id="16112" name="Column16083"/>
    <tableColumn id="16113" name="Column16084"/>
    <tableColumn id="16114" name="Column16085"/>
    <tableColumn id="16115" name="Column16086"/>
    <tableColumn id="16116" name="Column16087"/>
    <tableColumn id="16117" name="Column16088"/>
    <tableColumn id="16118" name="Column16089"/>
    <tableColumn id="16119" name="Column16090"/>
    <tableColumn id="16120" name="Column16091"/>
    <tableColumn id="16121" name="Column16092"/>
    <tableColumn id="16122" name="Column16093"/>
    <tableColumn id="16123" name="Column16094"/>
    <tableColumn id="16124" name="Column16095"/>
    <tableColumn id="16125" name="Column16096"/>
    <tableColumn id="16126" name="Column16097"/>
    <tableColumn id="16127" name="Column16098"/>
    <tableColumn id="16128" name="Column16099"/>
    <tableColumn id="16129" name="Column16100"/>
    <tableColumn id="16130" name="Column16101"/>
    <tableColumn id="16131" name="Column16102"/>
    <tableColumn id="16132" name="Column16103"/>
    <tableColumn id="16133" name="Column16104"/>
    <tableColumn id="16134" name="Column16105"/>
    <tableColumn id="16135" name="Column16106"/>
    <tableColumn id="16136" name="Column16107"/>
    <tableColumn id="16137" name="Column16108"/>
    <tableColumn id="16138" name="Column16109"/>
    <tableColumn id="16139" name="Column16110"/>
    <tableColumn id="16140" name="Column16111"/>
    <tableColumn id="16141" name="Column16112"/>
    <tableColumn id="16142" name="Column16113"/>
    <tableColumn id="16143" name="Column16114"/>
    <tableColumn id="16144" name="Column16115"/>
    <tableColumn id="16145" name="Column16116"/>
    <tableColumn id="16146" name="Column16117"/>
    <tableColumn id="16147" name="Column16118"/>
    <tableColumn id="16148" name="Column16119"/>
    <tableColumn id="16149" name="Column16120"/>
    <tableColumn id="16150" name="Column16121"/>
    <tableColumn id="16151" name="Column16122"/>
    <tableColumn id="16152" name="Column16123"/>
    <tableColumn id="16153" name="Column16124"/>
    <tableColumn id="16154" name="Column16125"/>
    <tableColumn id="16155" name="Column16126"/>
    <tableColumn id="16156" name="Column16127"/>
    <tableColumn id="16157" name="Column16128"/>
    <tableColumn id="16158" name="Column16129"/>
    <tableColumn id="16159" name="Column16130"/>
    <tableColumn id="16160" name="Column16131"/>
    <tableColumn id="16161" name="Column16132"/>
    <tableColumn id="16162" name="Column16133"/>
    <tableColumn id="16163" name="Column16134"/>
    <tableColumn id="16164" name="Column16135"/>
    <tableColumn id="16165" name="Column16136"/>
    <tableColumn id="16166" name="Column16137"/>
    <tableColumn id="16167" name="Column16138"/>
    <tableColumn id="16168" name="Column16139"/>
    <tableColumn id="16169" name="Column16140"/>
    <tableColumn id="16170" name="Column16141"/>
    <tableColumn id="16171" name="Column16142"/>
    <tableColumn id="16172" name="Column16143"/>
    <tableColumn id="16173" name="Column16144"/>
    <tableColumn id="16174" name="Column16145"/>
    <tableColumn id="16175" name="Column16146"/>
    <tableColumn id="16176" name="Column16147"/>
    <tableColumn id="16177" name="Column16148"/>
    <tableColumn id="16178" name="Column16149"/>
    <tableColumn id="16179" name="Column16150"/>
    <tableColumn id="16180" name="Column16151"/>
    <tableColumn id="16181" name="Column16152"/>
    <tableColumn id="16182" name="Column16153"/>
    <tableColumn id="16183" name="Column16154"/>
    <tableColumn id="16184" name="Column16155"/>
    <tableColumn id="16185" name="Column16156"/>
    <tableColumn id="16186" name="Column16157"/>
    <tableColumn id="16187" name="Column16158"/>
    <tableColumn id="16188" name="Column16159"/>
    <tableColumn id="16189" name="Column16160"/>
    <tableColumn id="16190" name="Column16161"/>
    <tableColumn id="16191" name="Column16162"/>
    <tableColumn id="16192" name="Column16163"/>
    <tableColumn id="16193" name="Column16164"/>
    <tableColumn id="16194" name="Column16165"/>
    <tableColumn id="16195" name="Column16166"/>
    <tableColumn id="16196" name="Column16167"/>
    <tableColumn id="16197" name="Column16168"/>
    <tableColumn id="16198" name="Column16169"/>
    <tableColumn id="16199" name="Column16170"/>
    <tableColumn id="16200" name="Column16171"/>
    <tableColumn id="16201" name="Column16172"/>
    <tableColumn id="16202" name="Column16173"/>
    <tableColumn id="16203" name="Column16174"/>
    <tableColumn id="16204" name="Column16175"/>
    <tableColumn id="16205" name="Column16176"/>
    <tableColumn id="16206" name="Column16177"/>
    <tableColumn id="16207" name="Column16178"/>
    <tableColumn id="16208" name="Column16179"/>
    <tableColumn id="16209" name="Column16180"/>
    <tableColumn id="16210" name="Column16181"/>
    <tableColumn id="16211" name="Column16182"/>
    <tableColumn id="16212" name="Column16183"/>
    <tableColumn id="16213" name="Column16184"/>
    <tableColumn id="16214" name="Column16185"/>
    <tableColumn id="16215" name="Column16186"/>
    <tableColumn id="16216" name="Column16187"/>
    <tableColumn id="16217" name="Column16188"/>
    <tableColumn id="16218" name="Column16189"/>
    <tableColumn id="16219" name="Column16190"/>
    <tableColumn id="16220" name="Column16191"/>
    <tableColumn id="16221" name="Column16192"/>
    <tableColumn id="16222" name="Column16193"/>
    <tableColumn id="16223" name="Column16194"/>
    <tableColumn id="16224" name="Column16195"/>
    <tableColumn id="16225" name="Column16196"/>
    <tableColumn id="16226" name="Column16197"/>
    <tableColumn id="16227" name="Column16198"/>
    <tableColumn id="16228" name="Column16199"/>
    <tableColumn id="16229" name="Column16200"/>
    <tableColumn id="16230" name="Column16201"/>
    <tableColumn id="16231" name="Column16202"/>
    <tableColumn id="16232" name="Column16203"/>
    <tableColumn id="16233" name="Column16204"/>
    <tableColumn id="16234" name="Column16205"/>
    <tableColumn id="16235" name="Column16206"/>
    <tableColumn id="16236" name="Column16207"/>
    <tableColumn id="16237" name="Column16208"/>
    <tableColumn id="16238" name="Column16209"/>
    <tableColumn id="16239" name="Column16210"/>
    <tableColumn id="16240" name="Column16211"/>
    <tableColumn id="16241" name="Column16212"/>
    <tableColumn id="16242" name="Column16213"/>
    <tableColumn id="16243" name="Column16214"/>
    <tableColumn id="16244" name="Column16215"/>
    <tableColumn id="16245" name="Column16216"/>
    <tableColumn id="16246" name="Column16217"/>
    <tableColumn id="16247" name="Column16218"/>
    <tableColumn id="16248" name="Column16219"/>
    <tableColumn id="16249" name="Column16220"/>
    <tableColumn id="16250" name="Column16221"/>
    <tableColumn id="16251" name="Column16222"/>
    <tableColumn id="16252" name="Column16223"/>
    <tableColumn id="16253" name="Column16224"/>
    <tableColumn id="16254" name="Column16225"/>
    <tableColumn id="16255" name="Column16226"/>
    <tableColumn id="16256" name="Column16227"/>
    <tableColumn id="16257" name="Column16228"/>
    <tableColumn id="16258" name="Column16229"/>
    <tableColumn id="16259" name="Column16230"/>
    <tableColumn id="16260" name="Column16231"/>
    <tableColumn id="16261" name="Column16232"/>
    <tableColumn id="16262" name="Column16233"/>
    <tableColumn id="16263" name="Column16234"/>
    <tableColumn id="16264" name="Column16235"/>
    <tableColumn id="16265" name="Column16236"/>
    <tableColumn id="16266" name="Column16237"/>
    <tableColumn id="16267" name="Column16238"/>
    <tableColumn id="16268" name="Column16239"/>
    <tableColumn id="16269" name="Column16240"/>
    <tableColumn id="16270" name="Column16241"/>
    <tableColumn id="16271" name="Column16242"/>
    <tableColumn id="16272" name="Column16243"/>
    <tableColumn id="16273" name="Column16244"/>
    <tableColumn id="16274" name="Column16245"/>
    <tableColumn id="16275" name="Column16246"/>
    <tableColumn id="16276" name="Column16247"/>
    <tableColumn id="16277" name="Column16248"/>
    <tableColumn id="16278" name="Column16249"/>
    <tableColumn id="16279" name="Column16250"/>
    <tableColumn id="16280" name="Column16251"/>
    <tableColumn id="16281" name="Column16252"/>
    <tableColumn id="16282" name="Column16253"/>
    <tableColumn id="16283" name="Column16254"/>
    <tableColumn id="16284" name="Column16255"/>
    <tableColumn id="16285" name="Column16256"/>
    <tableColumn id="16286" name="Column16257"/>
    <tableColumn id="16287" name="Column16258"/>
    <tableColumn id="16288" name="Column16259"/>
    <tableColumn id="16289" name="Column16260"/>
    <tableColumn id="16290" name="Column16261"/>
    <tableColumn id="16291" name="Column16262"/>
    <tableColumn id="16292" name="Column16263"/>
    <tableColumn id="16293" name="Column16264"/>
    <tableColumn id="16294" name="Column16265"/>
    <tableColumn id="16295" name="Column16266"/>
    <tableColumn id="16296" name="Column16267"/>
    <tableColumn id="16297" name="Column16268"/>
    <tableColumn id="16298" name="Column16269"/>
    <tableColumn id="16299" name="Column16270"/>
    <tableColumn id="16300" name="Column16271"/>
    <tableColumn id="16301" name="Column16272"/>
    <tableColumn id="16302" name="Column16273"/>
    <tableColumn id="16303" name="Column16274"/>
    <tableColumn id="16304" name="Column16275"/>
    <tableColumn id="16305" name="Column16276"/>
    <tableColumn id="16306" name="Column16277"/>
    <tableColumn id="16307" name="Column16278"/>
    <tableColumn id="16308" name="Column16279"/>
    <tableColumn id="16309" name="Column16280"/>
    <tableColumn id="16310" name="Column16281"/>
    <tableColumn id="16311" name="Column16282"/>
    <tableColumn id="16312" name="Column16283"/>
    <tableColumn id="16313" name="Column16284"/>
    <tableColumn id="16314" name="Column16285"/>
    <tableColumn id="16315" name="Column16286"/>
    <tableColumn id="16316" name="Column16287"/>
    <tableColumn id="16317" name="Column16288"/>
    <tableColumn id="16318" name="Column16289"/>
    <tableColumn id="16319" name="Column16290"/>
    <tableColumn id="16320" name="Column16291"/>
    <tableColumn id="16321" name="Column16292"/>
    <tableColumn id="16322" name="Column16293"/>
    <tableColumn id="16323" name="Column16294"/>
    <tableColumn id="16324" name="Column16295"/>
    <tableColumn id="16325" name="Column16296"/>
    <tableColumn id="16326" name="Column16297"/>
    <tableColumn id="16327" name="Column16298"/>
    <tableColumn id="16328" name="Column16299"/>
    <tableColumn id="16329" name="Column16300"/>
    <tableColumn id="16330" name="Column16301"/>
    <tableColumn id="16331" name="Column16302"/>
    <tableColumn id="16332" name="Column16303"/>
    <tableColumn id="16333" name="Column16304"/>
    <tableColumn id="16334" name="Column16305"/>
    <tableColumn id="16335" name="Column16306"/>
    <tableColumn id="16336" name="Column16307"/>
    <tableColumn id="16337" name="Column16308"/>
    <tableColumn id="16338" name="Column16309"/>
    <tableColumn id="16339" name="Column16310"/>
    <tableColumn id="16340" name="Column16311"/>
    <tableColumn id="16341" name="Column16312"/>
    <tableColumn id="16342" name="Column16313"/>
    <tableColumn id="16343" name="Column16314"/>
    <tableColumn id="16344" name="Column16315"/>
    <tableColumn id="16345" name="Column16316"/>
    <tableColumn id="16346" name="Column16317"/>
    <tableColumn id="16347" name="Column16318"/>
    <tableColumn id="16348" name="Column16319"/>
    <tableColumn id="16349" name="Column16320"/>
    <tableColumn id="16350" name="Column16321"/>
    <tableColumn id="16351" name="Column16322"/>
    <tableColumn id="16352" name="Column16323"/>
    <tableColumn id="16353" name="Column16324"/>
    <tableColumn id="16354" name="Column16325"/>
    <tableColumn id="16355" name="Column16326"/>
    <tableColumn id="16356" name="Column16327"/>
    <tableColumn id="16357" name="Column16328"/>
    <tableColumn id="16358" name="Column16329"/>
    <tableColumn id="16359" name="Column16330"/>
    <tableColumn id="16360" name="Column16331"/>
    <tableColumn id="16361" name="Column16332"/>
    <tableColumn id="16362" name="Column16333"/>
    <tableColumn id="16363" name="Column16334"/>
    <tableColumn id="16364" name="Column16335"/>
    <tableColumn id="16365" name="Column16336"/>
    <tableColumn id="16366" name="Column16337"/>
    <tableColumn id="16367" name="Column16338"/>
    <tableColumn id="16368" name="Column16339"/>
    <tableColumn id="16369" name="Column16340"/>
    <tableColumn id="16370" name="Column16341"/>
    <tableColumn id="16371" name="Column16342"/>
    <tableColumn id="16372" name="Column16343"/>
    <tableColumn id="16373" name="Column16344"/>
    <tableColumn id="16374" name="Column16345"/>
    <tableColumn id="16375" name="Column16346"/>
    <tableColumn id="16376" name="Column16347"/>
    <tableColumn id="16377" name="Column16348"/>
    <tableColumn id="16378" name="Column16349"/>
    <tableColumn id="16379" name="Column16350"/>
    <tableColumn id="16380" name="Column16351"/>
    <tableColumn id="16381" name="Column16352"/>
    <tableColumn id="16382" name="Column16353"/>
    <tableColumn id="16383" name="Column16354"/>
    <tableColumn id="16384" name="Column16355"/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id="5" name="VENTAS" displayName="VENTAS" ref="A2:M2084" totalsRowShown="0">
  <autoFilter ref="A2:M2084"/>
  <tableColumns count="13">
    <tableColumn id="10" name="Fecha" dataDxfId="33"/>
    <tableColumn id="1" name="Detalle de compra" dataDxfId="34"/>
    <tableColumn id="2" name="Nombre del Cliente" dataDxfId="35"/>
    <tableColumn id="16" name="Nombre del Gestor" dataDxfId="36"/>
    <tableColumn id="3" name="Código del producto Vendido" dataDxfId="37"/>
    <tableColumn id="4" name="Descripcion" dataDxfId="38"/>
    <tableColumn id="5" name="Cantidad" dataDxfId="39"/>
    <tableColumn id="6" name="Precio Venta" dataDxfId="40"/>
    <tableColumn id="9" name="Total" dataDxfId="41"/>
    <tableColumn id="17" name="Comisión 10%" dataDxfId="42"/>
    <tableColumn id="7" name="Costo SIN Comision" dataDxfId="43"/>
    <tableColumn id="8" name="Ganancia" dataDxfId="44"/>
    <tableColumn id="11" name="Observaciones" dataDxfId="45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 panose="02000503000000020004"/>
            <a:ea typeface="Helvetica Neue Medium" panose="02000503000000020004"/>
            <a:cs typeface="Helvetica Neue Medium" panose="02000503000000020004"/>
            <a:sym typeface="Helvetica Neue Medium" panose="020005030000000200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 panose="020005030000000200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pageSetUpPr fitToPage="1"/>
  </sheetPr>
  <dimension ref="A1:XFD2040"/>
  <sheetViews>
    <sheetView showGridLines="0" zoomScale="38" zoomScaleNormal="38" workbookViewId="0">
      <pane ySplit="1" topLeftCell="A461" activePane="bottomLeft" state="frozen"/>
      <selection/>
      <selection pane="bottomLeft" activeCell="B1" sqref="B1"/>
    </sheetView>
  </sheetViews>
  <sheetFormatPr defaultColWidth="8" defaultRowHeight="20" customHeight="1"/>
  <cols>
    <col min="1" max="1" width="145.25" style="68" customWidth="1"/>
    <col min="2" max="2" width="87.0625" style="69" customWidth="1"/>
    <col min="3" max="3" width="113.75" style="69" customWidth="1"/>
    <col min="4" max="4" width="255.25" style="70" customWidth="1"/>
    <col min="5" max="5" width="255.3125" style="71" customWidth="1"/>
    <col min="6" max="6" width="166.6875" style="71" customWidth="1"/>
    <col min="7" max="7" width="3" style="69" hidden="1" customWidth="1"/>
    <col min="8" max="8" width="101.9375" style="72" customWidth="1"/>
    <col min="9" max="9" width="97.3125" style="73" customWidth="1"/>
    <col min="10" max="10" width="118.5" style="74" customWidth="1"/>
    <col min="11" max="11" width="94.6875" style="75" customWidth="1"/>
    <col min="12" max="12" width="74.375" style="69" customWidth="1"/>
    <col min="13" max="13" width="113.25" style="76" customWidth="1"/>
    <col min="14" max="14" width="157.5" style="69" customWidth="1"/>
    <col min="15" max="15" width="100.25" style="73" customWidth="1"/>
    <col min="16" max="16" width="113.25" style="72" customWidth="1"/>
    <col min="17" max="17" width="70" style="69" customWidth="1"/>
    <col min="18" max="18" width="156.1875" style="69" customWidth="1"/>
    <col min="19" max="19" width="149.9375" style="73" customWidth="1"/>
    <col min="20" max="20" width="128.5" style="77" customWidth="1"/>
    <col min="21" max="21" width="155.125" style="77" customWidth="1"/>
    <col min="22" max="22" width="101.9375" style="72" customWidth="1"/>
    <col min="23" max="23" width="118.4375" style="73" customWidth="1"/>
    <col min="24" max="24" width="151" style="73" customWidth="1"/>
    <col min="25" max="25" width="213" style="78" customWidth="1"/>
    <col min="26" max="26" width="76" style="69" customWidth="1"/>
    <col min="27" max="27" width="119.4375" style="69" customWidth="1"/>
    <col min="28" max="28" width="147" style="69" customWidth="1"/>
    <col min="29" max="29" width="122.4375" style="69" customWidth="1"/>
    <col min="30" max="46" width="8" style="69"/>
    <col min="47" max="16384" width="8" style="79"/>
  </cols>
  <sheetData>
    <row r="1" s="59" customFormat="1" ht="109" customHeight="1" spans="1:16384">
      <c r="A1" s="80" t="s">
        <v>0</v>
      </c>
      <c r="B1" s="81" t="s">
        <v>1</v>
      </c>
      <c r="C1" s="82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6" t="s">
        <v>7</v>
      </c>
      <c r="I1" s="86" t="s">
        <v>8</v>
      </c>
      <c r="J1" s="88" t="s">
        <v>9</v>
      </c>
      <c r="K1" s="89" t="s">
        <v>10</v>
      </c>
      <c r="L1" s="88" t="s">
        <v>11</v>
      </c>
      <c r="M1" s="91" t="s">
        <v>12</v>
      </c>
      <c r="N1" s="92" t="s">
        <v>13</v>
      </c>
      <c r="O1" s="92" t="s">
        <v>14</v>
      </c>
      <c r="P1" s="86" t="s">
        <v>15</v>
      </c>
      <c r="Q1" s="94" t="s">
        <v>16</v>
      </c>
      <c r="R1" s="92" t="s">
        <v>17</v>
      </c>
      <c r="S1" s="86" t="s">
        <v>18</v>
      </c>
      <c r="T1" s="95" t="s">
        <v>19</v>
      </c>
      <c r="U1" s="95" t="s">
        <v>20</v>
      </c>
      <c r="V1" s="86" t="s">
        <v>21</v>
      </c>
      <c r="W1" s="86" t="s">
        <v>22</v>
      </c>
      <c r="X1" s="86" t="s">
        <v>23</v>
      </c>
      <c r="Y1" s="83" t="s">
        <v>24</v>
      </c>
      <c r="Z1" s="86" t="s">
        <v>25</v>
      </c>
      <c r="AA1" s="86" t="s">
        <v>26</v>
      </c>
      <c r="AB1" s="86" t="s">
        <v>27</v>
      </c>
      <c r="AC1" s="86" t="s">
        <v>28</v>
      </c>
      <c r="AD1" s="97" t="s">
        <v>29</v>
      </c>
      <c r="AE1" s="97" t="s">
        <v>30</v>
      </c>
      <c r="AF1" s="97" t="s">
        <v>31</v>
      </c>
      <c r="AG1" s="97" t="s">
        <v>32</v>
      </c>
      <c r="AH1" s="97" t="s">
        <v>33</v>
      </c>
      <c r="AI1" s="97" t="s">
        <v>34</v>
      </c>
      <c r="AJ1" s="97" t="s">
        <v>35</v>
      </c>
      <c r="AK1" s="97" t="s">
        <v>36</v>
      </c>
      <c r="AL1" s="97" t="s">
        <v>37</v>
      </c>
      <c r="AM1" s="97" t="s">
        <v>38</v>
      </c>
      <c r="AN1" s="97" t="s">
        <v>39</v>
      </c>
      <c r="AO1" s="97" t="s">
        <v>40</v>
      </c>
      <c r="AP1" s="97" t="s">
        <v>41</v>
      </c>
      <c r="AQ1" s="97" t="s">
        <v>42</v>
      </c>
      <c r="AR1" s="97" t="s">
        <v>43</v>
      </c>
      <c r="AS1" s="97" t="s">
        <v>44</v>
      </c>
      <c r="AT1" s="97" t="s">
        <v>45</v>
      </c>
      <c r="AU1" s="59" t="s">
        <v>46</v>
      </c>
      <c r="AV1" s="59" t="s">
        <v>47</v>
      </c>
      <c r="AW1" s="59" t="s">
        <v>48</v>
      </c>
      <c r="AX1" s="59" t="s">
        <v>49</v>
      </c>
      <c r="AY1" s="59" t="s">
        <v>50</v>
      </c>
      <c r="AZ1" s="59" t="s">
        <v>51</v>
      </c>
      <c r="BA1" s="59" t="s">
        <v>52</v>
      </c>
      <c r="BB1" s="59" t="s">
        <v>53</v>
      </c>
      <c r="BC1" s="59" t="s">
        <v>54</v>
      </c>
      <c r="BD1" s="59" t="s">
        <v>55</v>
      </c>
      <c r="BE1" s="59" t="s">
        <v>56</v>
      </c>
      <c r="BF1" s="59" t="s">
        <v>57</v>
      </c>
      <c r="BG1" s="59" t="s">
        <v>58</v>
      </c>
      <c r="BH1" s="59" t="s">
        <v>59</v>
      </c>
      <c r="BI1" s="59" t="s">
        <v>60</v>
      </c>
      <c r="BJ1" s="59" t="s">
        <v>61</v>
      </c>
      <c r="BK1" s="59" t="s">
        <v>62</v>
      </c>
      <c r="BL1" s="59" t="s">
        <v>63</v>
      </c>
      <c r="BM1" s="59" t="s">
        <v>64</v>
      </c>
      <c r="BN1" s="59" t="s">
        <v>65</v>
      </c>
      <c r="BO1" s="59" t="s">
        <v>66</v>
      </c>
      <c r="BP1" s="59" t="s">
        <v>67</v>
      </c>
      <c r="BQ1" s="59" t="s">
        <v>68</v>
      </c>
      <c r="BR1" s="59" t="s">
        <v>69</v>
      </c>
      <c r="BS1" s="59" t="s">
        <v>70</v>
      </c>
      <c r="BT1" s="59" t="s">
        <v>71</v>
      </c>
      <c r="BU1" s="59" t="s">
        <v>72</v>
      </c>
      <c r="BV1" s="59" t="s">
        <v>73</v>
      </c>
      <c r="BW1" s="59" t="s">
        <v>74</v>
      </c>
      <c r="BX1" s="59" t="s">
        <v>75</v>
      </c>
      <c r="BY1" s="59" t="s">
        <v>76</v>
      </c>
      <c r="BZ1" s="59" t="s">
        <v>77</v>
      </c>
      <c r="CA1" s="59" t="s">
        <v>78</v>
      </c>
      <c r="CB1" s="59" t="s">
        <v>79</v>
      </c>
      <c r="CC1" s="59" t="s">
        <v>80</v>
      </c>
      <c r="CD1" s="59" t="s">
        <v>81</v>
      </c>
      <c r="CE1" s="59" t="s">
        <v>82</v>
      </c>
      <c r="CF1" s="59" t="s">
        <v>83</v>
      </c>
      <c r="CG1" s="59" t="s">
        <v>84</v>
      </c>
      <c r="CH1" s="59" t="s">
        <v>85</v>
      </c>
      <c r="CI1" s="59" t="s">
        <v>86</v>
      </c>
      <c r="CJ1" s="59" t="s">
        <v>87</v>
      </c>
      <c r="CK1" s="59" t="s">
        <v>88</v>
      </c>
      <c r="CL1" s="59" t="s">
        <v>89</v>
      </c>
      <c r="CM1" s="59" t="s">
        <v>90</v>
      </c>
      <c r="CN1" s="59" t="s">
        <v>91</v>
      </c>
      <c r="CO1" s="59" t="s">
        <v>92</v>
      </c>
      <c r="CP1" s="59" t="s">
        <v>93</v>
      </c>
      <c r="CQ1" s="59" t="s">
        <v>94</v>
      </c>
      <c r="CR1" s="59" t="s">
        <v>95</v>
      </c>
      <c r="CS1" s="59" t="s">
        <v>96</v>
      </c>
      <c r="CT1" s="59" t="s">
        <v>97</v>
      </c>
      <c r="CU1" s="59" t="s">
        <v>98</v>
      </c>
      <c r="CV1" s="59" t="s">
        <v>99</v>
      </c>
      <c r="CW1" s="59" t="s">
        <v>100</v>
      </c>
      <c r="CX1" s="59" t="s">
        <v>101</v>
      </c>
      <c r="CY1" s="59" t="s">
        <v>102</v>
      </c>
      <c r="CZ1" s="59" t="s">
        <v>103</v>
      </c>
      <c r="DA1" s="59" t="s">
        <v>104</v>
      </c>
      <c r="DB1" s="59" t="s">
        <v>105</v>
      </c>
      <c r="DC1" s="59" t="s">
        <v>106</v>
      </c>
      <c r="DD1" s="59" t="s">
        <v>107</v>
      </c>
      <c r="DE1" s="59" t="s">
        <v>108</v>
      </c>
      <c r="DF1" s="59" t="s">
        <v>109</v>
      </c>
      <c r="DG1" s="59" t="s">
        <v>110</v>
      </c>
      <c r="DH1" s="59" t="s">
        <v>111</v>
      </c>
      <c r="DI1" s="59" t="s">
        <v>112</v>
      </c>
      <c r="DJ1" s="59" t="s">
        <v>113</v>
      </c>
      <c r="DK1" s="59" t="s">
        <v>114</v>
      </c>
      <c r="DL1" s="59" t="s">
        <v>115</v>
      </c>
      <c r="DM1" s="59" t="s">
        <v>116</v>
      </c>
      <c r="DN1" s="59" t="s">
        <v>117</v>
      </c>
      <c r="DO1" s="59" t="s">
        <v>118</v>
      </c>
      <c r="DP1" s="59" t="s">
        <v>119</v>
      </c>
      <c r="DQ1" s="59" t="s">
        <v>120</v>
      </c>
      <c r="DR1" s="59" t="s">
        <v>121</v>
      </c>
      <c r="DS1" s="59" t="s">
        <v>122</v>
      </c>
      <c r="DT1" s="59" t="s">
        <v>123</v>
      </c>
      <c r="DU1" s="59" t="s">
        <v>124</v>
      </c>
      <c r="DV1" s="59" t="s">
        <v>125</v>
      </c>
      <c r="DW1" s="59" t="s">
        <v>126</v>
      </c>
      <c r="DX1" s="59" t="s">
        <v>127</v>
      </c>
      <c r="DY1" s="59" t="s">
        <v>128</v>
      </c>
      <c r="DZ1" s="59" t="s">
        <v>129</v>
      </c>
      <c r="EA1" s="59" t="s">
        <v>130</v>
      </c>
      <c r="EB1" s="59" t="s">
        <v>131</v>
      </c>
      <c r="EC1" s="59" t="s">
        <v>132</v>
      </c>
      <c r="ED1" s="59" t="s">
        <v>133</v>
      </c>
      <c r="EE1" s="59" t="s">
        <v>134</v>
      </c>
      <c r="EF1" s="59" t="s">
        <v>135</v>
      </c>
      <c r="EG1" s="59" t="s">
        <v>136</v>
      </c>
      <c r="EH1" s="59" t="s">
        <v>137</v>
      </c>
      <c r="EI1" s="59" t="s">
        <v>138</v>
      </c>
      <c r="EJ1" s="59" t="s">
        <v>139</v>
      </c>
      <c r="EK1" s="59" t="s">
        <v>140</v>
      </c>
      <c r="EL1" s="59" t="s">
        <v>141</v>
      </c>
      <c r="EM1" s="59" t="s">
        <v>142</v>
      </c>
      <c r="EN1" s="59" t="s">
        <v>143</v>
      </c>
      <c r="EO1" s="59" t="s">
        <v>144</v>
      </c>
      <c r="EP1" s="59" t="s">
        <v>145</v>
      </c>
      <c r="EQ1" s="59" t="s">
        <v>146</v>
      </c>
      <c r="ER1" s="59" t="s">
        <v>147</v>
      </c>
      <c r="ES1" s="59" t="s">
        <v>148</v>
      </c>
      <c r="ET1" s="59" t="s">
        <v>149</v>
      </c>
      <c r="EU1" s="59" t="s">
        <v>150</v>
      </c>
      <c r="EV1" s="59" t="s">
        <v>151</v>
      </c>
      <c r="EW1" s="59" t="s">
        <v>152</v>
      </c>
      <c r="EX1" s="59" t="s">
        <v>153</v>
      </c>
      <c r="EY1" s="59" t="s">
        <v>154</v>
      </c>
      <c r="EZ1" s="59" t="s">
        <v>155</v>
      </c>
      <c r="FA1" s="59" t="s">
        <v>156</v>
      </c>
      <c r="FB1" s="59" t="s">
        <v>157</v>
      </c>
      <c r="FC1" s="59" t="s">
        <v>158</v>
      </c>
      <c r="FD1" s="59" t="s">
        <v>159</v>
      </c>
      <c r="FE1" s="59" t="s">
        <v>160</v>
      </c>
      <c r="FF1" s="59" t="s">
        <v>161</v>
      </c>
      <c r="FG1" s="59" t="s">
        <v>162</v>
      </c>
      <c r="FH1" s="59" t="s">
        <v>163</v>
      </c>
      <c r="FI1" s="59" t="s">
        <v>164</v>
      </c>
      <c r="FJ1" s="59" t="s">
        <v>165</v>
      </c>
      <c r="FK1" s="59" t="s">
        <v>166</v>
      </c>
      <c r="FL1" s="59" t="s">
        <v>167</v>
      </c>
      <c r="FM1" s="59" t="s">
        <v>168</v>
      </c>
      <c r="FN1" s="59" t="s">
        <v>169</v>
      </c>
      <c r="FO1" s="59" t="s">
        <v>170</v>
      </c>
      <c r="FP1" s="59" t="s">
        <v>171</v>
      </c>
      <c r="FQ1" s="59" t="s">
        <v>172</v>
      </c>
      <c r="FR1" s="59" t="s">
        <v>173</v>
      </c>
      <c r="FS1" s="59" t="s">
        <v>174</v>
      </c>
      <c r="FT1" s="59" t="s">
        <v>175</v>
      </c>
      <c r="FU1" s="59" t="s">
        <v>176</v>
      </c>
      <c r="FV1" s="59" t="s">
        <v>177</v>
      </c>
      <c r="FW1" s="59" t="s">
        <v>178</v>
      </c>
      <c r="FX1" s="59" t="s">
        <v>179</v>
      </c>
      <c r="FY1" s="59" t="s">
        <v>180</v>
      </c>
      <c r="FZ1" s="59" t="s">
        <v>181</v>
      </c>
      <c r="GA1" s="59" t="s">
        <v>182</v>
      </c>
      <c r="GB1" s="59" t="s">
        <v>183</v>
      </c>
      <c r="GC1" s="59" t="s">
        <v>184</v>
      </c>
      <c r="GD1" s="59" t="s">
        <v>185</v>
      </c>
      <c r="GE1" s="59" t="s">
        <v>186</v>
      </c>
      <c r="GF1" s="59" t="s">
        <v>187</v>
      </c>
      <c r="GG1" s="59" t="s">
        <v>188</v>
      </c>
      <c r="GH1" s="59" t="s">
        <v>189</v>
      </c>
      <c r="GI1" s="59" t="s">
        <v>190</v>
      </c>
      <c r="GJ1" s="59" t="s">
        <v>191</v>
      </c>
      <c r="GK1" s="59" t="s">
        <v>192</v>
      </c>
      <c r="GL1" s="59" t="s">
        <v>193</v>
      </c>
      <c r="GM1" s="59" t="s">
        <v>194</v>
      </c>
      <c r="GN1" s="59" t="s">
        <v>195</v>
      </c>
      <c r="GO1" s="59" t="s">
        <v>196</v>
      </c>
      <c r="GP1" s="59" t="s">
        <v>197</v>
      </c>
      <c r="GQ1" s="59" t="s">
        <v>198</v>
      </c>
      <c r="GR1" s="59" t="s">
        <v>199</v>
      </c>
      <c r="GS1" s="59" t="s">
        <v>200</v>
      </c>
      <c r="GT1" s="59" t="s">
        <v>201</v>
      </c>
      <c r="GU1" s="59" t="s">
        <v>202</v>
      </c>
      <c r="GV1" s="59" t="s">
        <v>203</v>
      </c>
      <c r="GW1" s="59" t="s">
        <v>204</v>
      </c>
      <c r="GX1" s="59" t="s">
        <v>205</v>
      </c>
      <c r="GY1" s="59" t="s">
        <v>206</v>
      </c>
      <c r="GZ1" s="59" t="s">
        <v>207</v>
      </c>
      <c r="HA1" s="59" t="s">
        <v>208</v>
      </c>
      <c r="HB1" s="59" t="s">
        <v>209</v>
      </c>
      <c r="HC1" s="59" t="s">
        <v>210</v>
      </c>
      <c r="HD1" s="59" t="s">
        <v>211</v>
      </c>
      <c r="HE1" s="59" t="s">
        <v>212</v>
      </c>
      <c r="HF1" s="59" t="s">
        <v>213</v>
      </c>
      <c r="HG1" s="59" t="s">
        <v>214</v>
      </c>
      <c r="HH1" s="59" t="s">
        <v>215</v>
      </c>
      <c r="HI1" s="59" t="s">
        <v>216</v>
      </c>
      <c r="HJ1" s="59" t="s">
        <v>217</v>
      </c>
      <c r="HK1" s="59" t="s">
        <v>218</v>
      </c>
      <c r="HL1" s="59" t="s">
        <v>219</v>
      </c>
      <c r="HM1" s="59" t="s">
        <v>220</v>
      </c>
      <c r="HN1" s="59" t="s">
        <v>221</v>
      </c>
      <c r="HO1" s="59" t="s">
        <v>222</v>
      </c>
      <c r="HP1" s="59" t="s">
        <v>223</v>
      </c>
      <c r="HQ1" s="59" t="s">
        <v>224</v>
      </c>
      <c r="HR1" s="59" t="s">
        <v>225</v>
      </c>
      <c r="HS1" s="59" t="s">
        <v>226</v>
      </c>
      <c r="HT1" s="59" t="s">
        <v>227</v>
      </c>
      <c r="HU1" s="59" t="s">
        <v>228</v>
      </c>
      <c r="HV1" s="59" t="s">
        <v>229</v>
      </c>
      <c r="HW1" s="59" t="s">
        <v>230</v>
      </c>
      <c r="HX1" s="59" t="s">
        <v>231</v>
      </c>
      <c r="HY1" s="59" t="s">
        <v>232</v>
      </c>
      <c r="HZ1" s="59" t="s">
        <v>233</v>
      </c>
      <c r="IA1" s="59" t="s">
        <v>234</v>
      </c>
      <c r="IB1" s="59" t="s">
        <v>235</v>
      </c>
      <c r="IC1" s="59" t="s">
        <v>236</v>
      </c>
      <c r="ID1" s="59" t="s">
        <v>237</v>
      </c>
      <c r="IE1" s="59" t="s">
        <v>238</v>
      </c>
      <c r="IF1" s="59" t="s">
        <v>239</v>
      </c>
      <c r="IG1" s="59" t="s">
        <v>240</v>
      </c>
      <c r="IH1" s="59" t="s">
        <v>241</v>
      </c>
      <c r="II1" s="59" t="s">
        <v>242</v>
      </c>
      <c r="IJ1" s="59" t="s">
        <v>243</v>
      </c>
      <c r="IK1" s="59" t="s">
        <v>244</v>
      </c>
      <c r="IL1" s="59" t="s">
        <v>245</v>
      </c>
      <c r="IM1" s="59" t="s">
        <v>246</v>
      </c>
      <c r="IN1" s="59" t="s">
        <v>247</v>
      </c>
      <c r="IO1" s="59" t="s">
        <v>248</v>
      </c>
      <c r="IP1" s="59" t="s">
        <v>249</v>
      </c>
      <c r="IQ1" s="59" t="s">
        <v>250</v>
      </c>
      <c r="IR1" s="59" t="s">
        <v>251</v>
      </c>
      <c r="IS1" s="59" t="s">
        <v>252</v>
      </c>
      <c r="IT1" s="59" t="s">
        <v>253</v>
      </c>
      <c r="IU1" s="59" t="s">
        <v>254</v>
      </c>
      <c r="IV1" s="59" t="s">
        <v>255</v>
      </c>
      <c r="IW1" s="59" t="s">
        <v>256</v>
      </c>
      <c r="IX1" s="59" t="s">
        <v>257</v>
      </c>
      <c r="IY1" s="59" t="s">
        <v>258</v>
      </c>
      <c r="IZ1" s="59" t="s">
        <v>259</v>
      </c>
      <c r="JA1" s="59" t="s">
        <v>260</v>
      </c>
      <c r="JB1" s="59" t="s">
        <v>261</v>
      </c>
      <c r="JC1" s="59" t="s">
        <v>262</v>
      </c>
      <c r="JD1" s="59" t="s">
        <v>263</v>
      </c>
      <c r="JE1" s="59" t="s">
        <v>264</v>
      </c>
      <c r="JF1" s="59" t="s">
        <v>265</v>
      </c>
      <c r="JG1" s="59" t="s">
        <v>266</v>
      </c>
      <c r="JH1" s="59" t="s">
        <v>267</v>
      </c>
      <c r="JI1" s="59" t="s">
        <v>268</v>
      </c>
      <c r="JJ1" s="59" t="s">
        <v>269</v>
      </c>
      <c r="JK1" s="59" t="s">
        <v>270</v>
      </c>
      <c r="JL1" s="59" t="s">
        <v>271</v>
      </c>
      <c r="JM1" s="59" t="s">
        <v>272</v>
      </c>
      <c r="JN1" s="59" t="s">
        <v>273</v>
      </c>
      <c r="JO1" s="59" t="s">
        <v>274</v>
      </c>
      <c r="JP1" s="59" t="s">
        <v>275</v>
      </c>
      <c r="JQ1" s="59" t="s">
        <v>276</v>
      </c>
      <c r="JR1" s="59" t="s">
        <v>277</v>
      </c>
      <c r="JS1" s="59" t="s">
        <v>278</v>
      </c>
      <c r="JT1" s="59" t="s">
        <v>279</v>
      </c>
      <c r="JU1" s="59" t="s">
        <v>280</v>
      </c>
      <c r="JV1" s="59" t="s">
        <v>281</v>
      </c>
      <c r="JW1" s="59" t="s">
        <v>282</v>
      </c>
      <c r="JX1" s="59" t="s">
        <v>283</v>
      </c>
      <c r="JY1" s="59" t="s">
        <v>284</v>
      </c>
      <c r="JZ1" s="59" t="s">
        <v>285</v>
      </c>
      <c r="KA1" s="59" t="s">
        <v>286</v>
      </c>
      <c r="KB1" s="59" t="s">
        <v>287</v>
      </c>
      <c r="KC1" s="59" t="s">
        <v>288</v>
      </c>
      <c r="KD1" s="59" t="s">
        <v>289</v>
      </c>
      <c r="KE1" s="59" t="s">
        <v>290</v>
      </c>
      <c r="KF1" s="59" t="s">
        <v>291</v>
      </c>
      <c r="KG1" s="59" t="s">
        <v>292</v>
      </c>
      <c r="KH1" s="59" t="s">
        <v>293</v>
      </c>
      <c r="KI1" s="59" t="s">
        <v>294</v>
      </c>
      <c r="KJ1" s="59" t="s">
        <v>295</v>
      </c>
      <c r="KK1" s="59" t="s">
        <v>296</v>
      </c>
      <c r="KL1" s="59" t="s">
        <v>297</v>
      </c>
      <c r="KM1" s="59" t="s">
        <v>298</v>
      </c>
      <c r="KN1" s="59" t="s">
        <v>299</v>
      </c>
      <c r="KO1" s="59" t="s">
        <v>300</v>
      </c>
      <c r="KP1" s="59" t="s">
        <v>301</v>
      </c>
      <c r="KQ1" s="59" t="s">
        <v>302</v>
      </c>
      <c r="KR1" s="59" t="s">
        <v>303</v>
      </c>
      <c r="KS1" s="59" t="s">
        <v>304</v>
      </c>
      <c r="KT1" s="59" t="s">
        <v>305</v>
      </c>
      <c r="KU1" s="59" t="s">
        <v>306</v>
      </c>
      <c r="KV1" s="59" t="s">
        <v>307</v>
      </c>
      <c r="KW1" s="59" t="s">
        <v>308</v>
      </c>
      <c r="KX1" s="59" t="s">
        <v>309</v>
      </c>
      <c r="KY1" s="59" t="s">
        <v>310</v>
      </c>
      <c r="KZ1" s="59" t="s">
        <v>311</v>
      </c>
      <c r="LA1" s="59" t="s">
        <v>312</v>
      </c>
      <c r="LB1" s="59" t="s">
        <v>313</v>
      </c>
      <c r="LC1" s="59" t="s">
        <v>314</v>
      </c>
      <c r="LD1" s="59" t="s">
        <v>315</v>
      </c>
      <c r="LE1" s="59" t="s">
        <v>316</v>
      </c>
      <c r="LF1" s="59" t="s">
        <v>317</v>
      </c>
      <c r="LG1" s="59" t="s">
        <v>318</v>
      </c>
      <c r="LH1" s="59" t="s">
        <v>319</v>
      </c>
      <c r="LI1" s="59" t="s">
        <v>320</v>
      </c>
      <c r="LJ1" s="59" t="s">
        <v>321</v>
      </c>
      <c r="LK1" s="59" t="s">
        <v>322</v>
      </c>
      <c r="LL1" s="59" t="s">
        <v>323</v>
      </c>
      <c r="LM1" s="59" t="s">
        <v>324</v>
      </c>
      <c r="LN1" s="59" t="s">
        <v>325</v>
      </c>
      <c r="LO1" s="59" t="s">
        <v>326</v>
      </c>
      <c r="LP1" s="59" t="s">
        <v>327</v>
      </c>
      <c r="LQ1" s="59" t="s">
        <v>328</v>
      </c>
      <c r="LR1" s="59" t="s">
        <v>329</v>
      </c>
      <c r="LS1" s="59" t="s">
        <v>330</v>
      </c>
      <c r="LT1" s="59" t="s">
        <v>331</v>
      </c>
      <c r="LU1" s="59" t="s">
        <v>332</v>
      </c>
      <c r="LV1" s="59" t="s">
        <v>333</v>
      </c>
      <c r="LW1" s="59" t="s">
        <v>334</v>
      </c>
      <c r="LX1" s="59" t="s">
        <v>335</v>
      </c>
      <c r="LY1" s="59" t="s">
        <v>336</v>
      </c>
      <c r="LZ1" s="59" t="s">
        <v>337</v>
      </c>
      <c r="MA1" s="59" t="s">
        <v>338</v>
      </c>
      <c r="MB1" s="59" t="s">
        <v>339</v>
      </c>
      <c r="MC1" s="59" t="s">
        <v>340</v>
      </c>
      <c r="MD1" s="59" t="s">
        <v>341</v>
      </c>
      <c r="ME1" s="59" t="s">
        <v>342</v>
      </c>
      <c r="MF1" s="59" t="s">
        <v>343</v>
      </c>
      <c r="MG1" s="59" t="s">
        <v>344</v>
      </c>
      <c r="MH1" s="59" t="s">
        <v>345</v>
      </c>
      <c r="MI1" s="59" t="s">
        <v>346</v>
      </c>
      <c r="MJ1" s="59" t="s">
        <v>347</v>
      </c>
      <c r="MK1" s="59" t="s">
        <v>348</v>
      </c>
      <c r="ML1" s="59" t="s">
        <v>349</v>
      </c>
      <c r="MM1" s="59" t="s">
        <v>350</v>
      </c>
      <c r="MN1" s="59" t="s">
        <v>351</v>
      </c>
      <c r="MO1" s="59" t="s">
        <v>352</v>
      </c>
      <c r="MP1" s="59" t="s">
        <v>353</v>
      </c>
      <c r="MQ1" s="59" t="s">
        <v>354</v>
      </c>
      <c r="MR1" s="59" t="s">
        <v>355</v>
      </c>
      <c r="MS1" s="59" t="s">
        <v>356</v>
      </c>
      <c r="MT1" s="59" t="s">
        <v>357</v>
      </c>
      <c r="MU1" s="59" t="s">
        <v>358</v>
      </c>
      <c r="MV1" s="59" t="s">
        <v>359</v>
      </c>
      <c r="MW1" s="59" t="s">
        <v>360</v>
      </c>
      <c r="MX1" s="59" t="s">
        <v>361</v>
      </c>
      <c r="MY1" s="59" t="s">
        <v>362</v>
      </c>
      <c r="MZ1" s="59" t="s">
        <v>363</v>
      </c>
      <c r="NA1" s="59" t="s">
        <v>364</v>
      </c>
      <c r="NB1" s="59" t="s">
        <v>365</v>
      </c>
      <c r="NC1" s="59" t="s">
        <v>366</v>
      </c>
      <c r="ND1" s="59" t="s">
        <v>367</v>
      </c>
      <c r="NE1" s="59" t="s">
        <v>368</v>
      </c>
      <c r="NF1" s="59" t="s">
        <v>369</v>
      </c>
      <c r="NG1" s="59" t="s">
        <v>370</v>
      </c>
      <c r="NH1" s="59" t="s">
        <v>371</v>
      </c>
      <c r="NI1" s="59" t="s">
        <v>372</v>
      </c>
      <c r="NJ1" s="59" t="s">
        <v>373</v>
      </c>
      <c r="NK1" s="59" t="s">
        <v>374</v>
      </c>
      <c r="NL1" s="59" t="s">
        <v>375</v>
      </c>
      <c r="NM1" s="59" t="s">
        <v>376</v>
      </c>
      <c r="NN1" s="59" t="s">
        <v>377</v>
      </c>
      <c r="NO1" s="59" t="s">
        <v>378</v>
      </c>
      <c r="NP1" s="59" t="s">
        <v>379</v>
      </c>
      <c r="NQ1" s="59" t="s">
        <v>380</v>
      </c>
      <c r="NR1" s="59" t="s">
        <v>381</v>
      </c>
      <c r="NS1" s="59" t="s">
        <v>382</v>
      </c>
      <c r="NT1" s="59" t="s">
        <v>383</v>
      </c>
      <c r="NU1" s="59" t="s">
        <v>384</v>
      </c>
      <c r="NV1" s="59" t="s">
        <v>385</v>
      </c>
      <c r="NW1" s="59" t="s">
        <v>386</v>
      </c>
      <c r="NX1" s="59" t="s">
        <v>387</v>
      </c>
      <c r="NY1" s="59" t="s">
        <v>388</v>
      </c>
      <c r="NZ1" s="59" t="s">
        <v>389</v>
      </c>
      <c r="OA1" s="59" t="s">
        <v>390</v>
      </c>
      <c r="OB1" s="59" t="s">
        <v>391</v>
      </c>
      <c r="OC1" s="59" t="s">
        <v>392</v>
      </c>
      <c r="OD1" s="59" t="s">
        <v>393</v>
      </c>
      <c r="OE1" s="59" t="s">
        <v>394</v>
      </c>
      <c r="OF1" s="59" t="s">
        <v>395</v>
      </c>
      <c r="OG1" s="59" t="s">
        <v>396</v>
      </c>
      <c r="OH1" s="59" t="s">
        <v>397</v>
      </c>
      <c r="OI1" s="59" t="s">
        <v>398</v>
      </c>
      <c r="OJ1" s="59" t="s">
        <v>399</v>
      </c>
      <c r="OK1" s="59" t="s">
        <v>400</v>
      </c>
      <c r="OL1" s="59" t="s">
        <v>401</v>
      </c>
      <c r="OM1" s="59" t="s">
        <v>402</v>
      </c>
      <c r="ON1" s="59" t="s">
        <v>403</v>
      </c>
      <c r="OO1" s="59" t="s">
        <v>404</v>
      </c>
      <c r="OP1" s="59" t="s">
        <v>405</v>
      </c>
      <c r="OQ1" s="59" t="s">
        <v>406</v>
      </c>
      <c r="OR1" s="59" t="s">
        <v>407</v>
      </c>
      <c r="OS1" s="59" t="s">
        <v>408</v>
      </c>
      <c r="OT1" s="59" t="s">
        <v>409</v>
      </c>
      <c r="OU1" s="59" t="s">
        <v>410</v>
      </c>
      <c r="OV1" s="59" t="s">
        <v>411</v>
      </c>
      <c r="OW1" s="59" t="s">
        <v>412</v>
      </c>
      <c r="OX1" s="59" t="s">
        <v>413</v>
      </c>
      <c r="OY1" s="59" t="s">
        <v>414</v>
      </c>
      <c r="OZ1" s="59" t="s">
        <v>415</v>
      </c>
      <c r="PA1" s="59" t="s">
        <v>416</v>
      </c>
      <c r="PB1" s="59" t="s">
        <v>417</v>
      </c>
      <c r="PC1" s="59" t="s">
        <v>418</v>
      </c>
      <c r="PD1" s="59" t="s">
        <v>419</v>
      </c>
      <c r="PE1" s="59" t="s">
        <v>420</v>
      </c>
      <c r="PF1" s="59" t="s">
        <v>421</v>
      </c>
      <c r="PG1" s="59" t="s">
        <v>422</v>
      </c>
      <c r="PH1" s="59" t="s">
        <v>423</v>
      </c>
      <c r="PI1" s="59" t="s">
        <v>424</v>
      </c>
      <c r="PJ1" s="59" t="s">
        <v>425</v>
      </c>
      <c r="PK1" s="59" t="s">
        <v>426</v>
      </c>
      <c r="PL1" s="59" t="s">
        <v>427</v>
      </c>
      <c r="PM1" s="59" t="s">
        <v>428</v>
      </c>
      <c r="PN1" s="59" t="s">
        <v>429</v>
      </c>
      <c r="PO1" s="59" t="s">
        <v>430</v>
      </c>
      <c r="PP1" s="59" t="s">
        <v>431</v>
      </c>
      <c r="PQ1" s="59" t="s">
        <v>432</v>
      </c>
      <c r="PR1" s="59" t="s">
        <v>433</v>
      </c>
      <c r="PS1" s="59" t="s">
        <v>434</v>
      </c>
      <c r="PT1" s="59" t="s">
        <v>435</v>
      </c>
      <c r="PU1" s="59" t="s">
        <v>436</v>
      </c>
      <c r="PV1" s="59" t="s">
        <v>437</v>
      </c>
      <c r="PW1" s="59" t="s">
        <v>438</v>
      </c>
      <c r="PX1" s="59" t="s">
        <v>439</v>
      </c>
      <c r="PY1" s="59" t="s">
        <v>440</v>
      </c>
      <c r="PZ1" s="59" t="s">
        <v>441</v>
      </c>
      <c r="QA1" s="59" t="s">
        <v>442</v>
      </c>
      <c r="QB1" s="59" t="s">
        <v>443</v>
      </c>
      <c r="QC1" s="59" t="s">
        <v>444</v>
      </c>
      <c r="QD1" s="59" t="s">
        <v>445</v>
      </c>
      <c r="QE1" s="59" t="s">
        <v>446</v>
      </c>
      <c r="QF1" s="59" t="s">
        <v>447</v>
      </c>
      <c r="QG1" s="59" t="s">
        <v>448</v>
      </c>
      <c r="QH1" s="59" t="s">
        <v>449</v>
      </c>
      <c r="QI1" s="59" t="s">
        <v>450</v>
      </c>
      <c r="QJ1" s="59" t="s">
        <v>451</v>
      </c>
      <c r="QK1" s="59" t="s">
        <v>452</v>
      </c>
      <c r="QL1" s="59" t="s">
        <v>453</v>
      </c>
      <c r="QM1" s="59" t="s">
        <v>454</v>
      </c>
      <c r="QN1" s="59" t="s">
        <v>455</v>
      </c>
      <c r="QO1" s="59" t="s">
        <v>456</v>
      </c>
      <c r="QP1" s="59" t="s">
        <v>457</v>
      </c>
      <c r="QQ1" s="59" t="s">
        <v>458</v>
      </c>
      <c r="QR1" s="59" t="s">
        <v>459</v>
      </c>
      <c r="QS1" s="59" t="s">
        <v>460</v>
      </c>
      <c r="QT1" s="59" t="s">
        <v>461</v>
      </c>
      <c r="QU1" s="59" t="s">
        <v>462</v>
      </c>
      <c r="QV1" s="59" t="s">
        <v>463</v>
      </c>
      <c r="QW1" s="59" t="s">
        <v>464</v>
      </c>
      <c r="QX1" s="59" t="s">
        <v>465</v>
      </c>
      <c r="QY1" s="59" t="s">
        <v>466</v>
      </c>
      <c r="QZ1" s="59" t="s">
        <v>467</v>
      </c>
      <c r="RA1" s="59" t="s">
        <v>468</v>
      </c>
      <c r="RB1" s="59" t="s">
        <v>469</v>
      </c>
      <c r="RC1" s="59" t="s">
        <v>470</v>
      </c>
      <c r="RD1" s="59" t="s">
        <v>471</v>
      </c>
      <c r="RE1" s="59" t="s">
        <v>472</v>
      </c>
      <c r="RF1" s="59" t="s">
        <v>473</v>
      </c>
      <c r="RG1" s="59" t="s">
        <v>474</v>
      </c>
      <c r="RH1" s="59" t="s">
        <v>475</v>
      </c>
      <c r="RI1" s="59" t="s">
        <v>476</v>
      </c>
      <c r="RJ1" s="59" t="s">
        <v>477</v>
      </c>
      <c r="RK1" s="59" t="s">
        <v>478</v>
      </c>
      <c r="RL1" s="59" t="s">
        <v>479</v>
      </c>
      <c r="RM1" s="59" t="s">
        <v>480</v>
      </c>
      <c r="RN1" s="59" t="s">
        <v>481</v>
      </c>
      <c r="RO1" s="59" t="s">
        <v>482</v>
      </c>
      <c r="RP1" s="59" t="s">
        <v>483</v>
      </c>
      <c r="RQ1" s="59" t="s">
        <v>484</v>
      </c>
      <c r="RR1" s="59" t="s">
        <v>485</v>
      </c>
      <c r="RS1" s="59" t="s">
        <v>486</v>
      </c>
      <c r="RT1" s="59" t="s">
        <v>487</v>
      </c>
      <c r="RU1" s="59" t="s">
        <v>488</v>
      </c>
      <c r="RV1" s="59" t="s">
        <v>489</v>
      </c>
      <c r="RW1" s="59" t="s">
        <v>490</v>
      </c>
      <c r="RX1" s="59" t="s">
        <v>491</v>
      </c>
      <c r="RY1" s="59" t="s">
        <v>492</v>
      </c>
      <c r="RZ1" s="59" t="s">
        <v>493</v>
      </c>
      <c r="SA1" s="59" t="s">
        <v>494</v>
      </c>
      <c r="SB1" s="59" t="s">
        <v>495</v>
      </c>
      <c r="SC1" s="59" t="s">
        <v>496</v>
      </c>
      <c r="SD1" s="59" t="s">
        <v>497</v>
      </c>
      <c r="SE1" s="59" t="s">
        <v>498</v>
      </c>
      <c r="SF1" s="59" t="s">
        <v>499</v>
      </c>
      <c r="SG1" s="59" t="s">
        <v>500</v>
      </c>
      <c r="SH1" s="59" t="s">
        <v>501</v>
      </c>
      <c r="SI1" s="59" t="s">
        <v>502</v>
      </c>
      <c r="SJ1" s="59" t="s">
        <v>503</v>
      </c>
      <c r="SK1" s="59" t="s">
        <v>504</v>
      </c>
      <c r="SL1" s="59" t="s">
        <v>505</v>
      </c>
      <c r="SM1" s="59" t="s">
        <v>506</v>
      </c>
      <c r="SN1" s="59" t="s">
        <v>507</v>
      </c>
      <c r="SO1" s="59" t="s">
        <v>508</v>
      </c>
      <c r="SP1" s="59" t="s">
        <v>509</v>
      </c>
      <c r="SQ1" s="59" t="s">
        <v>510</v>
      </c>
      <c r="SR1" s="59" t="s">
        <v>511</v>
      </c>
      <c r="SS1" s="59" t="s">
        <v>512</v>
      </c>
      <c r="ST1" s="59" t="s">
        <v>513</v>
      </c>
      <c r="SU1" s="59" t="s">
        <v>514</v>
      </c>
      <c r="SV1" s="59" t="s">
        <v>515</v>
      </c>
      <c r="SW1" s="59" t="s">
        <v>516</v>
      </c>
      <c r="SX1" s="59" t="s">
        <v>517</v>
      </c>
      <c r="SY1" s="59" t="s">
        <v>518</v>
      </c>
      <c r="SZ1" s="59" t="s">
        <v>519</v>
      </c>
      <c r="TA1" s="59" t="s">
        <v>520</v>
      </c>
      <c r="TB1" s="59" t="s">
        <v>521</v>
      </c>
      <c r="TC1" s="59" t="s">
        <v>522</v>
      </c>
      <c r="TD1" s="59" t="s">
        <v>523</v>
      </c>
      <c r="TE1" s="59" t="s">
        <v>524</v>
      </c>
      <c r="TF1" s="59" t="s">
        <v>525</v>
      </c>
      <c r="TG1" s="59" t="s">
        <v>526</v>
      </c>
      <c r="TH1" s="59" t="s">
        <v>527</v>
      </c>
      <c r="TI1" s="59" t="s">
        <v>528</v>
      </c>
      <c r="TJ1" s="59" t="s">
        <v>529</v>
      </c>
      <c r="TK1" s="59" t="s">
        <v>530</v>
      </c>
      <c r="TL1" s="59" t="s">
        <v>531</v>
      </c>
      <c r="TM1" s="59" t="s">
        <v>532</v>
      </c>
      <c r="TN1" s="59" t="s">
        <v>533</v>
      </c>
      <c r="TO1" s="59" t="s">
        <v>534</v>
      </c>
      <c r="TP1" s="59" t="s">
        <v>535</v>
      </c>
      <c r="TQ1" s="59" t="s">
        <v>536</v>
      </c>
      <c r="TR1" s="59" t="s">
        <v>537</v>
      </c>
      <c r="TS1" s="59" t="s">
        <v>538</v>
      </c>
      <c r="TT1" s="59" t="s">
        <v>539</v>
      </c>
      <c r="TU1" s="59" t="s">
        <v>540</v>
      </c>
      <c r="TV1" s="59" t="s">
        <v>541</v>
      </c>
      <c r="TW1" s="59" t="s">
        <v>542</v>
      </c>
      <c r="TX1" s="59" t="s">
        <v>543</v>
      </c>
      <c r="TY1" s="59" t="s">
        <v>544</v>
      </c>
      <c r="TZ1" s="59" t="s">
        <v>545</v>
      </c>
      <c r="UA1" s="59" t="s">
        <v>546</v>
      </c>
      <c r="UB1" s="59" t="s">
        <v>547</v>
      </c>
      <c r="UC1" s="59" t="s">
        <v>548</v>
      </c>
      <c r="UD1" s="59" t="s">
        <v>549</v>
      </c>
      <c r="UE1" s="59" t="s">
        <v>550</v>
      </c>
      <c r="UF1" s="59" t="s">
        <v>551</v>
      </c>
      <c r="UG1" s="59" t="s">
        <v>552</v>
      </c>
      <c r="UH1" s="59" t="s">
        <v>553</v>
      </c>
      <c r="UI1" s="59" t="s">
        <v>554</v>
      </c>
      <c r="UJ1" s="59" t="s">
        <v>555</v>
      </c>
      <c r="UK1" s="59" t="s">
        <v>556</v>
      </c>
      <c r="UL1" s="59" t="s">
        <v>557</v>
      </c>
      <c r="UM1" s="59" t="s">
        <v>558</v>
      </c>
      <c r="UN1" s="59" t="s">
        <v>559</v>
      </c>
      <c r="UO1" s="59" t="s">
        <v>560</v>
      </c>
      <c r="UP1" s="59" t="s">
        <v>561</v>
      </c>
      <c r="UQ1" s="59" t="s">
        <v>562</v>
      </c>
      <c r="UR1" s="59" t="s">
        <v>563</v>
      </c>
      <c r="US1" s="59" t="s">
        <v>564</v>
      </c>
      <c r="UT1" s="59" t="s">
        <v>565</v>
      </c>
      <c r="UU1" s="59" t="s">
        <v>566</v>
      </c>
      <c r="UV1" s="59" t="s">
        <v>567</v>
      </c>
      <c r="UW1" s="59" t="s">
        <v>568</v>
      </c>
      <c r="UX1" s="59" t="s">
        <v>569</v>
      </c>
      <c r="UY1" s="59" t="s">
        <v>570</v>
      </c>
      <c r="UZ1" s="59" t="s">
        <v>571</v>
      </c>
      <c r="VA1" s="59" t="s">
        <v>572</v>
      </c>
      <c r="VB1" s="59" t="s">
        <v>573</v>
      </c>
      <c r="VC1" s="59" t="s">
        <v>574</v>
      </c>
      <c r="VD1" s="59" t="s">
        <v>575</v>
      </c>
      <c r="VE1" s="59" t="s">
        <v>576</v>
      </c>
      <c r="VF1" s="59" t="s">
        <v>577</v>
      </c>
      <c r="VG1" s="59" t="s">
        <v>578</v>
      </c>
      <c r="VH1" s="59" t="s">
        <v>579</v>
      </c>
      <c r="VI1" s="59" t="s">
        <v>580</v>
      </c>
      <c r="VJ1" s="59" t="s">
        <v>581</v>
      </c>
      <c r="VK1" s="59" t="s">
        <v>582</v>
      </c>
      <c r="VL1" s="59" t="s">
        <v>583</v>
      </c>
      <c r="VM1" s="59" t="s">
        <v>584</v>
      </c>
      <c r="VN1" s="59" t="s">
        <v>585</v>
      </c>
      <c r="VO1" s="59" t="s">
        <v>586</v>
      </c>
      <c r="VP1" s="59" t="s">
        <v>587</v>
      </c>
      <c r="VQ1" s="59" t="s">
        <v>588</v>
      </c>
      <c r="VR1" s="59" t="s">
        <v>589</v>
      </c>
      <c r="VS1" s="59" t="s">
        <v>590</v>
      </c>
      <c r="VT1" s="59" t="s">
        <v>591</v>
      </c>
      <c r="VU1" s="59" t="s">
        <v>592</v>
      </c>
      <c r="VV1" s="59" t="s">
        <v>593</v>
      </c>
      <c r="VW1" s="59" t="s">
        <v>594</v>
      </c>
      <c r="VX1" s="59" t="s">
        <v>595</v>
      </c>
      <c r="VY1" s="59" t="s">
        <v>596</v>
      </c>
      <c r="VZ1" s="59" t="s">
        <v>597</v>
      </c>
      <c r="WA1" s="59" t="s">
        <v>598</v>
      </c>
      <c r="WB1" s="59" t="s">
        <v>599</v>
      </c>
      <c r="WC1" s="59" t="s">
        <v>600</v>
      </c>
      <c r="WD1" s="59" t="s">
        <v>601</v>
      </c>
      <c r="WE1" s="59" t="s">
        <v>602</v>
      </c>
      <c r="WF1" s="59" t="s">
        <v>603</v>
      </c>
      <c r="WG1" s="59" t="s">
        <v>604</v>
      </c>
      <c r="WH1" s="59" t="s">
        <v>605</v>
      </c>
      <c r="WI1" s="59" t="s">
        <v>606</v>
      </c>
      <c r="WJ1" s="59" t="s">
        <v>607</v>
      </c>
      <c r="WK1" s="59" t="s">
        <v>608</v>
      </c>
      <c r="WL1" s="59" t="s">
        <v>609</v>
      </c>
      <c r="WM1" s="59" t="s">
        <v>610</v>
      </c>
      <c r="WN1" s="59" t="s">
        <v>611</v>
      </c>
      <c r="WO1" s="59" t="s">
        <v>612</v>
      </c>
      <c r="WP1" s="59" t="s">
        <v>613</v>
      </c>
      <c r="WQ1" s="59" t="s">
        <v>614</v>
      </c>
      <c r="WR1" s="59" t="s">
        <v>615</v>
      </c>
      <c r="WS1" s="59" t="s">
        <v>616</v>
      </c>
      <c r="WT1" s="59" t="s">
        <v>617</v>
      </c>
      <c r="WU1" s="59" t="s">
        <v>618</v>
      </c>
      <c r="WV1" s="59" t="s">
        <v>619</v>
      </c>
      <c r="WW1" s="59" t="s">
        <v>620</v>
      </c>
      <c r="WX1" s="59" t="s">
        <v>621</v>
      </c>
      <c r="WY1" s="59" t="s">
        <v>622</v>
      </c>
      <c r="WZ1" s="59" t="s">
        <v>623</v>
      </c>
      <c r="XA1" s="59" t="s">
        <v>624</v>
      </c>
      <c r="XB1" s="59" t="s">
        <v>625</v>
      </c>
      <c r="XC1" s="59" t="s">
        <v>626</v>
      </c>
      <c r="XD1" s="59" t="s">
        <v>627</v>
      </c>
      <c r="XE1" s="59" t="s">
        <v>628</v>
      </c>
      <c r="XF1" s="59" t="s">
        <v>629</v>
      </c>
      <c r="XG1" s="59" t="s">
        <v>630</v>
      </c>
      <c r="XH1" s="59" t="s">
        <v>631</v>
      </c>
      <c r="XI1" s="59" t="s">
        <v>632</v>
      </c>
      <c r="XJ1" s="59" t="s">
        <v>633</v>
      </c>
      <c r="XK1" s="59" t="s">
        <v>634</v>
      </c>
      <c r="XL1" s="59" t="s">
        <v>635</v>
      </c>
      <c r="XM1" s="59" t="s">
        <v>636</v>
      </c>
      <c r="XN1" s="59" t="s">
        <v>637</v>
      </c>
      <c r="XO1" s="59" t="s">
        <v>638</v>
      </c>
      <c r="XP1" s="59" t="s">
        <v>639</v>
      </c>
      <c r="XQ1" s="59" t="s">
        <v>640</v>
      </c>
      <c r="XR1" s="59" t="s">
        <v>641</v>
      </c>
      <c r="XS1" s="59" t="s">
        <v>642</v>
      </c>
      <c r="XT1" s="59" t="s">
        <v>643</v>
      </c>
      <c r="XU1" s="59" t="s">
        <v>644</v>
      </c>
      <c r="XV1" s="59" t="s">
        <v>645</v>
      </c>
      <c r="XW1" s="59" t="s">
        <v>646</v>
      </c>
      <c r="XX1" s="59" t="s">
        <v>647</v>
      </c>
      <c r="XY1" s="59" t="s">
        <v>648</v>
      </c>
      <c r="XZ1" s="59" t="s">
        <v>649</v>
      </c>
      <c r="YA1" s="59" t="s">
        <v>650</v>
      </c>
      <c r="YB1" s="59" t="s">
        <v>651</v>
      </c>
      <c r="YC1" s="59" t="s">
        <v>652</v>
      </c>
      <c r="YD1" s="59" t="s">
        <v>653</v>
      </c>
      <c r="YE1" s="59" t="s">
        <v>654</v>
      </c>
      <c r="YF1" s="59" t="s">
        <v>655</v>
      </c>
      <c r="YG1" s="59" t="s">
        <v>656</v>
      </c>
      <c r="YH1" s="59" t="s">
        <v>657</v>
      </c>
      <c r="YI1" s="59" t="s">
        <v>658</v>
      </c>
      <c r="YJ1" s="59" t="s">
        <v>659</v>
      </c>
      <c r="YK1" s="59" t="s">
        <v>660</v>
      </c>
      <c r="YL1" s="59" t="s">
        <v>661</v>
      </c>
      <c r="YM1" s="59" t="s">
        <v>662</v>
      </c>
      <c r="YN1" s="59" t="s">
        <v>663</v>
      </c>
      <c r="YO1" s="59" t="s">
        <v>664</v>
      </c>
      <c r="YP1" s="59" t="s">
        <v>665</v>
      </c>
      <c r="YQ1" s="59" t="s">
        <v>666</v>
      </c>
      <c r="YR1" s="59" t="s">
        <v>667</v>
      </c>
      <c r="YS1" s="59" t="s">
        <v>668</v>
      </c>
      <c r="YT1" s="59" t="s">
        <v>669</v>
      </c>
      <c r="YU1" s="59" t="s">
        <v>670</v>
      </c>
      <c r="YV1" s="59" t="s">
        <v>671</v>
      </c>
      <c r="YW1" s="59" t="s">
        <v>672</v>
      </c>
      <c r="YX1" s="59" t="s">
        <v>673</v>
      </c>
      <c r="YY1" s="59" t="s">
        <v>674</v>
      </c>
      <c r="YZ1" s="59" t="s">
        <v>675</v>
      </c>
      <c r="ZA1" s="59" t="s">
        <v>676</v>
      </c>
      <c r="ZB1" s="59" t="s">
        <v>677</v>
      </c>
      <c r="ZC1" s="59" t="s">
        <v>678</v>
      </c>
      <c r="ZD1" s="59" t="s">
        <v>679</v>
      </c>
      <c r="ZE1" s="59" t="s">
        <v>680</v>
      </c>
      <c r="ZF1" s="59" t="s">
        <v>681</v>
      </c>
      <c r="ZG1" s="59" t="s">
        <v>682</v>
      </c>
      <c r="ZH1" s="59" t="s">
        <v>683</v>
      </c>
      <c r="ZI1" s="59" t="s">
        <v>684</v>
      </c>
      <c r="ZJ1" s="59" t="s">
        <v>685</v>
      </c>
      <c r="ZK1" s="59" t="s">
        <v>686</v>
      </c>
      <c r="ZL1" s="59" t="s">
        <v>687</v>
      </c>
      <c r="ZM1" s="59" t="s">
        <v>688</v>
      </c>
      <c r="ZN1" s="59" t="s">
        <v>689</v>
      </c>
      <c r="ZO1" s="59" t="s">
        <v>690</v>
      </c>
      <c r="ZP1" s="59" t="s">
        <v>691</v>
      </c>
      <c r="ZQ1" s="59" t="s">
        <v>692</v>
      </c>
      <c r="ZR1" s="59" t="s">
        <v>693</v>
      </c>
      <c r="ZS1" s="59" t="s">
        <v>694</v>
      </c>
      <c r="ZT1" s="59" t="s">
        <v>695</v>
      </c>
      <c r="ZU1" s="59" t="s">
        <v>696</v>
      </c>
      <c r="ZV1" s="59" t="s">
        <v>697</v>
      </c>
      <c r="ZW1" s="59" t="s">
        <v>698</v>
      </c>
      <c r="ZX1" s="59" t="s">
        <v>699</v>
      </c>
      <c r="ZY1" s="59" t="s">
        <v>700</v>
      </c>
      <c r="ZZ1" s="59" t="s">
        <v>701</v>
      </c>
      <c r="AAA1" s="59" t="s">
        <v>702</v>
      </c>
      <c r="AAB1" s="59" t="s">
        <v>703</v>
      </c>
      <c r="AAC1" s="59" t="s">
        <v>704</v>
      </c>
      <c r="AAD1" s="59" t="s">
        <v>705</v>
      </c>
      <c r="AAE1" s="59" t="s">
        <v>706</v>
      </c>
      <c r="AAF1" s="59" t="s">
        <v>707</v>
      </c>
      <c r="AAG1" s="59" t="s">
        <v>708</v>
      </c>
      <c r="AAH1" s="59" t="s">
        <v>709</v>
      </c>
      <c r="AAI1" s="59" t="s">
        <v>710</v>
      </c>
      <c r="AAJ1" s="59" t="s">
        <v>711</v>
      </c>
      <c r="AAK1" s="59" t="s">
        <v>712</v>
      </c>
      <c r="AAL1" s="59" t="s">
        <v>713</v>
      </c>
      <c r="AAM1" s="59" t="s">
        <v>714</v>
      </c>
      <c r="AAN1" s="59" t="s">
        <v>715</v>
      </c>
      <c r="AAO1" s="59" t="s">
        <v>716</v>
      </c>
      <c r="AAP1" s="59" t="s">
        <v>717</v>
      </c>
      <c r="AAQ1" s="59" t="s">
        <v>718</v>
      </c>
      <c r="AAR1" s="59" t="s">
        <v>719</v>
      </c>
      <c r="AAS1" s="59" t="s">
        <v>720</v>
      </c>
      <c r="AAT1" s="59" t="s">
        <v>721</v>
      </c>
      <c r="AAU1" s="59" t="s">
        <v>722</v>
      </c>
      <c r="AAV1" s="59" t="s">
        <v>723</v>
      </c>
      <c r="AAW1" s="59" t="s">
        <v>724</v>
      </c>
      <c r="AAX1" s="59" t="s">
        <v>725</v>
      </c>
      <c r="AAY1" s="59" t="s">
        <v>726</v>
      </c>
      <c r="AAZ1" s="59" t="s">
        <v>727</v>
      </c>
      <c r="ABA1" s="59" t="s">
        <v>728</v>
      </c>
      <c r="ABB1" s="59" t="s">
        <v>729</v>
      </c>
      <c r="ABC1" s="59" t="s">
        <v>730</v>
      </c>
      <c r="ABD1" s="59" t="s">
        <v>731</v>
      </c>
      <c r="ABE1" s="59" t="s">
        <v>732</v>
      </c>
      <c r="ABF1" s="59" t="s">
        <v>733</v>
      </c>
      <c r="ABG1" s="59" t="s">
        <v>734</v>
      </c>
      <c r="ABH1" s="59" t="s">
        <v>735</v>
      </c>
      <c r="ABI1" s="59" t="s">
        <v>736</v>
      </c>
      <c r="ABJ1" s="59" t="s">
        <v>737</v>
      </c>
      <c r="ABK1" s="59" t="s">
        <v>738</v>
      </c>
      <c r="ABL1" s="59" t="s">
        <v>739</v>
      </c>
      <c r="ABM1" s="59" t="s">
        <v>740</v>
      </c>
      <c r="ABN1" s="59" t="s">
        <v>741</v>
      </c>
      <c r="ABO1" s="59" t="s">
        <v>742</v>
      </c>
      <c r="ABP1" s="59" t="s">
        <v>743</v>
      </c>
      <c r="ABQ1" s="59" t="s">
        <v>744</v>
      </c>
      <c r="ABR1" s="59" t="s">
        <v>745</v>
      </c>
      <c r="ABS1" s="59" t="s">
        <v>746</v>
      </c>
      <c r="ABT1" s="59" t="s">
        <v>747</v>
      </c>
      <c r="ABU1" s="59" t="s">
        <v>748</v>
      </c>
      <c r="ABV1" s="59" t="s">
        <v>749</v>
      </c>
      <c r="ABW1" s="59" t="s">
        <v>750</v>
      </c>
      <c r="ABX1" s="59" t="s">
        <v>751</v>
      </c>
      <c r="ABY1" s="59" t="s">
        <v>752</v>
      </c>
      <c r="ABZ1" s="59" t="s">
        <v>753</v>
      </c>
      <c r="ACA1" s="59" t="s">
        <v>754</v>
      </c>
      <c r="ACB1" s="59" t="s">
        <v>755</v>
      </c>
      <c r="ACC1" s="59" t="s">
        <v>756</v>
      </c>
      <c r="ACD1" s="59" t="s">
        <v>757</v>
      </c>
      <c r="ACE1" s="59" t="s">
        <v>758</v>
      </c>
      <c r="ACF1" s="59" t="s">
        <v>759</v>
      </c>
      <c r="ACG1" s="59" t="s">
        <v>760</v>
      </c>
      <c r="ACH1" s="59" t="s">
        <v>761</v>
      </c>
      <c r="ACI1" s="59" t="s">
        <v>762</v>
      </c>
      <c r="ACJ1" s="59" t="s">
        <v>763</v>
      </c>
      <c r="ACK1" s="59" t="s">
        <v>764</v>
      </c>
      <c r="ACL1" s="59" t="s">
        <v>765</v>
      </c>
      <c r="ACM1" s="59" t="s">
        <v>766</v>
      </c>
      <c r="ACN1" s="59" t="s">
        <v>767</v>
      </c>
      <c r="ACO1" s="59" t="s">
        <v>768</v>
      </c>
      <c r="ACP1" s="59" t="s">
        <v>769</v>
      </c>
      <c r="ACQ1" s="59" t="s">
        <v>770</v>
      </c>
      <c r="ACR1" s="59" t="s">
        <v>771</v>
      </c>
      <c r="ACS1" s="59" t="s">
        <v>772</v>
      </c>
      <c r="ACT1" s="59" t="s">
        <v>773</v>
      </c>
      <c r="ACU1" s="59" t="s">
        <v>774</v>
      </c>
      <c r="ACV1" s="59" t="s">
        <v>775</v>
      </c>
      <c r="ACW1" s="59" t="s">
        <v>776</v>
      </c>
      <c r="ACX1" s="59" t="s">
        <v>777</v>
      </c>
      <c r="ACY1" s="59" t="s">
        <v>778</v>
      </c>
      <c r="ACZ1" s="59" t="s">
        <v>779</v>
      </c>
      <c r="ADA1" s="59" t="s">
        <v>780</v>
      </c>
      <c r="ADB1" s="59" t="s">
        <v>781</v>
      </c>
      <c r="ADC1" s="59" t="s">
        <v>782</v>
      </c>
      <c r="ADD1" s="59" t="s">
        <v>783</v>
      </c>
      <c r="ADE1" s="59" t="s">
        <v>784</v>
      </c>
      <c r="ADF1" s="59" t="s">
        <v>785</v>
      </c>
      <c r="ADG1" s="59" t="s">
        <v>786</v>
      </c>
      <c r="ADH1" s="59" t="s">
        <v>787</v>
      </c>
      <c r="ADI1" s="59" t="s">
        <v>788</v>
      </c>
      <c r="ADJ1" s="59" t="s">
        <v>789</v>
      </c>
      <c r="ADK1" s="59" t="s">
        <v>790</v>
      </c>
      <c r="ADL1" s="59" t="s">
        <v>791</v>
      </c>
      <c r="ADM1" s="59" t="s">
        <v>792</v>
      </c>
      <c r="ADN1" s="59" t="s">
        <v>793</v>
      </c>
      <c r="ADO1" s="59" t="s">
        <v>794</v>
      </c>
      <c r="ADP1" s="59" t="s">
        <v>795</v>
      </c>
      <c r="ADQ1" s="59" t="s">
        <v>796</v>
      </c>
      <c r="ADR1" s="59" t="s">
        <v>797</v>
      </c>
      <c r="ADS1" s="59" t="s">
        <v>798</v>
      </c>
      <c r="ADT1" s="59" t="s">
        <v>799</v>
      </c>
      <c r="ADU1" s="59" t="s">
        <v>800</v>
      </c>
      <c r="ADV1" s="59" t="s">
        <v>801</v>
      </c>
      <c r="ADW1" s="59" t="s">
        <v>802</v>
      </c>
      <c r="ADX1" s="59" t="s">
        <v>803</v>
      </c>
      <c r="ADY1" s="59" t="s">
        <v>804</v>
      </c>
      <c r="ADZ1" s="59" t="s">
        <v>805</v>
      </c>
      <c r="AEA1" s="59" t="s">
        <v>806</v>
      </c>
      <c r="AEB1" s="59" t="s">
        <v>807</v>
      </c>
      <c r="AEC1" s="59" t="s">
        <v>808</v>
      </c>
      <c r="AED1" s="59" t="s">
        <v>809</v>
      </c>
      <c r="AEE1" s="59" t="s">
        <v>810</v>
      </c>
      <c r="AEF1" s="59" t="s">
        <v>811</v>
      </c>
      <c r="AEG1" s="59" t="s">
        <v>812</v>
      </c>
      <c r="AEH1" s="59" t="s">
        <v>813</v>
      </c>
      <c r="AEI1" s="59" t="s">
        <v>814</v>
      </c>
      <c r="AEJ1" s="59" t="s">
        <v>815</v>
      </c>
      <c r="AEK1" s="59" t="s">
        <v>816</v>
      </c>
      <c r="AEL1" s="59" t="s">
        <v>817</v>
      </c>
      <c r="AEM1" s="59" t="s">
        <v>818</v>
      </c>
      <c r="AEN1" s="59" t="s">
        <v>819</v>
      </c>
      <c r="AEO1" s="59" t="s">
        <v>820</v>
      </c>
      <c r="AEP1" s="59" t="s">
        <v>821</v>
      </c>
      <c r="AEQ1" s="59" t="s">
        <v>822</v>
      </c>
      <c r="AER1" s="59" t="s">
        <v>823</v>
      </c>
      <c r="AES1" s="59" t="s">
        <v>824</v>
      </c>
      <c r="AET1" s="59" t="s">
        <v>825</v>
      </c>
      <c r="AEU1" s="59" t="s">
        <v>826</v>
      </c>
      <c r="AEV1" s="59" t="s">
        <v>827</v>
      </c>
      <c r="AEW1" s="59" t="s">
        <v>828</v>
      </c>
      <c r="AEX1" s="59" t="s">
        <v>829</v>
      </c>
      <c r="AEY1" s="59" t="s">
        <v>830</v>
      </c>
      <c r="AEZ1" s="59" t="s">
        <v>831</v>
      </c>
      <c r="AFA1" s="59" t="s">
        <v>832</v>
      </c>
      <c r="AFB1" s="59" t="s">
        <v>833</v>
      </c>
      <c r="AFC1" s="59" t="s">
        <v>834</v>
      </c>
      <c r="AFD1" s="59" t="s">
        <v>835</v>
      </c>
      <c r="AFE1" s="59" t="s">
        <v>836</v>
      </c>
      <c r="AFF1" s="59" t="s">
        <v>837</v>
      </c>
      <c r="AFG1" s="59" t="s">
        <v>838</v>
      </c>
      <c r="AFH1" s="59" t="s">
        <v>839</v>
      </c>
      <c r="AFI1" s="59" t="s">
        <v>840</v>
      </c>
      <c r="AFJ1" s="59" t="s">
        <v>841</v>
      </c>
      <c r="AFK1" s="59" t="s">
        <v>842</v>
      </c>
      <c r="AFL1" s="59" t="s">
        <v>843</v>
      </c>
      <c r="AFM1" s="59" t="s">
        <v>844</v>
      </c>
      <c r="AFN1" s="59" t="s">
        <v>845</v>
      </c>
      <c r="AFO1" s="59" t="s">
        <v>846</v>
      </c>
      <c r="AFP1" s="59" t="s">
        <v>847</v>
      </c>
      <c r="AFQ1" s="59" t="s">
        <v>848</v>
      </c>
      <c r="AFR1" s="59" t="s">
        <v>849</v>
      </c>
      <c r="AFS1" s="59" t="s">
        <v>850</v>
      </c>
      <c r="AFT1" s="59" t="s">
        <v>851</v>
      </c>
      <c r="AFU1" s="59" t="s">
        <v>852</v>
      </c>
      <c r="AFV1" s="59" t="s">
        <v>853</v>
      </c>
      <c r="AFW1" s="59" t="s">
        <v>854</v>
      </c>
      <c r="AFX1" s="59" t="s">
        <v>855</v>
      </c>
      <c r="AFY1" s="59" t="s">
        <v>856</v>
      </c>
      <c r="AFZ1" s="59" t="s">
        <v>857</v>
      </c>
      <c r="AGA1" s="59" t="s">
        <v>858</v>
      </c>
      <c r="AGB1" s="59" t="s">
        <v>859</v>
      </c>
      <c r="AGC1" s="59" t="s">
        <v>860</v>
      </c>
      <c r="AGD1" s="59" t="s">
        <v>861</v>
      </c>
      <c r="AGE1" s="59" t="s">
        <v>862</v>
      </c>
      <c r="AGF1" s="59" t="s">
        <v>863</v>
      </c>
      <c r="AGG1" s="59" t="s">
        <v>864</v>
      </c>
      <c r="AGH1" s="59" t="s">
        <v>865</v>
      </c>
      <c r="AGI1" s="59" t="s">
        <v>866</v>
      </c>
      <c r="AGJ1" s="59" t="s">
        <v>867</v>
      </c>
      <c r="AGK1" s="59" t="s">
        <v>868</v>
      </c>
      <c r="AGL1" s="59" t="s">
        <v>869</v>
      </c>
      <c r="AGM1" s="59" t="s">
        <v>870</v>
      </c>
      <c r="AGN1" s="59" t="s">
        <v>871</v>
      </c>
      <c r="AGO1" s="59" t="s">
        <v>872</v>
      </c>
      <c r="AGP1" s="59" t="s">
        <v>873</v>
      </c>
      <c r="AGQ1" s="59" t="s">
        <v>874</v>
      </c>
      <c r="AGR1" s="59" t="s">
        <v>875</v>
      </c>
      <c r="AGS1" s="59" t="s">
        <v>876</v>
      </c>
      <c r="AGT1" s="59" t="s">
        <v>877</v>
      </c>
      <c r="AGU1" s="59" t="s">
        <v>878</v>
      </c>
      <c r="AGV1" s="59" t="s">
        <v>879</v>
      </c>
      <c r="AGW1" s="59" t="s">
        <v>880</v>
      </c>
      <c r="AGX1" s="59" t="s">
        <v>881</v>
      </c>
      <c r="AGY1" s="59" t="s">
        <v>882</v>
      </c>
      <c r="AGZ1" s="59" t="s">
        <v>883</v>
      </c>
      <c r="AHA1" s="59" t="s">
        <v>884</v>
      </c>
      <c r="AHB1" s="59" t="s">
        <v>885</v>
      </c>
      <c r="AHC1" s="59" t="s">
        <v>886</v>
      </c>
      <c r="AHD1" s="59" t="s">
        <v>887</v>
      </c>
      <c r="AHE1" s="59" t="s">
        <v>888</v>
      </c>
      <c r="AHF1" s="59" t="s">
        <v>889</v>
      </c>
      <c r="AHG1" s="59" t="s">
        <v>890</v>
      </c>
      <c r="AHH1" s="59" t="s">
        <v>891</v>
      </c>
      <c r="AHI1" s="59" t="s">
        <v>892</v>
      </c>
      <c r="AHJ1" s="59" t="s">
        <v>893</v>
      </c>
      <c r="AHK1" s="59" t="s">
        <v>894</v>
      </c>
      <c r="AHL1" s="59" t="s">
        <v>895</v>
      </c>
      <c r="AHM1" s="59" t="s">
        <v>896</v>
      </c>
      <c r="AHN1" s="59" t="s">
        <v>897</v>
      </c>
      <c r="AHO1" s="59" t="s">
        <v>898</v>
      </c>
      <c r="AHP1" s="59" t="s">
        <v>899</v>
      </c>
      <c r="AHQ1" s="59" t="s">
        <v>900</v>
      </c>
      <c r="AHR1" s="59" t="s">
        <v>901</v>
      </c>
      <c r="AHS1" s="59" t="s">
        <v>902</v>
      </c>
      <c r="AHT1" s="59" t="s">
        <v>903</v>
      </c>
      <c r="AHU1" s="59" t="s">
        <v>904</v>
      </c>
      <c r="AHV1" s="59" t="s">
        <v>905</v>
      </c>
      <c r="AHW1" s="59" t="s">
        <v>906</v>
      </c>
      <c r="AHX1" s="59" t="s">
        <v>907</v>
      </c>
      <c r="AHY1" s="59" t="s">
        <v>908</v>
      </c>
      <c r="AHZ1" s="59" t="s">
        <v>909</v>
      </c>
      <c r="AIA1" s="59" t="s">
        <v>910</v>
      </c>
      <c r="AIB1" s="59" t="s">
        <v>911</v>
      </c>
      <c r="AIC1" s="59" t="s">
        <v>912</v>
      </c>
      <c r="AID1" s="59" t="s">
        <v>913</v>
      </c>
      <c r="AIE1" s="59" t="s">
        <v>914</v>
      </c>
      <c r="AIF1" s="59" t="s">
        <v>915</v>
      </c>
      <c r="AIG1" s="59" t="s">
        <v>916</v>
      </c>
      <c r="AIH1" s="59" t="s">
        <v>917</v>
      </c>
      <c r="AII1" s="59" t="s">
        <v>918</v>
      </c>
      <c r="AIJ1" s="59" t="s">
        <v>919</v>
      </c>
      <c r="AIK1" s="59" t="s">
        <v>920</v>
      </c>
      <c r="AIL1" s="59" t="s">
        <v>921</v>
      </c>
      <c r="AIM1" s="59" t="s">
        <v>922</v>
      </c>
      <c r="AIN1" s="59" t="s">
        <v>923</v>
      </c>
      <c r="AIO1" s="59" t="s">
        <v>924</v>
      </c>
      <c r="AIP1" s="59" t="s">
        <v>925</v>
      </c>
      <c r="AIQ1" s="59" t="s">
        <v>926</v>
      </c>
      <c r="AIR1" s="59" t="s">
        <v>927</v>
      </c>
      <c r="AIS1" s="59" t="s">
        <v>928</v>
      </c>
      <c r="AIT1" s="59" t="s">
        <v>929</v>
      </c>
      <c r="AIU1" s="59" t="s">
        <v>930</v>
      </c>
      <c r="AIV1" s="59" t="s">
        <v>931</v>
      </c>
      <c r="AIW1" s="59" t="s">
        <v>932</v>
      </c>
      <c r="AIX1" s="59" t="s">
        <v>933</v>
      </c>
      <c r="AIY1" s="59" t="s">
        <v>934</v>
      </c>
      <c r="AIZ1" s="59" t="s">
        <v>935</v>
      </c>
      <c r="AJA1" s="59" t="s">
        <v>936</v>
      </c>
      <c r="AJB1" s="59" t="s">
        <v>937</v>
      </c>
      <c r="AJC1" s="59" t="s">
        <v>938</v>
      </c>
      <c r="AJD1" s="59" t="s">
        <v>939</v>
      </c>
      <c r="AJE1" s="59" t="s">
        <v>940</v>
      </c>
      <c r="AJF1" s="59" t="s">
        <v>941</v>
      </c>
      <c r="AJG1" s="59" t="s">
        <v>942</v>
      </c>
      <c r="AJH1" s="59" t="s">
        <v>943</v>
      </c>
      <c r="AJI1" s="59" t="s">
        <v>944</v>
      </c>
      <c r="AJJ1" s="59" t="s">
        <v>945</v>
      </c>
      <c r="AJK1" s="59" t="s">
        <v>946</v>
      </c>
      <c r="AJL1" s="59" t="s">
        <v>947</v>
      </c>
      <c r="AJM1" s="59" t="s">
        <v>948</v>
      </c>
      <c r="AJN1" s="59" t="s">
        <v>949</v>
      </c>
      <c r="AJO1" s="59" t="s">
        <v>950</v>
      </c>
      <c r="AJP1" s="59" t="s">
        <v>951</v>
      </c>
      <c r="AJQ1" s="59" t="s">
        <v>952</v>
      </c>
      <c r="AJR1" s="59" t="s">
        <v>953</v>
      </c>
      <c r="AJS1" s="59" t="s">
        <v>954</v>
      </c>
      <c r="AJT1" s="59" t="s">
        <v>955</v>
      </c>
      <c r="AJU1" s="59" t="s">
        <v>956</v>
      </c>
      <c r="AJV1" s="59" t="s">
        <v>957</v>
      </c>
      <c r="AJW1" s="59" t="s">
        <v>958</v>
      </c>
      <c r="AJX1" s="59" t="s">
        <v>959</v>
      </c>
      <c r="AJY1" s="59" t="s">
        <v>960</v>
      </c>
      <c r="AJZ1" s="59" t="s">
        <v>961</v>
      </c>
      <c r="AKA1" s="59" t="s">
        <v>962</v>
      </c>
      <c r="AKB1" s="59" t="s">
        <v>963</v>
      </c>
      <c r="AKC1" s="59" t="s">
        <v>964</v>
      </c>
      <c r="AKD1" s="59" t="s">
        <v>965</v>
      </c>
      <c r="AKE1" s="59" t="s">
        <v>966</v>
      </c>
      <c r="AKF1" s="59" t="s">
        <v>967</v>
      </c>
      <c r="AKG1" s="59" t="s">
        <v>968</v>
      </c>
      <c r="AKH1" s="59" t="s">
        <v>969</v>
      </c>
      <c r="AKI1" s="59" t="s">
        <v>970</v>
      </c>
      <c r="AKJ1" s="59" t="s">
        <v>971</v>
      </c>
      <c r="AKK1" s="59" t="s">
        <v>972</v>
      </c>
      <c r="AKL1" s="59" t="s">
        <v>973</v>
      </c>
      <c r="AKM1" s="59" t="s">
        <v>974</v>
      </c>
      <c r="AKN1" s="59" t="s">
        <v>975</v>
      </c>
      <c r="AKO1" s="59" t="s">
        <v>976</v>
      </c>
      <c r="AKP1" s="59" t="s">
        <v>977</v>
      </c>
      <c r="AKQ1" s="59" t="s">
        <v>978</v>
      </c>
      <c r="AKR1" s="59" t="s">
        <v>979</v>
      </c>
      <c r="AKS1" s="59" t="s">
        <v>980</v>
      </c>
      <c r="AKT1" s="59" t="s">
        <v>981</v>
      </c>
      <c r="AKU1" s="59" t="s">
        <v>982</v>
      </c>
      <c r="AKV1" s="59" t="s">
        <v>983</v>
      </c>
      <c r="AKW1" s="59" t="s">
        <v>984</v>
      </c>
      <c r="AKX1" s="59" t="s">
        <v>985</v>
      </c>
      <c r="AKY1" s="59" t="s">
        <v>986</v>
      </c>
      <c r="AKZ1" s="59" t="s">
        <v>987</v>
      </c>
      <c r="ALA1" s="59" t="s">
        <v>988</v>
      </c>
      <c r="ALB1" s="59" t="s">
        <v>989</v>
      </c>
      <c r="ALC1" s="59" t="s">
        <v>990</v>
      </c>
      <c r="ALD1" s="59" t="s">
        <v>991</v>
      </c>
      <c r="ALE1" s="59" t="s">
        <v>992</v>
      </c>
      <c r="ALF1" s="59" t="s">
        <v>993</v>
      </c>
      <c r="ALG1" s="59" t="s">
        <v>994</v>
      </c>
      <c r="ALH1" s="59" t="s">
        <v>995</v>
      </c>
      <c r="ALI1" s="59" t="s">
        <v>996</v>
      </c>
      <c r="ALJ1" s="59" t="s">
        <v>997</v>
      </c>
      <c r="ALK1" s="59" t="s">
        <v>998</v>
      </c>
      <c r="ALL1" s="59" t="s">
        <v>999</v>
      </c>
      <c r="ALM1" s="59" t="s">
        <v>1000</v>
      </c>
      <c r="ALN1" s="59" t="s">
        <v>1001</v>
      </c>
      <c r="ALO1" s="59" t="s">
        <v>1002</v>
      </c>
      <c r="ALP1" s="59" t="s">
        <v>1003</v>
      </c>
      <c r="ALQ1" s="59" t="s">
        <v>1004</v>
      </c>
      <c r="ALR1" s="59" t="s">
        <v>1005</v>
      </c>
      <c r="ALS1" s="59" t="s">
        <v>1006</v>
      </c>
      <c r="ALT1" s="59" t="s">
        <v>1007</v>
      </c>
      <c r="ALU1" s="59" t="s">
        <v>1008</v>
      </c>
      <c r="ALV1" s="59" t="s">
        <v>1009</v>
      </c>
      <c r="ALW1" s="59" t="s">
        <v>1010</v>
      </c>
      <c r="ALX1" s="59" t="s">
        <v>1011</v>
      </c>
      <c r="ALY1" s="59" t="s">
        <v>1012</v>
      </c>
      <c r="ALZ1" s="59" t="s">
        <v>1013</v>
      </c>
      <c r="AMA1" s="59" t="s">
        <v>1014</v>
      </c>
      <c r="AMB1" s="59" t="s">
        <v>1015</v>
      </c>
      <c r="AMC1" s="59" t="s">
        <v>1016</v>
      </c>
      <c r="AMD1" s="59" t="s">
        <v>1017</v>
      </c>
      <c r="AME1" s="59" t="s">
        <v>1018</v>
      </c>
      <c r="AMF1" s="59" t="s">
        <v>1019</v>
      </c>
      <c r="AMG1" s="59" t="s">
        <v>1020</v>
      </c>
      <c r="AMH1" s="59" t="s">
        <v>1021</v>
      </c>
      <c r="AMI1" s="59" t="s">
        <v>1022</v>
      </c>
      <c r="AMJ1" s="59" t="s">
        <v>1023</v>
      </c>
      <c r="AMK1" s="59" t="s">
        <v>1024</v>
      </c>
      <c r="AML1" s="59" t="s">
        <v>1025</v>
      </c>
      <c r="AMM1" s="59" t="s">
        <v>1026</v>
      </c>
      <c r="AMN1" s="59" t="s">
        <v>1027</v>
      </c>
      <c r="AMO1" s="59" t="s">
        <v>1028</v>
      </c>
      <c r="AMP1" s="59" t="s">
        <v>1029</v>
      </c>
      <c r="AMQ1" s="59" t="s">
        <v>1030</v>
      </c>
      <c r="AMR1" s="59" t="s">
        <v>1031</v>
      </c>
      <c r="AMS1" s="59" t="s">
        <v>1032</v>
      </c>
      <c r="AMT1" s="59" t="s">
        <v>1033</v>
      </c>
      <c r="AMU1" s="59" t="s">
        <v>1034</v>
      </c>
      <c r="AMV1" s="59" t="s">
        <v>1035</v>
      </c>
      <c r="AMW1" s="59" t="s">
        <v>1036</v>
      </c>
      <c r="AMX1" s="59" t="s">
        <v>1037</v>
      </c>
      <c r="AMY1" s="59" t="s">
        <v>1038</v>
      </c>
      <c r="AMZ1" s="59" t="s">
        <v>1039</v>
      </c>
      <c r="ANA1" s="59" t="s">
        <v>1040</v>
      </c>
      <c r="ANB1" s="59" t="s">
        <v>1041</v>
      </c>
      <c r="ANC1" s="59" t="s">
        <v>1042</v>
      </c>
      <c r="AND1" s="59" t="s">
        <v>1043</v>
      </c>
      <c r="ANE1" s="59" t="s">
        <v>1044</v>
      </c>
      <c r="ANF1" s="59" t="s">
        <v>1045</v>
      </c>
      <c r="ANG1" s="59" t="s">
        <v>1046</v>
      </c>
      <c r="ANH1" s="59" t="s">
        <v>1047</v>
      </c>
      <c r="ANI1" s="59" t="s">
        <v>1048</v>
      </c>
      <c r="ANJ1" s="59" t="s">
        <v>1049</v>
      </c>
      <c r="ANK1" s="59" t="s">
        <v>1050</v>
      </c>
      <c r="ANL1" s="59" t="s">
        <v>1051</v>
      </c>
      <c r="ANM1" s="59" t="s">
        <v>1052</v>
      </c>
      <c r="ANN1" s="59" t="s">
        <v>1053</v>
      </c>
      <c r="ANO1" s="59" t="s">
        <v>1054</v>
      </c>
      <c r="ANP1" s="59" t="s">
        <v>1055</v>
      </c>
      <c r="ANQ1" s="59" t="s">
        <v>1056</v>
      </c>
      <c r="ANR1" s="59" t="s">
        <v>1057</v>
      </c>
      <c r="ANS1" s="59" t="s">
        <v>1058</v>
      </c>
      <c r="ANT1" s="59" t="s">
        <v>1059</v>
      </c>
      <c r="ANU1" s="59" t="s">
        <v>1060</v>
      </c>
      <c r="ANV1" s="59" t="s">
        <v>1061</v>
      </c>
      <c r="ANW1" s="59" t="s">
        <v>1062</v>
      </c>
      <c r="ANX1" s="59" t="s">
        <v>1063</v>
      </c>
      <c r="ANY1" s="59" t="s">
        <v>1064</v>
      </c>
      <c r="ANZ1" s="59" t="s">
        <v>1065</v>
      </c>
      <c r="AOA1" s="59" t="s">
        <v>1066</v>
      </c>
      <c r="AOB1" s="59" t="s">
        <v>1067</v>
      </c>
      <c r="AOC1" s="59" t="s">
        <v>1068</v>
      </c>
      <c r="AOD1" s="59" t="s">
        <v>1069</v>
      </c>
      <c r="AOE1" s="59" t="s">
        <v>1070</v>
      </c>
      <c r="AOF1" s="59" t="s">
        <v>1071</v>
      </c>
      <c r="AOG1" s="59" t="s">
        <v>1072</v>
      </c>
      <c r="AOH1" s="59" t="s">
        <v>1073</v>
      </c>
      <c r="AOI1" s="59" t="s">
        <v>1074</v>
      </c>
      <c r="AOJ1" s="59" t="s">
        <v>1075</v>
      </c>
      <c r="AOK1" s="59" t="s">
        <v>1076</v>
      </c>
      <c r="AOL1" s="59" t="s">
        <v>1077</v>
      </c>
      <c r="AOM1" s="59" t="s">
        <v>1078</v>
      </c>
      <c r="AON1" s="59" t="s">
        <v>1079</v>
      </c>
      <c r="AOO1" s="59" t="s">
        <v>1080</v>
      </c>
      <c r="AOP1" s="59" t="s">
        <v>1081</v>
      </c>
      <c r="AOQ1" s="59" t="s">
        <v>1082</v>
      </c>
      <c r="AOR1" s="59" t="s">
        <v>1083</v>
      </c>
      <c r="AOS1" s="59" t="s">
        <v>1084</v>
      </c>
      <c r="AOT1" s="59" t="s">
        <v>1085</v>
      </c>
      <c r="AOU1" s="59" t="s">
        <v>1086</v>
      </c>
      <c r="AOV1" s="59" t="s">
        <v>1087</v>
      </c>
      <c r="AOW1" s="59" t="s">
        <v>1088</v>
      </c>
      <c r="AOX1" s="59" t="s">
        <v>1089</v>
      </c>
      <c r="AOY1" s="59" t="s">
        <v>1090</v>
      </c>
      <c r="AOZ1" s="59" t="s">
        <v>1091</v>
      </c>
      <c r="APA1" s="59" t="s">
        <v>1092</v>
      </c>
      <c r="APB1" s="59" t="s">
        <v>1093</v>
      </c>
      <c r="APC1" s="59" t="s">
        <v>1094</v>
      </c>
      <c r="APD1" s="59" t="s">
        <v>1095</v>
      </c>
      <c r="APE1" s="59" t="s">
        <v>1096</v>
      </c>
      <c r="APF1" s="59" t="s">
        <v>1097</v>
      </c>
      <c r="APG1" s="59" t="s">
        <v>1098</v>
      </c>
      <c r="APH1" s="59" t="s">
        <v>1099</v>
      </c>
      <c r="API1" s="59" t="s">
        <v>1100</v>
      </c>
      <c r="APJ1" s="59" t="s">
        <v>1101</v>
      </c>
      <c r="APK1" s="59" t="s">
        <v>1102</v>
      </c>
      <c r="APL1" s="59" t="s">
        <v>1103</v>
      </c>
      <c r="APM1" s="59" t="s">
        <v>1104</v>
      </c>
      <c r="APN1" s="59" t="s">
        <v>1105</v>
      </c>
      <c r="APO1" s="59" t="s">
        <v>1106</v>
      </c>
      <c r="APP1" s="59" t="s">
        <v>1107</v>
      </c>
      <c r="APQ1" s="59" t="s">
        <v>1108</v>
      </c>
      <c r="APR1" s="59" t="s">
        <v>1109</v>
      </c>
      <c r="APS1" s="59" t="s">
        <v>1110</v>
      </c>
      <c r="APT1" s="59" t="s">
        <v>1111</v>
      </c>
      <c r="APU1" s="59" t="s">
        <v>1112</v>
      </c>
      <c r="APV1" s="59" t="s">
        <v>1113</v>
      </c>
      <c r="APW1" s="59" t="s">
        <v>1114</v>
      </c>
      <c r="APX1" s="59" t="s">
        <v>1115</v>
      </c>
      <c r="APY1" s="59" t="s">
        <v>1116</v>
      </c>
      <c r="APZ1" s="59" t="s">
        <v>1117</v>
      </c>
      <c r="AQA1" s="59" t="s">
        <v>1118</v>
      </c>
      <c r="AQB1" s="59" t="s">
        <v>1119</v>
      </c>
      <c r="AQC1" s="59" t="s">
        <v>1120</v>
      </c>
      <c r="AQD1" s="59" t="s">
        <v>1121</v>
      </c>
      <c r="AQE1" s="59" t="s">
        <v>1122</v>
      </c>
      <c r="AQF1" s="59" t="s">
        <v>1123</v>
      </c>
      <c r="AQG1" s="59" t="s">
        <v>1124</v>
      </c>
      <c r="AQH1" s="59" t="s">
        <v>1125</v>
      </c>
      <c r="AQI1" s="59" t="s">
        <v>1126</v>
      </c>
      <c r="AQJ1" s="59" t="s">
        <v>1127</v>
      </c>
      <c r="AQK1" s="59" t="s">
        <v>1128</v>
      </c>
      <c r="AQL1" s="59" t="s">
        <v>1129</v>
      </c>
      <c r="AQM1" s="59" t="s">
        <v>1130</v>
      </c>
      <c r="AQN1" s="59" t="s">
        <v>1131</v>
      </c>
      <c r="AQO1" s="59" t="s">
        <v>1132</v>
      </c>
      <c r="AQP1" s="59" t="s">
        <v>1133</v>
      </c>
      <c r="AQQ1" s="59" t="s">
        <v>1134</v>
      </c>
      <c r="AQR1" s="59" t="s">
        <v>1135</v>
      </c>
      <c r="AQS1" s="59" t="s">
        <v>1136</v>
      </c>
      <c r="AQT1" s="59" t="s">
        <v>1137</v>
      </c>
      <c r="AQU1" s="59" t="s">
        <v>1138</v>
      </c>
      <c r="AQV1" s="59" t="s">
        <v>1139</v>
      </c>
      <c r="AQW1" s="59" t="s">
        <v>1140</v>
      </c>
      <c r="AQX1" s="59" t="s">
        <v>1141</v>
      </c>
      <c r="AQY1" s="59" t="s">
        <v>1142</v>
      </c>
      <c r="AQZ1" s="59" t="s">
        <v>1143</v>
      </c>
      <c r="ARA1" s="59" t="s">
        <v>1144</v>
      </c>
      <c r="ARB1" s="59" t="s">
        <v>1145</v>
      </c>
      <c r="ARC1" s="59" t="s">
        <v>1146</v>
      </c>
      <c r="ARD1" s="59" t="s">
        <v>1147</v>
      </c>
      <c r="ARE1" s="59" t="s">
        <v>1148</v>
      </c>
      <c r="ARF1" s="59" t="s">
        <v>1149</v>
      </c>
      <c r="ARG1" s="59" t="s">
        <v>1150</v>
      </c>
      <c r="ARH1" s="59" t="s">
        <v>1151</v>
      </c>
      <c r="ARI1" s="59" t="s">
        <v>1152</v>
      </c>
      <c r="ARJ1" s="59" t="s">
        <v>1153</v>
      </c>
      <c r="ARK1" s="59" t="s">
        <v>1154</v>
      </c>
      <c r="ARL1" s="59" t="s">
        <v>1155</v>
      </c>
      <c r="ARM1" s="59" t="s">
        <v>1156</v>
      </c>
      <c r="ARN1" s="59" t="s">
        <v>1157</v>
      </c>
      <c r="ARO1" s="59" t="s">
        <v>1158</v>
      </c>
      <c r="ARP1" s="59" t="s">
        <v>1159</v>
      </c>
      <c r="ARQ1" s="59" t="s">
        <v>1160</v>
      </c>
      <c r="ARR1" s="59" t="s">
        <v>1161</v>
      </c>
      <c r="ARS1" s="59" t="s">
        <v>1162</v>
      </c>
      <c r="ART1" s="59" t="s">
        <v>1163</v>
      </c>
      <c r="ARU1" s="59" t="s">
        <v>1164</v>
      </c>
      <c r="ARV1" s="59" t="s">
        <v>1165</v>
      </c>
      <c r="ARW1" s="59" t="s">
        <v>1166</v>
      </c>
      <c r="ARX1" s="59" t="s">
        <v>1167</v>
      </c>
      <c r="ARY1" s="59" t="s">
        <v>1168</v>
      </c>
      <c r="ARZ1" s="59" t="s">
        <v>1169</v>
      </c>
      <c r="ASA1" s="59" t="s">
        <v>1170</v>
      </c>
      <c r="ASB1" s="59" t="s">
        <v>1171</v>
      </c>
      <c r="ASC1" s="59" t="s">
        <v>1172</v>
      </c>
      <c r="ASD1" s="59" t="s">
        <v>1173</v>
      </c>
      <c r="ASE1" s="59" t="s">
        <v>1174</v>
      </c>
      <c r="ASF1" s="59" t="s">
        <v>1175</v>
      </c>
      <c r="ASG1" s="59" t="s">
        <v>1176</v>
      </c>
      <c r="ASH1" s="59" t="s">
        <v>1177</v>
      </c>
      <c r="ASI1" s="59" t="s">
        <v>1178</v>
      </c>
      <c r="ASJ1" s="59" t="s">
        <v>1179</v>
      </c>
      <c r="ASK1" s="59" t="s">
        <v>1180</v>
      </c>
      <c r="ASL1" s="59" t="s">
        <v>1181</v>
      </c>
      <c r="ASM1" s="59" t="s">
        <v>1182</v>
      </c>
      <c r="ASN1" s="59" t="s">
        <v>1183</v>
      </c>
      <c r="ASO1" s="59" t="s">
        <v>1184</v>
      </c>
      <c r="ASP1" s="59" t="s">
        <v>1185</v>
      </c>
      <c r="ASQ1" s="59" t="s">
        <v>1186</v>
      </c>
      <c r="ASR1" s="59" t="s">
        <v>1187</v>
      </c>
      <c r="ASS1" s="59" t="s">
        <v>1188</v>
      </c>
      <c r="AST1" s="59" t="s">
        <v>1189</v>
      </c>
      <c r="ASU1" s="59" t="s">
        <v>1190</v>
      </c>
      <c r="ASV1" s="59" t="s">
        <v>1191</v>
      </c>
      <c r="ASW1" s="59" t="s">
        <v>1192</v>
      </c>
      <c r="ASX1" s="59" t="s">
        <v>1193</v>
      </c>
      <c r="ASY1" s="59" t="s">
        <v>1194</v>
      </c>
      <c r="ASZ1" s="59" t="s">
        <v>1195</v>
      </c>
      <c r="ATA1" s="59" t="s">
        <v>1196</v>
      </c>
      <c r="ATB1" s="59" t="s">
        <v>1197</v>
      </c>
      <c r="ATC1" s="59" t="s">
        <v>1198</v>
      </c>
      <c r="ATD1" s="59" t="s">
        <v>1199</v>
      </c>
      <c r="ATE1" s="59" t="s">
        <v>1200</v>
      </c>
      <c r="ATF1" s="59" t="s">
        <v>1201</v>
      </c>
      <c r="ATG1" s="59" t="s">
        <v>1202</v>
      </c>
      <c r="ATH1" s="59" t="s">
        <v>1203</v>
      </c>
      <c r="ATI1" s="59" t="s">
        <v>1204</v>
      </c>
      <c r="ATJ1" s="59" t="s">
        <v>1205</v>
      </c>
      <c r="ATK1" s="59" t="s">
        <v>1206</v>
      </c>
      <c r="ATL1" s="59" t="s">
        <v>1207</v>
      </c>
      <c r="ATM1" s="59" t="s">
        <v>1208</v>
      </c>
      <c r="ATN1" s="59" t="s">
        <v>1209</v>
      </c>
      <c r="ATO1" s="59" t="s">
        <v>1210</v>
      </c>
      <c r="ATP1" s="59" t="s">
        <v>1211</v>
      </c>
      <c r="ATQ1" s="59" t="s">
        <v>1212</v>
      </c>
      <c r="ATR1" s="59" t="s">
        <v>1213</v>
      </c>
      <c r="ATS1" s="59" t="s">
        <v>1214</v>
      </c>
      <c r="ATT1" s="59" t="s">
        <v>1215</v>
      </c>
      <c r="ATU1" s="59" t="s">
        <v>1216</v>
      </c>
      <c r="ATV1" s="59" t="s">
        <v>1217</v>
      </c>
      <c r="ATW1" s="59" t="s">
        <v>1218</v>
      </c>
      <c r="ATX1" s="59" t="s">
        <v>1219</v>
      </c>
      <c r="ATY1" s="59" t="s">
        <v>1220</v>
      </c>
      <c r="ATZ1" s="59" t="s">
        <v>1221</v>
      </c>
      <c r="AUA1" s="59" t="s">
        <v>1222</v>
      </c>
      <c r="AUB1" s="59" t="s">
        <v>1223</v>
      </c>
      <c r="AUC1" s="59" t="s">
        <v>1224</v>
      </c>
      <c r="AUD1" s="59" t="s">
        <v>1225</v>
      </c>
      <c r="AUE1" s="59" t="s">
        <v>1226</v>
      </c>
      <c r="AUF1" s="59" t="s">
        <v>1227</v>
      </c>
      <c r="AUG1" s="59" t="s">
        <v>1228</v>
      </c>
      <c r="AUH1" s="59" t="s">
        <v>1229</v>
      </c>
      <c r="AUI1" s="59" t="s">
        <v>1230</v>
      </c>
      <c r="AUJ1" s="59" t="s">
        <v>1231</v>
      </c>
      <c r="AUK1" s="59" t="s">
        <v>1232</v>
      </c>
      <c r="AUL1" s="59" t="s">
        <v>1233</v>
      </c>
      <c r="AUM1" s="59" t="s">
        <v>1234</v>
      </c>
      <c r="AUN1" s="59" t="s">
        <v>1235</v>
      </c>
      <c r="AUO1" s="59" t="s">
        <v>1236</v>
      </c>
      <c r="AUP1" s="59" t="s">
        <v>1237</v>
      </c>
      <c r="AUQ1" s="59" t="s">
        <v>1238</v>
      </c>
      <c r="AUR1" s="59" t="s">
        <v>1239</v>
      </c>
      <c r="AUS1" s="59" t="s">
        <v>1240</v>
      </c>
      <c r="AUT1" s="59" t="s">
        <v>1241</v>
      </c>
      <c r="AUU1" s="59" t="s">
        <v>1242</v>
      </c>
      <c r="AUV1" s="59" t="s">
        <v>1243</v>
      </c>
      <c r="AUW1" s="59" t="s">
        <v>1244</v>
      </c>
      <c r="AUX1" s="59" t="s">
        <v>1245</v>
      </c>
      <c r="AUY1" s="59" t="s">
        <v>1246</v>
      </c>
      <c r="AUZ1" s="59" t="s">
        <v>1247</v>
      </c>
      <c r="AVA1" s="59" t="s">
        <v>1248</v>
      </c>
      <c r="AVB1" s="59" t="s">
        <v>1249</v>
      </c>
      <c r="AVC1" s="59" t="s">
        <v>1250</v>
      </c>
      <c r="AVD1" s="59" t="s">
        <v>1251</v>
      </c>
      <c r="AVE1" s="59" t="s">
        <v>1252</v>
      </c>
      <c r="AVF1" s="59" t="s">
        <v>1253</v>
      </c>
      <c r="AVG1" s="59" t="s">
        <v>1254</v>
      </c>
      <c r="AVH1" s="59" t="s">
        <v>1255</v>
      </c>
      <c r="AVI1" s="59" t="s">
        <v>1256</v>
      </c>
      <c r="AVJ1" s="59" t="s">
        <v>1257</v>
      </c>
      <c r="AVK1" s="59" t="s">
        <v>1258</v>
      </c>
      <c r="AVL1" s="59" t="s">
        <v>1259</v>
      </c>
      <c r="AVM1" s="59" t="s">
        <v>1260</v>
      </c>
      <c r="AVN1" s="59" t="s">
        <v>1261</v>
      </c>
      <c r="AVO1" s="59" t="s">
        <v>1262</v>
      </c>
      <c r="AVP1" s="59" t="s">
        <v>1263</v>
      </c>
      <c r="AVQ1" s="59" t="s">
        <v>1264</v>
      </c>
      <c r="AVR1" s="59" t="s">
        <v>1265</v>
      </c>
      <c r="AVS1" s="59" t="s">
        <v>1266</v>
      </c>
      <c r="AVT1" s="59" t="s">
        <v>1267</v>
      </c>
      <c r="AVU1" s="59" t="s">
        <v>1268</v>
      </c>
      <c r="AVV1" s="59" t="s">
        <v>1269</v>
      </c>
      <c r="AVW1" s="59" t="s">
        <v>1270</v>
      </c>
      <c r="AVX1" s="59" t="s">
        <v>1271</v>
      </c>
      <c r="AVY1" s="59" t="s">
        <v>1272</v>
      </c>
      <c r="AVZ1" s="59" t="s">
        <v>1273</v>
      </c>
      <c r="AWA1" s="59" t="s">
        <v>1274</v>
      </c>
      <c r="AWB1" s="59" t="s">
        <v>1275</v>
      </c>
      <c r="AWC1" s="59" t="s">
        <v>1276</v>
      </c>
      <c r="AWD1" s="59" t="s">
        <v>1277</v>
      </c>
      <c r="AWE1" s="59" t="s">
        <v>1278</v>
      </c>
      <c r="AWF1" s="59" t="s">
        <v>1279</v>
      </c>
      <c r="AWG1" s="59" t="s">
        <v>1280</v>
      </c>
      <c r="AWH1" s="59" t="s">
        <v>1281</v>
      </c>
      <c r="AWI1" s="59" t="s">
        <v>1282</v>
      </c>
      <c r="AWJ1" s="59" t="s">
        <v>1283</v>
      </c>
      <c r="AWK1" s="59" t="s">
        <v>1284</v>
      </c>
      <c r="AWL1" s="59" t="s">
        <v>1285</v>
      </c>
      <c r="AWM1" s="59" t="s">
        <v>1286</v>
      </c>
      <c r="AWN1" s="59" t="s">
        <v>1287</v>
      </c>
      <c r="AWO1" s="59" t="s">
        <v>1288</v>
      </c>
      <c r="AWP1" s="59" t="s">
        <v>1289</v>
      </c>
      <c r="AWQ1" s="59" t="s">
        <v>1290</v>
      </c>
      <c r="AWR1" s="59" t="s">
        <v>1291</v>
      </c>
      <c r="AWS1" s="59" t="s">
        <v>1292</v>
      </c>
      <c r="AWT1" s="59" t="s">
        <v>1293</v>
      </c>
      <c r="AWU1" s="59" t="s">
        <v>1294</v>
      </c>
      <c r="AWV1" s="59" t="s">
        <v>1295</v>
      </c>
      <c r="AWW1" s="59" t="s">
        <v>1296</v>
      </c>
      <c r="AWX1" s="59" t="s">
        <v>1297</v>
      </c>
      <c r="AWY1" s="59" t="s">
        <v>1298</v>
      </c>
      <c r="AWZ1" s="59" t="s">
        <v>1299</v>
      </c>
      <c r="AXA1" s="59" t="s">
        <v>1300</v>
      </c>
      <c r="AXB1" s="59" t="s">
        <v>1301</v>
      </c>
      <c r="AXC1" s="59" t="s">
        <v>1302</v>
      </c>
      <c r="AXD1" s="59" t="s">
        <v>1303</v>
      </c>
      <c r="AXE1" s="59" t="s">
        <v>1304</v>
      </c>
      <c r="AXF1" s="59" t="s">
        <v>1305</v>
      </c>
      <c r="AXG1" s="59" t="s">
        <v>1306</v>
      </c>
      <c r="AXH1" s="59" t="s">
        <v>1307</v>
      </c>
      <c r="AXI1" s="59" t="s">
        <v>1308</v>
      </c>
      <c r="AXJ1" s="59" t="s">
        <v>1309</v>
      </c>
      <c r="AXK1" s="59" t="s">
        <v>1310</v>
      </c>
      <c r="AXL1" s="59" t="s">
        <v>1311</v>
      </c>
      <c r="AXM1" s="59" t="s">
        <v>1312</v>
      </c>
      <c r="AXN1" s="59" t="s">
        <v>1313</v>
      </c>
      <c r="AXO1" s="59" t="s">
        <v>1314</v>
      </c>
      <c r="AXP1" s="59" t="s">
        <v>1315</v>
      </c>
      <c r="AXQ1" s="59" t="s">
        <v>1316</v>
      </c>
      <c r="AXR1" s="59" t="s">
        <v>1317</v>
      </c>
      <c r="AXS1" s="59" t="s">
        <v>1318</v>
      </c>
      <c r="AXT1" s="59" t="s">
        <v>1319</v>
      </c>
      <c r="AXU1" s="59" t="s">
        <v>1320</v>
      </c>
      <c r="AXV1" s="59" t="s">
        <v>1321</v>
      </c>
      <c r="AXW1" s="59" t="s">
        <v>1322</v>
      </c>
      <c r="AXX1" s="59" t="s">
        <v>1323</v>
      </c>
      <c r="AXY1" s="59" t="s">
        <v>1324</v>
      </c>
      <c r="AXZ1" s="59" t="s">
        <v>1325</v>
      </c>
      <c r="AYA1" s="59" t="s">
        <v>1326</v>
      </c>
      <c r="AYB1" s="59" t="s">
        <v>1327</v>
      </c>
      <c r="AYC1" s="59" t="s">
        <v>1328</v>
      </c>
      <c r="AYD1" s="59" t="s">
        <v>1329</v>
      </c>
      <c r="AYE1" s="59" t="s">
        <v>1330</v>
      </c>
      <c r="AYF1" s="59" t="s">
        <v>1331</v>
      </c>
      <c r="AYG1" s="59" t="s">
        <v>1332</v>
      </c>
      <c r="AYH1" s="59" t="s">
        <v>1333</v>
      </c>
      <c r="AYI1" s="59" t="s">
        <v>1334</v>
      </c>
      <c r="AYJ1" s="59" t="s">
        <v>1335</v>
      </c>
      <c r="AYK1" s="59" t="s">
        <v>1336</v>
      </c>
      <c r="AYL1" s="59" t="s">
        <v>1337</v>
      </c>
      <c r="AYM1" s="59" t="s">
        <v>1338</v>
      </c>
      <c r="AYN1" s="59" t="s">
        <v>1339</v>
      </c>
      <c r="AYO1" s="59" t="s">
        <v>1340</v>
      </c>
      <c r="AYP1" s="59" t="s">
        <v>1341</v>
      </c>
      <c r="AYQ1" s="59" t="s">
        <v>1342</v>
      </c>
      <c r="AYR1" s="59" t="s">
        <v>1343</v>
      </c>
      <c r="AYS1" s="59" t="s">
        <v>1344</v>
      </c>
      <c r="AYT1" s="59" t="s">
        <v>1345</v>
      </c>
      <c r="AYU1" s="59" t="s">
        <v>1346</v>
      </c>
      <c r="AYV1" s="59" t="s">
        <v>1347</v>
      </c>
      <c r="AYW1" s="59" t="s">
        <v>1348</v>
      </c>
      <c r="AYX1" s="59" t="s">
        <v>1349</v>
      </c>
      <c r="AYY1" s="59" t="s">
        <v>1350</v>
      </c>
      <c r="AYZ1" s="59" t="s">
        <v>1351</v>
      </c>
      <c r="AZA1" s="59" t="s">
        <v>1352</v>
      </c>
      <c r="AZB1" s="59" t="s">
        <v>1353</v>
      </c>
      <c r="AZC1" s="59" t="s">
        <v>1354</v>
      </c>
      <c r="AZD1" s="59" t="s">
        <v>1355</v>
      </c>
      <c r="AZE1" s="59" t="s">
        <v>1356</v>
      </c>
      <c r="AZF1" s="59" t="s">
        <v>1357</v>
      </c>
      <c r="AZG1" s="59" t="s">
        <v>1358</v>
      </c>
      <c r="AZH1" s="59" t="s">
        <v>1359</v>
      </c>
      <c r="AZI1" s="59" t="s">
        <v>1360</v>
      </c>
      <c r="AZJ1" s="59" t="s">
        <v>1361</v>
      </c>
      <c r="AZK1" s="59" t="s">
        <v>1362</v>
      </c>
      <c r="AZL1" s="59" t="s">
        <v>1363</v>
      </c>
      <c r="AZM1" s="59" t="s">
        <v>1364</v>
      </c>
      <c r="AZN1" s="59" t="s">
        <v>1365</v>
      </c>
      <c r="AZO1" s="59" t="s">
        <v>1366</v>
      </c>
      <c r="AZP1" s="59" t="s">
        <v>1367</v>
      </c>
      <c r="AZQ1" s="59" t="s">
        <v>1368</v>
      </c>
      <c r="AZR1" s="59" t="s">
        <v>1369</v>
      </c>
      <c r="AZS1" s="59" t="s">
        <v>1370</v>
      </c>
      <c r="AZT1" s="59" t="s">
        <v>1371</v>
      </c>
      <c r="AZU1" s="59" t="s">
        <v>1372</v>
      </c>
      <c r="AZV1" s="59" t="s">
        <v>1373</v>
      </c>
      <c r="AZW1" s="59" t="s">
        <v>1374</v>
      </c>
      <c r="AZX1" s="59" t="s">
        <v>1375</v>
      </c>
      <c r="AZY1" s="59" t="s">
        <v>1376</v>
      </c>
      <c r="AZZ1" s="59" t="s">
        <v>1377</v>
      </c>
      <c r="BAA1" s="59" t="s">
        <v>1378</v>
      </c>
      <c r="BAB1" s="59" t="s">
        <v>1379</v>
      </c>
      <c r="BAC1" s="59" t="s">
        <v>1380</v>
      </c>
      <c r="BAD1" s="59" t="s">
        <v>1381</v>
      </c>
      <c r="BAE1" s="59" t="s">
        <v>1382</v>
      </c>
      <c r="BAF1" s="59" t="s">
        <v>1383</v>
      </c>
      <c r="BAG1" s="59" t="s">
        <v>1384</v>
      </c>
      <c r="BAH1" s="59" t="s">
        <v>1385</v>
      </c>
      <c r="BAI1" s="59" t="s">
        <v>1386</v>
      </c>
      <c r="BAJ1" s="59" t="s">
        <v>1387</v>
      </c>
      <c r="BAK1" s="59" t="s">
        <v>1388</v>
      </c>
      <c r="BAL1" s="59" t="s">
        <v>1389</v>
      </c>
      <c r="BAM1" s="59" t="s">
        <v>1390</v>
      </c>
      <c r="BAN1" s="59" t="s">
        <v>1391</v>
      </c>
      <c r="BAO1" s="59" t="s">
        <v>1392</v>
      </c>
      <c r="BAP1" s="59" t="s">
        <v>1393</v>
      </c>
      <c r="BAQ1" s="59" t="s">
        <v>1394</v>
      </c>
      <c r="BAR1" s="59" t="s">
        <v>1395</v>
      </c>
      <c r="BAS1" s="59" t="s">
        <v>1396</v>
      </c>
      <c r="BAT1" s="59" t="s">
        <v>1397</v>
      </c>
      <c r="BAU1" s="59" t="s">
        <v>1398</v>
      </c>
      <c r="BAV1" s="59" t="s">
        <v>1399</v>
      </c>
      <c r="BAW1" s="59" t="s">
        <v>1400</v>
      </c>
      <c r="BAX1" s="59" t="s">
        <v>1401</v>
      </c>
      <c r="BAY1" s="59" t="s">
        <v>1402</v>
      </c>
      <c r="BAZ1" s="59" t="s">
        <v>1403</v>
      </c>
      <c r="BBA1" s="59" t="s">
        <v>1404</v>
      </c>
      <c r="BBB1" s="59" t="s">
        <v>1405</v>
      </c>
      <c r="BBC1" s="59" t="s">
        <v>1406</v>
      </c>
      <c r="BBD1" s="59" t="s">
        <v>1407</v>
      </c>
      <c r="BBE1" s="59" t="s">
        <v>1408</v>
      </c>
      <c r="BBF1" s="59" t="s">
        <v>1409</v>
      </c>
      <c r="BBG1" s="59" t="s">
        <v>1410</v>
      </c>
      <c r="BBH1" s="59" t="s">
        <v>1411</v>
      </c>
      <c r="BBI1" s="59" t="s">
        <v>1412</v>
      </c>
      <c r="BBJ1" s="59" t="s">
        <v>1413</v>
      </c>
      <c r="BBK1" s="59" t="s">
        <v>1414</v>
      </c>
      <c r="BBL1" s="59" t="s">
        <v>1415</v>
      </c>
      <c r="BBM1" s="59" t="s">
        <v>1416</v>
      </c>
      <c r="BBN1" s="59" t="s">
        <v>1417</v>
      </c>
      <c r="BBO1" s="59" t="s">
        <v>1418</v>
      </c>
      <c r="BBP1" s="59" t="s">
        <v>1419</v>
      </c>
      <c r="BBQ1" s="59" t="s">
        <v>1420</v>
      </c>
      <c r="BBR1" s="59" t="s">
        <v>1421</v>
      </c>
      <c r="BBS1" s="59" t="s">
        <v>1422</v>
      </c>
      <c r="BBT1" s="59" t="s">
        <v>1423</v>
      </c>
      <c r="BBU1" s="59" t="s">
        <v>1424</v>
      </c>
      <c r="BBV1" s="59" t="s">
        <v>1425</v>
      </c>
      <c r="BBW1" s="59" t="s">
        <v>1426</v>
      </c>
      <c r="BBX1" s="59" t="s">
        <v>1427</v>
      </c>
      <c r="BBY1" s="59" t="s">
        <v>1428</v>
      </c>
      <c r="BBZ1" s="59" t="s">
        <v>1429</v>
      </c>
      <c r="BCA1" s="59" t="s">
        <v>1430</v>
      </c>
      <c r="BCB1" s="59" t="s">
        <v>1431</v>
      </c>
      <c r="BCC1" s="59" t="s">
        <v>1432</v>
      </c>
      <c r="BCD1" s="59" t="s">
        <v>1433</v>
      </c>
      <c r="BCE1" s="59" t="s">
        <v>1434</v>
      </c>
      <c r="BCF1" s="59" t="s">
        <v>1435</v>
      </c>
      <c r="BCG1" s="59" t="s">
        <v>1436</v>
      </c>
      <c r="BCH1" s="59" t="s">
        <v>1437</v>
      </c>
      <c r="BCI1" s="59" t="s">
        <v>1438</v>
      </c>
      <c r="BCJ1" s="59" t="s">
        <v>1439</v>
      </c>
      <c r="BCK1" s="59" t="s">
        <v>1440</v>
      </c>
      <c r="BCL1" s="59" t="s">
        <v>1441</v>
      </c>
      <c r="BCM1" s="59" t="s">
        <v>1442</v>
      </c>
      <c r="BCN1" s="59" t="s">
        <v>1443</v>
      </c>
      <c r="BCO1" s="59" t="s">
        <v>1444</v>
      </c>
      <c r="BCP1" s="59" t="s">
        <v>1445</v>
      </c>
      <c r="BCQ1" s="59" t="s">
        <v>1446</v>
      </c>
      <c r="BCR1" s="59" t="s">
        <v>1447</v>
      </c>
      <c r="BCS1" s="59" t="s">
        <v>1448</v>
      </c>
      <c r="BCT1" s="59" t="s">
        <v>1449</v>
      </c>
      <c r="BCU1" s="59" t="s">
        <v>1450</v>
      </c>
      <c r="BCV1" s="59" t="s">
        <v>1451</v>
      </c>
      <c r="BCW1" s="59" t="s">
        <v>1452</v>
      </c>
      <c r="BCX1" s="59" t="s">
        <v>1453</v>
      </c>
      <c r="BCY1" s="59" t="s">
        <v>1454</v>
      </c>
      <c r="BCZ1" s="59" t="s">
        <v>1455</v>
      </c>
      <c r="BDA1" s="59" t="s">
        <v>1456</v>
      </c>
      <c r="BDB1" s="59" t="s">
        <v>1457</v>
      </c>
      <c r="BDC1" s="59" t="s">
        <v>1458</v>
      </c>
      <c r="BDD1" s="59" t="s">
        <v>1459</v>
      </c>
      <c r="BDE1" s="59" t="s">
        <v>1460</v>
      </c>
      <c r="BDF1" s="59" t="s">
        <v>1461</v>
      </c>
      <c r="BDG1" s="59" t="s">
        <v>1462</v>
      </c>
      <c r="BDH1" s="59" t="s">
        <v>1463</v>
      </c>
      <c r="BDI1" s="59" t="s">
        <v>1464</v>
      </c>
      <c r="BDJ1" s="59" t="s">
        <v>1465</v>
      </c>
      <c r="BDK1" s="59" t="s">
        <v>1466</v>
      </c>
      <c r="BDL1" s="59" t="s">
        <v>1467</v>
      </c>
      <c r="BDM1" s="59" t="s">
        <v>1468</v>
      </c>
      <c r="BDN1" s="59" t="s">
        <v>1469</v>
      </c>
      <c r="BDO1" s="59" t="s">
        <v>1470</v>
      </c>
      <c r="BDP1" s="59" t="s">
        <v>1471</v>
      </c>
      <c r="BDQ1" s="59" t="s">
        <v>1472</v>
      </c>
      <c r="BDR1" s="59" t="s">
        <v>1473</v>
      </c>
      <c r="BDS1" s="59" t="s">
        <v>1474</v>
      </c>
      <c r="BDT1" s="59" t="s">
        <v>1475</v>
      </c>
      <c r="BDU1" s="59" t="s">
        <v>1476</v>
      </c>
      <c r="BDV1" s="59" t="s">
        <v>1477</v>
      </c>
      <c r="BDW1" s="59" t="s">
        <v>1478</v>
      </c>
      <c r="BDX1" s="59" t="s">
        <v>1479</v>
      </c>
      <c r="BDY1" s="59" t="s">
        <v>1480</v>
      </c>
      <c r="BDZ1" s="59" t="s">
        <v>1481</v>
      </c>
      <c r="BEA1" s="59" t="s">
        <v>1482</v>
      </c>
      <c r="BEB1" s="59" t="s">
        <v>1483</v>
      </c>
      <c r="BEC1" s="59" t="s">
        <v>1484</v>
      </c>
      <c r="BED1" s="59" t="s">
        <v>1485</v>
      </c>
      <c r="BEE1" s="59" t="s">
        <v>1486</v>
      </c>
      <c r="BEF1" s="59" t="s">
        <v>1487</v>
      </c>
      <c r="BEG1" s="59" t="s">
        <v>1488</v>
      </c>
      <c r="BEH1" s="59" t="s">
        <v>1489</v>
      </c>
      <c r="BEI1" s="59" t="s">
        <v>1490</v>
      </c>
      <c r="BEJ1" s="59" t="s">
        <v>1491</v>
      </c>
      <c r="BEK1" s="59" t="s">
        <v>1492</v>
      </c>
      <c r="BEL1" s="59" t="s">
        <v>1493</v>
      </c>
      <c r="BEM1" s="59" t="s">
        <v>1494</v>
      </c>
      <c r="BEN1" s="59" t="s">
        <v>1495</v>
      </c>
      <c r="BEO1" s="59" t="s">
        <v>1496</v>
      </c>
      <c r="BEP1" s="59" t="s">
        <v>1497</v>
      </c>
      <c r="BEQ1" s="59" t="s">
        <v>1498</v>
      </c>
      <c r="BER1" s="59" t="s">
        <v>1499</v>
      </c>
      <c r="BES1" s="59" t="s">
        <v>1500</v>
      </c>
      <c r="BET1" s="59" t="s">
        <v>1501</v>
      </c>
      <c r="BEU1" s="59" t="s">
        <v>1502</v>
      </c>
      <c r="BEV1" s="59" t="s">
        <v>1503</v>
      </c>
      <c r="BEW1" s="59" t="s">
        <v>1504</v>
      </c>
      <c r="BEX1" s="59" t="s">
        <v>1505</v>
      </c>
      <c r="BEY1" s="59" t="s">
        <v>1506</v>
      </c>
      <c r="BEZ1" s="59" t="s">
        <v>1507</v>
      </c>
      <c r="BFA1" s="59" t="s">
        <v>1508</v>
      </c>
      <c r="BFB1" s="59" t="s">
        <v>1509</v>
      </c>
      <c r="BFC1" s="59" t="s">
        <v>1510</v>
      </c>
      <c r="BFD1" s="59" t="s">
        <v>1511</v>
      </c>
      <c r="BFE1" s="59" t="s">
        <v>1512</v>
      </c>
      <c r="BFF1" s="59" t="s">
        <v>1513</v>
      </c>
      <c r="BFG1" s="59" t="s">
        <v>1514</v>
      </c>
      <c r="BFH1" s="59" t="s">
        <v>1515</v>
      </c>
      <c r="BFI1" s="59" t="s">
        <v>1516</v>
      </c>
      <c r="BFJ1" s="59" t="s">
        <v>1517</v>
      </c>
      <c r="BFK1" s="59" t="s">
        <v>1518</v>
      </c>
      <c r="BFL1" s="59" t="s">
        <v>1519</v>
      </c>
      <c r="BFM1" s="59" t="s">
        <v>1520</v>
      </c>
      <c r="BFN1" s="59" t="s">
        <v>1521</v>
      </c>
      <c r="BFO1" s="59" t="s">
        <v>1522</v>
      </c>
      <c r="BFP1" s="59" t="s">
        <v>1523</v>
      </c>
      <c r="BFQ1" s="59" t="s">
        <v>1524</v>
      </c>
      <c r="BFR1" s="59" t="s">
        <v>1525</v>
      </c>
      <c r="BFS1" s="59" t="s">
        <v>1526</v>
      </c>
      <c r="BFT1" s="59" t="s">
        <v>1527</v>
      </c>
      <c r="BFU1" s="59" t="s">
        <v>1528</v>
      </c>
      <c r="BFV1" s="59" t="s">
        <v>1529</v>
      </c>
      <c r="BFW1" s="59" t="s">
        <v>1530</v>
      </c>
      <c r="BFX1" s="59" t="s">
        <v>1531</v>
      </c>
      <c r="BFY1" s="59" t="s">
        <v>1532</v>
      </c>
      <c r="BFZ1" s="59" t="s">
        <v>1533</v>
      </c>
      <c r="BGA1" s="59" t="s">
        <v>1534</v>
      </c>
      <c r="BGB1" s="59" t="s">
        <v>1535</v>
      </c>
      <c r="BGC1" s="59" t="s">
        <v>1536</v>
      </c>
      <c r="BGD1" s="59" t="s">
        <v>1537</v>
      </c>
      <c r="BGE1" s="59" t="s">
        <v>1538</v>
      </c>
      <c r="BGF1" s="59" t="s">
        <v>1539</v>
      </c>
      <c r="BGG1" s="59" t="s">
        <v>1540</v>
      </c>
      <c r="BGH1" s="59" t="s">
        <v>1541</v>
      </c>
      <c r="BGI1" s="59" t="s">
        <v>1542</v>
      </c>
      <c r="BGJ1" s="59" t="s">
        <v>1543</v>
      </c>
      <c r="BGK1" s="59" t="s">
        <v>1544</v>
      </c>
      <c r="BGL1" s="59" t="s">
        <v>1545</v>
      </c>
      <c r="BGM1" s="59" t="s">
        <v>1546</v>
      </c>
      <c r="BGN1" s="59" t="s">
        <v>1547</v>
      </c>
      <c r="BGO1" s="59" t="s">
        <v>1548</v>
      </c>
      <c r="BGP1" s="59" t="s">
        <v>1549</v>
      </c>
      <c r="BGQ1" s="59" t="s">
        <v>1550</v>
      </c>
      <c r="BGR1" s="59" t="s">
        <v>1551</v>
      </c>
      <c r="BGS1" s="59" t="s">
        <v>1552</v>
      </c>
      <c r="BGT1" s="59" t="s">
        <v>1553</v>
      </c>
      <c r="BGU1" s="59" t="s">
        <v>1554</v>
      </c>
      <c r="BGV1" s="59" t="s">
        <v>1555</v>
      </c>
      <c r="BGW1" s="59" t="s">
        <v>1556</v>
      </c>
      <c r="BGX1" s="59" t="s">
        <v>1557</v>
      </c>
      <c r="BGY1" s="59" t="s">
        <v>1558</v>
      </c>
      <c r="BGZ1" s="59" t="s">
        <v>1559</v>
      </c>
      <c r="BHA1" s="59" t="s">
        <v>1560</v>
      </c>
      <c r="BHB1" s="59" t="s">
        <v>1561</v>
      </c>
      <c r="BHC1" s="59" t="s">
        <v>1562</v>
      </c>
      <c r="BHD1" s="59" t="s">
        <v>1563</v>
      </c>
      <c r="BHE1" s="59" t="s">
        <v>1564</v>
      </c>
      <c r="BHF1" s="59" t="s">
        <v>1565</v>
      </c>
      <c r="BHG1" s="59" t="s">
        <v>1566</v>
      </c>
      <c r="BHH1" s="59" t="s">
        <v>1567</v>
      </c>
      <c r="BHI1" s="59" t="s">
        <v>1568</v>
      </c>
      <c r="BHJ1" s="59" t="s">
        <v>1569</v>
      </c>
      <c r="BHK1" s="59" t="s">
        <v>1570</v>
      </c>
      <c r="BHL1" s="59" t="s">
        <v>1571</v>
      </c>
      <c r="BHM1" s="59" t="s">
        <v>1572</v>
      </c>
      <c r="BHN1" s="59" t="s">
        <v>1573</v>
      </c>
      <c r="BHO1" s="59" t="s">
        <v>1574</v>
      </c>
      <c r="BHP1" s="59" t="s">
        <v>1575</v>
      </c>
      <c r="BHQ1" s="59" t="s">
        <v>1576</v>
      </c>
      <c r="BHR1" s="59" t="s">
        <v>1577</v>
      </c>
      <c r="BHS1" s="59" t="s">
        <v>1578</v>
      </c>
      <c r="BHT1" s="59" t="s">
        <v>1579</v>
      </c>
      <c r="BHU1" s="59" t="s">
        <v>1580</v>
      </c>
      <c r="BHV1" s="59" t="s">
        <v>1581</v>
      </c>
      <c r="BHW1" s="59" t="s">
        <v>1582</v>
      </c>
      <c r="BHX1" s="59" t="s">
        <v>1583</v>
      </c>
      <c r="BHY1" s="59" t="s">
        <v>1584</v>
      </c>
      <c r="BHZ1" s="59" t="s">
        <v>1585</v>
      </c>
      <c r="BIA1" s="59" t="s">
        <v>1586</v>
      </c>
      <c r="BIB1" s="59" t="s">
        <v>1587</v>
      </c>
      <c r="BIC1" s="59" t="s">
        <v>1588</v>
      </c>
      <c r="BID1" s="59" t="s">
        <v>1589</v>
      </c>
      <c r="BIE1" s="59" t="s">
        <v>1590</v>
      </c>
      <c r="BIF1" s="59" t="s">
        <v>1591</v>
      </c>
      <c r="BIG1" s="59" t="s">
        <v>1592</v>
      </c>
      <c r="BIH1" s="59" t="s">
        <v>1593</v>
      </c>
      <c r="BII1" s="59" t="s">
        <v>1594</v>
      </c>
      <c r="BIJ1" s="59" t="s">
        <v>1595</v>
      </c>
      <c r="BIK1" s="59" t="s">
        <v>1596</v>
      </c>
      <c r="BIL1" s="59" t="s">
        <v>1597</v>
      </c>
      <c r="BIM1" s="59" t="s">
        <v>1598</v>
      </c>
      <c r="BIN1" s="59" t="s">
        <v>1599</v>
      </c>
      <c r="BIO1" s="59" t="s">
        <v>1600</v>
      </c>
      <c r="BIP1" s="59" t="s">
        <v>1601</v>
      </c>
      <c r="BIQ1" s="59" t="s">
        <v>1602</v>
      </c>
      <c r="BIR1" s="59" t="s">
        <v>1603</v>
      </c>
      <c r="BIS1" s="59" t="s">
        <v>1604</v>
      </c>
      <c r="BIT1" s="59" t="s">
        <v>1605</v>
      </c>
      <c r="BIU1" s="59" t="s">
        <v>1606</v>
      </c>
      <c r="BIV1" s="59" t="s">
        <v>1607</v>
      </c>
      <c r="BIW1" s="59" t="s">
        <v>1608</v>
      </c>
      <c r="BIX1" s="59" t="s">
        <v>1609</v>
      </c>
      <c r="BIY1" s="59" t="s">
        <v>1610</v>
      </c>
      <c r="BIZ1" s="59" t="s">
        <v>1611</v>
      </c>
      <c r="BJA1" s="59" t="s">
        <v>1612</v>
      </c>
      <c r="BJB1" s="59" t="s">
        <v>1613</v>
      </c>
      <c r="BJC1" s="59" t="s">
        <v>1614</v>
      </c>
      <c r="BJD1" s="59" t="s">
        <v>1615</v>
      </c>
      <c r="BJE1" s="59" t="s">
        <v>1616</v>
      </c>
      <c r="BJF1" s="59" t="s">
        <v>1617</v>
      </c>
      <c r="BJG1" s="59" t="s">
        <v>1618</v>
      </c>
      <c r="BJH1" s="59" t="s">
        <v>1619</v>
      </c>
      <c r="BJI1" s="59" t="s">
        <v>1620</v>
      </c>
      <c r="BJJ1" s="59" t="s">
        <v>1621</v>
      </c>
      <c r="BJK1" s="59" t="s">
        <v>1622</v>
      </c>
      <c r="BJL1" s="59" t="s">
        <v>1623</v>
      </c>
      <c r="BJM1" s="59" t="s">
        <v>1624</v>
      </c>
      <c r="BJN1" s="59" t="s">
        <v>1625</v>
      </c>
      <c r="BJO1" s="59" t="s">
        <v>1626</v>
      </c>
      <c r="BJP1" s="59" t="s">
        <v>1627</v>
      </c>
      <c r="BJQ1" s="59" t="s">
        <v>1628</v>
      </c>
      <c r="BJR1" s="59" t="s">
        <v>1629</v>
      </c>
      <c r="BJS1" s="59" t="s">
        <v>1630</v>
      </c>
      <c r="BJT1" s="59" t="s">
        <v>1631</v>
      </c>
      <c r="BJU1" s="59" t="s">
        <v>1632</v>
      </c>
      <c r="BJV1" s="59" t="s">
        <v>1633</v>
      </c>
      <c r="BJW1" s="59" t="s">
        <v>1634</v>
      </c>
      <c r="BJX1" s="59" t="s">
        <v>1635</v>
      </c>
      <c r="BJY1" s="59" t="s">
        <v>1636</v>
      </c>
      <c r="BJZ1" s="59" t="s">
        <v>1637</v>
      </c>
      <c r="BKA1" s="59" t="s">
        <v>1638</v>
      </c>
      <c r="BKB1" s="59" t="s">
        <v>1639</v>
      </c>
      <c r="BKC1" s="59" t="s">
        <v>1640</v>
      </c>
      <c r="BKD1" s="59" t="s">
        <v>1641</v>
      </c>
      <c r="BKE1" s="59" t="s">
        <v>1642</v>
      </c>
      <c r="BKF1" s="59" t="s">
        <v>1643</v>
      </c>
      <c r="BKG1" s="59" t="s">
        <v>1644</v>
      </c>
      <c r="BKH1" s="59" t="s">
        <v>1645</v>
      </c>
      <c r="BKI1" s="59" t="s">
        <v>1646</v>
      </c>
      <c r="BKJ1" s="59" t="s">
        <v>1647</v>
      </c>
      <c r="BKK1" s="59" t="s">
        <v>1648</v>
      </c>
      <c r="BKL1" s="59" t="s">
        <v>1649</v>
      </c>
      <c r="BKM1" s="59" t="s">
        <v>1650</v>
      </c>
      <c r="BKN1" s="59" t="s">
        <v>1651</v>
      </c>
      <c r="BKO1" s="59" t="s">
        <v>1652</v>
      </c>
      <c r="BKP1" s="59" t="s">
        <v>1653</v>
      </c>
      <c r="BKQ1" s="59" t="s">
        <v>1654</v>
      </c>
      <c r="BKR1" s="59" t="s">
        <v>1655</v>
      </c>
      <c r="BKS1" s="59" t="s">
        <v>1656</v>
      </c>
      <c r="BKT1" s="59" t="s">
        <v>1657</v>
      </c>
      <c r="BKU1" s="59" t="s">
        <v>1658</v>
      </c>
      <c r="BKV1" s="59" t="s">
        <v>1659</v>
      </c>
      <c r="BKW1" s="59" t="s">
        <v>1660</v>
      </c>
      <c r="BKX1" s="59" t="s">
        <v>1661</v>
      </c>
      <c r="BKY1" s="59" t="s">
        <v>1662</v>
      </c>
      <c r="BKZ1" s="59" t="s">
        <v>1663</v>
      </c>
      <c r="BLA1" s="59" t="s">
        <v>1664</v>
      </c>
      <c r="BLB1" s="59" t="s">
        <v>1665</v>
      </c>
      <c r="BLC1" s="59" t="s">
        <v>1666</v>
      </c>
      <c r="BLD1" s="59" t="s">
        <v>1667</v>
      </c>
      <c r="BLE1" s="59" t="s">
        <v>1668</v>
      </c>
      <c r="BLF1" s="59" t="s">
        <v>1669</v>
      </c>
      <c r="BLG1" s="59" t="s">
        <v>1670</v>
      </c>
      <c r="BLH1" s="59" t="s">
        <v>1671</v>
      </c>
      <c r="BLI1" s="59" t="s">
        <v>1672</v>
      </c>
      <c r="BLJ1" s="59" t="s">
        <v>1673</v>
      </c>
      <c r="BLK1" s="59" t="s">
        <v>1674</v>
      </c>
      <c r="BLL1" s="59" t="s">
        <v>1675</v>
      </c>
      <c r="BLM1" s="59" t="s">
        <v>1676</v>
      </c>
      <c r="BLN1" s="59" t="s">
        <v>1677</v>
      </c>
      <c r="BLO1" s="59" t="s">
        <v>1678</v>
      </c>
      <c r="BLP1" s="59" t="s">
        <v>1679</v>
      </c>
      <c r="BLQ1" s="59" t="s">
        <v>1680</v>
      </c>
      <c r="BLR1" s="59" t="s">
        <v>1681</v>
      </c>
      <c r="BLS1" s="59" t="s">
        <v>1682</v>
      </c>
      <c r="BLT1" s="59" t="s">
        <v>1683</v>
      </c>
      <c r="BLU1" s="59" t="s">
        <v>1684</v>
      </c>
      <c r="BLV1" s="59" t="s">
        <v>1685</v>
      </c>
      <c r="BLW1" s="59" t="s">
        <v>1686</v>
      </c>
      <c r="BLX1" s="59" t="s">
        <v>1687</v>
      </c>
      <c r="BLY1" s="59" t="s">
        <v>1688</v>
      </c>
      <c r="BLZ1" s="59" t="s">
        <v>1689</v>
      </c>
      <c r="BMA1" s="59" t="s">
        <v>1690</v>
      </c>
      <c r="BMB1" s="59" t="s">
        <v>1691</v>
      </c>
      <c r="BMC1" s="59" t="s">
        <v>1692</v>
      </c>
      <c r="BMD1" s="59" t="s">
        <v>1693</v>
      </c>
      <c r="BME1" s="59" t="s">
        <v>1694</v>
      </c>
      <c r="BMF1" s="59" t="s">
        <v>1695</v>
      </c>
      <c r="BMG1" s="59" t="s">
        <v>1696</v>
      </c>
      <c r="BMH1" s="59" t="s">
        <v>1697</v>
      </c>
      <c r="BMI1" s="59" t="s">
        <v>1698</v>
      </c>
      <c r="BMJ1" s="59" t="s">
        <v>1699</v>
      </c>
      <c r="BMK1" s="59" t="s">
        <v>1700</v>
      </c>
      <c r="BML1" s="59" t="s">
        <v>1701</v>
      </c>
      <c r="BMM1" s="59" t="s">
        <v>1702</v>
      </c>
      <c r="BMN1" s="59" t="s">
        <v>1703</v>
      </c>
      <c r="BMO1" s="59" t="s">
        <v>1704</v>
      </c>
      <c r="BMP1" s="59" t="s">
        <v>1705</v>
      </c>
      <c r="BMQ1" s="59" t="s">
        <v>1706</v>
      </c>
      <c r="BMR1" s="59" t="s">
        <v>1707</v>
      </c>
      <c r="BMS1" s="59" t="s">
        <v>1708</v>
      </c>
      <c r="BMT1" s="59" t="s">
        <v>1709</v>
      </c>
      <c r="BMU1" s="59" t="s">
        <v>1710</v>
      </c>
      <c r="BMV1" s="59" t="s">
        <v>1711</v>
      </c>
      <c r="BMW1" s="59" t="s">
        <v>1712</v>
      </c>
      <c r="BMX1" s="59" t="s">
        <v>1713</v>
      </c>
      <c r="BMY1" s="59" t="s">
        <v>1714</v>
      </c>
      <c r="BMZ1" s="59" t="s">
        <v>1715</v>
      </c>
      <c r="BNA1" s="59" t="s">
        <v>1716</v>
      </c>
      <c r="BNB1" s="59" t="s">
        <v>1717</v>
      </c>
      <c r="BNC1" s="59" t="s">
        <v>1718</v>
      </c>
      <c r="BND1" s="59" t="s">
        <v>1719</v>
      </c>
      <c r="BNE1" s="59" t="s">
        <v>1720</v>
      </c>
      <c r="BNF1" s="59" t="s">
        <v>1721</v>
      </c>
      <c r="BNG1" s="59" t="s">
        <v>1722</v>
      </c>
      <c r="BNH1" s="59" t="s">
        <v>1723</v>
      </c>
      <c r="BNI1" s="59" t="s">
        <v>1724</v>
      </c>
      <c r="BNJ1" s="59" t="s">
        <v>1725</v>
      </c>
      <c r="BNK1" s="59" t="s">
        <v>1726</v>
      </c>
      <c r="BNL1" s="59" t="s">
        <v>1727</v>
      </c>
      <c r="BNM1" s="59" t="s">
        <v>1728</v>
      </c>
      <c r="BNN1" s="59" t="s">
        <v>1729</v>
      </c>
      <c r="BNO1" s="59" t="s">
        <v>1730</v>
      </c>
      <c r="BNP1" s="59" t="s">
        <v>1731</v>
      </c>
      <c r="BNQ1" s="59" t="s">
        <v>1732</v>
      </c>
      <c r="BNR1" s="59" t="s">
        <v>1733</v>
      </c>
      <c r="BNS1" s="59" t="s">
        <v>1734</v>
      </c>
      <c r="BNT1" s="59" t="s">
        <v>1735</v>
      </c>
      <c r="BNU1" s="59" t="s">
        <v>1736</v>
      </c>
      <c r="BNV1" s="59" t="s">
        <v>1737</v>
      </c>
      <c r="BNW1" s="59" t="s">
        <v>1738</v>
      </c>
      <c r="BNX1" s="59" t="s">
        <v>1739</v>
      </c>
      <c r="BNY1" s="59" t="s">
        <v>1740</v>
      </c>
      <c r="BNZ1" s="59" t="s">
        <v>1741</v>
      </c>
      <c r="BOA1" s="59" t="s">
        <v>1742</v>
      </c>
      <c r="BOB1" s="59" t="s">
        <v>1743</v>
      </c>
      <c r="BOC1" s="59" t="s">
        <v>1744</v>
      </c>
      <c r="BOD1" s="59" t="s">
        <v>1745</v>
      </c>
      <c r="BOE1" s="59" t="s">
        <v>1746</v>
      </c>
      <c r="BOF1" s="59" t="s">
        <v>1747</v>
      </c>
      <c r="BOG1" s="59" t="s">
        <v>1748</v>
      </c>
      <c r="BOH1" s="59" t="s">
        <v>1749</v>
      </c>
      <c r="BOI1" s="59" t="s">
        <v>1750</v>
      </c>
      <c r="BOJ1" s="59" t="s">
        <v>1751</v>
      </c>
      <c r="BOK1" s="59" t="s">
        <v>1752</v>
      </c>
      <c r="BOL1" s="59" t="s">
        <v>1753</v>
      </c>
      <c r="BOM1" s="59" t="s">
        <v>1754</v>
      </c>
      <c r="BON1" s="59" t="s">
        <v>1755</v>
      </c>
      <c r="BOO1" s="59" t="s">
        <v>1756</v>
      </c>
      <c r="BOP1" s="59" t="s">
        <v>1757</v>
      </c>
      <c r="BOQ1" s="59" t="s">
        <v>1758</v>
      </c>
      <c r="BOR1" s="59" t="s">
        <v>1759</v>
      </c>
      <c r="BOS1" s="59" t="s">
        <v>1760</v>
      </c>
      <c r="BOT1" s="59" t="s">
        <v>1761</v>
      </c>
      <c r="BOU1" s="59" t="s">
        <v>1762</v>
      </c>
      <c r="BOV1" s="59" t="s">
        <v>1763</v>
      </c>
      <c r="BOW1" s="59" t="s">
        <v>1764</v>
      </c>
      <c r="BOX1" s="59" t="s">
        <v>1765</v>
      </c>
      <c r="BOY1" s="59" t="s">
        <v>1766</v>
      </c>
      <c r="BOZ1" s="59" t="s">
        <v>1767</v>
      </c>
      <c r="BPA1" s="59" t="s">
        <v>1768</v>
      </c>
      <c r="BPB1" s="59" t="s">
        <v>1769</v>
      </c>
      <c r="BPC1" s="59" t="s">
        <v>1770</v>
      </c>
      <c r="BPD1" s="59" t="s">
        <v>1771</v>
      </c>
      <c r="BPE1" s="59" t="s">
        <v>1772</v>
      </c>
      <c r="BPF1" s="59" t="s">
        <v>1773</v>
      </c>
      <c r="BPG1" s="59" t="s">
        <v>1774</v>
      </c>
      <c r="BPH1" s="59" t="s">
        <v>1775</v>
      </c>
      <c r="BPI1" s="59" t="s">
        <v>1776</v>
      </c>
      <c r="BPJ1" s="59" t="s">
        <v>1777</v>
      </c>
      <c r="BPK1" s="59" t="s">
        <v>1778</v>
      </c>
      <c r="BPL1" s="59" t="s">
        <v>1779</v>
      </c>
      <c r="BPM1" s="59" t="s">
        <v>1780</v>
      </c>
      <c r="BPN1" s="59" t="s">
        <v>1781</v>
      </c>
      <c r="BPO1" s="59" t="s">
        <v>1782</v>
      </c>
      <c r="BPP1" s="59" t="s">
        <v>1783</v>
      </c>
      <c r="BPQ1" s="59" t="s">
        <v>1784</v>
      </c>
      <c r="BPR1" s="59" t="s">
        <v>1785</v>
      </c>
      <c r="BPS1" s="59" t="s">
        <v>1786</v>
      </c>
      <c r="BPT1" s="59" t="s">
        <v>1787</v>
      </c>
      <c r="BPU1" s="59" t="s">
        <v>1788</v>
      </c>
      <c r="BPV1" s="59" t="s">
        <v>1789</v>
      </c>
      <c r="BPW1" s="59" t="s">
        <v>1790</v>
      </c>
      <c r="BPX1" s="59" t="s">
        <v>1791</v>
      </c>
      <c r="BPY1" s="59" t="s">
        <v>1792</v>
      </c>
      <c r="BPZ1" s="59" t="s">
        <v>1793</v>
      </c>
      <c r="BQA1" s="59" t="s">
        <v>1794</v>
      </c>
      <c r="BQB1" s="59" t="s">
        <v>1795</v>
      </c>
      <c r="BQC1" s="59" t="s">
        <v>1796</v>
      </c>
      <c r="BQD1" s="59" t="s">
        <v>1797</v>
      </c>
      <c r="BQE1" s="59" t="s">
        <v>1798</v>
      </c>
      <c r="BQF1" s="59" t="s">
        <v>1799</v>
      </c>
      <c r="BQG1" s="59" t="s">
        <v>1800</v>
      </c>
      <c r="BQH1" s="59" t="s">
        <v>1801</v>
      </c>
      <c r="BQI1" s="59" t="s">
        <v>1802</v>
      </c>
      <c r="BQJ1" s="59" t="s">
        <v>1803</v>
      </c>
      <c r="BQK1" s="59" t="s">
        <v>1804</v>
      </c>
      <c r="BQL1" s="59" t="s">
        <v>1805</v>
      </c>
      <c r="BQM1" s="59" t="s">
        <v>1806</v>
      </c>
      <c r="BQN1" s="59" t="s">
        <v>1807</v>
      </c>
      <c r="BQO1" s="59" t="s">
        <v>1808</v>
      </c>
      <c r="BQP1" s="59" t="s">
        <v>1809</v>
      </c>
      <c r="BQQ1" s="59" t="s">
        <v>1810</v>
      </c>
      <c r="BQR1" s="59" t="s">
        <v>1811</v>
      </c>
      <c r="BQS1" s="59" t="s">
        <v>1812</v>
      </c>
      <c r="BQT1" s="59" t="s">
        <v>1813</v>
      </c>
      <c r="BQU1" s="59" t="s">
        <v>1814</v>
      </c>
      <c r="BQV1" s="59" t="s">
        <v>1815</v>
      </c>
      <c r="BQW1" s="59" t="s">
        <v>1816</v>
      </c>
      <c r="BQX1" s="59" t="s">
        <v>1817</v>
      </c>
      <c r="BQY1" s="59" t="s">
        <v>1818</v>
      </c>
      <c r="BQZ1" s="59" t="s">
        <v>1819</v>
      </c>
      <c r="BRA1" s="59" t="s">
        <v>1820</v>
      </c>
      <c r="BRB1" s="59" t="s">
        <v>1821</v>
      </c>
      <c r="BRC1" s="59" t="s">
        <v>1822</v>
      </c>
      <c r="BRD1" s="59" t="s">
        <v>1823</v>
      </c>
      <c r="BRE1" s="59" t="s">
        <v>1824</v>
      </c>
      <c r="BRF1" s="59" t="s">
        <v>1825</v>
      </c>
      <c r="BRG1" s="59" t="s">
        <v>1826</v>
      </c>
      <c r="BRH1" s="59" t="s">
        <v>1827</v>
      </c>
      <c r="BRI1" s="59" t="s">
        <v>1828</v>
      </c>
      <c r="BRJ1" s="59" t="s">
        <v>1829</v>
      </c>
      <c r="BRK1" s="59" t="s">
        <v>1830</v>
      </c>
      <c r="BRL1" s="59" t="s">
        <v>1831</v>
      </c>
      <c r="BRM1" s="59" t="s">
        <v>1832</v>
      </c>
      <c r="BRN1" s="59" t="s">
        <v>1833</v>
      </c>
      <c r="BRO1" s="59" t="s">
        <v>1834</v>
      </c>
      <c r="BRP1" s="59" t="s">
        <v>1835</v>
      </c>
      <c r="BRQ1" s="59" t="s">
        <v>1836</v>
      </c>
      <c r="BRR1" s="59" t="s">
        <v>1837</v>
      </c>
      <c r="BRS1" s="59" t="s">
        <v>1838</v>
      </c>
      <c r="BRT1" s="59" t="s">
        <v>1839</v>
      </c>
      <c r="BRU1" s="59" t="s">
        <v>1840</v>
      </c>
      <c r="BRV1" s="59" t="s">
        <v>1841</v>
      </c>
      <c r="BRW1" s="59" t="s">
        <v>1842</v>
      </c>
      <c r="BRX1" s="59" t="s">
        <v>1843</v>
      </c>
      <c r="BRY1" s="59" t="s">
        <v>1844</v>
      </c>
      <c r="BRZ1" s="59" t="s">
        <v>1845</v>
      </c>
      <c r="BSA1" s="59" t="s">
        <v>1846</v>
      </c>
      <c r="BSB1" s="59" t="s">
        <v>1847</v>
      </c>
      <c r="BSC1" s="59" t="s">
        <v>1848</v>
      </c>
      <c r="BSD1" s="59" t="s">
        <v>1849</v>
      </c>
      <c r="BSE1" s="59" t="s">
        <v>1850</v>
      </c>
      <c r="BSF1" s="59" t="s">
        <v>1851</v>
      </c>
      <c r="BSG1" s="59" t="s">
        <v>1852</v>
      </c>
      <c r="BSH1" s="59" t="s">
        <v>1853</v>
      </c>
      <c r="BSI1" s="59" t="s">
        <v>1854</v>
      </c>
      <c r="BSJ1" s="59" t="s">
        <v>1855</v>
      </c>
      <c r="BSK1" s="59" t="s">
        <v>1856</v>
      </c>
      <c r="BSL1" s="59" t="s">
        <v>1857</v>
      </c>
      <c r="BSM1" s="59" t="s">
        <v>1858</v>
      </c>
      <c r="BSN1" s="59" t="s">
        <v>1859</v>
      </c>
      <c r="BSO1" s="59" t="s">
        <v>1860</v>
      </c>
      <c r="BSP1" s="59" t="s">
        <v>1861</v>
      </c>
      <c r="BSQ1" s="59" t="s">
        <v>1862</v>
      </c>
      <c r="BSR1" s="59" t="s">
        <v>1863</v>
      </c>
      <c r="BSS1" s="59" t="s">
        <v>1864</v>
      </c>
      <c r="BST1" s="59" t="s">
        <v>1865</v>
      </c>
      <c r="BSU1" s="59" t="s">
        <v>1866</v>
      </c>
      <c r="BSV1" s="59" t="s">
        <v>1867</v>
      </c>
      <c r="BSW1" s="59" t="s">
        <v>1868</v>
      </c>
      <c r="BSX1" s="59" t="s">
        <v>1869</v>
      </c>
      <c r="BSY1" s="59" t="s">
        <v>1870</v>
      </c>
      <c r="BSZ1" s="59" t="s">
        <v>1871</v>
      </c>
      <c r="BTA1" s="59" t="s">
        <v>1872</v>
      </c>
      <c r="BTB1" s="59" t="s">
        <v>1873</v>
      </c>
      <c r="BTC1" s="59" t="s">
        <v>1874</v>
      </c>
      <c r="BTD1" s="59" t="s">
        <v>1875</v>
      </c>
      <c r="BTE1" s="59" t="s">
        <v>1876</v>
      </c>
      <c r="BTF1" s="59" t="s">
        <v>1877</v>
      </c>
      <c r="BTG1" s="59" t="s">
        <v>1878</v>
      </c>
      <c r="BTH1" s="59" t="s">
        <v>1879</v>
      </c>
      <c r="BTI1" s="59" t="s">
        <v>1880</v>
      </c>
      <c r="BTJ1" s="59" t="s">
        <v>1881</v>
      </c>
      <c r="BTK1" s="59" t="s">
        <v>1882</v>
      </c>
      <c r="BTL1" s="59" t="s">
        <v>1883</v>
      </c>
      <c r="BTM1" s="59" t="s">
        <v>1884</v>
      </c>
      <c r="BTN1" s="59" t="s">
        <v>1885</v>
      </c>
      <c r="BTO1" s="59" t="s">
        <v>1886</v>
      </c>
      <c r="BTP1" s="59" t="s">
        <v>1887</v>
      </c>
      <c r="BTQ1" s="59" t="s">
        <v>1888</v>
      </c>
      <c r="BTR1" s="59" t="s">
        <v>1889</v>
      </c>
      <c r="BTS1" s="59" t="s">
        <v>1890</v>
      </c>
      <c r="BTT1" s="59" t="s">
        <v>1891</v>
      </c>
      <c r="BTU1" s="59" t="s">
        <v>1892</v>
      </c>
      <c r="BTV1" s="59" t="s">
        <v>1893</v>
      </c>
      <c r="BTW1" s="59" t="s">
        <v>1894</v>
      </c>
      <c r="BTX1" s="59" t="s">
        <v>1895</v>
      </c>
      <c r="BTY1" s="59" t="s">
        <v>1896</v>
      </c>
      <c r="BTZ1" s="59" t="s">
        <v>1897</v>
      </c>
      <c r="BUA1" s="59" t="s">
        <v>1898</v>
      </c>
      <c r="BUB1" s="59" t="s">
        <v>1899</v>
      </c>
      <c r="BUC1" s="59" t="s">
        <v>1900</v>
      </c>
      <c r="BUD1" s="59" t="s">
        <v>1901</v>
      </c>
      <c r="BUE1" s="59" t="s">
        <v>1902</v>
      </c>
      <c r="BUF1" s="59" t="s">
        <v>1903</v>
      </c>
      <c r="BUG1" s="59" t="s">
        <v>1904</v>
      </c>
      <c r="BUH1" s="59" t="s">
        <v>1905</v>
      </c>
      <c r="BUI1" s="59" t="s">
        <v>1906</v>
      </c>
      <c r="BUJ1" s="59" t="s">
        <v>1907</v>
      </c>
      <c r="BUK1" s="59" t="s">
        <v>1908</v>
      </c>
      <c r="BUL1" s="59" t="s">
        <v>1909</v>
      </c>
      <c r="BUM1" s="59" t="s">
        <v>1910</v>
      </c>
      <c r="BUN1" s="59" t="s">
        <v>1911</v>
      </c>
      <c r="BUO1" s="59" t="s">
        <v>1912</v>
      </c>
      <c r="BUP1" s="59" t="s">
        <v>1913</v>
      </c>
      <c r="BUQ1" s="59" t="s">
        <v>1914</v>
      </c>
      <c r="BUR1" s="59" t="s">
        <v>1915</v>
      </c>
      <c r="BUS1" s="59" t="s">
        <v>1916</v>
      </c>
      <c r="BUT1" s="59" t="s">
        <v>1917</v>
      </c>
      <c r="BUU1" s="59" t="s">
        <v>1918</v>
      </c>
      <c r="BUV1" s="59" t="s">
        <v>1919</v>
      </c>
      <c r="BUW1" s="59" t="s">
        <v>1920</v>
      </c>
      <c r="BUX1" s="59" t="s">
        <v>1921</v>
      </c>
      <c r="BUY1" s="59" t="s">
        <v>1922</v>
      </c>
      <c r="BUZ1" s="59" t="s">
        <v>1923</v>
      </c>
      <c r="BVA1" s="59" t="s">
        <v>1924</v>
      </c>
      <c r="BVB1" s="59" t="s">
        <v>1925</v>
      </c>
      <c r="BVC1" s="59" t="s">
        <v>1926</v>
      </c>
      <c r="BVD1" s="59" t="s">
        <v>1927</v>
      </c>
      <c r="BVE1" s="59" t="s">
        <v>1928</v>
      </c>
      <c r="BVF1" s="59" t="s">
        <v>1929</v>
      </c>
      <c r="BVG1" s="59" t="s">
        <v>1930</v>
      </c>
      <c r="BVH1" s="59" t="s">
        <v>1931</v>
      </c>
      <c r="BVI1" s="59" t="s">
        <v>1932</v>
      </c>
      <c r="BVJ1" s="59" t="s">
        <v>1933</v>
      </c>
      <c r="BVK1" s="59" t="s">
        <v>1934</v>
      </c>
      <c r="BVL1" s="59" t="s">
        <v>1935</v>
      </c>
      <c r="BVM1" s="59" t="s">
        <v>1936</v>
      </c>
      <c r="BVN1" s="59" t="s">
        <v>1937</v>
      </c>
      <c r="BVO1" s="59" t="s">
        <v>1938</v>
      </c>
      <c r="BVP1" s="59" t="s">
        <v>1939</v>
      </c>
      <c r="BVQ1" s="59" t="s">
        <v>1940</v>
      </c>
      <c r="BVR1" s="59" t="s">
        <v>1941</v>
      </c>
      <c r="BVS1" s="59" t="s">
        <v>1942</v>
      </c>
      <c r="BVT1" s="59" t="s">
        <v>1943</v>
      </c>
      <c r="BVU1" s="59" t="s">
        <v>1944</v>
      </c>
      <c r="BVV1" s="59" t="s">
        <v>1945</v>
      </c>
      <c r="BVW1" s="59" t="s">
        <v>1946</v>
      </c>
      <c r="BVX1" s="59" t="s">
        <v>1947</v>
      </c>
      <c r="BVY1" s="59" t="s">
        <v>1948</v>
      </c>
      <c r="BVZ1" s="59" t="s">
        <v>1949</v>
      </c>
      <c r="BWA1" s="59" t="s">
        <v>1950</v>
      </c>
      <c r="BWB1" s="59" t="s">
        <v>1951</v>
      </c>
      <c r="BWC1" s="59" t="s">
        <v>1952</v>
      </c>
      <c r="BWD1" s="59" t="s">
        <v>1953</v>
      </c>
      <c r="BWE1" s="59" t="s">
        <v>1954</v>
      </c>
      <c r="BWF1" s="59" t="s">
        <v>1955</v>
      </c>
      <c r="BWG1" s="59" t="s">
        <v>1956</v>
      </c>
      <c r="BWH1" s="59" t="s">
        <v>1957</v>
      </c>
      <c r="BWI1" s="59" t="s">
        <v>1958</v>
      </c>
      <c r="BWJ1" s="59" t="s">
        <v>1959</v>
      </c>
      <c r="BWK1" s="59" t="s">
        <v>1960</v>
      </c>
      <c r="BWL1" s="59" t="s">
        <v>1961</v>
      </c>
      <c r="BWM1" s="59" t="s">
        <v>1962</v>
      </c>
      <c r="BWN1" s="59" t="s">
        <v>1963</v>
      </c>
      <c r="BWO1" s="59" t="s">
        <v>1964</v>
      </c>
      <c r="BWP1" s="59" t="s">
        <v>1965</v>
      </c>
      <c r="BWQ1" s="59" t="s">
        <v>1966</v>
      </c>
      <c r="BWR1" s="59" t="s">
        <v>1967</v>
      </c>
      <c r="BWS1" s="59" t="s">
        <v>1968</v>
      </c>
      <c r="BWT1" s="59" t="s">
        <v>1969</v>
      </c>
      <c r="BWU1" s="59" t="s">
        <v>1970</v>
      </c>
      <c r="BWV1" s="59" t="s">
        <v>1971</v>
      </c>
      <c r="BWW1" s="59" t="s">
        <v>1972</v>
      </c>
      <c r="BWX1" s="59" t="s">
        <v>1973</v>
      </c>
      <c r="BWY1" s="59" t="s">
        <v>1974</v>
      </c>
      <c r="BWZ1" s="59" t="s">
        <v>1975</v>
      </c>
      <c r="BXA1" s="59" t="s">
        <v>1976</v>
      </c>
      <c r="BXB1" s="59" t="s">
        <v>1977</v>
      </c>
      <c r="BXC1" s="59" t="s">
        <v>1978</v>
      </c>
      <c r="BXD1" s="59" t="s">
        <v>1979</v>
      </c>
      <c r="BXE1" s="59" t="s">
        <v>1980</v>
      </c>
      <c r="BXF1" s="59" t="s">
        <v>1981</v>
      </c>
      <c r="BXG1" s="59" t="s">
        <v>1982</v>
      </c>
      <c r="BXH1" s="59" t="s">
        <v>1983</v>
      </c>
      <c r="BXI1" s="59" t="s">
        <v>1984</v>
      </c>
      <c r="BXJ1" s="59" t="s">
        <v>1985</v>
      </c>
      <c r="BXK1" s="59" t="s">
        <v>1986</v>
      </c>
      <c r="BXL1" s="59" t="s">
        <v>1987</v>
      </c>
      <c r="BXM1" s="59" t="s">
        <v>1988</v>
      </c>
      <c r="BXN1" s="59" t="s">
        <v>1989</v>
      </c>
      <c r="BXO1" s="59" t="s">
        <v>1990</v>
      </c>
      <c r="BXP1" s="59" t="s">
        <v>1991</v>
      </c>
      <c r="BXQ1" s="59" t="s">
        <v>1992</v>
      </c>
      <c r="BXR1" s="59" t="s">
        <v>1993</v>
      </c>
      <c r="BXS1" s="59" t="s">
        <v>1994</v>
      </c>
      <c r="BXT1" s="59" t="s">
        <v>1995</v>
      </c>
      <c r="BXU1" s="59" t="s">
        <v>1996</v>
      </c>
      <c r="BXV1" s="59" t="s">
        <v>1997</v>
      </c>
      <c r="BXW1" s="59" t="s">
        <v>1998</v>
      </c>
      <c r="BXX1" s="59" t="s">
        <v>1999</v>
      </c>
      <c r="BXY1" s="59" t="s">
        <v>2000</v>
      </c>
      <c r="BXZ1" s="59" t="s">
        <v>2001</v>
      </c>
      <c r="BYA1" s="59" t="s">
        <v>2002</v>
      </c>
      <c r="BYB1" s="59" t="s">
        <v>2003</v>
      </c>
      <c r="BYC1" s="59" t="s">
        <v>2004</v>
      </c>
      <c r="BYD1" s="59" t="s">
        <v>2005</v>
      </c>
      <c r="BYE1" s="59" t="s">
        <v>2006</v>
      </c>
      <c r="BYF1" s="59" t="s">
        <v>2007</v>
      </c>
      <c r="BYG1" s="59" t="s">
        <v>2008</v>
      </c>
      <c r="BYH1" s="59" t="s">
        <v>2009</v>
      </c>
      <c r="BYI1" s="59" t="s">
        <v>2010</v>
      </c>
      <c r="BYJ1" s="59" t="s">
        <v>2011</v>
      </c>
      <c r="BYK1" s="59" t="s">
        <v>2012</v>
      </c>
      <c r="BYL1" s="59" t="s">
        <v>2013</v>
      </c>
      <c r="BYM1" s="59" t="s">
        <v>2014</v>
      </c>
      <c r="BYN1" s="59" t="s">
        <v>2015</v>
      </c>
      <c r="BYO1" s="59" t="s">
        <v>2016</v>
      </c>
      <c r="BYP1" s="59" t="s">
        <v>2017</v>
      </c>
      <c r="BYQ1" s="59" t="s">
        <v>2018</v>
      </c>
      <c r="BYR1" s="59" t="s">
        <v>2019</v>
      </c>
      <c r="BYS1" s="59" t="s">
        <v>2020</v>
      </c>
      <c r="BYT1" s="59" t="s">
        <v>2021</v>
      </c>
      <c r="BYU1" s="59" t="s">
        <v>2022</v>
      </c>
      <c r="BYV1" s="59" t="s">
        <v>2023</v>
      </c>
      <c r="BYW1" s="59" t="s">
        <v>2024</v>
      </c>
      <c r="BYX1" s="59" t="s">
        <v>2025</v>
      </c>
      <c r="BYY1" s="59" t="s">
        <v>2026</v>
      </c>
      <c r="BYZ1" s="59" t="s">
        <v>2027</v>
      </c>
      <c r="BZA1" s="59" t="s">
        <v>2028</v>
      </c>
      <c r="BZB1" s="59" t="s">
        <v>2029</v>
      </c>
      <c r="BZC1" s="59" t="s">
        <v>2030</v>
      </c>
      <c r="BZD1" s="59" t="s">
        <v>2031</v>
      </c>
      <c r="BZE1" s="59" t="s">
        <v>2032</v>
      </c>
      <c r="BZF1" s="59" t="s">
        <v>2033</v>
      </c>
      <c r="BZG1" s="59" t="s">
        <v>2034</v>
      </c>
      <c r="BZH1" s="59" t="s">
        <v>2035</v>
      </c>
      <c r="BZI1" s="59" t="s">
        <v>2036</v>
      </c>
      <c r="BZJ1" s="59" t="s">
        <v>2037</v>
      </c>
      <c r="BZK1" s="59" t="s">
        <v>2038</v>
      </c>
      <c r="BZL1" s="59" t="s">
        <v>2039</v>
      </c>
      <c r="BZM1" s="59" t="s">
        <v>2040</v>
      </c>
      <c r="BZN1" s="59" t="s">
        <v>2041</v>
      </c>
      <c r="BZO1" s="59" t="s">
        <v>2042</v>
      </c>
      <c r="BZP1" s="59" t="s">
        <v>2043</v>
      </c>
      <c r="BZQ1" s="59" t="s">
        <v>2044</v>
      </c>
      <c r="BZR1" s="59" t="s">
        <v>2045</v>
      </c>
      <c r="BZS1" s="59" t="s">
        <v>2046</v>
      </c>
      <c r="BZT1" s="59" t="s">
        <v>2047</v>
      </c>
      <c r="BZU1" s="59" t="s">
        <v>2048</v>
      </c>
      <c r="BZV1" s="59" t="s">
        <v>2049</v>
      </c>
      <c r="BZW1" s="59" t="s">
        <v>2050</v>
      </c>
      <c r="BZX1" s="59" t="s">
        <v>2051</v>
      </c>
      <c r="BZY1" s="59" t="s">
        <v>2052</v>
      </c>
      <c r="BZZ1" s="59" t="s">
        <v>2053</v>
      </c>
      <c r="CAA1" s="59" t="s">
        <v>2054</v>
      </c>
      <c r="CAB1" s="59" t="s">
        <v>2055</v>
      </c>
      <c r="CAC1" s="59" t="s">
        <v>2056</v>
      </c>
      <c r="CAD1" s="59" t="s">
        <v>2057</v>
      </c>
      <c r="CAE1" s="59" t="s">
        <v>2058</v>
      </c>
      <c r="CAF1" s="59" t="s">
        <v>2059</v>
      </c>
      <c r="CAG1" s="59" t="s">
        <v>2060</v>
      </c>
      <c r="CAH1" s="59" t="s">
        <v>2061</v>
      </c>
      <c r="CAI1" s="59" t="s">
        <v>2062</v>
      </c>
      <c r="CAJ1" s="59" t="s">
        <v>2063</v>
      </c>
      <c r="CAK1" s="59" t="s">
        <v>2064</v>
      </c>
      <c r="CAL1" s="59" t="s">
        <v>2065</v>
      </c>
      <c r="CAM1" s="59" t="s">
        <v>2066</v>
      </c>
      <c r="CAN1" s="59" t="s">
        <v>2067</v>
      </c>
      <c r="CAO1" s="59" t="s">
        <v>2068</v>
      </c>
      <c r="CAP1" s="59" t="s">
        <v>2069</v>
      </c>
      <c r="CAQ1" s="59" t="s">
        <v>2070</v>
      </c>
      <c r="CAR1" s="59" t="s">
        <v>2071</v>
      </c>
      <c r="CAS1" s="59" t="s">
        <v>2072</v>
      </c>
      <c r="CAT1" s="59" t="s">
        <v>2073</v>
      </c>
      <c r="CAU1" s="59" t="s">
        <v>2074</v>
      </c>
      <c r="CAV1" s="59" t="s">
        <v>2075</v>
      </c>
      <c r="CAW1" s="59" t="s">
        <v>2076</v>
      </c>
      <c r="CAX1" s="59" t="s">
        <v>2077</v>
      </c>
      <c r="CAY1" s="59" t="s">
        <v>2078</v>
      </c>
      <c r="CAZ1" s="59" t="s">
        <v>2079</v>
      </c>
      <c r="CBA1" s="59" t="s">
        <v>2080</v>
      </c>
      <c r="CBB1" s="59" t="s">
        <v>2081</v>
      </c>
      <c r="CBC1" s="59" t="s">
        <v>2082</v>
      </c>
      <c r="CBD1" s="59" t="s">
        <v>2083</v>
      </c>
      <c r="CBE1" s="59" t="s">
        <v>2084</v>
      </c>
      <c r="CBF1" s="59" t="s">
        <v>2085</v>
      </c>
      <c r="CBG1" s="59" t="s">
        <v>2086</v>
      </c>
      <c r="CBH1" s="59" t="s">
        <v>2087</v>
      </c>
      <c r="CBI1" s="59" t="s">
        <v>2088</v>
      </c>
      <c r="CBJ1" s="59" t="s">
        <v>2089</v>
      </c>
      <c r="CBK1" s="59" t="s">
        <v>2090</v>
      </c>
      <c r="CBL1" s="59" t="s">
        <v>2091</v>
      </c>
      <c r="CBM1" s="59" t="s">
        <v>2092</v>
      </c>
      <c r="CBN1" s="59" t="s">
        <v>2093</v>
      </c>
      <c r="CBO1" s="59" t="s">
        <v>2094</v>
      </c>
      <c r="CBP1" s="59" t="s">
        <v>2095</v>
      </c>
      <c r="CBQ1" s="59" t="s">
        <v>2096</v>
      </c>
      <c r="CBR1" s="59" t="s">
        <v>2097</v>
      </c>
      <c r="CBS1" s="59" t="s">
        <v>2098</v>
      </c>
      <c r="CBT1" s="59" t="s">
        <v>2099</v>
      </c>
      <c r="CBU1" s="59" t="s">
        <v>2100</v>
      </c>
      <c r="CBV1" s="59" t="s">
        <v>2101</v>
      </c>
      <c r="CBW1" s="59" t="s">
        <v>2102</v>
      </c>
      <c r="CBX1" s="59" t="s">
        <v>2103</v>
      </c>
      <c r="CBY1" s="59" t="s">
        <v>2104</v>
      </c>
      <c r="CBZ1" s="59" t="s">
        <v>2105</v>
      </c>
      <c r="CCA1" s="59" t="s">
        <v>2106</v>
      </c>
      <c r="CCB1" s="59" t="s">
        <v>2107</v>
      </c>
      <c r="CCC1" s="59" t="s">
        <v>2108</v>
      </c>
      <c r="CCD1" s="59" t="s">
        <v>2109</v>
      </c>
      <c r="CCE1" s="59" t="s">
        <v>2110</v>
      </c>
      <c r="CCF1" s="59" t="s">
        <v>2111</v>
      </c>
      <c r="CCG1" s="59" t="s">
        <v>2112</v>
      </c>
      <c r="CCH1" s="59" t="s">
        <v>2113</v>
      </c>
      <c r="CCI1" s="59" t="s">
        <v>2114</v>
      </c>
      <c r="CCJ1" s="59" t="s">
        <v>2115</v>
      </c>
      <c r="CCK1" s="59" t="s">
        <v>2116</v>
      </c>
      <c r="CCL1" s="59" t="s">
        <v>2117</v>
      </c>
      <c r="CCM1" s="59" t="s">
        <v>2118</v>
      </c>
      <c r="CCN1" s="59" t="s">
        <v>2119</v>
      </c>
      <c r="CCO1" s="59" t="s">
        <v>2120</v>
      </c>
      <c r="CCP1" s="59" t="s">
        <v>2121</v>
      </c>
      <c r="CCQ1" s="59" t="s">
        <v>2122</v>
      </c>
      <c r="CCR1" s="59" t="s">
        <v>2123</v>
      </c>
      <c r="CCS1" s="59" t="s">
        <v>2124</v>
      </c>
      <c r="CCT1" s="59" t="s">
        <v>2125</v>
      </c>
      <c r="CCU1" s="59" t="s">
        <v>2126</v>
      </c>
      <c r="CCV1" s="59" t="s">
        <v>2127</v>
      </c>
      <c r="CCW1" s="59" t="s">
        <v>2128</v>
      </c>
      <c r="CCX1" s="59" t="s">
        <v>2129</v>
      </c>
      <c r="CCY1" s="59" t="s">
        <v>2130</v>
      </c>
      <c r="CCZ1" s="59" t="s">
        <v>2131</v>
      </c>
      <c r="CDA1" s="59" t="s">
        <v>2132</v>
      </c>
      <c r="CDB1" s="59" t="s">
        <v>2133</v>
      </c>
      <c r="CDC1" s="59" t="s">
        <v>2134</v>
      </c>
      <c r="CDD1" s="59" t="s">
        <v>2135</v>
      </c>
      <c r="CDE1" s="59" t="s">
        <v>2136</v>
      </c>
      <c r="CDF1" s="59" t="s">
        <v>2137</v>
      </c>
      <c r="CDG1" s="59" t="s">
        <v>2138</v>
      </c>
      <c r="CDH1" s="59" t="s">
        <v>2139</v>
      </c>
      <c r="CDI1" s="59" t="s">
        <v>2140</v>
      </c>
      <c r="CDJ1" s="59" t="s">
        <v>2141</v>
      </c>
      <c r="CDK1" s="59" t="s">
        <v>2142</v>
      </c>
      <c r="CDL1" s="59" t="s">
        <v>2143</v>
      </c>
      <c r="CDM1" s="59" t="s">
        <v>2144</v>
      </c>
      <c r="CDN1" s="59" t="s">
        <v>2145</v>
      </c>
      <c r="CDO1" s="59" t="s">
        <v>2146</v>
      </c>
      <c r="CDP1" s="59" t="s">
        <v>2147</v>
      </c>
      <c r="CDQ1" s="59" t="s">
        <v>2148</v>
      </c>
      <c r="CDR1" s="59" t="s">
        <v>2149</v>
      </c>
      <c r="CDS1" s="59" t="s">
        <v>2150</v>
      </c>
      <c r="CDT1" s="59" t="s">
        <v>2151</v>
      </c>
      <c r="CDU1" s="59" t="s">
        <v>2152</v>
      </c>
      <c r="CDV1" s="59" t="s">
        <v>2153</v>
      </c>
      <c r="CDW1" s="59" t="s">
        <v>2154</v>
      </c>
      <c r="CDX1" s="59" t="s">
        <v>2155</v>
      </c>
      <c r="CDY1" s="59" t="s">
        <v>2156</v>
      </c>
      <c r="CDZ1" s="59" t="s">
        <v>2157</v>
      </c>
      <c r="CEA1" s="59" t="s">
        <v>2158</v>
      </c>
      <c r="CEB1" s="59" t="s">
        <v>2159</v>
      </c>
      <c r="CEC1" s="59" t="s">
        <v>2160</v>
      </c>
      <c r="CED1" s="59" t="s">
        <v>2161</v>
      </c>
      <c r="CEE1" s="59" t="s">
        <v>2162</v>
      </c>
      <c r="CEF1" s="59" t="s">
        <v>2163</v>
      </c>
      <c r="CEG1" s="59" t="s">
        <v>2164</v>
      </c>
      <c r="CEH1" s="59" t="s">
        <v>2165</v>
      </c>
      <c r="CEI1" s="59" t="s">
        <v>2166</v>
      </c>
      <c r="CEJ1" s="59" t="s">
        <v>2167</v>
      </c>
      <c r="CEK1" s="59" t="s">
        <v>2168</v>
      </c>
      <c r="CEL1" s="59" t="s">
        <v>2169</v>
      </c>
      <c r="CEM1" s="59" t="s">
        <v>2170</v>
      </c>
      <c r="CEN1" s="59" t="s">
        <v>2171</v>
      </c>
      <c r="CEO1" s="59" t="s">
        <v>2172</v>
      </c>
      <c r="CEP1" s="59" t="s">
        <v>2173</v>
      </c>
      <c r="CEQ1" s="59" t="s">
        <v>2174</v>
      </c>
      <c r="CER1" s="59" t="s">
        <v>2175</v>
      </c>
      <c r="CES1" s="59" t="s">
        <v>2176</v>
      </c>
      <c r="CET1" s="59" t="s">
        <v>2177</v>
      </c>
      <c r="CEU1" s="59" t="s">
        <v>2178</v>
      </c>
      <c r="CEV1" s="59" t="s">
        <v>2179</v>
      </c>
      <c r="CEW1" s="59" t="s">
        <v>2180</v>
      </c>
      <c r="CEX1" s="59" t="s">
        <v>2181</v>
      </c>
      <c r="CEY1" s="59" t="s">
        <v>2182</v>
      </c>
      <c r="CEZ1" s="59" t="s">
        <v>2183</v>
      </c>
      <c r="CFA1" s="59" t="s">
        <v>2184</v>
      </c>
      <c r="CFB1" s="59" t="s">
        <v>2185</v>
      </c>
      <c r="CFC1" s="59" t="s">
        <v>2186</v>
      </c>
      <c r="CFD1" s="59" t="s">
        <v>2187</v>
      </c>
      <c r="CFE1" s="59" t="s">
        <v>2188</v>
      </c>
      <c r="CFF1" s="59" t="s">
        <v>2189</v>
      </c>
      <c r="CFG1" s="59" t="s">
        <v>2190</v>
      </c>
      <c r="CFH1" s="59" t="s">
        <v>2191</v>
      </c>
      <c r="CFI1" s="59" t="s">
        <v>2192</v>
      </c>
      <c r="CFJ1" s="59" t="s">
        <v>2193</v>
      </c>
      <c r="CFK1" s="59" t="s">
        <v>2194</v>
      </c>
      <c r="CFL1" s="59" t="s">
        <v>2195</v>
      </c>
      <c r="CFM1" s="59" t="s">
        <v>2196</v>
      </c>
      <c r="CFN1" s="59" t="s">
        <v>2197</v>
      </c>
      <c r="CFO1" s="59" t="s">
        <v>2198</v>
      </c>
      <c r="CFP1" s="59" t="s">
        <v>2199</v>
      </c>
      <c r="CFQ1" s="59" t="s">
        <v>2200</v>
      </c>
      <c r="CFR1" s="59" t="s">
        <v>2201</v>
      </c>
      <c r="CFS1" s="59" t="s">
        <v>2202</v>
      </c>
      <c r="CFT1" s="59" t="s">
        <v>2203</v>
      </c>
      <c r="CFU1" s="59" t="s">
        <v>2204</v>
      </c>
      <c r="CFV1" s="59" t="s">
        <v>2205</v>
      </c>
      <c r="CFW1" s="59" t="s">
        <v>2206</v>
      </c>
      <c r="CFX1" s="59" t="s">
        <v>2207</v>
      </c>
      <c r="CFY1" s="59" t="s">
        <v>2208</v>
      </c>
      <c r="CFZ1" s="59" t="s">
        <v>2209</v>
      </c>
      <c r="CGA1" s="59" t="s">
        <v>2210</v>
      </c>
      <c r="CGB1" s="59" t="s">
        <v>2211</v>
      </c>
      <c r="CGC1" s="59" t="s">
        <v>2212</v>
      </c>
      <c r="CGD1" s="59" t="s">
        <v>2213</v>
      </c>
      <c r="CGE1" s="59" t="s">
        <v>2214</v>
      </c>
      <c r="CGF1" s="59" t="s">
        <v>2215</v>
      </c>
      <c r="CGG1" s="59" t="s">
        <v>2216</v>
      </c>
      <c r="CGH1" s="59" t="s">
        <v>2217</v>
      </c>
      <c r="CGI1" s="59" t="s">
        <v>2218</v>
      </c>
      <c r="CGJ1" s="59" t="s">
        <v>2219</v>
      </c>
      <c r="CGK1" s="59" t="s">
        <v>2220</v>
      </c>
      <c r="CGL1" s="59" t="s">
        <v>2221</v>
      </c>
      <c r="CGM1" s="59" t="s">
        <v>2222</v>
      </c>
      <c r="CGN1" s="59" t="s">
        <v>2223</v>
      </c>
      <c r="CGO1" s="59" t="s">
        <v>2224</v>
      </c>
      <c r="CGP1" s="59" t="s">
        <v>2225</v>
      </c>
      <c r="CGQ1" s="59" t="s">
        <v>2226</v>
      </c>
      <c r="CGR1" s="59" t="s">
        <v>2227</v>
      </c>
      <c r="CGS1" s="59" t="s">
        <v>2228</v>
      </c>
      <c r="CGT1" s="59" t="s">
        <v>2229</v>
      </c>
      <c r="CGU1" s="59" t="s">
        <v>2230</v>
      </c>
      <c r="CGV1" s="59" t="s">
        <v>2231</v>
      </c>
      <c r="CGW1" s="59" t="s">
        <v>2232</v>
      </c>
      <c r="CGX1" s="59" t="s">
        <v>2233</v>
      </c>
      <c r="CGY1" s="59" t="s">
        <v>2234</v>
      </c>
      <c r="CGZ1" s="59" t="s">
        <v>2235</v>
      </c>
      <c r="CHA1" s="59" t="s">
        <v>2236</v>
      </c>
      <c r="CHB1" s="59" t="s">
        <v>2237</v>
      </c>
      <c r="CHC1" s="59" t="s">
        <v>2238</v>
      </c>
      <c r="CHD1" s="59" t="s">
        <v>2239</v>
      </c>
      <c r="CHE1" s="59" t="s">
        <v>2240</v>
      </c>
      <c r="CHF1" s="59" t="s">
        <v>2241</v>
      </c>
      <c r="CHG1" s="59" t="s">
        <v>2242</v>
      </c>
      <c r="CHH1" s="59" t="s">
        <v>2243</v>
      </c>
      <c r="CHI1" s="59" t="s">
        <v>2244</v>
      </c>
      <c r="CHJ1" s="59" t="s">
        <v>2245</v>
      </c>
      <c r="CHK1" s="59" t="s">
        <v>2246</v>
      </c>
      <c r="CHL1" s="59" t="s">
        <v>2247</v>
      </c>
      <c r="CHM1" s="59" t="s">
        <v>2248</v>
      </c>
      <c r="CHN1" s="59" t="s">
        <v>2249</v>
      </c>
      <c r="CHO1" s="59" t="s">
        <v>2250</v>
      </c>
      <c r="CHP1" s="59" t="s">
        <v>2251</v>
      </c>
      <c r="CHQ1" s="59" t="s">
        <v>2252</v>
      </c>
      <c r="CHR1" s="59" t="s">
        <v>2253</v>
      </c>
      <c r="CHS1" s="59" t="s">
        <v>2254</v>
      </c>
      <c r="CHT1" s="59" t="s">
        <v>2255</v>
      </c>
      <c r="CHU1" s="59" t="s">
        <v>2256</v>
      </c>
      <c r="CHV1" s="59" t="s">
        <v>2257</v>
      </c>
      <c r="CHW1" s="59" t="s">
        <v>2258</v>
      </c>
      <c r="CHX1" s="59" t="s">
        <v>2259</v>
      </c>
      <c r="CHY1" s="59" t="s">
        <v>2260</v>
      </c>
      <c r="CHZ1" s="59" t="s">
        <v>2261</v>
      </c>
      <c r="CIA1" s="59" t="s">
        <v>2262</v>
      </c>
      <c r="CIB1" s="59" t="s">
        <v>2263</v>
      </c>
      <c r="CIC1" s="59" t="s">
        <v>2264</v>
      </c>
      <c r="CID1" s="59" t="s">
        <v>2265</v>
      </c>
      <c r="CIE1" s="59" t="s">
        <v>2266</v>
      </c>
      <c r="CIF1" s="59" t="s">
        <v>2267</v>
      </c>
      <c r="CIG1" s="59" t="s">
        <v>2268</v>
      </c>
      <c r="CIH1" s="59" t="s">
        <v>2269</v>
      </c>
      <c r="CII1" s="59" t="s">
        <v>2270</v>
      </c>
      <c r="CIJ1" s="59" t="s">
        <v>2271</v>
      </c>
      <c r="CIK1" s="59" t="s">
        <v>2272</v>
      </c>
      <c r="CIL1" s="59" t="s">
        <v>2273</v>
      </c>
      <c r="CIM1" s="59" t="s">
        <v>2274</v>
      </c>
      <c r="CIN1" s="59" t="s">
        <v>2275</v>
      </c>
      <c r="CIO1" s="59" t="s">
        <v>2276</v>
      </c>
      <c r="CIP1" s="59" t="s">
        <v>2277</v>
      </c>
      <c r="CIQ1" s="59" t="s">
        <v>2278</v>
      </c>
      <c r="CIR1" s="59" t="s">
        <v>2279</v>
      </c>
      <c r="CIS1" s="59" t="s">
        <v>2280</v>
      </c>
      <c r="CIT1" s="59" t="s">
        <v>2281</v>
      </c>
      <c r="CIU1" s="59" t="s">
        <v>2282</v>
      </c>
      <c r="CIV1" s="59" t="s">
        <v>2283</v>
      </c>
      <c r="CIW1" s="59" t="s">
        <v>2284</v>
      </c>
      <c r="CIX1" s="59" t="s">
        <v>2285</v>
      </c>
      <c r="CIY1" s="59" t="s">
        <v>2286</v>
      </c>
      <c r="CIZ1" s="59" t="s">
        <v>2287</v>
      </c>
      <c r="CJA1" s="59" t="s">
        <v>2288</v>
      </c>
      <c r="CJB1" s="59" t="s">
        <v>2289</v>
      </c>
      <c r="CJC1" s="59" t="s">
        <v>2290</v>
      </c>
      <c r="CJD1" s="59" t="s">
        <v>2291</v>
      </c>
      <c r="CJE1" s="59" t="s">
        <v>2292</v>
      </c>
      <c r="CJF1" s="59" t="s">
        <v>2293</v>
      </c>
      <c r="CJG1" s="59" t="s">
        <v>2294</v>
      </c>
      <c r="CJH1" s="59" t="s">
        <v>2295</v>
      </c>
      <c r="CJI1" s="59" t="s">
        <v>2296</v>
      </c>
      <c r="CJJ1" s="59" t="s">
        <v>2297</v>
      </c>
      <c r="CJK1" s="59" t="s">
        <v>2298</v>
      </c>
      <c r="CJL1" s="59" t="s">
        <v>2299</v>
      </c>
      <c r="CJM1" s="59" t="s">
        <v>2300</v>
      </c>
      <c r="CJN1" s="59" t="s">
        <v>2301</v>
      </c>
      <c r="CJO1" s="59" t="s">
        <v>2302</v>
      </c>
      <c r="CJP1" s="59" t="s">
        <v>2303</v>
      </c>
      <c r="CJQ1" s="59" t="s">
        <v>2304</v>
      </c>
      <c r="CJR1" s="59" t="s">
        <v>2305</v>
      </c>
      <c r="CJS1" s="59" t="s">
        <v>2306</v>
      </c>
      <c r="CJT1" s="59" t="s">
        <v>2307</v>
      </c>
      <c r="CJU1" s="59" t="s">
        <v>2308</v>
      </c>
      <c r="CJV1" s="59" t="s">
        <v>2309</v>
      </c>
      <c r="CJW1" s="59" t="s">
        <v>2310</v>
      </c>
      <c r="CJX1" s="59" t="s">
        <v>2311</v>
      </c>
      <c r="CJY1" s="59" t="s">
        <v>2312</v>
      </c>
      <c r="CJZ1" s="59" t="s">
        <v>2313</v>
      </c>
      <c r="CKA1" s="59" t="s">
        <v>2314</v>
      </c>
      <c r="CKB1" s="59" t="s">
        <v>2315</v>
      </c>
      <c r="CKC1" s="59" t="s">
        <v>2316</v>
      </c>
      <c r="CKD1" s="59" t="s">
        <v>2317</v>
      </c>
      <c r="CKE1" s="59" t="s">
        <v>2318</v>
      </c>
      <c r="CKF1" s="59" t="s">
        <v>2319</v>
      </c>
      <c r="CKG1" s="59" t="s">
        <v>2320</v>
      </c>
      <c r="CKH1" s="59" t="s">
        <v>2321</v>
      </c>
      <c r="CKI1" s="59" t="s">
        <v>2322</v>
      </c>
      <c r="CKJ1" s="59" t="s">
        <v>2323</v>
      </c>
      <c r="CKK1" s="59" t="s">
        <v>2324</v>
      </c>
      <c r="CKL1" s="59" t="s">
        <v>2325</v>
      </c>
      <c r="CKM1" s="59" t="s">
        <v>2326</v>
      </c>
      <c r="CKN1" s="59" t="s">
        <v>2327</v>
      </c>
      <c r="CKO1" s="59" t="s">
        <v>2328</v>
      </c>
      <c r="CKP1" s="59" t="s">
        <v>2329</v>
      </c>
      <c r="CKQ1" s="59" t="s">
        <v>2330</v>
      </c>
      <c r="CKR1" s="59" t="s">
        <v>2331</v>
      </c>
      <c r="CKS1" s="59" t="s">
        <v>2332</v>
      </c>
      <c r="CKT1" s="59" t="s">
        <v>2333</v>
      </c>
      <c r="CKU1" s="59" t="s">
        <v>2334</v>
      </c>
      <c r="CKV1" s="59" t="s">
        <v>2335</v>
      </c>
      <c r="CKW1" s="59" t="s">
        <v>2336</v>
      </c>
      <c r="CKX1" s="59" t="s">
        <v>2337</v>
      </c>
      <c r="CKY1" s="59" t="s">
        <v>2338</v>
      </c>
      <c r="CKZ1" s="59" t="s">
        <v>2339</v>
      </c>
      <c r="CLA1" s="59" t="s">
        <v>2340</v>
      </c>
      <c r="CLB1" s="59" t="s">
        <v>2341</v>
      </c>
      <c r="CLC1" s="59" t="s">
        <v>2342</v>
      </c>
      <c r="CLD1" s="59" t="s">
        <v>2343</v>
      </c>
      <c r="CLE1" s="59" t="s">
        <v>2344</v>
      </c>
      <c r="CLF1" s="59" t="s">
        <v>2345</v>
      </c>
      <c r="CLG1" s="59" t="s">
        <v>2346</v>
      </c>
      <c r="CLH1" s="59" t="s">
        <v>2347</v>
      </c>
      <c r="CLI1" s="59" t="s">
        <v>2348</v>
      </c>
      <c r="CLJ1" s="59" t="s">
        <v>2349</v>
      </c>
      <c r="CLK1" s="59" t="s">
        <v>2350</v>
      </c>
      <c r="CLL1" s="59" t="s">
        <v>2351</v>
      </c>
      <c r="CLM1" s="59" t="s">
        <v>2352</v>
      </c>
      <c r="CLN1" s="59" t="s">
        <v>2353</v>
      </c>
      <c r="CLO1" s="59" t="s">
        <v>2354</v>
      </c>
      <c r="CLP1" s="59" t="s">
        <v>2355</v>
      </c>
      <c r="CLQ1" s="59" t="s">
        <v>2356</v>
      </c>
      <c r="CLR1" s="59" t="s">
        <v>2357</v>
      </c>
      <c r="CLS1" s="59" t="s">
        <v>2358</v>
      </c>
      <c r="CLT1" s="59" t="s">
        <v>2359</v>
      </c>
      <c r="CLU1" s="59" t="s">
        <v>2360</v>
      </c>
      <c r="CLV1" s="59" t="s">
        <v>2361</v>
      </c>
      <c r="CLW1" s="59" t="s">
        <v>2362</v>
      </c>
      <c r="CLX1" s="59" t="s">
        <v>2363</v>
      </c>
      <c r="CLY1" s="59" t="s">
        <v>2364</v>
      </c>
      <c r="CLZ1" s="59" t="s">
        <v>2365</v>
      </c>
      <c r="CMA1" s="59" t="s">
        <v>2366</v>
      </c>
      <c r="CMB1" s="59" t="s">
        <v>2367</v>
      </c>
      <c r="CMC1" s="59" t="s">
        <v>2368</v>
      </c>
      <c r="CMD1" s="59" t="s">
        <v>2369</v>
      </c>
      <c r="CME1" s="59" t="s">
        <v>2370</v>
      </c>
      <c r="CMF1" s="59" t="s">
        <v>2371</v>
      </c>
      <c r="CMG1" s="59" t="s">
        <v>2372</v>
      </c>
      <c r="CMH1" s="59" t="s">
        <v>2373</v>
      </c>
      <c r="CMI1" s="59" t="s">
        <v>2374</v>
      </c>
      <c r="CMJ1" s="59" t="s">
        <v>2375</v>
      </c>
      <c r="CMK1" s="59" t="s">
        <v>2376</v>
      </c>
      <c r="CML1" s="59" t="s">
        <v>2377</v>
      </c>
      <c r="CMM1" s="59" t="s">
        <v>2378</v>
      </c>
      <c r="CMN1" s="59" t="s">
        <v>2379</v>
      </c>
      <c r="CMO1" s="59" t="s">
        <v>2380</v>
      </c>
      <c r="CMP1" s="59" t="s">
        <v>2381</v>
      </c>
      <c r="CMQ1" s="59" t="s">
        <v>2382</v>
      </c>
      <c r="CMR1" s="59" t="s">
        <v>2383</v>
      </c>
      <c r="CMS1" s="59" t="s">
        <v>2384</v>
      </c>
      <c r="CMT1" s="59" t="s">
        <v>2385</v>
      </c>
      <c r="CMU1" s="59" t="s">
        <v>2386</v>
      </c>
      <c r="CMV1" s="59" t="s">
        <v>2387</v>
      </c>
      <c r="CMW1" s="59" t="s">
        <v>2388</v>
      </c>
      <c r="CMX1" s="59" t="s">
        <v>2389</v>
      </c>
      <c r="CMY1" s="59" t="s">
        <v>2390</v>
      </c>
      <c r="CMZ1" s="59" t="s">
        <v>2391</v>
      </c>
      <c r="CNA1" s="59" t="s">
        <v>2392</v>
      </c>
      <c r="CNB1" s="59" t="s">
        <v>2393</v>
      </c>
      <c r="CNC1" s="59" t="s">
        <v>2394</v>
      </c>
      <c r="CND1" s="59" t="s">
        <v>2395</v>
      </c>
      <c r="CNE1" s="59" t="s">
        <v>2396</v>
      </c>
      <c r="CNF1" s="59" t="s">
        <v>2397</v>
      </c>
      <c r="CNG1" s="59" t="s">
        <v>2398</v>
      </c>
      <c r="CNH1" s="59" t="s">
        <v>2399</v>
      </c>
      <c r="CNI1" s="59" t="s">
        <v>2400</v>
      </c>
      <c r="CNJ1" s="59" t="s">
        <v>2401</v>
      </c>
      <c r="CNK1" s="59" t="s">
        <v>2402</v>
      </c>
      <c r="CNL1" s="59" t="s">
        <v>2403</v>
      </c>
      <c r="CNM1" s="59" t="s">
        <v>2404</v>
      </c>
      <c r="CNN1" s="59" t="s">
        <v>2405</v>
      </c>
      <c r="CNO1" s="59" t="s">
        <v>2406</v>
      </c>
      <c r="CNP1" s="59" t="s">
        <v>2407</v>
      </c>
      <c r="CNQ1" s="59" t="s">
        <v>2408</v>
      </c>
      <c r="CNR1" s="59" t="s">
        <v>2409</v>
      </c>
      <c r="CNS1" s="59" t="s">
        <v>2410</v>
      </c>
      <c r="CNT1" s="59" t="s">
        <v>2411</v>
      </c>
      <c r="CNU1" s="59" t="s">
        <v>2412</v>
      </c>
      <c r="CNV1" s="59" t="s">
        <v>2413</v>
      </c>
      <c r="CNW1" s="59" t="s">
        <v>2414</v>
      </c>
      <c r="CNX1" s="59" t="s">
        <v>2415</v>
      </c>
      <c r="CNY1" s="59" t="s">
        <v>2416</v>
      </c>
      <c r="CNZ1" s="59" t="s">
        <v>2417</v>
      </c>
      <c r="COA1" s="59" t="s">
        <v>2418</v>
      </c>
      <c r="COB1" s="59" t="s">
        <v>2419</v>
      </c>
      <c r="COC1" s="59" t="s">
        <v>2420</v>
      </c>
      <c r="COD1" s="59" t="s">
        <v>2421</v>
      </c>
      <c r="COE1" s="59" t="s">
        <v>2422</v>
      </c>
      <c r="COF1" s="59" t="s">
        <v>2423</v>
      </c>
      <c r="COG1" s="59" t="s">
        <v>2424</v>
      </c>
      <c r="COH1" s="59" t="s">
        <v>2425</v>
      </c>
      <c r="COI1" s="59" t="s">
        <v>2426</v>
      </c>
      <c r="COJ1" s="59" t="s">
        <v>2427</v>
      </c>
      <c r="COK1" s="59" t="s">
        <v>2428</v>
      </c>
      <c r="COL1" s="59" t="s">
        <v>2429</v>
      </c>
      <c r="COM1" s="59" t="s">
        <v>2430</v>
      </c>
      <c r="CON1" s="59" t="s">
        <v>2431</v>
      </c>
      <c r="COO1" s="59" t="s">
        <v>2432</v>
      </c>
      <c r="COP1" s="59" t="s">
        <v>2433</v>
      </c>
      <c r="COQ1" s="59" t="s">
        <v>2434</v>
      </c>
      <c r="COR1" s="59" t="s">
        <v>2435</v>
      </c>
      <c r="COS1" s="59" t="s">
        <v>2436</v>
      </c>
      <c r="COT1" s="59" t="s">
        <v>2437</v>
      </c>
      <c r="COU1" s="59" t="s">
        <v>2438</v>
      </c>
      <c r="COV1" s="59" t="s">
        <v>2439</v>
      </c>
      <c r="COW1" s="59" t="s">
        <v>2440</v>
      </c>
      <c r="COX1" s="59" t="s">
        <v>2441</v>
      </c>
      <c r="COY1" s="59" t="s">
        <v>2442</v>
      </c>
      <c r="COZ1" s="59" t="s">
        <v>2443</v>
      </c>
      <c r="CPA1" s="59" t="s">
        <v>2444</v>
      </c>
      <c r="CPB1" s="59" t="s">
        <v>2445</v>
      </c>
      <c r="CPC1" s="59" t="s">
        <v>2446</v>
      </c>
      <c r="CPD1" s="59" t="s">
        <v>2447</v>
      </c>
      <c r="CPE1" s="59" t="s">
        <v>2448</v>
      </c>
      <c r="CPF1" s="59" t="s">
        <v>2449</v>
      </c>
      <c r="CPG1" s="59" t="s">
        <v>2450</v>
      </c>
      <c r="CPH1" s="59" t="s">
        <v>2451</v>
      </c>
      <c r="CPI1" s="59" t="s">
        <v>2452</v>
      </c>
      <c r="CPJ1" s="59" t="s">
        <v>2453</v>
      </c>
      <c r="CPK1" s="59" t="s">
        <v>2454</v>
      </c>
      <c r="CPL1" s="59" t="s">
        <v>2455</v>
      </c>
      <c r="CPM1" s="59" t="s">
        <v>2456</v>
      </c>
      <c r="CPN1" s="59" t="s">
        <v>2457</v>
      </c>
      <c r="CPO1" s="59" t="s">
        <v>2458</v>
      </c>
      <c r="CPP1" s="59" t="s">
        <v>2459</v>
      </c>
      <c r="CPQ1" s="59" t="s">
        <v>2460</v>
      </c>
      <c r="CPR1" s="59" t="s">
        <v>2461</v>
      </c>
      <c r="CPS1" s="59" t="s">
        <v>2462</v>
      </c>
      <c r="CPT1" s="59" t="s">
        <v>2463</v>
      </c>
      <c r="CPU1" s="59" t="s">
        <v>2464</v>
      </c>
      <c r="CPV1" s="59" t="s">
        <v>2465</v>
      </c>
      <c r="CPW1" s="59" t="s">
        <v>2466</v>
      </c>
      <c r="CPX1" s="59" t="s">
        <v>2467</v>
      </c>
      <c r="CPY1" s="59" t="s">
        <v>2468</v>
      </c>
      <c r="CPZ1" s="59" t="s">
        <v>2469</v>
      </c>
      <c r="CQA1" s="59" t="s">
        <v>2470</v>
      </c>
      <c r="CQB1" s="59" t="s">
        <v>2471</v>
      </c>
      <c r="CQC1" s="59" t="s">
        <v>2472</v>
      </c>
      <c r="CQD1" s="59" t="s">
        <v>2473</v>
      </c>
      <c r="CQE1" s="59" t="s">
        <v>2474</v>
      </c>
      <c r="CQF1" s="59" t="s">
        <v>2475</v>
      </c>
      <c r="CQG1" s="59" t="s">
        <v>2476</v>
      </c>
      <c r="CQH1" s="59" t="s">
        <v>2477</v>
      </c>
      <c r="CQI1" s="59" t="s">
        <v>2478</v>
      </c>
      <c r="CQJ1" s="59" t="s">
        <v>2479</v>
      </c>
      <c r="CQK1" s="59" t="s">
        <v>2480</v>
      </c>
      <c r="CQL1" s="59" t="s">
        <v>2481</v>
      </c>
      <c r="CQM1" s="59" t="s">
        <v>2482</v>
      </c>
      <c r="CQN1" s="59" t="s">
        <v>2483</v>
      </c>
      <c r="CQO1" s="59" t="s">
        <v>2484</v>
      </c>
      <c r="CQP1" s="59" t="s">
        <v>2485</v>
      </c>
      <c r="CQQ1" s="59" t="s">
        <v>2486</v>
      </c>
      <c r="CQR1" s="59" t="s">
        <v>2487</v>
      </c>
      <c r="CQS1" s="59" t="s">
        <v>2488</v>
      </c>
      <c r="CQT1" s="59" t="s">
        <v>2489</v>
      </c>
      <c r="CQU1" s="59" t="s">
        <v>2490</v>
      </c>
      <c r="CQV1" s="59" t="s">
        <v>2491</v>
      </c>
      <c r="CQW1" s="59" t="s">
        <v>2492</v>
      </c>
      <c r="CQX1" s="59" t="s">
        <v>2493</v>
      </c>
      <c r="CQY1" s="59" t="s">
        <v>2494</v>
      </c>
      <c r="CQZ1" s="59" t="s">
        <v>2495</v>
      </c>
      <c r="CRA1" s="59" t="s">
        <v>2496</v>
      </c>
      <c r="CRB1" s="59" t="s">
        <v>2497</v>
      </c>
      <c r="CRC1" s="59" t="s">
        <v>2498</v>
      </c>
      <c r="CRD1" s="59" t="s">
        <v>2499</v>
      </c>
      <c r="CRE1" s="59" t="s">
        <v>2500</v>
      </c>
      <c r="CRF1" s="59" t="s">
        <v>2501</v>
      </c>
      <c r="CRG1" s="59" t="s">
        <v>2502</v>
      </c>
      <c r="CRH1" s="59" t="s">
        <v>2503</v>
      </c>
      <c r="CRI1" s="59" t="s">
        <v>2504</v>
      </c>
      <c r="CRJ1" s="59" t="s">
        <v>2505</v>
      </c>
      <c r="CRK1" s="59" t="s">
        <v>2506</v>
      </c>
      <c r="CRL1" s="59" t="s">
        <v>2507</v>
      </c>
      <c r="CRM1" s="59" t="s">
        <v>2508</v>
      </c>
      <c r="CRN1" s="59" t="s">
        <v>2509</v>
      </c>
      <c r="CRO1" s="59" t="s">
        <v>2510</v>
      </c>
      <c r="CRP1" s="59" t="s">
        <v>2511</v>
      </c>
      <c r="CRQ1" s="59" t="s">
        <v>2512</v>
      </c>
      <c r="CRR1" s="59" t="s">
        <v>2513</v>
      </c>
      <c r="CRS1" s="59" t="s">
        <v>2514</v>
      </c>
      <c r="CRT1" s="59" t="s">
        <v>2515</v>
      </c>
      <c r="CRU1" s="59" t="s">
        <v>2516</v>
      </c>
      <c r="CRV1" s="59" t="s">
        <v>2517</v>
      </c>
      <c r="CRW1" s="59" t="s">
        <v>2518</v>
      </c>
      <c r="CRX1" s="59" t="s">
        <v>2519</v>
      </c>
      <c r="CRY1" s="59" t="s">
        <v>2520</v>
      </c>
      <c r="CRZ1" s="59" t="s">
        <v>2521</v>
      </c>
      <c r="CSA1" s="59" t="s">
        <v>2522</v>
      </c>
      <c r="CSB1" s="59" t="s">
        <v>2523</v>
      </c>
      <c r="CSC1" s="59" t="s">
        <v>2524</v>
      </c>
      <c r="CSD1" s="59" t="s">
        <v>2525</v>
      </c>
      <c r="CSE1" s="59" t="s">
        <v>2526</v>
      </c>
      <c r="CSF1" s="59" t="s">
        <v>2527</v>
      </c>
      <c r="CSG1" s="59" t="s">
        <v>2528</v>
      </c>
      <c r="CSH1" s="59" t="s">
        <v>2529</v>
      </c>
      <c r="CSI1" s="59" t="s">
        <v>2530</v>
      </c>
      <c r="CSJ1" s="59" t="s">
        <v>2531</v>
      </c>
      <c r="CSK1" s="59" t="s">
        <v>2532</v>
      </c>
      <c r="CSL1" s="59" t="s">
        <v>2533</v>
      </c>
      <c r="CSM1" s="59" t="s">
        <v>2534</v>
      </c>
      <c r="CSN1" s="59" t="s">
        <v>2535</v>
      </c>
      <c r="CSO1" s="59" t="s">
        <v>2536</v>
      </c>
      <c r="CSP1" s="59" t="s">
        <v>2537</v>
      </c>
      <c r="CSQ1" s="59" t="s">
        <v>2538</v>
      </c>
      <c r="CSR1" s="59" t="s">
        <v>2539</v>
      </c>
      <c r="CSS1" s="59" t="s">
        <v>2540</v>
      </c>
      <c r="CST1" s="59" t="s">
        <v>2541</v>
      </c>
      <c r="CSU1" s="59" t="s">
        <v>2542</v>
      </c>
      <c r="CSV1" s="59" t="s">
        <v>2543</v>
      </c>
      <c r="CSW1" s="59" t="s">
        <v>2544</v>
      </c>
      <c r="CSX1" s="59" t="s">
        <v>2545</v>
      </c>
      <c r="CSY1" s="59" t="s">
        <v>2546</v>
      </c>
      <c r="CSZ1" s="59" t="s">
        <v>2547</v>
      </c>
      <c r="CTA1" s="59" t="s">
        <v>2548</v>
      </c>
      <c r="CTB1" s="59" t="s">
        <v>2549</v>
      </c>
      <c r="CTC1" s="59" t="s">
        <v>2550</v>
      </c>
      <c r="CTD1" s="59" t="s">
        <v>2551</v>
      </c>
      <c r="CTE1" s="59" t="s">
        <v>2552</v>
      </c>
      <c r="CTF1" s="59" t="s">
        <v>2553</v>
      </c>
      <c r="CTG1" s="59" t="s">
        <v>2554</v>
      </c>
      <c r="CTH1" s="59" t="s">
        <v>2555</v>
      </c>
      <c r="CTI1" s="59" t="s">
        <v>2556</v>
      </c>
      <c r="CTJ1" s="59" t="s">
        <v>2557</v>
      </c>
      <c r="CTK1" s="59" t="s">
        <v>2558</v>
      </c>
      <c r="CTL1" s="59" t="s">
        <v>2559</v>
      </c>
      <c r="CTM1" s="59" t="s">
        <v>2560</v>
      </c>
      <c r="CTN1" s="59" t="s">
        <v>2561</v>
      </c>
      <c r="CTO1" s="59" t="s">
        <v>2562</v>
      </c>
      <c r="CTP1" s="59" t="s">
        <v>2563</v>
      </c>
      <c r="CTQ1" s="59" t="s">
        <v>2564</v>
      </c>
      <c r="CTR1" s="59" t="s">
        <v>2565</v>
      </c>
      <c r="CTS1" s="59" t="s">
        <v>2566</v>
      </c>
      <c r="CTT1" s="59" t="s">
        <v>2567</v>
      </c>
      <c r="CTU1" s="59" t="s">
        <v>2568</v>
      </c>
      <c r="CTV1" s="59" t="s">
        <v>2569</v>
      </c>
      <c r="CTW1" s="59" t="s">
        <v>2570</v>
      </c>
      <c r="CTX1" s="59" t="s">
        <v>2571</v>
      </c>
      <c r="CTY1" s="59" t="s">
        <v>2572</v>
      </c>
      <c r="CTZ1" s="59" t="s">
        <v>2573</v>
      </c>
      <c r="CUA1" s="59" t="s">
        <v>2574</v>
      </c>
      <c r="CUB1" s="59" t="s">
        <v>2575</v>
      </c>
      <c r="CUC1" s="59" t="s">
        <v>2576</v>
      </c>
      <c r="CUD1" s="59" t="s">
        <v>2577</v>
      </c>
      <c r="CUE1" s="59" t="s">
        <v>2578</v>
      </c>
      <c r="CUF1" s="59" t="s">
        <v>2579</v>
      </c>
      <c r="CUG1" s="59" t="s">
        <v>2580</v>
      </c>
      <c r="CUH1" s="59" t="s">
        <v>2581</v>
      </c>
      <c r="CUI1" s="59" t="s">
        <v>2582</v>
      </c>
      <c r="CUJ1" s="59" t="s">
        <v>2583</v>
      </c>
      <c r="CUK1" s="59" t="s">
        <v>2584</v>
      </c>
      <c r="CUL1" s="59" t="s">
        <v>2585</v>
      </c>
      <c r="CUM1" s="59" t="s">
        <v>2586</v>
      </c>
      <c r="CUN1" s="59" t="s">
        <v>2587</v>
      </c>
      <c r="CUO1" s="59" t="s">
        <v>2588</v>
      </c>
      <c r="CUP1" s="59" t="s">
        <v>2589</v>
      </c>
      <c r="CUQ1" s="59" t="s">
        <v>2590</v>
      </c>
      <c r="CUR1" s="59" t="s">
        <v>2591</v>
      </c>
      <c r="CUS1" s="59" t="s">
        <v>2592</v>
      </c>
      <c r="CUT1" s="59" t="s">
        <v>2593</v>
      </c>
      <c r="CUU1" s="59" t="s">
        <v>2594</v>
      </c>
      <c r="CUV1" s="59" t="s">
        <v>2595</v>
      </c>
      <c r="CUW1" s="59" t="s">
        <v>2596</v>
      </c>
      <c r="CUX1" s="59" t="s">
        <v>2597</v>
      </c>
      <c r="CUY1" s="59" t="s">
        <v>2598</v>
      </c>
      <c r="CUZ1" s="59" t="s">
        <v>2599</v>
      </c>
      <c r="CVA1" s="59" t="s">
        <v>2600</v>
      </c>
      <c r="CVB1" s="59" t="s">
        <v>2601</v>
      </c>
      <c r="CVC1" s="59" t="s">
        <v>2602</v>
      </c>
      <c r="CVD1" s="59" t="s">
        <v>2603</v>
      </c>
      <c r="CVE1" s="59" t="s">
        <v>2604</v>
      </c>
      <c r="CVF1" s="59" t="s">
        <v>2605</v>
      </c>
      <c r="CVG1" s="59" t="s">
        <v>2606</v>
      </c>
      <c r="CVH1" s="59" t="s">
        <v>2607</v>
      </c>
      <c r="CVI1" s="59" t="s">
        <v>2608</v>
      </c>
      <c r="CVJ1" s="59" t="s">
        <v>2609</v>
      </c>
      <c r="CVK1" s="59" t="s">
        <v>2610</v>
      </c>
      <c r="CVL1" s="59" t="s">
        <v>2611</v>
      </c>
      <c r="CVM1" s="59" t="s">
        <v>2612</v>
      </c>
      <c r="CVN1" s="59" t="s">
        <v>2613</v>
      </c>
      <c r="CVO1" s="59" t="s">
        <v>2614</v>
      </c>
      <c r="CVP1" s="59" t="s">
        <v>2615</v>
      </c>
      <c r="CVQ1" s="59" t="s">
        <v>2616</v>
      </c>
      <c r="CVR1" s="59" t="s">
        <v>2617</v>
      </c>
      <c r="CVS1" s="59" t="s">
        <v>2618</v>
      </c>
      <c r="CVT1" s="59" t="s">
        <v>2619</v>
      </c>
      <c r="CVU1" s="59" t="s">
        <v>2620</v>
      </c>
      <c r="CVV1" s="59" t="s">
        <v>2621</v>
      </c>
      <c r="CVW1" s="59" t="s">
        <v>2622</v>
      </c>
      <c r="CVX1" s="59" t="s">
        <v>2623</v>
      </c>
      <c r="CVY1" s="59" t="s">
        <v>2624</v>
      </c>
      <c r="CVZ1" s="59" t="s">
        <v>2625</v>
      </c>
      <c r="CWA1" s="59" t="s">
        <v>2626</v>
      </c>
      <c r="CWB1" s="59" t="s">
        <v>2627</v>
      </c>
      <c r="CWC1" s="59" t="s">
        <v>2628</v>
      </c>
      <c r="CWD1" s="59" t="s">
        <v>2629</v>
      </c>
      <c r="CWE1" s="59" t="s">
        <v>2630</v>
      </c>
      <c r="CWF1" s="59" t="s">
        <v>2631</v>
      </c>
      <c r="CWG1" s="59" t="s">
        <v>2632</v>
      </c>
      <c r="CWH1" s="59" t="s">
        <v>2633</v>
      </c>
      <c r="CWI1" s="59" t="s">
        <v>2634</v>
      </c>
      <c r="CWJ1" s="59" t="s">
        <v>2635</v>
      </c>
      <c r="CWK1" s="59" t="s">
        <v>2636</v>
      </c>
      <c r="CWL1" s="59" t="s">
        <v>2637</v>
      </c>
      <c r="CWM1" s="59" t="s">
        <v>2638</v>
      </c>
      <c r="CWN1" s="59" t="s">
        <v>2639</v>
      </c>
      <c r="CWO1" s="59" t="s">
        <v>2640</v>
      </c>
      <c r="CWP1" s="59" t="s">
        <v>2641</v>
      </c>
      <c r="CWQ1" s="59" t="s">
        <v>2642</v>
      </c>
      <c r="CWR1" s="59" t="s">
        <v>2643</v>
      </c>
      <c r="CWS1" s="59" t="s">
        <v>2644</v>
      </c>
      <c r="CWT1" s="59" t="s">
        <v>2645</v>
      </c>
      <c r="CWU1" s="59" t="s">
        <v>2646</v>
      </c>
      <c r="CWV1" s="59" t="s">
        <v>2647</v>
      </c>
      <c r="CWW1" s="59" t="s">
        <v>2648</v>
      </c>
      <c r="CWX1" s="59" t="s">
        <v>2649</v>
      </c>
      <c r="CWY1" s="59" t="s">
        <v>2650</v>
      </c>
      <c r="CWZ1" s="59" t="s">
        <v>2651</v>
      </c>
      <c r="CXA1" s="59" t="s">
        <v>2652</v>
      </c>
      <c r="CXB1" s="59" t="s">
        <v>2653</v>
      </c>
      <c r="CXC1" s="59" t="s">
        <v>2654</v>
      </c>
      <c r="CXD1" s="59" t="s">
        <v>2655</v>
      </c>
      <c r="CXE1" s="59" t="s">
        <v>2656</v>
      </c>
      <c r="CXF1" s="59" t="s">
        <v>2657</v>
      </c>
      <c r="CXG1" s="59" t="s">
        <v>2658</v>
      </c>
      <c r="CXH1" s="59" t="s">
        <v>2659</v>
      </c>
      <c r="CXI1" s="59" t="s">
        <v>2660</v>
      </c>
      <c r="CXJ1" s="59" t="s">
        <v>2661</v>
      </c>
      <c r="CXK1" s="59" t="s">
        <v>2662</v>
      </c>
      <c r="CXL1" s="59" t="s">
        <v>2663</v>
      </c>
      <c r="CXM1" s="59" t="s">
        <v>2664</v>
      </c>
      <c r="CXN1" s="59" t="s">
        <v>2665</v>
      </c>
      <c r="CXO1" s="59" t="s">
        <v>2666</v>
      </c>
      <c r="CXP1" s="59" t="s">
        <v>2667</v>
      </c>
      <c r="CXQ1" s="59" t="s">
        <v>2668</v>
      </c>
      <c r="CXR1" s="59" t="s">
        <v>2669</v>
      </c>
      <c r="CXS1" s="59" t="s">
        <v>2670</v>
      </c>
      <c r="CXT1" s="59" t="s">
        <v>2671</v>
      </c>
      <c r="CXU1" s="59" t="s">
        <v>2672</v>
      </c>
      <c r="CXV1" s="59" t="s">
        <v>2673</v>
      </c>
      <c r="CXW1" s="59" t="s">
        <v>2674</v>
      </c>
      <c r="CXX1" s="59" t="s">
        <v>2675</v>
      </c>
      <c r="CXY1" s="59" t="s">
        <v>2676</v>
      </c>
      <c r="CXZ1" s="59" t="s">
        <v>2677</v>
      </c>
      <c r="CYA1" s="59" t="s">
        <v>2678</v>
      </c>
      <c r="CYB1" s="59" t="s">
        <v>2679</v>
      </c>
      <c r="CYC1" s="59" t="s">
        <v>2680</v>
      </c>
      <c r="CYD1" s="59" t="s">
        <v>2681</v>
      </c>
      <c r="CYE1" s="59" t="s">
        <v>2682</v>
      </c>
      <c r="CYF1" s="59" t="s">
        <v>2683</v>
      </c>
      <c r="CYG1" s="59" t="s">
        <v>2684</v>
      </c>
      <c r="CYH1" s="59" t="s">
        <v>2685</v>
      </c>
      <c r="CYI1" s="59" t="s">
        <v>2686</v>
      </c>
      <c r="CYJ1" s="59" t="s">
        <v>2687</v>
      </c>
      <c r="CYK1" s="59" t="s">
        <v>2688</v>
      </c>
      <c r="CYL1" s="59" t="s">
        <v>2689</v>
      </c>
      <c r="CYM1" s="59" t="s">
        <v>2690</v>
      </c>
      <c r="CYN1" s="59" t="s">
        <v>2691</v>
      </c>
      <c r="CYO1" s="59" t="s">
        <v>2692</v>
      </c>
      <c r="CYP1" s="59" t="s">
        <v>2693</v>
      </c>
      <c r="CYQ1" s="59" t="s">
        <v>2694</v>
      </c>
      <c r="CYR1" s="59" t="s">
        <v>2695</v>
      </c>
      <c r="CYS1" s="59" t="s">
        <v>2696</v>
      </c>
      <c r="CYT1" s="59" t="s">
        <v>2697</v>
      </c>
      <c r="CYU1" s="59" t="s">
        <v>2698</v>
      </c>
      <c r="CYV1" s="59" t="s">
        <v>2699</v>
      </c>
      <c r="CYW1" s="59" t="s">
        <v>2700</v>
      </c>
      <c r="CYX1" s="59" t="s">
        <v>2701</v>
      </c>
      <c r="CYY1" s="59" t="s">
        <v>2702</v>
      </c>
      <c r="CYZ1" s="59" t="s">
        <v>2703</v>
      </c>
      <c r="CZA1" s="59" t="s">
        <v>2704</v>
      </c>
      <c r="CZB1" s="59" t="s">
        <v>2705</v>
      </c>
      <c r="CZC1" s="59" t="s">
        <v>2706</v>
      </c>
      <c r="CZD1" s="59" t="s">
        <v>2707</v>
      </c>
      <c r="CZE1" s="59" t="s">
        <v>2708</v>
      </c>
      <c r="CZF1" s="59" t="s">
        <v>2709</v>
      </c>
      <c r="CZG1" s="59" t="s">
        <v>2710</v>
      </c>
      <c r="CZH1" s="59" t="s">
        <v>2711</v>
      </c>
      <c r="CZI1" s="59" t="s">
        <v>2712</v>
      </c>
      <c r="CZJ1" s="59" t="s">
        <v>2713</v>
      </c>
      <c r="CZK1" s="59" t="s">
        <v>2714</v>
      </c>
      <c r="CZL1" s="59" t="s">
        <v>2715</v>
      </c>
      <c r="CZM1" s="59" t="s">
        <v>2716</v>
      </c>
      <c r="CZN1" s="59" t="s">
        <v>2717</v>
      </c>
      <c r="CZO1" s="59" t="s">
        <v>2718</v>
      </c>
      <c r="CZP1" s="59" t="s">
        <v>2719</v>
      </c>
      <c r="CZQ1" s="59" t="s">
        <v>2720</v>
      </c>
      <c r="CZR1" s="59" t="s">
        <v>2721</v>
      </c>
      <c r="CZS1" s="59" t="s">
        <v>2722</v>
      </c>
      <c r="CZT1" s="59" t="s">
        <v>2723</v>
      </c>
      <c r="CZU1" s="59" t="s">
        <v>2724</v>
      </c>
      <c r="CZV1" s="59" t="s">
        <v>2725</v>
      </c>
      <c r="CZW1" s="59" t="s">
        <v>2726</v>
      </c>
      <c r="CZX1" s="59" t="s">
        <v>2727</v>
      </c>
      <c r="CZY1" s="59" t="s">
        <v>2728</v>
      </c>
      <c r="CZZ1" s="59" t="s">
        <v>2729</v>
      </c>
      <c r="DAA1" s="59" t="s">
        <v>2730</v>
      </c>
      <c r="DAB1" s="59" t="s">
        <v>2731</v>
      </c>
      <c r="DAC1" s="59" t="s">
        <v>2732</v>
      </c>
      <c r="DAD1" s="59" t="s">
        <v>2733</v>
      </c>
      <c r="DAE1" s="59" t="s">
        <v>2734</v>
      </c>
      <c r="DAF1" s="59" t="s">
        <v>2735</v>
      </c>
      <c r="DAG1" s="59" t="s">
        <v>2736</v>
      </c>
      <c r="DAH1" s="59" t="s">
        <v>2737</v>
      </c>
      <c r="DAI1" s="59" t="s">
        <v>2738</v>
      </c>
      <c r="DAJ1" s="59" t="s">
        <v>2739</v>
      </c>
      <c r="DAK1" s="59" t="s">
        <v>2740</v>
      </c>
      <c r="DAL1" s="59" t="s">
        <v>2741</v>
      </c>
      <c r="DAM1" s="59" t="s">
        <v>2742</v>
      </c>
      <c r="DAN1" s="59" t="s">
        <v>2743</v>
      </c>
      <c r="DAO1" s="59" t="s">
        <v>2744</v>
      </c>
      <c r="DAP1" s="59" t="s">
        <v>2745</v>
      </c>
      <c r="DAQ1" s="59" t="s">
        <v>2746</v>
      </c>
      <c r="DAR1" s="59" t="s">
        <v>2747</v>
      </c>
      <c r="DAS1" s="59" t="s">
        <v>2748</v>
      </c>
      <c r="DAT1" s="59" t="s">
        <v>2749</v>
      </c>
      <c r="DAU1" s="59" t="s">
        <v>2750</v>
      </c>
      <c r="DAV1" s="59" t="s">
        <v>2751</v>
      </c>
      <c r="DAW1" s="59" t="s">
        <v>2752</v>
      </c>
      <c r="DAX1" s="59" t="s">
        <v>2753</v>
      </c>
      <c r="DAY1" s="59" t="s">
        <v>2754</v>
      </c>
      <c r="DAZ1" s="59" t="s">
        <v>2755</v>
      </c>
      <c r="DBA1" s="59" t="s">
        <v>2756</v>
      </c>
      <c r="DBB1" s="59" t="s">
        <v>2757</v>
      </c>
      <c r="DBC1" s="59" t="s">
        <v>2758</v>
      </c>
      <c r="DBD1" s="59" t="s">
        <v>2759</v>
      </c>
      <c r="DBE1" s="59" t="s">
        <v>2760</v>
      </c>
      <c r="DBF1" s="59" t="s">
        <v>2761</v>
      </c>
      <c r="DBG1" s="59" t="s">
        <v>2762</v>
      </c>
      <c r="DBH1" s="59" t="s">
        <v>2763</v>
      </c>
      <c r="DBI1" s="59" t="s">
        <v>2764</v>
      </c>
      <c r="DBJ1" s="59" t="s">
        <v>2765</v>
      </c>
      <c r="DBK1" s="59" t="s">
        <v>2766</v>
      </c>
      <c r="DBL1" s="59" t="s">
        <v>2767</v>
      </c>
      <c r="DBM1" s="59" t="s">
        <v>2768</v>
      </c>
      <c r="DBN1" s="59" t="s">
        <v>2769</v>
      </c>
      <c r="DBO1" s="59" t="s">
        <v>2770</v>
      </c>
      <c r="DBP1" s="59" t="s">
        <v>2771</v>
      </c>
      <c r="DBQ1" s="59" t="s">
        <v>2772</v>
      </c>
      <c r="DBR1" s="59" t="s">
        <v>2773</v>
      </c>
      <c r="DBS1" s="59" t="s">
        <v>2774</v>
      </c>
      <c r="DBT1" s="59" t="s">
        <v>2775</v>
      </c>
      <c r="DBU1" s="59" t="s">
        <v>2776</v>
      </c>
      <c r="DBV1" s="59" t="s">
        <v>2777</v>
      </c>
      <c r="DBW1" s="59" t="s">
        <v>2778</v>
      </c>
      <c r="DBX1" s="59" t="s">
        <v>2779</v>
      </c>
      <c r="DBY1" s="59" t="s">
        <v>2780</v>
      </c>
      <c r="DBZ1" s="59" t="s">
        <v>2781</v>
      </c>
      <c r="DCA1" s="59" t="s">
        <v>2782</v>
      </c>
      <c r="DCB1" s="59" t="s">
        <v>2783</v>
      </c>
      <c r="DCC1" s="59" t="s">
        <v>2784</v>
      </c>
      <c r="DCD1" s="59" t="s">
        <v>2785</v>
      </c>
      <c r="DCE1" s="59" t="s">
        <v>2786</v>
      </c>
      <c r="DCF1" s="59" t="s">
        <v>2787</v>
      </c>
      <c r="DCG1" s="59" t="s">
        <v>2788</v>
      </c>
      <c r="DCH1" s="59" t="s">
        <v>2789</v>
      </c>
      <c r="DCI1" s="59" t="s">
        <v>2790</v>
      </c>
      <c r="DCJ1" s="59" t="s">
        <v>2791</v>
      </c>
      <c r="DCK1" s="59" t="s">
        <v>2792</v>
      </c>
      <c r="DCL1" s="59" t="s">
        <v>2793</v>
      </c>
      <c r="DCM1" s="59" t="s">
        <v>2794</v>
      </c>
      <c r="DCN1" s="59" t="s">
        <v>2795</v>
      </c>
      <c r="DCO1" s="59" t="s">
        <v>2796</v>
      </c>
      <c r="DCP1" s="59" t="s">
        <v>2797</v>
      </c>
      <c r="DCQ1" s="59" t="s">
        <v>2798</v>
      </c>
      <c r="DCR1" s="59" t="s">
        <v>2799</v>
      </c>
      <c r="DCS1" s="59" t="s">
        <v>2800</v>
      </c>
      <c r="DCT1" s="59" t="s">
        <v>2801</v>
      </c>
      <c r="DCU1" s="59" t="s">
        <v>2802</v>
      </c>
      <c r="DCV1" s="59" t="s">
        <v>2803</v>
      </c>
      <c r="DCW1" s="59" t="s">
        <v>2804</v>
      </c>
      <c r="DCX1" s="59" t="s">
        <v>2805</v>
      </c>
      <c r="DCY1" s="59" t="s">
        <v>2806</v>
      </c>
      <c r="DCZ1" s="59" t="s">
        <v>2807</v>
      </c>
      <c r="DDA1" s="59" t="s">
        <v>2808</v>
      </c>
      <c r="DDB1" s="59" t="s">
        <v>2809</v>
      </c>
      <c r="DDC1" s="59" t="s">
        <v>2810</v>
      </c>
      <c r="DDD1" s="59" t="s">
        <v>2811</v>
      </c>
      <c r="DDE1" s="59" t="s">
        <v>2812</v>
      </c>
      <c r="DDF1" s="59" t="s">
        <v>2813</v>
      </c>
      <c r="DDG1" s="59" t="s">
        <v>2814</v>
      </c>
      <c r="DDH1" s="59" t="s">
        <v>2815</v>
      </c>
      <c r="DDI1" s="59" t="s">
        <v>2816</v>
      </c>
      <c r="DDJ1" s="59" t="s">
        <v>2817</v>
      </c>
      <c r="DDK1" s="59" t="s">
        <v>2818</v>
      </c>
      <c r="DDL1" s="59" t="s">
        <v>2819</v>
      </c>
      <c r="DDM1" s="59" t="s">
        <v>2820</v>
      </c>
      <c r="DDN1" s="59" t="s">
        <v>2821</v>
      </c>
      <c r="DDO1" s="59" t="s">
        <v>2822</v>
      </c>
      <c r="DDP1" s="59" t="s">
        <v>2823</v>
      </c>
      <c r="DDQ1" s="59" t="s">
        <v>2824</v>
      </c>
      <c r="DDR1" s="59" t="s">
        <v>2825</v>
      </c>
      <c r="DDS1" s="59" t="s">
        <v>2826</v>
      </c>
      <c r="DDT1" s="59" t="s">
        <v>2827</v>
      </c>
      <c r="DDU1" s="59" t="s">
        <v>2828</v>
      </c>
      <c r="DDV1" s="59" t="s">
        <v>2829</v>
      </c>
      <c r="DDW1" s="59" t="s">
        <v>2830</v>
      </c>
      <c r="DDX1" s="59" t="s">
        <v>2831</v>
      </c>
      <c r="DDY1" s="59" t="s">
        <v>2832</v>
      </c>
      <c r="DDZ1" s="59" t="s">
        <v>2833</v>
      </c>
      <c r="DEA1" s="59" t="s">
        <v>2834</v>
      </c>
      <c r="DEB1" s="59" t="s">
        <v>2835</v>
      </c>
      <c r="DEC1" s="59" t="s">
        <v>2836</v>
      </c>
      <c r="DED1" s="59" t="s">
        <v>2837</v>
      </c>
      <c r="DEE1" s="59" t="s">
        <v>2838</v>
      </c>
      <c r="DEF1" s="59" t="s">
        <v>2839</v>
      </c>
      <c r="DEG1" s="59" t="s">
        <v>2840</v>
      </c>
      <c r="DEH1" s="59" t="s">
        <v>2841</v>
      </c>
      <c r="DEI1" s="59" t="s">
        <v>2842</v>
      </c>
      <c r="DEJ1" s="59" t="s">
        <v>2843</v>
      </c>
      <c r="DEK1" s="59" t="s">
        <v>2844</v>
      </c>
      <c r="DEL1" s="59" t="s">
        <v>2845</v>
      </c>
      <c r="DEM1" s="59" t="s">
        <v>2846</v>
      </c>
      <c r="DEN1" s="59" t="s">
        <v>2847</v>
      </c>
      <c r="DEO1" s="59" t="s">
        <v>2848</v>
      </c>
      <c r="DEP1" s="59" t="s">
        <v>2849</v>
      </c>
      <c r="DEQ1" s="59" t="s">
        <v>2850</v>
      </c>
      <c r="DER1" s="59" t="s">
        <v>2851</v>
      </c>
      <c r="DES1" s="59" t="s">
        <v>2852</v>
      </c>
      <c r="DET1" s="59" t="s">
        <v>2853</v>
      </c>
      <c r="DEU1" s="59" t="s">
        <v>2854</v>
      </c>
      <c r="DEV1" s="59" t="s">
        <v>2855</v>
      </c>
      <c r="DEW1" s="59" t="s">
        <v>2856</v>
      </c>
      <c r="DEX1" s="59" t="s">
        <v>2857</v>
      </c>
      <c r="DEY1" s="59" t="s">
        <v>2858</v>
      </c>
      <c r="DEZ1" s="59" t="s">
        <v>2859</v>
      </c>
      <c r="DFA1" s="59" t="s">
        <v>2860</v>
      </c>
      <c r="DFB1" s="59" t="s">
        <v>2861</v>
      </c>
      <c r="DFC1" s="59" t="s">
        <v>2862</v>
      </c>
      <c r="DFD1" s="59" t="s">
        <v>2863</v>
      </c>
      <c r="DFE1" s="59" t="s">
        <v>2864</v>
      </c>
      <c r="DFF1" s="59" t="s">
        <v>2865</v>
      </c>
      <c r="DFG1" s="59" t="s">
        <v>2866</v>
      </c>
      <c r="DFH1" s="59" t="s">
        <v>2867</v>
      </c>
      <c r="DFI1" s="59" t="s">
        <v>2868</v>
      </c>
      <c r="DFJ1" s="59" t="s">
        <v>2869</v>
      </c>
      <c r="DFK1" s="59" t="s">
        <v>2870</v>
      </c>
      <c r="DFL1" s="59" t="s">
        <v>2871</v>
      </c>
      <c r="DFM1" s="59" t="s">
        <v>2872</v>
      </c>
      <c r="DFN1" s="59" t="s">
        <v>2873</v>
      </c>
      <c r="DFO1" s="59" t="s">
        <v>2874</v>
      </c>
      <c r="DFP1" s="59" t="s">
        <v>2875</v>
      </c>
      <c r="DFQ1" s="59" t="s">
        <v>2876</v>
      </c>
      <c r="DFR1" s="59" t="s">
        <v>2877</v>
      </c>
      <c r="DFS1" s="59" t="s">
        <v>2878</v>
      </c>
      <c r="DFT1" s="59" t="s">
        <v>2879</v>
      </c>
      <c r="DFU1" s="59" t="s">
        <v>2880</v>
      </c>
      <c r="DFV1" s="59" t="s">
        <v>2881</v>
      </c>
      <c r="DFW1" s="59" t="s">
        <v>2882</v>
      </c>
      <c r="DFX1" s="59" t="s">
        <v>2883</v>
      </c>
      <c r="DFY1" s="59" t="s">
        <v>2884</v>
      </c>
      <c r="DFZ1" s="59" t="s">
        <v>2885</v>
      </c>
      <c r="DGA1" s="59" t="s">
        <v>2886</v>
      </c>
      <c r="DGB1" s="59" t="s">
        <v>2887</v>
      </c>
      <c r="DGC1" s="59" t="s">
        <v>2888</v>
      </c>
      <c r="DGD1" s="59" t="s">
        <v>2889</v>
      </c>
      <c r="DGE1" s="59" t="s">
        <v>2890</v>
      </c>
      <c r="DGF1" s="59" t="s">
        <v>2891</v>
      </c>
      <c r="DGG1" s="59" t="s">
        <v>2892</v>
      </c>
      <c r="DGH1" s="59" t="s">
        <v>2893</v>
      </c>
      <c r="DGI1" s="59" t="s">
        <v>2894</v>
      </c>
      <c r="DGJ1" s="59" t="s">
        <v>2895</v>
      </c>
      <c r="DGK1" s="59" t="s">
        <v>2896</v>
      </c>
      <c r="DGL1" s="59" t="s">
        <v>2897</v>
      </c>
      <c r="DGM1" s="59" t="s">
        <v>2898</v>
      </c>
      <c r="DGN1" s="59" t="s">
        <v>2899</v>
      </c>
      <c r="DGO1" s="59" t="s">
        <v>2900</v>
      </c>
      <c r="DGP1" s="59" t="s">
        <v>2901</v>
      </c>
      <c r="DGQ1" s="59" t="s">
        <v>2902</v>
      </c>
      <c r="DGR1" s="59" t="s">
        <v>2903</v>
      </c>
      <c r="DGS1" s="59" t="s">
        <v>2904</v>
      </c>
      <c r="DGT1" s="59" t="s">
        <v>2905</v>
      </c>
      <c r="DGU1" s="59" t="s">
        <v>2906</v>
      </c>
      <c r="DGV1" s="59" t="s">
        <v>2907</v>
      </c>
      <c r="DGW1" s="59" t="s">
        <v>2908</v>
      </c>
      <c r="DGX1" s="59" t="s">
        <v>2909</v>
      </c>
      <c r="DGY1" s="59" t="s">
        <v>2910</v>
      </c>
      <c r="DGZ1" s="59" t="s">
        <v>2911</v>
      </c>
      <c r="DHA1" s="59" t="s">
        <v>2912</v>
      </c>
      <c r="DHB1" s="59" t="s">
        <v>2913</v>
      </c>
      <c r="DHC1" s="59" t="s">
        <v>2914</v>
      </c>
      <c r="DHD1" s="59" t="s">
        <v>2915</v>
      </c>
      <c r="DHE1" s="59" t="s">
        <v>2916</v>
      </c>
      <c r="DHF1" s="59" t="s">
        <v>2917</v>
      </c>
      <c r="DHG1" s="59" t="s">
        <v>2918</v>
      </c>
      <c r="DHH1" s="59" t="s">
        <v>2919</v>
      </c>
      <c r="DHI1" s="59" t="s">
        <v>2920</v>
      </c>
      <c r="DHJ1" s="59" t="s">
        <v>2921</v>
      </c>
      <c r="DHK1" s="59" t="s">
        <v>2922</v>
      </c>
      <c r="DHL1" s="59" t="s">
        <v>2923</v>
      </c>
      <c r="DHM1" s="59" t="s">
        <v>2924</v>
      </c>
      <c r="DHN1" s="59" t="s">
        <v>2925</v>
      </c>
      <c r="DHO1" s="59" t="s">
        <v>2926</v>
      </c>
      <c r="DHP1" s="59" t="s">
        <v>2927</v>
      </c>
      <c r="DHQ1" s="59" t="s">
        <v>2928</v>
      </c>
      <c r="DHR1" s="59" t="s">
        <v>2929</v>
      </c>
      <c r="DHS1" s="59" t="s">
        <v>2930</v>
      </c>
      <c r="DHT1" s="59" t="s">
        <v>2931</v>
      </c>
      <c r="DHU1" s="59" t="s">
        <v>2932</v>
      </c>
      <c r="DHV1" s="59" t="s">
        <v>2933</v>
      </c>
      <c r="DHW1" s="59" t="s">
        <v>2934</v>
      </c>
      <c r="DHX1" s="59" t="s">
        <v>2935</v>
      </c>
      <c r="DHY1" s="59" t="s">
        <v>2936</v>
      </c>
      <c r="DHZ1" s="59" t="s">
        <v>2937</v>
      </c>
      <c r="DIA1" s="59" t="s">
        <v>2938</v>
      </c>
      <c r="DIB1" s="59" t="s">
        <v>2939</v>
      </c>
      <c r="DIC1" s="59" t="s">
        <v>2940</v>
      </c>
      <c r="DID1" s="59" t="s">
        <v>2941</v>
      </c>
      <c r="DIE1" s="59" t="s">
        <v>2942</v>
      </c>
      <c r="DIF1" s="59" t="s">
        <v>2943</v>
      </c>
      <c r="DIG1" s="59" t="s">
        <v>2944</v>
      </c>
      <c r="DIH1" s="59" t="s">
        <v>2945</v>
      </c>
      <c r="DII1" s="59" t="s">
        <v>2946</v>
      </c>
      <c r="DIJ1" s="59" t="s">
        <v>2947</v>
      </c>
      <c r="DIK1" s="59" t="s">
        <v>2948</v>
      </c>
      <c r="DIL1" s="59" t="s">
        <v>2949</v>
      </c>
      <c r="DIM1" s="59" t="s">
        <v>2950</v>
      </c>
      <c r="DIN1" s="59" t="s">
        <v>2951</v>
      </c>
      <c r="DIO1" s="59" t="s">
        <v>2952</v>
      </c>
      <c r="DIP1" s="59" t="s">
        <v>2953</v>
      </c>
      <c r="DIQ1" s="59" t="s">
        <v>2954</v>
      </c>
      <c r="DIR1" s="59" t="s">
        <v>2955</v>
      </c>
      <c r="DIS1" s="59" t="s">
        <v>2956</v>
      </c>
      <c r="DIT1" s="59" t="s">
        <v>2957</v>
      </c>
      <c r="DIU1" s="59" t="s">
        <v>2958</v>
      </c>
      <c r="DIV1" s="59" t="s">
        <v>2959</v>
      </c>
      <c r="DIW1" s="59" t="s">
        <v>2960</v>
      </c>
      <c r="DIX1" s="59" t="s">
        <v>2961</v>
      </c>
      <c r="DIY1" s="59" t="s">
        <v>2962</v>
      </c>
      <c r="DIZ1" s="59" t="s">
        <v>2963</v>
      </c>
      <c r="DJA1" s="59" t="s">
        <v>2964</v>
      </c>
      <c r="DJB1" s="59" t="s">
        <v>2965</v>
      </c>
      <c r="DJC1" s="59" t="s">
        <v>2966</v>
      </c>
      <c r="DJD1" s="59" t="s">
        <v>2967</v>
      </c>
      <c r="DJE1" s="59" t="s">
        <v>2968</v>
      </c>
      <c r="DJF1" s="59" t="s">
        <v>2969</v>
      </c>
      <c r="DJG1" s="59" t="s">
        <v>2970</v>
      </c>
      <c r="DJH1" s="59" t="s">
        <v>2971</v>
      </c>
      <c r="DJI1" s="59" t="s">
        <v>2972</v>
      </c>
      <c r="DJJ1" s="59" t="s">
        <v>2973</v>
      </c>
      <c r="DJK1" s="59" t="s">
        <v>2974</v>
      </c>
      <c r="DJL1" s="59" t="s">
        <v>2975</v>
      </c>
      <c r="DJM1" s="59" t="s">
        <v>2976</v>
      </c>
      <c r="DJN1" s="59" t="s">
        <v>2977</v>
      </c>
      <c r="DJO1" s="59" t="s">
        <v>2978</v>
      </c>
      <c r="DJP1" s="59" t="s">
        <v>2979</v>
      </c>
      <c r="DJQ1" s="59" t="s">
        <v>2980</v>
      </c>
      <c r="DJR1" s="59" t="s">
        <v>2981</v>
      </c>
      <c r="DJS1" s="59" t="s">
        <v>2982</v>
      </c>
      <c r="DJT1" s="59" t="s">
        <v>2983</v>
      </c>
      <c r="DJU1" s="59" t="s">
        <v>2984</v>
      </c>
      <c r="DJV1" s="59" t="s">
        <v>2985</v>
      </c>
      <c r="DJW1" s="59" t="s">
        <v>2986</v>
      </c>
      <c r="DJX1" s="59" t="s">
        <v>2987</v>
      </c>
      <c r="DJY1" s="59" t="s">
        <v>2988</v>
      </c>
      <c r="DJZ1" s="59" t="s">
        <v>2989</v>
      </c>
      <c r="DKA1" s="59" t="s">
        <v>2990</v>
      </c>
      <c r="DKB1" s="59" t="s">
        <v>2991</v>
      </c>
      <c r="DKC1" s="59" t="s">
        <v>2992</v>
      </c>
      <c r="DKD1" s="59" t="s">
        <v>2993</v>
      </c>
      <c r="DKE1" s="59" t="s">
        <v>2994</v>
      </c>
      <c r="DKF1" s="59" t="s">
        <v>2995</v>
      </c>
      <c r="DKG1" s="59" t="s">
        <v>2996</v>
      </c>
      <c r="DKH1" s="59" t="s">
        <v>2997</v>
      </c>
      <c r="DKI1" s="59" t="s">
        <v>2998</v>
      </c>
      <c r="DKJ1" s="59" t="s">
        <v>2999</v>
      </c>
      <c r="DKK1" s="59" t="s">
        <v>3000</v>
      </c>
      <c r="DKL1" s="59" t="s">
        <v>3001</v>
      </c>
      <c r="DKM1" s="59" t="s">
        <v>3002</v>
      </c>
      <c r="DKN1" s="59" t="s">
        <v>3003</v>
      </c>
      <c r="DKO1" s="59" t="s">
        <v>3004</v>
      </c>
      <c r="DKP1" s="59" t="s">
        <v>3005</v>
      </c>
      <c r="DKQ1" s="59" t="s">
        <v>3006</v>
      </c>
      <c r="DKR1" s="59" t="s">
        <v>3007</v>
      </c>
      <c r="DKS1" s="59" t="s">
        <v>3008</v>
      </c>
      <c r="DKT1" s="59" t="s">
        <v>3009</v>
      </c>
      <c r="DKU1" s="59" t="s">
        <v>3010</v>
      </c>
      <c r="DKV1" s="59" t="s">
        <v>3011</v>
      </c>
      <c r="DKW1" s="59" t="s">
        <v>3012</v>
      </c>
      <c r="DKX1" s="59" t="s">
        <v>3013</v>
      </c>
      <c r="DKY1" s="59" t="s">
        <v>3014</v>
      </c>
      <c r="DKZ1" s="59" t="s">
        <v>3015</v>
      </c>
      <c r="DLA1" s="59" t="s">
        <v>3016</v>
      </c>
      <c r="DLB1" s="59" t="s">
        <v>3017</v>
      </c>
      <c r="DLC1" s="59" t="s">
        <v>3018</v>
      </c>
      <c r="DLD1" s="59" t="s">
        <v>3019</v>
      </c>
      <c r="DLE1" s="59" t="s">
        <v>3020</v>
      </c>
      <c r="DLF1" s="59" t="s">
        <v>3021</v>
      </c>
      <c r="DLG1" s="59" t="s">
        <v>3022</v>
      </c>
      <c r="DLH1" s="59" t="s">
        <v>3023</v>
      </c>
      <c r="DLI1" s="59" t="s">
        <v>3024</v>
      </c>
      <c r="DLJ1" s="59" t="s">
        <v>3025</v>
      </c>
      <c r="DLK1" s="59" t="s">
        <v>3026</v>
      </c>
      <c r="DLL1" s="59" t="s">
        <v>3027</v>
      </c>
      <c r="DLM1" s="59" t="s">
        <v>3028</v>
      </c>
      <c r="DLN1" s="59" t="s">
        <v>3029</v>
      </c>
      <c r="DLO1" s="59" t="s">
        <v>3030</v>
      </c>
      <c r="DLP1" s="59" t="s">
        <v>3031</v>
      </c>
      <c r="DLQ1" s="59" t="s">
        <v>3032</v>
      </c>
      <c r="DLR1" s="59" t="s">
        <v>3033</v>
      </c>
      <c r="DLS1" s="59" t="s">
        <v>3034</v>
      </c>
      <c r="DLT1" s="59" t="s">
        <v>3035</v>
      </c>
      <c r="DLU1" s="59" t="s">
        <v>3036</v>
      </c>
      <c r="DLV1" s="59" t="s">
        <v>3037</v>
      </c>
      <c r="DLW1" s="59" t="s">
        <v>3038</v>
      </c>
      <c r="DLX1" s="59" t="s">
        <v>3039</v>
      </c>
      <c r="DLY1" s="59" t="s">
        <v>3040</v>
      </c>
      <c r="DLZ1" s="59" t="s">
        <v>3041</v>
      </c>
      <c r="DMA1" s="59" t="s">
        <v>3042</v>
      </c>
      <c r="DMB1" s="59" t="s">
        <v>3043</v>
      </c>
      <c r="DMC1" s="59" t="s">
        <v>3044</v>
      </c>
      <c r="DMD1" s="59" t="s">
        <v>3045</v>
      </c>
      <c r="DME1" s="59" t="s">
        <v>3046</v>
      </c>
      <c r="DMF1" s="59" t="s">
        <v>3047</v>
      </c>
      <c r="DMG1" s="59" t="s">
        <v>3048</v>
      </c>
      <c r="DMH1" s="59" t="s">
        <v>3049</v>
      </c>
      <c r="DMI1" s="59" t="s">
        <v>3050</v>
      </c>
      <c r="DMJ1" s="59" t="s">
        <v>3051</v>
      </c>
      <c r="DMK1" s="59" t="s">
        <v>3052</v>
      </c>
      <c r="DML1" s="59" t="s">
        <v>3053</v>
      </c>
      <c r="DMM1" s="59" t="s">
        <v>3054</v>
      </c>
      <c r="DMN1" s="59" t="s">
        <v>3055</v>
      </c>
      <c r="DMO1" s="59" t="s">
        <v>3056</v>
      </c>
      <c r="DMP1" s="59" t="s">
        <v>3057</v>
      </c>
      <c r="DMQ1" s="59" t="s">
        <v>3058</v>
      </c>
      <c r="DMR1" s="59" t="s">
        <v>3059</v>
      </c>
      <c r="DMS1" s="59" t="s">
        <v>3060</v>
      </c>
      <c r="DMT1" s="59" t="s">
        <v>3061</v>
      </c>
      <c r="DMU1" s="59" t="s">
        <v>3062</v>
      </c>
      <c r="DMV1" s="59" t="s">
        <v>3063</v>
      </c>
      <c r="DMW1" s="59" t="s">
        <v>3064</v>
      </c>
      <c r="DMX1" s="59" t="s">
        <v>3065</v>
      </c>
      <c r="DMY1" s="59" t="s">
        <v>3066</v>
      </c>
      <c r="DMZ1" s="59" t="s">
        <v>3067</v>
      </c>
      <c r="DNA1" s="59" t="s">
        <v>3068</v>
      </c>
      <c r="DNB1" s="59" t="s">
        <v>3069</v>
      </c>
      <c r="DNC1" s="59" t="s">
        <v>3070</v>
      </c>
      <c r="DND1" s="59" t="s">
        <v>3071</v>
      </c>
      <c r="DNE1" s="59" t="s">
        <v>3072</v>
      </c>
      <c r="DNF1" s="59" t="s">
        <v>3073</v>
      </c>
      <c r="DNG1" s="59" t="s">
        <v>3074</v>
      </c>
      <c r="DNH1" s="59" t="s">
        <v>3075</v>
      </c>
      <c r="DNI1" s="59" t="s">
        <v>3076</v>
      </c>
      <c r="DNJ1" s="59" t="s">
        <v>3077</v>
      </c>
      <c r="DNK1" s="59" t="s">
        <v>3078</v>
      </c>
      <c r="DNL1" s="59" t="s">
        <v>3079</v>
      </c>
      <c r="DNM1" s="59" t="s">
        <v>3080</v>
      </c>
      <c r="DNN1" s="59" t="s">
        <v>3081</v>
      </c>
      <c r="DNO1" s="59" t="s">
        <v>3082</v>
      </c>
      <c r="DNP1" s="59" t="s">
        <v>3083</v>
      </c>
      <c r="DNQ1" s="59" t="s">
        <v>3084</v>
      </c>
      <c r="DNR1" s="59" t="s">
        <v>3085</v>
      </c>
      <c r="DNS1" s="59" t="s">
        <v>3086</v>
      </c>
      <c r="DNT1" s="59" t="s">
        <v>3087</v>
      </c>
      <c r="DNU1" s="59" t="s">
        <v>3088</v>
      </c>
      <c r="DNV1" s="59" t="s">
        <v>3089</v>
      </c>
      <c r="DNW1" s="59" t="s">
        <v>3090</v>
      </c>
      <c r="DNX1" s="59" t="s">
        <v>3091</v>
      </c>
      <c r="DNY1" s="59" t="s">
        <v>3092</v>
      </c>
      <c r="DNZ1" s="59" t="s">
        <v>3093</v>
      </c>
      <c r="DOA1" s="59" t="s">
        <v>3094</v>
      </c>
      <c r="DOB1" s="59" t="s">
        <v>3095</v>
      </c>
      <c r="DOC1" s="59" t="s">
        <v>3096</v>
      </c>
      <c r="DOD1" s="59" t="s">
        <v>3097</v>
      </c>
      <c r="DOE1" s="59" t="s">
        <v>3098</v>
      </c>
      <c r="DOF1" s="59" t="s">
        <v>3099</v>
      </c>
      <c r="DOG1" s="59" t="s">
        <v>3100</v>
      </c>
      <c r="DOH1" s="59" t="s">
        <v>3101</v>
      </c>
      <c r="DOI1" s="59" t="s">
        <v>3102</v>
      </c>
      <c r="DOJ1" s="59" t="s">
        <v>3103</v>
      </c>
      <c r="DOK1" s="59" t="s">
        <v>3104</v>
      </c>
      <c r="DOL1" s="59" t="s">
        <v>3105</v>
      </c>
      <c r="DOM1" s="59" t="s">
        <v>3106</v>
      </c>
      <c r="DON1" s="59" t="s">
        <v>3107</v>
      </c>
      <c r="DOO1" s="59" t="s">
        <v>3108</v>
      </c>
      <c r="DOP1" s="59" t="s">
        <v>3109</v>
      </c>
      <c r="DOQ1" s="59" t="s">
        <v>3110</v>
      </c>
      <c r="DOR1" s="59" t="s">
        <v>3111</v>
      </c>
      <c r="DOS1" s="59" t="s">
        <v>3112</v>
      </c>
      <c r="DOT1" s="59" t="s">
        <v>3113</v>
      </c>
      <c r="DOU1" s="59" t="s">
        <v>3114</v>
      </c>
      <c r="DOV1" s="59" t="s">
        <v>3115</v>
      </c>
      <c r="DOW1" s="59" t="s">
        <v>3116</v>
      </c>
      <c r="DOX1" s="59" t="s">
        <v>3117</v>
      </c>
      <c r="DOY1" s="59" t="s">
        <v>3118</v>
      </c>
      <c r="DOZ1" s="59" t="s">
        <v>3119</v>
      </c>
      <c r="DPA1" s="59" t="s">
        <v>3120</v>
      </c>
      <c r="DPB1" s="59" t="s">
        <v>3121</v>
      </c>
      <c r="DPC1" s="59" t="s">
        <v>3122</v>
      </c>
      <c r="DPD1" s="59" t="s">
        <v>3123</v>
      </c>
      <c r="DPE1" s="59" t="s">
        <v>3124</v>
      </c>
      <c r="DPF1" s="59" t="s">
        <v>3125</v>
      </c>
      <c r="DPG1" s="59" t="s">
        <v>3126</v>
      </c>
      <c r="DPH1" s="59" t="s">
        <v>3127</v>
      </c>
      <c r="DPI1" s="59" t="s">
        <v>3128</v>
      </c>
      <c r="DPJ1" s="59" t="s">
        <v>3129</v>
      </c>
      <c r="DPK1" s="59" t="s">
        <v>3130</v>
      </c>
      <c r="DPL1" s="59" t="s">
        <v>3131</v>
      </c>
      <c r="DPM1" s="59" t="s">
        <v>3132</v>
      </c>
      <c r="DPN1" s="59" t="s">
        <v>3133</v>
      </c>
      <c r="DPO1" s="59" t="s">
        <v>3134</v>
      </c>
      <c r="DPP1" s="59" t="s">
        <v>3135</v>
      </c>
      <c r="DPQ1" s="59" t="s">
        <v>3136</v>
      </c>
      <c r="DPR1" s="59" t="s">
        <v>3137</v>
      </c>
      <c r="DPS1" s="59" t="s">
        <v>3138</v>
      </c>
      <c r="DPT1" s="59" t="s">
        <v>3139</v>
      </c>
      <c r="DPU1" s="59" t="s">
        <v>3140</v>
      </c>
      <c r="DPV1" s="59" t="s">
        <v>3141</v>
      </c>
      <c r="DPW1" s="59" t="s">
        <v>3142</v>
      </c>
      <c r="DPX1" s="59" t="s">
        <v>3143</v>
      </c>
      <c r="DPY1" s="59" t="s">
        <v>3144</v>
      </c>
      <c r="DPZ1" s="59" t="s">
        <v>3145</v>
      </c>
      <c r="DQA1" s="59" t="s">
        <v>3146</v>
      </c>
      <c r="DQB1" s="59" t="s">
        <v>3147</v>
      </c>
      <c r="DQC1" s="59" t="s">
        <v>3148</v>
      </c>
      <c r="DQD1" s="59" t="s">
        <v>3149</v>
      </c>
      <c r="DQE1" s="59" t="s">
        <v>3150</v>
      </c>
      <c r="DQF1" s="59" t="s">
        <v>3151</v>
      </c>
      <c r="DQG1" s="59" t="s">
        <v>3152</v>
      </c>
      <c r="DQH1" s="59" t="s">
        <v>3153</v>
      </c>
      <c r="DQI1" s="59" t="s">
        <v>3154</v>
      </c>
      <c r="DQJ1" s="59" t="s">
        <v>3155</v>
      </c>
      <c r="DQK1" s="59" t="s">
        <v>3156</v>
      </c>
      <c r="DQL1" s="59" t="s">
        <v>3157</v>
      </c>
      <c r="DQM1" s="59" t="s">
        <v>3158</v>
      </c>
      <c r="DQN1" s="59" t="s">
        <v>3159</v>
      </c>
      <c r="DQO1" s="59" t="s">
        <v>3160</v>
      </c>
      <c r="DQP1" s="59" t="s">
        <v>3161</v>
      </c>
      <c r="DQQ1" s="59" t="s">
        <v>3162</v>
      </c>
      <c r="DQR1" s="59" t="s">
        <v>3163</v>
      </c>
      <c r="DQS1" s="59" t="s">
        <v>3164</v>
      </c>
      <c r="DQT1" s="59" t="s">
        <v>3165</v>
      </c>
      <c r="DQU1" s="59" t="s">
        <v>3166</v>
      </c>
      <c r="DQV1" s="59" t="s">
        <v>3167</v>
      </c>
      <c r="DQW1" s="59" t="s">
        <v>3168</v>
      </c>
      <c r="DQX1" s="59" t="s">
        <v>3169</v>
      </c>
      <c r="DQY1" s="59" t="s">
        <v>3170</v>
      </c>
      <c r="DQZ1" s="59" t="s">
        <v>3171</v>
      </c>
      <c r="DRA1" s="59" t="s">
        <v>3172</v>
      </c>
      <c r="DRB1" s="59" t="s">
        <v>3173</v>
      </c>
      <c r="DRC1" s="59" t="s">
        <v>3174</v>
      </c>
      <c r="DRD1" s="59" t="s">
        <v>3175</v>
      </c>
      <c r="DRE1" s="59" t="s">
        <v>3176</v>
      </c>
      <c r="DRF1" s="59" t="s">
        <v>3177</v>
      </c>
      <c r="DRG1" s="59" t="s">
        <v>3178</v>
      </c>
      <c r="DRH1" s="59" t="s">
        <v>3179</v>
      </c>
      <c r="DRI1" s="59" t="s">
        <v>3180</v>
      </c>
      <c r="DRJ1" s="59" t="s">
        <v>3181</v>
      </c>
      <c r="DRK1" s="59" t="s">
        <v>3182</v>
      </c>
      <c r="DRL1" s="59" t="s">
        <v>3183</v>
      </c>
      <c r="DRM1" s="59" t="s">
        <v>3184</v>
      </c>
      <c r="DRN1" s="59" t="s">
        <v>3185</v>
      </c>
      <c r="DRO1" s="59" t="s">
        <v>3186</v>
      </c>
      <c r="DRP1" s="59" t="s">
        <v>3187</v>
      </c>
      <c r="DRQ1" s="59" t="s">
        <v>3188</v>
      </c>
      <c r="DRR1" s="59" t="s">
        <v>3189</v>
      </c>
      <c r="DRS1" s="59" t="s">
        <v>3190</v>
      </c>
      <c r="DRT1" s="59" t="s">
        <v>3191</v>
      </c>
      <c r="DRU1" s="59" t="s">
        <v>3192</v>
      </c>
      <c r="DRV1" s="59" t="s">
        <v>3193</v>
      </c>
      <c r="DRW1" s="59" t="s">
        <v>3194</v>
      </c>
      <c r="DRX1" s="59" t="s">
        <v>3195</v>
      </c>
      <c r="DRY1" s="59" t="s">
        <v>3196</v>
      </c>
      <c r="DRZ1" s="59" t="s">
        <v>3197</v>
      </c>
      <c r="DSA1" s="59" t="s">
        <v>3198</v>
      </c>
      <c r="DSB1" s="59" t="s">
        <v>3199</v>
      </c>
      <c r="DSC1" s="59" t="s">
        <v>3200</v>
      </c>
      <c r="DSD1" s="59" t="s">
        <v>3201</v>
      </c>
      <c r="DSE1" s="59" t="s">
        <v>3202</v>
      </c>
      <c r="DSF1" s="59" t="s">
        <v>3203</v>
      </c>
      <c r="DSG1" s="59" t="s">
        <v>3204</v>
      </c>
      <c r="DSH1" s="59" t="s">
        <v>3205</v>
      </c>
      <c r="DSI1" s="59" t="s">
        <v>3206</v>
      </c>
      <c r="DSJ1" s="59" t="s">
        <v>3207</v>
      </c>
      <c r="DSK1" s="59" t="s">
        <v>3208</v>
      </c>
      <c r="DSL1" s="59" t="s">
        <v>3209</v>
      </c>
      <c r="DSM1" s="59" t="s">
        <v>3210</v>
      </c>
      <c r="DSN1" s="59" t="s">
        <v>3211</v>
      </c>
      <c r="DSO1" s="59" t="s">
        <v>3212</v>
      </c>
      <c r="DSP1" s="59" t="s">
        <v>3213</v>
      </c>
      <c r="DSQ1" s="59" t="s">
        <v>3214</v>
      </c>
      <c r="DSR1" s="59" t="s">
        <v>3215</v>
      </c>
      <c r="DSS1" s="59" t="s">
        <v>3216</v>
      </c>
      <c r="DST1" s="59" t="s">
        <v>3217</v>
      </c>
      <c r="DSU1" s="59" t="s">
        <v>3218</v>
      </c>
      <c r="DSV1" s="59" t="s">
        <v>3219</v>
      </c>
      <c r="DSW1" s="59" t="s">
        <v>3220</v>
      </c>
      <c r="DSX1" s="59" t="s">
        <v>3221</v>
      </c>
      <c r="DSY1" s="59" t="s">
        <v>3222</v>
      </c>
      <c r="DSZ1" s="59" t="s">
        <v>3223</v>
      </c>
      <c r="DTA1" s="59" t="s">
        <v>3224</v>
      </c>
      <c r="DTB1" s="59" t="s">
        <v>3225</v>
      </c>
      <c r="DTC1" s="59" t="s">
        <v>3226</v>
      </c>
      <c r="DTD1" s="59" t="s">
        <v>3227</v>
      </c>
      <c r="DTE1" s="59" t="s">
        <v>3228</v>
      </c>
      <c r="DTF1" s="59" t="s">
        <v>3229</v>
      </c>
      <c r="DTG1" s="59" t="s">
        <v>3230</v>
      </c>
      <c r="DTH1" s="59" t="s">
        <v>3231</v>
      </c>
      <c r="DTI1" s="59" t="s">
        <v>3232</v>
      </c>
      <c r="DTJ1" s="59" t="s">
        <v>3233</v>
      </c>
      <c r="DTK1" s="59" t="s">
        <v>3234</v>
      </c>
      <c r="DTL1" s="59" t="s">
        <v>3235</v>
      </c>
      <c r="DTM1" s="59" t="s">
        <v>3236</v>
      </c>
      <c r="DTN1" s="59" t="s">
        <v>3237</v>
      </c>
      <c r="DTO1" s="59" t="s">
        <v>3238</v>
      </c>
      <c r="DTP1" s="59" t="s">
        <v>3239</v>
      </c>
      <c r="DTQ1" s="59" t="s">
        <v>3240</v>
      </c>
      <c r="DTR1" s="59" t="s">
        <v>3241</v>
      </c>
      <c r="DTS1" s="59" t="s">
        <v>3242</v>
      </c>
      <c r="DTT1" s="59" t="s">
        <v>3243</v>
      </c>
      <c r="DTU1" s="59" t="s">
        <v>3244</v>
      </c>
      <c r="DTV1" s="59" t="s">
        <v>3245</v>
      </c>
      <c r="DTW1" s="59" t="s">
        <v>3246</v>
      </c>
      <c r="DTX1" s="59" t="s">
        <v>3247</v>
      </c>
      <c r="DTY1" s="59" t="s">
        <v>3248</v>
      </c>
      <c r="DTZ1" s="59" t="s">
        <v>3249</v>
      </c>
      <c r="DUA1" s="59" t="s">
        <v>3250</v>
      </c>
      <c r="DUB1" s="59" t="s">
        <v>3251</v>
      </c>
      <c r="DUC1" s="59" t="s">
        <v>3252</v>
      </c>
      <c r="DUD1" s="59" t="s">
        <v>3253</v>
      </c>
      <c r="DUE1" s="59" t="s">
        <v>3254</v>
      </c>
      <c r="DUF1" s="59" t="s">
        <v>3255</v>
      </c>
      <c r="DUG1" s="59" t="s">
        <v>3256</v>
      </c>
      <c r="DUH1" s="59" t="s">
        <v>3257</v>
      </c>
      <c r="DUI1" s="59" t="s">
        <v>3258</v>
      </c>
      <c r="DUJ1" s="59" t="s">
        <v>3259</v>
      </c>
      <c r="DUK1" s="59" t="s">
        <v>3260</v>
      </c>
      <c r="DUL1" s="59" t="s">
        <v>3261</v>
      </c>
      <c r="DUM1" s="59" t="s">
        <v>3262</v>
      </c>
      <c r="DUN1" s="59" t="s">
        <v>3263</v>
      </c>
      <c r="DUO1" s="59" t="s">
        <v>3264</v>
      </c>
      <c r="DUP1" s="59" t="s">
        <v>3265</v>
      </c>
      <c r="DUQ1" s="59" t="s">
        <v>3266</v>
      </c>
      <c r="DUR1" s="59" t="s">
        <v>3267</v>
      </c>
      <c r="DUS1" s="59" t="s">
        <v>3268</v>
      </c>
      <c r="DUT1" s="59" t="s">
        <v>3269</v>
      </c>
      <c r="DUU1" s="59" t="s">
        <v>3270</v>
      </c>
      <c r="DUV1" s="59" t="s">
        <v>3271</v>
      </c>
      <c r="DUW1" s="59" t="s">
        <v>3272</v>
      </c>
      <c r="DUX1" s="59" t="s">
        <v>3273</v>
      </c>
      <c r="DUY1" s="59" t="s">
        <v>3274</v>
      </c>
      <c r="DUZ1" s="59" t="s">
        <v>3275</v>
      </c>
      <c r="DVA1" s="59" t="s">
        <v>3276</v>
      </c>
      <c r="DVB1" s="59" t="s">
        <v>3277</v>
      </c>
      <c r="DVC1" s="59" t="s">
        <v>3278</v>
      </c>
      <c r="DVD1" s="59" t="s">
        <v>3279</v>
      </c>
      <c r="DVE1" s="59" t="s">
        <v>3280</v>
      </c>
      <c r="DVF1" s="59" t="s">
        <v>3281</v>
      </c>
      <c r="DVG1" s="59" t="s">
        <v>3282</v>
      </c>
      <c r="DVH1" s="59" t="s">
        <v>3283</v>
      </c>
      <c r="DVI1" s="59" t="s">
        <v>3284</v>
      </c>
      <c r="DVJ1" s="59" t="s">
        <v>3285</v>
      </c>
      <c r="DVK1" s="59" t="s">
        <v>3286</v>
      </c>
      <c r="DVL1" s="59" t="s">
        <v>3287</v>
      </c>
      <c r="DVM1" s="59" t="s">
        <v>3288</v>
      </c>
      <c r="DVN1" s="59" t="s">
        <v>3289</v>
      </c>
      <c r="DVO1" s="59" t="s">
        <v>3290</v>
      </c>
      <c r="DVP1" s="59" t="s">
        <v>3291</v>
      </c>
      <c r="DVQ1" s="59" t="s">
        <v>3292</v>
      </c>
      <c r="DVR1" s="59" t="s">
        <v>3293</v>
      </c>
      <c r="DVS1" s="59" t="s">
        <v>3294</v>
      </c>
      <c r="DVT1" s="59" t="s">
        <v>3295</v>
      </c>
      <c r="DVU1" s="59" t="s">
        <v>3296</v>
      </c>
      <c r="DVV1" s="59" t="s">
        <v>3297</v>
      </c>
      <c r="DVW1" s="59" t="s">
        <v>3298</v>
      </c>
      <c r="DVX1" s="59" t="s">
        <v>3299</v>
      </c>
      <c r="DVY1" s="59" t="s">
        <v>3300</v>
      </c>
      <c r="DVZ1" s="59" t="s">
        <v>3301</v>
      </c>
      <c r="DWA1" s="59" t="s">
        <v>3302</v>
      </c>
      <c r="DWB1" s="59" t="s">
        <v>3303</v>
      </c>
      <c r="DWC1" s="59" t="s">
        <v>3304</v>
      </c>
      <c r="DWD1" s="59" t="s">
        <v>3305</v>
      </c>
      <c r="DWE1" s="59" t="s">
        <v>3306</v>
      </c>
      <c r="DWF1" s="59" t="s">
        <v>3307</v>
      </c>
      <c r="DWG1" s="59" t="s">
        <v>3308</v>
      </c>
      <c r="DWH1" s="59" t="s">
        <v>3309</v>
      </c>
      <c r="DWI1" s="59" t="s">
        <v>3310</v>
      </c>
      <c r="DWJ1" s="59" t="s">
        <v>3311</v>
      </c>
      <c r="DWK1" s="59" t="s">
        <v>3312</v>
      </c>
      <c r="DWL1" s="59" t="s">
        <v>3313</v>
      </c>
      <c r="DWM1" s="59" t="s">
        <v>3314</v>
      </c>
      <c r="DWN1" s="59" t="s">
        <v>3315</v>
      </c>
      <c r="DWO1" s="59" t="s">
        <v>3316</v>
      </c>
      <c r="DWP1" s="59" t="s">
        <v>3317</v>
      </c>
      <c r="DWQ1" s="59" t="s">
        <v>3318</v>
      </c>
      <c r="DWR1" s="59" t="s">
        <v>3319</v>
      </c>
      <c r="DWS1" s="59" t="s">
        <v>3320</v>
      </c>
      <c r="DWT1" s="59" t="s">
        <v>3321</v>
      </c>
      <c r="DWU1" s="59" t="s">
        <v>3322</v>
      </c>
      <c r="DWV1" s="59" t="s">
        <v>3323</v>
      </c>
      <c r="DWW1" s="59" t="s">
        <v>3324</v>
      </c>
      <c r="DWX1" s="59" t="s">
        <v>3325</v>
      </c>
      <c r="DWY1" s="59" t="s">
        <v>3326</v>
      </c>
      <c r="DWZ1" s="59" t="s">
        <v>3327</v>
      </c>
      <c r="DXA1" s="59" t="s">
        <v>3328</v>
      </c>
      <c r="DXB1" s="59" t="s">
        <v>3329</v>
      </c>
      <c r="DXC1" s="59" t="s">
        <v>3330</v>
      </c>
      <c r="DXD1" s="59" t="s">
        <v>3331</v>
      </c>
      <c r="DXE1" s="59" t="s">
        <v>3332</v>
      </c>
      <c r="DXF1" s="59" t="s">
        <v>3333</v>
      </c>
      <c r="DXG1" s="59" t="s">
        <v>3334</v>
      </c>
      <c r="DXH1" s="59" t="s">
        <v>3335</v>
      </c>
      <c r="DXI1" s="59" t="s">
        <v>3336</v>
      </c>
      <c r="DXJ1" s="59" t="s">
        <v>3337</v>
      </c>
      <c r="DXK1" s="59" t="s">
        <v>3338</v>
      </c>
      <c r="DXL1" s="59" t="s">
        <v>3339</v>
      </c>
      <c r="DXM1" s="59" t="s">
        <v>3340</v>
      </c>
      <c r="DXN1" s="59" t="s">
        <v>3341</v>
      </c>
      <c r="DXO1" s="59" t="s">
        <v>3342</v>
      </c>
      <c r="DXP1" s="59" t="s">
        <v>3343</v>
      </c>
      <c r="DXQ1" s="59" t="s">
        <v>3344</v>
      </c>
      <c r="DXR1" s="59" t="s">
        <v>3345</v>
      </c>
      <c r="DXS1" s="59" t="s">
        <v>3346</v>
      </c>
      <c r="DXT1" s="59" t="s">
        <v>3347</v>
      </c>
      <c r="DXU1" s="59" t="s">
        <v>3348</v>
      </c>
      <c r="DXV1" s="59" t="s">
        <v>3349</v>
      </c>
      <c r="DXW1" s="59" t="s">
        <v>3350</v>
      </c>
      <c r="DXX1" s="59" t="s">
        <v>3351</v>
      </c>
      <c r="DXY1" s="59" t="s">
        <v>3352</v>
      </c>
      <c r="DXZ1" s="59" t="s">
        <v>3353</v>
      </c>
      <c r="DYA1" s="59" t="s">
        <v>3354</v>
      </c>
      <c r="DYB1" s="59" t="s">
        <v>3355</v>
      </c>
      <c r="DYC1" s="59" t="s">
        <v>3356</v>
      </c>
      <c r="DYD1" s="59" t="s">
        <v>3357</v>
      </c>
      <c r="DYE1" s="59" t="s">
        <v>3358</v>
      </c>
      <c r="DYF1" s="59" t="s">
        <v>3359</v>
      </c>
      <c r="DYG1" s="59" t="s">
        <v>3360</v>
      </c>
      <c r="DYH1" s="59" t="s">
        <v>3361</v>
      </c>
      <c r="DYI1" s="59" t="s">
        <v>3362</v>
      </c>
      <c r="DYJ1" s="59" t="s">
        <v>3363</v>
      </c>
      <c r="DYK1" s="59" t="s">
        <v>3364</v>
      </c>
      <c r="DYL1" s="59" t="s">
        <v>3365</v>
      </c>
      <c r="DYM1" s="59" t="s">
        <v>3366</v>
      </c>
      <c r="DYN1" s="59" t="s">
        <v>3367</v>
      </c>
      <c r="DYO1" s="59" t="s">
        <v>3368</v>
      </c>
      <c r="DYP1" s="59" t="s">
        <v>3369</v>
      </c>
      <c r="DYQ1" s="59" t="s">
        <v>3370</v>
      </c>
      <c r="DYR1" s="59" t="s">
        <v>3371</v>
      </c>
      <c r="DYS1" s="59" t="s">
        <v>3372</v>
      </c>
      <c r="DYT1" s="59" t="s">
        <v>3373</v>
      </c>
      <c r="DYU1" s="59" t="s">
        <v>3374</v>
      </c>
      <c r="DYV1" s="59" t="s">
        <v>3375</v>
      </c>
      <c r="DYW1" s="59" t="s">
        <v>3376</v>
      </c>
      <c r="DYX1" s="59" t="s">
        <v>3377</v>
      </c>
      <c r="DYY1" s="59" t="s">
        <v>3378</v>
      </c>
      <c r="DYZ1" s="59" t="s">
        <v>3379</v>
      </c>
      <c r="DZA1" s="59" t="s">
        <v>3380</v>
      </c>
      <c r="DZB1" s="59" t="s">
        <v>3381</v>
      </c>
      <c r="DZC1" s="59" t="s">
        <v>3382</v>
      </c>
      <c r="DZD1" s="59" t="s">
        <v>3383</v>
      </c>
      <c r="DZE1" s="59" t="s">
        <v>3384</v>
      </c>
      <c r="DZF1" s="59" t="s">
        <v>3385</v>
      </c>
      <c r="DZG1" s="59" t="s">
        <v>3386</v>
      </c>
      <c r="DZH1" s="59" t="s">
        <v>3387</v>
      </c>
      <c r="DZI1" s="59" t="s">
        <v>3388</v>
      </c>
      <c r="DZJ1" s="59" t="s">
        <v>3389</v>
      </c>
      <c r="DZK1" s="59" t="s">
        <v>3390</v>
      </c>
      <c r="DZL1" s="59" t="s">
        <v>3391</v>
      </c>
      <c r="DZM1" s="59" t="s">
        <v>3392</v>
      </c>
      <c r="DZN1" s="59" t="s">
        <v>3393</v>
      </c>
      <c r="DZO1" s="59" t="s">
        <v>3394</v>
      </c>
      <c r="DZP1" s="59" t="s">
        <v>3395</v>
      </c>
      <c r="DZQ1" s="59" t="s">
        <v>3396</v>
      </c>
      <c r="DZR1" s="59" t="s">
        <v>3397</v>
      </c>
      <c r="DZS1" s="59" t="s">
        <v>3398</v>
      </c>
      <c r="DZT1" s="59" t="s">
        <v>3399</v>
      </c>
      <c r="DZU1" s="59" t="s">
        <v>3400</v>
      </c>
      <c r="DZV1" s="59" t="s">
        <v>3401</v>
      </c>
      <c r="DZW1" s="59" t="s">
        <v>3402</v>
      </c>
      <c r="DZX1" s="59" t="s">
        <v>3403</v>
      </c>
      <c r="DZY1" s="59" t="s">
        <v>3404</v>
      </c>
      <c r="DZZ1" s="59" t="s">
        <v>3405</v>
      </c>
      <c r="EAA1" s="59" t="s">
        <v>3406</v>
      </c>
      <c r="EAB1" s="59" t="s">
        <v>3407</v>
      </c>
      <c r="EAC1" s="59" t="s">
        <v>3408</v>
      </c>
      <c r="EAD1" s="59" t="s">
        <v>3409</v>
      </c>
      <c r="EAE1" s="59" t="s">
        <v>3410</v>
      </c>
      <c r="EAF1" s="59" t="s">
        <v>3411</v>
      </c>
      <c r="EAG1" s="59" t="s">
        <v>3412</v>
      </c>
      <c r="EAH1" s="59" t="s">
        <v>3413</v>
      </c>
      <c r="EAI1" s="59" t="s">
        <v>3414</v>
      </c>
      <c r="EAJ1" s="59" t="s">
        <v>3415</v>
      </c>
      <c r="EAK1" s="59" t="s">
        <v>3416</v>
      </c>
      <c r="EAL1" s="59" t="s">
        <v>3417</v>
      </c>
      <c r="EAM1" s="59" t="s">
        <v>3418</v>
      </c>
      <c r="EAN1" s="59" t="s">
        <v>3419</v>
      </c>
      <c r="EAO1" s="59" t="s">
        <v>3420</v>
      </c>
      <c r="EAP1" s="59" t="s">
        <v>3421</v>
      </c>
      <c r="EAQ1" s="59" t="s">
        <v>3422</v>
      </c>
      <c r="EAR1" s="59" t="s">
        <v>3423</v>
      </c>
      <c r="EAS1" s="59" t="s">
        <v>3424</v>
      </c>
      <c r="EAT1" s="59" t="s">
        <v>3425</v>
      </c>
      <c r="EAU1" s="59" t="s">
        <v>3426</v>
      </c>
      <c r="EAV1" s="59" t="s">
        <v>3427</v>
      </c>
      <c r="EAW1" s="59" t="s">
        <v>3428</v>
      </c>
      <c r="EAX1" s="59" t="s">
        <v>3429</v>
      </c>
      <c r="EAY1" s="59" t="s">
        <v>3430</v>
      </c>
      <c r="EAZ1" s="59" t="s">
        <v>3431</v>
      </c>
      <c r="EBA1" s="59" t="s">
        <v>3432</v>
      </c>
      <c r="EBB1" s="59" t="s">
        <v>3433</v>
      </c>
      <c r="EBC1" s="59" t="s">
        <v>3434</v>
      </c>
      <c r="EBD1" s="59" t="s">
        <v>3435</v>
      </c>
      <c r="EBE1" s="59" t="s">
        <v>3436</v>
      </c>
      <c r="EBF1" s="59" t="s">
        <v>3437</v>
      </c>
      <c r="EBG1" s="59" t="s">
        <v>3438</v>
      </c>
      <c r="EBH1" s="59" t="s">
        <v>3439</v>
      </c>
      <c r="EBI1" s="59" t="s">
        <v>3440</v>
      </c>
      <c r="EBJ1" s="59" t="s">
        <v>3441</v>
      </c>
      <c r="EBK1" s="59" t="s">
        <v>3442</v>
      </c>
      <c r="EBL1" s="59" t="s">
        <v>3443</v>
      </c>
      <c r="EBM1" s="59" t="s">
        <v>3444</v>
      </c>
      <c r="EBN1" s="59" t="s">
        <v>3445</v>
      </c>
      <c r="EBO1" s="59" t="s">
        <v>3446</v>
      </c>
      <c r="EBP1" s="59" t="s">
        <v>3447</v>
      </c>
      <c r="EBQ1" s="59" t="s">
        <v>3448</v>
      </c>
      <c r="EBR1" s="59" t="s">
        <v>3449</v>
      </c>
      <c r="EBS1" s="59" t="s">
        <v>3450</v>
      </c>
      <c r="EBT1" s="59" t="s">
        <v>3451</v>
      </c>
      <c r="EBU1" s="59" t="s">
        <v>3452</v>
      </c>
      <c r="EBV1" s="59" t="s">
        <v>3453</v>
      </c>
      <c r="EBW1" s="59" t="s">
        <v>3454</v>
      </c>
      <c r="EBX1" s="59" t="s">
        <v>3455</v>
      </c>
      <c r="EBY1" s="59" t="s">
        <v>3456</v>
      </c>
      <c r="EBZ1" s="59" t="s">
        <v>3457</v>
      </c>
      <c r="ECA1" s="59" t="s">
        <v>3458</v>
      </c>
      <c r="ECB1" s="59" t="s">
        <v>3459</v>
      </c>
      <c r="ECC1" s="59" t="s">
        <v>3460</v>
      </c>
      <c r="ECD1" s="59" t="s">
        <v>3461</v>
      </c>
      <c r="ECE1" s="59" t="s">
        <v>3462</v>
      </c>
      <c r="ECF1" s="59" t="s">
        <v>3463</v>
      </c>
      <c r="ECG1" s="59" t="s">
        <v>3464</v>
      </c>
      <c r="ECH1" s="59" t="s">
        <v>3465</v>
      </c>
      <c r="ECI1" s="59" t="s">
        <v>3466</v>
      </c>
      <c r="ECJ1" s="59" t="s">
        <v>3467</v>
      </c>
      <c r="ECK1" s="59" t="s">
        <v>3468</v>
      </c>
      <c r="ECL1" s="59" t="s">
        <v>3469</v>
      </c>
      <c r="ECM1" s="59" t="s">
        <v>3470</v>
      </c>
      <c r="ECN1" s="59" t="s">
        <v>3471</v>
      </c>
      <c r="ECO1" s="59" t="s">
        <v>3472</v>
      </c>
      <c r="ECP1" s="59" t="s">
        <v>3473</v>
      </c>
      <c r="ECQ1" s="59" t="s">
        <v>3474</v>
      </c>
      <c r="ECR1" s="59" t="s">
        <v>3475</v>
      </c>
      <c r="ECS1" s="59" t="s">
        <v>3476</v>
      </c>
      <c r="ECT1" s="59" t="s">
        <v>3477</v>
      </c>
      <c r="ECU1" s="59" t="s">
        <v>3478</v>
      </c>
      <c r="ECV1" s="59" t="s">
        <v>3479</v>
      </c>
      <c r="ECW1" s="59" t="s">
        <v>3480</v>
      </c>
      <c r="ECX1" s="59" t="s">
        <v>3481</v>
      </c>
      <c r="ECY1" s="59" t="s">
        <v>3482</v>
      </c>
      <c r="ECZ1" s="59" t="s">
        <v>3483</v>
      </c>
      <c r="EDA1" s="59" t="s">
        <v>3484</v>
      </c>
      <c r="EDB1" s="59" t="s">
        <v>3485</v>
      </c>
      <c r="EDC1" s="59" t="s">
        <v>3486</v>
      </c>
      <c r="EDD1" s="59" t="s">
        <v>3487</v>
      </c>
      <c r="EDE1" s="59" t="s">
        <v>3488</v>
      </c>
      <c r="EDF1" s="59" t="s">
        <v>3489</v>
      </c>
      <c r="EDG1" s="59" t="s">
        <v>3490</v>
      </c>
      <c r="EDH1" s="59" t="s">
        <v>3491</v>
      </c>
      <c r="EDI1" s="59" t="s">
        <v>3492</v>
      </c>
      <c r="EDJ1" s="59" t="s">
        <v>3493</v>
      </c>
      <c r="EDK1" s="59" t="s">
        <v>3494</v>
      </c>
      <c r="EDL1" s="59" t="s">
        <v>3495</v>
      </c>
      <c r="EDM1" s="59" t="s">
        <v>3496</v>
      </c>
      <c r="EDN1" s="59" t="s">
        <v>3497</v>
      </c>
      <c r="EDO1" s="59" t="s">
        <v>3498</v>
      </c>
      <c r="EDP1" s="59" t="s">
        <v>3499</v>
      </c>
      <c r="EDQ1" s="59" t="s">
        <v>3500</v>
      </c>
      <c r="EDR1" s="59" t="s">
        <v>3501</v>
      </c>
      <c r="EDS1" s="59" t="s">
        <v>3502</v>
      </c>
      <c r="EDT1" s="59" t="s">
        <v>3503</v>
      </c>
      <c r="EDU1" s="59" t="s">
        <v>3504</v>
      </c>
      <c r="EDV1" s="59" t="s">
        <v>3505</v>
      </c>
      <c r="EDW1" s="59" t="s">
        <v>3506</v>
      </c>
      <c r="EDX1" s="59" t="s">
        <v>3507</v>
      </c>
      <c r="EDY1" s="59" t="s">
        <v>3508</v>
      </c>
      <c r="EDZ1" s="59" t="s">
        <v>3509</v>
      </c>
      <c r="EEA1" s="59" t="s">
        <v>3510</v>
      </c>
      <c r="EEB1" s="59" t="s">
        <v>3511</v>
      </c>
      <c r="EEC1" s="59" t="s">
        <v>3512</v>
      </c>
      <c r="EED1" s="59" t="s">
        <v>3513</v>
      </c>
      <c r="EEE1" s="59" t="s">
        <v>3514</v>
      </c>
      <c r="EEF1" s="59" t="s">
        <v>3515</v>
      </c>
      <c r="EEG1" s="59" t="s">
        <v>3516</v>
      </c>
      <c r="EEH1" s="59" t="s">
        <v>3517</v>
      </c>
      <c r="EEI1" s="59" t="s">
        <v>3518</v>
      </c>
      <c r="EEJ1" s="59" t="s">
        <v>3519</v>
      </c>
      <c r="EEK1" s="59" t="s">
        <v>3520</v>
      </c>
      <c r="EEL1" s="59" t="s">
        <v>3521</v>
      </c>
      <c r="EEM1" s="59" t="s">
        <v>3522</v>
      </c>
      <c r="EEN1" s="59" t="s">
        <v>3523</v>
      </c>
      <c r="EEO1" s="59" t="s">
        <v>3524</v>
      </c>
      <c r="EEP1" s="59" t="s">
        <v>3525</v>
      </c>
      <c r="EEQ1" s="59" t="s">
        <v>3526</v>
      </c>
      <c r="EER1" s="59" t="s">
        <v>3527</v>
      </c>
      <c r="EES1" s="59" t="s">
        <v>3528</v>
      </c>
      <c r="EET1" s="59" t="s">
        <v>3529</v>
      </c>
      <c r="EEU1" s="59" t="s">
        <v>3530</v>
      </c>
      <c r="EEV1" s="59" t="s">
        <v>3531</v>
      </c>
      <c r="EEW1" s="59" t="s">
        <v>3532</v>
      </c>
      <c r="EEX1" s="59" t="s">
        <v>3533</v>
      </c>
      <c r="EEY1" s="59" t="s">
        <v>3534</v>
      </c>
      <c r="EEZ1" s="59" t="s">
        <v>3535</v>
      </c>
      <c r="EFA1" s="59" t="s">
        <v>3536</v>
      </c>
      <c r="EFB1" s="59" t="s">
        <v>3537</v>
      </c>
      <c r="EFC1" s="59" t="s">
        <v>3538</v>
      </c>
      <c r="EFD1" s="59" t="s">
        <v>3539</v>
      </c>
      <c r="EFE1" s="59" t="s">
        <v>3540</v>
      </c>
      <c r="EFF1" s="59" t="s">
        <v>3541</v>
      </c>
      <c r="EFG1" s="59" t="s">
        <v>3542</v>
      </c>
      <c r="EFH1" s="59" t="s">
        <v>3543</v>
      </c>
      <c r="EFI1" s="59" t="s">
        <v>3544</v>
      </c>
      <c r="EFJ1" s="59" t="s">
        <v>3545</v>
      </c>
      <c r="EFK1" s="59" t="s">
        <v>3546</v>
      </c>
      <c r="EFL1" s="59" t="s">
        <v>3547</v>
      </c>
      <c r="EFM1" s="59" t="s">
        <v>3548</v>
      </c>
      <c r="EFN1" s="59" t="s">
        <v>3549</v>
      </c>
      <c r="EFO1" s="59" t="s">
        <v>3550</v>
      </c>
      <c r="EFP1" s="59" t="s">
        <v>3551</v>
      </c>
      <c r="EFQ1" s="59" t="s">
        <v>3552</v>
      </c>
      <c r="EFR1" s="59" t="s">
        <v>3553</v>
      </c>
      <c r="EFS1" s="59" t="s">
        <v>3554</v>
      </c>
      <c r="EFT1" s="59" t="s">
        <v>3555</v>
      </c>
      <c r="EFU1" s="59" t="s">
        <v>3556</v>
      </c>
      <c r="EFV1" s="59" t="s">
        <v>3557</v>
      </c>
      <c r="EFW1" s="59" t="s">
        <v>3558</v>
      </c>
      <c r="EFX1" s="59" t="s">
        <v>3559</v>
      </c>
      <c r="EFY1" s="59" t="s">
        <v>3560</v>
      </c>
      <c r="EFZ1" s="59" t="s">
        <v>3561</v>
      </c>
      <c r="EGA1" s="59" t="s">
        <v>3562</v>
      </c>
      <c r="EGB1" s="59" t="s">
        <v>3563</v>
      </c>
      <c r="EGC1" s="59" t="s">
        <v>3564</v>
      </c>
      <c r="EGD1" s="59" t="s">
        <v>3565</v>
      </c>
      <c r="EGE1" s="59" t="s">
        <v>3566</v>
      </c>
      <c r="EGF1" s="59" t="s">
        <v>3567</v>
      </c>
      <c r="EGG1" s="59" t="s">
        <v>3568</v>
      </c>
      <c r="EGH1" s="59" t="s">
        <v>3569</v>
      </c>
      <c r="EGI1" s="59" t="s">
        <v>3570</v>
      </c>
      <c r="EGJ1" s="59" t="s">
        <v>3571</v>
      </c>
      <c r="EGK1" s="59" t="s">
        <v>3572</v>
      </c>
      <c r="EGL1" s="59" t="s">
        <v>3573</v>
      </c>
      <c r="EGM1" s="59" t="s">
        <v>3574</v>
      </c>
      <c r="EGN1" s="59" t="s">
        <v>3575</v>
      </c>
      <c r="EGO1" s="59" t="s">
        <v>3576</v>
      </c>
      <c r="EGP1" s="59" t="s">
        <v>3577</v>
      </c>
      <c r="EGQ1" s="59" t="s">
        <v>3578</v>
      </c>
      <c r="EGR1" s="59" t="s">
        <v>3579</v>
      </c>
      <c r="EGS1" s="59" t="s">
        <v>3580</v>
      </c>
      <c r="EGT1" s="59" t="s">
        <v>3581</v>
      </c>
      <c r="EGU1" s="59" t="s">
        <v>3582</v>
      </c>
      <c r="EGV1" s="59" t="s">
        <v>3583</v>
      </c>
      <c r="EGW1" s="59" t="s">
        <v>3584</v>
      </c>
      <c r="EGX1" s="59" t="s">
        <v>3585</v>
      </c>
      <c r="EGY1" s="59" t="s">
        <v>3586</v>
      </c>
      <c r="EGZ1" s="59" t="s">
        <v>3587</v>
      </c>
      <c r="EHA1" s="59" t="s">
        <v>3588</v>
      </c>
      <c r="EHB1" s="59" t="s">
        <v>3589</v>
      </c>
      <c r="EHC1" s="59" t="s">
        <v>3590</v>
      </c>
      <c r="EHD1" s="59" t="s">
        <v>3591</v>
      </c>
      <c r="EHE1" s="59" t="s">
        <v>3592</v>
      </c>
      <c r="EHF1" s="59" t="s">
        <v>3593</v>
      </c>
      <c r="EHG1" s="59" t="s">
        <v>3594</v>
      </c>
      <c r="EHH1" s="59" t="s">
        <v>3595</v>
      </c>
      <c r="EHI1" s="59" t="s">
        <v>3596</v>
      </c>
      <c r="EHJ1" s="59" t="s">
        <v>3597</v>
      </c>
      <c r="EHK1" s="59" t="s">
        <v>3598</v>
      </c>
      <c r="EHL1" s="59" t="s">
        <v>3599</v>
      </c>
      <c r="EHM1" s="59" t="s">
        <v>3600</v>
      </c>
      <c r="EHN1" s="59" t="s">
        <v>3601</v>
      </c>
      <c r="EHO1" s="59" t="s">
        <v>3602</v>
      </c>
      <c r="EHP1" s="59" t="s">
        <v>3603</v>
      </c>
      <c r="EHQ1" s="59" t="s">
        <v>3604</v>
      </c>
      <c r="EHR1" s="59" t="s">
        <v>3605</v>
      </c>
      <c r="EHS1" s="59" t="s">
        <v>3606</v>
      </c>
      <c r="EHT1" s="59" t="s">
        <v>3607</v>
      </c>
      <c r="EHU1" s="59" t="s">
        <v>3608</v>
      </c>
      <c r="EHV1" s="59" t="s">
        <v>3609</v>
      </c>
      <c r="EHW1" s="59" t="s">
        <v>3610</v>
      </c>
      <c r="EHX1" s="59" t="s">
        <v>3611</v>
      </c>
      <c r="EHY1" s="59" t="s">
        <v>3612</v>
      </c>
      <c r="EHZ1" s="59" t="s">
        <v>3613</v>
      </c>
      <c r="EIA1" s="59" t="s">
        <v>3614</v>
      </c>
      <c r="EIB1" s="59" t="s">
        <v>3615</v>
      </c>
      <c r="EIC1" s="59" t="s">
        <v>3616</v>
      </c>
      <c r="EID1" s="59" t="s">
        <v>3617</v>
      </c>
      <c r="EIE1" s="59" t="s">
        <v>3618</v>
      </c>
      <c r="EIF1" s="59" t="s">
        <v>3619</v>
      </c>
      <c r="EIG1" s="59" t="s">
        <v>3620</v>
      </c>
      <c r="EIH1" s="59" t="s">
        <v>3621</v>
      </c>
      <c r="EII1" s="59" t="s">
        <v>3622</v>
      </c>
      <c r="EIJ1" s="59" t="s">
        <v>3623</v>
      </c>
      <c r="EIK1" s="59" t="s">
        <v>3624</v>
      </c>
      <c r="EIL1" s="59" t="s">
        <v>3625</v>
      </c>
      <c r="EIM1" s="59" t="s">
        <v>3626</v>
      </c>
      <c r="EIN1" s="59" t="s">
        <v>3627</v>
      </c>
      <c r="EIO1" s="59" t="s">
        <v>3628</v>
      </c>
      <c r="EIP1" s="59" t="s">
        <v>3629</v>
      </c>
      <c r="EIQ1" s="59" t="s">
        <v>3630</v>
      </c>
      <c r="EIR1" s="59" t="s">
        <v>3631</v>
      </c>
      <c r="EIS1" s="59" t="s">
        <v>3632</v>
      </c>
      <c r="EIT1" s="59" t="s">
        <v>3633</v>
      </c>
      <c r="EIU1" s="59" t="s">
        <v>3634</v>
      </c>
      <c r="EIV1" s="59" t="s">
        <v>3635</v>
      </c>
      <c r="EIW1" s="59" t="s">
        <v>3636</v>
      </c>
      <c r="EIX1" s="59" t="s">
        <v>3637</v>
      </c>
      <c r="EIY1" s="59" t="s">
        <v>3638</v>
      </c>
      <c r="EIZ1" s="59" t="s">
        <v>3639</v>
      </c>
      <c r="EJA1" s="59" t="s">
        <v>3640</v>
      </c>
      <c r="EJB1" s="59" t="s">
        <v>3641</v>
      </c>
      <c r="EJC1" s="59" t="s">
        <v>3642</v>
      </c>
      <c r="EJD1" s="59" t="s">
        <v>3643</v>
      </c>
      <c r="EJE1" s="59" t="s">
        <v>3644</v>
      </c>
      <c r="EJF1" s="59" t="s">
        <v>3645</v>
      </c>
      <c r="EJG1" s="59" t="s">
        <v>3646</v>
      </c>
      <c r="EJH1" s="59" t="s">
        <v>3647</v>
      </c>
      <c r="EJI1" s="59" t="s">
        <v>3648</v>
      </c>
      <c r="EJJ1" s="59" t="s">
        <v>3649</v>
      </c>
      <c r="EJK1" s="59" t="s">
        <v>3650</v>
      </c>
      <c r="EJL1" s="59" t="s">
        <v>3651</v>
      </c>
      <c r="EJM1" s="59" t="s">
        <v>3652</v>
      </c>
      <c r="EJN1" s="59" t="s">
        <v>3653</v>
      </c>
      <c r="EJO1" s="59" t="s">
        <v>3654</v>
      </c>
      <c r="EJP1" s="59" t="s">
        <v>3655</v>
      </c>
      <c r="EJQ1" s="59" t="s">
        <v>3656</v>
      </c>
      <c r="EJR1" s="59" t="s">
        <v>3657</v>
      </c>
      <c r="EJS1" s="59" t="s">
        <v>3658</v>
      </c>
      <c r="EJT1" s="59" t="s">
        <v>3659</v>
      </c>
      <c r="EJU1" s="59" t="s">
        <v>3660</v>
      </c>
      <c r="EJV1" s="59" t="s">
        <v>3661</v>
      </c>
      <c r="EJW1" s="59" t="s">
        <v>3662</v>
      </c>
      <c r="EJX1" s="59" t="s">
        <v>3663</v>
      </c>
      <c r="EJY1" s="59" t="s">
        <v>3664</v>
      </c>
      <c r="EJZ1" s="59" t="s">
        <v>3665</v>
      </c>
      <c r="EKA1" s="59" t="s">
        <v>3666</v>
      </c>
      <c r="EKB1" s="59" t="s">
        <v>3667</v>
      </c>
      <c r="EKC1" s="59" t="s">
        <v>3668</v>
      </c>
      <c r="EKD1" s="59" t="s">
        <v>3669</v>
      </c>
      <c r="EKE1" s="59" t="s">
        <v>3670</v>
      </c>
      <c r="EKF1" s="59" t="s">
        <v>3671</v>
      </c>
      <c r="EKG1" s="59" t="s">
        <v>3672</v>
      </c>
      <c r="EKH1" s="59" t="s">
        <v>3673</v>
      </c>
      <c r="EKI1" s="59" t="s">
        <v>3674</v>
      </c>
      <c r="EKJ1" s="59" t="s">
        <v>3675</v>
      </c>
      <c r="EKK1" s="59" t="s">
        <v>3676</v>
      </c>
      <c r="EKL1" s="59" t="s">
        <v>3677</v>
      </c>
      <c r="EKM1" s="59" t="s">
        <v>3678</v>
      </c>
      <c r="EKN1" s="59" t="s">
        <v>3679</v>
      </c>
      <c r="EKO1" s="59" t="s">
        <v>3680</v>
      </c>
      <c r="EKP1" s="59" t="s">
        <v>3681</v>
      </c>
      <c r="EKQ1" s="59" t="s">
        <v>3682</v>
      </c>
      <c r="EKR1" s="59" t="s">
        <v>3683</v>
      </c>
      <c r="EKS1" s="59" t="s">
        <v>3684</v>
      </c>
      <c r="EKT1" s="59" t="s">
        <v>3685</v>
      </c>
      <c r="EKU1" s="59" t="s">
        <v>3686</v>
      </c>
      <c r="EKV1" s="59" t="s">
        <v>3687</v>
      </c>
      <c r="EKW1" s="59" t="s">
        <v>3688</v>
      </c>
      <c r="EKX1" s="59" t="s">
        <v>3689</v>
      </c>
      <c r="EKY1" s="59" t="s">
        <v>3690</v>
      </c>
      <c r="EKZ1" s="59" t="s">
        <v>3691</v>
      </c>
      <c r="ELA1" s="59" t="s">
        <v>3692</v>
      </c>
      <c r="ELB1" s="59" t="s">
        <v>3693</v>
      </c>
      <c r="ELC1" s="59" t="s">
        <v>3694</v>
      </c>
      <c r="ELD1" s="59" t="s">
        <v>3695</v>
      </c>
      <c r="ELE1" s="59" t="s">
        <v>3696</v>
      </c>
      <c r="ELF1" s="59" t="s">
        <v>3697</v>
      </c>
      <c r="ELG1" s="59" t="s">
        <v>3698</v>
      </c>
      <c r="ELH1" s="59" t="s">
        <v>3699</v>
      </c>
      <c r="ELI1" s="59" t="s">
        <v>3700</v>
      </c>
      <c r="ELJ1" s="59" t="s">
        <v>3701</v>
      </c>
      <c r="ELK1" s="59" t="s">
        <v>3702</v>
      </c>
      <c r="ELL1" s="59" t="s">
        <v>3703</v>
      </c>
      <c r="ELM1" s="59" t="s">
        <v>3704</v>
      </c>
      <c r="ELN1" s="59" t="s">
        <v>3705</v>
      </c>
      <c r="ELO1" s="59" t="s">
        <v>3706</v>
      </c>
      <c r="ELP1" s="59" t="s">
        <v>3707</v>
      </c>
      <c r="ELQ1" s="59" t="s">
        <v>3708</v>
      </c>
      <c r="ELR1" s="59" t="s">
        <v>3709</v>
      </c>
      <c r="ELS1" s="59" t="s">
        <v>3710</v>
      </c>
      <c r="ELT1" s="59" t="s">
        <v>3711</v>
      </c>
      <c r="ELU1" s="59" t="s">
        <v>3712</v>
      </c>
      <c r="ELV1" s="59" t="s">
        <v>3713</v>
      </c>
      <c r="ELW1" s="59" t="s">
        <v>3714</v>
      </c>
      <c r="ELX1" s="59" t="s">
        <v>3715</v>
      </c>
      <c r="ELY1" s="59" t="s">
        <v>3716</v>
      </c>
      <c r="ELZ1" s="59" t="s">
        <v>3717</v>
      </c>
      <c r="EMA1" s="59" t="s">
        <v>3718</v>
      </c>
      <c r="EMB1" s="59" t="s">
        <v>3719</v>
      </c>
      <c r="EMC1" s="59" t="s">
        <v>3720</v>
      </c>
      <c r="EMD1" s="59" t="s">
        <v>3721</v>
      </c>
      <c r="EME1" s="59" t="s">
        <v>3722</v>
      </c>
      <c r="EMF1" s="59" t="s">
        <v>3723</v>
      </c>
      <c r="EMG1" s="59" t="s">
        <v>3724</v>
      </c>
      <c r="EMH1" s="59" t="s">
        <v>3725</v>
      </c>
      <c r="EMI1" s="59" t="s">
        <v>3726</v>
      </c>
      <c r="EMJ1" s="59" t="s">
        <v>3727</v>
      </c>
      <c r="EMK1" s="59" t="s">
        <v>3728</v>
      </c>
      <c r="EML1" s="59" t="s">
        <v>3729</v>
      </c>
      <c r="EMM1" s="59" t="s">
        <v>3730</v>
      </c>
      <c r="EMN1" s="59" t="s">
        <v>3731</v>
      </c>
      <c r="EMO1" s="59" t="s">
        <v>3732</v>
      </c>
      <c r="EMP1" s="59" t="s">
        <v>3733</v>
      </c>
      <c r="EMQ1" s="59" t="s">
        <v>3734</v>
      </c>
      <c r="EMR1" s="59" t="s">
        <v>3735</v>
      </c>
      <c r="EMS1" s="59" t="s">
        <v>3736</v>
      </c>
      <c r="EMT1" s="59" t="s">
        <v>3737</v>
      </c>
      <c r="EMU1" s="59" t="s">
        <v>3738</v>
      </c>
      <c r="EMV1" s="59" t="s">
        <v>3739</v>
      </c>
      <c r="EMW1" s="59" t="s">
        <v>3740</v>
      </c>
      <c r="EMX1" s="59" t="s">
        <v>3741</v>
      </c>
      <c r="EMY1" s="59" t="s">
        <v>3742</v>
      </c>
      <c r="EMZ1" s="59" t="s">
        <v>3743</v>
      </c>
      <c r="ENA1" s="59" t="s">
        <v>3744</v>
      </c>
      <c r="ENB1" s="59" t="s">
        <v>3745</v>
      </c>
      <c r="ENC1" s="59" t="s">
        <v>3746</v>
      </c>
      <c r="END1" s="59" t="s">
        <v>3747</v>
      </c>
      <c r="ENE1" s="59" t="s">
        <v>3748</v>
      </c>
      <c r="ENF1" s="59" t="s">
        <v>3749</v>
      </c>
      <c r="ENG1" s="59" t="s">
        <v>3750</v>
      </c>
      <c r="ENH1" s="59" t="s">
        <v>3751</v>
      </c>
      <c r="ENI1" s="59" t="s">
        <v>3752</v>
      </c>
      <c r="ENJ1" s="59" t="s">
        <v>3753</v>
      </c>
      <c r="ENK1" s="59" t="s">
        <v>3754</v>
      </c>
      <c r="ENL1" s="59" t="s">
        <v>3755</v>
      </c>
      <c r="ENM1" s="59" t="s">
        <v>3756</v>
      </c>
      <c r="ENN1" s="59" t="s">
        <v>3757</v>
      </c>
      <c r="ENO1" s="59" t="s">
        <v>3758</v>
      </c>
      <c r="ENP1" s="59" t="s">
        <v>3759</v>
      </c>
      <c r="ENQ1" s="59" t="s">
        <v>3760</v>
      </c>
      <c r="ENR1" s="59" t="s">
        <v>3761</v>
      </c>
      <c r="ENS1" s="59" t="s">
        <v>3762</v>
      </c>
      <c r="ENT1" s="59" t="s">
        <v>3763</v>
      </c>
      <c r="ENU1" s="59" t="s">
        <v>3764</v>
      </c>
      <c r="ENV1" s="59" t="s">
        <v>3765</v>
      </c>
      <c r="ENW1" s="59" t="s">
        <v>3766</v>
      </c>
      <c r="ENX1" s="59" t="s">
        <v>3767</v>
      </c>
      <c r="ENY1" s="59" t="s">
        <v>3768</v>
      </c>
      <c r="ENZ1" s="59" t="s">
        <v>3769</v>
      </c>
      <c r="EOA1" s="59" t="s">
        <v>3770</v>
      </c>
      <c r="EOB1" s="59" t="s">
        <v>3771</v>
      </c>
      <c r="EOC1" s="59" t="s">
        <v>3772</v>
      </c>
      <c r="EOD1" s="59" t="s">
        <v>3773</v>
      </c>
      <c r="EOE1" s="59" t="s">
        <v>3774</v>
      </c>
      <c r="EOF1" s="59" t="s">
        <v>3775</v>
      </c>
      <c r="EOG1" s="59" t="s">
        <v>3776</v>
      </c>
      <c r="EOH1" s="59" t="s">
        <v>3777</v>
      </c>
      <c r="EOI1" s="59" t="s">
        <v>3778</v>
      </c>
      <c r="EOJ1" s="59" t="s">
        <v>3779</v>
      </c>
      <c r="EOK1" s="59" t="s">
        <v>3780</v>
      </c>
      <c r="EOL1" s="59" t="s">
        <v>3781</v>
      </c>
      <c r="EOM1" s="59" t="s">
        <v>3782</v>
      </c>
      <c r="EON1" s="59" t="s">
        <v>3783</v>
      </c>
      <c r="EOO1" s="59" t="s">
        <v>3784</v>
      </c>
      <c r="EOP1" s="59" t="s">
        <v>3785</v>
      </c>
      <c r="EOQ1" s="59" t="s">
        <v>3786</v>
      </c>
      <c r="EOR1" s="59" t="s">
        <v>3787</v>
      </c>
      <c r="EOS1" s="59" t="s">
        <v>3788</v>
      </c>
      <c r="EOT1" s="59" t="s">
        <v>3789</v>
      </c>
      <c r="EOU1" s="59" t="s">
        <v>3790</v>
      </c>
      <c r="EOV1" s="59" t="s">
        <v>3791</v>
      </c>
      <c r="EOW1" s="59" t="s">
        <v>3792</v>
      </c>
      <c r="EOX1" s="59" t="s">
        <v>3793</v>
      </c>
      <c r="EOY1" s="59" t="s">
        <v>3794</v>
      </c>
      <c r="EOZ1" s="59" t="s">
        <v>3795</v>
      </c>
      <c r="EPA1" s="59" t="s">
        <v>3796</v>
      </c>
      <c r="EPB1" s="59" t="s">
        <v>3797</v>
      </c>
      <c r="EPC1" s="59" t="s">
        <v>3798</v>
      </c>
      <c r="EPD1" s="59" t="s">
        <v>3799</v>
      </c>
      <c r="EPE1" s="59" t="s">
        <v>3800</v>
      </c>
      <c r="EPF1" s="59" t="s">
        <v>3801</v>
      </c>
      <c r="EPG1" s="59" t="s">
        <v>3802</v>
      </c>
      <c r="EPH1" s="59" t="s">
        <v>3803</v>
      </c>
      <c r="EPI1" s="59" t="s">
        <v>3804</v>
      </c>
      <c r="EPJ1" s="59" t="s">
        <v>3805</v>
      </c>
      <c r="EPK1" s="59" t="s">
        <v>3806</v>
      </c>
      <c r="EPL1" s="59" t="s">
        <v>3807</v>
      </c>
      <c r="EPM1" s="59" t="s">
        <v>3808</v>
      </c>
      <c r="EPN1" s="59" t="s">
        <v>3809</v>
      </c>
      <c r="EPO1" s="59" t="s">
        <v>3810</v>
      </c>
      <c r="EPP1" s="59" t="s">
        <v>3811</v>
      </c>
      <c r="EPQ1" s="59" t="s">
        <v>3812</v>
      </c>
      <c r="EPR1" s="59" t="s">
        <v>3813</v>
      </c>
      <c r="EPS1" s="59" t="s">
        <v>3814</v>
      </c>
      <c r="EPT1" s="59" t="s">
        <v>3815</v>
      </c>
      <c r="EPU1" s="59" t="s">
        <v>3816</v>
      </c>
      <c r="EPV1" s="59" t="s">
        <v>3817</v>
      </c>
      <c r="EPW1" s="59" t="s">
        <v>3818</v>
      </c>
      <c r="EPX1" s="59" t="s">
        <v>3819</v>
      </c>
      <c r="EPY1" s="59" t="s">
        <v>3820</v>
      </c>
      <c r="EPZ1" s="59" t="s">
        <v>3821</v>
      </c>
      <c r="EQA1" s="59" t="s">
        <v>3822</v>
      </c>
      <c r="EQB1" s="59" t="s">
        <v>3823</v>
      </c>
      <c r="EQC1" s="59" t="s">
        <v>3824</v>
      </c>
      <c r="EQD1" s="59" t="s">
        <v>3825</v>
      </c>
      <c r="EQE1" s="59" t="s">
        <v>3826</v>
      </c>
      <c r="EQF1" s="59" t="s">
        <v>3827</v>
      </c>
      <c r="EQG1" s="59" t="s">
        <v>3828</v>
      </c>
      <c r="EQH1" s="59" t="s">
        <v>3829</v>
      </c>
      <c r="EQI1" s="59" t="s">
        <v>3830</v>
      </c>
      <c r="EQJ1" s="59" t="s">
        <v>3831</v>
      </c>
      <c r="EQK1" s="59" t="s">
        <v>3832</v>
      </c>
      <c r="EQL1" s="59" t="s">
        <v>3833</v>
      </c>
      <c r="EQM1" s="59" t="s">
        <v>3834</v>
      </c>
      <c r="EQN1" s="59" t="s">
        <v>3835</v>
      </c>
      <c r="EQO1" s="59" t="s">
        <v>3836</v>
      </c>
      <c r="EQP1" s="59" t="s">
        <v>3837</v>
      </c>
      <c r="EQQ1" s="59" t="s">
        <v>3838</v>
      </c>
      <c r="EQR1" s="59" t="s">
        <v>3839</v>
      </c>
      <c r="EQS1" s="59" t="s">
        <v>3840</v>
      </c>
      <c r="EQT1" s="59" t="s">
        <v>3841</v>
      </c>
      <c r="EQU1" s="59" t="s">
        <v>3842</v>
      </c>
      <c r="EQV1" s="59" t="s">
        <v>3843</v>
      </c>
      <c r="EQW1" s="59" t="s">
        <v>3844</v>
      </c>
      <c r="EQX1" s="59" t="s">
        <v>3845</v>
      </c>
      <c r="EQY1" s="59" t="s">
        <v>3846</v>
      </c>
      <c r="EQZ1" s="59" t="s">
        <v>3847</v>
      </c>
      <c r="ERA1" s="59" t="s">
        <v>3848</v>
      </c>
      <c r="ERB1" s="59" t="s">
        <v>3849</v>
      </c>
      <c r="ERC1" s="59" t="s">
        <v>3850</v>
      </c>
      <c r="ERD1" s="59" t="s">
        <v>3851</v>
      </c>
      <c r="ERE1" s="59" t="s">
        <v>3852</v>
      </c>
      <c r="ERF1" s="59" t="s">
        <v>3853</v>
      </c>
      <c r="ERG1" s="59" t="s">
        <v>3854</v>
      </c>
      <c r="ERH1" s="59" t="s">
        <v>3855</v>
      </c>
      <c r="ERI1" s="59" t="s">
        <v>3856</v>
      </c>
      <c r="ERJ1" s="59" t="s">
        <v>3857</v>
      </c>
      <c r="ERK1" s="59" t="s">
        <v>3858</v>
      </c>
      <c r="ERL1" s="59" t="s">
        <v>3859</v>
      </c>
      <c r="ERM1" s="59" t="s">
        <v>3860</v>
      </c>
      <c r="ERN1" s="59" t="s">
        <v>3861</v>
      </c>
      <c r="ERO1" s="59" t="s">
        <v>3862</v>
      </c>
      <c r="ERP1" s="59" t="s">
        <v>3863</v>
      </c>
      <c r="ERQ1" s="59" t="s">
        <v>3864</v>
      </c>
      <c r="ERR1" s="59" t="s">
        <v>3865</v>
      </c>
      <c r="ERS1" s="59" t="s">
        <v>3866</v>
      </c>
      <c r="ERT1" s="59" t="s">
        <v>3867</v>
      </c>
      <c r="ERU1" s="59" t="s">
        <v>3868</v>
      </c>
      <c r="ERV1" s="59" t="s">
        <v>3869</v>
      </c>
      <c r="ERW1" s="59" t="s">
        <v>3870</v>
      </c>
      <c r="ERX1" s="59" t="s">
        <v>3871</v>
      </c>
      <c r="ERY1" s="59" t="s">
        <v>3872</v>
      </c>
      <c r="ERZ1" s="59" t="s">
        <v>3873</v>
      </c>
      <c r="ESA1" s="59" t="s">
        <v>3874</v>
      </c>
      <c r="ESB1" s="59" t="s">
        <v>3875</v>
      </c>
      <c r="ESC1" s="59" t="s">
        <v>3876</v>
      </c>
      <c r="ESD1" s="59" t="s">
        <v>3877</v>
      </c>
      <c r="ESE1" s="59" t="s">
        <v>3878</v>
      </c>
      <c r="ESF1" s="59" t="s">
        <v>3879</v>
      </c>
      <c r="ESG1" s="59" t="s">
        <v>3880</v>
      </c>
      <c r="ESH1" s="59" t="s">
        <v>3881</v>
      </c>
      <c r="ESI1" s="59" t="s">
        <v>3882</v>
      </c>
      <c r="ESJ1" s="59" t="s">
        <v>3883</v>
      </c>
      <c r="ESK1" s="59" t="s">
        <v>3884</v>
      </c>
      <c r="ESL1" s="59" t="s">
        <v>3885</v>
      </c>
      <c r="ESM1" s="59" t="s">
        <v>3886</v>
      </c>
      <c r="ESN1" s="59" t="s">
        <v>3887</v>
      </c>
      <c r="ESO1" s="59" t="s">
        <v>3888</v>
      </c>
      <c r="ESP1" s="59" t="s">
        <v>3889</v>
      </c>
      <c r="ESQ1" s="59" t="s">
        <v>3890</v>
      </c>
      <c r="ESR1" s="59" t="s">
        <v>3891</v>
      </c>
      <c r="ESS1" s="59" t="s">
        <v>3892</v>
      </c>
      <c r="EST1" s="59" t="s">
        <v>3893</v>
      </c>
      <c r="ESU1" s="59" t="s">
        <v>3894</v>
      </c>
      <c r="ESV1" s="59" t="s">
        <v>3895</v>
      </c>
      <c r="ESW1" s="59" t="s">
        <v>3896</v>
      </c>
      <c r="ESX1" s="59" t="s">
        <v>3897</v>
      </c>
      <c r="ESY1" s="59" t="s">
        <v>3898</v>
      </c>
      <c r="ESZ1" s="59" t="s">
        <v>3899</v>
      </c>
      <c r="ETA1" s="59" t="s">
        <v>3900</v>
      </c>
      <c r="ETB1" s="59" t="s">
        <v>3901</v>
      </c>
      <c r="ETC1" s="59" t="s">
        <v>3902</v>
      </c>
      <c r="ETD1" s="59" t="s">
        <v>3903</v>
      </c>
      <c r="ETE1" s="59" t="s">
        <v>3904</v>
      </c>
      <c r="ETF1" s="59" t="s">
        <v>3905</v>
      </c>
      <c r="ETG1" s="59" t="s">
        <v>3906</v>
      </c>
      <c r="ETH1" s="59" t="s">
        <v>3907</v>
      </c>
      <c r="ETI1" s="59" t="s">
        <v>3908</v>
      </c>
      <c r="ETJ1" s="59" t="s">
        <v>3909</v>
      </c>
      <c r="ETK1" s="59" t="s">
        <v>3910</v>
      </c>
      <c r="ETL1" s="59" t="s">
        <v>3911</v>
      </c>
      <c r="ETM1" s="59" t="s">
        <v>3912</v>
      </c>
      <c r="ETN1" s="59" t="s">
        <v>3913</v>
      </c>
      <c r="ETO1" s="59" t="s">
        <v>3914</v>
      </c>
      <c r="ETP1" s="59" t="s">
        <v>3915</v>
      </c>
      <c r="ETQ1" s="59" t="s">
        <v>3916</v>
      </c>
      <c r="ETR1" s="59" t="s">
        <v>3917</v>
      </c>
      <c r="ETS1" s="59" t="s">
        <v>3918</v>
      </c>
      <c r="ETT1" s="59" t="s">
        <v>3919</v>
      </c>
      <c r="ETU1" s="59" t="s">
        <v>3920</v>
      </c>
      <c r="ETV1" s="59" t="s">
        <v>3921</v>
      </c>
      <c r="ETW1" s="59" t="s">
        <v>3922</v>
      </c>
      <c r="ETX1" s="59" t="s">
        <v>3923</v>
      </c>
      <c r="ETY1" s="59" t="s">
        <v>3924</v>
      </c>
      <c r="ETZ1" s="59" t="s">
        <v>3925</v>
      </c>
      <c r="EUA1" s="59" t="s">
        <v>3926</v>
      </c>
      <c r="EUB1" s="59" t="s">
        <v>3927</v>
      </c>
      <c r="EUC1" s="59" t="s">
        <v>3928</v>
      </c>
      <c r="EUD1" s="59" t="s">
        <v>3929</v>
      </c>
      <c r="EUE1" s="59" t="s">
        <v>3930</v>
      </c>
      <c r="EUF1" s="59" t="s">
        <v>3931</v>
      </c>
      <c r="EUG1" s="59" t="s">
        <v>3932</v>
      </c>
      <c r="EUH1" s="59" t="s">
        <v>3933</v>
      </c>
      <c r="EUI1" s="59" t="s">
        <v>3934</v>
      </c>
      <c r="EUJ1" s="59" t="s">
        <v>3935</v>
      </c>
      <c r="EUK1" s="59" t="s">
        <v>3936</v>
      </c>
      <c r="EUL1" s="59" t="s">
        <v>3937</v>
      </c>
      <c r="EUM1" s="59" t="s">
        <v>3938</v>
      </c>
      <c r="EUN1" s="59" t="s">
        <v>3939</v>
      </c>
      <c r="EUO1" s="59" t="s">
        <v>3940</v>
      </c>
      <c r="EUP1" s="59" t="s">
        <v>3941</v>
      </c>
      <c r="EUQ1" s="59" t="s">
        <v>3942</v>
      </c>
      <c r="EUR1" s="59" t="s">
        <v>3943</v>
      </c>
      <c r="EUS1" s="59" t="s">
        <v>3944</v>
      </c>
      <c r="EUT1" s="59" t="s">
        <v>3945</v>
      </c>
      <c r="EUU1" s="59" t="s">
        <v>3946</v>
      </c>
      <c r="EUV1" s="59" t="s">
        <v>3947</v>
      </c>
      <c r="EUW1" s="59" t="s">
        <v>3948</v>
      </c>
      <c r="EUX1" s="59" t="s">
        <v>3949</v>
      </c>
      <c r="EUY1" s="59" t="s">
        <v>3950</v>
      </c>
      <c r="EUZ1" s="59" t="s">
        <v>3951</v>
      </c>
      <c r="EVA1" s="59" t="s">
        <v>3952</v>
      </c>
      <c r="EVB1" s="59" t="s">
        <v>3953</v>
      </c>
      <c r="EVC1" s="59" t="s">
        <v>3954</v>
      </c>
      <c r="EVD1" s="59" t="s">
        <v>3955</v>
      </c>
      <c r="EVE1" s="59" t="s">
        <v>3956</v>
      </c>
      <c r="EVF1" s="59" t="s">
        <v>3957</v>
      </c>
      <c r="EVG1" s="59" t="s">
        <v>3958</v>
      </c>
      <c r="EVH1" s="59" t="s">
        <v>3959</v>
      </c>
      <c r="EVI1" s="59" t="s">
        <v>3960</v>
      </c>
      <c r="EVJ1" s="59" t="s">
        <v>3961</v>
      </c>
      <c r="EVK1" s="59" t="s">
        <v>3962</v>
      </c>
      <c r="EVL1" s="59" t="s">
        <v>3963</v>
      </c>
      <c r="EVM1" s="59" t="s">
        <v>3964</v>
      </c>
      <c r="EVN1" s="59" t="s">
        <v>3965</v>
      </c>
      <c r="EVO1" s="59" t="s">
        <v>3966</v>
      </c>
      <c r="EVP1" s="59" t="s">
        <v>3967</v>
      </c>
      <c r="EVQ1" s="59" t="s">
        <v>3968</v>
      </c>
      <c r="EVR1" s="59" t="s">
        <v>3969</v>
      </c>
      <c r="EVS1" s="59" t="s">
        <v>3970</v>
      </c>
      <c r="EVT1" s="59" t="s">
        <v>3971</v>
      </c>
      <c r="EVU1" s="59" t="s">
        <v>3972</v>
      </c>
      <c r="EVV1" s="59" t="s">
        <v>3973</v>
      </c>
      <c r="EVW1" s="59" t="s">
        <v>3974</v>
      </c>
      <c r="EVX1" s="59" t="s">
        <v>3975</v>
      </c>
      <c r="EVY1" s="59" t="s">
        <v>3976</v>
      </c>
      <c r="EVZ1" s="59" t="s">
        <v>3977</v>
      </c>
      <c r="EWA1" s="59" t="s">
        <v>3978</v>
      </c>
      <c r="EWB1" s="59" t="s">
        <v>3979</v>
      </c>
      <c r="EWC1" s="59" t="s">
        <v>3980</v>
      </c>
      <c r="EWD1" s="59" t="s">
        <v>3981</v>
      </c>
      <c r="EWE1" s="59" t="s">
        <v>3982</v>
      </c>
      <c r="EWF1" s="59" t="s">
        <v>3983</v>
      </c>
      <c r="EWG1" s="59" t="s">
        <v>3984</v>
      </c>
      <c r="EWH1" s="59" t="s">
        <v>3985</v>
      </c>
      <c r="EWI1" s="59" t="s">
        <v>3986</v>
      </c>
      <c r="EWJ1" s="59" t="s">
        <v>3987</v>
      </c>
      <c r="EWK1" s="59" t="s">
        <v>3988</v>
      </c>
      <c r="EWL1" s="59" t="s">
        <v>3989</v>
      </c>
      <c r="EWM1" s="59" t="s">
        <v>3990</v>
      </c>
      <c r="EWN1" s="59" t="s">
        <v>3991</v>
      </c>
      <c r="EWO1" s="59" t="s">
        <v>3992</v>
      </c>
      <c r="EWP1" s="59" t="s">
        <v>3993</v>
      </c>
      <c r="EWQ1" s="59" t="s">
        <v>3994</v>
      </c>
      <c r="EWR1" s="59" t="s">
        <v>3995</v>
      </c>
      <c r="EWS1" s="59" t="s">
        <v>3996</v>
      </c>
      <c r="EWT1" s="59" t="s">
        <v>3997</v>
      </c>
      <c r="EWU1" s="59" t="s">
        <v>3998</v>
      </c>
      <c r="EWV1" s="59" t="s">
        <v>3999</v>
      </c>
      <c r="EWW1" s="59" t="s">
        <v>4000</v>
      </c>
      <c r="EWX1" s="59" t="s">
        <v>4001</v>
      </c>
      <c r="EWY1" s="59" t="s">
        <v>4002</v>
      </c>
      <c r="EWZ1" s="59" t="s">
        <v>4003</v>
      </c>
      <c r="EXA1" s="59" t="s">
        <v>4004</v>
      </c>
      <c r="EXB1" s="59" t="s">
        <v>4005</v>
      </c>
      <c r="EXC1" s="59" t="s">
        <v>4006</v>
      </c>
      <c r="EXD1" s="59" t="s">
        <v>4007</v>
      </c>
      <c r="EXE1" s="59" t="s">
        <v>4008</v>
      </c>
      <c r="EXF1" s="59" t="s">
        <v>4009</v>
      </c>
      <c r="EXG1" s="59" t="s">
        <v>4010</v>
      </c>
      <c r="EXH1" s="59" t="s">
        <v>4011</v>
      </c>
      <c r="EXI1" s="59" t="s">
        <v>4012</v>
      </c>
      <c r="EXJ1" s="59" t="s">
        <v>4013</v>
      </c>
      <c r="EXK1" s="59" t="s">
        <v>4014</v>
      </c>
      <c r="EXL1" s="59" t="s">
        <v>4015</v>
      </c>
      <c r="EXM1" s="59" t="s">
        <v>4016</v>
      </c>
      <c r="EXN1" s="59" t="s">
        <v>4017</v>
      </c>
      <c r="EXO1" s="59" t="s">
        <v>4018</v>
      </c>
      <c r="EXP1" s="59" t="s">
        <v>4019</v>
      </c>
      <c r="EXQ1" s="59" t="s">
        <v>4020</v>
      </c>
      <c r="EXR1" s="59" t="s">
        <v>4021</v>
      </c>
      <c r="EXS1" s="59" t="s">
        <v>4022</v>
      </c>
      <c r="EXT1" s="59" t="s">
        <v>4023</v>
      </c>
      <c r="EXU1" s="59" t="s">
        <v>4024</v>
      </c>
      <c r="EXV1" s="59" t="s">
        <v>4025</v>
      </c>
      <c r="EXW1" s="59" t="s">
        <v>4026</v>
      </c>
      <c r="EXX1" s="59" t="s">
        <v>4027</v>
      </c>
      <c r="EXY1" s="59" t="s">
        <v>4028</v>
      </c>
      <c r="EXZ1" s="59" t="s">
        <v>4029</v>
      </c>
      <c r="EYA1" s="59" t="s">
        <v>4030</v>
      </c>
      <c r="EYB1" s="59" t="s">
        <v>4031</v>
      </c>
      <c r="EYC1" s="59" t="s">
        <v>4032</v>
      </c>
      <c r="EYD1" s="59" t="s">
        <v>4033</v>
      </c>
      <c r="EYE1" s="59" t="s">
        <v>4034</v>
      </c>
      <c r="EYF1" s="59" t="s">
        <v>4035</v>
      </c>
      <c r="EYG1" s="59" t="s">
        <v>4036</v>
      </c>
      <c r="EYH1" s="59" t="s">
        <v>4037</v>
      </c>
      <c r="EYI1" s="59" t="s">
        <v>4038</v>
      </c>
      <c r="EYJ1" s="59" t="s">
        <v>4039</v>
      </c>
      <c r="EYK1" s="59" t="s">
        <v>4040</v>
      </c>
      <c r="EYL1" s="59" t="s">
        <v>4041</v>
      </c>
      <c r="EYM1" s="59" t="s">
        <v>4042</v>
      </c>
      <c r="EYN1" s="59" t="s">
        <v>4043</v>
      </c>
      <c r="EYO1" s="59" t="s">
        <v>4044</v>
      </c>
      <c r="EYP1" s="59" t="s">
        <v>4045</v>
      </c>
      <c r="EYQ1" s="59" t="s">
        <v>4046</v>
      </c>
      <c r="EYR1" s="59" t="s">
        <v>4047</v>
      </c>
      <c r="EYS1" s="59" t="s">
        <v>4048</v>
      </c>
      <c r="EYT1" s="59" t="s">
        <v>4049</v>
      </c>
      <c r="EYU1" s="59" t="s">
        <v>4050</v>
      </c>
      <c r="EYV1" s="59" t="s">
        <v>4051</v>
      </c>
      <c r="EYW1" s="59" t="s">
        <v>4052</v>
      </c>
      <c r="EYX1" s="59" t="s">
        <v>4053</v>
      </c>
      <c r="EYY1" s="59" t="s">
        <v>4054</v>
      </c>
      <c r="EYZ1" s="59" t="s">
        <v>4055</v>
      </c>
      <c r="EZA1" s="59" t="s">
        <v>4056</v>
      </c>
      <c r="EZB1" s="59" t="s">
        <v>4057</v>
      </c>
      <c r="EZC1" s="59" t="s">
        <v>4058</v>
      </c>
      <c r="EZD1" s="59" t="s">
        <v>4059</v>
      </c>
      <c r="EZE1" s="59" t="s">
        <v>4060</v>
      </c>
      <c r="EZF1" s="59" t="s">
        <v>4061</v>
      </c>
      <c r="EZG1" s="59" t="s">
        <v>4062</v>
      </c>
      <c r="EZH1" s="59" t="s">
        <v>4063</v>
      </c>
      <c r="EZI1" s="59" t="s">
        <v>4064</v>
      </c>
      <c r="EZJ1" s="59" t="s">
        <v>4065</v>
      </c>
      <c r="EZK1" s="59" t="s">
        <v>4066</v>
      </c>
      <c r="EZL1" s="59" t="s">
        <v>4067</v>
      </c>
      <c r="EZM1" s="59" t="s">
        <v>4068</v>
      </c>
      <c r="EZN1" s="59" t="s">
        <v>4069</v>
      </c>
      <c r="EZO1" s="59" t="s">
        <v>4070</v>
      </c>
      <c r="EZP1" s="59" t="s">
        <v>4071</v>
      </c>
      <c r="EZQ1" s="59" t="s">
        <v>4072</v>
      </c>
      <c r="EZR1" s="59" t="s">
        <v>4073</v>
      </c>
      <c r="EZS1" s="59" t="s">
        <v>4074</v>
      </c>
      <c r="EZT1" s="59" t="s">
        <v>4075</v>
      </c>
      <c r="EZU1" s="59" t="s">
        <v>4076</v>
      </c>
      <c r="EZV1" s="59" t="s">
        <v>4077</v>
      </c>
      <c r="EZW1" s="59" t="s">
        <v>4078</v>
      </c>
      <c r="EZX1" s="59" t="s">
        <v>4079</v>
      </c>
      <c r="EZY1" s="59" t="s">
        <v>4080</v>
      </c>
      <c r="EZZ1" s="59" t="s">
        <v>4081</v>
      </c>
      <c r="FAA1" s="59" t="s">
        <v>4082</v>
      </c>
      <c r="FAB1" s="59" t="s">
        <v>4083</v>
      </c>
      <c r="FAC1" s="59" t="s">
        <v>4084</v>
      </c>
      <c r="FAD1" s="59" t="s">
        <v>4085</v>
      </c>
      <c r="FAE1" s="59" t="s">
        <v>4086</v>
      </c>
      <c r="FAF1" s="59" t="s">
        <v>4087</v>
      </c>
      <c r="FAG1" s="59" t="s">
        <v>4088</v>
      </c>
      <c r="FAH1" s="59" t="s">
        <v>4089</v>
      </c>
      <c r="FAI1" s="59" t="s">
        <v>4090</v>
      </c>
      <c r="FAJ1" s="59" t="s">
        <v>4091</v>
      </c>
      <c r="FAK1" s="59" t="s">
        <v>4092</v>
      </c>
      <c r="FAL1" s="59" t="s">
        <v>4093</v>
      </c>
      <c r="FAM1" s="59" t="s">
        <v>4094</v>
      </c>
      <c r="FAN1" s="59" t="s">
        <v>4095</v>
      </c>
      <c r="FAO1" s="59" t="s">
        <v>4096</v>
      </c>
      <c r="FAP1" s="59" t="s">
        <v>4097</v>
      </c>
      <c r="FAQ1" s="59" t="s">
        <v>4098</v>
      </c>
      <c r="FAR1" s="59" t="s">
        <v>4099</v>
      </c>
      <c r="FAS1" s="59" t="s">
        <v>4100</v>
      </c>
      <c r="FAT1" s="59" t="s">
        <v>4101</v>
      </c>
      <c r="FAU1" s="59" t="s">
        <v>4102</v>
      </c>
      <c r="FAV1" s="59" t="s">
        <v>4103</v>
      </c>
      <c r="FAW1" s="59" t="s">
        <v>4104</v>
      </c>
      <c r="FAX1" s="59" t="s">
        <v>4105</v>
      </c>
      <c r="FAY1" s="59" t="s">
        <v>4106</v>
      </c>
      <c r="FAZ1" s="59" t="s">
        <v>4107</v>
      </c>
      <c r="FBA1" s="59" t="s">
        <v>4108</v>
      </c>
      <c r="FBB1" s="59" t="s">
        <v>4109</v>
      </c>
      <c r="FBC1" s="59" t="s">
        <v>4110</v>
      </c>
      <c r="FBD1" s="59" t="s">
        <v>4111</v>
      </c>
      <c r="FBE1" s="59" t="s">
        <v>4112</v>
      </c>
      <c r="FBF1" s="59" t="s">
        <v>4113</v>
      </c>
      <c r="FBG1" s="59" t="s">
        <v>4114</v>
      </c>
      <c r="FBH1" s="59" t="s">
        <v>4115</v>
      </c>
      <c r="FBI1" s="59" t="s">
        <v>4116</v>
      </c>
      <c r="FBJ1" s="59" t="s">
        <v>4117</v>
      </c>
      <c r="FBK1" s="59" t="s">
        <v>4118</v>
      </c>
      <c r="FBL1" s="59" t="s">
        <v>4119</v>
      </c>
      <c r="FBM1" s="59" t="s">
        <v>4120</v>
      </c>
      <c r="FBN1" s="59" t="s">
        <v>4121</v>
      </c>
      <c r="FBO1" s="59" t="s">
        <v>4122</v>
      </c>
      <c r="FBP1" s="59" t="s">
        <v>4123</v>
      </c>
      <c r="FBQ1" s="59" t="s">
        <v>4124</v>
      </c>
      <c r="FBR1" s="59" t="s">
        <v>4125</v>
      </c>
      <c r="FBS1" s="59" t="s">
        <v>4126</v>
      </c>
      <c r="FBT1" s="59" t="s">
        <v>4127</v>
      </c>
      <c r="FBU1" s="59" t="s">
        <v>4128</v>
      </c>
      <c r="FBV1" s="59" t="s">
        <v>4129</v>
      </c>
      <c r="FBW1" s="59" t="s">
        <v>4130</v>
      </c>
      <c r="FBX1" s="59" t="s">
        <v>4131</v>
      </c>
      <c r="FBY1" s="59" t="s">
        <v>4132</v>
      </c>
      <c r="FBZ1" s="59" t="s">
        <v>4133</v>
      </c>
      <c r="FCA1" s="59" t="s">
        <v>4134</v>
      </c>
      <c r="FCB1" s="59" t="s">
        <v>4135</v>
      </c>
      <c r="FCC1" s="59" t="s">
        <v>4136</v>
      </c>
      <c r="FCD1" s="59" t="s">
        <v>4137</v>
      </c>
      <c r="FCE1" s="59" t="s">
        <v>4138</v>
      </c>
      <c r="FCF1" s="59" t="s">
        <v>4139</v>
      </c>
      <c r="FCG1" s="59" t="s">
        <v>4140</v>
      </c>
      <c r="FCH1" s="59" t="s">
        <v>4141</v>
      </c>
      <c r="FCI1" s="59" t="s">
        <v>4142</v>
      </c>
      <c r="FCJ1" s="59" t="s">
        <v>4143</v>
      </c>
      <c r="FCK1" s="59" t="s">
        <v>4144</v>
      </c>
      <c r="FCL1" s="59" t="s">
        <v>4145</v>
      </c>
      <c r="FCM1" s="59" t="s">
        <v>4146</v>
      </c>
      <c r="FCN1" s="59" t="s">
        <v>4147</v>
      </c>
      <c r="FCO1" s="59" t="s">
        <v>4148</v>
      </c>
      <c r="FCP1" s="59" t="s">
        <v>4149</v>
      </c>
      <c r="FCQ1" s="59" t="s">
        <v>4150</v>
      </c>
      <c r="FCR1" s="59" t="s">
        <v>4151</v>
      </c>
      <c r="FCS1" s="59" t="s">
        <v>4152</v>
      </c>
      <c r="FCT1" s="59" t="s">
        <v>4153</v>
      </c>
      <c r="FCU1" s="59" t="s">
        <v>4154</v>
      </c>
      <c r="FCV1" s="59" t="s">
        <v>4155</v>
      </c>
      <c r="FCW1" s="59" t="s">
        <v>4156</v>
      </c>
      <c r="FCX1" s="59" t="s">
        <v>4157</v>
      </c>
      <c r="FCY1" s="59" t="s">
        <v>4158</v>
      </c>
      <c r="FCZ1" s="59" t="s">
        <v>4159</v>
      </c>
      <c r="FDA1" s="59" t="s">
        <v>4160</v>
      </c>
      <c r="FDB1" s="59" t="s">
        <v>4161</v>
      </c>
      <c r="FDC1" s="59" t="s">
        <v>4162</v>
      </c>
      <c r="FDD1" s="59" t="s">
        <v>4163</v>
      </c>
      <c r="FDE1" s="59" t="s">
        <v>4164</v>
      </c>
      <c r="FDF1" s="59" t="s">
        <v>4165</v>
      </c>
      <c r="FDG1" s="59" t="s">
        <v>4166</v>
      </c>
      <c r="FDH1" s="59" t="s">
        <v>4167</v>
      </c>
      <c r="FDI1" s="59" t="s">
        <v>4168</v>
      </c>
      <c r="FDJ1" s="59" t="s">
        <v>4169</v>
      </c>
      <c r="FDK1" s="59" t="s">
        <v>4170</v>
      </c>
      <c r="FDL1" s="59" t="s">
        <v>4171</v>
      </c>
      <c r="FDM1" s="59" t="s">
        <v>4172</v>
      </c>
      <c r="FDN1" s="59" t="s">
        <v>4173</v>
      </c>
      <c r="FDO1" s="59" t="s">
        <v>4174</v>
      </c>
      <c r="FDP1" s="59" t="s">
        <v>4175</v>
      </c>
      <c r="FDQ1" s="59" t="s">
        <v>4176</v>
      </c>
      <c r="FDR1" s="59" t="s">
        <v>4177</v>
      </c>
      <c r="FDS1" s="59" t="s">
        <v>4178</v>
      </c>
      <c r="FDT1" s="59" t="s">
        <v>4179</v>
      </c>
      <c r="FDU1" s="59" t="s">
        <v>4180</v>
      </c>
      <c r="FDV1" s="59" t="s">
        <v>4181</v>
      </c>
      <c r="FDW1" s="59" t="s">
        <v>4182</v>
      </c>
      <c r="FDX1" s="59" t="s">
        <v>4183</v>
      </c>
      <c r="FDY1" s="59" t="s">
        <v>4184</v>
      </c>
      <c r="FDZ1" s="59" t="s">
        <v>4185</v>
      </c>
      <c r="FEA1" s="59" t="s">
        <v>4186</v>
      </c>
      <c r="FEB1" s="59" t="s">
        <v>4187</v>
      </c>
      <c r="FEC1" s="59" t="s">
        <v>4188</v>
      </c>
      <c r="FED1" s="59" t="s">
        <v>4189</v>
      </c>
      <c r="FEE1" s="59" t="s">
        <v>4190</v>
      </c>
      <c r="FEF1" s="59" t="s">
        <v>4191</v>
      </c>
      <c r="FEG1" s="59" t="s">
        <v>4192</v>
      </c>
      <c r="FEH1" s="59" t="s">
        <v>4193</v>
      </c>
      <c r="FEI1" s="59" t="s">
        <v>4194</v>
      </c>
      <c r="FEJ1" s="59" t="s">
        <v>4195</v>
      </c>
      <c r="FEK1" s="59" t="s">
        <v>4196</v>
      </c>
      <c r="FEL1" s="59" t="s">
        <v>4197</v>
      </c>
      <c r="FEM1" s="59" t="s">
        <v>4198</v>
      </c>
      <c r="FEN1" s="59" t="s">
        <v>4199</v>
      </c>
      <c r="FEO1" s="59" t="s">
        <v>4200</v>
      </c>
      <c r="FEP1" s="59" t="s">
        <v>4201</v>
      </c>
      <c r="FEQ1" s="59" t="s">
        <v>4202</v>
      </c>
      <c r="FER1" s="59" t="s">
        <v>4203</v>
      </c>
      <c r="FES1" s="59" t="s">
        <v>4204</v>
      </c>
      <c r="FET1" s="59" t="s">
        <v>4205</v>
      </c>
      <c r="FEU1" s="59" t="s">
        <v>4206</v>
      </c>
      <c r="FEV1" s="59" t="s">
        <v>4207</v>
      </c>
      <c r="FEW1" s="59" t="s">
        <v>4208</v>
      </c>
      <c r="FEX1" s="59" t="s">
        <v>4209</v>
      </c>
      <c r="FEY1" s="59" t="s">
        <v>4210</v>
      </c>
      <c r="FEZ1" s="59" t="s">
        <v>4211</v>
      </c>
      <c r="FFA1" s="59" t="s">
        <v>4212</v>
      </c>
      <c r="FFB1" s="59" t="s">
        <v>4213</v>
      </c>
      <c r="FFC1" s="59" t="s">
        <v>4214</v>
      </c>
      <c r="FFD1" s="59" t="s">
        <v>4215</v>
      </c>
      <c r="FFE1" s="59" t="s">
        <v>4216</v>
      </c>
      <c r="FFF1" s="59" t="s">
        <v>4217</v>
      </c>
      <c r="FFG1" s="59" t="s">
        <v>4218</v>
      </c>
      <c r="FFH1" s="59" t="s">
        <v>4219</v>
      </c>
      <c r="FFI1" s="59" t="s">
        <v>4220</v>
      </c>
      <c r="FFJ1" s="59" t="s">
        <v>4221</v>
      </c>
      <c r="FFK1" s="59" t="s">
        <v>4222</v>
      </c>
      <c r="FFL1" s="59" t="s">
        <v>4223</v>
      </c>
      <c r="FFM1" s="59" t="s">
        <v>4224</v>
      </c>
      <c r="FFN1" s="59" t="s">
        <v>4225</v>
      </c>
      <c r="FFO1" s="59" t="s">
        <v>4226</v>
      </c>
      <c r="FFP1" s="59" t="s">
        <v>4227</v>
      </c>
      <c r="FFQ1" s="59" t="s">
        <v>4228</v>
      </c>
      <c r="FFR1" s="59" t="s">
        <v>4229</v>
      </c>
      <c r="FFS1" s="59" t="s">
        <v>4230</v>
      </c>
      <c r="FFT1" s="59" t="s">
        <v>4231</v>
      </c>
      <c r="FFU1" s="59" t="s">
        <v>4232</v>
      </c>
      <c r="FFV1" s="59" t="s">
        <v>4233</v>
      </c>
      <c r="FFW1" s="59" t="s">
        <v>4234</v>
      </c>
      <c r="FFX1" s="59" t="s">
        <v>4235</v>
      </c>
      <c r="FFY1" s="59" t="s">
        <v>4236</v>
      </c>
      <c r="FFZ1" s="59" t="s">
        <v>4237</v>
      </c>
      <c r="FGA1" s="59" t="s">
        <v>4238</v>
      </c>
      <c r="FGB1" s="59" t="s">
        <v>4239</v>
      </c>
      <c r="FGC1" s="59" t="s">
        <v>4240</v>
      </c>
      <c r="FGD1" s="59" t="s">
        <v>4241</v>
      </c>
      <c r="FGE1" s="59" t="s">
        <v>4242</v>
      </c>
      <c r="FGF1" s="59" t="s">
        <v>4243</v>
      </c>
      <c r="FGG1" s="59" t="s">
        <v>4244</v>
      </c>
      <c r="FGH1" s="59" t="s">
        <v>4245</v>
      </c>
      <c r="FGI1" s="59" t="s">
        <v>4246</v>
      </c>
      <c r="FGJ1" s="59" t="s">
        <v>4247</v>
      </c>
      <c r="FGK1" s="59" t="s">
        <v>4248</v>
      </c>
      <c r="FGL1" s="59" t="s">
        <v>4249</v>
      </c>
      <c r="FGM1" s="59" t="s">
        <v>4250</v>
      </c>
      <c r="FGN1" s="59" t="s">
        <v>4251</v>
      </c>
      <c r="FGO1" s="59" t="s">
        <v>4252</v>
      </c>
      <c r="FGP1" s="59" t="s">
        <v>4253</v>
      </c>
      <c r="FGQ1" s="59" t="s">
        <v>4254</v>
      </c>
      <c r="FGR1" s="59" t="s">
        <v>4255</v>
      </c>
      <c r="FGS1" s="59" t="s">
        <v>4256</v>
      </c>
      <c r="FGT1" s="59" t="s">
        <v>4257</v>
      </c>
      <c r="FGU1" s="59" t="s">
        <v>4258</v>
      </c>
      <c r="FGV1" s="59" t="s">
        <v>4259</v>
      </c>
      <c r="FGW1" s="59" t="s">
        <v>4260</v>
      </c>
      <c r="FGX1" s="59" t="s">
        <v>4261</v>
      </c>
      <c r="FGY1" s="59" t="s">
        <v>4262</v>
      </c>
      <c r="FGZ1" s="59" t="s">
        <v>4263</v>
      </c>
      <c r="FHA1" s="59" t="s">
        <v>4264</v>
      </c>
      <c r="FHB1" s="59" t="s">
        <v>4265</v>
      </c>
      <c r="FHC1" s="59" t="s">
        <v>4266</v>
      </c>
      <c r="FHD1" s="59" t="s">
        <v>4267</v>
      </c>
      <c r="FHE1" s="59" t="s">
        <v>4268</v>
      </c>
      <c r="FHF1" s="59" t="s">
        <v>4269</v>
      </c>
      <c r="FHG1" s="59" t="s">
        <v>4270</v>
      </c>
      <c r="FHH1" s="59" t="s">
        <v>4271</v>
      </c>
      <c r="FHI1" s="59" t="s">
        <v>4272</v>
      </c>
      <c r="FHJ1" s="59" t="s">
        <v>4273</v>
      </c>
      <c r="FHK1" s="59" t="s">
        <v>4274</v>
      </c>
      <c r="FHL1" s="59" t="s">
        <v>4275</v>
      </c>
      <c r="FHM1" s="59" t="s">
        <v>4276</v>
      </c>
      <c r="FHN1" s="59" t="s">
        <v>4277</v>
      </c>
      <c r="FHO1" s="59" t="s">
        <v>4278</v>
      </c>
      <c r="FHP1" s="59" t="s">
        <v>4279</v>
      </c>
      <c r="FHQ1" s="59" t="s">
        <v>4280</v>
      </c>
      <c r="FHR1" s="59" t="s">
        <v>4281</v>
      </c>
      <c r="FHS1" s="59" t="s">
        <v>4282</v>
      </c>
      <c r="FHT1" s="59" t="s">
        <v>4283</v>
      </c>
      <c r="FHU1" s="59" t="s">
        <v>4284</v>
      </c>
      <c r="FHV1" s="59" t="s">
        <v>4285</v>
      </c>
      <c r="FHW1" s="59" t="s">
        <v>4286</v>
      </c>
      <c r="FHX1" s="59" t="s">
        <v>4287</v>
      </c>
      <c r="FHY1" s="59" t="s">
        <v>4288</v>
      </c>
      <c r="FHZ1" s="59" t="s">
        <v>4289</v>
      </c>
      <c r="FIA1" s="59" t="s">
        <v>4290</v>
      </c>
      <c r="FIB1" s="59" t="s">
        <v>4291</v>
      </c>
      <c r="FIC1" s="59" t="s">
        <v>4292</v>
      </c>
      <c r="FID1" s="59" t="s">
        <v>4293</v>
      </c>
      <c r="FIE1" s="59" t="s">
        <v>4294</v>
      </c>
      <c r="FIF1" s="59" t="s">
        <v>4295</v>
      </c>
      <c r="FIG1" s="59" t="s">
        <v>4296</v>
      </c>
      <c r="FIH1" s="59" t="s">
        <v>4297</v>
      </c>
      <c r="FII1" s="59" t="s">
        <v>4298</v>
      </c>
      <c r="FIJ1" s="59" t="s">
        <v>4299</v>
      </c>
      <c r="FIK1" s="59" t="s">
        <v>4300</v>
      </c>
      <c r="FIL1" s="59" t="s">
        <v>4301</v>
      </c>
      <c r="FIM1" s="59" t="s">
        <v>4302</v>
      </c>
      <c r="FIN1" s="59" t="s">
        <v>4303</v>
      </c>
      <c r="FIO1" s="59" t="s">
        <v>4304</v>
      </c>
      <c r="FIP1" s="59" t="s">
        <v>4305</v>
      </c>
      <c r="FIQ1" s="59" t="s">
        <v>4306</v>
      </c>
      <c r="FIR1" s="59" t="s">
        <v>4307</v>
      </c>
      <c r="FIS1" s="59" t="s">
        <v>4308</v>
      </c>
      <c r="FIT1" s="59" t="s">
        <v>4309</v>
      </c>
      <c r="FIU1" s="59" t="s">
        <v>4310</v>
      </c>
      <c r="FIV1" s="59" t="s">
        <v>4311</v>
      </c>
      <c r="FIW1" s="59" t="s">
        <v>4312</v>
      </c>
      <c r="FIX1" s="59" t="s">
        <v>4313</v>
      </c>
      <c r="FIY1" s="59" t="s">
        <v>4314</v>
      </c>
      <c r="FIZ1" s="59" t="s">
        <v>4315</v>
      </c>
      <c r="FJA1" s="59" t="s">
        <v>4316</v>
      </c>
      <c r="FJB1" s="59" t="s">
        <v>4317</v>
      </c>
      <c r="FJC1" s="59" t="s">
        <v>4318</v>
      </c>
      <c r="FJD1" s="59" t="s">
        <v>4319</v>
      </c>
      <c r="FJE1" s="59" t="s">
        <v>4320</v>
      </c>
      <c r="FJF1" s="59" t="s">
        <v>4321</v>
      </c>
      <c r="FJG1" s="59" t="s">
        <v>4322</v>
      </c>
      <c r="FJH1" s="59" t="s">
        <v>4323</v>
      </c>
      <c r="FJI1" s="59" t="s">
        <v>4324</v>
      </c>
      <c r="FJJ1" s="59" t="s">
        <v>4325</v>
      </c>
      <c r="FJK1" s="59" t="s">
        <v>4326</v>
      </c>
      <c r="FJL1" s="59" t="s">
        <v>4327</v>
      </c>
      <c r="FJM1" s="59" t="s">
        <v>4328</v>
      </c>
      <c r="FJN1" s="59" t="s">
        <v>4329</v>
      </c>
      <c r="FJO1" s="59" t="s">
        <v>4330</v>
      </c>
      <c r="FJP1" s="59" t="s">
        <v>4331</v>
      </c>
      <c r="FJQ1" s="59" t="s">
        <v>4332</v>
      </c>
      <c r="FJR1" s="59" t="s">
        <v>4333</v>
      </c>
      <c r="FJS1" s="59" t="s">
        <v>4334</v>
      </c>
      <c r="FJT1" s="59" t="s">
        <v>4335</v>
      </c>
      <c r="FJU1" s="59" t="s">
        <v>4336</v>
      </c>
      <c r="FJV1" s="59" t="s">
        <v>4337</v>
      </c>
      <c r="FJW1" s="59" t="s">
        <v>4338</v>
      </c>
      <c r="FJX1" s="59" t="s">
        <v>4339</v>
      </c>
      <c r="FJY1" s="59" t="s">
        <v>4340</v>
      </c>
      <c r="FJZ1" s="59" t="s">
        <v>4341</v>
      </c>
      <c r="FKA1" s="59" t="s">
        <v>4342</v>
      </c>
      <c r="FKB1" s="59" t="s">
        <v>4343</v>
      </c>
      <c r="FKC1" s="59" t="s">
        <v>4344</v>
      </c>
      <c r="FKD1" s="59" t="s">
        <v>4345</v>
      </c>
      <c r="FKE1" s="59" t="s">
        <v>4346</v>
      </c>
      <c r="FKF1" s="59" t="s">
        <v>4347</v>
      </c>
      <c r="FKG1" s="59" t="s">
        <v>4348</v>
      </c>
      <c r="FKH1" s="59" t="s">
        <v>4349</v>
      </c>
      <c r="FKI1" s="59" t="s">
        <v>4350</v>
      </c>
      <c r="FKJ1" s="59" t="s">
        <v>4351</v>
      </c>
      <c r="FKK1" s="59" t="s">
        <v>4352</v>
      </c>
      <c r="FKL1" s="59" t="s">
        <v>4353</v>
      </c>
      <c r="FKM1" s="59" t="s">
        <v>4354</v>
      </c>
      <c r="FKN1" s="59" t="s">
        <v>4355</v>
      </c>
      <c r="FKO1" s="59" t="s">
        <v>4356</v>
      </c>
      <c r="FKP1" s="59" t="s">
        <v>4357</v>
      </c>
      <c r="FKQ1" s="59" t="s">
        <v>4358</v>
      </c>
      <c r="FKR1" s="59" t="s">
        <v>4359</v>
      </c>
      <c r="FKS1" s="59" t="s">
        <v>4360</v>
      </c>
      <c r="FKT1" s="59" t="s">
        <v>4361</v>
      </c>
      <c r="FKU1" s="59" t="s">
        <v>4362</v>
      </c>
      <c r="FKV1" s="59" t="s">
        <v>4363</v>
      </c>
      <c r="FKW1" s="59" t="s">
        <v>4364</v>
      </c>
      <c r="FKX1" s="59" t="s">
        <v>4365</v>
      </c>
      <c r="FKY1" s="59" t="s">
        <v>4366</v>
      </c>
      <c r="FKZ1" s="59" t="s">
        <v>4367</v>
      </c>
      <c r="FLA1" s="59" t="s">
        <v>4368</v>
      </c>
      <c r="FLB1" s="59" t="s">
        <v>4369</v>
      </c>
      <c r="FLC1" s="59" t="s">
        <v>4370</v>
      </c>
      <c r="FLD1" s="59" t="s">
        <v>4371</v>
      </c>
      <c r="FLE1" s="59" t="s">
        <v>4372</v>
      </c>
      <c r="FLF1" s="59" t="s">
        <v>4373</v>
      </c>
      <c r="FLG1" s="59" t="s">
        <v>4374</v>
      </c>
      <c r="FLH1" s="59" t="s">
        <v>4375</v>
      </c>
      <c r="FLI1" s="59" t="s">
        <v>4376</v>
      </c>
      <c r="FLJ1" s="59" t="s">
        <v>4377</v>
      </c>
      <c r="FLK1" s="59" t="s">
        <v>4378</v>
      </c>
      <c r="FLL1" s="59" t="s">
        <v>4379</v>
      </c>
      <c r="FLM1" s="59" t="s">
        <v>4380</v>
      </c>
      <c r="FLN1" s="59" t="s">
        <v>4381</v>
      </c>
      <c r="FLO1" s="59" t="s">
        <v>4382</v>
      </c>
      <c r="FLP1" s="59" t="s">
        <v>4383</v>
      </c>
      <c r="FLQ1" s="59" t="s">
        <v>4384</v>
      </c>
      <c r="FLR1" s="59" t="s">
        <v>4385</v>
      </c>
      <c r="FLS1" s="59" t="s">
        <v>4386</v>
      </c>
      <c r="FLT1" s="59" t="s">
        <v>4387</v>
      </c>
      <c r="FLU1" s="59" t="s">
        <v>4388</v>
      </c>
      <c r="FLV1" s="59" t="s">
        <v>4389</v>
      </c>
      <c r="FLW1" s="59" t="s">
        <v>4390</v>
      </c>
      <c r="FLX1" s="59" t="s">
        <v>4391</v>
      </c>
      <c r="FLY1" s="59" t="s">
        <v>4392</v>
      </c>
      <c r="FLZ1" s="59" t="s">
        <v>4393</v>
      </c>
      <c r="FMA1" s="59" t="s">
        <v>4394</v>
      </c>
      <c r="FMB1" s="59" t="s">
        <v>4395</v>
      </c>
      <c r="FMC1" s="59" t="s">
        <v>4396</v>
      </c>
      <c r="FMD1" s="59" t="s">
        <v>4397</v>
      </c>
      <c r="FME1" s="59" t="s">
        <v>4398</v>
      </c>
      <c r="FMF1" s="59" t="s">
        <v>4399</v>
      </c>
      <c r="FMG1" s="59" t="s">
        <v>4400</v>
      </c>
      <c r="FMH1" s="59" t="s">
        <v>4401</v>
      </c>
      <c r="FMI1" s="59" t="s">
        <v>4402</v>
      </c>
      <c r="FMJ1" s="59" t="s">
        <v>4403</v>
      </c>
      <c r="FMK1" s="59" t="s">
        <v>4404</v>
      </c>
      <c r="FML1" s="59" t="s">
        <v>4405</v>
      </c>
      <c r="FMM1" s="59" t="s">
        <v>4406</v>
      </c>
      <c r="FMN1" s="59" t="s">
        <v>4407</v>
      </c>
      <c r="FMO1" s="59" t="s">
        <v>4408</v>
      </c>
      <c r="FMP1" s="59" t="s">
        <v>4409</v>
      </c>
      <c r="FMQ1" s="59" t="s">
        <v>4410</v>
      </c>
      <c r="FMR1" s="59" t="s">
        <v>4411</v>
      </c>
      <c r="FMS1" s="59" t="s">
        <v>4412</v>
      </c>
      <c r="FMT1" s="59" t="s">
        <v>4413</v>
      </c>
      <c r="FMU1" s="59" t="s">
        <v>4414</v>
      </c>
      <c r="FMV1" s="59" t="s">
        <v>4415</v>
      </c>
      <c r="FMW1" s="59" t="s">
        <v>4416</v>
      </c>
      <c r="FMX1" s="59" t="s">
        <v>4417</v>
      </c>
      <c r="FMY1" s="59" t="s">
        <v>4418</v>
      </c>
      <c r="FMZ1" s="59" t="s">
        <v>4419</v>
      </c>
      <c r="FNA1" s="59" t="s">
        <v>4420</v>
      </c>
      <c r="FNB1" s="59" t="s">
        <v>4421</v>
      </c>
      <c r="FNC1" s="59" t="s">
        <v>4422</v>
      </c>
      <c r="FND1" s="59" t="s">
        <v>4423</v>
      </c>
      <c r="FNE1" s="59" t="s">
        <v>4424</v>
      </c>
      <c r="FNF1" s="59" t="s">
        <v>4425</v>
      </c>
      <c r="FNG1" s="59" t="s">
        <v>4426</v>
      </c>
      <c r="FNH1" s="59" t="s">
        <v>4427</v>
      </c>
      <c r="FNI1" s="59" t="s">
        <v>4428</v>
      </c>
      <c r="FNJ1" s="59" t="s">
        <v>4429</v>
      </c>
      <c r="FNK1" s="59" t="s">
        <v>4430</v>
      </c>
      <c r="FNL1" s="59" t="s">
        <v>4431</v>
      </c>
      <c r="FNM1" s="59" t="s">
        <v>4432</v>
      </c>
      <c r="FNN1" s="59" t="s">
        <v>4433</v>
      </c>
      <c r="FNO1" s="59" t="s">
        <v>4434</v>
      </c>
      <c r="FNP1" s="59" t="s">
        <v>4435</v>
      </c>
      <c r="FNQ1" s="59" t="s">
        <v>4436</v>
      </c>
      <c r="FNR1" s="59" t="s">
        <v>4437</v>
      </c>
      <c r="FNS1" s="59" t="s">
        <v>4438</v>
      </c>
      <c r="FNT1" s="59" t="s">
        <v>4439</v>
      </c>
      <c r="FNU1" s="59" t="s">
        <v>4440</v>
      </c>
      <c r="FNV1" s="59" t="s">
        <v>4441</v>
      </c>
      <c r="FNW1" s="59" t="s">
        <v>4442</v>
      </c>
      <c r="FNX1" s="59" t="s">
        <v>4443</v>
      </c>
      <c r="FNY1" s="59" t="s">
        <v>4444</v>
      </c>
      <c r="FNZ1" s="59" t="s">
        <v>4445</v>
      </c>
      <c r="FOA1" s="59" t="s">
        <v>4446</v>
      </c>
      <c r="FOB1" s="59" t="s">
        <v>4447</v>
      </c>
      <c r="FOC1" s="59" t="s">
        <v>4448</v>
      </c>
      <c r="FOD1" s="59" t="s">
        <v>4449</v>
      </c>
      <c r="FOE1" s="59" t="s">
        <v>4450</v>
      </c>
      <c r="FOF1" s="59" t="s">
        <v>4451</v>
      </c>
      <c r="FOG1" s="59" t="s">
        <v>4452</v>
      </c>
      <c r="FOH1" s="59" t="s">
        <v>4453</v>
      </c>
      <c r="FOI1" s="59" t="s">
        <v>4454</v>
      </c>
      <c r="FOJ1" s="59" t="s">
        <v>4455</v>
      </c>
      <c r="FOK1" s="59" t="s">
        <v>4456</v>
      </c>
      <c r="FOL1" s="59" t="s">
        <v>4457</v>
      </c>
      <c r="FOM1" s="59" t="s">
        <v>4458</v>
      </c>
      <c r="FON1" s="59" t="s">
        <v>4459</v>
      </c>
      <c r="FOO1" s="59" t="s">
        <v>4460</v>
      </c>
      <c r="FOP1" s="59" t="s">
        <v>4461</v>
      </c>
      <c r="FOQ1" s="59" t="s">
        <v>4462</v>
      </c>
      <c r="FOR1" s="59" t="s">
        <v>4463</v>
      </c>
      <c r="FOS1" s="59" t="s">
        <v>4464</v>
      </c>
      <c r="FOT1" s="59" t="s">
        <v>4465</v>
      </c>
      <c r="FOU1" s="59" t="s">
        <v>4466</v>
      </c>
      <c r="FOV1" s="59" t="s">
        <v>4467</v>
      </c>
      <c r="FOW1" s="59" t="s">
        <v>4468</v>
      </c>
      <c r="FOX1" s="59" t="s">
        <v>4469</v>
      </c>
      <c r="FOY1" s="59" t="s">
        <v>4470</v>
      </c>
      <c r="FOZ1" s="59" t="s">
        <v>4471</v>
      </c>
      <c r="FPA1" s="59" t="s">
        <v>4472</v>
      </c>
      <c r="FPB1" s="59" t="s">
        <v>4473</v>
      </c>
      <c r="FPC1" s="59" t="s">
        <v>4474</v>
      </c>
      <c r="FPD1" s="59" t="s">
        <v>4475</v>
      </c>
      <c r="FPE1" s="59" t="s">
        <v>4476</v>
      </c>
      <c r="FPF1" s="59" t="s">
        <v>4477</v>
      </c>
      <c r="FPG1" s="59" t="s">
        <v>4478</v>
      </c>
      <c r="FPH1" s="59" t="s">
        <v>4479</v>
      </c>
      <c r="FPI1" s="59" t="s">
        <v>4480</v>
      </c>
      <c r="FPJ1" s="59" t="s">
        <v>4481</v>
      </c>
      <c r="FPK1" s="59" t="s">
        <v>4482</v>
      </c>
      <c r="FPL1" s="59" t="s">
        <v>4483</v>
      </c>
      <c r="FPM1" s="59" t="s">
        <v>4484</v>
      </c>
      <c r="FPN1" s="59" t="s">
        <v>4485</v>
      </c>
      <c r="FPO1" s="59" t="s">
        <v>4486</v>
      </c>
      <c r="FPP1" s="59" t="s">
        <v>4487</v>
      </c>
      <c r="FPQ1" s="59" t="s">
        <v>4488</v>
      </c>
      <c r="FPR1" s="59" t="s">
        <v>4489</v>
      </c>
      <c r="FPS1" s="59" t="s">
        <v>4490</v>
      </c>
      <c r="FPT1" s="59" t="s">
        <v>4491</v>
      </c>
      <c r="FPU1" s="59" t="s">
        <v>4492</v>
      </c>
      <c r="FPV1" s="59" t="s">
        <v>4493</v>
      </c>
      <c r="FPW1" s="59" t="s">
        <v>4494</v>
      </c>
      <c r="FPX1" s="59" t="s">
        <v>4495</v>
      </c>
      <c r="FPY1" s="59" t="s">
        <v>4496</v>
      </c>
      <c r="FPZ1" s="59" t="s">
        <v>4497</v>
      </c>
      <c r="FQA1" s="59" t="s">
        <v>4498</v>
      </c>
      <c r="FQB1" s="59" t="s">
        <v>4499</v>
      </c>
      <c r="FQC1" s="59" t="s">
        <v>4500</v>
      </c>
      <c r="FQD1" s="59" t="s">
        <v>4501</v>
      </c>
      <c r="FQE1" s="59" t="s">
        <v>4502</v>
      </c>
      <c r="FQF1" s="59" t="s">
        <v>4503</v>
      </c>
      <c r="FQG1" s="59" t="s">
        <v>4504</v>
      </c>
      <c r="FQH1" s="59" t="s">
        <v>4505</v>
      </c>
      <c r="FQI1" s="59" t="s">
        <v>4506</v>
      </c>
      <c r="FQJ1" s="59" t="s">
        <v>4507</v>
      </c>
      <c r="FQK1" s="59" t="s">
        <v>4508</v>
      </c>
      <c r="FQL1" s="59" t="s">
        <v>4509</v>
      </c>
      <c r="FQM1" s="59" t="s">
        <v>4510</v>
      </c>
      <c r="FQN1" s="59" t="s">
        <v>4511</v>
      </c>
      <c r="FQO1" s="59" t="s">
        <v>4512</v>
      </c>
      <c r="FQP1" s="59" t="s">
        <v>4513</v>
      </c>
      <c r="FQQ1" s="59" t="s">
        <v>4514</v>
      </c>
      <c r="FQR1" s="59" t="s">
        <v>4515</v>
      </c>
      <c r="FQS1" s="59" t="s">
        <v>4516</v>
      </c>
      <c r="FQT1" s="59" t="s">
        <v>4517</v>
      </c>
      <c r="FQU1" s="59" t="s">
        <v>4518</v>
      </c>
      <c r="FQV1" s="59" t="s">
        <v>4519</v>
      </c>
      <c r="FQW1" s="59" t="s">
        <v>4520</v>
      </c>
      <c r="FQX1" s="59" t="s">
        <v>4521</v>
      </c>
      <c r="FQY1" s="59" t="s">
        <v>4522</v>
      </c>
      <c r="FQZ1" s="59" t="s">
        <v>4523</v>
      </c>
      <c r="FRA1" s="59" t="s">
        <v>4524</v>
      </c>
      <c r="FRB1" s="59" t="s">
        <v>4525</v>
      </c>
      <c r="FRC1" s="59" t="s">
        <v>4526</v>
      </c>
      <c r="FRD1" s="59" t="s">
        <v>4527</v>
      </c>
      <c r="FRE1" s="59" t="s">
        <v>4528</v>
      </c>
      <c r="FRF1" s="59" t="s">
        <v>4529</v>
      </c>
      <c r="FRG1" s="59" t="s">
        <v>4530</v>
      </c>
      <c r="FRH1" s="59" t="s">
        <v>4531</v>
      </c>
      <c r="FRI1" s="59" t="s">
        <v>4532</v>
      </c>
      <c r="FRJ1" s="59" t="s">
        <v>4533</v>
      </c>
      <c r="FRK1" s="59" t="s">
        <v>4534</v>
      </c>
      <c r="FRL1" s="59" t="s">
        <v>4535</v>
      </c>
      <c r="FRM1" s="59" t="s">
        <v>4536</v>
      </c>
      <c r="FRN1" s="59" t="s">
        <v>4537</v>
      </c>
      <c r="FRO1" s="59" t="s">
        <v>4538</v>
      </c>
      <c r="FRP1" s="59" t="s">
        <v>4539</v>
      </c>
      <c r="FRQ1" s="59" t="s">
        <v>4540</v>
      </c>
      <c r="FRR1" s="59" t="s">
        <v>4541</v>
      </c>
      <c r="FRS1" s="59" t="s">
        <v>4542</v>
      </c>
      <c r="FRT1" s="59" t="s">
        <v>4543</v>
      </c>
      <c r="FRU1" s="59" t="s">
        <v>4544</v>
      </c>
      <c r="FRV1" s="59" t="s">
        <v>4545</v>
      </c>
      <c r="FRW1" s="59" t="s">
        <v>4546</v>
      </c>
      <c r="FRX1" s="59" t="s">
        <v>4547</v>
      </c>
      <c r="FRY1" s="59" t="s">
        <v>4548</v>
      </c>
      <c r="FRZ1" s="59" t="s">
        <v>4549</v>
      </c>
      <c r="FSA1" s="59" t="s">
        <v>4550</v>
      </c>
      <c r="FSB1" s="59" t="s">
        <v>4551</v>
      </c>
      <c r="FSC1" s="59" t="s">
        <v>4552</v>
      </c>
      <c r="FSD1" s="59" t="s">
        <v>4553</v>
      </c>
      <c r="FSE1" s="59" t="s">
        <v>4554</v>
      </c>
      <c r="FSF1" s="59" t="s">
        <v>4555</v>
      </c>
      <c r="FSG1" s="59" t="s">
        <v>4556</v>
      </c>
      <c r="FSH1" s="59" t="s">
        <v>4557</v>
      </c>
      <c r="FSI1" s="59" t="s">
        <v>4558</v>
      </c>
      <c r="FSJ1" s="59" t="s">
        <v>4559</v>
      </c>
      <c r="FSK1" s="59" t="s">
        <v>4560</v>
      </c>
      <c r="FSL1" s="59" t="s">
        <v>4561</v>
      </c>
      <c r="FSM1" s="59" t="s">
        <v>4562</v>
      </c>
      <c r="FSN1" s="59" t="s">
        <v>4563</v>
      </c>
      <c r="FSO1" s="59" t="s">
        <v>4564</v>
      </c>
      <c r="FSP1" s="59" t="s">
        <v>4565</v>
      </c>
      <c r="FSQ1" s="59" t="s">
        <v>4566</v>
      </c>
      <c r="FSR1" s="59" t="s">
        <v>4567</v>
      </c>
      <c r="FSS1" s="59" t="s">
        <v>4568</v>
      </c>
      <c r="FST1" s="59" t="s">
        <v>4569</v>
      </c>
      <c r="FSU1" s="59" t="s">
        <v>4570</v>
      </c>
      <c r="FSV1" s="59" t="s">
        <v>4571</v>
      </c>
      <c r="FSW1" s="59" t="s">
        <v>4572</v>
      </c>
      <c r="FSX1" s="59" t="s">
        <v>4573</v>
      </c>
      <c r="FSY1" s="59" t="s">
        <v>4574</v>
      </c>
      <c r="FSZ1" s="59" t="s">
        <v>4575</v>
      </c>
      <c r="FTA1" s="59" t="s">
        <v>4576</v>
      </c>
      <c r="FTB1" s="59" t="s">
        <v>4577</v>
      </c>
      <c r="FTC1" s="59" t="s">
        <v>4578</v>
      </c>
      <c r="FTD1" s="59" t="s">
        <v>4579</v>
      </c>
      <c r="FTE1" s="59" t="s">
        <v>4580</v>
      </c>
      <c r="FTF1" s="59" t="s">
        <v>4581</v>
      </c>
      <c r="FTG1" s="59" t="s">
        <v>4582</v>
      </c>
      <c r="FTH1" s="59" t="s">
        <v>4583</v>
      </c>
      <c r="FTI1" s="59" t="s">
        <v>4584</v>
      </c>
      <c r="FTJ1" s="59" t="s">
        <v>4585</v>
      </c>
      <c r="FTK1" s="59" t="s">
        <v>4586</v>
      </c>
      <c r="FTL1" s="59" t="s">
        <v>4587</v>
      </c>
      <c r="FTM1" s="59" t="s">
        <v>4588</v>
      </c>
      <c r="FTN1" s="59" t="s">
        <v>4589</v>
      </c>
      <c r="FTO1" s="59" t="s">
        <v>4590</v>
      </c>
      <c r="FTP1" s="59" t="s">
        <v>4591</v>
      </c>
      <c r="FTQ1" s="59" t="s">
        <v>4592</v>
      </c>
      <c r="FTR1" s="59" t="s">
        <v>4593</v>
      </c>
      <c r="FTS1" s="59" t="s">
        <v>4594</v>
      </c>
      <c r="FTT1" s="59" t="s">
        <v>4595</v>
      </c>
      <c r="FTU1" s="59" t="s">
        <v>4596</v>
      </c>
      <c r="FTV1" s="59" t="s">
        <v>4597</v>
      </c>
      <c r="FTW1" s="59" t="s">
        <v>4598</v>
      </c>
      <c r="FTX1" s="59" t="s">
        <v>4599</v>
      </c>
      <c r="FTY1" s="59" t="s">
        <v>4600</v>
      </c>
      <c r="FTZ1" s="59" t="s">
        <v>4601</v>
      </c>
      <c r="FUA1" s="59" t="s">
        <v>4602</v>
      </c>
      <c r="FUB1" s="59" t="s">
        <v>4603</v>
      </c>
      <c r="FUC1" s="59" t="s">
        <v>4604</v>
      </c>
      <c r="FUD1" s="59" t="s">
        <v>4605</v>
      </c>
      <c r="FUE1" s="59" t="s">
        <v>4606</v>
      </c>
      <c r="FUF1" s="59" t="s">
        <v>4607</v>
      </c>
      <c r="FUG1" s="59" t="s">
        <v>4608</v>
      </c>
      <c r="FUH1" s="59" t="s">
        <v>4609</v>
      </c>
      <c r="FUI1" s="59" t="s">
        <v>4610</v>
      </c>
      <c r="FUJ1" s="59" t="s">
        <v>4611</v>
      </c>
      <c r="FUK1" s="59" t="s">
        <v>4612</v>
      </c>
      <c r="FUL1" s="59" t="s">
        <v>4613</v>
      </c>
      <c r="FUM1" s="59" t="s">
        <v>4614</v>
      </c>
      <c r="FUN1" s="59" t="s">
        <v>4615</v>
      </c>
      <c r="FUO1" s="59" t="s">
        <v>4616</v>
      </c>
      <c r="FUP1" s="59" t="s">
        <v>4617</v>
      </c>
      <c r="FUQ1" s="59" t="s">
        <v>4618</v>
      </c>
      <c r="FUR1" s="59" t="s">
        <v>4619</v>
      </c>
      <c r="FUS1" s="59" t="s">
        <v>4620</v>
      </c>
      <c r="FUT1" s="59" t="s">
        <v>4621</v>
      </c>
      <c r="FUU1" s="59" t="s">
        <v>4622</v>
      </c>
      <c r="FUV1" s="59" t="s">
        <v>4623</v>
      </c>
      <c r="FUW1" s="59" t="s">
        <v>4624</v>
      </c>
      <c r="FUX1" s="59" t="s">
        <v>4625</v>
      </c>
      <c r="FUY1" s="59" t="s">
        <v>4626</v>
      </c>
      <c r="FUZ1" s="59" t="s">
        <v>4627</v>
      </c>
      <c r="FVA1" s="59" t="s">
        <v>4628</v>
      </c>
      <c r="FVB1" s="59" t="s">
        <v>4629</v>
      </c>
      <c r="FVC1" s="59" t="s">
        <v>4630</v>
      </c>
      <c r="FVD1" s="59" t="s">
        <v>4631</v>
      </c>
      <c r="FVE1" s="59" t="s">
        <v>4632</v>
      </c>
      <c r="FVF1" s="59" t="s">
        <v>4633</v>
      </c>
      <c r="FVG1" s="59" t="s">
        <v>4634</v>
      </c>
      <c r="FVH1" s="59" t="s">
        <v>4635</v>
      </c>
      <c r="FVI1" s="59" t="s">
        <v>4636</v>
      </c>
      <c r="FVJ1" s="59" t="s">
        <v>4637</v>
      </c>
      <c r="FVK1" s="59" t="s">
        <v>4638</v>
      </c>
      <c r="FVL1" s="59" t="s">
        <v>4639</v>
      </c>
      <c r="FVM1" s="59" t="s">
        <v>4640</v>
      </c>
      <c r="FVN1" s="59" t="s">
        <v>4641</v>
      </c>
      <c r="FVO1" s="59" t="s">
        <v>4642</v>
      </c>
      <c r="FVP1" s="59" t="s">
        <v>4643</v>
      </c>
      <c r="FVQ1" s="59" t="s">
        <v>4644</v>
      </c>
      <c r="FVR1" s="59" t="s">
        <v>4645</v>
      </c>
      <c r="FVS1" s="59" t="s">
        <v>4646</v>
      </c>
      <c r="FVT1" s="59" t="s">
        <v>4647</v>
      </c>
      <c r="FVU1" s="59" t="s">
        <v>4648</v>
      </c>
      <c r="FVV1" s="59" t="s">
        <v>4649</v>
      </c>
      <c r="FVW1" s="59" t="s">
        <v>4650</v>
      </c>
      <c r="FVX1" s="59" t="s">
        <v>4651</v>
      </c>
      <c r="FVY1" s="59" t="s">
        <v>4652</v>
      </c>
      <c r="FVZ1" s="59" t="s">
        <v>4653</v>
      </c>
      <c r="FWA1" s="59" t="s">
        <v>4654</v>
      </c>
      <c r="FWB1" s="59" t="s">
        <v>4655</v>
      </c>
      <c r="FWC1" s="59" t="s">
        <v>4656</v>
      </c>
      <c r="FWD1" s="59" t="s">
        <v>4657</v>
      </c>
      <c r="FWE1" s="59" t="s">
        <v>4658</v>
      </c>
      <c r="FWF1" s="59" t="s">
        <v>4659</v>
      </c>
      <c r="FWG1" s="59" t="s">
        <v>4660</v>
      </c>
      <c r="FWH1" s="59" t="s">
        <v>4661</v>
      </c>
      <c r="FWI1" s="59" t="s">
        <v>4662</v>
      </c>
      <c r="FWJ1" s="59" t="s">
        <v>4663</v>
      </c>
      <c r="FWK1" s="59" t="s">
        <v>4664</v>
      </c>
      <c r="FWL1" s="59" t="s">
        <v>4665</v>
      </c>
      <c r="FWM1" s="59" t="s">
        <v>4666</v>
      </c>
      <c r="FWN1" s="59" t="s">
        <v>4667</v>
      </c>
      <c r="FWO1" s="59" t="s">
        <v>4668</v>
      </c>
      <c r="FWP1" s="59" t="s">
        <v>4669</v>
      </c>
      <c r="FWQ1" s="59" t="s">
        <v>4670</v>
      </c>
      <c r="FWR1" s="59" t="s">
        <v>4671</v>
      </c>
      <c r="FWS1" s="59" t="s">
        <v>4672</v>
      </c>
      <c r="FWT1" s="59" t="s">
        <v>4673</v>
      </c>
      <c r="FWU1" s="59" t="s">
        <v>4674</v>
      </c>
      <c r="FWV1" s="59" t="s">
        <v>4675</v>
      </c>
      <c r="FWW1" s="59" t="s">
        <v>4676</v>
      </c>
      <c r="FWX1" s="59" t="s">
        <v>4677</v>
      </c>
      <c r="FWY1" s="59" t="s">
        <v>4678</v>
      </c>
      <c r="FWZ1" s="59" t="s">
        <v>4679</v>
      </c>
      <c r="FXA1" s="59" t="s">
        <v>4680</v>
      </c>
      <c r="FXB1" s="59" t="s">
        <v>4681</v>
      </c>
      <c r="FXC1" s="59" t="s">
        <v>4682</v>
      </c>
      <c r="FXD1" s="59" t="s">
        <v>4683</v>
      </c>
      <c r="FXE1" s="59" t="s">
        <v>4684</v>
      </c>
      <c r="FXF1" s="59" t="s">
        <v>4685</v>
      </c>
      <c r="FXG1" s="59" t="s">
        <v>4686</v>
      </c>
      <c r="FXH1" s="59" t="s">
        <v>4687</v>
      </c>
      <c r="FXI1" s="59" t="s">
        <v>4688</v>
      </c>
      <c r="FXJ1" s="59" t="s">
        <v>4689</v>
      </c>
      <c r="FXK1" s="59" t="s">
        <v>4690</v>
      </c>
      <c r="FXL1" s="59" t="s">
        <v>4691</v>
      </c>
      <c r="FXM1" s="59" t="s">
        <v>4692</v>
      </c>
      <c r="FXN1" s="59" t="s">
        <v>4693</v>
      </c>
      <c r="FXO1" s="59" t="s">
        <v>4694</v>
      </c>
      <c r="FXP1" s="59" t="s">
        <v>4695</v>
      </c>
      <c r="FXQ1" s="59" t="s">
        <v>4696</v>
      </c>
      <c r="FXR1" s="59" t="s">
        <v>4697</v>
      </c>
      <c r="FXS1" s="59" t="s">
        <v>4698</v>
      </c>
      <c r="FXT1" s="59" t="s">
        <v>4699</v>
      </c>
      <c r="FXU1" s="59" t="s">
        <v>4700</v>
      </c>
      <c r="FXV1" s="59" t="s">
        <v>4701</v>
      </c>
      <c r="FXW1" s="59" t="s">
        <v>4702</v>
      </c>
      <c r="FXX1" s="59" t="s">
        <v>4703</v>
      </c>
      <c r="FXY1" s="59" t="s">
        <v>4704</v>
      </c>
      <c r="FXZ1" s="59" t="s">
        <v>4705</v>
      </c>
      <c r="FYA1" s="59" t="s">
        <v>4706</v>
      </c>
      <c r="FYB1" s="59" t="s">
        <v>4707</v>
      </c>
      <c r="FYC1" s="59" t="s">
        <v>4708</v>
      </c>
      <c r="FYD1" s="59" t="s">
        <v>4709</v>
      </c>
      <c r="FYE1" s="59" t="s">
        <v>4710</v>
      </c>
      <c r="FYF1" s="59" t="s">
        <v>4711</v>
      </c>
      <c r="FYG1" s="59" t="s">
        <v>4712</v>
      </c>
      <c r="FYH1" s="59" t="s">
        <v>4713</v>
      </c>
      <c r="FYI1" s="59" t="s">
        <v>4714</v>
      </c>
      <c r="FYJ1" s="59" t="s">
        <v>4715</v>
      </c>
      <c r="FYK1" s="59" t="s">
        <v>4716</v>
      </c>
      <c r="FYL1" s="59" t="s">
        <v>4717</v>
      </c>
      <c r="FYM1" s="59" t="s">
        <v>4718</v>
      </c>
      <c r="FYN1" s="59" t="s">
        <v>4719</v>
      </c>
      <c r="FYO1" s="59" t="s">
        <v>4720</v>
      </c>
      <c r="FYP1" s="59" t="s">
        <v>4721</v>
      </c>
      <c r="FYQ1" s="59" t="s">
        <v>4722</v>
      </c>
      <c r="FYR1" s="59" t="s">
        <v>4723</v>
      </c>
      <c r="FYS1" s="59" t="s">
        <v>4724</v>
      </c>
      <c r="FYT1" s="59" t="s">
        <v>4725</v>
      </c>
      <c r="FYU1" s="59" t="s">
        <v>4726</v>
      </c>
      <c r="FYV1" s="59" t="s">
        <v>4727</v>
      </c>
      <c r="FYW1" s="59" t="s">
        <v>4728</v>
      </c>
      <c r="FYX1" s="59" t="s">
        <v>4729</v>
      </c>
      <c r="FYY1" s="59" t="s">
        <v>4730</v>
      </c>
      <c r="FYZ1" s="59" t="s">
        <v>4731</v>
      </c>
      <c r="FZA1" s="59" t="s">
        <v>4732</v>
      </c>
      <c r="FZB1" s="59" t="s">
        <v>4733</v>
      </c>
      <c r="FZC1" s="59" t="s">
        <v>4734</v>
      </c>
      <c r="FZD1" s="59" t="s">
        <v>4735</v>
      </c>
      <c r="FZE1" s="59" t="s">
        <v>4736</v>
      </c>
      <c r="FZF1" s="59" t="s">
        <v>4737</v>
      </c>
      <c r="FZG1" s="59" t="s">
        <v>4738</v>
      </c>
      <c r="FZH1" s="59" t="s">
        <v>4739</v>
      </c>
      <c r="FZI1" s="59" t="s">
        <v>4740</v>
      </c>
      <c r="FZJ1" s="59" t="s">
        <v>4741</v>
      </c>
      <c r="FZK1" s="59" t="s">
        <v>4742</v>
      </c>
      <c r="FZL1" s="59" t="s">
        <v>4743</v>
      </c>
      <c r="FZM1" s="59" t="s">
        <v>4744</v>
      </c>
      <c r="FZN1" s="59" t="s">
        <v>4745</v>
      </c>
      <c r="FZO1" s="59" t="s">
        <v>4746</v>
      </c>
      <c r="FZP1" s="59" t="s">
        <v>4747</v>
      </c>
      <c r="FZQ1" s="59" t="s">
        <v>4748</v>
      </c>
      <c r="FZR1" s="59" t="s">
        <v>4749</v>
      </c>
      <c r="FZS1" s="59" t="s">
        <v>4750</v>
      </c>
      <c r="FZT1" s="59" t="s">
        <v>4751</v>
      </c>
      <c r="FZU1" s="59" t="s">
        <v>4752</v>
      </c>
      <c r="FZV1" s="59" t="s">
        <v>4753</v>
      </c>
      <c r="FZW1" s="59" t="s">
        <v>4754</v>
      </c>
      <c r="FZX1" s="59" t="s">
        <v>4755</v>
      </c>
      <c r="FZY1" s="59" t="s">
        <v>4756</v>
      </c>
      <c r="FZZ1" s="59" t="s">
        <v>4757</v>
      </c>
      <c r="GAA1" s="59" t="s">
        <v>4758</v>
      </c>
      <c r="GAB1" s="59" t="s">
        <v>4759</v>
      </c>
      <c r="GAC1" s="59" t="s">
        <v>4760</v>
      </c>
      <c r="GAD1" s="59" t="s">
        <v>4761</v>
      </c>
      <c r="GAE1" s="59" t="s">
        <v>4762</v>
      </c>
      <c r="GAF1" s="59" t="s">
        <v>4763</v>
      </c>
      <c r="GAG1" s="59" t="s">
        <v>4764</v>
      </c>
      <c r="GAH1" s="59" t="s">
        <v>4765</v>
      </c>
      <c r="GAI1" s="59" t="s">
        <v>4766</v>
      </c>
      <c r="GAJ1" s="59" t="s">
        <v>4767</v>
      </c>
      <c r="GAK1" s="59" t="s">
        <v>4768</v>
      </c>
      <c r="GAL1" s="59" t="s">
        <v>4769</v>
      </c>
      <c r="GAM1" s="59" t="s">
        <v>4770</v>
      </c>
      <c r="GAN1" s="59" t="s">
        <v>4771</v>
      </c>
      <c r="GAO1" s="59" t="s">
        <v>4772</v>
      </c>
      <c r="GAP1" s="59" t="s">
        <v>4773</v>
      </c>
      <c r="GAQ1" s="59" t="s">
        <v>4774</v>
      </c>
      <c r="GAR1" s="59" t="s">
        <v>4775</v>
      </c>
      <c r="GAS1" s="59" t="s">
        <v>4776</v>
      </c>
      <c r="GAT1" s="59" t="s">
        <v>4777</v>
      </c>
      <c r="GAU1" s="59" t="s">
        <v>4778</v>
      </c>
      <c r="GAV1" s="59" t="s">
        <v>4779</v>
      </c>
      <c r="GAW1" s="59" t="s">
        <v>4780</v>
      </c>
      <c r="GAX1" s="59" t="s">
        <v>4781</v>
      </c>
      <c r="GAY1" s="59" t="s">
        <v>4782</v>
      </c>
      <c r="GAZ1" s="59" t="s">
        <v>4783</v>
      </c>
      <c r="GBA1" s="59" t="s">
        <v>4784</v>
      </c>
      <c r="GBB1" s="59" t="s">
        <v>4785</v>
      </c>
      <c r="GBC1" s="59" t="s">
        <v>4786</v>
      </c>
      <c r="GBD1" s="59" t="s">
        <v>4787</v>
      </c>
      <c r="GBE1" s="59" t="s">
        <v>4788</v>
      </c>
      <c r="GBF1" s="59" t="s">
        <v>4789</v>
      </c>
      <c r="GBG1" s="59" t="s">
        <v>4790</v>
      </c>
      <c r="GBH1" s="59" t="s">
        <v>4791</v>
      </c>
      <c r="GBI1" s="59" t="s">
        <v>4792</v>
      </c>
      <c r="GBJ1" s="59" t="s">
        <v>4793</v>
      </c>
      <c r="GBK1" s="59" t="s">
        <v>4794</v>
      </c>
      <c r="GBL1" s="59" t="s">
        <v>4795</v>
      </c>
      <c r="GBM1" s="59" t="s">
        <v>4796</v>
      </c>
      <c r="GBN1" s="59" t="s">
        <v>4797</v>
      </c>
      <c r="GBO1" s="59" t="s">
        <v>4798</v>
      </c>
      <c r="GBP1" s="59" t="s">
        <v>4799</v>
      </c>
      <c r="GBQ1" s="59" t="s">
        <v>4800</v>
      </c>
      <c r="GBR1" s="59" t="s">
        <v>4801</v>
      </c>
      <c r="GBS1" s="59" t="s">
        <v>4802</v>
      </c>
      <c r="GBT1" s="59" t="s">
        <v>4803</v>
      </c>
      <c r="GBU1" s="59" t="s">
        <v>4804</v>
      </c>
      <c r="GBV1" s="59" t="s">
        <v>4805</v>
      </c>
      <c r="GBW1" s="59" t="s">
        <v>4806</v>
      </c>
      <c r="GBX1" s="59" t="s">
        <v>4807</v>
      </c>
      <c r="GBY1" s="59" t="s">
        <v>4808</v>
      </c>
      <c r="GBZ1" s="59" t="s">
        <v>4809</v>
      </c>
      <c r="GCA1" s="59" t="s">
        <v>4810</v>
      </c>
      <c r="GCB1" s="59" t="s">
        <v>4811</v>
      </c>
      <c r="GCC1" s="59" t="s">
        <v>4812</v>
      </c>
      <c r="GCD1" s="59" t="s">
        <v>4813</v>
      </c>
      <c r="GCE1" s="59" t="s">
        <v>4814</v>
      </c>
      <c r="GCF1" s="59" t="s">
        <v>4815</v>
      </c>
      <c r="GCG1" s="59" t="s">
        <v>4816</v>
      </c>
      <c r="GCH1" s="59" t="s">
        <v>4817</v>
      </c>
      <c r="GCI1" s="59" t="s">
        <v>4818</v>
      </c>
      <c r="GCJ1" s="59" t="s">
        <v>4819</v>
      </c>
      <c r="GCK1" s="59" t="s">
        <v>4820</v>
      </c>
      <c r="GCL1" s="59" t="s">
        <v>4821</v>
      </c>
      <c r="GCM1" s="59" t="s">
        <v>4822</v>
      </c>
      <c r="GCN1" s="59" t="s">
        <v>4823</v>
      </c>
      <c r="GCO1" s="59" t="s">
        <v>4824</v>
      </c>
      <c r="GCP1" s="59" t="s">
        <v>4825</v>
      </c>
      <c r="GCQ1" s="59" t="s">
        <v>4826</v>
      </c>
      <c r="GCR1" s="59" t="s">
        <v>4827</v>
      </c>
      <c r="GCS1" s="59" t="s">
        <v>4828</v>
      </c>
      <c r="GCT1" s="59" t="s">
        <v>4829</v>
      </c>
      <c r="GCU1" s="59" t="s">
        <v>4830</v>
      </c>
      <c r="GCV1" s="59" t="s">
        <v>4831</v>
      </c>
      <c r="GCW1" s="59" t="s">
        <v>4832</v>
      </c>
      <c r="GCX1" s="59" t="s">
        <v>4833</v>
      </c>
      <c r="GCY1" s="59" t="s">
        <v>4834</v>
      </c>
      <c r="GCZ1" s="59" t="s">
        <v>4835</v>
      </c>
      <c r="GDA1" s="59" t="s">
        <v>4836</v>
      </c>
      <c r="GDB1" s="59" t="s">
        <v>4837</v>
      </c>
      <c r="GDC1" s="59" t="s">
        <v>4838</v>
      </c>
      <c r="GDD1" s="59" t="s">
        <v>4839</v>
      </c>
      <c r="GDE1" s="59" t="s">
        <v>4840</v>
      </c>
      <c r="GDF1" s="59" t="s">
        <v>4841</v>
      </c>
      <c r="GDG1" s="59" t="s">
        <v>4842</v>
      </c>
      <c r="GDH1" s="59" t="s">
        <v>4843</v>
      </c>
      <c r="GDI1" s="59" t="s">
        <v>4844</v>
      </c>
      <c r="GDJ1" s="59" t="s">
        <v>4845</v>
      </c>
      <c r="GDK1" s="59" t="s">
        <v>4846</v>
      </c>
      <c r="GDL1" s="59" t="s">
        <v>4847</v>
      </c>
      <c r="GDM1" s="59" t="s">
        <v>4848</v>
      </c>
      <c r="GDN1" s="59" t="s">
        <v>4849</v>
      </c>
      <c r="GDO1" s="59" t="s">
        <v>4850</v>
      </c>
      <c r="GDP1" s="59" t="s">
        <v>4851</v>
      </c>
      <c r="GDQ1" s="59" t="s">
        <v>4852</v>
      </c>
      <c r="GDR1" s="59" t="s">
        <v>4853</v>
      </c>
      <c r="GDS1" s="59" t="s">
        <v>4854</v>
      </c>
      <c r="GDT1" s="59" t="s">
        <v>4855</v>
      </c>
      <c r="GDU1" s="59" t="s">
        <v>4856</v>
      </c>
      <c r="GDV1" s="59" t="s">
        <v>4857</v>
      </c>
      <c r="GDW1" s="59" t="s">
        <v>4858</v>
      </c>
      <c r="GDX1" s="59" t="s">
        <v>4859</v>
      </c>
      <c r="GDY1" s="59" t="s">
        <v>4860</v>
      </c>
      <c r="GDZ1" s="59" t="s">
        <v>4861</v>
      </c>
      <c r="GEA1" s="59" t="s">
        <v>4862</v>
      </c>
      <c r="GEB1" s="59" t="s">
        <v>4863</v>
      </c>
      <c r="GEC1" s="59" t="s">
        <v>4864</v>
      </c>
      <c r="GED1" s="59" t="s">
        <v>4865</v>
      </c>
      <c r="GEE1" s="59" t="s">
        <v>4866</v>
      </c>
      <c r="GEF1" s="59" t="s">
        <v>4867</v>
      </c>
      <c r="GEG1" s="59" t="s">
        <v>4868</v>
      </c>
      <c r="GEH1" s="59" t="s">
        <v>4869</v>
      </c>
      <c r="GEI1" s="59" t="s">
        <v>4870</v>
      </c>
      <c r="GEJ1" s="59" t="s">
        <v>4871</v>
      </c>
      <c r="GEK1" s="59" t="s">
        <v>4872</v>
      </c>
      <c r="GEL1" s="59" t="s">
        <v>4873</v>
      </c>
      <c r="GEM1" s="59" t="s">
        <v>4874</v>
      </c>
      <c r="GEN1" s="59" t="s">
        <v>4875</v>
      </c>
      <c r="GEO1" s="59" t="s">
        <v>4876</v>
      </c>
      <c r="GEP1" s="59" t="s">
        <v>4877</v>
      </c>
      <c r="GEQ1" s="59" t="s">
        <v>4878</v>
      </c>
      <c r="GER1" s="59" t="s">
        <v>4879</v>
      </c>
      <c r="GES1" s="59" t="s">
        <v>4880</v>
      </c>
      <c r="GET1" s="59" t="s">
        <v>4881</v>
      </c>
      <c r="GEU1" s="59" t="s">
        <v>4882</v>
      </c>
      <c r="GEV1" s="59" t="s">
        <v>4883</v>
      </c>
      <c r="GEW1" s="59" t="s">
        <v>4884</v>
      </c>
      <c r="GEX1" s="59" t="s">
        <v>4885</v>
      </c>
      <c r="GEY1" s="59" t="s">
        <v>4886</v>
      </c>
      <c r="GEZ1" s="59" t="s">
        <v>4887</v>
      </c>
      <c r="GFA1" s="59" t="s">
        <v>4888</v>
      </c>
      <c r="GFB1" s="59" t="s">
        <v>4889</v>
      </c>
      <c r="GFC1" s="59" t="s">
        <v>4890</v>
      </c>
      <c r="GFD1" s="59" t="s">
        <v>4891</v>
      </c>
      <c r="GFE1" s="59" t="s">
        <v>4892</v>
      </c>
      <c r="GFF1" s="59" t="s">
        <v>4893</v>
      </c>
      <c r="GFG1" s="59" t="s">
        <v>4894</v>
      </c>
      <c r="GFH1" s="59" t="s">
        <v>4895</v>
      </c>
      <c r="GFI1" s="59" t="s">
        <v>4896</v>
      </c>
      <c r="GFJ1" s="59" t="s">
        <v>4897</v>
      </c>
      <c r="GFK1" s="59" t="s">
        <v>4898</v>
      </c>
      <c r="GFL1" s="59" t="s">
        <v>4899</v>
      </c>
      <c r="GFM1" s="59" t="s">
        <v>4900</v>
      </c>
      <c r="GFN1" s="59" t="s">
        <v>4901</v>
      </c>
      <c r="GFO1" s="59" t="s">
        <v>4902</v>
      </c>
      <c r="GFP1" s="59" t="s">
        <v>4903</v>
      </c>
      <c r="GFQ1" s="59" t="s">
        <v>4904</v>
      </c>
      <c r="GFR1" s="59" t="s">
        <v>4905</v>
      </c>
      <c r="GFS1" s="59" t="s">
        <v>4906</v>
      </c>
      <c r="GFT1" s="59" t="s">
        <v>4907</v>
      </c>
      <c r="GFU1" s="59" t="s">
        <v>4908</v>
      </c>
      <c r="GFV1" s="59" t="s">
        <v>4909</v>
      </c>
      <c r="GFW1" s="59" t="s">
        <v>4910</v>
      </c>
      <c r="GFX1" s="59" t="s">
        <v>4911</v>
      </c>
      <c r="GFY1" s="59" t="s">
        <v>4912</v>
      </c>
      <c r="GFZ1" s="59" t="s">
        <v>4913</v>
      </c>
      <c r="GGA1" s="59" t="s">
        <v>4914</v>
      </c>
      <c r="GGB1" s="59" t="s">
        <v>4915</v>
      </c>
      <c r="GGC1" s="59" t="s">
        <v>4916</v>
      </c>
      <c r="GGD1" s="59" t="s">
        <v>4917</v>
      </c>
      <c r="GGE1" s="59" t="s">
        <v>4918</v>
      </c>
      <c r="GGF1" s="59" t="s">
        <v>4919</v>
      </c>
      <c r="GGG1" s="59" t="s">
        <v>4920</v>
      </c>
      <c r="GGH1" s="59" t="s">
        <v>4921</v>
      </c>
      <c r="GGI1" s="59" t="s">
        <v>4922</v>
      </c>
      <c r="GGJ1" s="59" t="s">
        <v>4923</v>
      </c>
      <c r="GGK1" s="59" t="s">
        <v>4924</v>
      </c>
      <c r="GGL1" s="59" t="s">
        <v>4925</v>
      </c>
      <c r="GGM1" s="59" t="s">
        <v>4926</v>
      </c>
      <c r="GGN1" s="59" t="s">
        <v>4927</v>
      </c>
      <c r="GGO1" s="59" t="s">
        <v>4928</v>
      </c>
      <c r="GGP1" s="59" t="s">
        <v>4929</v>
      </c>
      <c r="GGQ1" s="59" t="s">
        <v>4930</v>
      </c>
      <c r="GGR1" s="59" t="s">
        <v>4931</v>
      </c>
      <c r="GGS1" s="59" t="s">
        <v>4932</v>
      </c>
      <c r="GGT1" s="59" t="s">
        <v>4933</v>
      </c>
      <c r="GGU1" s="59" t="s">
        <v>4934</v>
      </c>
      <c r="GGV1" s="59" t="s">
        <v>4935</v>
      </c>
      <c r="GGW1" s="59" t="s">
        <v>4936</v>
      </c>
      <c r="GGX1" s="59" t="s">
        <v>4937</v>
      </c>
      <c r="GGY1" s="59" t="s">
        <v>4938</v>
      </c>
      <c r="GGZ1" s="59" t="s">
        <v>4939</v>
      </c>
      <c r="GHA1" s="59" t="s">
        <v>4940</v>
      </c>
      <c r="GHB1" s="59" t="s">
        <v>4941</v>
      </c>
      <c r="GHC1" s="59" t="s">
        <v>4942</v>
      </c>
      <c r="GHD1" s="59" t="s">
        <v>4943</v>
      </c>
      <c r="GHE1" s="59" t="s">
        <v>4944</v>
      </c>
      <c r="GHF1" s="59" t="s">
        <v>4945</v>
      </c>
      <c r="GHG1" s="59" t="s">
        <v>4946</v>
      </c>
      <c r="GHH1" s="59" t="s">
        <v>4947</v>
      </c>
      <c r="GHI1" s="59" t="s">
        <v>4948</v>
      </c>
      <c r="GHJ1" s="59" t="s">
        <v>4949</v>
      </c>
      <c r="GHK1" s="59" t="s">
        <v>4950</v>
      </c>
      <c r="GHL1" s="59" t="s">
        <v>4951</v>
      </c>
      <c r="GHM1" s="59" t="s">
        <v>4952</v>
      </c>
      <c r="GHN1" s="59" t="s">
        <v>4953</v>
      </c>
      <c r="GHO1" s="59" t="s">
        <v>4954</v>
      </c>
      <c r="GHP1" s="59" t="s">
        <v>4955</v>
      </c>
      <c r="GHQ1" s="59" t="s">
        <v>4956</v>
      </c>
      <c r="GHR1" s="59" t="s">
        <v>4957</v>
      </c>
      <c r="GHS1" s="59" t="s">
        <v>4958</v>
      </c>
      <c r="GHT1" s="59" t="s">
        <v>4959</v>
      </c>
      <c r="GHU1" s="59" t="s">
        <v>4960</v>
      </c>
      <c r="GHV1" s="59" t="s">
        <v>4961</v>
      </c>
      <c r="GHW1" s="59" t="s">
        <v>4962</v>
      </c>
      <c r="GHX1" s="59" t="s">
        <v>4963</v>
      </c>
      <c r="GHY1" s="59" t="s">
        <v>4964</v>
      </c>
      <c r="GHZ1" s="59" t="s">
        <v>4965</v>
      </c>
      <c r="GIA1" s="59" t="s">
        <v>4966</v>
      </c>
      <c r="GIB1" s="59" t="s">
        <v>4967</v>
      </c>
      <c r="GIC1" s="59" t="s">
        <v>4968</v>
      </c>
      <c r="GID1" s="59" t="s">
        <v>4969</v>
      </c>
      <c r="GIE1" s="59" t="s">
        <v>4970</v>
      </c>
      <c r="GIF1" s="59" t="s">
        <v>4971</v>
      </c>
      <c r="GIG1" s="59" t="s">
        <v>4972</v>
      </c>
      <c r="GIH1" s="59" t="s">
        <v>4973</v>
      </c>
      <c r="GII1" s="59" t="s">
        <v>4974</v>
      </c>
      <c r="GIJ1" s="59" t="s">
        <v>4975</v>
      </c>
      <c r="GIK1" s="59" t="s">
        <v>4976</v>
      </c>
      <c r="GIL1" s="59" t="s">
        <v>4977</v>
      </c>
      <c r="GIM1" s="59" t="s">
        <v>4978</v>
      </c>
      <c r="GIN1" s="59" t="s">
        <v>4979</v>
      </c>
      <c r="GIO1" s="59" t="s">
        <v>4980</v>
      </c>
      <c r="GIP1" s="59" t="s">
        <v>4981</v>
      </c>
      <c r="GIQ1" s="59" t="s">
        <v>4982</v>
      </c>
      <c r="GIR1" s="59" t="s">
        <v>4983</v>
      </c>
      <c r="GIS1" s="59" t="s">
        <v>4984</v>
      </c>
      <c r="GIT1" s="59" t="s">
        <v>4985</v>
      </c>
      <c r="GIU1" s="59" t="s">
        <v>4986</v>
      </c>
      <c r="GIV1" s="59" t="s">
        <v>4987</v>
      </c>
      <c r="GIW1" s="59" t="s">
        <v>4988</v>
      </c>
      <c r="GIX1" s="59" t="s">
        <v>4989</v>
      </c>
      <c r="GIY1" s="59" t="s">
        <v>4990</v>
      </c>
      <c r="GIZ1" s="59" t="s">
        <v>4991</v>
      </c>
      <c r="GJA1" s="59" t="s">
        <v>4992</v>
      </c>
      <c r="GJB1" s="59" t="s">
        <v>4993</v>
      </c>
      <c r="GJC1" s="59" t="s">
        <v>4994</v>
      </c>
      <c r="GJD1" s="59" t="s">
        <v>4995</v>
      </c>
      <c r="GJE1" s="59" t="s">
        <v>4996</v>
      </c>
      <c r="GJF1" s="59" t="s">
        <v>4997</v>
      </c>
      <c r="GJG1" s="59" t="s">
        <v>4998</v>
      </c>
      <c r="GJH1" s="59" t="s">
        <v>4999</v>
      </c>
      <c r="GJI1" s="59" t="s">
        <v>5000</v>
      </c>
      <c r="GJJ1" s="59" t="s">
        <v>5001</v>
      </c>
      <c r="GJK1" s="59" t="s">
        <v>5002</v>
      </c>
      <c r="GJL1" s="59" t="s">
        <v>5003</v>
      </c>
      <c r="GJM1" s="59" t="s">
        <v>5004</v>
      </c>
      <c r="GJN1" s="59" t="s">
        <v>5005</v>
      </c>
      <c r="GJO1" s="59" t="s">
        <v>5006</v>
      </c>
      <c r="GJP1" s="59" t="s">
        <v>5007</v>
      </c>
      <c r="GJQ1" s="59" t="s">
        <v>5008</v>
      </c>
      <c r="GJR1" s="59" t="s">
        <v>5009</v>
      </c>
      <c r="GJS1" s="59" t="s">
        <v>5010</v>
      </c>
      <c r="GJT1" s="59" t="s">
        <v>5011</v>
      </c>
      <c r="GJU1" s="59" t="s">
        <v>5012</v>
      </c>
      <c r="GJV1" s="59" t="s">
        <v>5013</v>
      </c>
      <c r="GJW1" s="59" t="s">
        <v>5014</v>
      </c>
      <c r="GJX1" s="59" t="s">
        <v>5015</v>
      </c>
      <c r="GJY1" s="59" t="s">
        <v>5016</v>
      </c>
      <c r="GJZ1" s="59" t="s">
        <v>5017</v>
      </c>
      <c r="GKA1" s="59" t="s">
        <v>5018</v>
      </c>
      <c r="GKB1" s="59" t="s">
        <v>5019</v>
      </c>
      <c r="GKC1" s="59" t="s">
        <v>5020</v>
      </c>
      <c r="GKD1" s="59" t="s">
        <v>5021</v>
      </c>
      <c r="GKE1" s="59" t="s">
        <v>5022</v>
      </c>
      <c r="GKF1" s="59" t="s">
        <v>5023</v>
      </c>
      <c r="GKG1" s="59" t="s">
        <v>5024</v>
      </c>
      <c r="GKH1" s="59" t="s">
        <v>5025</v>
      </c>
      <c r="GKI1" s="59" t="s">
        <v>5026</v>
      </c>
      <c r="GKJ1" s="59" t="s">
        <v>5027</v>
      </c>
      <c r="GKK1" s="59" t="s">
        <v>5028</v>
      </c>
      <c r="GKL1" s="59" t="s">
        <v>5029</v>
      </c>
      <c r="GKM1" s="59" t="s">
        <v>5030</v>
      </c>
      <c r="GKN1" s="59" t="s">
        <v>5031</v>
      </c>
      <c r="GKO1" s="59" t="s">
        <v>5032</v>
      </c>
      <c r="GKP1" s="59" t="s">
        <v>5033</v>
      </c>
      <c r="GKQ1" s="59" t="s">
        <v>5034</v>
      </c>
      <c r="GKR1" s="59" t="s">
        <v>5035</v>
      </c>
      <c r="GKS1" s="59" t="s">
        <v>5036</v>
      </c>
      <c r="GKT1" s="59" t="s">
        <v>5037</v>
      </c>
      <c r="GKU1" s="59" t="s">
        <v>5038</v>
      </c>
      <c r="GKV1" s="59" t="s">
        <v>5039</v>
      </c>
      <c r="GKW1" s="59" t="s">
        <v>5040</v>
      </c>
      <c r="GKX1" s="59" t="s">
        <v>5041</v>
      </c>
      <c r="GKY1" s="59" t="s">
        <v>5042</v>
      </c>
      <c r="GKZ1" s="59" t="s">
        <v>5043</v>
      </c>
      <c r="GLA1" s="59" t="s">
        <v>5044</v>
      </c>
      <c r="GLB1" s="59" t="s">
        <v>5045</v>
      </c>
      <c r="GLC1" s="59" t="s">
        <v>5046</v>
      </c>
      <c r="GLD1" s="59" t="s">
        <v>5047</v>
      </c>
      <c r="GLE1" s="59" t="s">
        <v>5048</v>
      </c>
      <c r="GLF1" s="59" t="s">
        <v>5049</v>
      </c>
      <c r="GLG1" s="59" t="s">
        <v>5050</v>
      </c>
      <c r="GLH1" s="59" t="s">
        <v>5051</v>
      </c>
      <c r="GLI1" s="59" t="s">
        <v>5052</v>
      </c>
      <c r="GLJ1" s="59" t="s">
        <v>5053</v>
      </c>
      <c r="GLK1" s="59" t="s">
        <v>5054</v>
      </c>
      <c r="GLL1" s="59" t="s">
        <v>5055</v>
      </c>
      <c r="GLM1" s="59" t="s">
        <v>5056</v>
      </c>
      <c r="GLN1" s="59" t="s">
        <v>5057</v>
      </c>
      <c r="GLO1" s="59" t="s">
        <v>5058</v>
      </c>
      <c r="GLP1" s="59" t="s">
        <v>5059</v>
      </c>
      <c r="GLQ1" s="59" t="s">
        <v>5060</v>
      </c>
      <c r="GLR1" s="59" t="s">
        <v>5061</v>
      </c>
      <c r="GLS1" s="59" t="s">
        <v>5062</v>
      </c>
      <c r="GLT1" s="59" t="s">
        <v>5063</v>
      </c>
      <c r="GLU1" s="59" t="s">
        <v>5064</v>
      </c>
      <c r="GLV1" s="59" t="s">
        <v>5065</v>
      </c>
      <c r="GLW1" s="59" t="s">
        <v>5066</v>
      </c>
      <c r="GLX1" s="59" t="s">
        <v>5067</v>
      </c>
      <c r="GLY1" s="59" t="s">
        <v>5068</v>
      </c>
      <c r="GLZ1" s="59" t="s">
        <v>5069</v>
      </c>
      <c r="GMA1" s="59" t="s">
        <v>5070</v>
      </c>
      <c r="GMB1" s="59" t="s">
        <v>5071</v>
      </c>
      <c r="GMC1" s="59" t="s">
        <v>5072</v>
      </c>
      <c r="GMD1" s="59" t="s">
        <v>5073</v>
      </c>
      <c r="GME1" s="59" t="s">
        <v>5074</v>
      </c>
      <c r="GMF1" s="59" t="s">
        <v>5075</v>
      </c>
      <c r="GMG1" s="59" t="s">
        <v>5076</v>
      </c>
      <c r="GMH1" s="59" t="s">
        <v>5077</v>
      </c>
      <c r="GMI1" s="59" t="s">
        <v>5078</v>
      </c>
      <c r="GMJ1" s="59" t="s">
        <v>5079</v>
      </c>
      <c r="GMK1" s="59" t="s">
        <v>5080</v>
      </c>
      <c r="GML1" s="59" t="s">
        <v>5081</v>
      </c>
      <c r="GMM1" s="59" t="s">
        <v>5082</v>
      </c>
      <c r="GMN1" s="59" t="s">
        <v>5083</v>
      </c>
      <c r="GMO1" s="59" t="s">
        <v>5084</v>
      </c>
      <c r="GMP1" s="59" t="s">
        <v>5085</v>
      </c>
      <c r="GMQ1" s="59" t="s">
        <v>5086</v>
      </c>
      <c r="GMR1" s="59" t="s">
        <v>5087</v>
      </c>
      <c r="GMS1" s="59" t="s">
        <v>5088</v>
      </c>
      <c r="GMT1" s="59" t="s">
        <v>5089</v>
      </c>
      <c r="GMU1" s="59" t="s">
        <v>5090</v>
      </c>
      <c r="GMV1" s="59" t="s">
        <v>5091</v>
      </c>
      <c r="GMW1" s="59" t="s">
        <v>5092</v>
      </c>
      <c r="GMX1" s="59" t="s">
        <v>5093</v>
      </c>
      <c r="GMY1" s="59" t="s">
        <v>5094</v>
      </c>
      <c r="GMZ1" s="59" t="s">
        <v>5095</v>
      </c>
      <c r="GNA1" s="59" t="s">
        <v>5096</v>
      </c>
      <c r="GNB1" s="59" t="s">
        <v>5097</v>
      </c>
      <c r="GNC1" s="59" t="s">
        <v>5098</v>
      </c>
      <c r="GND1" s="59" t="s">
        <v>5099</v>
      </c>
      <c r="GNE1" s="59" t="s">
        <v>5100</v>
      </c>
      <c r="GNF1" s="59" t="s">
        <v>5101</v>
      </c>
      <c r="GNG1" s="59" t="s">
        <v>5102</v>
      </c>
      <c r="GNH1" s="59" t="s">
        <v>5103</v>
      </c>
      <c r="GNI1" s="59" t="s">
        <v>5104</v>
      </c>
      <c r="GNJ1" s="59" t="s">
        <v>5105</v>
      </c>
      <c r="GNK1" s="59" t="s">
        <v>5106</v>
      </c>
      <c r="GNL1" s="59" t="s">
        <v>5107</v>
      </c>
      <c r="GNM1" s="59" t="s">
        <v>5108</v>
      </c>
      <c r="GNN1" s="59" t="s">
        <v>5109</v>
      </c>
      <c r="GNO1" s="59" t="s">
        <v>5110</v>
      </c>
      <c r="GNP1" s="59" t="s">
        <v>5111</v>
      </c>
      <c r="GNQ1" s="59" t="s">
        <v>5112</v>
      </c>
      <c r="GNR1" s="59" t="s">
        <v>5113</v>
      </c>
      <c r="GNS1" s="59" t="s">
        <v>5114</v>
      </c>
      <c r="GNT1" s="59" t="s">
        <v>5115</v>
      </c>
      <c r="GNU1" s="59" t="s">
        <v>5116</v>
      </c>
      <c r="GNV1" s="59" t="s">
        <v>5117</v>
      </c>
      <c r="GNW1" s="59" t="s">
        <v>5118</v>
      </c>
      <c r="GNX1" s="59" t="s">
        <v>5119</v>
      </c>
      <c r="GNY1" s="59" t="s">
        <v>5120</v>
      </c>
      <c r="GNZ1" s="59" t="s">
        <v>5121</v>
      </c>
      <c r="GOA1" s="59" t="s">
        <v>5122</v>
      </c>
      <c r="GOB1" s="59" t="s">
        <v>5123</v>
      </c>
      <c r="GOC1" s="59" t="s">
        <v>5124</v>
      </c>
      <c r="GOD1" s="59" t="s">
        <v>5125</v>
      </c>
      <c r="GOE1" s="59" t="s">
        <v>5126</v>
      </c>
      <c r="GOF1" s="59" t="s">
        <v>5127</v>
      </c>
      <c r="GOG1" s="59" t="s">
        <v>5128</v>
      </c>
      <c r="GOH1" s="59" t="s">
        <v>5129</v>
      </c>
      <c r="GOI1" s="59" t="s">
        <v>5130</v>
      </c>
      <c r="GOJ1" s="59" t="s">
        <v>5131</v>
      </c>
      <c r="GOK1" s="59" t="s">
        <v>5132</v>
      </c>
      <c r="GOL1" s="59" t="s">
        <v>5133</v>
      </c>
      <c r="GOM1" s="59" t="s">
        <v>5134</v>
      </c>
      <c r="GON1" s="59" t="s">
        <v>5135</v>
      </c>
      <c r="GOO1" s="59" t="s">
        <v>5136</v>
      </c>
      <c r="GOP1" s="59" t="s">
        <v>5137</v>
      </c>
      <c r="GOQ1" s="59" t="s">
        <v>5138</v>
      </c>
      <c r="GOR1" s="59" t="s">
        <v>5139</v>
      </c>
      <c r="GOS1" s="59" t="s">
        <v>5140</v>
      </c>
      <c r="GOT1" s="59" t="s">
        <v>5141</v>
      </c>
      <c r="GOU1" s="59" t="s">
        <v>5142</v>
      </c>
      <c r="GOV1" s="59" t="s">
        <v>5143</v>
      </c>
      <c r="GOW1" s="59" t="s">
        <v>5144</v>
      </c>
      <c r="GOX1" s="59" t="s">
        <v>5145</v>
      </c>
      <c r="GOY1" s="59" t="s">
        <v>5146</v>
      </c>
      <c r="GOZ1" s="59" t="s">
        <v>5147</v>
      </c>
      <c r="GPA1" s="59" t="s">
        <v>5148</v>
      </c>
      <c r="GPB1" s="59" t="s">
        <v>5149</v>
      </c>
      <c r="GPC1" s="59" t="s">
        <v>5150</v>
      </c>
      <c r="GPD1" s="59" t="s">
        <v>5151</v>
      </c>
      <c r="GPE1" s="59" t="s">
        <v>5152</v>
      </c>
      <c r="GPF1" s="59" t="s">
        <v>5153</v>
      </c>
      <c r="GPG1" s="59" t="s">
        <v>5154</v>
      </c>
      <c r="GPH1" s="59" t="s">
        <v>5155</v>
      </c>
      <c r="GPI1" s="59" t="s">
        <v>5156</v>
      </c>
      <c r="GPJ1" s="59" t="s">
        <v>5157</v>
      </c>
      <c r="GPK1" s="59" t="s">
        <v>5158</v>
      </c>
      <c r="GPL1" s="59" t="s">
        <v>5159</v>
      </c>
      <c r="GPM1" s="59" t="s">
        <v>5160</v>
      </c>
      <c r="GPN1" s="59" t="s">
        <v>5161</v>
      </c>
      <c r="GPO1" s="59" t="s">
        <v>5162</v>
      </c>
      <c r="GPP1" s="59" t="s">
        <v>5163</v>
      </c>
      <c r="GPQ1" s="59" t="s">
        <v>5164</v>
      </c>
      <c r="GPR1" s="59" t="s">
        <v>5165</v>
      </c>
      <c r="GPS1" s="59" t="s">
        <v>5166</v>
      </c>
      <c r="GPT1" s="59" t="s">
        <v>5167</v>
      </c>
      <c r="GPU1" s="59" t="s">
        <v>5168</v>
      </c>
      <c r="GPV1" s="59" t="s">
        <v>5169</v>
      </c>
      <c r="GPW1" s="59" t="s">
        <v>5170</v>
      </c>
      <c r="GPX1" s="59" t="s">
        <v>5171</v>
      </c>
      <c r="GPY1" s="59" t="s">
        <v>5172</v>
      </c>
      <c r="GPZ1" s="59" t="s">
        <v>5173</v>
      </c>
      <c r="GQA1" s="59" t="s">
        <v>5174</v>
      </c>
      <c r="GQB1" s="59" t="s">
        <v>5175</v>
      </c>
      <c r="GQC1" s="59" t="s">
        <v>5176</v>
      </c>
      <c r="GQD1" s="59" t="s">
        <v>5177</v>
      </c>
      <c r="GQE1" s="59" t="s">
        <v>5178</v>
      </c>
      <c r="GQF1" s="59" t="s">
        <v>5179</v>
      </c>
      <c r="GQG1" s="59" t="s">
        <v>5180</v>
      </c>
      <c r="GQH1" s="59" t="s">
        <v>5181</v>
      </c>
      <c r="GQI1" s="59" t="s">
        <v>5182</v>
      </c>
      <c r="GQJ1" s="59" t="s">
        <v>5183</v>
      </c>
      <c r="GQK1" s="59" t="s">
        <v>5184</v>
      </c>
      <c r="GQL1" s="59" t="s">
        <v>5185</v>
      </c>
      <c r="GQM1" s="59" t="s">
        <v>5186</v>
      </c>
      <c r="GQN1" s="59" t="s">
        <v>5187</v>
      </c>
      <c r="GQO1" s="59" t="s">
        <v>5188</v>
      </c>
      <c r="GQP1" s="59" t="s">
        <v>5189</v>
      </c>
      <c r="GQQ1" s="59" t="s">
        <v>5190</v>
      </c>
      <c r="GQR1" s="59" t="s">
        <v>5191</v>
      </c>
      <c r="GQS1" s="59" t="s">
        <v>5192</v>
      </c>
      <c r="GQT1" s="59" t="s">
        <v>5193</v>
      </c>
      <c r="GQU1" s="59" t="s">
        <v>5194</v>
      </c>
      <c r="GQV1" s="59" t="s">
        <v>5195</v>
      </c>
      <c r="GQW1" s="59" t="s">
        <v>5196</v>
      </c>
      <c r="GQX1" s="59" t="s">
        <v>5197</v>
      </c>
      <c r="GQY1" s="59" t="s">
        <v>5198</v>
      </c>
      <c r="GQZ1" s="59" t="s">
        <v>5199</v>
      </c>
      <c r="GRA1" s="59" t="s">
        <v>5200</v>
      </c>
      <c r="GRB1" s="59" t="s">
        <v>5201</v>
      </c>
      <c r="GRC1" s="59" t="s">
        <v>5202</v>
      </c>
      <c r="GRD1" s="59" t="s">
        <v>5203</v>
      </c>
      <c r="GRE1" s="59" t="s">
        <v>5204</v>
      </c>
      <c r="GRF1" s="59" t="s">
        <v>5205</v>
      </c>
      <c r="GRG1" s="59" t="s">
        <v>5206</v>
      </c>
      <c r="GRH1" s="59" t="s">
        <v>5207</v>
      </c>
      <c r="GRI1" s="59" t="s">
        <v>5208</v>
      </c>
      <c r="GRJ1" s="59" t="s">
        <v>5209</v>
      </c>
      <c r="GRK1" s="59" t="s">
        <v>5210</v>
      </c>
      <c r="GRL1" s="59" t="s">
        <v>5211</v>
      </c>
      <c r="GRM1" s="59" t="s">
        <v>5212</v>
      </c>
      <c r="GRN1" s="59" t="s">
        <v>5213</v>
      </c>
      <c r="GRO1" s="59" t="s">
        <v>5214</v>
      </c>
      <c r="GRP1" s="59" t="s">
        <v>5215</v>
      </c>
      <c r="GRQ1" s="59" t="s">
        <v>5216</v>
      </c>
      <c r="GRR1" s="59" t="s">
        <v>5217</v>
      </c>
      <c r="GRS1" s="59" t="s">
        <v>5218</v>
      </c>
      <c r="GRT1" s="59" t="s">
        <v>5219</v>
      </c>
      <c r="GRU1" s="59" t="s">
        <v>5220</v>
      </c>
      <c r="GRV1" s="59" t="s">
        <v>5221</v>
      </c>
      <c r="GRW1" s="59" t="s">
        <v>5222</v>
      </c>
      <c r="GRX1" s="59" t="s">
        <v>5223</v>
      </c>
      <c r="GRY1" s="59" t="s">
        <v>5224</v>
      </c>
      <c r="GRZ1" s="59" t="s">
        <v>5225</v>
      </c>
      <c r="GSA1" s="59" t="s">
        <v>5226</v>
      </c>
      <c r="GSB1" s="59" t="s">
        <v>5227</v>
      </c>
      <c r="GSC1" s="59" t="s">
        <v>5228</v>
      </c>
      <c r="GSD1" s="59" t="s">
        <v>5229</v>
      </c>
      <c r="GSE1" s="59" t="s">
        <v>5230</v>
      </c>
      <c r="GSF1" s="59" t="s">
        <v>5231</v>
      </c>
      <c r="GSG1" s="59" t="s">
        <v>5232</v>
      </c>
      <c r="GSH1" s="59" t="s">
        <v>5233</v>
      </c>
      <c r="GSI1" s="59" t="s">
        <v>5234</v>
      </c>
      <c r="GSJ1" s="59" t="s">
        <v>5235</v>
      </c>
      <c r="GSK1" s="59" t="s">
        <v>5236</v>
      </c>
      <c r="GSL1" s="59" t="s">
        <v>5237</v>
      </c>
      <c r="GSM1" s="59" t="s">
        <v>5238</v>
      </c>
      <c r="GSN1" s="59" t="s">
        <v>5239</v>
      </c>
      <c r="GSO1" s="59" t="s">
        <v>5240</v>
      </c>
      <c r="GSP1" s="59" t="s">
        <v>5241</v>
      </c>
      <c r="GSQ1" s="59" t="s">
        <v>5242</v>
      </c>
      <c r="GSR1" s="59" t="s">
        <v>5243</v>
      </c>
      <c r="GSS1" s="59" t="s">
        <v>5244</v>
      </c>
      <c r="GST1" s="59" t="s">
        <v>5245</v>
      </c>
      <c r="GSU1" s="59" t="s">
        <v>5246</v>
      </c>
      <c r="GSV1" s="59" t="s">
        <v>5247</v>
      </c>
      <c r="GSW1" s="59" t="s">
        <v>5248</v>
      </c>
      <c r="GSX1" s="59" t="s">
        <v>5249</v>
      </c>
      <c r="GSY1" s="59" t="s">
        <v>5250</v>
      </c>
      <c r="GSZ1" s="59" t="s">
        <v>5251</v>
      </c>
      <c r="GTA1" s="59" t="s">
        <v>5252</v>
      </c>
      <c r="GTB1" s="59" t="s">
        <v>5253</v>
      </c>
      <c r="GTC1" s="59" t="s">
        <v>5254</v>
      </c>
      <c r="GTD1" s="59" t="s">
        <v>5255</v>
      </c>
      <c r="GTE1" s="59" t="s">
        <v>5256</v>
      </c>
      <c r="GTF1" s="59" t="s">
        <v>5257</v>
      </c>
      <c r="GTG1" s="59" t="s">
        <v>5258</v>
      </c>
      <c r="GTH1" s="59" t="s">
        <v>5259</v>
      </c>
      <c r="GTI1" s="59" t="s">
        <v>5260</v>
      </c>
      <c r="GTJ1" s="59" t="s">
        <v>5261</v>
      </c>
      <c r="GTK1" s="59" t="s">
        <v>5262</v>
      </c>
      <c r="GTL1" s="59" t="s">
        <v>5263</v>
      </c>
      <c r="GTM1" s="59" t="s">
        <v>5264</v>
      </c>
      <c r="GTN1" s="59" t="s">
        <v>5265</v>
      </c>
      <c r="GTO1" s="59" t="s">
        <v>5266</v>
      </c>
      <c r="GTP1" s="59" t="s">
        <v>5267</v>
      </c>
      <c r="GTQ1" s="59" t="s">
        <v>5268</v>
      </c>
      <c r="GTR1" s="59" t="s">
        <v>5269</v>
      </c>
      <c r="GTS1" s="59" t="s">
        <v>5270</v>
      </c>
      <c r="GTT1" s="59" t="s">
        <v>5271</v>
      </c>
      <c r="GTU1" s="59" t="s">
        <v>5272</v>
      </c>
      <c r="GTV1" s="59" t="s">
        <v>5273</v>
      </c>
      <c r="GTW1" s="59" t="s">
        <v>5274</v>
      </c>
      <c r="GTX1" s="59" t="s">
        <v>5275</v>
      </c>
      <c r="GTY1" s="59" t="s">
        <v>5276</v>
      </c>
      <c r="GTZ1" s="59" t="s">
        <v>5277</v>
      </c>
      <c r="GUA1" s="59" t="s">
        <v>5278</v>
      </c>
      <c r="GUB1" s="59" t="s">
        <v>5279</v>
      </c>
      <c r="GUC1" s="59" t="s">
        <v>5280</v>
      </c>
      <c r="GUD1" s="59" t="s">
        <v>5281</v>
      </c>
      <c r="GUE1" s="59" t="s">
        <v>5282</v>
      </c>
      <c r="GUF1" s="59" t="s">
        <v>5283</v>
      </c>
      <c r="GUG1" s="59" t="s">
        <v>5284</v>
      </c>
      <c r="GUH1" s="59" t="s">
        <v>5285</v>
      </c>
      <c r="GUI1" s="59" t="s">
        <v>5286</v>
      </c>
      <c r="GUJ1" s="59" t="s">
        <v>5287</v>
      </c>
      <c r="GUK1" s="59" t="s">
        <v>5288</v>
      </c>
      <c r="GUL1" s="59" t="s">
        <v>5289</v>
      </c>
      <c r="GUM1" s="59" t="s">
        <v>5290</v>
      </c>
      <c r="GUN1" s="59" t="s">
        <v>5291</v>
      </c>
      <c r="GUO1" s="59" t="s">
        <v>5292</v>
      </c>
      <c r="GUP1" s="59" t="s">
        <v>5293</v>
      </c>
      <c r="GUQ1" s="59" t="s">
        <v>5294</v>
      </c>
      <c r="GUR1" s="59" t="s">
        <v>5295</v>
      </c>
      <c r="GUS1" s="59" t="s">
        <v>5296</v>
      </c>
      <c r="GUT1" s="59" t="s">
        <v>5297</v>
      </c>
      <c r="GUU1" s="59" t="s">
        <v>5298</v>
      </c>
      <c r="GUV1" s="59" t="s">
        <v>5299</v>
      </c>
      <c r="GUW1" s="59" t="s">
        <v>5300</v>
      </c>
      <c r="GUX1" s="59" t="s">
        <v>5301</v>
      </c>
      <c r="GUY1" s="59" t="s">
        <v>5302</v>
      </c>
      <c r="GUZ1" s="59" t="s">
        <v>5303</v>
      </c>
      <c r="GVA1" s="59" t="s">
        <v>5304</v>
      </c>
      <c r="GVB1" s="59" t="s">
        <v>5305</v>
      </c>
      <c r="GVC1" s="59" t="s">
        <v>5306</v>
      </c>
      <c r="GVD1" s="59" t="s">
        <v>5307</v>
      </c>
      <c r="GVE1" s="59" t="s">
        <v>5308</v>
      </c>
      <c r="GVF1" s="59" t="s">
        <v>5309</v>
      </c>
      <c r="GVG1" s="59" t="s">
        <v>5310</v>
      </c>
      <c r="GVH1" s="59" t="s">
        <v>5311</v>
      </c>
      <c r="GVI1" s="59" t="s">
        <v>5312</v>
      </c>
      <c r="GVJ1" s="59" t="s">
        <v>5313</v>
      </c>
      <c r="GVK1" s="59" t="s">
        <v>5314</v>
      </c>
      <c r="GVL1" s="59" t="s">
        <v>5315</v>
      </c>
      <c r="GVM1" s="59" t="s">
        <v>5316</v>
      </c>
      <c r="GVN1" s="59" t="s">
        <v>5317</v>
      </c>
      <c r="GVO1" s="59" t="s">
        <v>5318</v>
      </c>
      <c r="GVP1" s="59" t="s">
        <v>5319</v>
      </c>
      <c r="GVQ1" s="59" t="s">
        <v>5320</v>
      </c>
      <c r="GVR1" s="59" t="s">
        <v>5321</v>
      </c>
      <c r="GVS1" s="59" t="s">
        <v>5322</v>
      </c>
      <c r="GVT1" s="59" t="s">
        <v>5323</v>
      </c>
      <c r="GVU1" s="59" t="s">
        <v>5324</v>
      </c>
      <c r="GVV1" s="59" t="s">
        <v>5325</v>
      </c>
      <c r="GVW1" s="59" t="s">
        <v>5326</v>
      </c>
      <c r="GVX1" s="59" t="s">
        <v>5327</v>
      </c>
      <c r="GVY1" s="59" t="s">
        <v>5328</v>
      </c>
      <c r="GVZ1" s="59" t="s">
        <v>5329</v>
      </c>
      <c r="GWA1" s="59" t="s">
        <v>5330</v>
      </c>
      <c r="GWB1" s="59" t="s">
        <v>5331</v>
      </c>
      <c r="GWC1" s="59" t="s">
        <v>5332</v>
      </c>
      <c r="GWD1" s="59" t="s">
        <v>5333</v>
      </c>
      <c r="GWE1" s="59" t="s">
        <v>5334</v>
      </c>
      <c r="GWF1" s="59" t="s">
        <v>5335</v>
      </c>
      <c r="GWG1" s="59" t="s">
        <v>5336</v>
      </c>
      <c r="GWH1" s="59" t="s">
        <v>5337</v>
      </c>
      <c r="GWI1" s="59" t="s">
        <v>5338</v>
      </c>
      <c r="GWJ1" s="59" t="s">
        <v>5339</v>
      </c>
      <c r="GWK1" s="59" t="s">
        <v>5340</v>
      </c>
      <c r="GWL1" s="59" t="s">
        <v>5341</v>
      </c>
      <c r="GWM1" s="59" t="s">
        <v>5342</v>
      </c>
      <c r="GWN1" s="59" t="s">
        <v>5343</v>
      </c>
      <c r="GWO1" s="59" t="s">
        <v>5344</v>
      </c>
      <c r="GWP1" s="59" t="s">
        <v>5345</v>
      </c>
      <c r="GWQ1" s="59" t="s">
        <v>5346</v>
      </c>
      <c r="GWR1" s="59" t="s">
        <v>5347</v>
      </c>
      <c r="GWS1" s="59" t="s">
        <v>5348</v>
      </c>
      <c r="GWT1" s="59" t="s">
        <v>5349</v>
      </c>
      <c r="GWU1" s="59" t="s">
        <v>5350</v>
      </c>
      <c r="GWV1" s="59" t="s">
        <v>5351</v>
      </c>
      <c r="GWW1" s="59" t="s">
        <v>5352</v>
      </c>
      <c r="GWX1" s="59" t="s">
        <v>5353</v>
      </c>
      <c r="GWY1" s="59" t="s">
        <v>5354</v>
      </c>
      <c r="GWZ1" s="59" t="s">
        <v>5355</v>
      </c>
      <c r="GXA1" s="59" t="s">
        <v>5356</v>
      </c>
      <c r="GXB1" s="59" t="s">
        <v>5357</v>
      </c>
      <c r="GXC1" s="59" t="s">
        <v>5358</v>
      </c>
      <c r="GXD1" s="59" t="s">
        <v>5359</v>
      </c>
      <c r="GXE1" s="59" t="s">
        <v>5360</v>
      </c>
      <c r="GXF1" s="59" t="s">
        <v>5361</v>
      </c>
      <c r="GXG1" s="59" t="s">
        <v>5362</v>
      </c>
      <c r="GXH1" s="59" t="s">
        <v>5363</v>
      </c>
      <c r="GXI1" s="59" t="s">
        <v>5364</v>
      </c>
      <c r="GXJ1" s="59" t="s">
        <v>5365</v>
      </c>
      <c r="GXK1" s="59" t="s">
        <v>5366</v>
      </c>
      <c r="GXL1" s="59" t="s">
        <v>5367</v>
      </c>
      <c r="GXM1" s="59" t="s">
        <v>5368</v>
      </c>
      <c r="GXN1" s="59" t="s">
        <v>5369</v>
      </c>
      <c r="GXO1" s="59" t="s">
        <v>5370</v>
      </c>
      <c r="GXP1" s="59" t="s">
        <v>5371</v>
      </c>
      <c r="GXQ1" s="59" t="s">
        <v>5372</v>
      </c>
      <c r="GXR1" s="59" t="s">
        <v>5373</v>
      </c>
      <c r="GXS1" s="59" t="s">
        <v>5374</v>
      </c>
      <c r="GXT1" s="59" t="s">
        <v>5375</v>
      </c>
      <c r="GXU1" s="59" t="s">
        <v>5376</v>
      </c>
      <c r="GXV1" s="59" t="s">
        <v>5377</v>
      </c>
      <c r="GXW1" s="59" t="s">
        <v>5378</v>
      </c>
      <c r="GXX1" s="59" t="s">
        <v>5379</v>
      </c>
      <c r="GXY1" s="59" t="s">
        <v>5380</v>
      </c>
      <c r="GXZ1" s="59" t="s">
        <v>5381</v>
      </c>
      <c r="GYA1" s="59" t="s">
        <v>5382</v>
      </c>
      <c r="GYB1" s="59" t="s">
        <v>5383</v>
      </c>
      <c r="GYC1" s="59" t="s">
        <v>5384</v>
      </c>
      <c r="GYD1" s="59" t="s">
        <v>5385</v>
      </c>
      <c r="GYE1" s="59" t="s">
        <v>5386</v>
      </c>
      <c r="GYF1" s="59" t="s">
        <v>5387</v>
      </c>
      <c r="GYG1" s="59" t="s">
        <v>5388</v>
      </c>
      <c r="GYH1" s="59" t="s">
        <v>5389</v>
      </c>
      <c r="GYI1" s="59" t="s">
        <v>5390</v>
      </c>
      <c r="GYJ1" s="59" t="s">
        <v>5391</v>
      </c>
      <c r="GYK1" s="59" t="s">
        <v>5392</v>
      </c>
      <c r="GYL1" s="59" t="s">
        <v>5393</v>
      </c>
      <c r="GYM1" s="59" t="s">
        <v>5394</v>
      </c>
      <c r="GYN1" s="59" t="s">
        <v>5395</v>
      </c>
      <c r="GYO1" s="59" t="s">
        <v>5396</v>
      </c>
      <c r="GYP1" s="59" t="s">
        <v>5397</v>
      </c>
      <c r="GYQ1" s="59" t="s">
        <v>5398</v>
      </c>
      <c r="GYR1" s="59" t="s">
        <v>5399</v>
      </c>
      <c r="GYS1" s="59" t="s">
        <v>5400</v>
      </c>
      <c r="GYT1" s="59" t="s">
        <v>5401</v>
      </c>
      <c r="GYU1" s="59" t="s">
        <v>5402</v>
      </c>
      <c r="GYV1" s="59" t="s">
        <v>5403</v>
      </c>
      <c r="GYW1" s="59" t="s">
        <v>5404</v>
      </c>
      <c r="GYX1" s="59" t="s">
        <v>5405</v>
      </c>
      <c r="GYY1" s="59" t="s">
        <v>5406</v>
      </c>
      <c r="GYZ1" s="59" t="s">
        <v>5407</v>
      </c>
      <c r="GZA1" s="59" t="s">
        <v>5408</v>
      </c>
      <c r="GZB1" s="59" t="s">
        <v>5409</v>
      </c>
      <c r="GZC1" s="59" t="s">
        <v>5410</v>
      </c>
      <c r="GZD1" s="59" t="s">
        <v>5411</v>
      </c>
      <c r="GZE1" s="59" t="s">
        <v>5412</v>
      </c>
      <c r="GZF1" s="59" t="s">
        <v>5413</v>
      </c>
      <c r="GZG1" s="59" t="s">
        <v>5414</v>
      </c>
      <c r="GZH1" s="59" t="s">
        <v>5415</v>
      </c>
      <c r="GZI1" s="59" t="s">
        <v>5416</v>
      </c>
      <c r="GZJ1" s="59" t="s">
        <v>5417</v>
      </c>
      <c r="GZK1" s="59" t="s">
        <v>5418</v>
      </c>
      <c r="GZL1" s="59" t="s">
        <v>5419</v>
      </c>
      <c r="GZM1" s="59" t="s">
        <v>5420</v>
      </c>
      <c r="GZN1" s="59" t="s">
        <v>5421</v>
      </c>
      <c r="GZO1" s="59" t="s">
        <v>5422</v>
      </c>
      <c r="GZP1" s="59" t="s">
        <v>5423</v>
      </c>
      <c r="GZQ1" s="59" t="s">
        <v>5424</v>
      </c>
      <c r="GZR1" s="59" t="s">
        <v>5425</v>
      </c>
      <c r="GZS1" s="59" t="s">
        <v>5426</v>
      </c>
      <c r="GZT1" s="59" t="s">
        <v>5427</v>
      </c>
      <c r="GZU1" s="59" t="s">
        <v>5428</v>
      </c>
      <c r="GZV1" s="59" t="s">
        <v>5429</v>
      </c>
      <c r="GZW1" s="59" t="s">
        <v>5430</v>
      </c>
      <c r="GZX1" s="59" t="s">
        <v>5431</v>
      </c>
      <c r="GZY1" s="59" t="s">
        <v>5432</v>
      </c>
      <c r="GZZ1" s="59" t="s">
        <v>5433</v>
      </c>
      <c r="HAA1" s="59" t="s">
        <v>5434</v>
      </c>
      <c r="HAB1" s="59" t="s">
        <v>5435</v>
      </c>
      <c r="HAC1" s="59" t="s">
        <v>5436</v>
      </c>
      <c r="HAD1" s="59" t="s">
        <v>5437</v>
      </c>
      <c r="HAE1" s="59" t="s">
        <v>5438</v>
      </c>
      <c r="HAF1" s="59" t="s">
        <v>5439</v>
      </c>
      <c r="HAG1" s="59" t="s">
        <v>5440</v>
      </c>
      <c r="HAH1" s="59" t="s">
        <v>5441</v>
      </c>
      <c r="HAI1" s="59" t="s">
        <v>5442</v>
      </c>
      <c r="HAJ1" s="59" t="s">
        <v>5443</v>
      </c>
      <c r="HAK1" s="59" t="s">
        <v>5444</v>
      </c>
      <c r="HAL1" s="59" t="s">
        <v>5445</v>
      </c>
      <c r="HAM1" s="59" t="s">
        <v>5446</v>
      </c>
      <c r="HAN1" s="59" t="s">
        <v>5447</v>
      </c>
      <c r="HAO1" s="59" t="s">
        <v>5448</v>
      </c>
      <c r="HAP1" s="59" t="s">
        <v>5449</v>
      </c>
      <c r="HAQ1" s="59" t="s">
        <v>5450</v>
      </c>
      <c r="HAR1" s="59" t="s">
        <v>5451</v>
      </c>
      <c r="HAS1" s="59" t="s">
        <v>5452</v>
      </c>
      <c r="HAT1" s="59" t="s">
        <v>5453</v>
      </c>
      <c r="HAU1" s="59" t="s">
        <v>5454</v>
      </c>
      <c r="HAV1" s="59" t="s">
        <v>5455</v>
      </c>
      <c r="HAW1" s="59" t="s">
        <v>5456</v>
      </c>
      <c r="HAX1" s="59" t="s">
        <v>5457</v>
      </c>
      <c r="HAY1" s="59" t="s">
        <v>5458</v>
      </c>
      <c r="HAZ1" s="59" t="s">
        <v>5459</v>
      </c>
      <c r="HBA1" s="59" t="s">
        <v>5460</v>
      </c>
      <c r="HBB1" s="59" t="s">
        <v>5461</v>
      </c>
      <c r="HBC1" s="59" t="s">
        <v>5462</v>
      </c>
      <c r="HBD1" s="59" t="s">
        <v>5463</v>
      </c>
      <c r="HBE1" s="59" t="s">
        <v>5464</v>
      </c>
      <c r="HBF1" s="59" t="s">
        <v>5465</v>
      </c>
      <c r="HBG1" s="59" t="s">
        <v>5466</v>
      </c>
      <c r="HBH1" s="59" t="s">
        <v>5467</v>
      </c>
      <c r="HBI1" s="59" t="s">
        <v>5468</v>
      </c>
      <c r="HBJ1" s="59" t="s">
        <v>5469</v>
      </c>
      <c r="HBK1" s="59" t="s">
        <v>5470</v>
      </c>
      <c r="HBL1" s="59" t="s">
        <v>5471</v>
      </c>
      <c r="HBM1" s="59" t="s">
        <v>5472</v>
      </c>
      <c r="HBN1" s="59" t="s">
        <v>5473</v>
      </c>
      <c r="HBO1" s="59" t="s">
        <v>5474</v>
      </c>
      <c r="HBP1" s="59" t="s">
        <v>5475</v>
      </c>
      <c r="HBQ1" s="59" t="s">
        <v>5476</v>
      </c>
      <c r="HBR1" s="59" t="s">
        <v>5477</v>
      </c>
      <c r="HBS1" s="59" t="s">
        <v>5478</v>
      </c>
      <c r="HBT1" s="59" t="s">
        <v>5479</v>
      </c>
      <c r="HBU1" s="59" t="s">
        <v>5480</v>
      </c>
      <c r="HBV1" s="59" t="s">
        <v>5481</v>
      </c>
      <c r="HBW1" s="59" t="s">
        <v>5482</v>
      </c>
      <c r="HBX1" s="59" t="s">
        <v>5483</v>
      </c>
      <c r="HBY1" s="59" t="s">
        <v>5484</v>
      </c>
      <c r="HBZ1" s="59" t="s">
        <v>5485</v>
      </c>
      <c r="HCA1" s="59" t="s">
        <v>5486</v>
      </c>
      <c r="HCB1" s="59" t="s">
        <v>5487</v>
      </c>
      <c r="HCC1" s="59" t="s">
        <v>5488</v>
      </c>
      <c r="HCD1" s="59" t="s">
        <v>5489</v>
      </c>
      <c r="HCE1" s="59" t="s">
        <v>5490</v>
      </c>
      <c r="HCF1" s="59" t="s">
        <v>5491</v>
      </c>
      <c r="HCG1" s="59" t="s">
        <v>5492</v>
      </c>
      <c r="HCH1" s="59" t="s">
        <v>5493</v>
      </c>
      <c r="HCI1" s="59" t="s">
        <v>5494</v>
      </c>
      <c r="HCJ1" s="59" t="s">
        <v>5495</v>
      </c>
      <c r="HCK1" s="59" t="s">
        <v>5496</v>
      </c>
      <c r="HCL1" s="59" t="s">
        <v>5497</v>
      </c>
      <c r="HCM1" s="59" t="s">
        <v>5498</v>
      </c>
      <c r="HCN1" s="59" t="s">
        <v>5499</v>
      </c>
      <c r="HCO1" s="59" t="s">
        <v>5500</v>
      </c>
      <c r="HCP1" s="59" t="s">
        <v>5501</v>
      </c>
      <c r="HCQ1" s="59" t="s">
        <v>5502</v>
      </c>
      <c r="HCR1" s="59" t="s">
        <v>5503</v>
      </c>
      <c r="HCS1" s="59" t="s">
        <v>5504</v>
      </c>
      <c r="HCT1" s="59" t="s">
        <v>5505</v>
      </c>
      <c r="HCU1" s="59" t="s">
        <v>5506</v>
      </c>
      <c r="HCV1" s="59" t="s">
        <v>5507</v>
      </c>
      <c r="HCW1" s="59" t="s">
        <v>5508</v>
      </c>
      <c r="HCX1" s="59" t="s">
        <v>5509</v>
      </c>
      <c r="HCY1" s="59" t="s">
        <v>5510</v>
      </c>
      <c r="HCZ1" s="59" t="s">
        <v>5511</v>
      </c>
      <c r="HDA1" s="59" t="s">
        <v>5512</v>
      </c>
      <c r="HDB1" s="59" t="s">
        <v>5513</v>
      </c>
      <c r="HDC1" s="59" t="s">
        <v>5514</v>
      </c>
      <c r="HDD1" s="59" t="s">
        <v>5515</v>
      </c>
      <c r="HDE1" s="59" t="s">
        <v>5516</v>
      </c>
      <c r="HDF1" s="59" t="s">
        <v>5517</v>
      </c>
      <c r="HDG1" s="59" t="s">
        <v>5518</v>
      </c>
      <c r="HDH1" s="59" t="s">
        <v>5519</v>
      </c>
      <c r="HDI1" s="59" t="s">
        <v>5520</v>
      </c>
      <c r="HDJ1" s="59" t="s">
        <v>5521</v>
      </c>
      <c r="HDK1" s="59" t="s">
        <v>5522</v>
      </c>
      <c r="HDL1" s="59" t="s">
        <v>5523</v>
      </c>
      <c r="HDM1" s="59" t="s">
        <v>5524</v>
      </c>
      <c r="HDN1" s="59" t="s">
        <v>5525</v>
      </c>
      <c r="HDO1" s="59" t="s">
        <v>5526</v>
      </c>
      <c r="HDP1" s="59" t="s">
        <v>5527</v>
      </c>
      <c r="HDQ1" s="59" t="s">
        <v>5528</v>
      </c>
      <c r="HDR1" s="59" t="s">
        <v>5529</v>
      </c>
      <c r="HDS1" s="59" t="s">
        <v>5530</v>
      </c>
      <c r="HDT1" s="59" t="s">
        <v>5531</v>
      </c>
      <c r="HDU1" s="59" t="s">
        <v>5532</v>
      </c>
      <c r="HDV1" s="59" t="s">
        <v>5533</v>
      </c>
      <c r="HDW1" s="59" t="s">
        <v>5534</v>
      </c>
      <c r="HDX1" s="59" t="s">
        <v>5535</v>
      </c>
      <c r="HDY1" s="59" t="s">
        <v>5536</v>
      </c>
      <c r="HDZ1" s="59" t="s">
        <v>5537</v>
      </c>
      <c r="HEA1" s="59" t="s">
        <v>5538</v>
      </c>
      <c r="HEB1" s="59" t="s">
        <v>5539</v>
      </c>
      <c r="HEC1" s="59" t="s">
        <v>5540</v>
      </c>
      <c r="HED1" s="59" t="s">
        <v>5541</v>
      </c>
      <c r="HEE1" s="59" t="s">
        <v>5542</v>
      </c>
      <c r="HEF1" s="59" t="s">
        <v>5543</v>
      </c>
      <c r="HEG1" s="59" t="s">
        <v>5544</v>
      </c>
      <c r="HEH1" s="59" t="s">
        <v>5545</v>
      </c>
      <c r="HEI1" s="59" t="s">
        <v>5546</v>
      </c>
      <c r="HEJ1" s="59" t="s">
        <v>5547</v>
      </c>
      <c r="HEK1" s="59" t="s">
        <v>5548</v>
      </c>
      <c r="HEL1" s="59" t="s">
        <v>5549</v>
      </c>
      <c r="HEM1" s="59" t="s">
        <v>5550</v>
      </c>
      <c r="HEN1" s="59" t="s">
        <v>5551</v>
      </c>
      <c r="HEO1" s="59" t="s">
        <v>5552</v>
      </c>
      <c r="HEP1" s="59" t="s">
        <v>5553</v>
      </c>
      <c r="HEQ1" s="59" t="s">
        <v>5554</v>
      </c>
      <c r="HER1" s="59" t="s">
        <v>5555</v>
      </c>
      <c r="HES1" s="59" t="s">
        <v>5556</v>
      </c>
      <c r="HET1" s="59" t="s">
        <v>5557</v>
      </c>
      <c r="HEU1" s="59" t="s">
        <v>5558</v>
      </c>
      <c r="HEV1" s="59" t="s">
        <v>5559</v>
      </c>
      <c r="HEW1" s="59" t="s">
        <v>5560</v>
      </c>
      <c r="HEX1" s="59" t="s">
        <v>5561</v>
      </c>
      <c r="HEY1" s="59" t="s">
        <v>5562</v>
      </c>
      <c r="HEZ1" s="59" t="s">
        <v>5563</v>
      </c>
      <c r="HFA1" s="59" t="s">
        <v>5564</v>
      </c>
      <c r="HFB1" s="59" t="s">
        <v>5565</v>
      </c>
      <c r="HFC1" s="59" t="s">
        <v>5566</v>
      </c>
      <c r="HFD1" s="59" t="s">
        <v>5567</v>
      </c>
      <c r="HFE1" s="59" t="s">
        <v>5568</v>
      </c>
      <c r="HFF1" s="59" t="s">
        <v>5569</v>
      </c>
      <c r="HFG1" s="59" t="s">
        <v>5570</v>
      </c>
      <c r="HFH1" s="59" t="s">
        <v>5571</v>
      </c>
      <c r="HFI1" s="59" t="s">
        <v>5572</v>
      </c>
      <c r="HFJ1" s="59" t="s">
        <v>5573</v>
      </c>
      <c r="HFK1" s="59" t="s">
        <v>5574</v>
      </c>
      <c r="HFL1" s="59" t="s">
        <v>5575</v>
      </c>
      <c r="HFM1" s="59" t="s">
        <v>5576</v>
      </c>
      <c r="HFN1" s="59" t="s">
        <v>5577</v>
      </c>
      <c r="HFO1" s="59" t="s">
        <v>5578</v>
      </c>
      <c r="HFP1" s="59" t="s">
        <v>5579</v>
      </c>
      <c r="HFQ1" s="59" t="s">
        <v>5580</v>
      </c>
      <c r="HFR1" s="59" t="s">
        <v>5581</v>
      </c>
      <c r="HFS1" s="59" t="s">
        <v>5582</v>
      </c>
      <c r="HFT1" s="59" t="s">
        <v>5583</v>
      </c>
      <c r="HFU1" s="59" t="s">
        <v>5584</v>
      </c>
      <c r="HFV1" s="59" t="s">
        <v>5585</v>
      </c>
      <c r="HFW1" s="59" t="s">
        <v>5586</v>
      </c>
      <c r="HFX1" s="59" t="s">
        <v>5587</v>
      </c>
      <c r="HFY1" s="59" t="s">
        <v>5588</v>
      </c>
      <c r="HFZ1" s="59" t="s">
        <v>5589</v>
      </c>
      <c r="HGA1" s="59" t="s">
        <v>5590</v>
      </c>
      <c r="HGB1" s="59" t="s">
        <v>5591</v>
      </c>
      <c r="HGC1" s="59" t="s">
        <v>5592</v>
      </c>
      <c r="HGD1" s="59" t="s">
        <v>5593</v>
      </c>
      <c r="HGE1" s="59" t="s">
        <v>5594</v>
      </c>
      <c r="HGF1" s="59" t="s">
        <v>5595</v>
      </c>
      <c r="HGG1" s="59" t="s">
        <v>5596</v>
      </c>
      <c r="HGH1" s="59" t="s">
        <v>5597</v>
      </c>
      <c r="HGI1" s="59" t="s">
        <v>5598</v>
      </c>
      <c r="HGJ1" s="59" t="s">
        <v>5599</v>
      </c>
      <c r="HGK1" s="59" t="s">
        <v>5600</v>
      </c>
      <c r="HGL1" s="59" t="s">
        <v>5601</v>
      </c>
      <c r="HGM1" s="59" t="s">
        <v>5602</v>
      </c>
      <c r="HGN1" s="59" t="s">
        <v>5603</v>
      </c>
      <c r="HGO1" s="59" t="s">
        <v>5604</v>
      </c>
      <c r="HGP1" s="59" t="s">
        <v>5605</v>
      </c>
      <c r="HGQ1" s="59" t="s">
        <v>5606</v>
      </c>
      <c r="HGR1" s="59" t="s">
        <v>5607</v>
      </c>
      <c r="HGS1" s="59" t="s">
        <v>5608</v>
      </c>
      <c r="HGT1" s="59" t="s">
        <v>5609</v>
      </c>
      <c r="HGU1" s="59" t="s">
        <v>5610</v>
      </c>
      <c r="HGV1" s="59" t="s">
        <v>5611</v>
      </c>
      <c r="HGW1" s="59" t="s">
        <v>5612</v>
      </c>
      <c r="HGX1" s="59" t="s">
        <v>5613</v>
      </c>
      <c r="HGY1" s="59" t="s">
        <v>5614</v>
      </c>
      <c r="HGZ1" s="59" t="s">
        <v>5615</v>
      </c>
      <c r="HHA1" s="59" t="s">
        <v>5616</v>
      </c>
      <c r="HHB1" s="59" t="s">
        <v>5617</v>
      </c>
      <c r="HHC1" s="59" t="s">
        <v>5618</v>
      </c>
      <c r="HHD1" s="59" t="s">
        <v>5619</v>
      </c>
      <c r="HHE1" s="59" t="s">
        <v>5620</v>
      </c>
      <c r="HHF1" s="59" t="s">
        <v>5621</v>
      </c>
      <c r="HHG1" s="59" t="s">
        <v>5622</v>
      </c>
      <c r="HHH1" s="59" t="s">
        <v>5623</v>
      </c>
      <c r="HHI1" s="59" t="s">
        <v>5624</v>
      </c>
      <c r="HHJ1" s="59" t="s">
        <v>5625</v>
      </c>
      <c r="HHK1" s="59" t="s">
        <v>5626</v>
      </c>
      <c r="HHL1" s="59" t="s">
        <v>5627</v>
      </c>
      <c r="HHM1" s="59" t="s">
        <v>5628</v>
      </c>
      <c r="HHN1" s="59" t="s">
        <v>5629</v>
      </c>
      <c r="HHO1" s="59" t="s">
        <v>5630</v>
      </c>
      <c r="HHP1" s="59" t="s">
        <v>5631</v>
      </c>
      <c r="HHQ1" s="59" t="s">
        <v>5632</v>
      </c>
      <c r="HHR1" s="59" t="s">
        <v>5633</v>
      </c>
      <c r="HHS1" s="59" t="s">
        <v>5634</v>
      </c>
      <c r="HHT1" s="59" t="s">
        <v>5635</v>
      </c>
      <c r="HHU1" s="59" t="s">
        <v>5636</v>
      </c>
      <c r="HHV1" s="59" t="s">
        <v>5637</v>
      </c>
      <c r="HHW1" s="59" t="s">
        <v>5638</v>
      </c>
      <c r="HHX1" s="59" t="s">
        <v>5639</v>
      </c>
      <c r="HHY1" s="59" t="s">
        <v>5640</v>
      </c>
      <c r="HHZ1" s="59" t="s">
        <v>5641</v>
      </c>
      <c r="HIA1" s="59" t="s">
        <v>5642</v>
      </c>
      <c r="HIB1" s="59" t="s">
        <v>5643</v>
      </c>
      <c r="HIC1" s="59" t="s">
        <v>5644</v>
      </c>
      <c r="HID1" s="59" t="s">
        <v>5645</v>
      </c>
      <c r="HIE1" s="59" t="s">
        <v>5646</v>
      </c>
      <c r="HIF1" s="59" t="s">
        <v>5647</v>
      </c>
      <c r="HIG1" s="59" t="s">
        <v>5648</v>
      </c>
      <c r="HIH1" s="59" t="s">
        <v>5649</v>
      </c>
      <c r="HII1" s="59" t="s">
        <v>5650</v>
      </c>
      <c r="HIJ1" s="59" t="s">
        <v>5651</v>
      </c>
      <c r="HIK1" s="59" t="s">
        <v>5652</v>
      </c>
      <c r="HIL1" s="59" t="s">
        <v>5653</v>
      </c>
      <c r="HIM1" s="59" t="s">
        <v>5654</v>
      </c>
      <c r="HIN1" s="59" t="s">
        <v>5655</v>
      </c>
      <c r="HIO1" s="59" t="s">
        <v>5656</v>
      </c>
      <c r="HIP1" s="59" t="s">
        <v>5657</v>
      </c>
      <c r="HIQ1" s="59" t="s">
        <v>5658</v>
      </c>
      <c r="HIR1" s="59" t="s">
        <v>5659</v>
      </c>
      <c r="HIS1" s="59" t="s">
        <v>5660</v>
      </c>
      <c r="HIT1" s="59" t="s">
        <v>5661</v>
      </c>
      <c r="HIU1" s="59" t="s">
        <v>5662</v>
      </c>
      <c r="HIV1" s="59" t="s">
        <v>5663</v>
      </c>
      <c r="HIW1" s="59" t="s">
        <v>5664</v>
      </c>
      <c r="HIX1" s="59" t="s">
        <v>5665</v>
      </c>
      <c r="HIY1" s="59" t="s">
        <v>5666</v>
      </c>
      <c r="HIZ1" s="59" t="s">
        <v>5667</v>
      </c>
      <c r="HJA1" s="59" t="s">
        <v>5668</v>
      </c>
      <c r="HJB1" s="59" t="s">
        <v>5669</v>
      </c>
      <c r="HJC1" s="59" t="s">
        <v>5670</v>
      </c>
      <c r="HJD1" s="59" t="s">
        <v>5671</v>
      </c>
      <c r="HJE1" s="59" t="s">
        <v>5672</v>
      </c>
      <c r="HJF1" s="59" t="s">
        <v>5673</v>
      </c>
      <c r="HJG1" s="59" t="s">
        <v>5674</v>
      </c>
      <c r="HJH1" s="59" t="s">
        <v>5675</v>
      </c>
      <c r="HJI1" s="59" t="s">
        <v>5676</v>
      </c>
      <c r="HJJ1" s="59" t="s">
        <v>5677</v>
      </c>
      <c r="HJK1" s="59" t="s">
        <v>5678</v>
      </c>
      <c r="HJL1" s="59" t="s">
        <v>5679</v>
      </c>
      <c r="HJM1" s="59" t="s">
        <v>5680</v>
      </c>
      <c r="HJN1" s="59" t="s">
        <v>5681</v>
      </c>
      <c r="HJO1" s="59" t="s">
        <v>5682</v>
      </c>
      <c r="HJP1" s="59" t="s">
        <v>5683</v>
      </c>
      <c r="HJQ1" s="59" t="s">
        <v>5684</v>
      </c>
      <c r="HJR1" s="59" t="s">
        <v>5685</v>
      </c>
      <c r="HJS1" s="59" t="s">
        <v>5686</v>
      </c>
      <c r="HJT1" s="59" t="s">
        <v>5687</v>
      </c>
      <c r="HJU1" s="59" t="s">
        <v>5688</v>
      </c>
      <c r="HJV1" s="59" t="s">
        <v>5689</v>
      </c>
      <c r="HJW1" s="59" t="s">
        <v>5690</v>
      </c>
      <c r="HJX1" s="59" t="s">
        <v>5691</v>
      </c>
      <c r="HJY1" s="59" t="s">
        <v>5692</v>
      </c>
      <c r="HJZ1" s="59" t="s">
        <v>5693</v>
      </c>
      <c r="HKA1" s="59" t="s">
        <v>5694</v>
      </c>
      <c r="HKB1" s="59" t="s">
        <v>5695</v>
      </c>
      <c r="HKC1" s="59" t="s">
        <v>5696</v>
      </c>
      <c r="HKD1" s="59" t="s">
        <v>5697</v>
      </c>
      <c r="HKE1" s="59" t="s">
        <v>5698</v>
      </c>
      <c r="HKF1" s="59" t="s">
        <v>5699</v>
      </c>
      <c r="HKG1" s="59" t="s">
        <v>5700</v>
      </c>
      <c r="HKH1" s="59" t="s">
        <v>5701</v>
      </c>
      <c r="HKI1" s="59" t="s">
        <v>5702</v>
      </c>
      <c r="HKJ1" s="59" t="s">
        <v>5703</v>
      </c>
      <c r="HKK1" s="59" t="s">
        <v>5704</v>
      </c>
      <c r="HKL1" s="59" t="s">
        <v>5705</v>
      </c>
      <c r="HKM1" s="59" t="s">
        <v>5706</v>
      </c>
      <c r="HKN1" s="59" t="s">
        <v>5707</v>
      </c>
      <c r="HKO1" s="59" t="s">
        <v>5708</v>
      </c>
      <c r="HKP1" s="59" t="s">
        <v>5709</v>
      </c>
      <c r="HKQ1" s="59" t="s">
        <v>5710</v>
      </c>
      <c r="HKR1" s="59" t="s">
        <v>5711</v>
      </c>
      <c r="HKS1" s="59" t="s">
        <v>5712</v>
      </c>
      <c r="HKT1" s="59" t="s">
        <v>5713</v>
      </c>
      <c r="HKU1" s="59" t="s">
        <v>5714</v>
      </c>
      <c r="HKV1" s="59" t="s">
        <v>5715</v>
      </c>
      <c r="HKW1" s="59" t="s">
        <v>5716</v>
      </c>
      <c r="HKX1" s="59" t="s">
        <v>5717</v>
      </c>
      <c r="HKY1" s="59" t="s">
        <v>5718</v>
      </c>
      <c r="HKZ1" s="59" t="s">
        <v>5719</v>
      </c>
      <c r="HLA1" s="59" t="s">
        <v>5720</v>
      </c>
      <c r="HLB1" s="59" t="s">
        <v>5721</v>
      </c>
      <c r="HLC1" s="59" t="s">
        <v>5722</v>
      </c>
      <c r="HLD1" s="59" t="s">
        <v>5723</v>
      </c>
      <c r="HLE1" s="59" t="s">
        <v>5724</v>
      </c>
      <c r="HLF1" s="59" t="s">
        <v>5725</v>
      </c>
      <c r="HLG1" s="59" t="s">
        <v>5726</v>
      </c>
      <c r="HLH1" s="59" t="s">
        <v>5727</v>
      </c>
      <c r="HLI1" s="59" t="s">
        <v>5728</v>
      </c>
      <c r="HLJ1" s="59" t="s">
        <v>5729</v>
      </c>
      <c r="HLK1" s="59" t="s">
        <v>5730</v>
      </c>
      <c r="HLL1" s="59" t="s">
        <v>5731</v>
      </c>
      <c r="HLM1" s="59" t="s">
        <v>5732</v>
      </c>
      <c r="HLN1" s="59" t="s">
        <v>5733</v>
      </c>
      <c r="HLO1" s="59" t="s">
        <v>5734</v>
      </c>
      <c r="HLP1" s="59" t="s">
        <v>5735</v>
      </c>
      <c r="HLQ1" s="59" t="s">
        <v>5736</v>
      </c>
      <c r="HLR1" s="59" t="s">
        <v>5737</v>
      </c>
      <c r="HLS1" s="59" t="s">
        <v>5738</v>
      </c>
      <c r="HLT1" s="59" t="s">
        <v>5739</v>
      </c>
      <c r="HLU1" s="59" t="s">
        <v>5740</v>
      </c>
      <c r="HLV1" s="59" t="s">
        <v>5741</v>
      </c>
      <c r="HLW1" s="59" t="s">
        <v>5742</v>
      </c>
      <c r="HLX1" s="59" t="s">
        <v>5743</v>
      </c>
      <c r="HLY1" s="59" t="s">
        <v>5744</v>
      </c>
      <c r="HLZ1" s="59" t="s">
        <v>5745</v>
      </c>
      <c r="HMA1" s="59" t="s">
        <v>5746</v>
      </c>
      <c r="HMB1" s="59" t="s">
        <v>5747</v>
      </c>
      <c r="HMC1" s="59" t="s">
        <v>5748</v>
      </c>
      <c r="HMD1" s="59" t="s">
        <v>5749</v>
      </c>
      <c r="HME1" s="59" t="s">
        <v>5750</v>
      </c>
      <c r="HMF1" s="59" t="s">
        <v>5751</v>
      </c>
      <c r="HMG1" s="59" t="s">
        <v>5752</v>
      </c>
      <c r="HMH1" s="59" t="s">
        <v>5753</v>
      </c>
      <c r="HMI1" s="59" t="s">
        <v>5754</v>
      </c>
      <c r="HMJ1" s="59" t="s">
        <v>5755</v>
      </c>
      <c r="HMK1" s="59" t="s">
        <v>5756</v>
      </c>
      <c r="HML1" s="59" t="s">
        <v>5757</v>
      </c>
      <c r="HMM1" s="59" t="s">
        <v>5758</v>
      </c>
      <c r="HMN1" s="59" t="s">
        <v>5759</v>
      </c>
      <c r="HMO1" s="59" t="s">
        <v>5760</v>
      </c>
      <c r="HMP1" s="59" t="s">
        <v>5761</v>
      </c>
      <c r="HMQ1" s="59" t="s">
        <v>5762</v>
      </c>
      <c r="HMR1" s="59" t="s">
        <v>5763</v>
      </c>
      <c r="HMS1" s="59" t="s">
        <v>5764</v>
      </c>
      <c r="HMT1" s="59" t="s">
        <v>5765</v>
      </c>
      <c r="HMU1" s="59" t="s">
        <v>5766</v>
      </c>
      <c r="HMV1" s="59" t="s">
        <v>5767</v>
      </c>
      <c r="HMW1" s="59" t="s">
        <v>5768</v>
      </c>
      <c r="HMX1" s="59" t="s">
        <v>5769</v>
      </c>
      <c r="HMY1" s="59" t="s">
        <v>5770</v>
      </c>
      <c r="HMZ1" s="59" t="s">
        <v>5771</v>
      </c>
      <c r="HNA1" s="59" t="s">
        <v>5772</v>
      </c>
      <c r="HNB1" s="59" t="s">
        <v>5773</v>
      </c>
      <c r="HNC1" s="59" t="s">
        <v>5774</v>
      </c>
      <c r="HND1" s="59" t="s">
        <v>5775</v>
      </c>
      <c r="HNE1" s="59" t="s">
        <v>5776</v>
      </c>
      <c r="HNF1" s="59" t="s">
        <v>5777</v>
      </c>
      <c r="HNG1" s="59" t="s">
        <v>5778</v>
      </c>
      <c r="HNH1" s="59" t="s">
        <v>5779</v>
      </c>
      <c r="HNI1" s="59" t="s">
        <v>5780</v>
      </c>
      <c r="HNJ1" s="59" t="s">
        <v>5781</v>
      </c>
      <c r="HNK1" s="59" t="s">
        <v>5782</v>
      </c>
      <c r="HNL1" s="59" t="s">
        <v>5783</v>
      </c>
      <c r="HNM1" s="59" t="s">
        <v>5784</v>
      </c>
      <c r="HNN1" s="59" t="s">
        <v>5785</v>
      </c>
      <c r="HNO1" s="59" t="s">
        <v>5786</v>
      </c>
      <c r="HNP1" s="59" t="s">
        <v>5787</v>
      </c>
      <c r="HNQ1" s="59" t="s">
        <v>5788</v>
      </c>
      <c r="HNR1" s="59" t="s">
        <v>5789</v>
      </c>
      <c r="HNS1" s="59" t="s">
        <v>5790</v>
      </c>
      <c r="HNT1" s="59" t="s">
        <v>5791</v>
      </c>
      <c r="HNU1" s="59" t="s">
        <v>5792</v>
      </c>
      <c r="HNV1" s="59" t="s">
        <v>5793</v>
      </c>
      <c r="HNW1" s="59" t="s">
        <v>5794</v>
      </c>
      <c r="HNX1" s="59" t="s">
        <v>5795</v>
      </c>
      <c r="HNY1" s="59" t="s">
        <v>5796</v>
      </c>
      <c r="HNZ1" s="59" t="s">
        <v>5797</v>
      </c>
      <c r="HOA1" s="59" t="s">
        <v>5798</v>
      </c>
      <c r="HOB1" s="59" t="s">
        <v>5799</v>
      </c>
      <c r="HOC1" s="59" t="s">
        <v>5800</v>
      </c>
      <c r="HOD1" s="59" t="s">
        <v>5801</v>
      </c>
      <c r="HOE1" s="59" t="s">
        <v>5802</v>
      </c>
      <c r="HOF1" s="59" t="s">
        <v>5803</v>
      </c>
      <c r="HOG1" s="59" t="s">
        <v>5804</v>
      </c>
      <c r="HOH1" s="59" t="s">
        <v>5805</v>
      </c>
      <c r="HOI1" s="59" t="s">
        <v>5806</v>
      </c>
      <c r="HOJ1" s="59" t="s">
        <v>5807</v>
      </c>
      <c r="HOK1" s="59" t="s">
        <v>5808</v>
      </c>
      <c r="HOL1" s="59" t="s">
        <v>5809</v>
      </c>
      <c r="HOM1" s="59" t="s">
        <v>5810</v>
      </c>
      <c r="HON1" s="59" t="s">
        <v>5811</v>
      </c>
      <c r="HOO1" s="59" t="s">
        <v>5812</v>
      </c>
      <c r="HOP1" s="59" t="s">
        <v>5813</v>
      </c>
      <c r="HOQ1" s="59" t="s">
        <v>5814</v>
      </c>
      <c r="HOR1" s="59" t="s">
        <v>5815</v>
      </c>
      <c r="HOS1" s="59" t="s">
        <v>5816</v>
      </c>
      <c r="HOT1" s="59" t="s">
        <v>5817</v>
      </c>
      <c r="HOU1" s="59" t="s">
        <v>5818</v>
      </c>
      <c r="HOV1" s="59" t="s">
        <v>5819</v>
      </c>
      <c r="HOW1" s="59" t="s">
        <v>5820</v>
      </c>
      <c r="HOX1" s="59" t="s">
        <v>5821</v>
      </c>
      <c r="HOY1" s="59" t="s">
        <v>5822</v>
      </c>
      <c r="HOZ1" s="59" t="s">
        <v>5823</v>
      </c>
      <c r="HPA1" s="59" t="s">
        <v>5824</v>
      </c>
      <c r="HPB1" s="59" t="s">
        <v>5825</v>
      </c>
      <c r="HPC1" s="59" t="s">
        <v>5826</v>
      </c>
      <c r="HPD1" s="59" t="s">
        <v>5827</v>
      </c>
      <c r="HPE1" s="59" t="s">
        <v>5828</v>
      </c>
      <c r="HPF1" s="59" t="s">
        <v>5829</v>
      </c>
      <c r="HPG1" s="59" t="s">
        <v>5830</v>
      </c>
      <c r="HPH1" s="59" t="s">
        <v>5831</v>
      </c>
      <c r="HPI1" s="59" t="s">
        <v>5832</v>
      </c>
      <c r="HPJ1" s="59" t="s">
        <v>5833</v>
      </c>
      <c r="HPK1" s="59" t="s">
        <v>5834</v>
      </c>
      <c r="HPL1" s="59" t="s">
        <v>5835</v>
      </c>
      <c r="HPM1" s="59" t="s">
        <v>5836</v>
      </c>
      <c r="HPN1" s="59" t="s">
        <v>5837</v>
      </c>
      <c r="HPO1" s="59" t="s">
        <v>5838</v>
      </c>
      <c r="HPP1" s="59" t="s">
        <v>5839</v>
      </c>
      <c r="HPQ1" s="59" t="s">
        <v>5840</v>
      </c>
      <c r="HPR1" s="59" t="s">
        <v>5841</v>
      </c>
      <c r="HPS1" s="59" t="s">
        <v>5842</v>
      </c>
      <c r="HPT1" s="59" t="s">
        <v>5843</v>
      </c>
      <c r="HPU1" s="59" t="s">
        <v>5844</v>
      </c>
      <c r="HPV1" s="59" t="s">
        <v>5845</v>
      </c>
      <c r="HPW1" s="59" t="s">
        <v>5846</v>
      </c>
      <c r="HPX1" s="59" t="s">
        <v>5847</v>
      </c>
      <c r="HPY1" s="59" t="s">
        <v>5848</v>
      </c>
      <c r="HPZ1" s="59" t="s">
        <v>5849</v>
      </c>
      <c r="HQA1" s="59" t="s">
        <v>5850</v>
      </c>
      <c r="HQB1" s="59" t="s">
        <v>5851</v>
      </c>
      <c r="HQC1" s="59" t="s">
        <v>5852</v>
      </c>
      <c r="HQD1" s="59" t="s">
        <v>5853</v>
      </c>
      <c r="HQE1" s="59" t="s">
        <v>5854</v>
      </c>
      <c r="HQF1" s="59" t="s">
        <v>5855</v>
      </c>
      <c r="HQG1" s="59" t="s">
        <v>5856</v>
      </c>
      <c r="HQH1" s="59" t="s">
        <v>5857</v>
      </c>
      <c r="HQI1" s="59" t="s">
        <v>5858</v>
      </c>
      <c r="HQJ1" s="59" t="s">
        <v>5859</v>
      </c>
      <c r="HQK1" s="59" t="s">
        <v>5860</v>
      </c>
      <c r="HQL1" s="59" t="s">
        <v>5861</v>
      </c>
      <c r="HQM1" s="59" t="s">
        <v>5862</v>
      </c>
      <c r="HQN1" s="59" t="s">
        <v>5863</v>
      </c>
      <c r="HQO1" s="59" t="s">
        <v>5864</v>
      </c>
      <c r="HQP1" s="59" t="s">
        <v>5865</v>
      </c>
      <c r="HQQ1" s="59" t="s">
        <v>5866</v>
      </c>
      <c r="HQR1" s="59" t="s">
        <v>5867</v>
      </c>
      <c r="HQS1" s="59" t="s">
        <v>5868</v>
      </c>
      <c r="HQT1" s="59" t="s">
        <v>5869</v>
      </c>
      <c r="HQU1" s="59" t="s">
        <v>5870</v>
      </c>
      <c r="HQV1" s="59" t="s">
        <v>5871</v>
      </c>
      <c r="HQW1" s="59" t="s">
        <v>5872</v>
      </c>
      <c r="HQX1" s="59" t="s">
        <v>5873</v>
      </c>
      <c r="HQY1" s="59" t="s">
        <v>5874</v>
      </c>
      <c r="HQZ1" s="59" t="s">
        <v>5875</v>
      </c>
      <c r="HRA1" s="59" t="s">
        <v>5876</v>
      </c>
      <c r="HRB1" s="59" t="s">
        <v>5877</v>
      </c>
      <c r="HRC1" s="59" t="s">
        <v>5878</v>
      </c>
      <c r="HRD1" s="59" t="s">
        <v>5879</v>
      </c>
      <c r="HRE1" s="59" t="s">
        <v>5880</v>
      </c>
      <c r="HRF1" s="59" t="s">
        <v>5881</v>
      </c>
      <c r="HRG1" s="59" t="s">
        <v>5882</v>
      </c>
      <c r="HRH1" s="59" t="s">
        <v>5883</v>
      </c>
      <c r="HRI1" s="59" t="s">
        <v>5884</v>
      </c>
      <c r="HRJ1" s="59" t="s">
        <v>5885</v>
      </c>
      <c r="HRK1" s="59" t="s">
        <v>5886</v>
      </c>
      <c r="HRL1" s="59" t="s">
        <v>5887</v>
      </c>
      <c r="HRM1" s="59" t="s">
        <v>5888</v>
      </c>
      <c r="HRN1" s="59" t="s">
        <v>5889</v>
      </c>
      <c r="HRO1" s="59" t="s">
        <v>5890</v>
      </c>
      <c r="HRP1" s="59" t="s">
        <v>5891</v>
      </c>
      <c r="HRQ1" s="59" t="s">
        <v>5892</v>
      </c>
      <c r="HRR1" s="59" t="s">
        <v>5893</v>
      </c>
      <c r="HRS1" s="59" t="s">
        <v>5894</v>
      </c>
      <c r="HRT1" s="59" t="s">
        <v>5895</v>
      </c>
      <c r="HRU1" s="59" t="s">
        <v>5896</v>
      </c>
      <c r="HRV1" s="59" t="s">
        <v>5897</v>
      </c>
      <c r="HRW1" s="59" t="s">
        <v>5898</v>
      </c>
      <c r="HRX1" s="59" t="s">
        <v>5899</v>
      </c>
      <c r="HRY1" s="59" t="s">
        <v>5900</v>
      </c>
      <c r="HRZ1" s="59" t="s">
        <v>5901</v>
      </c>
      <c r="HSA1" s="59" t="s">
        <v>5902</v>
      </c>
      <c r="HSB1" s="59" t="s">
        <v>5903</v>
      </c>
      <c r="HSC1" s="59" t="s">
        <v>5904</v>
      </c>
      <c r="HSD1" s="59" t="s">
        <v>5905</v>
      </c>
      <c r="HSE1" s="59" t="s">
        <v>5906</v>
      </c>
      <c r="HSF1" s="59" t="s">
        <v>5907</v>
      </c>
      <c r="HSG1" s="59" t="s">
        <v>5908</v>
      </c>
      <c r="HSH1" s="59" t="s">
        <v>5909</v>
      </c>
      <c r="HSI1" s="59" t="s">
        <v>5910</v>
      </c>
      <c r="HSJ1" s="59" t="s">
        <v>5911</v>
      </c>
      <c r="HSK1" s="59" t="s">
        <v>5912</v>
      </c>
      <c r="HSL1" s="59" t="s">
        <v>5913</v>
      </c>
      <c r="HSM1" s="59" t="s">
        <v>5914</v>
      </c>
      <c r="HSN1" s="59" t="s">
        <v>5915</v>
      </c>
      <c r="HSO1" s="59" t="s">
        <v>5916</v>
      </c>
      <c r="HSP1" s="59" t="s">
        <v>5917</v>
      </c>
      <c r="HSQ1" s="59" t="s">
        <v>5918</v>
      </c>
      <c r="HSR1" s="59" t="s">
        <v>5919</v>
      </c>
      <c r="HSS1" s="59" t="s">
        <v>5920</v>
      </c>
      <c r="HST1" s="59" t="s">
        <v>5921</v>
      </c>
      <c r="HSU1" s="59" t="s">
        <v>5922</v>
      </c>
      <c r="HSV1" s="59" t="s">
        <v>5923</v>
      </c>
      <c r="HSW1" s="59" t="s">
        <v>5924</v>
      </c>
      <c r="HSX1" s="59" t="s">
        <v>5925</v>
      </c>
      <c r="HSY1" s="59" t="s">
        <v>5926</v>
      </c>
      <c r="HSZ1" s="59" t="s">
        <v>5927</v>
      </c>
      <c r="HTA1" s="59" t="s">
        <v>5928</v>
      </c>
      <c r="HTB1" s="59" t="s">
        <v>5929</v>
      </c>
      <c r="HTC1" s="59" t="s">
        <v>5930</v>
      </c>
      <c r="HTD1" s="59" t="s">
        <v>5931</v>
      </c>
      <c r="HTE1" s="59" t="s">
        <v>5932</v>
      </c>
      <c r="HTF1" s="59" t="s">
        <v>5933</v>
      </c>
      <c r="HTG1" s="59" t="s">
        <v>5934</v>
      </c>
      <c r="HTH1" s="59" t="s">
        <v>5935</v>
      </c>
      <c r="HTI1" s="59" t="s">
        <v>5936</v>
      </c>
      <c r="HTJ1" s="59" t="s">
        <v>5937</v>
      </c>
      <c r="HTK1" s="59" t="s">
        <v>5938</v>
      </c>
      <c r="HTL1" s="59" t="s">
        <v>5939</v>
      </c>
      <c r="HTM1" s="59" t="s">
        <v>5940</v>
      </c>
      <c r="HTN1" s="59" t="s">
        <v>5941</v>
      </c>
      <c r="HTO1" s="59" t="s">
        <v>5942</v>
      </c>
      <c r="HTP1" s="59" t="s">
        <v>5943</v>
      </c>
      <c r="HTQ1" s="59" t="s">
        <v>5944</v>
      </c>
      <c r="HTR1" s="59" t="s">
        <v>5945</v>
      </c>
      <c r="HTS1" s="59" t="s">
        <v>5946</v>
      </c>
      <c r="HTT1" s="59" t="s">
        <v>5947</v>
      </c>
      <c r="HTU1" s="59" t="s">
        <v>5948</v>
      </c>
      <c r="HTV1" s="59" t="s">
        <v>5949</v>
      </c>
      <c r="HTW1" s="59" t="s">
        <v>5950</v>
      </c>
      <c r="HTX1" s="59" t="s">
        <v>5951</v>
      </c>
      <c r="HTY1" s="59" t="s">
        <v>5952</v>
      </c>
      <c r="HTZ1" s="59" t="s">
        <v>5953</v>
      </c>
      <c r="HUA1" s="59" t="s">
        <v>5954</v>
      </c>
      <c r="HUB1" s="59" t="s">
        <v>5955</v>
      </c>
      <c r="HUC1" s="59" t="s">
        <v>5956</v>
      </c>
      <c r="HUD1" s="59" t="s">
        <v>5957</v>
      </c>
      <c r="HUE1" s="59" t="s">
        <v>5958</v>
      </c>
      <c r="HUF1" s="59" t="s">
        <v>5959</v>
      </c>
      <c r="HUG1" s="59" t="s">
        <v>5960</v>
      </c>
      <c r="HUH1" s="59" t="s">
        <v>5961</v>
      </c>
      <c r="HUI1" s="59" t="s">
        <v>5962</v>
      </c>
      <c r="HUJ1" s="59" t="s">
        <v>5963</v>
      </c>
      <c r="HUK1" s="59" t="s">
        <v>5964</v>
      </c>
      <c r="HUL1" s="59" t="s">
        <v>5965</v>
      </c>
      <c r="HUM1" s="59" t="s">
        <v>5966</v>
      </c>
      <c r="HUN1" s="59" t="s">
        <v>5967</v>
      </c>
      <c r="HUO1" s="59" t="s">
        <v>5968</v>
      </c>
      <c r="HUP1" s="59" t="s">
        <v>5969</v>
      </c>
      <c r="HUQ1" s="59" t="s">
        <v>5970</v>
      </c>
      <c r="HUR1" s="59" t="s">
        <v>5971</v>
      </c>
      <c r="HUS1" s="59" t="s">
        <v>5972</v>
      </c>
      <c r="HUT1" s="59" t="s">
        <v>5973</v>
      </c>
      <c r="HUU1" s="59" t="s">
        <v>5974</v>
      </c>
      <c r="HUV1" s="59" t="s">
        <v>5975</v>
      </c>
      <c r="HUW1" s="59" t="s">
        <v>5976</v>
      </c>
      <c r="HUX1" s="59" t="s">
        <v>5977</v>
      </c>
      <c r="HUY1" s="59" t="s">
        <v>5978</v>
      </c>
      <c r="HUZ1" s="59" t="s">
        <v>5979</v>
      </c>
      <c r="HVA1" s="59" t="s">
        <v>5980</v>
      </c>
      <c r="HVB1" s="59" t="s">
        <v>5981</v>
      </c>
      <c r="HVC1" s="59" t="s">
        <v>5982</v>
      </c>
      <c r="HVD1" s="59" t="s">
        <v>5983</v>
      </c>
      <c r="HVE1" s="59" t="s">
        <v>5984</v>
      </c>
      <c r="HVF1" s="59" t="s">
        <v>5985</v>
      </c>
      <c r="HVG1" s="59" t="s">
        <v>5986</v>
      </c>
      <c r="HVH1" s="59" t="s">
        <v>5987</v>
      </c>
      <c r="HVI1" s="59" t="s">
        <v>5988</v>
      </c>
      <c r="HVJ1" s="59" t="s">
        <v>5989</v>
      </c>
      <c r="HVK1" s="59" t="s">
        <v>5990</v>
      </c>
      <c r="HVL1" s="59" t="s">
        <v>5991</v>
      </c>
      <c r="HVM1" s="59" t="s">
        <v>5992</v>
      </c>
      <c r="HVN1" s="59" t="s">
        <v>5993</v>
      </c>
      <c r="HVO1" s="59" t="s">
        <v>5994</v>
      </c>
      <c r="HVP1" s="59" t="s">
        <v>5995</v>
      </c>
      <c r="HVQ1" s="59" t="s">
        <v>5996</v>
      </c>
      <c r="HVR1" s="59" t="s">
        <v>5997</v>
      </c>
      <c r="HVS1" s="59" t="s">
        <v>5998</v>
      </c>
      <c r="HVT1" s="59" t="s">
        <v>5999</v>
      </c>
      <c r="HVU1" s="59" t="s">
        <v>6000</v>
      </c>
      <c r="HVV1" s="59" t="s">
        <v>6001</v>
      </c>
      <c r="HVW1" s="59" t="s">
        <v>6002</v>
      </c>
      <c r="HVX1" s="59" t="s">
        <v>6003</v>
      </c>
      <c r="HVY1" s="59" t="s">
        <v>6004</v>
      </c>
      <c r="HVZ1" s="59" t="s">
        <v>6005</v>
      </c>
      <c r="HWA1" s="59" t="s">
        <v>6006</v>
      </c>
      <c r="HWB1" s="59" t="s">
        <v>6007</v>
      </c>
      <c r="HWC1" s="59" t="s">
        <v>6008</v>
      </c>
      <c r="HWD1" s="59" t="s">
        <v>6009</v>
      </c>
      <c r="HWE1" s="59" t="s">
        <v>6010</v>
      </c>
      <c r="HWF1" s="59" t="s">
        <v>6011</v>
      </c>
      <c r="HWG1" s="59" t="s">
        <v>6012</v>
      </c>
      <c r="HWH1" s="59" t="s">
        <v>6013</v>
      </c>
      <c r="HWI1" s="59" t="s">
        <v>6014</v>
      </c>
      <c r="HWJ1" s="59" t="s">
        <v>6015</v>
      </c>
      <c r="HWK1" s="59" t="s">
        <v>6016</v>
      </c>
      <c r="HWL1" s="59" t="s">
        <v>6017</v>
      </c>
      <c r="HWM1" s="59" t="s">
        <v>6018</v>
      </c>
      <c r="HWN1" s="59" t="s">
        <v>6019</v>
      </c>
      <c r="HWO1" s="59" t="s">
        <v>6020</v>
      </c>
      <c r="HWP1" s="59" t="s">
        <v>6021</v>
      </c>
      <c r="HWQ1" s="59" t="s">
        <v>6022</v>
      </c>
      <c r="HWR1" s="59" t="s">
        <v>6023</v>
      </c>
      <c r="HWS1" s="59" t="s">
        <v>6024</v>
      </c>
      <c r="HWT1" s="59" t="s">
        <v>6025</v>
      </c>
      <c r="HWU1" s="59" t="s">
        <v>6026</v>
      </c>
      <c r="HWV1" s="59" t="s">
        <v>6027</v>
      </c>
      <c r="HWW1" s="59" t="s">
        <v>6028</v>
      </c>
      <c r="HWX1" s="59" t="s">
        <v>6029</v>
      </c>
      <c r="HWY1" s="59" t="s">
        <v>6030</v>
      </c>
      <c r="HWZ1" s="59" t="s">
        <v>6031</v>
      </c>
      <c r="HXA1" s="59" t="s">
        <v>6032</v>
      </c>
      <c r="HXB1" s="59" t="s">
        <v>6033</v>
      </c>
      <c r="HXC1" s="59" t="s">
        <v>6034</v>
      </c>
      <c r="HXD1" s="59" t="s">
        <v>6035</v>
      </c>
      <c r="HXE1" s="59" t="s">
        <v>6036</v>
      </c>
      <c r="HXF1" s="59" t="s">
        <v>6037</v>
      </c>
      <c r="HXG1" s="59" t="s">
        <v>6038</v>
      </c>
      <c r="HXH1" s="59" t="s">
        <v>6039</v>
      </c>
      <c r="HXI1" s="59" t="s">
        <v>6040</v>
      </c>
      <c r="HXJ1" s="59" t="s">
        <v>6041</v>
      </c>
      <c r="HXK1" s="59" t="s">
        <v>6042</v>
      </c>
      <c r="HXL1" s="59" t="s">
        <v>6043</v>
      </c>
      <c r="HXM1" s="59" t="s">
        <v>6044</v>
      </c>
      <c r="HXN1" s="59" t="s">
        <v>6045</v>
      </c>
      <c r="HXO1" s="59" t="s">
        <v>6046</v>
      </c>
      <c r="HXP1" s="59" t="s">
        <v>6047</v>
      </c>
      <c r="HXQ1" s="59" t="s">
        <v>6048</v>
      </c>
      <c r="HXR1" s="59" t="s">
        <v>6049</v>
      </c>
      <c r="HXS1" s="59" t="s">
        <v>6050</v>
      </c>
      <c r="HXT1" s="59" t="s">
        <v>6051</v>
      </c>
      <c r="HXU1" s="59" t="s">
        <v>6052</v>
      </c>
      <c r="HXV1" s="59" t="s">
        <v>6053</v>
      </c>
      <c r="HXW1" s="59" t="s">
        <v>6054</v>
      </c>
      <c r="HXX1" s="59" t="s">
        <v>6055</v>
      </c>
      <c r="HXY1" s="59" t="s">
        <v>6056</v>
      </c>
      <c r="HXZ1" s="59" t="s">
        <v>6057</v>
      </c>
      <c r="HYA1" s="59" t="s">
        <v>6058</v>
      </c>
      <c r="HYB1" s="59" t="s">
        <v>6059</v>
      </c>
      <c r="HYC1" s="59" t="s">
        <v>6060</v>
      </c>
      <c r="HYD1" s="59" t="s">
        <v>6061</v>
      </c>
      <c r="HYE1" s="59" t="s">
        <v>6062</v>
      </c>
      <c r="HYF1" s="59" t="s">
        <v>6063</v>
      </c>
      <c r="HYG1" s="59" t="s">
        <v>6064</v>
      </c>
      <c r="HYH1" s="59" t="s">
        <v>6065</v>
      </c>
      <c r="HYI1" s="59" t="s">
        <v>6066</v>
      </c>
      <c r="HYJ1" s="59" t="s">
        <v>6067</v>
      </c>
      <c r="HYK1" s="59" t="s">
        <v>6068</v>
      </c>
      <c r="HYL1" s="59" t="s">
        <v>6069</v>
      </c>
      <c r="HYM1" s="59" t="s">
        <v>6070</v>
      </c>
      <c r="HYN1" s="59" t="s">
        <v>6071</v>
      </c>
      <c r="HYO1" s="59" t="s">
        <v>6072</v>
      </c>
      <c r="HYP1" s="59" t="s">
        <v>6073</v>
      </c>
      <c r="HYQ1" s="59" t="s">
        <v>6074</v>
      </c>
      <c r="HYR1" s="59" t="s">
        <v>6075</v>
      </c>
      <c r="HYS1" s="59" t="s">
        <v>6076</v>
      </c>
      <c r="HYT1" s="59" t="s">
        <v>6077</v>
      </c>
      <c r="HYU1" s="59" t="s">
        <v>6078</v>
      </c>
      <c r="HYV1" s="59" t="s">
        <v>6079</v>
      </c>
      <c r="HYW1" s="59" t="s">
        <v>6080</v>
      </c>
      <c r="HYX1" s="59" t="s">
        <v>6081</v>
      </c>
      <c r="HYY1" s="59" t="s">
        <v>6082</v>
      </c>
      <c r="HYZ1" s="59" t="s">
        <v>6083</v>
      </c>
      <c r="HZA1" s="59" t="s">
        <v>6084</v>
      </c>
      <c r="HZB1" s="59" t="s">
        <v>6085</v>
      </c>
      <c r="HZC1" s="59" t="s">
        <v>6086</v>
      </c>
      <c r="HZD1" s="59" t="s">
        <v>6087</v>
      </c>
      <c r="HZE1" s="59" t="s">
        <v>6088</v>
      </c>
      <c r="HZF1" s="59" t="s">
        <v>6089</v>
      </c>
      <c r="HZG1" s="59" t="s">
        <v>6090</v>
      </c>
      <c r="HZH1" s="59" t="s">
        <v>6091</v>
      </c>
      <c r="HZI1" s="59" t="s">
        <v>6092</v>
      </c>
      <c r="HZJ1" s="59" t="s">
        <v>6093</v>
      </c>
      <c r="HZK1" s="59" t="s">
        <v>6094</v>
      </c>
      <c r="HZL1" s="59" t="s">
        <v>6095</v>
      </c>
      <c r="HZM1" s="59" t="s">
        <v>6096</v>
      </c>
      <c r="HZN1" s="59" t="s">
        <v>6097</v>
      </c>
      <c r="HZO1" s="59" t="s">
        <v>6098</v>
      </c>
      <c r="HZP1" s="59" t="s">
        <v>6099</v>
      </c>
      <c r="HZQ1" s="59" t="s">
        <v>6100</v>
      </c>
      <c r="HZR1" s="59" t="s">
        <v>6101</v>
      </c>
      <c r="HZS1" s="59" t="s">
        <v>6102</v>
      </c>
      <c r="HZT1" s="59" t="s">
        <v>6103</v>
      </c>
      <c r="HZU1" s="59" t="s">
        <v>6104</v>
      </c>
      <c r="HZV1" s="59" t="s">
        <v>6105</v>
      </c>
      <c r="HZW1" s="59" t="s">
        <v>6106</v>
      </c>
      <c r="HZX1" s="59" t="s">
        <v>6107</v>
      </c>
      <c r="HZY1" s="59" t="s">
        <v>6108</v>
      </c>
      <c r="HZZ1" s="59" t="s">
        <v>6109</v>
      </c>
      <c r="IAA1" s="59" t="s">
        <v>6110</v>
      </c>
      <c r="IAB1" s="59" t="s">
        <v>6111</v>
      </c>
      <c r="IAC1" s="59" t="s">
        <v>6112</v>
      </c>
      <c r="IAD1" s="59" t="s">
        <v>6113</v>
      </c>
      <c r="IAE1" s="59" t="s">
        <v>6114</v>
      </c>
      <c r="IAF1" s="59" t="s">
        <v>6115</v>
      </c>
      <c r="IAG1" s="59" t="s">
        <v>6116</v>
      </c>
      <c r="IAH1" s="59" t="s">
        <v>6117</v>
      </c>
      <c r="IAI1" s="59" t="s">
        <v>6118</v>
      </c>
      <c r="IAJ1" s="59" t="s">
        <v>6119</v>
      </c>
      <c r="IAK1" s="59" t="s">
        <v>6120</v>
      </c>
      <c r="IAL1" s="59" t="s">
        <v>6121</v>
      </c>
      <c r="IAM1" s="59" t="s">
        <v>6122</v>
      </c>
      <c r="IAN1" s="59" t="s">
        <v>6123</v>
      </c>
      <c r="IAO1" s="59" t="s">
        <v>6124</v>
      </c>
      <c r="IAP1" s="59" t="s">
        <v>6125</v>
      </c>
      <c r="IAQ1" s="59" t="s">
        <v>6126</v>
      </c>
      <c r="IAR1" s="59" t="s">
        <v>6127</v>
      </c>
      <c r="IAS1" s="59" t="s">
        <v>6128</v>
      </c>
      <c r="IAT1" s="59" t="s">
        <v>6129</v>
      </c>
      <c r="IAU1" s="59" t="s">
        <v>6130</v>
      </c>
      <c r="IAV1" s="59" t="s">
        <v>6131</v>
      </c>
      <c r="IAW1" s="59" t="s">
        <v>6132</v>
      </c>
      <c r="IAX1" s="59" t="s">
        <v>6133</v>
      </c>
      <c r="IAY1" s="59" t="s">
        <v>6134</v>
      </c>
      <c r="IAZ1" s="59" t="s">
        <v>6135</v>
      </c>
      <c r="IBA1" s="59" t="s">
        <v>6136</v>
      </c>
      <c r="IBB1" s="59" t="s">
        <v>6137</v>
      </c>
      <c r="IBC1" s="59" t="s">
        <v>6138</v>
      </c>
      <c r="IBD1" s="59" t="s">
        <v>6139</v>
      </c>
      <c r="IBE1" s="59" t="s">
        <v>6140</v>
      </c>
      <c r="IBF1" s="59" t="s">
        <v>6141</v>
      </c>
      <c r="IBG1" s="59" t="s">
        <v>6142</v>
      </c>
      <c r="IBH1" s="59" t="s">
        <v>6143</v>
      </c>
      <c r="IBI1" s="59" t="s">
        <v>6144</v>
      </c>
      <c r="IBJ1" s="59" t="s">
        <v>6145</v>
      </c>
      <c r="IBK1" s="59" t="s">
        <v>6146</v>
      </c>
      <c r="IBL1" s="59" t="s">
        <v>6147</v>
      </c>
      <c r="IBM1" s="59" t="s">
        <v>6148</v>
      </c>
      <c r="IBN1" s="59" t="s">
        <v>6149</v>
      </c>
      <c r="IBO1" s="59" t="s">
        <v>6150</v>
      </c>
      <c r="IBP1" s="59" t="s">
        <v>6151</v>
      </c>
      <c r="IBQ1" s="59" t="s">
        <v>6152</v>
      </c>
      <c r="IBR1" s="59" t="s">
        <v>6153</v>
      </c>
      <c r="IBS1" s="59" t="s">
        <v>6154</v>
      </c>
      <c r="IBT1" s="59" t="s">
        <v>6155</v>
      </c>
      <c r="IBU1" s="59" t="s">
        <v>6156</v>
      </c>
      <c r="IBV1" s="59" t="s">
        <v>6157</v>
      </c>
      <c r="IBW1" s="59" t="s">
        <v>6158</v>
      </c>
      <c r="IBX1" s="59" t="s">
        <v>6159</v>
      </c>
      <c r="IBY1" s="59" t="s">
        <v>6160</v>
      </c>
      <c r="IBZ1" s="59" t="s">
        <v>6161</v>
      </c>
      <c r="ICA1" s="59" t="s">
        <v>6162</v>
      </c>
      <c r="ICB1" s="59" t="s">
        <v>6163</v>
      </c>
      <c r="ICC1" s="59" t="s">
        <v>6164</v>
      </c>
      <c r="ICD1" s="59" t="s">
        <v>6165</v>
      </c>
      <c r="ICE1" s="59" t="s">
        <v>6166</v>
      </c>
      <c r="ICF1" s="59" t="s">
        <v>6167</v>
      </c>
      <c r="ICG1" s="59" t="s">
        <v>6168</v>
      </c>
      <c r="ICH1" s="59" t="s">
        <v>6169</v>
      </c>
      <c r="ICI1" s="59" t="s">
        <v>6170</v>
      </c>
      <c r="ICJ1" s="59" t="s">
        <v>6171</v>
      </c>
      <c r="ICK1" s="59" t="s">
        <v>6172</v>
      </c>
      <c r="ICL1" s="59" t="s">
        <v>6173</v>
      </c>
      <c r="ICM1" s="59" t="s">
        <v>6174</v>
      </c>
      <c r="ICN1" s="59" t="s">
        <v>6175</v>
      </c>
      <c r="ICO1" s="59" t="s">
        <v>6176</v>
      </c>
      <c r="ICP1" s="59" t="s">
        <v>6177</v>
      </c>
      <c r="ICQ1" s="59" t="s">
        <v>6178</v>
      </c>
      <c r="ICR1" s="59" t="s">
        <v>6179</v>
      </c>
      <c r="ICS1" s="59" t="s">
        <v>6180</v>
      </c>
      <c r="ICT1" s="59" t="s">
        <v>6181</v>
      </c>
      <c r="ICU1" s="59" t="s">
        <v>6182</v>
      </c>
      <c r="ICV1" s="59" t="s">
        <v>6183</v>
      </c>
      <c r="ICW1" s="59" t="s">
        <v>6184</v>
      </c>
      <c r="ICX1" s="59" t="s">
        <v>6185</v>
      </c>
      <c r="ICY1" s="59" t="s">
        <v>6186</v>
      </c>
      <c r="ICZ1" s="59" t="s">
        <v>6187</v>
      </c>
      <c r="IDA1" s="59" t="s">
        <v>6188</v>
      </c>
      <c r="IDB1" s="59" t="s">
        <v>6189</v>
      </c>
      <c r="IDC1" s="59" t="s">
        <v>6190</v>
      </c>
      <c r="IDD1" s="59" t="s">
        <v>6191</v>
      </c>
      <c r="IDE1" s="59" t="s">
        <v>6192</v>
      </c>
      <c r="IDF1" s="59" t="s">
        <v>6193</v>
      </c>
      <c r="IDG1" s="59" t="s">
        <v>6194</v>
      </c>
      <c r="IDH1" s="59" t="s">
        <v>6195</v>
      </c>
      <c r="IDI1" s="59" t="s">
        <v>6196</v>
      </c>
      <c r="IDJ1" s="59" t="s">
        <v>6197</v>
      </c>
      <c r="IDK1" s="59" t="s">
        <v>6198</v>
      </c>
      <c r="IDL1" s="59" t="s">
        <v>6199</v>
      </c>
      <c r="IDM1" s="59" t="s">
        <v>6200</v>
      </c>
      <c r="IDN1" s="59" t="s">
        <v>6201</v>
      </c>
      <c r="IDO1" s="59" t="s">
        <v>6202</v>
      </c>
      <c r="IDP1" s="59" t="s">
        <v>6203</v>
      </c>
      <c r="IDQ1" s="59" t="s">
        <v>6204</v>
      </c>
      <c r="IDR1" s="59" t="s">
        <v>6205</v>
      </c>
      <c r="IDS1" s="59" t="s">
        <v>6206</v>
      </c>
      <c r="IDT1" s="59" t="s">
        <v>6207</v>
      </c>
      <c r="IDU1" s="59" t="s">
        <v>6208</v>
      </c>
      <c r="IDV1" s="59" t="s">
        <v>6209</v>
      </c>
      <c r="IDW1" s="59" t="s">
        <v>6210</v>
      </c>
      <c r="IDX1" s="59" t="s">
        <v>6211</v>
      </c>
      <c r="IDY1" s="59" t="s">
        <v>6212</v>
      </c>
      <c r="IDZ1" s="59" t="s">
        <v>6213</v>
      </c>
      <c r="IEA1" s="59" t="s">
        <v>6214</v>
      </c>
      <c r="IEB1" s="59" t="s">
        <v>6215</v>
      </c>
      <c r="IEC1" s="59" t="s">
        <v>6216</v>
      </c>
      <c r="IED1" s="59" t="s">
        <v>6217</v>
      </c>
      <c r="IEE1" s="59" t="s">
        <v>6218</v>
      </c>
      <c r="IEF1" s="59" t="s">
        <v>6219</v>
      </c>
      <c r="IEG1" s="59" t="s">
        <v>6220</v>
      </c>
      <c r="IEH1" s="59" t="s">
        <v>6221</v>
      </c>
      <c r="IEI1" s="59" t="s">
        <v>6222</v>
      </c>
      <c r="IEJ1" s="59" t="s">
        <v>6223</v>
      </c>
      <c r="IEK1" s="59" t="s">
        <v>6224</v>
      </c>
      <c r="IEL1" s="59" t="s">
        <v>6225</v>
      </c>
      <c r="IEM1" s="59" t="s">
        <v>6226</v>
      </c>
      <c r="IEN1" s="59" t="s">
        <v>6227</v>
      </c>
      <c r="IEO1" s="59" t="s">
        <v>6228</v>
      </c>
      <c r="IEP1" s="59" t="s">
        <v>6229</v>
      </c>
      <c r="IEQ1" s="59" t="s">
        <v>6230</v>
      </c>
      <c r="IER1" s="59" t="s">
        <v>6231</v>
      </c>
      <c r="IES1" s="59" t="s">
        <v>6232</v>
      </c>
      <c r="IET1" s="59" t="s">
        <v>6233</v>
      </c>
      <c r="IEU1" s="59" t="s">
        <v>6234</v>
      </c>
      <c r="IEV1" s="59" t="s">
        <v>6235</v>
      </c>
      <c r="IEW1" s="59" t="s">
        <v>6236</v>
      </c>
      <c r="IEX1" s="59" t="s">
        <v>6237</v>
      </c>
      <c r="IEY1" s="59" t="s">
        <v>6238</v>
      </c>
      <c r="IEZ1" s="59" t="s">
        <v>6239</v>
      </c>
      <c r="IFA1" s="59" t="s">
        <v>6240</v>
      </c>
      <c r="IFB1" s="59" t="s">
        <v>6241</v>
      </c>
      <c r="IFC1" s="59" t="s">
        <v>6242</v>
      </c>
      <c r="IFD1" s="59" t="s">
        <v>6243</v>
      </c>
      <c r="IFE1" s="59" t="s">
        <v>6244</v>
      </c>
      <c r="IFF1" s="59" t="s">
        <v>6245</v>
      </c>
      <c r="IFG1" s="59" t="s">
        <v>6246</v>
      </c>
      <c r="IFH1" s="59" t="s">
        <v>6247</v>
      </c>
      <c r="IFI1" s="59" t="s">
        <v>6248</v>
      </c>
      <c r="IFJ1" s="59" t="s">
        <v>6249</v>
      </c>
      <c r="IFK1" s="59" t="s">
        <v>6250</v>
      </c>
      <c r="IFL1" s="59" t="s">
        <v>6251</v>
      </c>
      <c r="IFM1" s="59" t="s">
        <v>6252</v>
      </c>
      <c r="IFN1" s="59" t="s">
        <v>6253</v>
      </c>
      <c r="IFO1" s="59" t="s">
        <v>6254</v>
      </c>
      <c r="IFP1" s="59" t="s">
        <v>6255</v>
      </c>
      <c r="IFQ1" s="59" t="s">
        <v>6256</v>
      </c>
      <c r="IFR1" s="59" t="s">
        <v>6257</v>
      </c>
      <c r="IFS1" s="59" t="s">
        <v>6258</v>
      </c>
      <c r="IFT1" s="59" t="s">
        <v>6259</v>
      </c>
      <c r="IFU1" s="59" t="s">
        <v>6260</v>
      </c>
      <c r="IFV1" s="59" t="s">
        <v>6261</v>
      </c>
      <c r="IFW1" s="59" t="s">
        <v>6262</v>
      </c>
      <c r="IFX1" s="59" t="s">
        <v>6263</v>
      </c>
      <c r="IFY1" s="59" t="s">
        <v>6264</v>
      </c>
      <c r="IFZ1" s="59" t="s">
        <v>6265</v>
      </c>
      <c r="IGA1" s="59" t="s">
        <v>6266</v>
      </c>
      <c r="IGB1" s="59" t="s">
        <v>6267</v>
      </c>
      <c r="IGC1" s="59" t="s">
        <v>6268</v>
      </c>
      <c r="IGD1" s="59" t="s">
        <v>6269</v>
      </c>
      <c r="IGE1" s="59" t="s">
        <v>6270</v>
      </c>
      <c r="IGF1" s="59" t="s">
        <v>6271</v>
      </c>
      <c r="IGG1" s="59" t="s">
        <v>6272</v>
      </c>
      <c r="IGH1" s="59" t="s">
        <v>6273</v>
      </c>
      <c r="IGI1" s="59" t="s">
        <v>6274</v>
      </c>
      <c r="IGJ1" s="59" t="s">
        <v>6275</v>
      </c>
      <c r="IGK1" s="59" t="s">
        <v>6276</v>
      </c>
      <c r="IGL1" s="59" t="s">
        <v>6277</v>
      </c>
      <c r="IGM1" s="59" t="s">
        <v>6278</v>
      </c>
      <c r="IGN1" s="59" t="s">
        <v>6279</v>
      </c>
      <c r="IGO1" s="59" t="s">
        <v>6280</v>
      </c>
      <c r="IGP1" s="59" t="s">
        <v>6281</v>
      </c>
      <c r="IGQ1" s="59" t="s">
        <v>6282</v>
      </c>
      <c r="IGR1" s="59" t="s">
        <v>6283</v>
      </c>
      <c r="IGS1" s="59" t="s">
        <v>6284</v>
      </c>
      <c r="IGT1" s="59" t="s">
        <v>6285</v>
      </c>
      <c r="IGU1" s="59" t="s">
        <v>6286</v>
      </c>
      <c r="IGV1" s="59" t="s">
        <v>6287</v>
      </c>
      <c r="IGW1" s="59" t="s">
        <v>6288</v>
      </c>
      <c r="IGX1" s="59" t="s">
        <v>6289</v>
      </c>
      <c r="IGY1" s="59" t="s">
        <v>6290</v>
      </c>
      <c r="IGZ1" s="59" t="s">
        <v>6291</v>
      </c>
      <c r="IHA1" s="59" t="s">
        <v>6292</v>
      </c>
      <c r="IHB1" s="59" t="s">
        <v>6293</v>
      </c>
      <c r="IHC1" s="59" t="s">
        <v>6294</v>
      </c>
      <c r="IHD1" s="59" t="s">
        <v>6295</v>
      </c>
      <c r="IHE1" s="59" t="s">
        <v>6296</v>
      </c>
      <c r="IHF1" s="59" t="s">
        <v>6297</v>
      </c>
      <c r="IHG1" s="59" t="s">
        <v>6298</v>
      </c>
      <c r="IHH1" s="59" t="s">
        <v>6299</v>
      </c>
      <c r="IHI1" s="59" t="s">
        <v>6300</v>
      </c>
      <c r="IHJ1" s="59" t="s">
        <v>6301</v>
      </c>
      <c r="IHK1" s="59" t="s">
        <v>6302</v>
      </c>
      <c r="IHL1" s="59" t="s">
        <v>6303</v>
      </c>
      <c r="IHM1" s="59" t="s">
        <v>6304</v>
      </c>
      <c r="IHN1" s="59" t="s">
        <v>6305</v>
      </c>
      <c r="IHO1" s="59" t="s">
        <v>6306</v>
      </c>
      <c r="IHP1" s="59" t="s">
        <v>6307</v>
      </c>
      <c r="IHQ1" s="59" t="s">
        <v>6308</v>
      </c>
      <c r="IHR1" s="59" t="s">
        <v>6309</v>
      </c>
      <c r="IHS1" s="59" t="s">
        <v>6310</v>
      </c>
      <c r="IHT1" s="59" t="s">
        <v>6311</v>
      </c>
      <c r="IHU1" s="59" t="s">
        <v>6312</v>
      </c>
      <c r="IHV1" s="59" t="s">
        <v>6313</v>
      </c>
      <c r="IHW1" s="59" t="s">
        <v>6314</v>
      </c>
      <c r="IHX1" s="59" t="s">
        <v>6315</v>
      </c>
      <c r="IHY1" s="59" t="s">
        <v>6316</v>
      </c>
      <c r="IHZ1" s="59" t="s">
        <v>6317</v>
      </c>
      <c r="IIA1" s="59" t="s">
        <v>6318</v>
      </c>
      <c r="IIB1" s="59" t="s">
        <v>6319</v>
      </c>
      <c r="IIC1" s="59" t="s">
        <v>6320</v>
      </c>
      <c r="IID1" s="59" t="s">
        <v>6321</v>
      </c>
      <c r="IIE1" s="59" t="s">
        <v>6322</v>
      </c>
      <c r="IIF1" s="59" t="s">
        <v>6323</v>
      </c>
      <c r="IIG1" s="59" t="s">
        <v>6324</v>
      </c>
      <c r="IIH1" s="59" t="s">
        <v>6325</v>
      </c>
      <c r="III1" s="59" t="s">
        <v>6326</v>
      </c>
      <c r="IIJ1" s="59" t="s">
        <v>6327</v>
      </c>
      <c r="IIK1" s="59" t="s">
        <v>6328</v>
      </c>
      <c r="IIL1" s="59" t="s">
        <v>6329</v>
      </c>
      <c r="IIM1" s="59" t="s">
        <v>6330</v>
      </c>
      <c r="IIN1" s="59" t="s">
        <v>6331</v>
      </c>
      <c r="IIO1" s="59" t="s">
        <v>6332</v>
      </c>
      <c r="IIP1" s="59" t="s">
        <v>6333</v>
      </c>
      <c r="IIQ1" s="59" t="s">
        <v>6334</v>
      </c>
      <c r="IIR1" s="59" t="s">
        <v>6335</v>
      </c>
      <c r="IIS1" s="59" t="s">
        <v>6336</v>
      </c>
      <c r="IIT1" s="59" t="s">
        <v>6337</v>
      </c>
      <c r="IIU1" s="59" t="s">
        <v>6338</v>
      </c>
      <c r="IIV1" s="59" t="s">
        <v>6339</v>
      </c>
      <c r="IIW1" s="59" t="s">
        <v>6340</v>
      </c>
      <c r="IIX1" s="59" t="s">
        <v>6341</v>
      </c>
      <c r="IIY1" s="59" t="s">
        <v>6342</v>
      </c>
      <c r="IIZ1" s="59" t="s">
        <v>6343</v>
      </c>
      <c r="IJA1" s="59" t="s">
        <v>6344</v>
      </c>
      <c r="IJB1" s="59" t="s">
        <v>6345</v>
      </c>
      <c r="IJC1" s="59" t="s">
        <v>6346</v>
      </c>
      <c r="IJD1" s="59" t="s">
        <v>6347</v>
      </c>
      <c r="IJE1" s="59" t="s">
        <v>6348</v>
      </c>
      <c r="IJF1" s="59" t="s">
        <v>6349</v>
      </c>
      <c r="IJG1" s="59" t="s">
        <v>6350</v>
      </c>
      <c r="IJH1" s="59" t="s">
        <v>6351</v>
      </c>
      <c r="IJI1" s="59" t="s">
        <v>6352</v>
      </c>
      <c r="IJJ1" s="59" t="s">
        <v>6353</v>
      </c>
      <c r="IJK1" s="59" t="s">
        <v>6354</v>
      </c>
      <c r="IJL1" s="59" t="s">
        <v>6355</v>
      </c>
      <c r="IJM1" s="59" t="s">
        <v>6356</v>
      </c>
      <c r="IJN1" s="59" t="s">
        <v>6357</v>
      </c>
      <c r="IJO1" s="59" t="s">
        <v>6358</v>
      </c>
      <c r="IJP1" s="59" t="s">
        <v>6359</v>
      </c>
      <c r="IJQ1" s="59" t="s">
        <v>6360</v>
      </c>
      <c r="IJR1" s="59" t="s">
        <v>6361</v>
      </c>
      <c r="IJS1" s="59" t="s">
        <v>6362</v>
      </c>
      <c r="IJT1" s="59" t="s">
        <v>6363</v>
      </c>
      <c r="IJU1" s="59" t="s">
        <v>6364</v>
      </c>
      <c r="IJV1" s="59" t="s">
        <v>6365</v>
      </c>
      <c r="IJW1" s="59" t="s">
        <v>6366</v>
      </c>
      <c r="IJX1" s="59" t="s">
        <v>6367</v>
      </c>
      <c r="IJY1" s="59" t="s">
        <v>6368</v>
      </c>
      <c r="IJZ1" s="59" t="s">
        <v>6369</v>
      </c>
      <c r="IKA1" s="59" t="s">
        <v>6370</v>
      </c>
      <c r="IKB1" s="59" t="s">
        <v>6371</v>
      </c>
      <c r="IKC1" s="59" t="s">
        <v>6372</v>
      </c>
      <c r="IKD1" s="59" t="s">
        <v>6373</v>
      </c>
      <c r="IKE1" s="59" t="s">
        <v>6374</v>
      </c>
      <c r="IKF1" s="59" t="s">
        <v>6375</v>
      </c>
      <c r="IKG1" s="59" t="s">
        <v>6376</v>
      </c>
      <c r="IKH1" s="59" t="s">
        <v>6377</v>
      </c>
      <c r="IKI1" s="59" t="s">
        <v>6378</v>
      </c>
      <c r="IKJ1" s="59" t="s">
        <v>6379</v>
      </c>
      <c r="IKK1" s="59" t="s">
        <v>6380</v>
      </c>
      <c r="IKL1" s="59" t="s">
        <v>6381</v>
      </c>
      <c r="IKM1" s="59" t="s">
        <v>6382</v>
      </c>
      <c r="IKN1" s="59" t="s">
        <v>6383</v>
      </c>
      <c r="IKO1" s="59" t="s">
        <v>6384</v>
      </c>
      <c r="IKP1" s="59" t="s">
        <v>6385</v>
      </c>
      <c r="IKQ1" s="59" t="s">
        <v>6386</v>
      </c>
      <c r="IKR1" s="59" t="s">
        <v>6387</v>
      </c>
      <c r="IKS1" s="59" t="s">
        <v>6388</v>
      </c>
      <c r="IKT1" s="59" t="s">
        <v>6389</v>
      </c>
      <c r="IKU1" s="59" t="s">
        <v>6390</v>
      </c>
      <c r="IKV1" s="59" t="s">
        <v>6391</v>
      </c>
      <c r="IKW1" s="59" t="s">
        <v>6392</v>
      </c>
      <c r="IKX1" s="59" t="s">
        <v>6393</v>
      </c>
      <c r="IKY1" s="59" t="s">
        <v>6394</v>
      </c>
      <c r="IKZ1" s="59" t="s">
        <v>6395</v>
      </c>
      <c r="ILA1" s="59" t="s">
        <v>6396</v>
      </c>
      <c r="ILB1" s="59" t="s">
        <v>6397</v>
      </c>
      <c r="ILC1" s="59" t="s">
        <v>6398</v>
      </c>
      <c r="ILD1" s="59" t="s">
        <v>6399</v>
      </c>
      <c r="ILE1" s="59" t="s">
        <v>6400</v>
      </c>
      <c r="ILF1" s="59" t="s">
        <v>6401</v>
      </c>
      <c r="ILG1" s="59" t="s">
        <v>6402</v>
      </c>
      <c r="ILH1" s="59" t="s">
        <v>6403</v>
      </c>
      <c r="ILI1" s="59" t="s">
        <v>6404</v>
      </c>
      <c r="ILJ1" s="59" t="s">
        <v>6405</v>
      </c>
      <c r="ILK1" s="59" t="s">
        <v>6406</v>
      </c>
      <c r="ILL1" s="59" t="s">
        <v>6407</v>
      </c>
      <c r="ILM1" s="59" t="s">
        <v>6408</v>
      </c>
      <c r="ILN1" s="59" t="s">
        <v>6409</v>
      </c>
      <c r="ILO1" s="59" t="s">
        <v>6410</v>
      </c>
      <c r="ILP1" s="59" t="s">
        <v>6411</v>
      </c>
      <c r="ILQ1" s="59" t="s">
        <v>6412</v>
      </c>
      <c r="ILR1" s="59" t="s">
        <v>6413</v>
      </c>
      <c r="ILS1" s="59" t="s">
        <v>6414</v>
      </c>
      <c r="ILT1" s="59" t="s">
        <v>6415</v>
      </c>
      <c r="ILU1" s="59" t="s">
        <v>6416</v>
      </c>
      <c r="ILV1" s="59" t="s">
        <v>6417</v>
      </c>
      <c r="ILW1" s="59" t="s">
        <v>6418</v>
      </c>
      <c r="ILX1" s="59" t="s">
        <v>6419</v>
      </c>
      <c r="ILY1" s="59" t="s">
        <v>6420</v>
      </c>
      <c r="ILZ1" s="59" t="s">
        <v>6421</v>
      </c>
      <c r="IMA1" s="59" t="s">
        <v>6422</v>
      </c>
      <c r="IMB1" s="59" t="s">
        <v>6423</v>
      </c>
      <c r="IMC1" s="59" t="s">
        <v>6424</v>
      </c>
      <c r="IMD1" s="59" t="s">
        <v>6425</v>
      </c>
      <c r="IME1" s="59" t="s">
        <v>6426</v>
      </c>
      <c r="IMF1" s="59" t="s">
        <v>6427</v>
      </c>
      <c r="IMG1" s="59" t="s">
        <v>6428</v>
      </c>
      <c r="IMH1" s="59" t="s">
        <v>6429</v>
      </c>
      <c r="IMI1" s="59" t="s">
        <v>6430</v>
      </c>
      <c r="IMJ1" s="59" t="s">
        <v>6431</v>
      </c>
      <c r="IMK1" s="59" t="s">
        <v>6432</v>
      </c>
      <c r="IML1" s="59" t="s">
        <v>6433</v>
      </c>
      <c r="IMM1" s="59" t="s">
        <v>6434</v>
      </c>
      <c r="IMN1" s="59" t="s">
        <v>6435</v>
      </c>
      <c r="IMO1" s="59" t="s">
        <v>6436</v>
      </c>
      <c r="IMP1" s="59" t="s">
        <v>6437</v>
      </c>
      <c r="IMQ1" s="59" t="s">
        <v>6438</v>
      </c>
      <c r="IMR1" s="59" t="s">
        <v>6439</v>
      </c>
      <c r="IMS1" s="59" t="s">
        <v>6440</v>
      </c>
      <c r="IMT1" s="59" t="s">
        <v>6441</v>
      </c>
      <c r="IMU1" s="59" t="s">
        <v>6442</v>
      </c>
      <c r="IMV1" s="59" t="s">
        <v>6443</v>
      </c>
      <c r="IMW1" s="59" t="s">
        <v>6444</v>
      </c>
      <c r="IMX1" s="59" t="s">
        <v>6445</v>
      </c>
      <c r="IMY1" s="59" t="s">
        <v>6446</v>
      </c>
      <c r="IMZ1" s="59" t="s">
        <v>6447</v>
      </c>
      <c r="INA1" s="59" t="s">
        <v>6448</v>
      </c>
      <c r="INB1" s="59" t="s">
        <v>6449</v>
      </c>
      <c r="INC1" s="59" t="s">
        <v>6450</v>
      </c>
      <c r="IND1" s="59" t="s">
        <v>6451</v>
      </c>
      <c r="INE1" s="59" t="s">
        <v>6452</v>
      </c>
      <c r="INF1" s="59" t="s">
        <v>6453</v>
      </c>
      <c r="ING1" s="59" t="s">
        <v>6454</v>
      </c>
      <c r="INH1" s="59" t="s">
        <v>6455</v>
      </c>
      <c r="INI1" s="59" t="s">
        <v>6456</v>
      </c>
      <c r="INJ1" s="59" t="s">
        <v>6457</v>
      </c>
      <c r="INK1" s="59" t="s">
        <v>6458</v>
      </c>
      <c r="INL1" s="59" t="s">
        <v>6459</v>
      </c>
      <c r="INM1" s="59" t="s">
        <v>6460</v>
      </c>
      <c r="INN1" s="59" t="s">
        <v>6461</v>
      </c>
      <c r="INO1" s="59" t="s">
        <v>6462</v>
      </c>
      <c r="INP1" s="59" t="s">
        <v>6463</v>
      </c>
      <c r="INQ1" s="59" t="s">
        <v>6464</v>
      </c>
      <c r="INR1" s="59" t="s">
        <v>6465</v>
      </c>
      <c r="INS1" s="59" t="s">
        <v>6466</v>
      </c>
      <c r="INT1" s="59" t="s">
        <v>6467</v>
      </c>
      <c r="INU1" s="59" t="s">
        <v>6468</v>
      </c>
      <c r="INV1" s="59" t="s">
        <v>6469</v>
      </c>
      <c r="INW1" s="59" t="s">
        <v>6470</v>
      </c>
      <c r="INX1" s="59" t="s">
        <v>6471</v>
      </c>
      <c r="INY1" s="59" t="s">
        <v>6472</v>
      </c>
      <c r="INZ1" s="59" t="s">
        <v>6473</v>
      </c>
      <c r="IOA1" s="59" t="s">
        <v>6474</v>
      </c>
      <c r="IOB1" s="59" t="s">
        <v>6475</v>
      </c>
      <c r="IOC1" s="59" t="s">
        <v>6476</v>
      </c>
      <c r="IOD1" s="59" t="s">
        <v>6477</v>
      </c>
      <c r="IOE1" s="59" t="s">
        <v>6478</v>
      </c>
      <c r="IOF1" s="59" t="s">
        <v>6479</v>
      </c>
      <c r="IOG1" s="59" t="s">
        <v>6480</v>
      </c>
      <c r="IOH1" s="59" t="s">
        <v>6481</v>
      </c>
      <c r="IOI1" s="59" t="s">
        <v>6482</v>
      </c>
      <c r="IOJ1" s="59" t="s">
        <v>6483</v>
      </c>
      <c r="IOK1" s="59" t="s">
        <v>6484</v>
      </c>
      <c r="IOL1" s="59" t="s">
        <v>6485</v>
      </c>
      <c r="IOM1" s="59" t="s">
        <v>6486</v>
      </c>
      <c r="ION1" s="59" t="s">
        <v>6487</v>
      </c>
      <c r="IOO1" s="59" t="s">
        <v>6488</v>
      </c>
      <c r="IOP1" s="59" t="s">
        <v>6489</v>
      </c>
      <c r="IOQ1" s="59" t="s">
        <v>6490</v>
      </c>
      <c r="IOR1" s="59" t="s">
        <v>6491</v>
      </c>
      <c r="IOS1" s="59" t="s">
        <v>6492</v>
      </c>
      <c r="IOT1" s="59" t="s">
        <v>6493</v>
      </c>
      <c r="IOU1" s="59" t="s">
        <v>6494</v>
      </c>
      <c r="IOV1" s="59" t="s">
        <v>6495</v>
      </c>
      <c r="IOW1" s="59" t="s">
        <v>6496</v>
      </c>
      <c r="IOX1" s="59" t="s">
        <v>6497</v>
      </c>
      <c r="IOY1" s="59" t="s">
        <v>6498</v>
      </c>
      <c r="IOZ1" s="59" t="s">
        <v>6499</v>
      </c>
      <c r="IPA1" s="59" t="s">
        <v>6500</v>
      </c>
      <c r="IPB1" s="59" t="s">
        <v>6501</v>
      </c>
      <c r="IPC1" s="59" t="s">
        <v>6502</v>
      </c>
      <c r="IPD1" s="59" t="s">
        <v>6503</v>
      </c>
      <c r="IPE1" s="59" t="s">
        <v>6504</v>
      </c>
      <c r="IPF1" s="59" t="s">
        <v>6505</v>
      </c>
      <c r="IPG1" s="59" t="s">
        <v>6506</v>
      </c>
      <c r="IPH1" s="59" t="s">
        <v>6507</v>
      </c>
      <c r="IPI1" s="59" t="s">
        <v>6508</v>
      </c>
      <c r="IPJ1" s="59" t="s">
        <v>6509</v>
      </c>
      <c r="IPK1" s="59" t="s">
        <v>6510</v>
      </c>
      <c r="IPL1" s="59" t="s">
        <v>6511</v>
      </c>
      <c r="IPM1" s="59" t="s">
        <v>6512</v>
      </c>
      <c r="IPN1" s="59" t="s">
        <v>6513</v>
      </c>
      <c r="IPO1" s="59" t="s">
        <v>6514</v>
      </c>
      <c r="IPP1" s="59" t="s">
        <v>6515</v>
      </c>
      <c r="IPQ1" s="59" t="s">
        <v>6516</v>
      </c>
      <c r="IPR1" s="59" t="s">
        <v>6517</v>
      </c>
      <c r="IPS1" s="59" t="s">
        <v>6518</v>
      </c>
      <c r="IPT1" s="59" t="s">
        <v>6519</v>
      </c>
      <c r="IPU1" s="59" t="s">
        <v>6520</v>
      </c>
      <c r="IPV1" s="59" t="s">
        <v>6521</v>
      </c>
      <c r="IPW1" s="59" t="s">
        <v>6522</v>
      </c>
      <c r="IPX1" s="59" t="s">
        <v>6523</v>
      </c>
      <c r="IPY1" s="59" t="s">
        <v>6524</v>
      </c>
      <c r="IPZ1" s="59" t="s">
        <v>6525</v>
      </c>
      <c r="IQA1" s="59" t="s">
        <v>6526</v>
      </c>
      <c r="IQB1" s="59" t="s">
        <v>6527</v>
      </c>
      <c r="IQC1" s="59" t="s">
        <v>6528</v>
      </c>
      <c r="IQD1" s="59" t="s">
        <v>6529</v>
      </c>
      <c r="IQE1" s="59" t="s">
        <v>6530</v>
      </c>
      <c r="IQF1" s="59" t="s">
        <v>6531</v>
      </c>
      <c r="IQG1" s="59" t="s">
        <v>6532</v>
      </c>
      <c r="IQH1" s="59" t="s">
        <v>6533</v>
      </c>
      <c r="IQI1" s="59" t="s">
        <v>6534</v>
      </c>
      <c r="IQJ1" s="59" t="s">
        <v>6535</v>
      </c>
      <c r="IQK1" s="59" t="s">
        <v>6536</v>
      </c>
      <c r="IQL1" s="59" t="s">
        <v>6537</v>
      </c>
      <c r="IQM1" s="59" t="s">
        <v>6538</v>
      </c>
      <c r="IQN1" s="59" t="s">
        <v>6539</v>
      </c>
      <c r="IQO1" s="59" t="s">
        <v>6540</v>
      </c>
      <c r="IQP1" s="59" t="s">
        <v>6541</v>
      </c>
      <c r="IQQ1" s="59" t="s">
        <v>6542</v>
      </c>
      <c r="IQR1" s="59" t="s">
        <v>6543</v>
      </c>
      <c r="IQS1" s="59" t="s">
        <v>6544</v>
      </c>
      <c r="IQT1" s="59" t="s">
        <v>6545</v>
      </c>
      <c r="IQU1" s="59" t="s">
        <v>6546</v>
      </c>
      <c r="IQV1" s="59" t="s">
        <v>6547</v>
      </c>
      <c r="IQW1" s="59" t="s">
        <v>6548</v>
      </c>
      <c r="IQX1" s="59" t="s">
        <v>6549</v>
      </c>
      <c r="IQY1" s="59" t="s">
        <v>6550</v>
      </c>
      <c r="IQZ1" s="59" t="s">
        <v>6551</v>
      </c>
      <c r="IRA1" s="59" t="s">
        <v>6552</v>
      </c>
      <c r="IRB1" s="59" t="s">
        <v>6553</v>
      </c>
      <c r="IRC1" s="59" t="s">
        <v>6554</v>
      </c>
      <c r="IRD1" s="59" t="s">
        <v>6555</v>
      </c>
      <c r="IRE1" s="59" t="s">
        <v>6556</v>
      </c>
      <c r="IRF1" s="59" t="s">
        <v>6557</v>
      </c>
      <c r="IRG1" s="59" t="s">
        <v>6558</v>
      </c>
      <c r="IRH1" s="59" t="s">
        <v>6559</v>
      </c>
      <c r="IRI1" s="59" t="s">
        <v>6560</v>
      </c>
      <c r="IRJ1" s="59" t="s">
        <v>6561</v>
      </c>
      <c r="IRK1" s="59" t="s">
        <v>6562</v>
      </c>
      <c r="IRL1" s="59" t="s">
        <v>6563</v>
      </c>
      <c r="IRM1" s="59" t="s">
        <v>6564</v>
      </c>
      <c r="IRN1" s="59" t="s">
        <v>6565</v>
      </c>
      <c r="IRO1" s="59" t="s">
        <v>6566</v>
      </c>
      <c r="IRP1" s="59" t="s">
        <v>6567</v>
      </c>
      <c r="IRQ1" s="59" t="s">
        <v>6568</v>
      </c>
      <c r="IRR1" s="59" t="s">
        <v>6569</v>
      </c>
      <c r="IRS1" s="59" t="s">
        <v>6570</v>
      </c>
      <c r="IRT1" s="59" t="s">
        <v>6571</v>
      </c>
      <c r="IRU1" s="59" t="s">
        <v>6572</v>
      </c>
      <c r="IRV1" s="59" t="s">
        <v>6573</v>
      </c>
      <c r="IRW1" s="59" t="s">
        <v>6574</v>
      </c>
      <c r="IRX1" s="59" t="s">
        <v>6575</v>
      </c>
      <c r="IRY1" s="59" t="s">
        <v>6576</v>
      </c>
      <c r="IRZ1" s="59" t="s">
        <v>6577</v>
      </c>
      <c r="ISA1" s="59" t="s">
        <v>6578</v>
      </c>
      <c r="ISB1" s="59" t="s">
        <v>6579</v>
      </c>
      <c r="ISC1" s="59" t="s">
        <v>6580</v>
      </c>
      <c r="ISD1" s="59" t="s">
        <v>6581</v>
      </c>
      <c r="ISE1" s="59" t="s">
        <v>6582</v>
      </c>
      <c r="ISF1" s="59" t="s">
        <v>6583</v>
      </c>
      <c r="ISG1" s="59" t="s">
        <v>6584</v>
      </c>
      <c r="ISH1" s="59" t="s">
        <v>6585</v>
      </c>
      <c r="ISI1" s="59" t="s">
        <v>6586</v>
      </c>
      <c r="ISJ1" s="59" t="s">
        <v>6587</v>
      </c>
      <c r="ISK1" s="59" t="s">
        <v>6588</v>
      </c>
      <c r="ISL1" s="59" t="s">
        <v>6589</v>
      </c>
      <c r="ISM1" s="59" t="s">
        <v>6590</v>
      </c>
      <c r="ISN1" s="59" t="s">
        <v>6591</v>
      </c>
      <c r="ISO1" s="59" t="s">
        <v>6592</v>
      </c>
      <c r="ISP1" s="59" t="s">
        <v>6593</v>
      </c>
      <c r="ISQ1" s="59" t="s">
        <v>6594</v>
      </c>
      <c r="ISR1" s="59" t="s">
        <v>6595</v>
      </c>
      <c r="ISS1" s="59" t="s">
        <v>6596</v>
      </c>
      <c r="IST1" s="59" t="s">
        <v>6597</v>
      </c>
      <c r="ISU1" s="59" t="s">
        <v>6598</v>
      </c>
      <c r="ISV1" s="59" t="s">
        <v>6599</v>
      </c>
      <c r="ISW1" s="59" t="s">
        <v>6600</v>
      </c>
      <c r="ISX1" s="59" t="s">
        <v>6601</v>
      </c>
      <c r="ISY1" s="59" t="s">
        <v>6602</v>
      </c>
      <c r="ISZ1" s="59" t="s">
        <v>6603</v>
      </c>
      <c r="ITA1" s="59" t="s">
        <v>6604</v>
      </c>
      <c r="ITB1" s="59" t="s">
        <v>6605</v>
      </c>
      <c r="ITC1" s="59" t="s">
        <v>6606</v>
      </c>
      <c r="ITD1" s="59" t="s">
        <v>6607</v>
      </c>
      <c r="ITE1" s="59" t="s">
        <v>6608</v>
      </c>
      <c r="ITF1" s="59" t="s">
        <v>6609</v>
      </c>
      <c r="ITG1" s="59" t="s">
        <v>6610</v>
      </c>
      <c r="ITH1" s="59" t="s">
        <v>6611</v>
      </c>
      <c r="ITI1" s="59" t="s">
        <v>6612</v>
      </c>
      <c r="ITJ1" s="59" t="s">
        <v>6613</v>
      </c>
      <c r="ITK1" s="59" t="s">
        <v>6614</v>
      </c>
      <c r="ITL1" s="59" t="s">
        <v>6615</v>
      </c>
      <c r="ITM1" s="59" t="s">
        <v>6616</v>
      </c>
      <c r="ITN1" s="59" t="s">
        <v>6617</v>
      </c>
      <c r="ITO1" s="59" t="s">
        <v>6618</v>
      </c>
      <c r="ITP1" s="59" t="s">
        <v>6619</v>
      </c>
      <c r="ITQ1" s="59" t="s">
        <v>6620</v>
      </c>
      <c r="ITR1" s="59" t="s">
        <v>6621</v>
      </c>
      <c r="ITS1" s="59" t="s">
        <v>6622</v>
      </c>
      <c r="ITT1" s="59" t="s">
        <v>6623</v>
      </c>
      <c r="ITU1" s="59" t="s">
        <v>6624</v>
      </c>
      <c r="ITV1" s="59" t="s">
        <v>6625</v>
      </c>
      <c r="ITW1" s="59" t="s">
        <v>6626</v>
      </c>
      <c r="ITX1" s="59" t="s">
        <v>6627</v>
      </c>
      <c r="ITY1" s="59" t="s">
        <v>6628</v>
      </c>
      <c r="ITZ1" s="59" t="s">
        <v>6629</v>
      </c>
      <c r="IUA1" s="59" t="s">
        <v>6630</v>
      </c>
      <c r="IUB1" s="59" t="s">
        <v>6631</v>
      </c>
      <c r="IUC1" s="59" t="s">
        <v>6632</v>
      </c>
      <c r="IUD1" s="59" t="s">
        <v>6633</v>
      </c>
      <c r="IUE1" s="59" t="s">
        <v>6634</v>
      </c>
      <c r="IUF1" s="59" t="s">
        <v>6635</v>
      </c>
      <c r="IUG1" s="59" t="s">
        <v>6636</v>
      </c>
      <c r="IUH1" s="59" t="s">
        <v>6637</v>
      </c>
      <c r="IUI1" s="59" t="s">
        <v>6638</v>
      </c>
      <c r="IUJ1" s="59" t="s">
        <v>6639</v>
      </c>
      <c r="IUK1" s="59" t="s">
        <v>6640</v>
      </c>
      <c r="IUL1" s="59" t="s">
        <v>6641</v>
      </c>
      <c r="IUM1" s="59" t="s">
        <v>6642</v>
      </c>
      <c r="IUN1" s="59" t="s">
        <v>6643</v>
      </c>
      <c r="IUO1" s="59" t="s">
        <v>6644</v>
      </c>
      <c r="IUP1" s="59" t="s">
        <v>6645</v>
      </c>
      <c r="IUQ1" s="59" t="s">
        <v>6646</v>
      </c>
      <c r="IUR1" s="59" t="s">
        <v>6647</v>
      </c>
      <c r="IUS1" s="59" t="s">
        <v>6648</v>
      </c>
      <c r="IUT1" s="59" t="s">
        <v>6649</v>
      </c>
      <c r="IUU1" s="59" t="s">
        <v>6650</v>
      </c>
      <c r="IUV1" s="59" t="s">
        <v>6651</v>
      </c>
      <c r="IUW1" s="59" t="s">
        <v>6652</v>
      </c>
      <c r="IUX1" s="59" t="s">
        <v>6653</v>
      </c>
      <c r="IUY1" s="59" t="s">
        <v>6654</v>
      </c>
      <c r="IUZ1" s="59" t="s">
        <v>6655</v>
      </c>
      <c r="IVA1" s="59" t="s">
        <v>6656</v>
      </c>
      <c r="IVB1" s="59" t="s">
        <v>6657</v>
      </c>
      <c r="IVC1" s="59" t="s">
        <v>6658</v>
      </c>
      <c r="IVD1" s="59" t="s">
        <v>6659</v>
      </c>
      <c r="IVE1" s="59" t="s">
        <v>6660</v>
      </c>
      <c r="IVF1" s="59" t="s">
        <v>6661</v>
      </c>
      <c r="IVG1" s="59" t="s">
        <v>6662</v>
      </c>
      <c r="IVH1" s="59" t="s">
        <v>6663</v>
      </c>
      <c r="IVI1" s="59" t="s">
        <v>6664</v>
      </c>
      <c r="IVJ1" s="59" t="s">
        <v>6665</v>
      </c>
      <c r="IVK1" s="59" t="s">
        <v>6666</v>
      </c>
      <c r="IVL1" s="59" t="s">
        <v>6667</v>
      </c>
      <c r="IVM1" s="59" t="s">
        <v>6668</v>
      </c>
      <c r="IVN1" s="59" t="s">
        <v>6669</v>
      </c>
      <c r="IVO1" s="59" t="s">
        <v>6670</v>
      </c>
      <c r="IVP1" s="59" t="s">
        <v>6671</v>
      </c>
      <c r="IVQ1" s="59" t="s">
        <v>6672</v>
      </c>
      <c r="IVR1" s="59" t="s">
        <v>6673</v>
      </c>
      <c r="IVS1" s="59" t="s">
        <v>6674</v>
      </c>
      <c r="IVT1" s="59" t="s">
        <v>6675</v>
      </c>
      <c r="IVU1" s="59" t="s">
        <v>6676</v>
      </c>
      <c r="IVV1" s="59" t="s">
        <v>6677</v>
      </c>
      <c r="IVW1" s="59" t="s">
        <v>6678</v>
      </c>
      <c r="IVX1" s="59" t="s">
        <v>6679</v>
      </c>
      <c r="IVY1" s="59" t="s">
        <v>6680</v>
      </c>
      <c r="IVZ1" s="59" t="s">
        <v>6681</v>
      </c>
      <c r="IWA1" s="59" t="s">
        <v>6682</v>
      </c>
      <c r="IWB1" s="59" t="s">
        <v>6683</v>
      </c>
      <c r="IWC1" s="59" t="s">
        <v>6684</v>
      </c>
      <c r="IWD1" s="59" t="s">
        <v>6685</v>
      </c>
      <c r="IWE1" s="59" t="s">
        <v>6686</v>
      </c>
      <c r="IWF1" s="59" t="s">
        <v>6687</v>
      </c>
      <c r="IWG1" s="59" t="s">
        <v>6688</v>
      </c>
      <c r="IWH1" s="59" t="s">
        <v>6689</v>
      </c>
      <c r="IWI1" s="59" t="s">
        <v>6690</v>
      </c>
      <c r="IWJ1" s="59" t="s">
        <v>6691</v>
      </c>
      <c r="IWK1" s="59" t="s">
        <v>6692</v>
      </c>
      <c r="IWL1" s="59" t="s">
        <v>6693</v>
      </c>
      <c r="IWM1" s="59" t="s">
        <v>6694</v>
      </c>
      <c r="IWN1" s="59" t="s">
        <v>6695</v>
      </c>
      <c r="IWO1" s="59" t="s">
        <v>6696</v>
      </c>
      <c r="IWP1" s="59" t="s">
        <v>6697</v>
      </c>
      <c r="IWQ1" s="59" t="s">
        <v>6698</v>
      </c>
      <c r="IWR1" s="59" t="s">
        <v>6699</v>
      </c>
      <c r="IWS1" s="59" t="s">
        <v>6700</v>
      </c>
      <c r="IWT1" s="59" t="s">
        <v>6701</v>
      </c>
      <c r="IWU1" s="59" t="s">
        <v>6702</v>
      </c>
      <c r="IWV1" s="59" t="s">
        <v>6703</v>
      </c>
      <c r="IWW1" s="59" t="s">
        <v>6704</v>
      </c>
      <c r="IWX1" s="59" t="s">
        <v>6705</v>
      </c>
      <c r="IWY1" s="59" t="s">
        <v>6706</v>
      </c>
      <c r="IWZ1" s="59" t="s">
        <v>6707</v>
      </c>
      <c r="IXA1" s="59" t="s">
        <v>6708</v>
      </c>
      <c r="IXB1" s="59" t="s">
        <v>6709</v>
      </c>
      <c r="IXC1" s="59" t="s">
        <v>6710</v>
      </c>
      <c r="IXD1" s="59" t="s">
        <v>6711</v>
      </c>
      <c r="IXE1" s="59" t="s">
        <v>6712</v>
      </c>
      <c r="IXF1" s="59" t="s">
        <v>6713</v>
      </c>
      <c r="IXG1" s="59" t="s">
        <v>6714</v>
      </c>
      <c r="IXH1" s="59" t="s">
        <v>6715</v>
      </c>
      <c r="IXI1" s="59" t="s">
        <v>6716</v>
      </c>
      <c r="IXJ1" s="59" t="s">
        <v>6717</v>
      </c>
      <c r="IXK1" s="59" t="s">
        <v>6718</v>
      </c>
      <c r="IXL1" s="59" t="s">
        <v>6719</v>
      </c>
      <c r="IXM1" s="59" t="s">
        <v>6720</v>
      </c>
      <c r="IXN1" s="59" t="s">
        <v>6721</v>
      </c>
      <c r="IXO1" s="59" t="s">
        <v>6722</v>
      </c>
      <c r="IXP1" s="59" t="s">
        <v>6723</v>
      </c>
      <c r="IXQ1" s="59" t="s">
        <v>6724</v>
      </c>
      <c r="IXR1" s="59" t="s">
        <v>6725</v>
      </c>
      <c r="IXS1" s="59" t="s">
        <v>6726</v>
      </c>
      <c r="IXT1" s="59" t="s">
        <v>6727</v>
      </c>
      <c r="IXU1" s="59" t="s">
        <v>6728</v>
      </c>
      <c r="IXV1" s="59" t="s">
        <v>6729</v>
      </c>
      <c r="IXW1" s="59" t="s">
        <v>6730</v>
      </c>
      <c r="IXX1" s="59" t="s">
        <v>6731</v>
      </c>
      <c r="IXY1" s="59" t="s">
        <v>6732</v>
      </c>
      <c r="IXZ1" s="59" t="s">
        <v>6733</v>
      </c>
      <c r="IYA1" s="59" t="s">
        <v>6734</v>
      </c>
      <c r="IYB1" s="59" t="s">
        <v>6735</v>
      </c>
      <c r="IYC1" s="59" t="s">
        <v>6736</v>
      </c>
      <c r="IYD1" s="59" t="s">
        <v>6737</v>
      </c>
      <c r="IYE1" s="59" t="s">
        <v>6738</v>
      </c>
      <c r="IYF1" s="59" t="s">
        <v>6739</v>
      </c>
      <c r="IYG1" s="59" t="s">
        <v>6740</v>
      </c>
      <c r="IYH1" s="59" t="s">
        <v>6741</v>
      </c>
      <c r="IYI1" s="59" t="s">
        <v>6742</v>
      </c>
      <c r="IYJ1" s="59" t="s">
        <v>6743</v>
      </c>
      <c r="IYK1" s="59" t="s">
        <v>6744</v>
      </c>
      <c r="IYL1" s="59" t="s">
        <v>6745</v>
      </c>
      <c r="IYM1" s="59" t="s">
        <v>6746</v>
      </c>
      <c r="IYN1" s="59" t="s">
        <v>6747</v>
      </c>
      <c r="IYO1" s="59" t="s">
        <v>6748</v>
      </c>
      <c r="IYP1" s="59" t="s">
        <v>6749</v>
      </c>
      <c r="IYQ1" s="59" t="s">
        <v>6750</v>
      </c>
      <c r="IYR1" s="59" t="s">
        <v>6751</v>
      </c>
      <c r="IYS1" s="59" t="s">
        <v>6752</v>
      </c>
      <c r="IYT1" s="59" t="s">
        <v>6753</v>
      </c>
      <c r="IYU1" s="59" t="s">
        <v>6754</v>
      </c>
      <c r="IYV1" s="59" t="s">
        <v>6755</v>
      </c>
      <c r="IYW1" s="59" t="s">
        <v>6756</v>
      </c>
      <c r="IYX1" s="59" t="s">
        <v>6757</v>
      </c>
      <c r="IYY1" s="59" t="s">
        <v>6758</v>
      </c>
      <c r="IYZ1" s="59" t="s">
        <v>6759</v>
      </c>
      <c r="IZA1" s="59" t="s">
        <v>6760</v>
      </c>
      <c r="IZB1" s="59" t="s">
        <v>6761</v>
      </c>
      <c r="IZC1" s="59" t="s">
        <v>6762</v>
      </c>
      <c r="IZD1" s="59" t="s">
        <v>6763</v>
      </c>
      <c r="IZE1" s="59" t="s">
        <v>6764</v>
      </c>
      <c r="IZF1" s="59" t="s">
        <v>6765</v>
      </c>
      <c r="IZG1" s="59" t="s">
        <v>6766</v>
      </c>
      <c r="IZH1" s="59" t="s">
        <v>6767</v>
      </c>
      <c r="IZI1" s="59" t="s">
        <v>6768</v>
      </c>
      <c r="IZJ1" s="59" t="s">
        <v>6769</v>
      </c>
      <c r="IZK1" s="59" t="s">
        <v>6770</v>
      </c>
      <c r="IZL1" s="59" t="s">
        <v>6771</v>
      </c>
      <c r="IZM1" s="59" t="s">
        <v>6772</v>
      </c>
      <c r="IZN1" s="59" t="s">
        <v>6773</v>
      </c>
      <c r="IZO1" s="59" t="s">
        <v>6774</v>
      </c>
      <c r="IZP1" s="59" t="s">
        <v>6775</v>
      </c>
      <c r="IZQ1" s="59" t="s">
        <v>6776</v>
      </c>
      <c r="IZR1" s="59" t="s">
        <v>6777</v>
      </c>
      <c r="IZS1" s="59" t="s">
        <v>6778</v>
      </c>
      <c r="IZT1" s="59" t="s">
        <v>6779</v>
      </c>
      <c r="IZU1" s="59" t="s">
        <v>6780</v>
      </c>
      <c r="IZV1" s="59" t="s">
        <v>6781</v>
      </c>
      <c r="IZW1" s="59" t="s">
        <v>6782</v>
      </c>
      <c r="IZX1" s="59" t="s">
        <v>6783</v>
      </c>
      <c r="IZY1" s="59" t="s">
        <v>6784</v>
      </c>
      <c r="IZZ1" s="59" t="s">
        <v>6785</v>
      </c>
      <c r="JAA1" s="59" t="s">
        <v>6786</v>
      </c>
      <c r="JAB1" s="59" t="s">
        <v>6787</v>
      </c>
      <c r="JAC1" s="59" t="s">
        <v>6788</v>
      </c>
      <c r="JAD1" s="59" t="s">
        <v>6789</v>
      </c>
      <c r="JAE1" s="59" t="s">
        <v>6790</v>
      </c>
      <c r="JAF1" s="59" t="s">
        <v>6791</v>
      </c>
      <c r="JAG1" s="59" t="s">
        <v>6792</v>
      </c>
      <c r="JAH1" s="59" t="s">
        <v>6793</v>
      </c>
      <c r="JAI1" s="59" t="s">
        <v>6794</v>
      </c>
      <c r="JAJ1" s="59" t="s">
        <v>6795</v>
      </c>
      <c r="JAK1" s="59" t="s">
        <v>6796</v>
      </c>
      <c r="JAL1" s="59" t="s">
        <v>6797</v>
      </c>
      <c r="JAM1" s="59" t="s">
        <v>6798</v>
      </c>
      <c r="JAN1" s="59" t="s">
        <v>6799</v>
      </c>
      <c r="JAO1" s="59" t="s">
        <v>6800</v>
      </c>
      <c r="JAP1" s="59" t="s">
        <v>6801</v>
      </c>
      <c r="JAQ1" s="59" t="s">
        <v>6802</v>
      </c>
      <c r="JAR1" s="59" t="s">
        <v>6803</v>
      </c>
      <c r="JAS1" s="59" t="s">
        <v>6804</v>
      </c>
      <c r="JAT1" s="59" t="s">
        <v>6805</v>
      </c>
      <c r="JAU1" s="59" t="s">
        <v>6806</v>
      </c>
      <c r="JAV1" s="59" t="s">
        <v>6807</v>
      </c>
      <c r="JAW1" s="59" t="s">
        <v>6808</v>
      </c>
      <c r="JAX1" s="59" t="s">
        <v>6809</v>
      </c>
      <c r="JAY1" s="59" t="s">
        <v>6810</v>
      </c>
      <c r="JAZ1" s="59" t="s">
        <v>6811</v>
      </c>
      <c r="JBA1" s="59" t="s">
        <v>6812</v>
      </c>
      <c r="JBB1" s="59" t="s">
        <v>6813</v>
      </c>
      <c r="JBC1" s="59" t="s">
        <v>6814</v>
      </c>
      <c r="JBD1" s="59" t="s">
        <v>6815</v>
      </c>
      <c r="JBE1" s="59" t="s">
        <v>6816</v>
      </c>
      <c r="JBF1" s="59" t="s">
        <v>6817</v>
      </c>
      <c r="JBG1" s="59" t="s">
        <v>6818</v>
      </c>
      <c r="JBH1" s="59" t="s">
        <v>6819</v>
      </c>
      <c r="JBI1" s="59" t="s">
        <v>6820</v>
      </c>
      <c r="JBJ1" s="59" t="s">
        <v>6821</v>
      </c>
      <c r="JBK1" s="59" t="s">
        <v>6822</v>
      </c>
      <c r="JBL1" s="59" t="s">
        <v>6823</v>
      </c>
      <c r="JBM1" s="59" t="s">
        <v>6824</v>
      </c>
      <c r="JBN1" s="59" t="s">
        <v>6825</v>
      </c>
      <c r="JBO1" s="59" t="s">
        <v>6826</v>
      </c>
      <c r="JBP1" s="59" t="s">
        <v>6827</v>
      </c>
      <c r="JBQ1" s="59" t="s">
        <v>6828</v>
      </c>
      <c r="JBR1" s="59" t="s">
        <v>6829</v>
      </c>
      <c r="JBS1" s="59" t="s">
        <v>6830</v>
      </c>
      <c r="JBT1" s="59" t="s">
        <v>6831</v>
      </c>
      <c r="JBU1" s="59" t="s">
        <v>6832</v>
      </c>
      <c r="JBV1" s="59" t="s">
        <v>6833</v>
      </c>
      <c r="JBW1" s="59" t="s">
        <v>6834</v>
      </c>
      <c r="JBX1" s="59" t="s">
        <v>6835</v>
      </c>
      <c r="JBY1" s="59" t="s">
        <v>6836</v>
      </c>
      <c r="JBZ1" s="59" t="s">
        <v>6837</v>
      </c>
      <c r="JCA1" s="59" t="s">
        <v>6838</v>
      </c>
      <c r="JCB1" s="59" t="s">
        <v>6839</v>
      </c>
      <c r="JCC1" s="59" t="s">
        <v>6840</v>
      </c>
      <c r="JCD1" s="59" t="s">
        <v>6841</v>
      </c>
      <c r="JCE1" s="59" t="s">
        <v>6842</v>
      </c>
      <c r="JCF1" s="59" t="s">
        <v>6843</v>
      </c>
      <c r="JCG1" s="59" t="s">
        <v>6844</v>
      </c>
      <c r="JCH1" s="59" t="s">
        <v>6845</v>
      </c>
      <c r="JCI1" s="59" t="s">
        <v>6846</v>
      </c>
      <c r="JCJ1" s="59" t="s">
        <v>6847</v>
      </c>
      <c r="JCK1" s="59" t="s">
        <v>6848</v>
      </c>
      <c r="JCL1" s="59" t="s">
        <v>6849</v>
      </c>
      <c r="JCM1" s="59" t="s">
        <v>6850</v>
      </c>
      <c r="JCN1" s="59" t="s">
        <v>6851</v>
      </c>
      <c r="JCO1" s="59" t="s">
        <v>6852</v>
      </c>
      <c r="JCP1" s="59" t="s">
        <v>6853</v>
      </c>
      <c r="JCQ1" s="59" t="s">
        <v>6854</v>
      </c>
      <c r="JCR1" s="59" t="s">
        <v>6855</v>
      </c>
      <c r="JCS1" s="59" t="s">
        <v>6856</v>
      </c>
      <c r="JCT1" s="59" t="s">
        <v>6857</v>
      </c>
      <c r="JCU1" s="59" t="s">
        <v>6858</v>
      </c>
      <c r="JCV1" s="59" t="s">
        <v>6859</v>
      </c>
      <c r="JCW1" s="59" t="s">
        <v>6860</v>
      </c>
      <c r="JCX1" s="59" t="s">
        <v>6861</v>
      </c>
      <c r="JCY1" s="59" t="s">
        <v>6862</v>
      </c>
      <c r="JCZ1" s="59" t="s">
        <v>6863</v>
      </c>
      <c r="JDA1" s="59" t="s">
        <v>6864</v>
      </c>
      <c r="JDB1" s="59" t="s">
        <v>6865</v>
      </c>
      <c r="JDC1" s="59" t="s">
        <v>6866</v>
      </c>
      <c r="JDD1" s="59" t="s">
        <v>6867</v>
      </c>
      <c r="JDE1" s="59" t="s">
        <v>6868</v>
      </c>
      <c r="JDF1" s="59" t="s">
        <v>6869</v>
      </c>
      <c r="JDG1" s="59" t="s">
        <v>6870</v>
      </c>
      <c r="JDH1" s="59" t="s">
        <v>6871</v>
      </c>
      <c r="JDI1" s="59" t="s">
        <v>6872</v>
      </c>
      <c r="JDJ1" s="59" t="s">
        <v>6873</v>
      </c>
      <c r="JDK1" s="59" t="s">
        <v>6874</v>
      </c>
      <c r="JDL1" s="59" t="s">
        <v>6875</v>
      </c>
      <c r="JDM1" s="59" t="s">
        <v>6876</v>
      </c>
      <c r="JDN1" s="59" t="s">
        <v>6877</v>
      </c>
      <c r="JDO1" s="59" t="s">
        <v>6878</v>
      </c>
      <c r="JDP1" s="59" t="s">
        <v>6879</v>
      </c>
      <c r="JDQ1" s="59" t="s">
        <v>6880</v>
      </c>
      <c r="JDR1" s="59" t="s">
        <v>6881</v>
      </c>
      <c r="JDS1" s="59" t="s">
        <v>6882</v>
      </c>
      <c r="JDT1" s="59" t="s">
        <v>6883</v>
      </c>
      <c r="JDU1" s="59" t="s">
        <v>6884</v>
      </c>
      <c r="JDV1" s="59" t="s">
        <v>6885</v>
      </c>
      <c r="JDW1" s="59" t="s">
        <v>6886</v>
      </c>
      <c r="JDX1" s="59" t="s">
        <v>6887</v>
      </c>
      <c r="JDY1" s="59" t="s">
        <v>6888</v>
      </c>
      <c r="JDZ1" s="59" t="s">
        <v>6889</v>
      </c>
      <c r="JEA1" s="59" t="s">
        <v>6890</v>
      </c>
      <c r="JEB1" s="59" t="s">
        <v>6891</v>
      </c>
      <c r="JEC1" s="59" t="s">
        <v>6892</v>
      </c>
      <c r="JED1" s="59" t="s">
        <v>6893</v>
      </c>
      <c r="JEE1" s="59" t="s">
        <v>6894</v>
      </c>
      <c r="JEF1" s="59" t="s">
        <v>6895</v>
      </c>
      <c r="JEG1" s="59" t="s">
        <v>6896</v>
      </c>
      <c r="JEH1" s="59" t="s">
        <v>6897</v>
      </c>
      <c r="JEI1" s="59" t="s">
        <v>6898</v>
      </c>
      <c r="JEJ1" s="59" t="s">
        <v>6899</v>
      </c>
      <c r="JEK1" s="59" t="s">
        <v>6900</v>
      </c>
      <c r="JEL1" s="59" t="s">
        <v>6901</v>
      </c>
      <c r="JEM1" s="59" t="s">
        <v>6902</v>
      </c>
      <c r="JEN1" s="59" t="s">
        <v>6903</v>
      </c>
      <c r="JEO1" s="59" t="s">
        <v>6904</v>
      </c>
      <c r="JEP1" s="59" t="s">
        <v>6905</v>
      </c>
      <c r="JEQ1" s="59" t="s">
        <v>6906</v>
      </c>
      <c r="JER1" s="59" t="s">
        <v>6907</v>
      </c>
      <c r="JES1" s="59" t="s">
        <v>6908</v>
      </c>
      <c r="JET1" s="59" t="s">
        <v>6909</v>
      </c>
      <c r="JEU1" s="59" t="s">
        <v>6910</v>
      </c>
      <c r="JEV1" s="59" t="s">
        <v>6911</v>
      </c>
      <c r="JEW1" s="59" t="s">
        <v>6912</v>
      </c>
      <c r="JEX1" s="59" t="s">
        <v>6913</v>
      </c>
      <c r="JEY1" s="59" t="s">
        <v>6914</v>
      </c>
      <c r="JEZ1" s="59" t="s">
        <v>6915</v>
      </c>
      <c r="JFA1" s="59" t="s">
        <v>6916</v>
      </c>
      <c r="JFB1" s="59" t="s">
        <v>6917</v>
      </c>
      <c r="JFC1" s="59" t="s">
        <v>6918</v>
      </c>
      <c r="JFD1" s="59" t="s">
        <v>6919</v>
      </c>
      <c r="JFE1" s="59" t="s">
        <v>6920</v>
      </c>
      <c r="JFF1" s="59" t="s">
        <v>6921</v>
      </c>
      <c r="JFG1" s="59" t="s">
        <v>6922</v>
      </c>
      <c r="JFH1" s="59" t="s">
        <v>6923</v>
      </c>
      <c r="JFI1" s="59" t="s">
        <v>6924</v>
      </c>
      <c r="JFJ1" s="59" t="s">
        <v>6925</v>
      </c>
      <c r="JFK1" s="59" t="s">
        <v>6926</v>
      </c>
      <c r="JFL1" s="59" t="s">
        <v>6927</v>
      </c>
      <c r="JFM1" s="59" t="s">
        <v>6928</v>
      </c>
      <c r="JFN1" s="59" t="s">
        <v>6929</v>
      </c>
      <c r="JFO1" s="59" t="s">
        <v>6930</v>
      </c>
      <c r="JFP1" s="59" t="s">
        <v>6931</v>
      </c>
      <c r="JFQ1" s="59" t="s">
        <v>6932</v>
      </c>
      <c r="JFR1" s="59" t="s">
        <v>6933</v>
      </c>
      <c r="JFS1" s="59" t="s">
        <v>6934</v>
      </c>
      <c r="JFT1" s="59" t="s">
        <v>6935</v>
      </c>
      <c r="JFU1" s="59" t="s">
        <v>6936</v>
      </c>
      <c r="JFV1" s="59" t="s">
        <v>6937</v>
      </c>
      <c r="JFW1" s="59" t="s">
        <v>6938</v>
      </c>
      <c r="JFX1" s="59" t="s">
        <v>6939</v>
      </c>
      <c r="JFY1" s="59" t="s">
        <v>6940</v>
      </c>
      <c r="JFZ1" s="59" t="s">
        <v>6941</v>
      </c>
      <c r="JGA1" s="59" t="s">
        <v>6942</v>
      </c>
      <c r="JGB1" s="59" t="s">
        <v>6943</v>
      </c>
      <c r="JGC1" s="59" t="s">
        <v>6944</v>
      </c>
      <c r="JGD1" s="59" t="s">
        <v>6945</v>
      </c>
      <c r="JGE1" s="59" t="s">
        <v>6946</v>
      </c>
      <c r="JGF1" s="59" t="s">
        <v>6947</v>
      </c>
      <c r="JGG1" s="59" t="s">
        <v>6948</v>
      </c>
      <c r="JGH1" s="59" t="s">
        <v>6949</v>
      </c>
      <c r="JGI1" s="59" t="s">
        <v>6950</v>
      </c>
      <c r="JGJ1" s="59" t="s">
        <v>6951</v>
      </c>
      <c r="JGK1" s="59" t="s">
        <v>6952</v>
      </c>
      <c r="JGL1" s="59" t="s">
        <v>6953</v>
      </c>
      <c r="JGM1" s="59" t="s">
        <v>6954</v>
      </c>
      <c r="JGN1" s="59" t="s">
        <v>6955</v>
      </c>
      <c r="JGO1" s="59" t="s">
        <v>6956</v>
      </c>
      <c r="JGP1" s="59" t="s">
        <v>6957</v>
      </c>
      <c r="JGQ1" s="59" t="s">
        <v>6958</v>
      </c>
      <c r="JGR1" s="59" t="s">
        <v>6959</v>
      </c>
      <c r="JGS1" s="59" t="s">
        <v>6960</v>
      </c>
      <c r="JGT1" s="59" t="s">
        <v>6961</v>
      </c>
      <c r="JGU1" s="59" t="s">
        <v>6962</v>
      </c>
      <c r="JGV1" s="59" t="s">
        <v>6963</v>
      </c>
      <c r="JGW1" s="59" t="s">
        <v>6964</v>
      </c>
      <c r="JGX1" s="59" t="s">
        <v>6965</v>
      </c>
      <c r="JGY1" s="59" t="s">
        <v>6966</v>
      </c>
      <c r="JGZ1" s="59" t="s">
        <v>6967</v>
      </c>
      <c r="JHA1" s="59" t="s">
        <v>6968</v>
      </c>
      <c r="JHB1" s="59" t="s">
        <v>6969</v>
      </c>
      <c r="JHC1" s="59" t="s">
        <v>6970</v>
      </c>
      <c r="JHD1" s="59" t="s">
        <v>6971</v>
      </c>
      <c r="JHE1" s="59" t="s">
        <v>6972</v>
      </c>
      <c r="JHF1" s="59" t="s">
        <v>6973</v>
      </c>
      <c r="JHG1" s="59" t="s">
        <v>6974</v>
      </c>
      <c r="JHH1" s="59" t="s">
        <v>6975</v>
      </c>
      <c r="JHI1" s="59" t="s">
        <v>6976</v>
      </c>
      <c r="JHJ1" s="59" t="s">
        <v>6977</v>
      </c>
      <c r="JHK1" s="59" t="s">
        <v>6978</v>
      </c>
      <c r="JHL1" s="59" t="s">
        <v>6979</v>
      </c>
      <c r="JHM1" s="59" t="s">
        <v>6980</v>
      </c>
      <c r="JHN1" s="59" t="s">
        <v>6981</v>
      </c>
      <c r="JHO1" s="59" t="s">
        <v>6982</v>
      </c>
      <c r="JHP1" s="59" t="s">
        <v>6983</v>
      </c>
      <c r="JHQ1" s="59" t="s">
        <v>6984</v>
      </c>
      <c r="JHR1" s="59" t="s">
        <v>6985</v>
      </c>
      <c r="JHS1" s="59" t="s">
        <v>6986</v>
      </c>
      <c r="JHT1" s="59" t="s">
        <v>6987</v>
      </c>
      <c r="JHU1" s="59" t="s">
        <v>6988</v>
      </c>
      <c r="JHV1" s="59" t="s">
        <v>6989</v>
      </c>
      <c r="JHW1" s="59" t="s">
        <v>6990</v>
      </c>
      <c r="JHX1" s="59" t="s">
        <v>6991</v>
      </c>
      <c r="JHY1" s="59" t="s">
        <v>6992</v>
      </c>
      <c r="JHZ1" s="59" t="s">
        <v>6993</v>
      </c>
      <c r="JIA1" s="59" t="s">
        <v>6994</v>
      </c>
      <c r="JIB1" s="59" t="s">
        <v>6995</v>
      </c>
      <c r="JIC1" s="59" t="s">
        <v>6996</v>
      </c>
      <c r="JID1" s="59" t="s">
        <v>6997</v>
      </c>
      <c r="JIE1" s="59" t="s">
        <v>6998</v>
      </c>
      <c r="JIF1" s="59" t="s">
        <v>6999</v>
      </c>
      <c r="JIG1" s="59" t="s">
        <v>7000</v>
      </c>
      <c r="JIH1" s="59" t="s">
        <v>7001</v>
      </c>
      <c r="JII1" s="59" t="s">
        <v>7002</v>
      </c>
      <c r="JIJ1" s="59" t="s">
        <v>7003</v>
      </c>
      <c r="JIK1" s="59" t="s">
        <v>7004</v>
      </c>
      <c r="JIL1" s="59" t="s">
        <v>7005</v>
      </c>
      <c r="JIM1" s="59" t="s">
        <v>7006</v>
      </c>
      <c r="JIN1" s="59" t="s">
        <v>7007</v>
      </c>
      <c r="JIO1" s="59" t="s">
        <v>7008</v>
      </c>
      <c r="JIP1" s="59" t="s">
        <v>7009</v>
      </c>
      <c r="JIQ1" s="59" t="s">
        <v>7010</v>
      </c>
      <c r="JIR1" s="59" t="s">
        <v>7011</v>
      </c>
      <c r="JIS1" s="59" t="s">
        <v>7012</v>
      </c>
      <c r="JIT1" s="59" t="s">
        <v>7013</v>
      </c>
      <c r="JIU1" s="59" t="s">
        <v>7014</v>
      </c>
      <c r="JIV1" s="59" t="s">
        <v>7015</v>
      </c>
      <c r="JIW1" s="59" t="s">
        <v>7016</v>
      </c>
      <c r="JIX1" s="59" t="s">
        <v>7017</v>
      </c>
      <c r="JIY1" s="59" t="s">
        <v>7018</v>
      </c>
      <c r="JIZ1" s="59" t="s">
        <v>7019</v>
      </c>
      <c r="JJA1" s="59" t="s">
        <v>7020</v>
      </c>
      <c r="JJB1" s="59" t="s">
        <v>7021</v>
      </c>
      <c r="JJC1" s="59" t="s">
        <v>7022</v>
      </c>
      <c r="JJD1" s="59" t="s">
        <v>7023</v>
      </c>
      <c r="JJE1" s="59" t="s">
        <v>7024</v>
      </c>
      <c r="JJF1" s="59" t="s">
        <v>7025</v>
      </c>
      <c r="JJG1" s="59" t="s">
        <v>7026</v>
      </c>
      <c r="JJH1" s="59" t="s">
        <v>7027</v>
      </c>
      <c r="JJI1" s="59" t="s">
        <v>7028</v>
      </c>
      <c r="JJJ1" s="59" t="s">
        <v>7029</v>
      </c>
      <c r="JJK1" s="59" t="s">
        <v>7030</v>
      </c>
      <c r="JJL1" s="59" t="s">
        <v>7031</v>
      </c>
      <c r="JJM1" s="59" t="s">
        <v>7032</v>
      </c>
      <c r="JJN1" s="59" t="s">
        <v>7033</v>
      </c>
      <c r="JJO1" s="59" t="s">
        <v>7034</v>
      </c>
      <c r="JJP1" s="59" t="s">
        <v>7035</v>
      </c>
      <c r="JJQ1" s="59" t="s">
        <v>7036</v>
      </c>
      <c r="JJR1" s="59" t="s">
        <v>7037</v>
      </c>
      <c r="JJS1" s="59" t="s">
        <v>7038</v>
      </c>
      <c r="JJT1" s="59" t="s">
        <v>7039</v>
      </c>
      <c r="JJU1" s="59" t="s">
        <v>7040</v>
      </c>
      <c r="JJV1" s="59" t="s">
        <v>7041</v>
      </c>
      <c r="JJW1" s="59" t="s">
        <v>7042</v>
      </c>
      <c r="JJX1" s="59" t="s">
        <v>7043</v>
      </c>
      <c r="JJY1" s="59" t="s">
        <v>7044</v>
      </c>
      <c r="JJZ1" s="59" t="s">
        <v>7045</v>
      </c>
      <c r="JKA1" s="59" t="s">
        <v>7046</v>
      </c>
      <c r="JKB1" s="59" t="s">
        <v>7047</v>
      </c>
      <c r="JKC1" s="59" t="s">
        <v>7048</v>
      </c>
      <c r="JKD1" s="59" t="s">
        <v>7049</v>
      </c>
      <c r="JKE1" s="59" t="s">
        <v>7050</v>
      </c>
      <c r="JKF1" s="59" t="s">
        <v>7051</v>
      </c>
      <c r="JKG1" s="59" t="s">
        <v>7052</v>
      </c>
      <c r="JKH1" s="59" t="s">
        <v>7053</v>
      </c>
      <c r="JKI1" s="59" t="s">
        <v>7054</v>
      </c>
      <c r="JKJ1" s="59" t="s">
        <v>7055</v>
      </c>
      <c r="JKK1" s="59" t="s">
        <v>7056</v>
      </c>
      <c r="JKL1" s="59" t="s">
        <v>7057</v>
      </c>
      <c r="JKM1" s="59" t="s">
        <v>7058</v>
      </c>
      <c r="JKN1" s="59" t="s">
        <v>7059</v>
      </c>
      <c r="JKO1" s="59" t="s">
        <v>7060</v>
      </c>
      <c r="JKP1" s="59" t="s">
        <v>7061</v>
      </c>
      <c r="JKQ1" s="59" t="s">
        <v>7062</v>
      </c>
      <c r="JKR1" s="59" t="s">
        <v>7063</v>
      </c>
      <c r="JKS1" s="59" t="s">
        <v>7064</v>
      </c>
      <c r="JKT1" s="59" t="s">
        <v>7065</v>
      </c>
      <c r="JKU1" s="59" t="s">
        <v>7066</v>
      </c>
      <c r="JKV1" s="59" t="s">
        <v>7067</v>
      </c>
      <c r="JKW1" s="59" t="s">
        <v>7068</v>
      </c>
      <c r="JKX1" s="59" t="s">
        <v>7069</v>
      </c>
      <c r="JKY1" s="59" t="s">
        <v>7070</v>
      </c>
      <c r="JKZ1" s="59" t="s">
        <v>7071</v>
      </c>
      <c r="JLA1" s="59" t="s">
        <v>7072</v>
      </c>
      <c r="JLB1" s="59" t="s">
        <v>7073</v>
      </c>
      <c r="JLC1" s="59" t="s">
        <v>7074</v>
      </c>
      <c r="JLD1" s="59" t="s">
        <v>7075</v>
      </c>
      <c r="JLE1" s="59" t="s">
        <v>7076</v>
      </c>
      <c r="JLF1" s="59" t="s">
        <v>7077</v>
      </c>
      <c r="JLG1" s="59" t="s">
        <v>7078</v>
      </c>
      <c r="JLH1" s="59" t="s">
        <v>7079</v>
      </c>
      <c r="JLI1" s="59" t="s">
        <v>7080</v>
      </c>
      <c r="JLJ1" s="59" t="s">
        <v>7081</v>
      </c>
      <c r="JLK1" s="59" t="s">
        <v>7082</v>
      </c>
      <c r="JLL1" s="59" t="s">
        <v>7083</v>
      </c>
      <c r="JLM1" s="59" t="s">
        <v>7084</v>
      </c>
      <c r="JLN1" s="59" t="s">
        <v>7085</v>
      </c>
      <c r="JLO1" s="59" t="s">
        <v>7086</v>
      </c>
      <c r="JLP1" s="59" t="s">
        <v>7087</v>
      </c>
      <c r="JLQ1" s="59" t="s">
        <v>7088</v>
      </c>
      <c r="JLR1" s="59" t="s">
        <v>7089</v>
      </c>
      <c r="JLS1" s="59" t="s">
        <v>7090</v>
      </c>
      <c r="JLT1" s="59" t="s">
        <v>7091</v>
      </c>
      <c r="JLU1" s="59" t="s">
        <v>7092</v>
      </c>
      <c r="JLV1" s="59" t="s">
        <v>7093</v>
      </c>
      <c r="JLW1" s="59" t="s">
        <v>7094</v>
      </c>
      <c r="JLX1" s="59" t="s">
        <v>7095</v>
      </c>
      <c r="JLY1" s="59" t="s">
        <v>7096</v>
      </c>
      <c r="JLZ1" s="59" t="s">
        <v>7097</v>
      </c>
      <c r="JMA1" s="59" t="s">
        <v>7098</v>
      </c>
      <c r="JMB1" s="59" t="s">
        <v>7099</v>
      </c>
      <c r="JMC1" s="59" t="s">
        <v>7100</v>
      </c>
      <c r="JMD1" s="59" t="s">
        <v>7101</v>
      </c>
      <c r="JME1" s="59" t="s">
        <v>7102</v>
      </c>
      <c r="JMF1" s="59" t="s">
        <v>7103</v>
      </c>
      <c r="JMG1" s="59" t="s">
        <v>7104</v>
      </c>
      <c r="JMH1" s="59" t="s">
        <v>7105</v>
      </c>
      <c r="JMI1" s="59" t="s">
        <v>7106</v>
      </c>
      <c r="JMJ1" s="59" t="s">
        <v>7107</v>
      </c>
      <c r="JMK1" s="59" t="s">
        <v>7108</v>
      </c>
      <c r="JML1" s="59" t="s">
        <v>7109</v>
      </c>
      <c r="JMM1" s="59" t="s">
        <v>7110</v>
      </c>
      <c r="JMN1" s="59" t="s">
        <v>7111</v>
      </c>
      <c r="JMO1" s="59" t="s">
        <v>7112</v>
      </c>
      <c r="JMP1" s="59" t="s">
        <v>7113</v>
      </c>
      <c r="JMQ1" s="59" t="s">
        <v>7114</v>
      </c>
      <c r="JMR1" s="59" t="s">
        <v>7115</v>
      </c>
      <c r="JMS1" s="59" t="s">
        <v>7116</v>
      </c>
      <c r="JMT1" s="59" t="s">
        <v>7117</v>
      </c>
      <c r="JMU1" s="59" t="s">
        <v>7118</v>
      </c>
      <c r="JMV1" s="59" t="s">
        <v>7119</v>
      </c>
      <c r="JMW1" s="59" t="s">
        <v>7120</v>
      </c>
      <c r="JMX1" s="59" t="s">
        <v>7121</v>
      </c>
      <c r="JMY1" s="59" t="s">
        <v>7122</v>
      </c>
      <c r="JMZ1" s="59" t="s">
        <v>7123</v>
      </c>
      <c r="JNA1" s="59" t="s">
        <v>7124</v>
      </c>
      <c r="JNB1" s="59" t="s">
        <v>7125</v>
      </c>
      <c r="JNC1" s="59" t="s">
        <v>7126</v>
      </c>
      <c r="JND1" s="59" t="s">
        <v>7127</v>
      </c>
      <c r="JNE1" s="59" t="s">
        <v>7128</v>
      </c>
      <c r="JNF1" s="59" t="s">
        <v>7129</v>
      </c>
      <c r="JNG1" s="59" t="s">
        <v>7130</v>
      </c>
      <c r="JNH1" s="59" t="s">
        <v>7131</v>
      </c>
      <c r="JNI1" s="59" t="s">
        <v>7132</v>
      </c>
      <c r="JNJ1" s="59" t="s">
        <v>7133</v>
      </c>
      <c r="JNK1" s="59" t="s">
        <v>7134</v>
      </c>
      <c r="JNL1" s="59" t="s">
        <v>7135</v>
      </c>
      <c r="JNM1" s="59" t="s">
        <v>7136</v>
      </c>
      <c r="JNN1" s="59" t="s">
        <v>7137</v>
      </c>
      <c r="JNO1" s="59" t="s">
        <v>7138</v>
      </c>
      <c r="JNP1" s="59" t="s">
        <v>7139</v>
      </c>
      <c r="JNQ1" s="59" t="s">
        <v>7140</v>
      </c>
      <c r="JNR1" s="59" t="s">
        <v>7141</v>
      </c>
      <c r="JNS1" s="59" t="s">
        <v>7142</v>
      </c>
      <c r="JNT1" s="59" t="s">
        <v>7143</v>
      </c>
      <c r="JNU1" s="59" t="s">
        <v>7144</v>
      </c>
      <c r="JNV1" s="59" t="s">
        <v>7145</v>
      </c>
      <c r="JNW1" s="59" t="s">
        <v>7146</v>
      </c>
      <c r="JNX1" s="59" t="s">
        <v>7147</v>
      </c>
      <c r="JNY1" s="59" t="s">
        <v>7148</v>
      </c>
      <c r="JNZ1" s="59" t="s">
        <v>7149</v>
      </c>
      <c r="JOA1" s="59" t="s">
        <v>7150</v>
      </c>
      <c r="JOB1" s="59" t="s">
        <v>7151</v>
      </c>
      <c r="JOC1" s="59" t="s">
        <v>7152</v>
      </c>
      <c r="JOD1" s="59" t="s">
        <v>7153</v>
      </c>
      <c r="JOE1" s="59" t="s">
        <v>7154</v>
      </c>
      <c r="JOF1" s="59" t="s">
        <v>7155</v>
      </c>
      <c r="JOG1" s="59" t="s">
        <v>7156</v>
      </c>
      <c r="JOH1" s="59" t="s">
        <v>7157</v>
      </c>
      <c r="JOI1" s="59" t="s">
        <v>7158</v>
      </c>
      <c r="JOJ1" s="59" t="s">
        <v>7159</v>
      </c>
      <c r="JOK1" s="59" t="s">
        <v>7160</v>
      </c>
      <c r="JOL1" s="59" t="s">
        <v>7161</v>
      </c>
      <c r="JOM1" s="59" t="s">
        <v>7162</v>
      </c>
      <c r="JON1" s="59" t="s">
        <v>7163</v>
      </c>
      <c r="JOO1" s="59" t="s">
        <v>7164</v>
      </c>
      <c r="JOP1" s="59" t="s">
        <v>7165</v>
      </c>
      <c r="JOQ1" s="59" t="s">
        <v>7166</v>
      </c>
      <c r="JOR1" s="59" t="s">
        <v>7167</v>
      </c>
      <c r="JOS1" s="59" t="s">
        <v>7168</v>
      </c>
      <c r="JOT1" s="59" t="s">
        <v>7169</v>
      </c>
      <c r="JOU1" s="59" t="s">
        <v>7170</v>
      </c>
      <c r="JOV1" s="59" t="s">
        <v>7171</v>
      </c>
      <c r="JOW1" s="59" t="s">
        <v>7172</v>
      </c>
      <c r="JOX1" s="59" t="s">
        <v>7173</v>
      </c>
      <c r="JOY1" s="59" t="s">
        <v>7174</v>
      </c>
      <c r="JOZ1" s="59" t="s">
        <v>7175</v>
      </c>
      <c r="JPA1" s="59" t="s">
        <v>7176</v>
      </c>
      <c r="JPB1" s="59" t="s">
        <v>7177</v>
      </c>
      <c r="JPC1" s="59" t="s">
        <v>7178</v>
      </c>
      <c r="JPD1" s="59" t="s">
        <v>7179</v>
      </c>
      <c r="JPE1" s="59" t="s">
        <v>7180</v>
      </c>
      <c r="JPF1" s="59" t="s">
        <v>7181</v>
      </c>
      <c r="JPG1" s="59" t="s">
        <v>7182</v>
      </c>
      <c r="JPH1" s="59" t="s">
        <v>7183</v>
      </c>
      <c r="JPI1" s="59" t="s">
        <v>7184</v>
      </c>
      <c r="JPJ1" s="59" t="s">
        <v>7185</v>
      </c>
      <c r="JPK1" s="59" t="s">
        <v>7186</v>
      </c>
      <c r="JPL1" s="59" t="s">
        <v>7187</v>
      </c>
      <c r="JPM1" s="59" t="s">
        <v>7188</v>
      </c>
      <c r="JPN1" s="59" t="s">
        <v>7189</v>
      </c>
      <c r="JPO1" s="59" t="s">
        <v>7190</v>
      </c>
      <c r="JPP1" s="59" t="s">
        <v>7191</v>
      </c>
      <c r="JPQ1" s="59" t="s">
        <v>7192</v>
      </c>
      <c r="JPR1" s="59" t="s">
        <v>7193</v>
      </c>
      <c r="JPS1" s="59" t="s">
        <v>7194</v>
      </c>
      <c r="JPT1" s="59" t="s">
        <v>7195</v>
      </c>
      <c r="JPU1" s="59" t="s">
        <v>7196</v>
      </c>
      <c r="JPV1" s="59" t="s">
        <v>7197</v>
      </c>
      <c r="JPW1" s="59" t="s">
        <v>7198</v>
      </c>
      <c r="JPX1" s="59" t="s">
        <v>7199</v>
      </c>
      <c r="JPY1" s="59" t="s">
        <v>7200</v>
      </c>
      <c r="JPZ1" s="59" t="s">
        <v>7201</v>
      </c>
      <c r="JQA1" s="59" t="s">
        <v>7202</v>
      </c>
      <c r="JQB1" s="59" t="s">
        <v>7203</v>
      </c>
      <c r="JQC1" s="59" t="s">
        <v>7204</v>
      </c>
      <c r="JQD1" s="59" t="s">
        <v>7205</v>
      </c>
      <c r="JQE1" s="59" t="s">
        <v>7206</v>
      </c>
      <c r="JQF1" s="59" t="s">
        <v>7207</v>
      </c>
      <c r="JQG1" s="59" t="s">
        <v>7208</v>
      </c>
      <c r="JQH1" s="59" t="s">
        <v>7209</v>
      </c>
      <c r="JQI1" s="59" t="s">
        <v>7210</v>
      </c>
      <c r="JQJ1" s="59" t="s">
        <v>7211</v>
      </c>
      <c r="JQK1" s="59" t="s">
        <v>7212</v>
      </c>
      <c r="JQL1" s="59" t="s">
        <v>7213</v>
      </c>
      <c r="JQM1" s="59" t="s">
        <v>7214</v>
      </c>
      <c r="JQN1" s="59" t="s">
        <v>7215</v>
      </c>
      <c r="JQO1" s="59" t="s">
        <v>7216</v>
      </c>
      <c r="JQP1" s="59" t="s">
        <v>7217</v>
      </c>
      <c r="JQQ1" s="59" t="s">
        <v>7218</v>
      </c>
      <c r="JQR1" s="59" t="s">
        <v>7219</v>
      </c>
      <c r="JQS1" s="59" t="s">
        <v>7220</v>
      </c>
      <c r="JQT1" s="59" t="s">
        <v>7221</v>
      </c>
      <c r="JQU1" s="59" t="s">
        <v>7222</v>
      </c>
      <c r="JQV1" s="59" t="s">
        <v>7223</v>
      </c>
      <c r="JQW1" s="59" t="s">
        <v>7224</v>
      </c>
      <c r="JQX1" s="59" t="s">
        <v>7225</v>
      </c>
      <c r="JQY1" s="59" t="s">
        <v>7226</v>
      </c>
      <c r="JQZ1" s="59" t="s">
        <v>7227</v>
      </c>
      <c r="JRA1" s="59" t="s">
        <v>7228</v>
      </c>
      <c r="JRB1" s="59" t="s">
        <v>7229</v>
      </c>
      <c r="JRC1" s="59" t="s">
        <v>7230</v>
      </c>
      <c r="JRD1" s="59" t="s">
        <v>7231</v>
      </c>
      <c r="JRE1" s="59" t="s">
        <v>7232</v>
      </c>
      <c r="JRF1" s="59" t="s">
        <v>7233</v>
      </c>
      <c r="JRG1" s="59" t="s">
        <v>7234</v>
      </c>
      <c r="JRH1" s="59" t="s">
        <v>7235</v>
      </c>
      <c r="JRI1" s="59" t="s">
        <v>7236</v>
      </c>
      <c r="JRJ1" s="59" t="s">
        <v>7237</v>
      </c>
      <c r="JRK1" s="59" t="s">
        <v>7238</v>
      </c>
      <c r="JRL1" s="59" t="s">
        <v>7239</v>
      </c>
      <c r="JRM1" s="59" t="s">
        <v>7240</v>
      </c>
      <c r="JRN1" s="59" t="s">
        <v>7241</v>
      </c>
      <c r="JRO1" s="59" t="s">
        <v>7242</v>
      </c>
      <c r="JRP1" s="59" t="s">
        <v>7243</v>
      </c>
      <c r="JRQ1" s="59" t="s">
        <v>7244</v>
      </c>
      <c r="JRR1" s="59" t="s">
        <v>7245</v>
      </c>
      <c r="JRS1" s="59" t="s">
        <v>7246</v>
      </c>
      <c r="JRT1" s="59" t="s">
        <v>7247</v>
      </c>
      <c r="JRU1" s="59" t="s">
        <v>7248</v>
      </c>
      <c r="JRV1" s="59" t="s">
        <v>7249</v>
      </c>
      <c r="JRW1" s="59" t="s">
        <v>7250</v>
      </c>
      <c r="JRX1" s="59" t="s">
        <v>7251</v>
      </c>
      <c r="JRY1" s="59" t="s">
        <v>7252</v>
      </c>
      <c r="JRZ1" s="59" t="s">
        <v>7253</v>
      </c>
      <c r="JSA1" s="59" t="s">
        <v>7254</v>
      </c>
      <c r="JSB1" s="59" t="s">
        <v>7255</v>
      </c>
      <c r="JSC1" s="59" t="s">
        <v>7256</v>
      </c>
      <c r="JSD1" s="59" t="s">
        <v>7257</v>
      </c>
      <c r="JSE1" s="59" t="s">
        <v>7258</v>
      </c>
      <c r="JSF1" s="59" t="s">
        <v>7259</v>
      </c>
      <c r="JSG1" s="59" t="s">
        <v>7260</v>
      </c>
      <c r="JSH1" s="59" t="s">
        <v>7261</v>
      </c>
      <c r="JSI1" s="59" t="s">
        <v>7262</v>
      </c>
      <c r="JSJ1" s="59" t="s">
        <v>7263</v>
      </c>
      <c r="JSK1" s="59" t="s">
        <v>7264</v>
      </c>
      <c r="JSL1" s="59" t="s">
        <v>7265</v>
      </c>
      <c r="JSM1" s="59" t="s">
        <v>7266</v>
      </c>
      <c r="JSN1" s="59" t="s">
        <v>7267</v>
      </c>
      <c r="JSO1" s="59" t="s">
        <v>7268</v>
      </c>
      <c r="JSP1" s="59" t="s">
        <v>7269</v>
      </c>
      <c r="JSQ1" s="59" t="s">
        <v>7270</v>
      </c>
      <c r="JSR1" s="59" t="s">
        <v>7271</v>
      </c>
      <c r="JSS1" s="59" t="s">
        <v>7272</v>
      </c>
      <c r="JST1" s="59" t="s">
        <v>7273</v>
      </c>
      <c r="JSU1" s="59" t="s">
        <v>7274</v>
      </c>
      <c r="JSV1" s="59" t="s">
        <v>7275</v>
      </c>
      <c r="JSW1" s="59" t="s">
        <v>7276</v>
      </c>
      <c r="JSX1" s="59" t="s">
        <v>7277</v>
      </c>
      <c r="JSY1" s="59" t="s">
        <v>7278</v>
      </c>
      <c r="JSZ1" s="59" t="s">
        <v>7279</v>
      </c>
      <c r="JTA1" s="59" t="s">
        <v>7280</v>
      </c>
      <c r="JTB1" s="59" t="s">
        <v>7281</v>
      </c>
      <c r="JTC1" s="59" t="s">
        <v>7282</v>
      </c>
      <c r="JTD1" s="59" t="s">
        <v>7283</v>
      </c>
      <c r="JTE1" s="59" t="s">
        <v>7284</v>
      </c>
      <c r="JTF1" s="59" t="s">
        <v>7285</v>
      </c>
      <c r="JTG1" s="59" t="s">
        <v>7286</v>
      </c>
      <c r="JTH1" s="59" t="s">
        <v>7287</v>
      </c>
      <c r="JTI1" s="59" t="s">
        <v>7288</v>
      </c>
      <c r="JTJ1" s="59" t="s">
        <v>7289</v>
      </c>
      <c r="JTK1" s="59" t="s">
        <v>7290</v>
      </c>
      <c r="JTL1" s="59" t="s">
        <v>7291</v>
      </c>
      <c r="JTM1" s="59" t="s">
        <v>7292</v>
      </c>
      <c r="JTN1" s="59" t="s">
        <v>7293</v>
      </c>
      <c r="JTO1" s="59" t="s">
        <v>7294</v>
      </c>
      <c r="JTP1" s="59" t="s">
        <v>7295</v>
      </c>
      <c r="JTQ1" s="59" t="s">
        <v>7296</v>
      </c>
      <c r="JTR1" s="59" t="s">
        <v>7297</v>
      </c>
      <c r="JTS1" s="59" t="s">
        <v>7298</v>
      </c>
      <c r="JTT1" s="59" t="s">
        <v>7299</v>
      </c>
      <c r="JTU1" s="59" t="s">
        <v>7300</v>
      </c>
      <c r="JTV1" s="59" t="s">
        <v>7301</v>
      </c>
      <c r="JTW1" s="59" t="s">
        <v>7302</v>
      </c>
      <c r="JTX1" s="59" t="s">
        <v>7303</v>
      </c>
      <c r="JTY1" s="59" t="s">
        <v>7304</v>
      </c>
      <c r="JTZ1" s="59" t="s">
        <v>7305</v>
      </c>
      <c r="JUA1" s="59" t="s">
        <v>7306</v>
      </c>
      <c r="JUB1" s="59" t="s">
        <v>7307</v>
      </c>
      <c r="JUC1" s="59" t="s">
        <v>7308</v>
      </c>
      <c r="JUD1" s="59" t="s">
        <v>7309</v>
      </c>
      <c r="JUE1" s="59" t="s">
        <v>7310</v>
      </c>
      <c r="JUF1" s="59" t="s">
        <v>7311</v>
      </c>
      <c r="JUG1" s="59" t="s">
        <v>7312</v>
      </c>
      <c r="JUH1" s="59" t="s">
        <v>7313</v>
      </c>
      <c r="JUI1" s="59" t="s">
        <v>7314</v>
      </c>
      <c r="JUJ1" s="59" t="s">
        <v>7315</v>
      </c>
      <c r="JUK1" s="59" t="s">
        <v>7316</v>
      </c>
      <c r="JUL1" s="59" t="s">
        <v>7317</v>
      </c>
      <c r="JUM1" s="59" t="s">
        <v>7318</v>
      </c>
      <c r="JUN1" s="59" t="s">
        <v>7319</v>
      </c>
      <c r="JUO1" s="59" t="s">
        <v>7320</v>
      </c>
      <c r="JUP1" s="59" t="s">
        <v>7321</v>
      </c>
      <c r="JUQ1" s="59" t="s">
        <v>7322</v>
      </c>
      <c r="JUR1" s="59" t="s">
        <v>7323</v>
      </c>
      <c r="JUS1" s="59" t="s">
        <v>7324</v>
      </c>
      <c r="JUT1" s="59" t="s">
        <v>7325</v>
      </c>
      <c r="JUU1" s="59" t="s">
        <v>7326</v>
      </c>
      <c r="JUV1" s="59" t="s">
        <v>7327</v>
      </c>
      <c r="JUW1" s="59" t="s">
        <v>7328</v>
      </c>
      <c r="JUX1" s="59" t="s">
        <v>7329</v>
      </c>
      <c r="JUY1" s="59" t="s">
        <v>7330</v>
      </c>
      <c r="JUZ1" s="59" t="s">
        <v>7331</v>
      </c>
      <c r="JVA1" s="59" t="s">
        <v>7332</v>
      </c>
      <c r="JVB1" s="59" t="s">
        <v>7333</v>
      </c>
      <c r="JVC1" s="59" t="s">
        <v>7334</v>
      </c>
      <c r="JVD1" s="59" t="s">
        <v>7335</v>
      </c>
      <c r="JVE1" s="59" t="s">
        <v>7336</v>
      </c>
      <c r="JVF1" s="59" t="s">
        <v>7337</v>
      </c>
      <c r="JVG1" s="59" t="s">
        <v>7338</v>
      </c>
      <c r="JVH1" s="59" t="s">
        <v>7339</v>
      </c>
      <c r="JVI1" s="59" t="s">
        <v>7340</v>
      </c>
      <c r="JVJ1" s="59" t="s">
        <v>7341</v>
      </c>
      <c r="JVK1" s="59" t="s">
        <v>7342</v>
      </c>
      <c r="JVL1" s="59" t="s">
        <v>7343</v>
      </c>
      <c r="JVM1" s="59" t="s">
        <v>7344</v>
      </c>
      <c r="JVN1" s="59" t="s">
        <v>7345</v>
      </c>
      <c r="JVO1" s="59" t="s">
        <v>7346</v>
      </c>
      <c r="JVP1" s="59" t="s">
        <v>7347</v>
      </c>
      <c r="JVQ1" s="59" t="s">
        <v>7348</v>
      </c>
      <c r="JVR1" s="59" t="s">
        <v>7349</v>
      </c>
      <c r="JVS1" s="59" t="s">
        <v>7350</v>
      </c>
      <c r="JVT1" s="59" t="s">
        <v>7351</v>
      </c>
      <c r="JVU1" s="59" t="s">
        <v>7352</v>
      </c>
      <c r="JVV1" s="59" t="s">
        <v>7353</v>
      </c>
      <c r="JVW1" s="59" t="s">
        <v>7354</v>
      </c>
      <c r="JVX1" s="59" t="s">
        <v>7355</v>
      </c>
      <c r="JVY1" s="59" t="s">
        <v>7356</v>
      </c>
      <c r="JVZ1" s="59" t="s">
        <v>7357</v>
      </c>
      <c r="JWA1" s="59" t="s">
        <v>7358</v>
      </c>
      <c r="JWB1" s="59" t="s">
        <v>7359</v>
      </c>
      <c r="JWC1" s="59" t="s">
        <v>7360</v>
      </c>
      <c r="JWD1" s="59" t="s">
        <v>7361</v>
      </c>
      <c r="JWE1" s="59" t="s">
        <v>7362</v>
      </c>
      <c r="JWF1" s="59" t="s">
        <v>7363</v>
      </c>
      <c r="JWG1" s="59" t="s">
        <v>7364</v>
      </c>
      <c r="JWH1" s="59" t="s">
        <v>7365</v>
      </c>
      <c r="JWI1" s="59" t="s">
        <v>7366</v>
      </c>
      <c r="JWJ1" s="59" t="s">
        <v>7367</v>
      </c>
      <c r="JWK1" s="59" t="s">
        <v>7368</v>
      </c>
      <c r="JWL1" s="59" t="s">
        <v>7369</v>
      </c>
      <c r="JWM1" s="59" t="s">
        <v>7370</v>
      </c>
      <c r="JWN1" s="59" t="s">
        <v>7371</v>
      </c>
      <c r="JWO1" s="59" t="s">
        <v>7372</v>
      </c>
      <c r="JWP1" s="59" t="s">
        <v>7373</v>
      </c>
      <c r="JWQ1" s="59" t="s">
        <v>7374</v>
      </c>
      <c r="JWR1" s="59" t="s">
        <v>7375</v>
      </c>
      <c r="JWS1" s="59" t="s">
        <v>7376</v>
      </c>
      <c r="JWT1" s="59" t="s">
        <v>7377</v>
      </c>
      <c r="JWU1" s="59" t="s">
        <v>7378</v>
      </c>
      <c r="JWV1" s="59" t="s">
        <v>7379</v>
      </c>
      <c r="JWW1" s="59" t="s">
        <v>7380</v>
      </c>
      <c r="JWX1" s="59" t="s">
        <v>7381</v>
      </c>
      <c r="JWY1" s="59" t="s">
        <v>7382</v>
      </c>
      <c r="JWZ1" s="59" t="s">
        <v>7383</v>
      </c>
      <c r="JXA1" s="59" t="s">
        <v>7384</v>
      </c>
      <c r="JXB1" s="59" t="s">
        <v>7385</v>
      </c>
      <c r="JXC1" s="59" t="s">
        <v>7386</v>
      </c>
      <c r="JXD1" s="59" t="s">
        <v>7387</v>
      </c>
      <c r="JXE1" s="59" t="s">
        <v>7388</v>
      </c>
      <c r="JXF1" s="59" t="s">
        <v>7389</v>
      </c>
      <c r="JXG1" s="59" t="s">
        <v>7390</v>
      </c>
      <c r="JXH1" s="59" t="s">
        <v>7391</v>
      </c>
      <c r="JXI1" s="59" t="s">
        <v>7392</v>
      </c>
      <c r="JXJ1" s="59" t="s">
        <v>7393</v>
      </c>
      <c r="JXK1" s="59" t="s">
        <v>7394</v>
      </c>
      <c r="JXL1" s="59" t="s">
        <v>7395</v>
      </c>
      <c r="JXM1" s="59" t="s">
        <v>7396</v>
      </c>
      <c r="JXN1" s="59" t="s">
        <v>7397</v>
      </c>
      <c r="JXO1" s="59" t="s">
        <v>7398</v>
      </c>
      <c r="JXP1" s="59" t="s">
        <v>7399</v>
      </c>
      <c r="JXQ1" s="59" t="s">
        <v>7400</v>
      </c>
      <c r="JXR1" s="59" t="s">
        <v>7401</v>
      </c>
      <c r="JXS1" s="59" t="s">
        <v>7402</v>
      </c>
      <c r="JXT1" s="59" t="s">
        <v>7403</v>
      </c>
      <c r="JXU1" s="59" t="s">
        <v>7404</v>
      </c>
      <c r="JXV1" s="59" t="s">
        <v>7405</v>
      </c>
      <c r="JXW1" s="59" t="s">
        <v>7406</v>
      </c>
      <c r="JXX1" s="59" t="s">
        <v>7407</v>
      </c>
      <c r="JXY1" s="59" t="s">
        <v>7408</v>
      </c>
      <c r="JXZ1" s="59" t="s">
        <v>7409</v>
      </c>
      <c r="JYA1" s="59" t="s">
        <v>7410</v>
      </c>
      <c r="JYB1" s="59" t="s">
        <v>7411</v>
      </c>
      <c r="JYC1" s="59" t="s">
        <v>7412</v>
      </c>
      <c r="JYD1" s="59" t="s">
        <v>7413</v>
      </c>
      <c r="JYE1" s="59" t="s">
        <v>7414</v>
      </c>
      <c r="JYF1" s="59" t="s">
        <v>7415</v>
      </c>
      <c r="JYG1" s="59" t="s">
        <v>7416</v>
      </c>
      <c r="JYH1" s="59" t="s">
        <v>7417</v>
      </c>
      <c r="JYI1" s="59" t="s">
        <v>7418</v>
      </c>
      <c r="JYJ1" s="59" t="s">
        <v>7419</v>
      </c>
      <c r="JYK1" s="59" t="s">
        <v>7420</v>
      </c>
      <c r="JYL1" s="59" t="s">
        <v>7421</v>
      </c>
      <c r="JYM1" s="59" t="s">
        <v>7422</v>
      </c>
      <c r="JYN1" s="59" t="s">
        <v>7423</v>
      </c>
      <c r="JYO1" s="59" t="s">
        <v>7424</v>
      </c>
      <c r="JYP1" s="59" t="s">
        <v>7425</v>
      </c>
      <c r="JYQ1" s="59" t="s">
        <v>7426</v>
      </c>
      <c r="JYR1" s="59" t="s">
        <v>7427</v>
      </c>
      <c r="JYS1" s="59" t="s">
        <v>7428</v>
      </c>
      <c r="JYT1" s="59" t="s">
        <v>7429</v>
      </c>
      <c r="JYU1" s="59" t="s">
        <v>7430</v>
      </c>
      <c r="JYV1" s="59" t="s">
        <v>7431</v>
      </c>
      <c r="JYW1" s="59" t="s">
        <v>7432</v>
      </c>
      <c r="JYX1" s="59" t="s">
        <v>7433</v>
      </c>
      <c r="JYY1" s="59" t="s">
        <v>7434</v>
      </c>
      <c r="JYZ1" s="59" t="s">
        <v>7435</v>
      </c>
      <c r="JZA1" s="59" t="s">
        <v>7436</v>
      </c>
      <c r="JZB1" s="59" t="s">
        <v>7437</v>
      </c>
      <c r="JZC1" s="59" t="s">
        <v>7438</v>
      </c>
      <c r="JZD1" s="59" t="s">
        <v>7439</v>
      </c>
      <c r="JZE1" s="59" t="s">
        <v>7440</v>
      </c>
      <c r="JZF1" s="59" t="s">
        <v>7441</v>
      </c>
      <c r="JZG1" s="59" t="s">
        <v>7442</v>
      </c>
      <c r="JZH1" s="59" t="s">
        <v>7443</v>
      </c>
      <c r="JZI1" s="59" t="s">
        <v>7444</v>
      </c>
      <c r="JZJ1" s="59" t="s">
        <v>7445</v>
      </c>
      <c r="JZK1" s="59" t="s">
        <v>7446</v>
      </c>
      <c r="JZL1" s="59" t="s">
        <v>7447</v>
      </c>
      <c r="JZM1" s="59" t="s">
        <v>7448</v>
      </c>
      <c r="JZN1" s="59" t="s">
        <v>7449</v>
      </c>
      <c r="JZO1" s="59" t="s">
        <v>7450</v>
      </c>
      <c r="JZP1" s="59" t="s">
        <v>7451</v>
      </c>
      <c r="JZQ1" s="59" t="s">
        <v>7452</v>
      </c>
      <c r="JZR1" s="59" t="s">
        <v>7453</v>
      </c>
      <c r="JZS1" s="59" t="s">
        <v>7454</v>
      </c>
      <c r="JZT1" s="59" t="s">
        <v>7455</v>
      </c>
      <c r="JZU1" s="59" t="s">
        <v>7456</v>
      </c>
      <c r="JZV1" s="59" t="s">
        <v>7457</v>
      </c>
      <c r="JZW1" s="59" t="s">
        <v>7458</v>
      </c>
      <c r="JZX1" s="59" t="s">
        <v>7459</v>
      </c>
      <c r="JZY1" s="59" t="s">
        <v>7460</v>
      </c>
      <c r="JZZ1" s="59" t="s">
        <v>7461</v>
      </c>
      <c r="KAA1" s="59" t="s">
        <v>7462</v>
      </c>
      <c r="KAB1" s="59" t="s">
        <v>7463</v>
      </c>
      <c r="KAC1" s="59" t="s">
        <v>7464</v>
      </c>
      <c r="KAD1" s="59" t="s">
        <v>7465</v>
      </c>
      <c r="KAE1" s="59" t="s">
        <v>7466</v>
      </c>
      <c r="KAF1" s="59" t="s">
        <v>7467</v>
      </c>
      <c r="KAG1" s="59" t="s">
        <v>7468</v>
      </c>
      <c r="KAH1" s="59" t="s">
        <v>7469</v>
      </c>
      <c r="KAI1" s="59" t="s">
        <v>7470</v>
      </c>
      <c r="KAJ1" s="59" t="s">
        <v>7471</v>
      </c>
      <c r="KAK1" s="59" t="s">
        <v>7472</v>
      </c>
      <c r="KAL1" s="59" t="s">
        <v>7473</v>
      </c>
      <c r="KAM1" s="59" t="s">
        <v>7474</v>
      </c>
      <c r="KAN1" s="59" t="s">
        <v>7475</v>
      </c>
      <c r="KAO1" s="59" t="s">
        <v>7476</v>
      </c>
      <c r="KAP1" s="59" t="s">
        <v>7477</v>
      </c>
      <c r="KAQ1" s="59" t="s">
        <v>7478</v>
      </c>
      <c r="KAR1" s="59" t="s">
        <v>7479</v>
      </c>
      <c r="KAS1" s="59" t="s">
        <v>7480</v>
      </c>
      <c r="KAT1" s="59" t="s">
        <v>7481</v>
      </c>
      <c r="KAU1" s="59" t="s">
        <v>7482</v>
      </c>
      <c r="KAV1" s="59" t="s">
        <v>7483</v>
      </c>
      <c r="KAW1" s="59" t="s">
        <v>7484</v>
      </c>
      <c r="KAX1" s="59" t="s">
        <v>7485</v>
      </c>
      <c r="KAY1" s="59" t="s">
        <v>7486</v>
      </c>
      <c r="KAZ1" s="59" t="s">
        <v>7487</v>
      </c>
      <c r="KBA1" s="59" t="s">
        <v>7488</v>
      </c>
      <c r="KBB1" s="59" t="s">
        <v>7489</v>
      </c>
      <c r="KBC1" s="59" t="s">
        <v>7490</v>
      </c>
      <c r="KBD1" s="59" t="s">
        <v>7491</v>
      </c>
      <c r="KBE1" s="59" t="s">
        <v>7492</v>
      </c>
      <c r="KBF1" s="59" t="s">
        <v>7493</v>
      </c>
      <c r="KBG1" s="59" t="s">
        <v>7494</v>
      </c>
      <c r="KBH1" s="59" t="s">
        <v>7495</v>
      </c>
      <c r="KBI1" s="59" t="s">
        <v>7496</v>
      </c>
      <c r="KBJ1" s="59" t="s">
        <v>7497</v>
      </c>
      <c r="KBK1" s="59" t="s">
        <v>7498</v>
      </c>
      <c r="KBL1" s="59" t="s">
        <v>7499</v>
      </c>
      <c r="KBM1" s="59" t="s">
        <v>7500</v>
      </c>
      <c r="KBN1" s="59" t="s">
        <v>7501</v>
      </c>
      <c r="KBO1" s="59" t="s">
        <v>7502</v>
      </c>
      <c r="KBP1" s="59" t="s">
        <v>7503</v>
      </c>
      <c r="KBQ1" s="59" t="s">
        <v>7504</v>
      </c>
      <c r="KBR1" s="59" t="s">
        <v>7505</v>
      </c>
      <c r="KBS1" s="59" t="s">
        <v>7506</v>
      </c>
      <c r="KBT1" s="59" t="s">
        <v>7507</v>
      </c>
      <c r="KBU1" s="59" t="s">
        <v>7508</v>
      </c>
      <c r="KBV1" s="59" t="s">
        <v>7509</v>
      </c>
      <c r="KBW1" s="59" t="s">
        <v>7510</v>
      </c>
      <c r="KBX1" s="59" t="s">
        <v>7511</v>
      </c>
      <c r="KBY1" s="59" t="s">
        <v>7512</v>
      </c>
      <c r="KBZ1" s="59" t="s">
        <v>7513</v>
      </c>
      <c r="KCA1" s="59" t="s">
        <v>7514</v>
      </c>
      <c r="KCB1" s="59" t="s">
        <v>7515</v>
      </c>
      <c r="KCC1" s="59" t="s">
        <v>7516</v>
      </c>
      <c r="KCD1" s="59" t="s">
        <v>7517</v>
      </c>
      <c r="KCE1" s="59" t="s">
        <v>7518</v>
      </c>
      <c r="KCF1" s="59" t="s">
        <v>7519</v>
      </c>
      <c r="KCG1" s="59" t="s">
        <v>7520</v>
      </c>
      <c r="KCH1" s="59" t="s">
        <v>7521</v>
      </c>
      <c r="KCI1" s="59" t="s">
        <v>7522</v>
      </c>
      <c r="KCJ1" s="59" t="s">
        <v>7523</v>
      </c>
      <c r="KCK1" s="59" t="s">
        <v>7524</v>
      </c>
      <c r="KCL1" s="59" t="s">
        <v>7525</v>
      </c>
      <c r="KCM1" s="59" t="s">
        <v>7526</v>
      </c>
      <c r="KCN1" s="59" t="s">
        <v>7527</v>
      </c>
      <c r="KCO1" s="59" t="s">
        <v>7528</v>
      </c>
      <c r="KCP1" s="59" t="s">
        <v>7529</v>
      </c>
      <c r="KCQ1" s="59" t="s">
        <v>7530</v>
      </c>
      <c r="KCR1" s="59" t="s">
        <v>7531</v>
      </c>
      <c r="KCS1" s="59" t="s">
        <v>7532</v>
      </c>
      <c r="KCT1" s="59" t="s">
        <v>7533</v>
      </c>
      <c r="KCU1" s="59" t="s">
        <v>7534</v>
      </c>
      <c r="KCV1" s="59" t="s">
        <v>7535</v>
      </c>
      <c r="KCW1" s="59" t="s">
        <v>7536</v>
      </c>
      <c r="KCX1" s="59" t="s">
        <v>7537</v>
      </c>
      <c r="KCY1" s="59" t="s">
        <v>7538</v>
      </c>
      <c r="KCZ1" s="59" t="s">
        <v>7539</v>
      </c>
      <c r="KDA1" s="59" t="s">
        <v>7540</v>
      </c>
      <c r="KDB1" s="59" t="s">
        <v>7541</v>
      </c>
      <c r="KDC1" s="59" t="s">
        <v>7542</v>
      </c>
      <c r="KDD1" s="59" t="s">
        <v>7543</v>
      </c>
      <c r="KDE1" s="59" t="s">
        <v>7544</v>
      </c>
      <c r="KDF1" s="59" t="s">
        <v>7545</v>
      </c>
      <c r="KDG1" s="59" t="s">
        <v>7546</v>
      </c>
      <c r="KDH1" s="59" t="s">
        <v>7547</v>
      </c>
      <c r="KDI1" s="59" t="s">
        <v>7548</v>
      </c>
      <c r="KDJ1" s="59" t="s">
        <v>7549</v>
      </c>
      <c r="KDK1" s="59" t="s">
        <v>7550</v>
      </c>
      <c r="KDL1" s="59" t="s">
        <v>7551</v>
      </c>
      <c r="KDM1" s="59" t="s">
        <v>7552</v>
      </c>
      <c r="KDN1" s="59" t="s">
        <v>7553</v>
      </c>
      <c r="KDO1" s="59" t="s">
        <v>7554</v>
      </c>
      <c r="KDP1" s="59" t="s">
        <v>7555</v>
      </c>
      <c r="KDQ1" s="59" t="s">
        <v>7556</v>
      </c>
      <c r="KDR1" s="59" t="s">
        <v>7557</v>
      </c>
      <c r="KDS1" s="59" t="s">
        <v>7558</v>
      </c>
      <c r="KDT1" s="59" t="s">
        <v>7559</v>
      </c>
      <c r="KDU1" s="59" t="s">
        <v>7560</v>
      </c>
      <c r="KDV1" s="59" t="s">
        <v>7561</v>
      </c>
      <c r="KDW1" s="59" t="s">
        <v>7562</v>
      </c>
      <c r="KDX1" s="59" t="s">
        <v>7563</v>
      </c>
      <c r="KDY1" s="59" t="s">
        <v>7564</v>
      </c>
      <c r="KDZ1" s="59" t="s">
        <v>7565</v>
      </c>
      <c r="KEA1" s="59" t="s">
        <v>7566</v>
      </c>
      <c r="KEB1" s="59" t="s">
        <v>7567</v>
      </c>
      <c r="KEC1" s="59" t="s">
        <v>7568</v>
      </c>
      <c r="KED1" s="59" t="s">
        <v>7569</v>
      </c>
      <c r="KEE1" s="59" t="s">
        <v>7570</v>
      </c>
      <c r="KEF1" s="59" t="s">
        <v>7571</v>
      </c>
      <c r="KEG1" s="59" t="s">
        <v>7572</v>
      </c>
      <c r="KEH1" s="59" t="s">
        <v>7573</v>
      </c>
      <c r="KEI1" s="59" t="s">
        <v>7574</v>
      </c>
      <c r="KEJ1" s="59" t="s">
        <v>7575</v>
      </c>
      <c r="KEK1" s="59" t="s">
        <v>7576</v>
      </c>
      <c r="KEL1" s="59" t="s">
        <v>7577</v>
      </c>
      <c r="KEM1" s="59" t="s">
        <v>7578</v>
      </c>
      <c r="KEN1" s="59" t="s">
        <v>7579</v>
      </c>
      <c r="KEO1" s="59" t="s">
        <v>7580</v>
      </c>
      <c r="KEP1" s="59" t="s">
        <v>7581</v>
      </c>
      <c r="KEQ1" s="59" t="s">
        <v>7582</v>
      </c>
      <c r="KER1" s="59" t="s">
        <v>7583</v>
      </c>
      <c r="KES1" s="59" t="s">
        <v>7584</v>
      </c>
      <c r="KET1" s="59" t="s">
        <v>7585</v>
      </c>
      <c r="KEU1" s="59" t="s">
        <v>7586</v>
      </c>
      <c r="KEV1" s="59" t="s">
        <v>7587</v>
      </c>
      <c r="KEW1" s="59" t="s">
        <v>7588</v>
      </c>
      <c r="KEX1" s="59" t="s">
        <v>7589</v>
      </c>
      <c r="KEY1" s="59" t="s">
        <v>7590</v>
      </c>
      <c r="KEZ1" s="59" t="s">
        <v>7591</v>
      </c>
      <c r="KFA1" s="59" t="s">
        <v>7592</v>
      </c>
      <c r="KFB1" s="59" t="s">
        <v>7593</v>
      </c>
      <c r="KFC1" s="59" t="s">
        <v>7594</v>
      </c>
      <c r="KFD1" s="59" t="s">
        <v>7595</v>
      </c>
      <c r="KFE1" s="59" t="s">
        <v>7596</v>
      </c>
      <c r="KFF1" s="59" t="s">
        <v>7597</v>
      </c>
      <c r="KFG1" s="59" t="s">
        <v>7598</v>
      </c>
      <c r="KFH1" s="59" t="s">
        <v>7599</v>
      </c>
      <c r="KFI1" s="59" t="s">
        <v>7600</v>
      </c>
      <c r="KFJ1" s="59" t="s">
        <v>7601</v>
      </c>
      <c r="KFK1" s="59" t="s">
        <v>7602</v>
      </c>
      <c r="KFL1" s="59" t="s">
        <v>7603</v>
      </c>
      <c r="KFM1" s="59" t="s">
        <v>7604</v>
      </c>
      <c r="KFN1" s="59" t="s">
        <v>7605</v>
      </c>
      <c r="KFO1" s="59" t="s">
        <v>7606</v>
      </c>
      <c r="KFP1" s="59" t="s">
        <v>7607</v>
      </c>
      <c r="KFQ1" s="59" t="s">
        <v>7608</v>
      </c>
      <c r="KFR1" s="59" t="s">
        <v>7609</v>
      </c>
      <c r="KFS1" s="59" t="s">
        <v>7610</v>
      </c>
      <c r="KFT1" s="59" t="s">
        <v>7611</v>
      </c>
      <c r="KFU1" s="59" t="s">
        <v>7612</v>
      </c>
      <c r="KFV1" s="59" t="s">
        <v>7613</v>
      </c>
      <c r="KFW1" s="59" t="s">
        <v>7614</v>
      </c>
      <c r="KFX1" s="59" t="s">
        <v>7615</v>
      </c>
      <c r="KFY1" s="59" t="s">
        <v>7616</v>
      </c>
      <c r="KFZ1" s="59" t="s">
        <v>7617</v>
      </c>
      <c r="KGA1" s="59" t="s">
        <v>7618</v>
      </c>
      <c r="KGB1" s="59" t="s">
        <v>7619</v>
      </c>
      <c r="KGC1" s="59" t="s">
        <v>7620</v>
      </c>
      <c r="KGD1" s="59" t="s">
        <v>7621</v>
      </c>
      <c r="KGE1" s="59" t="s">
        <v>7622</v>
      </c>
      <c r="KGF1" s="59" t="s">
        <v>7623</v>
      </c>
      <c r="KGG1" s="59" t="s">
        <v>7624</v>
      </c>
      <c r="KGH1" s="59" t="s">
        <v>7625</v>
      </c>
      <c r="KGI1" s="59" t="s">
        <v>7626</v>
      </c>
      <c r="KGJ1" s="59" t="s">
        <v>7627</v>
      </c>
      <c r="KGK1" s="59" t="s">
        <v>7628</v>
      </c>
      <c r="KGL1" s="59" t="s">
        <v>7629</v>
      </c>
      <c r="KGM1" s="59" t="s">
        <v>7630</v>
      </c>
      <c r="KGN1" s="59" t="s">
        <v>7631</v>
      </c>
      <c r="KGO1" s="59" t="s">
        <v>7632</v>
      </c>
      <c r="KGP1" s="59" t="s">
        <v>7633</v>
      </c>
      <c r="KGQ1" s="59" t="s">
        <v>7634</v>
      </c>
      <c r="KGR1" s="59" t="s">
        <v>7635</v>
      </c>
      <c r="KGS1" s="59" t="s">
        <v>7636</v>
      </c>
      <c r="KGT1" s="59" t="s">
        <v>7637</v>
      </c>
      <c r="KGU1" s="59" t="s">
        <v>7638</v>
      </c>
      <c r="KGV1" s="59" t="s">
        <v>7639</v>
      </c>
      <c r="KGW1" s="59" t="s">
        <v>7640</v>
      </c>
      <c r="KGX1" s="59" t="s">
        <v>7641</v>
      </c>
      <c r="KGY1" s="59" t="s">
        <v>7642</v>
      </c>
      <c r="KGZ1" s="59" t="s">
        <v>7643</v>
      </c>
      <c r="KHA1" s="59" t="s">
        <v>7644</v>
      </c>
      <c r="KHB1" s="59" t="s">
        <v>7645</v>
      </c>
      <c r="KHC1" s="59" t="s">
        <v>7646</v>
      </c>
      <c r="KHD1" s="59" t="s">
        <v>7647</v>
      </c>
      <c r="KHE1" s="59" t="s">
        <v>7648</v>
      </c>
      <c r="KHF1" s="59" t="s">
        <v>7649</v>
      </c>
      <c r="KHG1" s="59" t="s">
        <v>7650</v>
      </c>
      <c r="KHH1" s="59" t="s">
        <v>7651</v>
      </c>
      <c r="KHI1" s="59" t="s">
        <v>7652</v>
      </c>
      <c r="KHJ1" s="59" t="s">
        <v>7653</v>
      </c>
      <c r="KHK1" s="59" t="s">
        <v>7654</v>
      </c>
      <c r="KHL1" s="59" t="s">
        <v>7655</v>
      </c>
      <c r="KHM1" s="59" t="s">
        <v>7656</v>
      </c>
      <c r="KHN1" s="59" t="s">
        <v>7657</v>
      </c>
      <c r="KHO1" s="59" t="s">
        <v>7658</v>
      </c>
      <c r="KHP1" s="59" t="s">
        <v>7659</v>
      </c>
      <c r="KHQ1" s="59" t="s">
        <v>7660</v>
      </c>
      <c r="KHR1" s="59" t="s">
        <v>7661</v>
      </c>
      <c r="KHS1" s="59" t="s">
        <v>7662</v>
      </c>
      <c r="KHT1" s="59" t="s">
        <v>7663</v>
      </c>
      <c r="KHU1" s="59" t="s">
        <v>7664</v>
      </c>
      <c r="KHV1" s="59" t="s">
        <v>7665</v>
      </c>
      <c r="KHW1" s="59" t="s">
        <v>7666</v>
      </c>
      <c r="KHX1" s="59" t="s">
        <v>7667</v>
      </c>
      <c r="KHY1" s="59" t="s">
        <v>7668</v>
      </c>
      <c r="KHZ1" s="59" t="s">
        <v>7669</v>
      </c>
      <c r="KIA1" s="59" t="s">
        <v>7670</v>
      </c>
      <c r="KIB1" s="59" t="s">
        <v>7671</v>
      </c>
      <c r="KIC1" s="59" t="s">
        <v>7672</v>
      </c>
      <c r="KID1" s="59" t="s">
        <v>7673</v>
      </c>
      <c r="KIE1" s="59" t="s">
        <v>7674</v>
      </c>
      <c r="KIF1" s="59" t="s">
        <v>7675</v>
      </c>
      <c r="KIG1" s="59" t="s">
        <v>7676</v>
      </c>
      <c r="KIH1" s="59" t="s">
        <v>7677</v>
      </c>
      <c r="KII1" s="59" t="s">
        <v>7678</v>
      </c>
      <c r="KIJ1" s="59" t="s">
        <v>7679</v>
      </c>
      <c r="KIK1" s="59" t="s">
        <v>7680</v>
      </c>
      <c r="KIL1" s="59" t="s">
        <v>7681</v>
      </c>
      <c r="KIM1" s="59" t="s">
        <v>7682</v>
      </c>
      <c r="KIN1" s="59" t="s">
        <v>7683</v>
      </c>
      <c r="KIO1" s="59" t="s">
        <v>7684</v>
      </c>
      <c r="KIP1" s="59" t="s">
        <v>7685</v>
      </c>
      <c r="KIQ1" s="59" t="s">
        <v>7686</v>
      </c>
      <c r="KIR1" s="59" t="s">
        <v>7687</v>
      </c>
      <c r="KIS1" s="59" t="s">
        <v>7688</v>
      </c>
      <c r="KIT1" s="59" t="s">
        <v>7689</v>
      </c>
      <c r="KIU1" s="59" t="s">
        <v>7690</v>
      </c>
      <c r="KIV1" s="59" t="s">
        <v>7691</v>
      </c>
      <c r="KIW1" s="59" t="s">
        <v>7692</v>
      </c>
      <c r="KIX1" s="59" t="s">
        <v>7693</v>
      </c>
      <c r="KIY1" s="59" t="s">
        <v>7694</v>
      </c>
      <c r="KIZ1" s="59" t="s">
        <v>7695</v>
      </c>
      <c r="KJA1" s="59" t="s">
        <v>7696</v>
      </c>
      <c r="KJB1" s="59" t="s">
        <v>7697</v>
      </c>
      <c r="KJC1" s="59" t="s">
        <v>7698</v>
      </c>
      <c r="KJD1" s="59" t="s">
        <v>7699</v>
      </c>
      <c r="KJE1" s="59" t="s">
        <v>7700</v>
      </c>
      <c r="KJF1" s="59" t="s">
        <v>7701</v>
      </c>
      <c r="KJG1" s="59" t="s">
        <v>7702</v>
      </c>
      <c r="KJH1" s="59" t="s">
        <v>7703</v>
      </c>
      <c r="KJI1" s="59" t="s">
        <v>7704</v>
      </c>
      <c r="KJJ1" s="59" t="s">
        <v>7705</v>
      </c>
      <c r="KJK1" s="59" t="s">
        <v>7706</v>
      </c>
      <c r="KJL1" s="59" t="s">
        <v>7707</v>
      </c>
      <c r="KJM1" s="59" t="s">
        <v>7708</v>
      </c>
      <c r="KJN1" s="59" t="s">
        <v>7709</v>
      </c>
      <c r="KJO1" s="59" t="s">
        <v>7710</v>
      </c>
      <c r="KJP1" s="59" t="s">
        <v>7711</v>
      </c>
      <c r="KJQ1" s="59" t="s">
        <v>7712</v>
      </c>
      <c r="KJR1" s="59" t="s">
        <v>7713</v>
      </c>
      <c r="KJS1" s="59" t="s">
        <v>7714</v>
      </c>
      <c r="KJT1" s="59" t="s">
        <v>7715</v>
      </c>
      <c r="KJU1" s="59" t="s">
        <v>7716</v>
      </c>
      <c r="KJV1" s="59" t="s">
        <v>7717</v>
      </c>
      <c r="KJW1" s="59" t="s">
        <v>7718</v>
      </c>
      <c r="KJX1" s="59" t="s">
        <v>7719</v>
      </c>
      <c r="KJY1" s="59" t="s">
        <v>7720</v>
      </c>
      <c r="KJZ1" s="59" t="s">
        <v>7721</v>
      </c>
      <c r="KKA1" s="59" t="s">
        <v>7722</v>
      </c>
      <c r="KKB1" s="59" t="s">
        <v>7723</v>
      </c>
      <c r="KKC1" s="59" t="s">
        <v>7724</v>
      </c>
      <c r="KKD1" s="59" t="s">
        <v>7725</v>
      </c>
      <c r="KKE1" s="59" t="s">
        <v>7726</v>
      </c>
      <c r="KKF1" s="59" t="s">
        <v>7727</v>
      </c>
      <c r="KKG1" s="59" t="s">
        <v>7728</v>
      </c>
      <c r="KKH1" s="59" t="s">
        <v>7729</v>
      </c>
      <c r="KKI1" s="59" t="s">
        <v>7730</v>
      </c>
      <c r="KKJ1" s="59" t="s">
        <v>7731</v>
      </c>
      <c r="KKK1" s="59" t="s">
        <v>7732</v>
      </c>
      <c r="KKL1" s="59" t="s">
        <v>7733</v>
      </c>
      <c r="KKM1" s="59" t="s">
        <v>7734</v>
      </c>
      <c r="KKN1" s="59" t="s">
        <v>7735</v>
      </c>
      <c r="KKO1" s="59" t="s">
        <v>7736</v>
      </c>
      <c r="KKP1" s="59" t="s">
        <v>7737</v>
      </c>
      <c r="KKQ1" s="59" t="s">
        <v>7738</v>
      </c>
      <c r="KKR1" s="59" t="s">
        <v>7739</v>
      </c>
      <c r="KKS1" s="59" t="s">
        <v>7740</v>
      </c>
      <c r="KKT1" s="59" t="s">
        <v>7741</v>
      </c>
      <c r="KKU1" s="59" t="s">
        <v>7742</v>
      </c>
      <c r="KKV1" s="59" t="s">
        <v>7743</v>
      </c>
      <c r="KKW1" s="59" t="s">
        <v>7744</v>
      </c>
      <c r="KKX1" s="59" t="s">
        <v>7745</v>
      </c>
      <c r="KKY1" s="59" t="s">
        <v>7746</v>
      </c>
      <c r="KKZ1" s="59" t="s">
        <v>7747</v>
      </c>
      <c r="KLA1" s="59" t="s">
        <v>7748</v>
      </c>
      <c r="KLB1" s="59" t="s">
        <v>7749</v>
      </c>
      <c r="KLC1" s="59" t="s">
        <v>7750</v>
      </c>
      <c r="KLD1" s="59" t="s">
        <v>7751</v>
      </c>
      <c r="KLE1" s="59" t="s">
        <v>7752</v>
      </c>
      <c r="KLF1" s="59" t="s">
        <v>7753</v>
      </c>
      <c r="KLG1" s="59" t="s">
        <v>7754</v>
      </c>
      <c r="KLH1" s="59" t="s">
        <v>7755</v>
      </c>
      <c r="KLI1" s="59" t="s">
        <v>7756</v>
      </c>
      <c r="KLJ1" s="59" t="s">
        <v>7757</v>
      </c>
      <c r="KLK1" s="59" t="s">
        <v>7758</v>
      </c>
      <c r="KLL1" s="59" t="s">
        <v>7759</v>
      </c>
      <c r="KLM1" s="59" t="s">
        <v>7760</v>
      </c>
      <c r="KLN1" s="59" t="s">
        <v>7761</v>
      </c>
      <c r="KLO1" s="59" t="s">
        <v>7762</v>
      </c>
      <c r="KLP1" s="59" t="s">
        <v>7763</v>
      </c>
      <c r="KLQ1" s="59" t="s">
        <v>7764</v>
      </c>
      <c r="KLR1" s="59" t="s">
        <v>7765</v>
      </c>
      <c r="KLS1" s="59" t="s">
        <v>7766</v>
      </c>
      <c r="KLT1" s="59" t="s">
        <v>7767</v>
      </c>
      <c r="KLU1" s="59" t="s">
        <v>7768</v>
      </c>
      <c r="KLV1" s="59" t="s">
        <v>7769</v>
      </c>
      <c r="KLW1" s="59" t="s">
        <v>7770</v>
      </c>
      <c r="KLX1" s="59" t="s">
        <v>7771</v>
      </c>
      <c r="KLY1" s="59" t="s">
        <v>7772</v>
      </c>
      <c r="KLZ1" s="59" t="s">
        <v>7773</v>
      </c>
      <c r="KMA1" s="59" t="s">
        <v>7774</v>
      </c>
      <c r="KMB1" s="59" t="s">
        <v>7775</v>
      </c>
      <c r="KMC1" s="59" t="s">
        <v>7776</v>
      </c>
      <c r="KMD1" s="59" t="s">
        <v>7777</v>
      </c>
      <c r="KME1" s="59" t="s">
        <v>7778</v>
      </c>
      <c r="KMF1" s="59" t="s">
        <v>7779</v>
      </c>
      <c r="KMG1" s="59" t="s">
        <v>7780</v>
      </c>
      <c r="KMH1" s="59" t="s">
        <v>7781</v>
      </c>
      <c r="KMI1" s="59" t="s">
        <v>7782</v>
      </c>
      <c r="KMJ1" s="59" t="s">
        <v>7783</v>
      </c>
      <c r="KMK1" s="59" t="s">
        <v>7784</v>
      </c>
      <c r="KML1" s="59" t="s">
        <v>7785</v>
      </c>
      <c r="KMM1" s="59" t="s">
        <v>7786</v>
      </c>
      <c r="KMN1" s="59" t="s">
        <v>7787</v>
      </c>
      <c r="KMO1" s="59" t="s">
        <v>7788</v>
      </c>
      <c r="KMP1" s="59" t="s">
        <v>7789</v>
      </c>
      <c r="KMQ1" s="59" t="s">
        <v>7790</v>
      </c>
      <c r="KMR1" s="59" t="s">
        <v>7791</v>
      </c>
      <c r="KMS1" s="59" t="s">
        <v>7792</v>
      </c>
      <c r="KMT1" s="59" t="s">
        <v>7793</v>
      </c>
      <c r="KMU1" s="59" t="s">
        <v>7794</v>
      </c>
      <c r="KMV1" s="59" t="s">
        <v>7795</v>
      </c>
      <c r="KMW1" s="59" t="s">
        <v>7796</v>
      </c>
      <c r="KMX1" s="59" t="s">
        <v>7797</v>
      </c>
      <c r="KMY1" s="59" t="s">
        <v>7798</v>
      </c>
      <c r="KMZ1" s="59" t="s">
        <v>7799</v>
      </c>
      <c r="KNA1" s="59" t="s">
        <v>7800</v>
      </c>
      <c r="KNB1" s="59" t="s">
        <v>7801</v>
      </c>
      <c r="KNC1" s="59" t="s">
        <v>7802</v>
      </c>
      <c r="KND1" s="59" t="s">
        <v>7803</v>
      </c>
      <c r="KNE1" s="59" t="s">
        <v>7804</v>
      </c>
      <c r="KNF1" s="59" t="s">
        <v>7805</v>
      </c>
      <c r="KNG1" s="59" t="s">
        <v>7806</v>
      </c>
      <c r="KNH1" s="59" t="s">
        <v>7807</v>
      </c>
      <c r="KNI1" s="59" t="s">
        <v>7808</v>
      </c>
      <c r="KNJ1" s="59" t="s">
        <v>7809</v>
      </c>
      <c r="KNK1" s="59" t="s">
        <v>7810</v>
      </c>
      <c r="KNL1" s="59" t="s">
        <v>7811</v>
      </c>
      <c r="KNM1" s="59" t="s">
        <v>7812</v>
      </c>
      <c r="KNN1" s="59" t="s">
        <v>7813</v>
      </c>
      <c r="KNO1" s="59" t="s">
        <v>7814</v>
      </c>
      <c r="KNP1" s="59" t="s">
        <v>7815</v>
      </c>
      <c r="KNQ1" s="59" t="s">
        <v>7816</v>
      </c>
      <c r="KNR1" s="59" t="s">
        <v>7817</v>
      </c>
      <c r="KNS1" s="59" t="s">
        <v>7818</v>
      </c>
      <c r="KNT1" s="59" t="s">
        <v>7819</v>
      </c>
      <c r="KNU1" s="59" t="s">
        <v>7820</v>
      </c>
      <c r="KNV1" s="59" t="s">
        <v>7821</v>
      </c>
      <c r="KNW1" s="59" t="s">
        <v>7822</v>
      </c>
      <c r="KNX1" s="59" t="s">
        <v>7823</v>
      </c>
      <c r="KNY1" s="59" t="s">
        <v>7824</v>
      </c>
      <c r="KNZ1" s="59" t="s">
        <v>7825</v>
      </c>
      <c r="KOA1" s="59" t="s">
        <v>7826</v>
      </c>
      <c r="KOB1" s="59" t="s">
        <v>7827</v>
      </c>
      <c r="KOC1" s="59" t="s">
        <v>7828</v>
      </c>
      <c r="KOD1" s="59" t="s">
        <v>7829</v>
      </c>
      <c r="KOE1" s="59" t="s">
        <v>7830</v>
      </c>
      <c r="KOF1" s="59" t="s">
        <v>7831</v>
      </c>
      <c r="KOG1" s="59" t="s">
        <v>7832</v>
      </c>
      <c r="KOH1" s="59" t="s">
        <v>7833</v>
      </c>
      <c r="KOI1" s="59" t="s">
        <v>7834</v>
      </c>
      <c r="KOJ1" s="59" t="s">
        <v>7835</v>
      </c>
      <c r="KOK1" s="59" t="s">
        <v>7836</v>
      </c>
      <c r="KOL1" s="59" t="s">
        <v>7837</v>
      </c>
      <c r="KOM1" s="59" t="s">
        <v>7838</v>
      </c>
      <c r="KON1" s="59" t="s">
        <v>7839</v>
      </c>
      <c r="KOO1" s="59" t="s">
        <v>7840</v>
      </c>
      <c r="KOP1" s="59" t="s">
        <v>7841</v>
      </c>
      <c r="KOQ1" s="59" t="s">
        <v>7842</v>
      </c>
      <c r="KOR1" s="59" t="s">
        <v>7843</v>
      </c>
      <c r="KOS1" s="59" t="s">
        <v>7844</v>
      </c>
      <c r="KOT1" s="59" t="s">
        <v>7845</v>
      </c>
      <c r="KOU1" s="59" t="s">
        <v>7846</v>
      </c>
      <c r="KOV1" s="59" t="s">
        <v>7847</v>
      </c>
      <c r="KOW1" s="59" t="s">
        <v>7848</v>
      </c>
      <c r="KOX1" s="59" t="s">
        <v>7849</v>
      </c>
      <c r="KOY1" s="59" t="s">
        <v>7850</v>
      </c>
      <c r="KOZ1" s="59" t="s">
        <v>7851</v>
      </c>
      <c r="KPA1" s="59" t="s">
        <v>7852</v>
      </c>
      <c r="KPB1" s="59" t="s">
        <v>7853</v>
      </c>
      <c r="KPC1" s="59" t="s">
        <v>7854</v>
      </c>
      <c r="KPD1" s="59" t="s">
        <v>7855</v>
      </c>
      <c r="KPE1" s="59" t="s">
        <v>7856</v>
      </c>
      <c r="KPF1" s="59" t="s">
        <v>7857</v>
      </c>
      <c r="KPG1" s="59" t="s">
        <v>7858</v>
      </c>
      <c r="KPH1" s="59" t="s">
        <v>7859</v>
      </c>
      <c r="KPI1" s="59" t="s">
        <v>7860</v>
      </c>
      <c r="KPJ1" s="59" t="s">
        <v>7861</v>
      </c>
      <c r="KPK1" s="59" t="s">
        <v>7862</v>
      </c>
      <c r="KPL1" s="59" t="s">
        <v>7863</v>
      </c>
      <c r="KPM1" s="59" t="s">
        <v>7864</v>
      </c>
      <c r="KPN1" s="59" t="s">
        <v>7865</v>
      </c>
      <c r="KPO1" s="59" t="s">
        <v>7866</v>
      </c>
      <c r="KPP1" s="59" t="s">
        <v>7867</v>
      </c>
      <c r="KPQ1" s="59" t="s">
        <v>7868</v>
      </c>
      <c r="KPR1" s="59" t="s">
        <v>7869</v>
      </c>
      <c r="KPS1" s="59" t="s">
        <v>7870</v>
      </c>
      <c r="KPT1" s="59" t="s">
        <v>7871</v>
      </c>
      <c r="KPU1" s="59" t="s">
        <v>7872</v>
      </c>
      <c r="KPV1" s="59" t="s">
        <v>7873</v>
      </c>
      <c r="KPW1" s="59" t="s">
        <v>7874</v>
      </c>
      <c r="KPX1" s="59" t="s">
        <v>7875</v>
      </c>
      <c r="KPY1" s="59" t="s">
        <v>7876</v>
      </c>
      <c r="KPZ1" s="59" t="s">
        <v>7877</v>
      </c>
      <c r="KQA1" s="59" t="s">
        <v>7878</v>
      </c>
      <c r="KQB1" s="59" t="s">
        <v>7879</v>
      </c>
      <c r="KQC1" s="59" t="s">
        <v>7880</v>
      </c>
      <c r="KQD1" s="59" t="s">
        <v>7881</v>
      </c>
      <c r="KQE1" s="59" t="s">
        <v>7882</v>
      </c>
      <c r="KQF1" s="59" t="s">
        <v>7883</v>
      </c>
      <c r="KQG1" s="59" t="s">
        <v>7884</v>
      </c>
      <c r="KQH1" s="59" t="s">
        <v>7885</v>
      </c>
      <c r="KQI1" s="59" t="s">
        <v>7886</v>
      </c>
      <c r="KQJ1" s="59" t="s">
        <v>7887</v>
      </c>
      <c r="KQK1" s="59" t="s">
        <v>7888</v>
      </c>
      <c r="KQL1" s="59" t="s">
        <v>7889</v>
      </c>
      <c r="KQM1" s="59" t="s">
        <v>7890</v>
      </c>
      <c r="KQN1" s="59" t="s">
        <v>7891</v>
      </c>
      <c r="KQO1" s="59" t="s">
        <v>7892</v>
      </c>
      <c r="KQP1" s="59" t="s">
        <v>7893</v>
      </c>
      <c r="KQQ1" s="59" t="s">
        <v>7894</v>
      </c>
      <c r="KQR1" s="59" t="s">
        <v>7895</v>
      </c>
      <c r="KQS1" s="59" t="s">
        <v>7896</v>
      </c>
      <c r="KQT1" s="59" t="s">
        <v>7897</v>
      </c>
      <c r="KQU1" s="59" t="s">
        <v>7898</v>
      </c>
      <c r="KQV1" s="59" t="s">
        <v>7899</v>
      </c>
      <c r="KQW1" s="59" t="s">
        <v>7900</v>
      </c>
      <c r="KQX1" s="59" t="s">
        <v>7901</v>
      </c>
      <c r="KQY1" s="59" t="s">
        <v>7902</v>
      </c>
      <c r="KQZ1" s="59" t="s">
        <v>7903</v>
      </c>
      <c r="KRA1" s="59" t="s">
        <v>7904</v>
      </c>
      <c r="KRB1" s="59" t="s">
        <v>7905</v>
      </c>
      <c r="KRC1" s="59" t="s">
        <v>7906</v>
      </c>
      <c r="KRD1" s="59" t="s">
        <v>7907</v>
      </c>
      <c r="KRE1" s="59" t="s">
        <v>7908</v>
      </c>
      <c r="KRF1" s="59" t="s">
        <v>7909</v>
      </c>
      <c r="KRG1" s="59" t="s">
        <v>7910</v>
      </c>
      <c r="KRH1" s="59" t="s">
        <v>7911</v>
      </c>
      <c r="KRI1" s="59" t="s">
        <v>7912</v>
      </c>
      <c r="KRJ1" s="59" t="s">
        <v>7913</v>
      </c>
      <c r="KRK1" s="59" t="s">
        <v>7914</v>
      </c>
      <c r="KRL1" s="59" t="s">
        <v>7915</v>
      </c>
      <c r="KRM1" s="59" t="s">
        <v>7916</v>
      </c>
      <c r="KRN1" s="59" t="s">
        <v>7917</v>
      </c>
      <c r="KRO1" s="59" t="s">
        <v>7918</v>
      </c>
      <c r="KRP1" s="59" t="s">
        <v>7919</v>
      </c>
      <c r="KRQ1" s="59" t="s">
        <v>7920</v>
      </c>
      <c r="KRR1" s="59" t="s">
        <v>7921</v>
      </c>
      <c r="KRS1" s="59" t="s">
        <v>7922</v>
      </c>
      <c r="KRT1" s="59" t="s">
        <v>7923</v>
      </c>
      <c r="KRU1" s="59" t="s">
        <v>7924</v>
      </c>
      <c r="KRV1" s="59" t="s">
        <v>7925</v>
      </c>
      <c r="KRW1" s="59" t="s">
        <v>7926</v>
      </c>
      <c r="KRX1" s="59" t="s">
        <v>7927</v>
      </c>
      <c r="KRY1" s="59" t="s">
        <v>7928</v>
      </c>
      <c r="KRZ1" s="59" t="s">
        <v>7929</v>
      </c>
      <c r="KSA1" s="59" t="s">
        <v>7930</v>
      </c>
      <c r="KSB1" s="59" t="s">
        <v>7931</v>
      </c>
      <c r="KSC1" s="59" t="s">
        <v>7932</v>
      </c>
      <c r="KSD1" s="59" t="s">
        <v>7933</v>
      </c>
      <c r="KSE1" s="59" t="s">
        <v>7934</v>
      </c>
      <c r="KSF1" s="59" t="s">
        <v>7935</v>
      </c>
      <c r="KSG1" s="59" t="s">
        <v>7936</v>
      </c>
      <c r="KSH1" s="59" t="s">
        <v>7937</v>
      </c>
      <c r="KSI1" s="59" t="s">
        <v>7938</v>
      </c>
      <c r="KSJ1" s="59" t="s">
        <v>7939</v>
      </c>
      <c r="KSK1" s="59" t="s">
        <v>7940</v>
      </c>
      <c r="KSL1" s="59" t="s">
        <v>7941</v>
      </c>
      <c r="KSM1" s="59" t="s">
        <v>7942</v>
      </c>
      <c r="KSN1" s="59" t="s">
        <v>7943</v>
      </c>
      <c r="KSO1" s="59" t="s">
        <v>7944</v>
      </c>
      <c r="KSP1" s="59" t="s">
        <v>7945</v>
      </c>
      <c r="KSQ1" s="59" t="s">
        <v>7946</v>
      </c>
      <c r="KSR1" s="59" t="s">
        <v>7947</v>
      </c>
      <c r="KSS1" s="59" t="s">
        <v>7948</v>
      </c>
      <c r="KST1" s="59" t="s">
        <v>7949</v>
      </c>
      <c r="KSU1" s="59" t="s">
        <v>7950</v>
      </c>
      <c r="KSV1" s="59" t="s">
        <v>7951</v>
      </c>
      <c r="KSW1" s="59" t="s">
        <v>7952</v>
      </c>
      <c r="KSX1" s="59" t="s">
        <v>7953</v>
      </c>
      <c r="KSY1" s="59" t="s">
        <v>7954</v>
      </c>
      <c r="KSZ1" s="59" t="s">
        <v>7955</v>
      </c>
      <c r="KTA1" s="59" t="s">
        <v>7956</v>
      </c>
      <c r="KTB1" s="59" t="s">
        <v>7957</v>
      </c>
      <c r="KTC1" s="59" t="s">
        <v>7958</v>
      </c>
      <c r="KTD1" s="59" t="s">
        <v>7959</v>
      </c>
      <c r="KTE1" s="59" t="s">
        <v>7960</v>
      </c>
      <c r="KTF1" s="59" t="s">
        <v>7961</v>
      </c>
      <c r="KTG1" s="59" t="s">
        <v>7962</v>
      </c>
      <c r="KTH1" s="59" t="s">
        <v>7963</v>
      </c>
      <c r="KTI1" s="59" t="s">
        <v>7964</v>
      </c>
      <c r="KTJ1" s="59" t="s">
        <v>7965</v>
      </c>
      <c r="KTK1" s="59" t="s">
        <v>7966</v>
      </c>
      <c r="KTL1" s="59" t="s">
        <v>7967</v>
      </c>
      <c r="KTM1" s="59" t="s">
        <v>7968</v>
      </c>
      <c r="KTN1" s="59" t="s">
        <v>7969</v>
      </c>
      <c r="KTO1" s="59" t="s">
        <v>7970</v>
      </c>
      <c r="KTP1" s="59" t="s">
        <v>7971</v>
      </c>
      <c r="KTQ1" s="59" t="s">
        <v>7972</v>
      </c>
      <c r="KTR1" s="59" t="s">
        <v>7973</v>
      </c>
      <c r="KTS1" s="59" t="s">
        <v>7974</v>
      </c>
      <c r="KTT1" s="59" t="s">
        <v>7975</v>
      </c>
      <c r="KTU1" s="59" t="s">
        <v>7976</v>
      </c>
      <c r="KTV1" s="59" t="s">
        <v>7977</v>
      </c>
      <c r="KTW1" s="59" t="s">
        <v>7978</v>
      </c>
      <c r="KTX1" s="59" t="s">
        <v>7979</v>
      </c>
      <c r="KTY1" s="59" t="s">
        <v>7980</v>
      </c>
      <c r="KTZ1" s="59" t="s">
        <v>7981</v>
      </c>
      <c r="KUA1" s="59" t="s">
        <v>7982</v>
      </c>
      <c r="KUB1" s="59" t="s">
        <v>7983</v>
      </c>
      <c r="KUC1" s="59" t="s">
        <v>7984</v>
      </c>
      <c r="KUD1" s="59" t="s">
        <v>7985</v>
      </c>
      <c r="KUE1" s="59" t="s">
        <v>7986</v>
      </c>
      <c r="KUF1" s="59" t="s">
        <v>7987</v>
      </c>
      <c r="KUG1" s="59" t="s">
        <v>7988</v>
      </c>
      <c r="KUH1" s="59" t="s">
        <v>7989</v>
      </c>
      <c r="KUI1" s="59" t="s">
        <v>7990</v>
      </c>
      <c r="KUJ1" s="59" t="s">
        <v>7991</v>
      </c>
      <c r="KUK1" s="59" t="s">
        <v>7992</v>
      </c>
      <c r="KUL1" s="59" t="s">
        <v>7993</v>
      </c>
      <c r="KUM1" s="59" t="s">
        <v>7994</v>
      </c>
      <c r="KUN1" s="59" t="s">
        <v>7995</v>
      </c>
      <c r="KUO1" s="59" t="s">
        <v>7996</v>
      </c>
      <c r="KUP1" s="59" t="s">
        <v>7997</v>
      </c>
      <c r="KUQ1" s="59" t="s">
        <v>7998</v>
      </c>
      <c r="KUR1" s="59" t="s">
        <v>7999</v>
      </c>
      <c r="KUS1" s="59" t="s">
        <v>8000</v>
      </c>
      <c r="KUT1" s="59" t="s">
        <v>8001</v>
      </c>
      <c r="KUU1" s="59" t="s">
        <v>8002</v>
      </c>
      <c r="KUV1" s="59" t="s">
        <v>8003</v>
      </c>
      <c r="KUW1" s="59" t="s">
        <v>8004</v>
      </c>
      <c r="KUX1" s="59" t="s">
        <v>8005</v>
      </c>
      <c r="KUY1" s="59" t="s">
        <v>8006</v>
      </c>
      <c r="KUZ1" s="59" t="s">
        <v>8007</v>
      </c>
      <c r="KVA1" s="59" t="s">
        <v>8008</v>
      </c>
      <c r="KVB1" s="59" t="s">
        <v>8009</v>
      </c>
      <c r="KVC1" s="59" t="s">
        <v>8010</v>
      </c>
      <c r="KVD1" s="59" t="s">
        <v>8011</v>
      </c>
      <c r="KVE1" s="59" t="s">
        <v>8012</v>
      </c>
      <c r="KVF1" s="59" t="s">
        <v>8013</v>
      </c>
      <c r="KVG1" s="59" t="s">
        <v>8014</v>
      </c>
      <c r="KVH1" s="59" t="s">
        <v>8015</v>
      </c>
      <c r="KVI1" s="59" t="s">
        <v>8016</v>
      </c>
      <c r="KVJ1" s="59" t="s">
        <v>8017</v>
      </c>
      <c r="KVK1" s="59" t="s">
        <v>8018</v>
      </c>
      <c r="KVL1" s="59" t="s">
        <v>8019</v>
      </c>
      <c r="KVM1" s="59" t="s">
        <v>8020</v>
      </c>
      <c r="KVN1" s="59" t="s">
        <v>8021</v>
      </c>
      <c r="KVO1" s="59" t="s">
        <v>8022</v>
      </c>
      <c r="KVP1" s="59" t="s">
        <v>8023</v>
      </c>
      <c r="KVQ1" s="59" t="s">
        <v>8024</v>
      </c>
      <c r="KVR1" s="59" t="s">
        <v>8025</v>
      </c>
      <c r="KVS1" s="59" t="s">
        <v>8026</v>
      </c>
      <c r="KVT1" s="59" t="s">
        <v>8027</v>
      </c>
      <c r="KVU1" s="59" t="s">
        <v>8028</v>
      </c>
      <c r="KVV1" s="59" t="s">
        <v>8029</v>
      </c>
      <c r="KVW1" s="59" t="s">
        <v>8030</v>
      </c>
      <c r="KVX1" s="59" t="s">
        <v>8031</v>
      </c>
      <c r="KVY1" s="59" t="s">
        <v>8032</v>
      </c>
      <c r="KVZ1" s="59" t="s">
        <v>8033</v>
      </c>
      <c r="KWA1" s="59" t="s">
        <v>8034</v>
      </c>
      <c r="KWB1" s="59" t="s">
        <v>8035</v>
      </c>
      <c r="KWC1" s="59" t="s">
        <v>8036</v>
      </c>
      <c r="KWD1" s="59" t="s">
        <v>8037</v>
      </c>
      <c r="KWE1" s="59" t="s">
        <v>8038</v>
      </c>
      <c r="KWF1" s="59" t="s">
        <v>8039</v>
      </c>
      <c r="KWG1" s="59" t="s">
        <v>8040</v>
      </c>
      <c r="KWH1" s="59" t="s">
        <v>8041</v>
      </c>
      <c r="KWI1" s="59" t="s">
        <v>8042</v>
      </c>
      <c r="KWJ1" s="59" t="s">
        <v>8043</v>
      </c>
      <c r="KWK1" s="59" t="s">
        <v>8044</v>
      </c>
      <c r="KWL1" s="59" t="s">
        <v>8045</v>
      </c>
      <c r="KWM1" s="59" t="s">
        <v>8046</v>
      </c>
      <c r="KWN1" s="59" t="s">
        <v>8047</v>
      </c>
      <c r="KWO1" s="59" t="s">
        <v>8048</v>
      </c>
      <c r="KWP1" s="59" t="s">
        <v>8049</v>
      </c>
      <c r="KWQ1" s="59" t="s">
        <v>8050</v>
      </c>
      <c r="KWR1" s="59" t="s">
        <v>8051</v>
      </c>
      <c r="KWS1" s="59" t="s">
        <v>8052</v>
      </c>
      <c r="KWT1" s="59" t="s">
        <v>8053</v>
      </c>
      <c r="KWU1" s="59" t="s">
        <v>8054</v>
      </c>
      <c r="KWV1" s="59" t="s">
        <v>8055</v>
      </c>
      <c r="KWW1" s="59" t="s">
        <v>8056</v>
      </c>
      <c r="KWX1" s="59" t="s">
        <v>8057</v>
      </c>
      <c r="KWY1" s="59" t="s">
        <v>8058</v>
      </c>
      <c r="KWZ1" s="59" t="s">
        <v>8059</v>
      </c>
      <c r="KXA1" s="59" t="s">
        <v>8060</v>
      </c>
      <c r="KXB1" s="59" t="s">
        <v>8061</v>
      </c>
      <c r="KXC1" s="59" t="s">
        <v>8062</v>
      </c>
      <c r="KXD1" s="59" t="s">
        <v>8063</v>
      </c>
      <c r="KXE1" s="59" t="s">
        <v>8064</v>
      </c>
      <c r="KXF1" s="59" t="s">
        <v>8065</v>
      </c>
      <c r="KXG1" s="59" t="s">
        <v>8066</v>
      </c>
      <c r="KXH1" s="59" t="s">
        <v>8067</v>
      </c>
      <c r="KXI1" s="59" t="s">
        <v>8068</v>
      </c>
      <c r="KXJ1" s="59" t="s">
        <v>8069</v>
      </c>
      <c r="KXK1" s="59" t="s">
        <v>8070</v>
      </c>
      <c r="KXL1" s="59" t="s">
        <v>8071</v>
      </c>
      <c r="KXM1" s="59" t="s">
        <v>8072</v>
      </c>
      <c r="KXN1" s="59" t="s">
        <v>8073</v>
      </c>
      <c r="KXO1" s="59" t="s">
        <v>8074</v>
      </c>
      <c r="KXP1" s="59" t="s">
        <v>8075</v>
      </c>
      <c r="KXQ1" s="59" t="s">
        <v>8076</v>
      </c>
      <c r="KXR1" s="59" t="s">
        <v>8077</v>
      </c>
      <c r="KXS1" s="59" t="s">
        <v>8078</v>
      </c>
      <c r="KXT1" s="59" t="s">
        <v>8079</v>
      </c>
      <c r="KXU1" s="59" t="s">
        <v>8080</v>
      </c>
      <c r="KXV1" s="59" t="s">
        <v>8081</v>
      </c>
      <c r="KXW1" s="59" t="s">
        <v>8082</v>
      </c>
      <c r="KXX1" s="59" t="s">
        <v>8083</v>
      </c>
      <c r="KXY1" s="59" t="s">
        <v>8084</v>
      </c>
      <c r="KXZ1" s="59" t="s">
        <v>8085</v>
      </c>
      <c r="KYA1" s="59" t="s">
        <v>8086</v>
      </c>
      <c r="KYB1" s="59" t="s">
        <v>8087</v>
      </c>
      <c r="KYC1" s="59" t="s">
        <v>8088</v>
      </c>
      <c r="KYD1" s="59" t="s">
        <v>8089</v>
      </c>
      <c r="KYE1" s="59" t="s">
        <v>8090</v>
      </c>
      <c r="KYF1" s="59" t="s">
        <v>8091</v>
      </c>
      <c r="KYG1" s="59" t="s">
        <v>8092</v>
      </c>
      <c r="KYH1" s="59" t="s">
        <v>8093</v>
      </c>
      <c r="KYI1" s="59" t="s">
        <v>8094</v>
      </c>
      <c r="KYJ1" s="59" t="s">
        <v>8095</v>
      </c>
      <c r="KYK1" s="59" t="s">
        <v>8096</v>
      </c>
      <c r="KYL1" s="59" t="s">
        <v>8097</v>
      </c>
      <c r="KYM1" s="59" t="s">
        <v>8098</v>
      </c>
      <c r="KYN1" s="59" t="s">
        <v>8099</v>
      </c>
      <c r="KYO1" s="59" t="s">
        <v>8100</v>
      </c>
      <c r="KYP1" s="59" t="s">
        <v>8101</v>
      </c>
      <c r="KYQ1" s="59" t="s">
        <v>8102</v>
      </c>
      <c r="KYR1" s="59" t="s">
        <v>8103</v>
      </c>
      <c r="KYS1" s="59" t="s">
        <v>8104</v>
      </c>
      <c r="KYT1" s="59" t="s">
        <v>8105</v>
      </c>
      <c r="KYU1" s="59" t="s">
        <v>8106</v>
      </c>
      <c r="KYV1" s="59" t="s">
        <v>8107</v>
      </c>
      <c r="KYW1" s="59" t="s">
        <v>8108</v>
      </c>
      <c r="KYX1" s="59" t="s">
        <v>8109</v>
      </c>
      <c r="KYY1" s="59" t="s">
        <v>8110</v>
      </c>
      <c r="KYZ1" s="59" t="s">
        <v>8111</v>
      </c>
      <c r="KZA1" s="59" t="s">
        <v>8112</v>
      </c>
      <c r="KZB1" s="59" t="s">
        <v>8113</v>
      </c>
      <c r="KZC1" s="59" t="s">
        <v>8114</v>
      </c>
      <c r="KZD1" s="59" t="s">
        <v>8115</v>
      </c>
      <c r="KZE1" s="59" t="s">
        <v>8116</v>
      </c>
      <c r="KZF1" s="59" t="s">
        <v>8117</v>
      </c>
      <c r="KZG1" s="59" t="s">
        <v>8118</v>
      </c>
      <c r="KZH1" s="59" t="s">
        <v>8119</v>
      </c>
      <c r="KZI1" s="59" t="s">
        <v>8120</v>
      </c>
      <c r="KZJ1" s="59" t="s">
        <v>8121</v>
      </c>
      <c r="KZK1" s="59" t="s">
        <v>8122</v>
      </c>
      <c r="KZL1" s="59" t="s">
        <v>8123</v>
      </c>
      <c r="KZM1" s="59" t="s">
        <v>8124</v>
      </c>
      <c r="KZN1" s="59" t="s">
        <v>8125</v>
      </c>
      <c r="KZO1" s="59" t="s">
        <v>8126</v>
      </c>
      <c r="KZP1" s="59" t="s">
        <v>8127</v>
      </c>
      <c r="KZQ1" s="59" t="s">
        <v>8128</v>
      </c>
      <c r="KZR1" s="59" t="s">
        <v>8129</v>
      </c>
      <c r="KZS1" s="59" t="s">
        <v>8130</v>
      </c>
      <c r="KZT1" s="59" t="s">
        <v>8131</v>
      </c>
      <c r="KZU1" s="59" t="s">
        <v>8132</v>
      </c>
      <c r="KZV1" s="59" t="s">
        <v>8133</v>
      </c>
      <c r="KZW1" s="59" t="s">
        <v>8134</v>
      </c>
      <c r="KZX1" s="59" t="s">
        <v>8135</v>
      </c>
      <c r="KZY1" s="59" t="s">
        <v>8136</v>
      </c>
      <c r="KZZ1" s="59" t="s">
        <v>8137</v>
      </c>
      <c r="LAA1" s="59" t="s">
        <v>8138</v>
      </c>
      <c r="LAB1" s="59" t="s">
        <v>8139</v>
      </c>
      <c r="LAC1" s="59" t="s">
        <v>8140</v>
      </c>
      <c r="LAD1" s="59" t="s">
        <v>8141</v>
      </c>
      <c r="LAE1" s="59" t="s">
        <v>8142</v>
      </c>
      <c r="LAF1" s="59" t="s">
        <v>8143</v>
      </c>
      <c r="LAG1" s="59" t="s">
        <v>8144</v>
      </c>
      <c r="LAH1" s="59" t="s">
        <v>8145</v>
      </c>
      <c r="LAI1" s="59" t="s">
        <v>8146</v>
      </c>
      <c r="LAJ1" s="59" t="s">
        <v>8147</v>
      </c>
      <c r="LAK1" s="59" t="s">
        <v>8148</v>
      </c>
      <c r="LAL1" s="59" t="s">
        <v>8149</v>
      </c>
      <c r="LAM1" s="59" t="s">
        <v>8150</v>
      </c>
      <c r="LAN1" s="59" t="s">
        <v>8151</v>
      </c>
      <c r="LAO1" s="59" t="s">
        <v>8152</v>
      </c>
      <c r="LAP1" s="59" t="s">
        <v>8153</v>
      </c>
      <c r="LAQ1" s="59" t="s">
        <v>8154</v>
      </c>
      <c r="LAR1" s="59" t="s">
        <v>8155</v>
      </c>
      <c r="LAS1" s="59" t="s">
        <v>8156</v>
      </c>
      <c r="LAT1" s="59" t="s">
        <v>8157</v>
      </c>
      <c r="LAU1" s="59" t="s">
        <v>8158</v>
      </c>
      <c r="LAV1" s="59" t="s">
        <v>8159</v>
      </c>
      <c r="LAW1" s="59" t="s">
        <v>8160</v>
      </c>
      <c r="LAX1" s="59" t="s">
        <v>8161</v>
      </c>
      <c r="LAY1" s="59" t="s">
        <v>8162</v>
      </c>
      <c r="LAZ1" s="59" t="s">
        <v>8163</v>
      </c>
      <c r="LBA1" s="59" t="s">
        <v>8164</v>
      </c>
      <c r="LBB1" s="59" t="s">
        <v>8165</v>
      </c>
      <c r="LBC1" s="59" t="s">
        <v>8166</v>
      </c>
      <c r="LBD1" s="59" t="s">
        <v>8167</v>
      </c>
      <c r="LBE1" s="59" t="s">
        <v>8168</v>
      </c>
      <c r="LBF1" s="59" t="s">
        <v>8169</v>
      </c>
      <c r="LBG1" s="59" t="s">
        <v>8170</v>
      </c>
      <c r="LBH1" s="59" t="s">
        <v>8171</v>
      </c>
      <c r="LBI1" s="59" t="s">
        <v>8172</v>
      </c>
      <c r="LBJ1" s="59" t="s">
        <v>8173</v>
      </c>
      <c r="LBK1" s="59" t="s">
        <v>8174</v>
      </c>
      <c r="LBL1" s="59" t="s">
        <v>8175</v>
      </c>
      <c r="LBM1" s="59" t="s">
        <v>8176</v>
      </c>
      <c r="LBN1" s="59" t="s">
        <v>8177</v>
      </c>
      <c r="LBO1" s="59" t="s">
        <v>8178</v>
      </c>
      <c r="LBP1" s="59" t="s">
        <v>8179</v>
      </c>
      <c r="LBQ1" s="59" t="s">
        <v>8180</v>
      </c>
      <c r="LBR1" s="59" t="s">
        <v>8181</v>
      </c>
      <c r="LBS1" s="59" t="s">
        <v>8182</v>
      </c>
      <c r="LBT1" s="59" t="s">
        <v>8183</v>
      </c>
      <c r="LBU1" s="59" t="s">
        <v>8184</v>
      </c>
      <c r="LBV1" s="59" t="s">
        <v>8185</v>
      </c>
      <c r="LBW1" s="59" t="s">
        <v>8186</v>
      </c>
      <c r="LBX1" s="59" t="s">
        <v>8187</v>
      </c>
      <c r="LBY1" s="59" t="s">
        <v>8188</v>
      </c>
      <c r="LBZ1" s="59" t="s">
        <v>8189</v>
      </c>
      <c r="LCA1" s="59" t="s">
        <v>8190</v>
      </c>
      <c r="LCB1" s="59" t="s">
        <v>8191</v>
      </c>
      <c r="LCC1" s="59" t="s">
        <v>8192</v>
      </c>
      <c r="LCD1" s="59" t="s">
        <v>8193</v>
      </c>
      <c r="LCE1" s="59" t="s">
        <v>8194</v>
      </c>
      <c r="LCF1" s="59" t="s">
        <v>8195</v>
      </c>
      <c r="LCG1" s="59" t="s">
        <v>8196</v>
      </c>
      <c r="LCH1" s="59" t="s">
        <v>8197</v>
      </c>
      <c r="LCI1" s="59" t="s">
        <v>8198</v>
      </c>
      <c r="LCJ1" s="59" t="s">
        <v>8199</v>
      </c>
      <c r="LCK1" s="59" t="s">
        <v>8200</v>
      </c>
      <c r="LCL1" s="59" t="s">
        <v>8201</v>
      </c>
      <c r="LCM1" s="59" t="s">
        <v>8202</v>
      </c>
      <c r="LCN1" s="59" t="s">
        <v>8203</v>
      </c>
      <c r="LCO1" s="59" t="s">
        <v>8204</v>
      </c>
      <c r="LCP1" s="59" t="s">
        <v>8205</v>
      </c>
      <c r="LCQ1" s="59" t="s">
        <v>8206</v>
      </c>
      <c r="LCR1" s="59" t="s">
        <v>8207</v>
      </c>
      <c r="LCS1" s="59" t="s">
        <v>8208</v>
      </c>
      <c r="LCT1" s="59" t="s">
        <v>8209</v>
      </c>
      <c r="LCU1" s="59" t="s">
        <v>8210</v>
      </c>
      <c r="LCV1" s="59" t="s">
        <v>8211</v>
      </c>
      <c r="LCW1" s="59" t="s">
        <v>8212</v>
      </c>
      <c r="LCX1" s="59" t="s">
        <v>8213</v>
      </c>
      <c r="LCY1" s="59" t="s">
        <v>8214</v>
      </c>
      <c r="LCZ1" s="59" t="s">
        <v>8215</v>
      </c>
      <c r="LDA1" s="59" t="s">
        <v>8216</v>
      </c>
      <c r="LDB1" s="59" t="s">
        <v>8217</v>
      </c>
      <c r="LDC1" s="59" t="s">
        <v>8218</v>
      </c>
      <c r="LDD1" s="59" t="s">
        <v>8219</v>
      </c>
      <c r="LDE1" s="59" t="s">
        <v>8220</v>
      </c>
      <c r="LDF1" s="59" t="s">
        <v>8221</v>
      </c>
      <c r="LDG1" s="59" t="s">
        <v>8222</v>
      </c>
      <c r="LDH1" s="59" t="s">
        <v>8223</v>
      </c>
      <c r="LDI1" s="59" t="s">
        <v>8224</v>
      </c>
      <c r="LDJ1" s="59" t="s">
        <v>8225</v>
      </c>
      <c r="LDK1" s="59" t="s">
        <v>8226</v>
      </c>
      <c r="LDL1" s="59" t="s">
        <v>8227</v>
      </c>
      <c r="LDM1" s="59" t="s">
        <v>8228</v>
      </c>
      <c r="LDN1" s="59" t="s">
        <v>8229</v>
      </c>
      <c r="LDO1" s="59" t="s">
        <v>8230</v>
      </c>
      <c r="LDP1" s="59" t="s">
        <v>8231</v>
      </c>
      <c r="LDQ1" s="59" t="s">
        <v>8232</v>
      </c>
      <c r="LDR1" s="59" t="s">
        <v>8233</v>
      </c>
      <c r="LDS1" s="59" t="s">
        <v>8234</v>
      </c>
      <c r="LDT1" s="59" t="s">
        <v>8235</v>
      </c>
      <c r="LDU1" s="59" t="s">
        <v>8236</v>
      </c>
      <c r="LDV1" s="59" t="s">
        <v>8237</v>
      </c>
      <c r="LDW1" s="59" t="s">
        <v>8238</v>
      </c>
      <c r="LDX1" s="59" t="s">
        <v>8239</v>
      </c>
      <c r="LDY1" s="59" t="s">
        <v>8240</v>
      </c>
      <c r="LDZ1" s="59" t="s">
        <v>8241</v>
      </c>
      <c r="LEA1" s="59" t="s">
        <v>8242</v>
      </c>
      <c r="LEB1" s="59" t="s">
        <v>8243</v>
      </c>
      <c r="LEC1" s="59" t="s">
        <v>8244</v>
      </c>
      <c r="LED1" s="59" t="s">
        <v>8245</v>
      </c>
      <c r="LEE1" s="59" t="s">
        <v>8246</v>
      </c>
      <c r="LEF1" s="59" t="s">
        <v>8247</v>
      </c>
      <c r="LEG1" s="59" t="s">
        <v>8248</v>
      </c>
      <c r="LEH1" s="59" t="s">
        <v>8249</v>
      </c>
      <c r="LEI1" s="59" t="s">
        <v>8250</v>
      </c>
      <c r="LEJ1" s="59" t="s">
        <v>8251</v>
      </c>
      <c r="LEK1" s="59" t="s">
        <v>8252</v>
      </c>
      <c r="LEL1" s="59" t="s">
        <v>8253</v>
      </c>
      <c r="LEM1" s="59" t="s">
        <v>8254</v>
      </c>
      <c r="LEN1" s="59" t="s">
        <v>8255</v>
      </c>
      <c r="LEO1" s="59" t="s">
        <v>8256</v>
      </c>
      <c r="LEP1" s="59" t="s">
        <v>8257</v>
      </c>
      <c r="LEQ1" s="59" t="s">
        <v>8258</v>
      </c>
      <c r="LER1" s="59" t="s">
        <v>8259</v>
      </c>
      <c r="LES1" s="59" t="s">
        <v>8260</v>
      </c>
      <c r="LET1" s="59" t="s">
        <v>8261</v>
      </c>
      <c r="LEU1" s="59" t="s">
        <v>8262</v>
      </c>
      <c r="LEV1" s="59" t="s">
        <v>8263</v>
      </c>
      <c r="LEW1" s="59" t="s">
        <v>8264</v>
      </c>
      <c r="LEX1" s="59" t="s">
        <v>8265</v>
      </c>
      <c r="LEY1" s="59" t="s">
        <v>8266</v>
      </c>
      <c r="LEZ1" s="59" t="s">
        <v>8267</v>
      </c>
      <c r="LFA1" s="59" t="s">
        <v>8268</v>
      </c>
      <c r="LFB1" s="59" t="s">
        <v>8269</v>
      </c>
      <c r="LFC1" s="59" t="s">
        <v>8270</v>
      </c>
      <c r="LFD1" s="59" t="s">
        <v>8271</v>
      </c>
      <c r="LFE1" s="59" t="s">
        <v>8272</v>
      </c>
      <c r="LFF1" s="59" t="s">
        <v>8273</v>
      </c>
      <c r="LFG1" s="59" t="s">
        <v>8274</v>
      </c>
      <c r="LFH1" s="59" t="s">
        <v>8275</v>
      </c>
      <c r="LFI1" s="59" t="s">
        <v>8276</v>
      </c>
      <c r="LFJ1" s="59" t="s">
        <v>8277</v>
      </c>
      <c r="LFK1" s="59" t="s">
        <v>8278</v>
      </c>
      <c r="LFL1" s="59" t="s">
        <v>8279</v>
      </c>
      <c r="LFM1" s="59" t="s">
        <v>8280</v>
      </c>
      <c r="LFN1" s="59" t="s">
        <v>8281</v>
      </c>
      <c r="LFO1" s="59" t="s">
        <v>8282</v>
      </c>
      <c r="LFP1" s="59" t="s">
        <v>8283</v>
      </c>
      <c r="LFQ1" s="59" t="s">
        <v>8284</v>
      </c>
      <c r="LFR1" s="59" t="s">
        <v>8285</v>
      </c>
      <c r="LFS1" s="59" t="s">
        <v>8286</v>
      </c>
      <c r="LFT1" s="59" t="s">
        <v>8287</v>
      </c>
      <c r="LFU1" s="59" t="s">
        <v>8288</v>
      </c>
      <c r="LFV1" s="59" t="s">
        <v>8289</v>
      </c>
      <c r="LFW1" s="59" t="s">
        <v>8290</v>
      </c>
      <c r="LFX1" s="59" t="s">
        <v>8291</v>
      </c>
      <c r="LFY1" s="59" t="s">
        <v>8292</v>
      </c>
      <c r="LFZ1" s="59" t="s">
        <v>8293</v>
      </c>
      <c r="LGA1" s="59" t="s">
        <v>8294</v>
      </c>
      <c r="LGB1" s="59" t="s">
        <v>8295</v>
      </c>
      <c r="LGC1" s="59" t="s">
        <v>8296</v>
      </c>
      <c r="LGD1" s="59" t="s">
        <v>8297</v>
      </c>
      <c r="LGE1" s="59" t="s">
        <v>8298</v>
      </c>
      <c r="LGF1" s="59" t="s">
        <v>8299</v>
      </c>
      <c r="LGG1" s="59" t="s">
        <v>8300</v>
      </c>
      <c r="LGH1" s="59" t="s">
        <v>8301</v>
      </c>
      <c r="LGI1" s="59" t="s">
        <v>8302</v>
      </c>
      <c r="LGJ1" s="59" t="s">
        <v>8303</v>
      </c>
      <c r="LGK1" s="59" t="s">
        <v>8304</v>
      </c>
      <c r="LGL1" s="59" t="s">
        <v>8305</v>
      </c>
      <c r="LGM1" s="59" t="s">
        <v>8306</v>
      </c>
      <c r="LGN1" s="59" t="s">
        <v>8307</v>
      </c>
      <c r="LGO1" s="59" t="s">
        <v>8308</v>
      </c>
      <c r="LGP1" s="59" t="s">
        <v>8309</v>
      </c>
      <c r="LGQ1" s="59" t="s">
        <v>8310</v>
      </c>
      <c r="LGR1" s="59" t="s">
        <v>8311</v>
      </c>
      <c r="LGS1" s="59" t="s">
        <v>8312</v>
      </c>
      <c r="LGT1" s="59" t="s">
        <v>8313</v>
      </c>
      <c r="LGU1" s="59" t="s">
        <v>8314</v>
      </c>
      <c r="LGV1" s="59" t="s">
        <v>8315</v>
      </c>
      <c r="LGW1" s="59" t="s">
        <v>8316</v>
      </c>
      <c r="LGX1" s="59" t="s">
        <v>8317</v>
      </c>
      <c r="LGY1" s="59" t="s">
        <v>8318</v>
      </c>
      <c r="LGZ1" s="59" t="s">
        <v>8319</v>
      </c>
      <c r="LHA1" s="59" t="s">
        <v>8320</v>
      </c>
      <c r="LHB1" s="59" t="s">
        <v>8321</v>
      </c>
      <c r="LHC1" s="59" t="s">
        <v>8322</v>
      </c>
      <c r="LHD1" s="59" t="s">
        <v>8323</v>
      </c>
      <c r="LHE1" s="59" t="s">
        <v>8324</v>
      </c>
      <c r="LHF1" s="59" t="s">
        <v>8325</v>
      </c>
      <c r="LHG1" s="59" t="s">
        <v>8326</v>
      </c>
      <c r="LHH1" s="59" t="s">
        <v>8327</v>
      </c>
      <c r="LHI1" s="59" t="s">
        <v>8328</v>
      </c>
      <c r="LHJ1" s="59" t="s">
        <v>8329</v>
      </c>
      <c r="LHK1" s="59" t="s">
        <v>8330</v>
      </c>
      <c r="LHL1" s="59" t="s">
        <v>8331</v>
      </c>
      <c r="LHM1" s="59" t="s">
        <v>8332</v>
      </c>
      <c r="LHN1" s="59" t="s">
        <v>8333</v>
      </c>
      <c r="LHO1" s="59" t="s">
        <v>8334</v>
      </c>
      <c r="LHP1" s="59" t="s">
        <v>8335</v>
      </c>
      <c r="LHQ1" s="59" t="s">
        <v>8336</v>
      </c>
      <c r="LHR1" s="59" t="s">
        <v>8337</v>
      </c>
      <c r="LHS1" s="59" t="s">
        <v>8338</v>
      </c>
      <c r="LHT1" s="59" t="s">
        <v>8339</v>
      </c>
      <c r="LHU1" s="59" t="s">
        <v>8340</v>
      </c>
      <c r="LHV1" s="59" t="s">
        <v>8341</v>
      </c>
      <c r="LHW1" s="59" t="s">
        <v>8342</v>
      </c>
      <c r="LHX1" s="59" t="s">
        <v>8343</v>
      </c>
      <c r="LHY1" s="59" t="s">
        <v>8344</v>
      </c>
      <c r="LHZ1" s="59" t="s">
        <v>8345</v>
      </c>
      <c r="LIA1" s="59" t="s">
        <v>8346</v>
      </c>
      <c r="LIB1" s="59" t="s">
        <v>8347</v>
      </c>
      <c r="LIC1" s="59" t="s">
        <v>8348</v>
      </c>
      <c r="LID1" s="59" t="s">
        <v>8349</v>
      </c>
      <c r="LIE1" s="59" t="s">
        <v>8350</v>
      </c>
      <c r="LIF1" s="59" t="s">
        <v>8351</v>
      </c>
      <c r="LIG1" s="59" t="s">
        <v>8352</v>
      </c>
      <c r="LIH1" s="59" t="s">
        <v>8353</v>
      </c>
      <c r="LII1" s="59" t="s">
        <v>8354</v>
      </c>
      <c r="LIJ1" s="59" t="s">
        <v>8355</v>
      </c>
      <c r="LIK1" s="59" t="s">
        <v>8356</v>
      </c>
      <c r="LIL1" s="59" t="s">
        <v>8357</v>
      </c>
      <c r="LIM1" s="59" t="s">
        <v>8358</v>
      </c>
      <c r="LIN1" s="59" t="s">
        <v>8359</v>
      </c>
      <c r="LIO1" s="59" t="s">
        <v>8360</v>
      </c>
      <c r="LIP1" s="59" t="s">
        <v>8361</v>
      </c>
      <c r="LIQ1" s="59" t="s">
        <v>8362</v>
      </c>
      <c r="LIR1" s="59" t="s">
        <v>8363</v>
      </c>
      <c r="LIS1" s="59" t="s">
        <v>8364</v>
      </c>
      <c r="LIT1" s="59" t="s">
        <v>8365</v>
      </c>
      <c r="LIU1" s="59" t="s">
        <v>8366</v>
      </c>
      <c r="LIV1" s="59" t="s">
        <v>8367</v>
      </c>
      <c r="LIW1" s="59" t="s">
        <v>8368</v>
      </c>
      <c r="LIX1" s="59" t="s">
        <v>8369</v>
      </c>
      <c r="LIY1" s="59" t="s">
        <v>8370</v>
      </c>
      <c r="LIZ1" s="59" t="s">
        <v>8371</v>
      </c>
      <c r="LJA1" s="59" t="s">
        <v>8372</v>
      </c>
      <c r="LJB1" s="59" t="s">
        <v>8373</v>
      </c>
      <c r="LJC1" s="59" t="s">
        <v>8374</v>
      </c>
      <c r="LJD1" s="59" t="s">
        <v>8375</v>
      </c>
      <c r="LJE1" s="59" t="s">
        <v>8376</v>
      </c>
      <c r="LJF1" s="59" t="s">
        <v>8377</v>
      </c>
      <c r="LJG1" s="59" t="s">
        <v>8378</v>
      </c>
      <c r="LJH1" s="59" t="s">
        <v>8379</v>
      </c>
      <c r="LJI1" s="59" t="s">
        <v>8380</v>
      </c>
      <c r="LJJ1" s="59" t="s">
        <v>8381</v>
      </c>
      <c r="LJK1" s="59" t="s">
        <v>8382</v>
      </c>
      <c r="LJL1" s="59" t="s">
        <v>8383</v>
      </c>
      <c r="LJM1" s="59" t="s">
        <v>8384</v>
      </c>
      <c r="LJN1" s="59" t="s">
        <v>8385</v>
      </c>
      <c r="LJO1" s="59" t="s">
        <v>8386</v>
      </c>
      <c r="LJP1" s="59" t="s">
        <v>8387</v>
      </c>
      <c r="LJQ1" s="59" t="s">
        <v>8388</v>
      </c>
      <c r="LJR1" s="59" t="s">
        <v>8389</v>
      </c>
      <c r="LJS1" s="59" t="s">
        <v>8390</v>
      </c>
      <c r="LJT1" s="59" t="s">
        <v>8391</v>
      </c>
      <c r="LJU1" s="59" t="s">
        <v>8392</v>
      </c>
      <c r="LJV1" s="59" t="s">
        <v>8393</v>
      </c>
      <c r="LJW1" s="59" t="s">
        <v>8394</v>
      </c>
      <c r="LJX1" s="59" t="s">
        <v>8395</v>
      </c>
      <c r="LJY1" s="59" t="s">
        <v>8396</v>
      </c>
      <c r="LJZ1" s="59" t="s">
        <v>8397</v>
      </c>
      <c r="LKA1" s="59" t="s">
        <v>8398</v>
      </c>
      <c r="LKB1" s="59" t="s">
        <v>8399</v>
      </c>
      <c r="LKC1" s="59" t="s">
        <v>8400</v>
      </c>
      <c r="LKD1" s="59" t="s">
        <v>8401</v>
      </c>
      <c r="LKE1" s="59" t="s">
        <v>8402</v>
      </c>
      <c r="LKF1" s="59" t="s">
        <v>8403</v>
      </c>
      <c r="LKG1" s="59" t="s">
        <v>8404</v>
      </c>
      <c r="LKH1" s="59" t="s">
        <v>8405</v>
      </c>
      <c r="LKI1" s="59" t="s">
        <v>8406</v>
      </c>
      <c r="LKJ1" s="59" t="s">
        <v>8407</v>
      </c>
      <c r="LKK1" s="59" t="s">
        <v>8408</v>
      </c>
      <c r="LKL1" s="59" t="s">
        <v>8409</v>
      </c>
      <c r="LKM1" s="59" t="s">
        <v>8410</v>
      </c>
      <c r="LKN1" s="59" t="s">
        <v>8411</v>
      </c>
      <c r="LKO1" s="59" t="s">
        <v>8412</v>
      </c>
      <c r="LKP1" s="59" t="s">
        <v>8413</v>
      </c>
      <c r="LKQ1" s="59" t="s">
        <v>8414</v>
      </c>
      <c r="LKR1" s="59" t="s">
        <v>8415</v>
      </c>
      <c r="LKS1" s="59" t="s">
        <v>8416</v>
      </c>
      <c r="LKT1" s="59" t="s">
        <v>8417</v>
      </c>
      <c r="LKU1" s="59" t="s">
        <v>8418</v>
      </c>
      <c r="LKV1" s="59" t="s">
        <v>8419</v>
      </c>
      <c r="LKW1" s="59" t="s">
        <v>8420</v>
      </c>
      <c r="LKX1" s="59" t="s">
        <v>8421</v>
      </c>
      <c r="LKY1" s="59" t="s">
        <v>8422</v>
      </c>
      <c r="LKZ1" s="59" t="s">
        <v>8423</v>
      </c>
      <c r="LLA1" s="59" t="s">
        <v>8424</v>
      </c>
      <c r="LLB1" s="59" t="s">
        <v>8425</v>
      </c>
      <c r="LLC1" s="59" t="s">
        <v>8426</v>
      </c>
      <c r="LLD1" s="59" t="s">
        <v>8427</v>
      </c>
      <c r="LLE1" s="59" t="s">
        <v>8428</v>
      </c>
      <c r="LLF1" s="59" t="s">
        <v>8429</v>
      </c>
      <c r="LLG1" s="59" t="s">
        <v>8430</v>
      </c>
      <c r="LLH1" s="59" t="s">
        <v>8431</v>
      </c>
      <c r="LLI1" s="59" t="s">
        <v>8432</v>
      </c>
      <c r="LLJ1" s="59" t="s">
        <v>8433</v>
      </c>
      <c r="LLK1" s="59" t="s">
        <v>8434</v>
      </c>
      <c r="LLL1" s="59" t="s">
        <v>8435</v>
      </c>
      <c r="LLM1" s="59" t="s">
        <v>8436</v>
      </c>
      <c r="LLN1" s="59" t="s">
        <v>8437</v>
      </c>
      <c r="LLO1" s="59" t="s">
        <v>8438</v>
      </c>
      <c r="LLP1" s="59" t="s">
        <v>8439</v>
      </c>
      <c r="LLQ1" s="59" t="s">
        <v>8440</v>
      </c>
      <c r="LLR1" s="59" t="s">
        <v>8441</v>
      </c>
      <c r="LLS1" s="59" t="s">
        <v>8442</v>
      </c>
      <c r="LLT1" s="59" t="s">
        <v>8443</v>
      </c>
      <c r="LLU1" s="59" t="s">
        <v>8444</v>
      </c>
      <c r="LLV1" s="59" t="s">
        <v>8445</v>
      </c>
      <c r="LLW1" s="59" t="s">
        <v>8446</v>
      </c>
      <c r="LLX1" s="59" t="s">
        <v>8447</v>
      </c>
      <c r="LLY1" s="59" t="s">
        <v>8448</v>
      </c>
      <c r="LLZ1" s="59" t="s">
        <v>8449</v>
      </c>
      <c r="LMA1" s="59" t="s">
        <v>8450</v>
      </c>
      <c r="LMB1" s="59" t="s">
        <v>8451</v>
      </c>
      <c r="LMC1" s="59" t="s">
        <v>8452</v>
      </c>
      <c r="LMD1" s="59" t="s">
        <v>8453</v>
      </c>
      <c r="LME1" s="59" t="s">
        <v>8454</v>
      </c>
      <c r="LMF1" s="59" t="s">
        <v>8455</v>
      </c>
      <c r="LMG1" s="59" t="s">
        <v>8456</v>
      </c>
      <c r="LMH1" s="59" t="s">
        <v>8457</v>
      </c>
      <c r="LMI1" s="59" t="s">
        <v>8458</v>
      </c>
      <c r="LMJ1" s="59" t="s">
        <v>8459</v>
      </c>
      <c r="LMK1" s="59" t="s">
        <v>8460</v>
      </c>
      <c r="LML1" s="59" t="s">
        <v>8461</v>
      </c>
      <c r="LMM1" s="59" t="s">
        <v>8462</v>
      </c>
      <c r="LMN1" s="59" t="s">
        <v>8463</v>
      </c>
      <c r="LMO1" s="59" t="s">
        <v>8464</v>
      </c>
      <c r="LMP1" s="59" t="s">
        <v>8465</v>
      </c>
      <c r="LMQ1" s="59" t="s">
        <v>8466</v>
      </c>
      <c r="LMR1" s="59" t="s">
        <v>8467</v>
      </c>
      <c r="LMS1" s="59" t="s">
        <v>8468</v>
      </c>
      <c r="LMT1" s="59" t="s">
        <v>8469</v>
      </c>
      <c r="LMU1" s="59" t="s">
        <v>8470</v>
      </c>
      <c r="LMV1" s="59" t="s">
        <v>8471</v>
      </c>
      <c r="LMW1" s="59" t="s">
        <v>8472</v>
      </c>
      <c r="LMX1" s="59" t="s">
        <v>8473</v>
      </c>
      <c r="LMY1" s="59" t="s">
        <v>8474</v>
      </c>
      <c r="LMZ1" s="59" t="s">
        <v>8475</v>
      </c>
      <c r="LNA1" s="59" t="s">
        <v>8476</v>
      </c>
      <c r="LNB1" s="59" t="s">
        <v>8477</v>
      </c>
      <c r="LNC1" s="59" t="s">
        <v>8478</v>
      </c>
      <c r="LND1" s="59" t="s">
        <v>8479</v>
      </c>
      <c r="LNE1" s="59" t="s">
        <v>8480</v>
      </c>
      <c r="LNF1" s="59" t="s">
        <v>8481</v>
      </c>
      <c r="LNG1" s="59" t="s">
        <v>8482</v>
      </c>
      <c r="LNH1" s="59" t="s">
        <v>8483</v>
      </c>
      <c r="LNI1" s="59" t="s">
        <v>8484</v>
      </c>
      <c r="LNJ1" s="59" t="s">
        <v>8485</v>
      </c>
      <c r="LNK1" s="59" t="s">
        <v>8486</v>
      </c>
      <c r="LNL1" s="59" t="s">
        <v>8487</v>
      </c>
      <c r="LNM1" s="59" t="s">
        <v>8488</v>
      </c>
      <c r="LNN1" s="59" t="s">
        <v>8489</v>
      </c>
      <c r="LNO1" s="59" t="s">
        <v>8490</v>
      </c>
      <c r="LNP1" s="59" t="s">
        <v>8491</v>
      </c>
      <c r="LNQ1" s="59" t="s">
        <v>8492</v>
      </c>
      <c r="LNR1" s="59" t="s">
        <v>8493</v>
      </c>
      <c r="LNS1" s="59" t="s">
        <v>8494</v>
      </c>
      <c r="LNT1" s="59" t="s">
        <v>8495</v>
      </c>
      <c r="LNU1" s="59" t="s">
        <v>8496</v>
      </c>
      <c r="LNV1" s="59" t="s">
        <v>8497</v>
      </c>
      <c r="LNW1" s="59" t="s">
        <v>8498</v>
      </c>
      <c r="LNX1" s="59" t="s">
        <v>8499</v>
      </c>
      <c r="LNY1" s="59" t="s">
        <v>8500</v>
      </c>
      <c r="LNZ1" s="59" t="s">
        <v>8501</v>
      </c>
      <c r="LOA1" s="59" t="s">
        <v>8502</v>
      </c>
      <c r="LOB1" s="59" t="s">
        <v>8503</v>
      </c>
      <c r="LOC1" s="59" t="s">
        <v>8504</v>
      </c>
      <c r="LOD1" s="59" t="s">
        <v>8505</v>
      </c>
      <c r="LOE1" s="59" t="s">
        <v>8506</v>
      </c>
      <c r="LOF1" s="59" t="s">
        <v>8507</v>
      </c>
      <c r="LOG1" s="59" t="s">
        <v>8508</v>
      </c>
      <c r="LOH1" s="59" t="s">
        <v>8509</v>
      </c>
      <c r="LOI1" s="59" t="s">
        <v>8510</v>
      </c>
      <c r="LOJ1" s="59" t="s">
        <v>8511</v>
      </c>
      <c r="LOK1" s="59" t="s">
        <v>8512</v>
      </c>
      <c r="LOL1" s="59" t="s">
        <v>8513</v>
      </c>
      <c r="LOM1" s="59" t="s">
        <v>8514</v>
      </c>
      <c r="LON1" s="59" t="s">
        <v>8515</v>
      </c>
      <c r="LOO1" s="59" t="s">
        <v>8516</v>
      </c>
      <c r="LOP1" s="59" t="s">
        <v>8517</v>
      </c>
      <c r="LOQ1" s="59" t="s">
        <v>8518</v>
      </c>
      <c r="LOR1" s="59" t="s">
        <v>8519</v>
      </c>
      <c r="LOS1" s="59" t="s">
        <v>8520</v>
      </c>
      <c r="LOT1" s="59" t="s">
        <v>8521</v>
      </c>
      <c r="LOU1" s="59" t="s">
        <v>8522</v>
      </c>
      <c r="LOV1" s="59" t="s">
        <v>8523</v>
      </c>
      <c r="LOW1" s="59" t="s">
        <v>8524</v>
      </c>
      <c r="LOX1" s="59" t="s">
        <v>8525</v>
      </c>
      <c r="LOY1" s="59" t="s">
        <v>8526</v>
      </c>
      <c r="LOZ1" s="59" t="s">
        <v>8527</v>
      </c>
      <c r="LPA1" s="59" t="s">
        <v>8528</v>
      </c>
      <c r="LPB1" s="59" t="s">
        <v>8529</v>
      </c>
      <c r="LPC1" s="59" t="s">
        <v>8530</v>
      </c>
      <c r="LPD1" s="59" t="s">
        <v>8531</v>
      </c>
      <c r="LPE1" s="59" t="s">
        <v>8532</v>
      </c>
      <c r="LPF1" s="59" t="s">
        <v>8533</v>
      </c>
      <c r="LPG1" s="59" t="s">
        <v>8534</v>
      </c>
      <c r="LPH1" s="59" t="s">
        <v>8535</v>
      </c>
      <c r="LPI1" s="59" t="s">
        <v>8536</v>
      </c>
      <c r="LPJ1" s="59" t="s">
        <v>8537</v>
      </c>
      <c r="LPK1" s="59" t="s">
        <v>8538</v>
      </c>
      <c r="LPL1" s="59" t="s">
        <v>8539</v>
      </c>
      <c r="LPM1" s="59" t="s">
        <v>8540</v>
      </c>
      <c r="LPN1" s="59" t="s">
        <v>8541</v>
      </c>
      <c r="LPO1" s="59" t="s">
        <v>8542</v>
      </c>
      <c r="LPP1" s="59" t="s">
        <v>8543</v>
      </c>
      <c r="LPQ1" s="59" t="s">
        <v>8544</v>
      </c>
      <c r="LPR1" s="59" t="s">
        <v>8545</v>
      </c>
      <c r="LPS1" s="59" t="s">
        <v>8546</v>
      </c>
      <c r="LPT1" s="59" t="s">
        <v>8547</v>
      </c>
      <c r="LPU1" s="59" t="s">
        <v>8548</v>
      </c>
      <c r="LPV1" s="59" t="s">
        <v>8549</v>
      </c>
      <c r="LPW1" s="59" t="s">
        <v>8550</v>
      </c>
      <c r="LPX1" s="59" t="s">
        <v>8551</v>
      </c>
      <c r="LPY1" s="59" t="s">
        <v>8552</v>
      </c>
      <c r="LPZ1" s="59" t="s">
        <v>8553</v>
      </c>
      <c r="LQA1" s="59" t="s">
        <v>8554</v>
      </c>
      <c r="LQB1" s="59" t="s">
        <v>8555</v>
      </c>
      <c r="LQC1" s="59" t="s">
        <v>8556</v>
      </c>
      <c r="LQD1" s="59" t="s">
        <v>8557</v>
      </c>
      <c r="LQE1" s="59" t="s">
        <v>8558</v>
      </c>
      <c r="LQF1" s="59" t="s">
        <v>8559</v>
      </c>
      <c r="LQG1" s="59" t="s">
        <v>8560</v>
      </c>
      <c r="LQH1" s="59" t="s">
        <v>8561</v>
      </c>
      <c r="LQI1" s="59" t="s">
        <v>8562</v>
      </c>
      <c r="LQJ1" s="59" t="s">
        <v>8563</v>
      </c>
      <c r="LQK1" s="59" t="s">
        <v>8564</v>
      </c>
      <c r="LQL1" s="59" t="s">
        <v>8565</v>
      </c>
      <c r="LQM1" s="59" t="s">
        <v>8566</v>
      </c>
      <c r="LQN1" s="59" t="s">
        <v>8567</v>
      </c>
      <c r="LQO1" s="59" t="s">
        <v>8568</v>
      </c>
      <c r="LQP1" s="59" t="s">
        <v>8569</v>
      </c>
      <c r="LQQ1" s="59" t="s">
        <v>8570</v>
      </c>
      <c r="LQR1" s="59" t="s">
        <v>8571</v>
      </c>
      <c r="LQS1" s="59" t="s">
        <v>8572</v>
      </c>
      <c r="LQT1" s="59" t="s">
        <v>8573</v>
      </c>
      <c r="LQU1" s="59" t="s">
        <v>8574</v>
      </c>
      <c r="LQV1" s="59" t="s">
        <v>8575</v>
      </c>
      <c r="LQW1" s="59" t="s">
        <v>8576</v>
      </c>
      <c r="LQX1" s="59" t="s">
        <v>8577</v>
      </c>
      <c r="LQY1" s="59" t="s">
        <v>8578</v>
      </c>
      <c r="LQZ1" s="59" t="s">
        <v>8579</v>
      </c>
      <c r="LRA1" s="59" t="s">
        <v>8580</v>
      </c>
      <c r="LRB1" s="59" t="s">
        <v>8581</v>
      </c>
      <c r="LRC1" s="59" t="s">
        <v>8582</v>
      </c>
      <c r="LRD1" s="59" t="s">
        <v>8583</v>
      </c>
      <c r="LRE1" s="59" t="s">
        <v>8584</v>
      </c>
      <c r="LRF1" s="59" t="s">
        <v>8585</v>
      </c>
      <c r="LRG1" s="59" t="s">
        <v>8586</v>
      </c>
      <c r="LRH1" s="59" t="s">
        <v>8587</v>
      </c>
      <c r="LRI1" s="59" t="s">
        <v>8588</v>
      </c>
      <c r="LRJ1" s="59" t="s">
        <v>8589</v>
      </c>
      <c r="LRK1" s="59" t="s">
        <v>8590</v>
      </c>
      <c r="LRL1" s="59" t="s">
        <v>8591</v>
      </c>
      <c r="LRM1" s="59" t="s">
        <v>8592</v>
      </c>
      <c r="LRN1" s="59" t="s">
        <v>8593</v>
      </c>
      <c r="LRO1" s="59" t="s">
        <v>8594</v>
      </c>
      <c r="LRP1" s="59" t="s">
        <v>8595</v>
      </c>
      <c r="LRQ1" s="59" t="s">
        <v>8596</v>
      </c>
      <c r="LRR1" s="59" t="s">
        <v>8597</v>
      </c>
      <c r="LRS1" s="59" t="s">
        <v>8598</v>
      </c>
      <c r="LRT1" s="59" t="s">
        <v>8599</v>
      </c>
      <c r="LRU1" s="59" t="s">
        <v>8600</v>
      </c>
      <c r="LRV1" s="59" t="s">
        <v>8601</v>
      </c>
      <c r="LRW1" s="59" t="s">
        <v>8602</v>
      </c>
      <c r="LRX1" s="59" t="s">
        <v>8603</v>
      </c>
      <c r="LRY1" s="59" t="s">
        <v>8604</v>
      </c>
      <c r="LRZ1" s="59" t="s">
        <v>8605</v>
      </c>
      <c r="LSA1" s="59" t="s">
        <v>8606</v>
      </c>
      <c r="LSB1" s="59" t="s">
        <v>8607</v>
      </c>
      <c r="LSC1" s="59" t="s">
        <v>8608</v>
      </c>
      <c r="LSD1" s="59" t="s">
        <v>8609</v>
      </c>
      <c r="LSE1" s="59" t="s">
        <v>8610</v>
      </c>
      <c r="LSF1" s="59" t="s">
        <v>8611</v>
      </c>
      <c r="LSG1" s="59" t="s">
        <v>8612</v>
      </c>
      <c r="LSH1" s="59" t="s">
        <v>8613</v>
      </c>
      <c r="LSI1" s="59" t="s">
        <v>8614</v>
      </c>
      <c r="LSJ1" s="59" t="s">
        <v>8615</v>
      </c>
      <c r="LSK1" s="59" t="s">
        <v>8616</v>
      </c>
      <c r="LSL1" s="59" t="s">
        <v>8617</v>
      </c>
      <c r="LSM1" s="59" t="s">
        <v>8618</v>
      </c>
      <c r="LSN1" s="59" t="s">
        <v>8619</v>
      </c>
      <c r="LSO1" s="59" t="s">
        <v>8620</v>
      </c>
      <c r="LSP1" s="59" t="s">
        <v>8621</v>
      </c>
      <c r="LSQ1" s="59" t="s">
        <v>8622</v>
      </c>
      <c r="LSR1" s="59" t="s">
        <v>8623</v>
      </c>
      <c r="LSS1" s="59" t="s">
        <v>8624</v>
      </c>
      <c r="LST1" s="59" t="s">
        <v>8625</v>
      </c>
      <c r="LSU1" s="59" t="s">
        <v>8626</v>
      </c>
      <c r="LSV1" s="59" t="s">
        <v>8627</v>
      </c>
      <c r="LSW1" s="59" t="s">
        <v>8628</v>
      </c>
      <c r="LSX1" s="59" t="s">
        <v>8629</v>
      </c>
      <c r="LSY1" s="59" t="s">
        <v>8630</v>
      </c>
      <c r="LSZ1" s="59" t="s">
        <v>8631</v>
      </c>
      <c r="LTA1" s="59" t="s">
        <v>8632</v>
      </c>
      <c r="LTB1" s="59" t="s">
        <v>8633</v>
      </c>
      <c r="LTC1" s="59" t="s">
        <v>8634</v>
      </c>
      <c r="LTD1" s="59" t="s">
        <v>8635</v>
      </c>
      <c r="LTE1" s="59" t="s">
        <v>8636</v>
      </c>
      <c r="LTF1" s="59" t="s">
        <v>8637</v>
      </c>
      <c r="LTG1" s="59" t="s">
        <v>8638</v>
      </c>
      <c r="LTH1" s="59" t="s">
        <v>8639</v>
      </c>
      <c r="LTI1" s="59" t="s">
        <v>8640</v>
      </c>
      <c r="LTJ1" s="59" t="s">
        <v>8641</v>
      </c>
      <c r="LTK1" s="59" t="s">
        <v>8642</v>
      </c>
      <c r="LTL1" s="59" t="s">
        <v>8643</v>
      </c>
      <c r="LTM1" s="59" t="s">
        <v>8644</v>
      </c>
      <c r="LTN1" s="59" t="s">
        <v>8645</v>
      </c>
      <c r="LTO1" s="59" t="s">
        <v>8646</v>
      </c>
      <c r="LTP1" s="59" t="s">
        <v>8647</v>
      </c>
      <c r="LTQ1" s="59" t="s">
        <v>8648</v>
      </c>
      <c r="LTR1" s="59" t="s">
        <v>8649</v>
      </c>
      <c r="LTS1" s="59" t="s">
        <v>8650</v>
      </c>
      <c r="LTT1" s="59" t="s">
        <v>8651</v>
      </c>
      <c r="LTU1" s="59" t="s">
        <v>8652</v>
      </c>
      <c r="LTV1" s="59" t="s">
        <v>8653</v>
      </c>
      <c r="LTW1" s="59" t="s">
        <v>8654</v>
      </c>
      <c r="LTX1" s="59" t="s">
        <v>8655</v>
      </c>
      <c r="LTY1" s="59" t="s">
        <v>8656</v>
      </c>
      <c r="LTZ1" s="59" t="s">
        <v>8657</v>
      </c>
      <c r="LUA1" s="59" t="s">
        <v>8658</v>
      </c>
      <c r="LUB1" s="59" t="s">
        <v>8659</v>
      </c>
      <c r="LUC1" s="59" t="s">
        <v>8660</v>
      </c>
      <c r="LUD1" s="59" t="s">
        <v>8661</v>
      </c>
      <c r="LUE1" s="59" t="s">
        <v>8662</v>
      </c>
      <c r="LUF1" s="59" t="s">
        <v>8663</v>
      </c>
      <c r="LUG1" s="59" t="s">
        <v>8664</v>
      </c>
      <c r="LUH1" s="59" t="s">
        <v>8665</v>
      </c>
      <c r="LUI1" s="59" t="s">
        <v>8666</v>
      </c>
      <c r="LUJ1" s="59" t="s">
        <v>8667</v>
      </c>
      <c r="LUK1" s="59" t="s">
        <v>8668</v>
      </c>
      <c r="LUL1" s="59" t="s">
        <v>8669</v>
      </c>
      <c r="LUM1" s="59" t="s">
        <v>8670</v>
      </c>
      <c r="LUN1" s="59" t="s">
        <v>8671</v>
      </c>
      <c r="LUO1" s="59" t="s">
        <v>8672</v>
      </c>
      <c r="LUP1" s="59" t="s">
        <v>8673</v>
      </c>
      <c r="LUQ1" s="59" t="s">
        <v>8674</v>
      </c>
      <c r="LUR1" s="59" t="s">
        <v>8675</v>
      </c>
      <c r="LUS1" s="59" t="s">
        <v>8676</v>
      </c>
      <c r="LUT1" s="59" t="s">
        <v>8677</v>
      </c>
      <c r="LUU1" s="59" t="s">
        <v>8678</v>
      </c>
      <c r="LUV1" s="59" t="s">
        <v>8679</v>
      </c>
      <c r="LUW1" s="59" t="s">
        <v>8680</v>
      </c>
      <c r="LUX1" s="59" t="s">
        <v>8681</v>
      </c>
      <c r="LUY1" s="59" t="s">
        <v>8682</v>
      </c>
      <c r="LUZ1" s="59" t="s">
        <v>8683</v>
      </c>
      <c r="LVA1" s="59" t="s">
        <v>8684</v>
      </c>
      <c r="LVB1" s="59" t="s">
        <v>8685</v>
      </c>
      <c r="LVC1" s="59" t="s">
        <v>8686</v>
      </c>
      <c r="LVD1" s="59" t="s">
        <v>8687</v>
      </c>
      <c r="LVE1" s="59" t="s">
        <v>8688</v>
      </c>
      <c r="LVF1" s="59" t="s">
        <v>8689</v>
      </c>
      <c r="LVG1" s="59" t="s">
        <v>8690</v>
      </c>
      <c r="LVH1" s="59" t="s">
        <v>8691</v>
      </c>
      <c r="LVI1" s="59" t="s">
        <v>8692</v>
      </c>
      <c r="LVJ1" s="59" t="s">
        <v>8693</v>
      </c>
      <c r="LVK1" s="59" t="s">
        <v>8694</v>
      </c>
      <c r="LVL1" s="59" t="s">
        <v>8695</v>
      </c>
      <c r="LVM1" s="59" t="s">
        <v>8696</v>
      </c>
      <c r="LVN1" s="59" t="s">
        <v>8697</v>
      </c>
      <c r="LVO1" s="59" t="s">
        <v>8698</v>
      </c>
      <c r="LVP1" s="59" t="s">
        <v>8699</v>
      </c>
      <c r="LVQ1" s="59" t="s">
        <v>8700</v>
      </c>
      <c r="LVR1" s="59" t="s">
        <v>8701</v>
      </c>
      <c r="LVS1" s="59" t="s">
        <v>8702</v>
      </c>
      <c r="LVT1" s="59" t="s">
        <v>8703</v>
      </c>
      <c r="LVU1" s="59" t="s">
        <v>8704</v>
      </c>
      <c r="LVV1" s="59" t="s">
        <v>8705</v>
      </c>
      <c r="LVW1" s="59" t="s">
        <v>8706</v>
      </c>
      <c r="LVX1" s="59" t="s">
        <v>8707</v>
      </c>
      <c r="LVY1" s="59" t="s">
        <v>8708</v>
      </c>
      <c r="LVZ1" s="59" t="s">
        <v>8709</v>
      </c>
      <c r="LWA1" s="59" t="s">
        <v>8710</v>
      </c>
      <c r="LWB1" s="59" t="s">
        <v>8711</v>
      </c>
      <c r="LWC1" s="59" t="s">
        <v>8712</v>
      </c>
      <c r="LWD1" s="59" t="s">
        <v>8713</v>
      </c>
      <c r="LWE1" s="59" t="s">
        <v>8714</v>
      </c>
      <c r="LWF1" s="59" t="s">
        <v>8715</v>
      </c>
      <c r="LWG1" s="59" t="s">
        <v>8716</v>
      </c>
      <c r="LWH1" s="59" t="s">
        <v>8717</v>
      </c>
      <c r="LWI1" s="59" t="s">
        <v>8718</v>
      </c>
      <c r="LWJ1" s="59" t="s">
        <v>8719</v>
      </c>
      <c r="LWK1" s="59" t="s">
        <v>8720</v>
      </c>
      <c r="LWL1" s="59" t="s">
        <v>8721</v>
      </c>
      <c r="LWM1" s="59" t="s">
        <v>8722</v>
      </c>
      <c r="LWN1" s="59" t="s">
        <v>8723</v>
      </c>
      <c r="LWO1" s="59" t="s">
        <v>8724</v>
      </c>
      <c r="LWP1" s="59" t="s">
        <v>8725</v>
      </c>
      <c r="LWQ1" s="59" t="s">
        <v>8726</v>
      </c>
      <c r="LWR1" s="59" t="s">
        <v>8727</v>
      </c>
      <c r="LWS1" s="59" t="s">
        <v>8728</v>
      </c>
      <c r="LWT1" s="59" t="s">
        <v>8729</v>
      </c>
      <c r="LWU1" s="59" t="s">
        <v>8730</v>
      </c>
      <c r="LWV1" s="59" t="s">
        <v>8731</v>
      </c>
      <c r="LWW1" s="59" t="s">
        <v>8732</v>
      </c>
      <c r="LWX1" s="59" t="s">
        <v>8733</v>
      </c>
      <c r="LWY1" s="59" t="s">
        <v>8734</v>
      </c>
      <c r="LWZ1" s="59" t="s">
        <v>8735</v>
      </c>
      <c r="LXA1" s="59" t="s">
        <v>8736</v>
      </c>
      <c r="LXB1" s="59" t="s">
        <v>8737</v>
      </c>
      <c r="LXC1" s="59" t="s">
        <v>8738</v>
      </c>
      <c r="LXD1" s="59" t="s">
        <v>8739</v>
      </c>
      <c r="LXE1" s="59" t="s">
        <v>8740</v>
      </c>
      <c r="LXF1" s="59" t="s">
        <v>8741</v>
      </c>
      <c r="LXG1" s="59" t="s">
        <v>8742</v>
      </c>
      <c r="LXH1" s="59" t="s">
        <v>8743</v>
      </c>
      <c r="LXI1" s="59" t="s">
        <v>8744</v>
      </c>
      <c r="LXJ1" s="59" t="s">
        <v>8745</v>
      </c>
      <c r="LXK1" s="59" t="s">
        <v>8746</v>
      </c>
      <c r="LXL1" s="59" t="s">
        <v>8747</v>
      </c>
      <c r="LXM1" s="59" t="s">
        <v>8748</v>
      </c>
      <c r="LXN1" s="59" t="s">
        <v>8749</v>
      </c>
      <c r="LXO1" s="59" t="s">
        <v>8750</v>
      </c>
      <c r="LXP1" s="59" t="s">
        <v>8751</v>
      </c>
      <c r="LXQ1" s="59" t="s">
        <v>8752</v>
      </c>
      <c r="LXR1" s="59" t="s">
        <v>8753</v>
      </c>
      <c r="LXS1" s="59" t="s">
        <v>8754</v>
      </c>
      <c r="LXT1" s="59" t="s">
        <v>8755</v>
      </c>
      <c r="LXU1" s="59" t="s">
        <v>8756</v>
      </c>
      <c r="LXV1" s="59" t="s">
        <v>8757</v>
      </c>
      <c r="LXW1" s="59" t="s">
        <v>8758</v>
      </c>
      <c r="LXX1" s="59" t="s">
        <v>8759</v>
      </c>
      <c r="LXY1" s="59" t="s">
        <v>8760</v>
      </c>
      <c r="LXZ1" s="59" t="s">
        <v>8761</v>
      </c>
      <c r="LYA1" s="59" t="s">
        <v>8762</v>
      </c>
      <c r="LYB1" s="59" t="s">
        <v>8763</v>
      </c>
      <c r="LYC1" s="59" t="s">
        <v>8764</v>
      </c>
      <c r="LYD1" s="59" t="s">
        <v>8765</v>
      </c>
      <c r="LYE1" s="59" t="s">
        <v>8766</v>
      </c>
      <c r="LYF1" s="59" t="s">
        <v>8767</v>
      </c>
      <c r="LYG1" s="59" t="s">
        <v>8768</v>
      </c>
      <c r="LYH1" s="59" t="s">
        <v>8769</v>
      </c>
      <c r="LYI1" s="59" t="s">
        <v>8770</v>
      </c>
      <c r="LYJ1" s="59" t="s">
        <v>8771</v>
      </c>
      <c r="LYK1" s="59" t="s">
        <v>8772</v>
      </c>
      <c r="LYL1" s="59" t="s">
        <v>8773</v>
      </c>
      <c r="LYM1" s="59" t="s">
        <v>8774</v>
      </c>
      <c r="LYN1" s="59" t="s">
        <v>8775</v>
      </c>
      <c r="LYO1" s="59" t="s">
        <v>8776</v>
      </c>
      <c r="LYP1" s="59" t="s">
        <v>8777</v>
      </c>
      <c r="LYQ1" s="59" t="s">
        <v>8778</v>
      </c>
      <c r="LYR1" s="59" t="s">
        <v>8779</v>
      </c>
      <c r="LYS1" s="59" t="s">
        <v>8780</v>
      </c>
      <c r="LYT1" s="59" t="s">
        <v>8781</v>
      </c>
      <c r="LYU1" s="59" t="s">
        <v>8782</v>
      </c>
      <c r="LYV1" s="59" t="s">
        <v>8783</v>
      </c>
      <c r="LYW1" s="59" t="s">
        <v>8784</v>
      </c>
      <c r="LYX1" s="59" t="s">
        <v>8785</v>
      </c>
      <c r="LYY1" s="59" t="s">
        <v>8786</v>
      </c>
      <c r="LYZ1" s="59" t="s">
        <v>8787</v>
      </c>
      <c r="LZA1" s="59" t="s">
        <v>8788</v>
      </c>
      <c r="LZB1" s="59" t="s">
        <v>8789</v>
      </c>
      <c r="LZC1" s="59" t="s">
        <v>8790</v>
      </c>
      <c r="LZD1" s="59" t="s">
        <v>8791</v>
      </c>
      <c r="LZE1" s="59" t="s">
        <v>8792</v>
      </c>
      <c r="LZF1" s="59" t="s">
        <v>8793</v>
      </c>
      <c r="LZG1" s="59" t="s">
        <v>8794</v>
      </c>
      <c r="LZH1" s="59" t="s">
        <v>8795</v>
      </c>
      <c r="LZI1" s="59" t="s">
        <v>8796</v>
      </c>
      <c r="LZJ1" s="59" t="s">
        <v>8797</v>
      </c>
      <c r="LZK1" s="59" t="s">
        <v>8798</v>
      </c>
      <c r="LZL1" s="59" t="s">
        <v>8799</v>
      </c>
      <c r="LZM1" s="59" t="s">
        <v>8800</v>
      </c>
      <c r="LZN1" s="59" t="s">
        <v>8801</v>
      </c>
      <c r="LZO1" s="59" t="s">
        <v>8802</v>
      </c>
      <c r="LZP1" s="59" t="s">
        <v>8803</v>
      </c>
      <c r="LZQ1" s="59" t="s">
        <v>8804</v>
      </c>
      <c r="LZR1" s="59" t="s">
        <v>8805</v>
      </c>
      <c r="LZS1" s="59" t="s">
        <v>8806</v>
      </c>
      <c r="LZT1" s="59" t="s">
        <v>8807</v>
      </c>
      <c r="LZU1" s="59" t="s">
        <v>8808</v>
      </c>
      <c r="LZV1" s="59" t="s">
        <v>8809</v>
      </c>
      <c r="LZW1" s="59" t="s">
        <v>8810</v>
      </c>
      <c r="LZX1" s="59" t="s">
        <v>8811</v>
      </c>
      <c r="LZY1" s="59" t="s">
        <v>8812</v>
      </c>
      <c r="LZZ1" s="59" t="s">
        <v>8813</v>
      </c>
      <c r="MAA1" s="59" t="s">
        <v>8814</v>
      </c>
      <c r="MAB1" s="59" t="s">
        <v>8815</v>
      </c>
      <c r="MAC1" s="59" t="s">
        <v>8816</v>
      </c>
      <c r="MAD1" s="59" t="s">
        <v>8817</v>
      </c>
      <c r="MAE1" s="59" t="s">
        <v>8818</v>
      </c>
      <c r="MAF1" s="59" t="s">
        <v>8819</v>
      </c>
      <c r="MAG1" s="59" t="s">
        <v>8820</v>
      </c>
      <c r="MAH1" s="59" t="s">
        <v>8821</v>
      </c>
      <c r="MAI1" s="59" t="s">
        <v>8822</v>
      </c>
      <c r="MAJ1" s="59" t="s">
        <v>8823</v>
      </c>
      <c r="MAK1" s="59" t="s">
        <v>8824</v>
      </c>
      <c r="MAL1" s="59" t="s">
        <v>8825</v>
      </c>
      <c r="MAM1" s="59" t="s">
        <v>8826</v>
      </c>
      <c r="MAN1" s="59" t="s">
        <v>8827</v>
      </c>
      <c r="MAO1" s="59" t="s">
        <v>8828</v>
      </c>
      <c r="MAP1" s="59" t="s">
        <v>8829</v>
      </c>
      <c r="MAQ1" s="59" t="s">
        <v>8830</v>
      </c>
      <c r="MAR1" s="59" t="s">
        <v>8831</v>
      </c>
      <c r="MAS1" s="59" t="s">
        <v>8832</v>
      </c>
      <c r="MAT1" s="59" t="s">
        <v>8833</v>
      </c>
      <c r="MAU1" s="59" t="s">
        <v>8834</v>
      </c>
      <c r="MAV1" s="59" t="s">
        <v>8835</v>
      </c>
      <c r="MAW1" s="59" t="s">
        <v>8836</v>
      </c>
      <c r="MAX1" s="59" t="s">
        <v>8837</v>
      </c>
      <c r="MAY1" s="59" t="s">
        <v>8838</v>
      </c>
      <c r="MAZ1" s="59" t="s">
        <v>8839</v>
      </c>
      <c r="MBA1" s="59" t="s">
        <v>8840</v>
      </c>
      <c r="MBB1" s="59" t="s">
        <v>8841</v>
      </c>
      <c r="MBC1" s="59" t="s">
        <v>8842</v>
      </c>
      <c r="MBD1" s="59" t="s">
        <v>8843</v>
      </c>
      <c r="MBE1" s="59" t="s">
        <v>8844</v>
      </c>
      <c r="MBF1" s="59" t="s">
        <v>8845</v>
      </c>
      <c r="MBG1" s="59" t="s">
        <v>8846</v>
      </c>
      <c r="MBH1" s="59" t="s">
        <v>8847</v>
      </c>
      <c r="MBI1" s="59" t="s">
        <v>8848</v>
      </c>
      <c r="MBJ1" s="59" t="s">
        <v>8849</v>
      </c>
      <c r="MBK1" s="59" t="s">
        <v>8850</v>
      </c>
      <c r="MBL1" s="59" t="s">
        <v>8851</v>
      </c>
      <c r="MBM1" s="59" t="s">
        <v>8852</v>
      </c>
      <c r="MBN1" s="59" t="s">
        <v>8853</v>
      </c>
      <c r="MBO1" s="59" t="s">
        <v>8854</v>
      </c>
      <c r="MBP1" s="59" t="s">
        <v>8855</v>
      </c>
      <c r="MBQ1" s="59" t="s">
        <v>8856</v>
      </c>
      <c r="MBR1" s="59" t="s">
        <v>8857</v>
      </c>
      <c r="MBS1" s="59" t="s">
        <v>8858</v>
      </c>
      <c r="MBT1" s="59" t="s">
        <v>8859</v>
      </c>
      <c r="MBU1" s="59" t="s">
        <v>8860</v>
      </c>
      <c r="MBV1" s="59" t="s">
        <v>8861</v>
      </c>
      <c r="MBW1" s="59" t="s">
        <v>8862</v>
      </c>
      <c r="MBX1" s="59" t="s">
        <v>8863</v>
      </c>
      <c r="MBY1" s="59" t="s">
        <v>8864</v>
      </c>
      <c r="MBZ1" s="59" t="s">
        <v>8865</v>
      </c>
      <c r="MCA1" s="59" t="s">
        <v>8866</v>
      </c>
      <c r="MCB1" s="59" t="s">
        <v>8867</v>
      </c>
      <c r="MCC1" s="59" t="s">
        <v>8868</v>
      </c>
      <c r="MCD1" s="59" t="s">
        <v>8869</v>
      </c>
      <c r="MCE1" s="59" t="s">
        <v>8870</v>
      </c>
      <c r="MCF1" s="59" t="s">
        <v>8871</v>
      </c>
      <c r="MCG1" s="59" t="s">
        <v>8872</v>
      </c>
      <c r="MCH1" s="59" t="s">
        <v>8873</v>
      </c>
      <c r="MCI1" s="59" t="s">
        <v>8874</v>
      </c>
      <c r="MCJ1" s="59" t="s">
        <v>8875</v>
      </c>
      <c r="MCK1" s="59" t="s">
        <v>8876</v>
      </c>
      <c r="MCL1" s="59" t="s">
        <v>8877</v>
      </c>
      <c r="MCM1" s="59" t="s">
        <v>8878</v>
      </c>
      <c r="MCN1" s="59" t="s">
        <v>8879</v>
      </c>
      <c r="MCO1" s="59" t="s">
        <v>8880</v>
      </c>
      <c r="MCP1" s="59" t="s">
        <v>8881</v>
      </c>
      <c r="MCQ1" s="59" t="s">
        <v>8882</v>
      </c>
      <c r="MCR1" s="59" t="s">
        <v>8883</v>
      </c>
      <c r="MCS1" s="59" t="s">
        <v>8884</v>
      </c>
      <c r="MCT1" s="59" t="s">
        <v>8885</v>
      </c>
      <c r="MCU1" s="59" t="s">
        <v>8886</v>
      </c>
      <c r="MCV1" s="59" t="s">
        <v>8887</v>
      </c>
      <c r="MCW1" s="59" t="s">
        <v>8888</v>
      </c>
      <c r="MCX1" s="59" t="s">
        <v>8889</v>
      </c>
      <c r="MCY1" s="59" t="s">
        <v>8890</v>
      </c>
      <c r="MCZ1" s="59" t="s">
        <v>8891</v>
      </c>
      <c r="MDA1" s="59" t="s">
        <v>8892</v>
      </c>
      <c r="MDB1" s="59" t="s">
        <v>8893</v>
      </c>
      <c r="MDC1" s="59" t="s">
        <v>8894</v>
      </c>
      <c r="MDD1" s="59" t="s">
        <v>8895</v>
      </c>
      <c r="MDE1" s="59" t="s">
        <v>8896</v>
      </c>
      <c r="MDF1" s="59" t="s">
        <v>8897</v>
      </c>
      <c r="MDG1" s="59" t="s">
        <v>8898</v>
      </c>
      <c r="MDH1" s="59" t="s">
        <v>8899</v>
      </c>
      <c r="MDI1" s="59" t="s">
        <v>8900</v>
      </c>
      <c r="MDJ1" s="59" t="s">
        <v>8901</v>
      </c>
      <c r="MDK1" s="59" t="s">
        <v>8902</v>
      </c>
      <c r="MDL1" s="59" t="s">
        <v>8903</v>
      </c>
      <c r="MDM1" s="59" t="s">
        <v>8904</v>
      </c>
      <c r="MDN1" s="59" t="s">
        <v>8905</v>
      </c>
      <c r="MDO1" s="59" t="s">
        <v>8906</v>
      </c>
      <c r="MDP1" s="59" t="s">
        <v>8907</v>
      </c>
      <c r="MDQ1" s="59" t="s">
        <v>8908</v>
      </c>
      <c r="MDR1" s="59" t="s">
        <v>8909</v>
      </c>
      <c r="MDS1" s="59" t="s">
        <v>8910</v>
      </c>
      <c r="MDT1" s="59" t="s">
        <v>8911</v>
      </c>
      <c r="MDU1" s="59" t="s">
        <v>8912</v>
      </c>
      <c r="MDV1" s="59" t="s">
        <v>8913</v>
      </c>
      <c r="MDW1" s="59" t="s">
        <v>8914</v>
      </c>
      <c r="MDX1" s="59" t="s">
        <v>8915</v>
      </c>
      <c r="MDY1" s="59" t="s">
        <v>8916</v>
      </c>
      <c r="MDZ1" s="59" t="s">
        <v>8917</v>
      </c>
      <c r="MEA1" s="59" t="s">
        <v>8918</v>
      </c>
      <c r="MEB1" s="59" t="s">
        <v>8919</v>
      </c>
      <c r="MEC1" s="59" t="s">
        <v>8920</v>
      </c>
      <c r="MED1" s="59" t="s">
        <v>8921</v>
      </c>
      <c r="MEE1" s="59" t="s">
        <v>8922</v>
      </c>
      <c r="MEF1" s="59" t="s">
        <v>8923</v>
      </c>
      <c r="MEG1" s="59" t="s">
        <v>8924</v>
      </c>
      <c r="MEH1" s="59" t="s">
        <v>8925</v>
      </c>
      <c r="MEI1" s="59" t="s">
        <v>8926</v>
      </c>
      <c r="MEJ1" s="59" t="s">
        <v>8927</v>
      </c>
      <c r="MEK1" s="59" t="s">
        <v>8928</v>
      </c>
      <c r="MEL1" s="59" t="s">
        <v>8929</v>
      </c>
      <c r="MEM1" s="59" t="s">
        <v>8930</v>
      </c>
      <c r="MEN1" s="59" t="s">
        <v>8931</v>
      </c>
      <c r="MEO1" s="59" t="s">
        <v>8932</v>
      </c>
      <c r="MEP1" s="59" t="s">
        <v>8933</v>
      </c>
      <c r="MEQ1" s="59" t="s">
        <v>8934</v>
      </c>
      <c r="MER1" s="59" t="s">
        <v>8935</v>
      </c>
      <c r="MES1" s="59" t="s">
        <v>8936</v>
      </c>
      <c r="MET1" s="59" t="s">
        <v>8937</v>
      </c>
      <c r="MEU1" s="59" t="s">
        <v>8938</v>
      </c>
      <c r="MEV1" s="59" t="s">
        <v>8939</v>
      </c>
      <c r="MEW1" s="59" t="s">
        <v>8940</v>
      </c>
      <c r="MEX1" s="59" t="s">
        <v>8941</v>
      </c>
      <c r="MEY1" s="59" t="s">
        <v>8942</v>
      </c>
      <c r="MEZ1" s="59" t="s">
        <v>8943</v>
      </c>
      <c r="MFA1" s="59" t="s">
        <v>8944</v>
      </c>
      <c r="MFB1" s="59" t="s">
        <v>8945</v>
      </c>
      <c r="MFC1" s="59" t="s">
        <v>8946</v>
      </c>
      <c r="MFD1" s="59" t="s">
        <v>8947</v>
      </c>
      <c r="MFE1" s="59" t="s">
        <v>8948</v>
      </c>
      <c r="MFF1" s="59" t="s">
        <v>8949</v>
      </c>
      <c r="MFG1" s="59" t="s">
        <v>8950</v>
      </c>
      <c r="MFH1" s="59" t="s">
        <v>8951</v>
      </c>
      <c r="MFI1" s="59" t="s">
        <v>8952</v>
      </c>
      <c r="MFJ1" s="59" t="s">
        <v>8953</v>
      </c>
      <c r="MFK1" s="59" t="s">
        <v>8954</v>
      </c>
      <c r="MFL1" s="59" t="s">
        <v>8955</v>
      </c>
      <c r="MFM1" s="59" t="s">
        <v>8956</v>
      </c>
      <c r="MFN1" s="59" t="s">
        <v>8957</v>
      </c>
      <c r="MFO1" s="59" t="s">
        <v>8958</v>
      </c>
      <c r="MFP1" s="59" t="s">
        <v>8959</v>
      </c>
      <c r="MFQ1" s="59" t="s">
        <v>8960</v>
      </c>
      <c r="MFR1" s="59" t="s">
        <v>8961</v>
      </c>
      <c r="MFS1" s="59" t="s">
        <v>8962</v>
      </c>
      <c r="MFT1" s="59" t="s">
        <v>8963</v>
      </c>
      <c r="MFU1" s="59" t="s">
        <v>8964</v>
      </c>
      <c r="MFV1" s="59" t="s">
        <v>8965</v>
      </c>
      <c r="MFW1" s="59" t="s">
        <v>8966</v>
      </c>
      <c r="MFX1" s="59" t="s">
        <v>8967</v>
      </c>
      <c r="MFY1" s="59" t="s">
        <v>8968</v>
      </c>
      <c r="MFZ1" s="59" t="s">
        <v>8969</v>
      </c>
      <c r="MGA1" s="59" t="s">
        <v>8970</v>
      </c>
      <c r="MGB1" s="59" t="s">
        <v>8971</v>
      </c>
      <c r="MGC1" s="59" t="s">
        <v>8972</v>
      </c>
      <c r="MGD1" s="59" t="s">
        <v>8973</v>
      </c>
      <c r="MGE1" s="59" t="s">
        <v>8974</v>
      </c>
      <c r="MGF1" s="59" t="s">
        <v>8975</v>
      </c>
      <c r="MGG1" s="59" t="s">
        <v>8976</v>
      </c>
      <c r="MGH1" s="59" t="s">
        <v>8977</v>
      </c>
      <c r="MGI1" s="59" t="s">
        <v>8978</v>
      </c>
      <c r="MGJ1" s="59" t="s">
        <v>8979</v>
      </c>
      <c r="MGK1" s="59" t="s">
        <v>8980</v>
      </c>
      <c r="MGL1" s="59" t="s">
        <v>8981</v>
      </c>
      <c r="MGM1" s="59" t="s">
        <v>8982</v>
      </c>
      <c r="MGN1" s="59" t="s">
        <v>8983</v>
      </c>
      <c r="MGO1" s="59" t="s">
        <v>8984</v>
      </c>
      <c r="MGP1" s="59" t="s">
        <v>8985</v>
      </c>
      <c r="MGQ1" s="59" t="s">
        <v>8986</v>
      </c>
      <c r="MGR1" s="59" t="s">
        <v>8987</v>
      </c>
      <c r="MGS1" s="59" t="s">
        <v>8988</v>
      </c>
      <c r="MGT1" s="59" t="s">
        <v>8989</v>
      </c>
      <c r="MGU1" s="59" t="s">
        <v>8990</v>
      </c>
      <c r="MGV1" s="59" t="s">
        <v>8991</v>
      </c>
      <c r="MGW1" s="59" t="s">
        <v>8992</v>
      </c>
      <c r="MGX1" s="59" t="s">
        <v>8993</v>
      </c>
      <c r="MGY1" s="59" t="s">
        <v>8994</v>
      </c>
      <c r="MGZ1" s="59" t="s">
        <v>8995</v>
      </c>
      <c r="MHA1" s="59" t="s">
        <v>8996</v>
      </c>
      <c r="MHB1" s="59" t="s">
        <v>8997</v>
      </c>
      <c r="MHC1" s="59" t="s">
        <v>8998</v>
      </c>
      <c r="MHD1" s="59" t="s">
        <v>8999</v>
      </c>
      <c r="MHE1" s="59" t="s">
        <v>9000</v>
      </c>
      <c r="MHF1" s="59" t="s">
        <v>9001</v>
      </c>
      <c r="MHG1" s="59" t="s">
        <v>9002</v>
      </c>
      <c r="MHH1" s="59" t="s">
        <v>9003</v>
      </c>
      <c r="MHI1" s="59" t="s">
        <v>9004</v>
      </c>
      <c r="MHJ1" s="59" t="s">
        <v>9005</v>
      </c>
      <c r="MHK1" s="59" t="s">
        <v>9006</v>
      </c>
      <c r="MHL1" s="59" t="s">
        <v>9007</v>
      </c>
      <c r="MHM1" s="59" t="s">
        <v>9008</v>
      </c>
      <c r="MHN1" s="59" t="s">
        <v>9009</v>
      </c>
      <c r="MHO1" s="59" t="s">
        <v>9010</v>
      </c>
      <c r="MHP1" s="59" t="s">
        <v>9011</v>
      </c>
      <c r="MHQ1" s="59" t="s">
        <v>9012</v>
      </c>
      <c r="MHR1" s="59" t="s">
        <v>9013</v>
      </c>
      <c r="MHS1" s="59" t="s">
        <v>9014</v>
      </c>
      <c r="MHT1" s="59" t="s">
        <v>9015</v>
      </c>
      <c r="MHU1" s="59" t="s">
        <v>9016</v>
      </c>
      <c r="MHV1" s="59" t="s">
        <v>9017</v>
      </c>
      <c r="MHW1" s="59" t="s">
        <v>9018</v>
      </c>
      <c r="MHX1" s="59" t="s">
        <v>9019</v>
      </c>
      <c r="MHY1" s="59" t="s">
        <v>9020</v>
      </c>
      <c r="MHZ1" s="59" t="s">
        <v>9021</v>
      </c>
      <c r="MIA1" s="59" t="s">
        <v>9022</v>
      </c>
      <c r="MIB1" s="59" t="s">
        <v>9023</v>
      </c>
      <c r="MIC1" s="59" t="s">
        <v>9024</v>
      </c>
      <c r="MID1" s="59" t="s">
        <v>9025</v>
      </c>
      <c r="MIE1" s="59" t="s">
        <v>9026</v>
      </c>
      <c r="MIF1" s="59" t="s">
        <v>9027</v>
      </c>
      <c r="MIG1" s="59" t="s">
        <v>9028</v>
      </c>
      <c r="MIH1" s="59" t="s">
        <v>9029</v>
      </c>
      <c r="MII1" s="59" t="s">
        <v>9030</v>
      </c>
      <c r="MIJ1" s="59" t="s">
        <v>9031</v>
      </c>
      <c r="MIK1" s="59" t="s">
        <v>9032</v>
      </c>
      <c r="MIL1" s="59" t="s">
        <v>9033</v>
      </c>
      <c r="MIM1" s="59" t="s">
        <v>9034</v>
      </c>
      <c r="MIN1" s="59" t="s">
        <v>9035</v>
      </c>
      <c r="MIO1" s="59" t="s">
        <v>9036</v>
      </c>
      <c r="MIP1" s="59" t="s">
        <v>9037</v>
      </c>
      <c r="MIQ1" s="59" t="s">
        <v>9038</v>
      </c>
      <c r="MIR1" s="59" t="s">
        <v>9039</v>
      </c>
      <c r="MIS1" s="59" t="s">
        <v>9040</v>
      </c>
      <c r="MIT1" s="59" t="s">
        <v>9041</v>
      </c>
      <c r="MIU1" s="59" t="s">
        <v>9042</v>
      </c>
      <c r="MIV1" s="59" t="s">
        <v>9043</v>
      </c>
      <c r="MIW1" s="59" t="s">
        <v>9044</v>
      </c>
      <c r="MIX1" s="59" t="s">
        <v>9045</v>
      </c>
      <c r="MIY1" s="59" t="s">
        <v>9046</v>
      </c>
      <c r="MIZ1" s="59" t="s">
        <v>9047</v>
      </c>
      <c r="MJA1" s="59" t="s">
        <v>9048</v>
      </c>
      <c r="MJB1" s="59" t="s">
        <v>9049</v>
      </c>
      <c r="MJC1" s="59" t="s">
        <v>9050</v>
      </c>
      <c r="MJD1" s="59" t="s">
        <v>9051</v>
      </c>
      <c r="MJE1" s="59" t="s">
        <v>9052</v>
      </c>
      <c r="MJF1" s="59" t="s">
        <v>9053</v>
      </c>
      <c r="MJG1" s="59" t="s">
        <v>9054</v>
      </c>
      <c r="MJH1" s="59" t="s">
        <v>9055</v>
      </c>
      <c r="MJI1" s="59" t="s">
        <v>9056</v>
      </c>
      <c r="MJJ1" s="59" t="s">
        <v>9057</v>
      </c>
      <c r="MJK1" s="59" t="s">
        <v>9058</v>
      </c>
      <c r="MJL1" s="59" t="s">
        <v>9059</v>
      </c>
      <c r="MJM1" s="59" t="s">
        <v>9060</v>
      </c>
      <c r="MJN1" s="59" t="s">
        <v>9061</v>
      </c>
      <c r="MJO1" s="59" t="s">
        <v>9062</v>
      </c>
      <c r="MJP1" s="59" t="s">
        <v>9063</v>
      </c>
      <c r="MJQ1" s="59" t="s">
        <v>9064</v>
      </c>
      <c r="MJR1" s="59" t="s">
        <v>9065</v>
      </c>
      <c r="MJS1" s="59" t="s">
        <v>9066</v>
      </c>
      <c r="MJT1" s="59" t="s">
        <v>9067</v>
      </c>
      <c r="MJU1" s="59" t="s">
        <v>9068</v>
      </c>
      <c r="MJV1" s="59" t="s">
        <v>9069</v>
      </c>
      <c r="MJW1" s="59" t="s">
        <v>9070</v>
      </c>
      <c r="MJX1" s="59" t="s">
        <v>9071</v>
      </c>
      <c r="MJY1" s="59" t="s">
        <v>9072</v>
      </c>
      <c r="MJZ1" s="59" t="s">
        <v>9073</v>
      </c>
      <c r="MKA1" s="59" t="s">
        <v>9074</v>
      </c>
      <c r="MKB1" s="59" t="s">
        <v>9075</v>
      </c>
      <c r="MKC1" s="59" t="s">
        <v>9076</v>
      </c>
      <c r="MKD1" s="59" t="s">
        <v>9077</v>
      </c>
      <c r="MKE1" s="59" t="s">
        <v>9078</v>
      </c>
      <c r="MKF1" s="59" t="s">
        <v>9079</v>
      </c>
      <c r="MKG1" s="59" t="s">
        <v>9080</v>
      </c>
      <c r="MKH1" s="59" t="s">
        <v>9081</v>
      </c>
      <c r="MKI1" s="59" t="s">
        <v>9082</v>
      </c>
      <c r="MKJ1" s="59" t="s">
        <v>9083</v>
      </c>
      <c r="MKK1" s="59" t="s">
        <v>9084</v>
      </c>
      <c r="MKL1" s="59" t="s">
        <v>9085</v>
      </c>
      <c r="MKM1" s="59" t="s">
        <v>9086</v>
      </c>
      <c r="MKN1" s="59" t="s">
        <v>9087</v>
      </c>
      <c r="MKO1" s="59" t="s">
        <v>9088</v>
      </c>
      <c r="MKP1" s="59" t="s">
        <v>9089</v>
      </c>
      <c r="MKQ1" s="59" t="s">
        <v>9090</v>
      </c>
      <c r="MKR1" s="59" t="s">
        <v>9091</v>
      </c>
      <c r="MKS1" s="59" t="s">
        <v>9092</v>
      </c>
      <c r="MKT1" s="59" t="s">
        <v>9093</v>
      </c>
      <c r="MKU1" s="59" t="s">
        <v>9094</v>
      </c>
      <c r="MKV1" s="59" t="s">
        <v>9095</v>
      </c>
      <c r="MKW1" s="59" t="s">
        <v>9096</v>
      </c>
      <c r="MKX1" s="59" t="s">
        <v>9097</v>
      </c>
      <c r="MKY1" s="59" t="s">
        <v>9098</v>
      </c>
      <c r="MKZ1" s="59" t="s">
        <v>9099</v>
      </c>
      <c r="MLA1" s="59" t="s">
        <v>9100</v>
      </c>
      <c r="MLB1" s="59" t="s">
        <v>9101</v>
      </c>
      <c r="MLC1" s="59" t="s">
        <v>9102</v>
      </c>
      <c r="MLD1" s="59" t="s">
        <v>9103</v>
      </c>
      <c r="MLE1" s="59" t="s">
        <v>9104</v>
      </c>
      <c r="MLF1" s="59" t="s">
        <v>9105</v>
      </c>
      <c r="MLG1" s="59" t="s">
        <v>9106</v>
      </c>
      <c r="MLH1" s="59" t="s">
        <v>9107</v>
      </c>
      <c r="MLI1" s="59" t="s">
        <v>9108</v>
      </c>
      <c r="MLJ1" s="59" t="s">
        <v>9109</v>
      </c>
      <c r="MLK1" s="59" t="s">
        <v>9110</v>
      </c>
      <c r="MLL1" s="59" t="s">
        <v>9111</v>
      </c>
      <c r="MLM1" s="59" t="s">
        <v>9112</v>
      </c>
      <c r="MLN1" s="59" t="s">
        <v>9113</v>
      </c>
      <c r="MLO1" s="59" t="s">
        <v>9114</v>
      </c>
      <c r="MLP1" s="59" t="s">
        <v>9115</v>
      </c>
      <c r="MLQ1" s="59" t="s">
        <v>9116</v>
      </c>
      <c r="MLR1" s="59" t="s">
        <v>9117</v>
      </c>
      <c r="MLS1" s="59" t="s">
        <v>9118</v>
      </c>
      <c r="MLT1" s="59" t="s">
        <v>9119</v>
      </c>
      <c r="MLU1" s="59" t="s">
        <v>9120</v>
      </c>
      <c r="MLV1" s="59" t="s">
        <v>9121</v>
      </c>
      <c r="MLW1" s="59" t="s">
        <v>9122</v>
      </c>
      <c r="MLX1" s="59" t="s">
        <v>9123</v>
      </c>
      <c r="MLY1" s="59" t="s">
        <v>9124</v>
      </c>
      <c r="MLZ1" s="59" t="s">
        <v>9125</v>
      </c>
      <c r="MMA1" s="59" t="s">
        <v>9126</v>
      </c>
      <c r="MMB1" s="59" t="s">
        <v>9127</v>
      </c>
      <c r="MMC1" s="59" t="s">
        <v>9128</v>
      </c>
      <c r="MMD1" s="59" t="s">
        <v>9129</v>
      </c>
      <c r="MME1" s="59" t="s">
        <v>9130</v>
      </c>
      <c r="MMF1" s="59" t="s">
        <v>9131</v>
      </c>
      <c r="MMG1" s="59" t="s">
        <v>9132</v>
      </c>
      <c r="MMH1" s="59" t="s">
        <v>9133</v>
      </c>
      <c r="MMI1" s="59" t="s">
        <v>9134</v>
      </c>
      <c r="MMJ1" s="59" t="s">
        <v>9135</v>
      </c>
      <c r="MMK1" s="59" t="s">
        <v>9136</v>
      </c>
      <c r="MML1" s="59" t="s">
        <v>9137</v>
      </c>
      <c r="MMM1" s="59" t="s">
        <v>9138</v>
      </c>
      <c r="MMN1" s="59" t="s">
        <v>9139</v>
      </c>
      <c r="MMO1" s="59" t="s">
        <v>9140</v>
      </c>
      <c r="MMP1" s="59" t="s">
        <v>9141</v>
      </c>
      <c r="MMQ1" s="59" t="s">
        <v>9142</v>
      </c>
      <c r="MMR1" s="59" t="s">
        <v>9143</v>
      </c>
      <c r="MMS1" s="59" t="s">
        <v>9144</v>
      </c>
      <c r="MMT1" s="59" t="s">
        <v>9145</v>
      </c>
      <c r="MMU1" s="59" t="s">
        <v>9146</v>
      </c>
      <c r="MMV1" s="59" t="s">
        <v>9147</v>
      </c>
      <c r="MMW1" s="59" t="s">
        <v>9148</v>
      </c>
      <c r="MMX1" s="59" t="s">
        <v>9149</v>
      </c>
      <c r="MMY1" s="59" t="s">
        <v>9150</v>
      </c>
      <c r="MMZ1" s="59" t="s">
        <v>9151</v>
      </c>
      <c r="MNA1" s="59" t="s">
        <v>9152</v>
      </c>
      <c r="MNB1" s="59" t="s">
        <v>9153</v>
      </c>
      <c r="MNC1" s="59" t="s">
        <v>9154</v>
      </c>
      <c r="MND1" s="59" t="s">
        <v>9155</v>
      </c>
      <c r="MNE1" s="59" t="s">
        <v>9156</v>
      </c>
      <c r="MNF1" s="59" t="s">
        <v>9157</v>
      </c>
      <c r="MNG1" s="59" t="s">
        <v>9158</v>
      </c>
      <c r="MNH1" s="59" t="s">
        <v>9159</v>
      </c>
      <c r="MNI1" s="59" t="s">
        <v>9160</v>
      </c>
      <c r="MNJ1" s="59" t="s">
        <v>9161</v>
      </c>
      <c r="MNK1" s="59" t="s">
        <v>9162</v>
      </c>
      <c r="MNL1" s="59" t="s">
        <v>9163</v>
      </c>
      <c r="MNM1" s="59" t="s">
        <v>9164</v>
      </c>
      <c r="MNN1" s="59" t="s">
        <v>9165</v>
      </c>
      <c r="MNO1" s="59" t="s">
        <v>9166</v>
      </c>
      <c r="MNP1" s="59" t="s">
        <v>9167</v>
      </c>
      <c r="MNQ1" s="59" t="s">
        <v>9168</v>
      </c>
      <c r="MNR1" s="59" t="s">
        <v>9169</v>
      </c>
      <c r="MNS1" s="59" t="s">
        <v>9170</v>
      </c>
      <c r="MNT1" s="59" t="s">
        <v>9171</v>
      </c>
      <c r="MNU1" s="59" t="s">
        <v>9172</v>
      </c>
      <c r="MNV1" s="59" t="s">
        <v>9173</v>
      </c>
      <c r="MNW1" s="59" t="s">
        <v>9174</v>
      </c>
      <c r="MNX1" s="59" t="s">
        <v>9175</v>
      </c>
      <c r="MNY1" s="59" t="s">
        <v>9176</v>
      </c>
      <c r="MNZ1" s="59" t="s">
        <v>9177</v>
      </c>
      <c r="MOA1" s="59" t="s">
        <v>9178</v>
      </c>
      <c r="MOB1" s="59" t="s">
        <v>9179</v>
      </c>
      <c r="MOC1" s="59" t="s">
        <v>9180</v>
      </c>
      <c r="MOD1" s="59" t="s">
        <v>9181</v>
      </c>
      <c r="MOE1" s="59" t="s">
        <v>9182</v>
      </c>
      <c r="MOF1" s="59" t="s">
        <v>9183</v>
      </c>
      <c r="MOG1" s="59" t="s">
        <v>9184</v>
      </c>
      <c r="MOH1" s="59" t="s">
        <v>9185</v>
      </c>
      <c r="MOI1" s="59" t="s">
        <v>9186</v>
      </c>
      <c r="MOJ1" s="59" t="s">
        <v>9187</v>
      </c>
      <c r="MOK1" s="59" t="s">
        <v>9188</v>
      </c>
      <c r="MOL1" s="59" t="s">
        <v>9189</v>
      </c>
      <c r="MOM1" s="59" t="s">
        <v>9190</v>
      </c>
      <c r="MON1" s="59" t="s">
        <v>9191</v>
      </c>
      <c r="MOO1" s="59" t="s">
        <v>9192</v>
      </c>
      <c r="MOP1" s="59" t="s">
        <v>9193</v>
      </c>
      <c r="MOQ1" s="59" t="s">
        <v>9194</v>
      </c>
      <c r="MOR1" s="59" t="s">
        <v>9195</v>
      </c>
      <c r="MOS1" s="59" t="s">
        <v>9196</v>
      </c>
      <c r="MOT1" s="59" t="s">
        <v>9197</v>
      </c>
      <c r="MOU1" s="59" t="s">
        <v>9198</v>
      </c>
      <c r="MOV1" s="59" t="s">
        <v>9199</v>
      </c>
      <c r="MOW1" s="59" t="s">
        <v>9200</v>
      </c>
      <c r="MOX1" s="59" t="s">
        <v>9201</v>
      </c>
      <c r="MOY1" s="59" t="s">
        <v>9202</v>
      </c>
      <c r="MOZ1" s="59" t="s">
        <v>9203</v>
      </c>
      <c r="MPA1" s="59" t="s">
        <v>9204</v>
      </c>
      <c r="MPB1" s="59" t="s">
        <v>9205</v>
      </c>
      <c r="MPC1" s="59" t="s">
        <v>9206</v>
      </c>
      <c r="MPD1" s="59" t="s">
        <v>9207</v>
      </c>
      <c r="MPE1" s="59" t="s">
        <v>9208</v>
      </c>
      <c r="MPF1" s="59" t="s">
        <v>9209</v>
      </c>
      <c r="MPG1" s="59" t="s">
        <v>9210</v>
      </c>
      <c r="MPH1" s="59" t="s">
        <v>9211</v>
      </c>
      <c r="MPI1" s="59" t="s">
        <v>9212</v>
      </c>
      <c r="MPJ1" s="59" t="s">
        <v>9213</v>
      </c>
      <c r="MPK1" s="59" t="s">
        <v>9214</v>
      </c>
      <c r="MPL1" s="59" t="s">
        <v>9215</v>
      </c>
      <c r="MPM1" s="59" t="s">
        <v>9216</v>
      </c>
      <c r="MPN1" s="59" t="s">
        <v>9217</v>
      </c>
      <c r="MPO1" s="59" t="s">
        <v>9218</v>
      </c>
      <c r="MPP1" s="59" t="s">
        <v>9219</v>
      </c>
      <c r="MPQ1" s="59" t="s">
        <v>9220</v>
      </c>
      <c r="MPR1" s="59" t="s">
        <v>9221</v>
      </c>
      <c r="MPS1" s="59" t="s">
        <v>9222</v>
      </c>
      <c r="MPT1" s="59" t="s">
        <v>9223</v>
      </c>
      <c r="MPU1" s="59" t="s">
        <v>9224</v>
      </c>
      <c r="MPV1" s="59" t="s">
        <v>9225</v>
      </c>
      <c r="MPW1" s="59" t="s">
        <v>9226</v>
      </c>
      <c r="MPX1" s="59" t="s">
        <v>9227</v>
      </c>
      <c r="MPY1" s="59" t="s">
        <v>9228</v>
      </c>
      <c r="MPZ1" s="59" t="s">
        <v>9229</v>
      </c>
      <c r="MQA1" s="59" t="s">
        <v>9230</v>
      </c>
      <c r="MQB1" s="59" t="s">
        <v>9231</v>
      </c>
      <c r="MQC1" s="59" t="s">
        <v>9232</v>
      </c>
      <c r="MQD1" s="59" t="s">
        <v>9233</v>
      </c>
      <c r="MQE1" s="59" t="s">
        <v>9234</v>
      </c>
      <c r="MQF1" s="59" t="s">
        <v>9235</v>
      </c>
      <c r="MQG1" s="59" t="s">
        <v>9236</v>
      </c>
      <c r="MQH1" s="59" t="s">
        <v>9237</v>
      </c>
      <c r="MQI1" s="59" t="s">
        <v>9238</v>
      </c>
      <c r="MQJ1" s="59" t="s">
        <v>9239</v>
      </c>
      <c r="MQK1" s="59" t="s">
        <v>9240</v>
      </c>
      <c r="MQL1" s="59" t="s">
        <v>9241</v>
      </c>
      <c r="MQM1" s="59" t="s">
        <v>9242</v>
      </c>
      <c r="MQN1" s="59" t="s">
        <v>9243</v>
      </c>
      <c r="MQO1" s="59" t="s">
        <v>9244</v>
      </c>
      <c r="MQP1" s="59" t="s">
        <v>9245</v>
      </c>
      <c r="MQQ1" s="59" t="s">
        <v>9246</v>
      </c>
      <c r="MQR1" s="59" t="s">
        <v>9247</v>
      </c>
      <c r="MQS1" s="59" t="s">
        <v>9248</v>
      </c>
      <c r="MQT1" s="59" t="s">
        <v>9249</v>
      </c>
      <c r="MQU1" s="59" t="s">
        <v>9250</v>
      </c>
      <c r="MQV1" s="59" t="s">
        <v>9251</v>
      </c>
      <c r="MQW1" s="59" t="s">
        <v>9252</v>
      </c>
      <c r="MQX1" s="59" t="s">
        <v>9253</v>
      </c>
      <c r="MQY1" s="59" t="s">
        <v>9254</v>
      </c>
      <c r="MQZ1" s="59" t="s">
        <v>9255</v>
      </c>
      <c r="MRA1" s="59" t="s">
        <v>9256</v>
      </c>
      <c r="MRB1" s="59" t="s">
        <v>9257</v>
      </c>
      <c r="MRC1" s="59" t="s">
        <v>9258</v>
      </c>
      <c r="MRD1" s="59" t="s">
        <v>9259</v>
      </c>
      <c r="MRE1" s="59" t="s">
        <v>9260</v>
      </c>
      <c r="MRF1" s="59" t="s">
        <v>9261</v>
      </c>
      <c r="MRG1" s="59" t="s">
        <v>9262</v>
      </c>
      <c r="MRH1" s="59" t="s">
        <v>9263</v>
      </c>
      <c r="MRI1" s="59" t="s">
        <v>9264</v>
      </c>
      <c r="MRJ1" s="59" t="s">
        <v>9265</v>
      </c>
      <c r="MRK1" s="59" t="s">
        <v>9266</v>
      </c>
      <c r="MRL1" s="59" t="s">
        <v>9267</v>
      </c>
      <c r="MRM1" s="59" t="s">
        <v>9268</v>
      </c>
      <c r="MRN1" s="59" t="s">
        <v>9269</v>
      </c>
      <c r="MRO1" s="59" t="s">
        <v>9270</v>
      </c>
      <c r="MRP1" s="59" t="s">
        <v>9271</v>
      </c>
      <c r="MRQ1" s="59" t="s">
        <v>9272</v>
      </c>
      <c r="MRR1" s="59" t="s">
        <v>9273</v>
      </c>
      <c r="MRS1" s="59" t="s">
        <v>9274</v>
      </c>
      <c r="MRT1" s="59" t="s">
        <v>9275</v>
      </c>
      <c r="MRU1" s="59" t="s">
        <v>9276</v>
      </c>
      <c r="MRV1" s="59" t="s">
        <v>9277</v>
      </c>
      <c r="MRW1" s="59" t="s">
        <v>9278</v>
      </c>
      <c r="MRX1" s="59" t="s">
        <v>9279</v>
      </c>
      <c r="MRY1" s="59" t="s">
        <v>9280</v>
      </c>
      <c r="MRZ1" s="59" t="s">
        <v>9281</v>
      </c>
      <c r="MSA1" s="59" t="s">
        <v>9282</v>
      </c>
      <c r="MSB1" s="59" t="s">
        <v>9283</v>
      </c>
      <c r="MSC1" s="59" t="s">
        <v>9284</v>
      </c>
      <c r="MSD1" s="59" t="s">
        <v>9285</v>
      </c>
      <c r="MSE1" s="59" t="s">
        <v>9286</v>
      </c>
      <c r="MSF1" s="59" t="s">
        <v>9287</v>
      </c>
      <c r="MSG1" s="59" t="s">
        <v>9288</v>
      </c>
      <c r="MSH1" s="59" t="s">
        <v>9289</v>
      </c>
      <c r="MSI1" s="59" t="s">
        <v>9290</v>
      </c>
      <c r="MSJ1" s="59" t="s">
        <v>9291</v>
      </c>
      <c r="MSK1" s="59" t="s">
        <v>9292</v>
      </c>
      <c r="MSL1" s="59" t="s">
        <v>9293</v>
      </c>
      <c r="MSM1" s="59" t="s">
        <v>9294</v>
      </c>
      <c r="MSN1" s="59" t="s">
        <v>9295</v>
      </c>
      <c r="MSO1" s="59" t="s">
        <v>9296</v>
      </c>
      <c r="MSP1" s="59" t="s">
        <v>9297</v>
      </c>
      <c r="MSQ1" s="59" t="s">
        <v>9298</v>
      </c>
      <c r="MSR1" s="59" t="s">
        <v>9299</v>
      </c>
      <c r="MSS1" s="59" t="s">
        <v>9300</v>
      </c>
      <c r="MST1" s="59" t="s">
        <v>9301</v>
      </c>
      <c r="MSU1" s="59" t="s">
        <v>9302</v>
      </c>
      <c r="MSV1" s="59" t="s">
        <v>9303</v>
      </c>
      <c r="MSW1" s="59" t="s">
        <v>9304</v>
      </c>
      <c r="MSX1" s="59" t="s">
        <v>9305</v>
      </c>
      <c r="MSY1" s="59" t="s">
        <v>9306</v>
      </c>
      <c r="MSZ1" s="59" t="s">
        <v>9307</v>
      </c>
      <c r="MTA1" s="59" t="s">
        <v>9308</v>
      </c>
      <c r="MTB1" s="59" t="s">
        <v>9309</v>
      </c>
      <c r="MTC1" s="59" t="s">
        <v>9310</v>
      </c>
      <c r="MTD1" s="59" t="s">
        <v>9311</v>
      </c>
      <c r="MTE1" s="59" t="s">
        <v>9312</v>
      </c>
      <c r="MTF1" s="59" t="s">
        <v>9313</v>
      </c>
      <c r="MTG1" s="59" t="s">
        <v>9314</v>
      </c>
      <c r="MTH1" s="59" t="s">
        <v>9315</v>
      </c>
      <c r="MTI1" s="59" t="s">
        <v>9316</v>
      </c>
      <c r="MTJ1" s="59" t="s">
        <v>9317</v>
      </c>
      <c r="MTK1" s="59" t="s">
        <v>9318</v>
      </c>
      <c r="MTL1" s="59" t="s">
        <v>9319</v>
      </c>
      <c r="MTM1" s="59" t="s">
        <v>9320</v>
      </c>
      <c r="MTN1" s="59" t="s">
        <v>9321</v>
      </c>
      <c r="MTO1" s="59" t="s">
        <v>9322</v>
      </c>
      <c r="MTP1" s="59" t="s">
        <v>9323</v>
      </c>
      <c r="MTQ1" s="59" t="s">
        <v>9324</v>
      </c>
      <c r="MTR1" s="59" t="s">
        <v>9325</v>
      </c>
      <c r="MTS1" s="59" t="s">
        <v>9326</v>
      </c>
      <c r="MTT1" s="59" t="s">
        <v>9327</v>
      </c>
      <c r="MTU1" s="59" t="s">
        <v>9328</v>
      </c>
      <c r="MTV1" s="59" t="s">
        <v>9329</v>
      </c>
      <c r="MTW1" s="59" t="s">
        <v>9330</v>
      </c>
      <c r="MTX1" s="59" t="s">
        <v>9331</v>
      </c>
      <c r="MTY1" s="59" t="s">
        <v>9332</v>
      </c>
      <c r="MTZ1" s="59" t="s">
        <v>9333</v>
      </c>
      <c r="MUA1" s="59" t="s">
        <v>9334</v>
      </c>
      <c r="MUB1" s="59" t="s">
        <v>9335</v>
      </c>
      <c r="MUC1" s="59" t="s">
        <v>9336</v>
      </c>
      <c r="MUD1" s="59" t="s">
        <v>9337</v>
      </c>
      <c r="MUE1" s="59" t="s">
        <v>9338</v>
      </c>
      <c r="MUF1" s="59" t="s">
        <v>9339</v>
      </c>
      <c r="MUG1" s="59" t="s">
        <v>9340</v>
      </c>
      <c r="MUH1" s="59" t="s">
        <v>9341</v>
      </c>
      <c r="MUI1" s="59" t="s">
        <v>9342</v>
      </c>
      <c r="MUJ1" s="59" t="s">
        <v>9343</v>
      </c>
      <c r="MUK1" s="59" t="s">
        <v>9344</v>
      </c>
      <c r="MUL1" s="59" t="s">
        <v>9345</v>
      </c>
      <c r="MUM1" s="59" t="s">
        <v>9346</v>
      </c>
      <c r="MUN1" s="59" t="s">
        <v>9347</v>
      </c>
      <c r="MUO1" s="59" t="s">
        <v>9348</v>
      </c>
      <c r="MUP1" s="59" t="s">
        <v>9349</v>
      </c>
      <c r="MUQ1" s="59" t="s">
        <v>9350</v>
      </c>
      <c r="MUR1" s="59" t="s">
        <v>9351</v>
      </c>
      <c r="MUS1" s="59" t="s">
        <v>9352</v>
      </c>
      <c r="MUT1" s="59" t="s">
        <v>9353</v>
      </c>
      <c r="MUU1" s="59" t="s">
        <v>9354</v>
      </c>
      <c r="MUV1" s="59" t="s">
        <v>9355</v>
      </c>
      <c r="MUW1" s="59" t="s">
        <v>9356</v>
      </c>
      <c r="MUX1" s="59" t="s">
        <v>9357</v>
      </c>
      <c r="MUY1" s="59" t="s">
        <v>9358</v>
      </c>
      <c r="MUZ1" s="59" t="s">
        <v>9359</v>
      </c>
      <c r="MVA1" s="59" t="s">
        <v>9360</v>
      </c>
      <c r="MVB1" s="59" t="s">
        <v>9361</v>
      </c>
      <c r="MVC1" s="59" t="s">
        <v>9362</v>
      </c>
      <c r="MVD1" s="59" t="s">
        <v>9363</v>
      </c>
      <c r="MVE1" s="59" t="s">
        <v>9364</v>
      </c>
      <c r="MVF1" s="59" t="s">
        <v>9365</v>
      </c>
      <c r="MVG1" s="59" t="s">
        <v>9366</v>
      </c>
      <c r="MVH1" s="59" t="s">
        <v>9367</v>
      </c>
      <c r="MVI1" s="59" t="s">
        <v>9368</v>
      </c>
      <c r="MVJ1" s="59" t="s">
        <v>9369</v>
      </c>
      <c r="MVK1" s="59" t="s">
        <v>9370</v>
      </c>
      <c r="MVL1" s="59" t="s">
        <v>9371</v>
      </c>
      <c r="MVM1" s="59" t="s">
        <v>9372</v>
      </c>
      <c r="MVN1" s="59" t="s">
        <v>9373</v>
      </c>
      <c r="MVO1" s="59" t="s">
        <v>9374</v>
      </c>
      <c r="MVP1" s="59" t="s">
        <v>9375</v>
      </c>
      <c r="MVQ1" s="59" t="s">
        <v>9376</v>
      </c>
      <c r="MVR1" s="59" t="s">
        <v>9377</v>
      </c>
      <c r="MVS1" s="59" t="s">
        <v>9378</v>
      </c>
      <c r="MVT1" s="59" t="s">
        <v>9379</v>
      </c>
      <c r="MVU1" s="59" t="s">
        <v>9380</v>
      </c>
      <c r="MVV1" s="59" t="s">
        <v>9381</v>
      </c>
      <c r="MVW1" s="59" t="s">
        <v>9382</v>
      </c>
      <c r="MVX1" s="59" t="s">
        <v>9383</v>
      </c>
      <c r="MVY1" s="59" t="s">
        <v>9384</v>
      </c>
      <c r="MVZ1" s="59" t="s">
        <v>9385</v>
      </c>
      <c r="MWA1" s="59" t="s">
        <v>9386</v>
      </c>
      <c r="MWB1" s="59" t="s">
        <v>9387</v>
      </c>
      <c r="MWC1" s="59" t="s">
        <v>9388</v>
      </c>
      <c r="MWD1" s="59" t="s">
        <v>9389</v>
      </c>
      <c r="MWE1" s="59" t="s">
        <v>9390</v>
      </c>
      <c r="MWF1" s="59" t="s">
        <v>9391</v>
      </c>
      <c r="MWG1" s="59" t="s">
        <v>9392</v>
      </c>
      <c r="MWH1" s="59" t="s">
        <v>9393</v>
      </c>
      <c r="MWI1" s="59" t="s">
        <v>9394</v>
      </c>
      <c r="MWJ1" s="59" t="s">
        <v>9395</v>
      </c>
      <c r="MWK1" s="59" t="s">
        <v>9396</v>
      </c>
      <c r="MWL1" s="59" t="s">
        <v>9397</v>
      </c>
      <c r="MWM1" s="59" t="s">
        <v>9398</v>
      </c>
      <c r="MWN1" s="59" t="s">
        <v>9399</v>
      </c>
      <c r="MWO1" s="59" t="s">
        <v>9400</v>
      </c>
      <c r="MWP1" s="59" t="s">
        <v>9401</v>
      </c>
      <c r="MWQ1" s="59" t="s">
        <v>9402</v>
      </c>
      <c r="MWR1" s="59" t="s">
        <v>9403</v>
      </c>
      <c r="MWS1" s="59" t="s">
        <v>9404</v>
      </c>
      <c r="MWT1" s="59" t="s">
        <v>9405</v>
      </c>
      <c r="MWU1" s="59" t="s">
        <v>9406</v>
      </c>
      <c r="MWV1" s="59" t="s">
        <v>9407</v>
      </c>
      <c r="MWW1" s="59" t="s">
        <v>9408</v>
      </c>
      <c r="MWX1" s="59" t="s">
        <v>9409</v>
      </c>
      <c r="MWY1" s="59" t="s">
        <v>9410</v>
      </c>
      <c r="MWZ1" s="59" t="s">
        <v>9411</v>
      </c>
      <c r="MXA1" s="59" t="s">
        <v>9412</v>
      </c>
      <c r="MXB1" s="59" t="s">
        <v>9413</v>
      </c>
      <c r="MXC1" s="59" t="s">
        <v>9414</v>
      </c>
      <c r="MXD1" s="59" t="s">
        <v>9415</v>
      </c>
      <c r="MXE1" s="59" t="s">
        <v>9416</v>
      </c>
      <c r="MXF1" s="59" t="s">
        <v>9417</v>
      </c>
      <c r="MXG1" s="59" t="s">
        <v>9418</v>
      </c>
      <c r="MXH1" s="59" t="s">
        <v>9419</v>
      </c>
      <c r="MXI1" s="59" t="s">
        <v>9420</v>
      </c>
      <c r="MXJ1" s="59" t="s">
        <v>9421</v>
      </c>
      <c r="MXK1" s="59" t="s">
        <v>9422</v>
      </c>
      <c r="MXL1" s="59" t="s">
        <v>9423</v>
      </c>
      <c r="MXM1" s="59" t="s">
        <v>9424</v>
      </c>
      <c r="MXN1" s="59" t="s">
        <v>9425</v>
      </c>
      <c r="MXO1" s="59" t="s">
        <v>9426</v>
      </c>
      <c r="MXP1" s="59" t="s">
        <v>9427</v>
      </c>
      <c r="MXQ1" s="59" t="s">
        <v>9428</v>
      </c>
      <c r="MXR1" s="59" t="s">
        <v>9429</v>
      </c>
      <c r="MXS1" s="59" t="s">
        <v>9430</v>
      </c>
      <c r="MXT1" s="59" t="s">
        <v>9431</v>
      </c>
      <c r="MXU1" s="59" t="s">
        <v>9432</v>
      </c>
      <c r="MXV1" s="59" t="s">
        <v>9433</v>
      </c>
      <c r="MXW1" s="59" t="s">
        <v>9434</v>
      </c>
      <c r="MXX1" s="59" t="s">
        <v>9435</v>
      </c>
      <c r="MXY1" s="59" t="s">
        <v>9436</v>
      </c>
      <c r="MXZ1" s="59" t="s">
        <v>9437</v>
      </c>
      <c r="MYA1" s="59" t="s">
        <v>9438</v>
      </c>
      <c r="MYB1" s="59" t="s">
        <v>9439</v>
      </c>
      <c r="MYC1" s="59" t="s">
        <v>9440</v>
      </c>
      <c r="MYD1" s="59" t="s">
        <v>9441</v>
      </c>
      <c r="MYE1" s="59" t="s">
        <v>9442</v>
      </c>
      <c r="MYF1" s="59" t="s">
        <v>9443</v>
      </c>
      <c r="MYG1" s="59" t="s">
        <v>9444</v>
      </c>
      <c r="MYH1" s="59" t="s">
        <v>9445</v>
      </c>
      <c r="MYI1" s="59" t="s">
        <v>9446</v>
      </c>
      <c r="MYJ1" s="59" t="s">
        <v>9447</v>
      </c>
      <c r="MYK1" s="59" t="s">
        <v>9448</v>
      </c>
      <c r="MYL1" s="59" t="s">
        <v>9449</v>
      </c>
      <c r="MYM1" s="59" t="s">
        <v>9450</v>
      </c>
      <c r="MYN1" s="59" t="s">
        <v>9451</v>
      </c>
      <c r="MYO1" s="59" t="s">
        <v>9452</v>
      </c>
      <c r="MYP1" s="59" t="s">
        <v>9453</v>
      </c>
      <c r="MYQ1" s="59" t="s">
        <v>9454</v>
      </c>
      <c r="MYR1" s="59" t="s">
        <v>9455</v>
      </c>
      <c r="MYS1" s="59" t="s">
        <v>9456</v>
      </c>
      <c r="MYT1" s="59" t="s">
        <v>9457</v>
      </c>
      <c r="MYU1" s="59" t="s">
        <v>9458</v>
      </c>
      <c r="MYV1" s="59" t="s">
        <v>9459</v>
      </c>
      <c r="MYW1" s="59" t="s">
        <v>9460</v>
      </c>
      <c r="MYX1" s="59" t="s">
        <v>9461</v>
      </c>
      <c r="MYY1" s="59" t="s">
        <v>9462</v>
      </c>
      <c r="MYZ1" s="59" t="s">
        <v>9463</v>
      </c>
      <c r="MZA1" s="59" t="s">
        <v>9464</v>
      </c>
      <c r="MZB1" s="59" t="s">
        <v>9465</v>
      </c>
      <c r="MZC1" s="59" t="s">
        <v>9466</v>
      </c>
      <c r="MZD1" s="59" t="s">
        <v>9467</v>
      </c>
      <c r="MZE1" s="59" t="s">
        <v>9468</v>
      </c>
      <c r="MZF1" s="59" t="s">
        <v>9469</v>
      </c>
      <c r="MZG1" s="59" t="s">
        <v>9470</v>
      </c>
      <c r="MZH1" s="59" t="s">
        <v>9471</v>
      </c>
      <c r="MZI1" s="59" t="s">
        <v>9472</v>
      </c>
      <c r="MZJ1" s="59" t="s">
        <v>9473</v>
      </c>
      <c r="MZK1" s="59" t="s">
        <v>9474</v>
      </c>
      <c r="MZL1" s="59" t="s">
        <v>9475</v>
      </c>
      <c r="MZM1" s="59" t="s">
        <v>9476</v>
      </c>
      <c r="MZN1" s="59" t="s">
        <v>9477</v>
      </c>
      <c r="MZO1" s="59" t="s">
        <v>9478</v>
      </c>
      <c r="MZP1" s="59" t="s">
        <v>9479</v>
      </c>
      <c r="MZQ1" s="59" t="s">
        <v>9480</v>
      </c>
      <c r="MZR1" s="59" t="s">
        <v>9481</v>
      </c>
      <c r="MZS1" s="59" t="s">
        <v>9482</v>
      </c>
      <c r="MZT1" s="59" t="s">
        <v>9483</v>
      </c>
      <c r="MZU1" s="59" t="s">
        <v>9484</v>
      </c>
      <c r="MZV1" s="59" t="s">
        <v>9485</v>
      </c>
      <c r="MZW1" s="59" t="s">
        <v>9486</v>
      </c>
      <c r="MZX1" s="59" t="s">
        <v>9487</v>
      </c>
      <c r="MZY1" s="59" t="s">
        <v>9488</v>
      </c>
      <c r="MZZ1" s="59" t="s">
        <v>9489</v>
      </c>
      <c r="NAA1" s="59" t="s">
        <v>9490</v>
      </c>
      <c r="NAB1" s="59" t="s">
        <v>9491</v>
      </c>
      <c r="NAC1" s="59" t="s">
        <v>9492</v>
      </c>
      <c r="NAD1" s="59" t="s">
        <v>9493</v>
      </c>
      <c r="NAE1" s="59" t="s">
        <v>9494</v>
      </c>
      <c r="NAF1" s="59" t="s">
        <v>9495</v>
      </c>
      <c r="NAG1" s="59" t="s">
        <v>9496</v>
      </c>
      <c r="NAH1" s="59" t="s">
        <v>9497</v>
      </c>
      <c r="NAI1" s="59" t="s">
        <v>9498</v>
      </c>
      <c r="NAJ1" s="59" t="s">
        <v>9499</v>
      </c>
      <c r="NAK1" s="59" t="s">
        <v>9500</v>
      </c>
      <c r="NAL1" s="59" t="s">
        <v>9501</v>
      </c>
      <c r="NAM1" s="59" t="s">
        <v>9502</v>
      </c>
      <c r="NAN1" s="59" t="s">
        <v>9503</v>
      </c>
      <c r="NAO1" s="59" t="s">
        <v>9504</v>
      </c>
      <c r="NAP1" s="59" t="s">
        <v>9505</v>
      </c>
      <c r="NAQ1" s="59" t="s">
        <v>9506</v>
      </c>
      <c r="NAR1" s="59" t="s">
        <v>9507</v>
      </c>
      <c r="NAS1" s="59" t="s">
        <v>9508</v>
      </c>
      <c r="NAT1" s="59" t="s">
        <v>9509</v>
      </c>
      <c r="NAU1" s="59" t="s">
        <v>9510</v>
      </c>
      <c r="NAV1" s="59" t="s">
        <v>9511</v>
      </c>
      <c r="NAW1" s="59" t="s">
        <v>9512</v>
      </c>
      <c r="NAX1" s="59" t="s">
        <v>9513</v>
      </c>
      <c r="NAY1" s="59" t="s">
        <v>9514</v>
      </c>
      <c r="NAZ1" s="59" t="s">
        <v>9515</v>
      </c>
      <c r="NBA1" s="59" t="s">
        <v>9516</v>
      </c>
      <c r="NBB1" s="59" t="s">
        <v>9517</v>
      </c>
      <c r="NBC1" s="59" t="s">
        <v>9518</v>
      </c>
      <c r="NBD1" s="59" t="s">
        <v>9519</v>
      </c>
      <c r="NBE1" s="59" t="s">
        <v>9520</v>
      </c>
      <c r="NBF1" s="59" t="s">
        <v>9521</v>
      </c>
      <c r="NBG1" s="59" t="s">
        <v>9522</v>
      </c>
      <c r="NBH1" s="59" t="s">
        <v>9523</v>
      </c>
      <c r="NBI1" s="59" t="s">
        <v>9524</v>
      </c>
      <c r="NBJ1" s="59" t="s">
        <v>9525</v>
      </c>
      <c r="NBK1" s="59" t="s">
        <v>9526</v>
      </c>
      <c r="NBL1" s="59" t="s">
        <v>9527</v>
      </c>
      <c r="NBM1" s="59" t="s">
        <v>9528</v>
      </c>
      <c r="NBN1" s="59" t="s">
        <v>9529</v>
      </c>
      <c r="NBO1" s="59" t="s">
        <v>9530</v>
      </c>
      <c r="NBP1" s="59" t="s">
        <v>9531</v>
      </c>
      <c r="NBQ1" s="59" t="s">
        <v>9532</v>
      </c>
      <c r="NBR1" s="59" t="s">
        <v>9533</v>
      </c>
      <c r="NBS1" s="59" t="s">
        <v>9534</v>
      </c>
      <c r="NBT1" s="59" t="s">
        <v>9535</v>
      </c>
      <c r="NBU1" s="59" t="s">
        <v>9536</v>
      </c>
      <c r="NBV1" s="59" t="s">
        <v>9537</v>
      </c>
      <c r="NBW1" s="59" t="s">
        <v>9538</v>
      </c>
      <c r="NBX1" s="59" t="s">
        <v>9539</v>
      </c>
      <c r="NBY1" s="59" t="s">
        <v>9540</v>
      </c>
      <c r="NBZ1" s="59" t="s">
        <v>9541</v>
      </c>
      <c r="NCA1" s="59" t="s">
        <v>9542</v>
      </c>
      <c r="NCB1" s="59" t="s">
        <v>9543</v>
      </c>
      <c r="NCC1" s="59" t="s">
        <v>9544</v>
      </c>
      <c r="NCD1" s="59" t="s">
        <v>9545</v>
      </c>
      <c r="NCE1" s="59" t="s">
        <v>9546</v>
      </c>
      <c r="NCF1" s="59" t="s">
        <v>9547</v>
      </c>
      <c r="NCG1" s="59" t="s">
        <v>9548</v>
      </c>
      <c r="NCH1" s="59" t="s">
        <v>9549</v>
      </c>
      <c r="NCI1" s="59" t="s">
        <v>9550</v>
      </c>
      <c r="NCJ1" s="59" t="s">
        <v>9551</v>
      </c>
      <c r="NCK1" s="59" t="s">
        <v>9552</v>
      </c>
      <c r="NCL1" s="59" t="s">
        <v>9553</v>
      </c>
      <c r="NCM1" s="59" t="s">
        <v>9554</v>
      </c>
      <c r="NCN1" s="59" t="s">
        <v>9555</v>
      </c>
      <c r="NCO1" s="59" t="s">
        <v>9556</v>
      </c>
      <c r="NCP1" s="59" t="s">
        <v>9557</v>
      </c>
      <c r="NCQ1" s="59" t="s">
        <v>9558</v>
      </c>
      <c r="NCR1" s="59" t="s">
        <v>9559</v>
      </c>
      <c r="NCS1" s="59" t="s">
        <v>9560</v>
      </c>
      <c r="NCT1" s="59" t="s">
        <v>9561</v>
      </c>
      <c r="NCU1" s="59" t="s">
        <v>9562</v>
      </c>
      <c r="NCV1" s="59" t="s">
        <v>9563</v>
      </c>
      <c r="NCW1" s="59" t="s">
        <v>9564</v>
      </c>
      <c r="NCX1" s="59" t="s">
        <v>9565</v>
      </c>
      <c r="NCY1" s="59" t="s">
        <v>9566</v>
      </c>
      <c r="NCZ1" s="59" t="s">
        <v>9567</v>
      </c>
      <c r="NDA1" s="59" t="s">
        <v>9568</v>
      </c>
      <c r="NDB1" s="59" t="s">
        <v>9569</v>
      </c>
      <c r="NDC1" s="59" t="s">
        <v>9570</v>
      </c>
      <c r="NDD1" s="59" t="s">
        <v>9571</v>
      </c>
      <c r="NDE1" s="59" t="s">
        <v>9572</v>
      </c>
      <c r="NDF1" s="59" t="s">
        <v>9573</v>
      </c>
      <c r="NDG1" s="59" t="s">
        <v>9574</v>
      </c>
      <c r="NDH1" s="59" t="s">
        <v>9575</v>
      </c>
      <c r="NDI1" s="59" t="s">
        <v>9576</v>
      </c>
      <c r="NDJ1" s="59" t="s">
        <v>9577</v>
      </c>
      <c r="NDK1" s="59" t="s">
        <v>9578</v>
      </c>
      <c r="NDL1" s="59" t="s">
        <v>9579</v>
      </c>
      <c r="NDM1" s="59" t="s">
        <v>9580</v>
      </c>
      <c r="NDN1" s="59" t="s">
        <v>9581</v>
      </c>
      <c r="NDO1" s="59" t="s">
        <v>9582</v>
      </c>
      <c r="NDP1" s="59" t="s">
        <v>9583</v>
      </c>
      <c r="NDQ1" s="59" t="s">
        <v>9584</v>
      </c>
      <c r="NDR1" s="59" t="s">
        <v>9585</v>
      </c>
      <c r="NDS1" s="59" t="s">
        <v>9586</v>
      </c>
      <c r="NDT1" s="59" t="s">
        <v>9587</v>
      </c>
      <c r="NDU1" s="59" t="s">
        <v>9588</v>
      </c>
      <c r="NDV1" s="59" t="s">
        <v>9589</v>
      </c>
      <c r="NDW1" s="59" t="s">
        <v>9590</v>
      </c>
      <c r="NDX1" s="59" t="s">
        <v>9591</v>
      </c>
      <c r="NDY1" s="59" t="s">
        <v>9592</v>
      </c>
      <c r="NDZ1" s="59" t="s">
        <v>9593</v>
      </c>
      <c r="NEA1" s="59" t="s">
        <v>9594</v>
      </c>
      <c r="NEB1" s="59" t="s">
        <v>9595</v>
      </c>
      <c r="NEC1" s="59" t="s">
        <v>9596</v>
      </c>
      <c r="NED1" s="59" t="s">
        <v>9597</v>
      </c>
      <c r="NEE1" s="59" t="s">
        <v>9598</v>
      </c>
      <c r="NEF1" s="59" t="s">
        <v>9599</v>
      </c>
      <c r="NEG1" s="59" t="s">
        <v>9600</v>
      </c>
      <c r="NEH1" s="59" t="s">
        <v>9601</v>
      </c>
      <c r="NEI1" s="59" t="s">
        <v>9602</v>
      </c>
      <c r="NEJ1" s="59" t="s">
        <v>9603</v>
      </c>
      <c r="NEK1" s="59" t="s">
        <v>9604</v>
      </c>
      <c r="NEL1" s="59" t="s">
        <v>9605</v>
      </c>
      <c r="NEM1" s="59" t="s">
        <v>9606</v>
      </c>
      <c r="NEN1" s="59" t="s">
        <v>9607</v>
      </c>
      <c r="NEO1" s="59" t="s">
        <v>9608</v>
      </c>
      <c r="NEP1" s="59" t="s">
        <v>9609</v>
      </c>
      <c r="NEQ1" s="59" t="s">
        <v>9610</v>
      </c>
      <c r="NER1" s="59" t="s">
        <v>9611</v>
      </c>
      <c r="NES1" s="59" t="s">
        <v>9612</v>
      </c>
      <c r="NET1" s="59" t="s">
        <v>9613</v>
      </c>
      <c r="NEU1" s="59" t="s">
        <v>9614</v>
      </c>
      <c r="NEV1" s="59" t="s">
        <v>9615</v>
      </c>
      <c r="NEW1" s="59" t="s">
        <v>9616</v>
      </c>
      <c r="NEX1" s="59" t="s">
        <v>9617</v>
      </c>
      <c r="NEY1" s="59" t="s">
        <v>9618</v>
      </c>
      <c r="NEZ1" s="59" t="s">
        <v>9619</v>
      </c>
      <c r="NFA1" s="59" t="s">
        <v>9620</v>
      </c>
      <c r="NFB1" s="59" t="s">
        <v>9621</v>
      </c>
      <c r="NFC1" s="59" t="s">
        <v>9622</v>
      </c>
      <c r="NFD1" s="59" t="s">
        <v>9623</v>
      </c>
      <c r="NFE1" s="59" t="s">
        <v>9624</v>
      </c>
      <c r="NFF1" s="59" t="s">
        <v>9625</v>
      </c>
      <c r="NFG1" s="59" t="s">
        <v>9626</v>
      </c>
      <c r="NFH1" s="59" t="s">
        <v>9627</v>
      </c>
      <c r="NFI1" s="59" t="s">
        <v>9628</v>
      </c>
      <c r="NFJ1" s="59" t="s">
        <v>9629</v>
      </c>
      <c r="NFK1" s="59" t="s">
        <v>9630</v>
      </c>
      <c r="NFL1" s="59" t="s">
        <v>9631</v>
      </c>
      <c r="NFM1" s="59" t="s">
        <v>9632</v>
      </c>
      <c r="NFN1" s="59" t="s">
        <v>9633</v>
      </c>
      <c r="NFO1" s="59" t="s">
        <v>9634</v>
      </c>
      <c r="NFP1" s="59" t="s">
        <v>9635</v>
      </c>
      <c r="NFQ1" s="59" t="s">
        <v>9636</v>
      </c>
      <c r="NFR1" s="59" t="s">
        <v>9637</v>
      </c>
      <c r="NFS1" s="59" t="s">
        <v>9638</v>
      </c>
      <c r="NFT1" s="59" t="s">
        <v>9639</v>
      </c>
      <c r="NFU1" s="59" t="s">
        <v>9640</v>
      </c>
      <c r="NFV1" s="59" t="s">
        <v>9641</v>
      </c>
      <c r="NFW1" s="59" t="s">
        <v>9642</v>
      </c>
      <c r="NFX1" s="59" t="s">
        <v>9643</v>
      </c>
      <c r="NFY1" s="59" t="s">
        <v>9644</v>
      </c>
      <c r="NFZ1" s="59" t="s">
        <v>9645</v>
      </c>
      <c r="NGA1" s="59" t="s">
        <v>9646</v>
      </c>
      <c r="NGB1" s="59" t="s">
        <v>9647</v>
      </c>
      <c r="NGC1" s="59" t="s">
        <v>9648</v>
      </c>
      <c r="NGD1" s="59" t="s">
        <v>9649</v>
      </c>
      <c r="NGE1" s="59" t="s">
        <v>9650</v>
      </c>
      <c r="NGF1" s="59" t="s">
        <v>9651</v>
      </c>
      <c r="NGG1" s="59" t="s">
        <v>9652</v>
      </c>
      <c r="NGH1" s="59" t="s">
        <v>9653</v>
      </c>
      <c r="NGI1" s="59" t="s">
        <v>9654</v>
      </c>
      <c r="NGJ1" s="59" t="s">
        <v>9655</v>
      </c>
      <c r="NGK1" s="59" t="s">
        <v>9656</v>
      </c>
      <c r="NGL1" s="59" t="s">
        <v>9657</v>
      </c>
      <c r="NGM1" s="59" t="s">
        <v>9658</v>
      </c>
      <c r="NGN1" s="59" t="s">
        <v>9659</v>
      </c>
      <c r="NGO1" s="59" t="s">
        <v>9660</v>
      </c>
      <c r="NGP1" s="59" t="s">
        <v>9661</v>
      </c>
      <c r="NGQ1" s="59" t="s">
        <v>9662</v>
      </c>
      <c r="NGR1" s="59" t="s">
        <v>9663</v>
      </c>
      <c r="NGS1" s="59" t="s">
        <v>9664</v>
      </c>
      <c r="NGT1" s="59" t="s">
        <v>9665</v>
      </c>
      <c r="NGU1" s="59" t="s">
        <v>9666</v>
      </c>
      <c r="NGV1" s="59" t="s">
        <v>9667</v>
      </c>
      <c r="NGW1" s="59" t="s">
        <v>9668</v>
      </c>
      <c r="NGX1" s="59" t="s">
        <v>9669</v>
      </c>
      <c r="NGY1" s="59" t="s">
        <v>9670</v>
      </c>
      <c r="NGZ1" s="59" t="s">
        <v>9671</v>
      </c>
      <c r="NHA1" s="59" t="s">
        <v>9672</v>
      </c>
      <c r="NHB1" s="59" t="s">
        <v>9673</v>
      </c>
      <c r="NHC1" s="59" t="s">
        <v>9674</v>
      </c>
      <c r="NHD1" s="59" t="s">
        <v>9675</v>
      </c>
      <c r="NHE1" s="59" t="s">
        <v>9676</v>
      </c>
      <c r="NHF1" s="59" t="s">
        <v>9677</v>
      </c>
      <c r="NHG1" s="59" t="s">
        <v>9678</v>
      </c>
      <c r="NHH1" s="59" t="s">
        <v>9679</v>
      </c>
      <c r="NHI1" s="59" t="s">
        <v>9680</v>
      </c>
      <c r="NHJ1" s="59" t="s">
        <v>9681</v>
      </c>
      <c r="NHK1" s="59" t="s">
        <v>9682</v>
      </c>
      <c r="NHL1" s="59" t="s">
        <v>9683</v>
      </c>
      <c r="NHM1" s="59" t="s">
        <v>9684</v>
      </c>
      <c r="NHN1" s="59" t="s">
        <v>9685</v>
      </c>
      <c r="NHO1" s="59" t="s">
        <v>9686</v>
      </c>
      <c r="NHP1" s="59" t="s">
        <v>9687</v>
      </c>
      <c r="NHQ1" s="59" t="s">
        <v>9688</v>
      </c>
      <c r="NHR1" s="59" t="s">
        <v>9689</v>
      </c>
      <c r="NHS1" s="59" t="s">
        <v>9690</v>
      </c>
      <c r="NHT1" s="59" t="s">
        <v>9691</v>
      </c>
      <c r="NHU1" s="59" t="s">
        <v>9692</v>
      </c>
      <c r="NHV1" s="59" t="s">
        <v>9693</v>
      </c>
      <c r="NHW1" s="59" t="s">
        <v>9694</v>
      </c>
      <c r="NHX1" s="59" t="s">
        <v>9695</v>
      </c>
      <c r="NHY1" s="59" t="s">
        <v>9696</v>
      </c>
      <c r="NHZ1" s="59" t="s">
        <v>9697</v>
      </c>
      <c r="NIA1" s="59" t="s">
        <v>9698</v>
      </c>
      <c r="NIB1" s="59" t="s">
        <v>9699</v>
      </c>
      <c r="NIC1" s="59" t="s">
        <v>9700</v>
      </c>
      <c r="NID1" s="59" t="s">
        <v>9701</v>
      </c>
      <c r="NIE1" s="59" t="s">
        <v>9702</v>
      </c>
      <c r="NIF1" s="59" t="s">
        <v>9703</v>
      </c>
      <c r="NIG1" s="59" t="s">
        <v>9704</v>
      </c>
      <c r="NIH1" s="59" t="s">
        <v>9705</v>
      </c>
      <c r="NII1" s="59" t="s">
        <v>9706</v>
      </c>
      <c r="NIJ1" s="59" t="s">
        <v>9707</v>
      </c>
      <c r="NIK1" s="59" t="s">
        <v>9708</v>
      </c>
      <c r="NIL1" s="59" t="s">
        <v>9709</v>
      </c>
      <c r="NIM1" s="59" t="s">
        <v>9710</v>
      </c>
      <c r="NIN1" s="59" t="s">
        <v>9711</v>
      </c>
      <c r="NIO1" s="59" t="s">
        <v>9712</v>
      </c>
      <c r="NIP1" s="59" t="s">
        <v>9713</v>
      </c>
      <c r="NIQ1" s="59" t="s">
        <v>9714</v>
      </c>
      <c r="NIR1" s="59" t="s">
        <v>9715</v>
      </c>
      <c r="NIS1" s="59" t="s">
        <v>9716</v>
      </c>
      <c r="NIT1" s="59" t="s">
        <v>9717</v>
      </c>
      <c r="NIU1" s="59" t="s">
        <v>9718</v>
      </c>
      <c r="NIV1" s="59" t="s">
        <v>9719</v>
      </c>
      <c r="NIW1" s="59" t="s">
        <v>9720</v>
      </c>
      <c r="NIX1" s="59" t="s">
        <v>9721</v>
      </c>
      <c r="NIY1" s="59" t="s">
        <v>9722</v>
      </c>
      <c r="NIZ1" s="59" t="s">
        <v>9723</v>
      </c>
      <c r="NJA1" s="59" t="s">
        <v>9724</v>
      </c>
      <c r="NJB1" s="59" t="s">
        <v>9725</v>
      </c>
      <c r="NJC1" s="59" t="s">
        <v>9726</v>
      </c>
      <c r="NJD1" s="59" t="s">
        <v>9727</v>
      </c>
      <c r="NJE1" s="59" t="s">
        <v>9728</v>
      </c>
      <c r="NJF1" s="59" t="s">
        <v>9729</v>
      </c>
      <c r="NJG1" s="59" t="s">
        <v>9730</v>
      </c>
      <c r="NJH1" s="59" t="s">
        <v>9731</v>
      </c>
      <c r="NJI1" s="59" t="s">
        <v>9732</v>
      </c>
      <c r="NJJ1" s="59" t="s">
        <v>9733</v>
      </c>
      <c r="NJK1" s="59" t="s">
        <v>9734</v>
      </c>
      <c r="NJL1" s="59" t="s">
        <v>9735</v>
      </c>
      <c r="NJM1" s="59" t="s">
        <v>9736</v>
      </c>
      <c r="NJN1" s="59" t="s">
        <v>9737</v>
      </c>
      <c r="NJO1" s="59" t="s">
        <v>9738</v>
      </c>
      <c r="NJP1" s="59" t="s">
        <v>9739</v>
      </c>
      <c r="NJQ1" s="59" t="s">
        <v>9740</v>
      </c>
      <c r="NJR1" s="59" t="s">
        <v>9741</v>
      </c>
      <c r="NJS1" s="59" t="s">
        <v>9742</v>
      </c>
      <c r="NJT1" s="59" t="s">
        <v>9743</v>
      </c>
      <c r="NJU1" s="59" t="s">
        <v>9744</v>
      </c>
      <c r="NJV1" s="59" t="s">
        <v>9745</v>
      </c>
      <c r="NJW1" s="59" t="s">
        <v>9746</v>
      </c>
      <c r="NJX1" s="59" t="s">
        <v>9747</v>
      </c>
      <c r="NJY1" s="59" t="s">
        <v>9748</v>
      </c>
      <c r="NJZ1" s="59" t="s">
        <v>9749</v>
      </c>
      <c r="NKA1" s="59" t="s">
        <v>9750</v>
      </c>
      <c r="NKB1" s="59" t="s">
        <v>9751</v>
      </c>
      <c r="NKC1" s="59" t="s">
        <v>9752</v>
      </c>
      <c r="NKD1" s="59" t="s">
        <v>9753</v>
      </c>
      <c r="NKE1" s="59" t="s">
        <v>9754</v>
      </c>
      <c r="NKF1" s="59" t="s">
        <v>9755</v>
      </c>
      <c r="NKG1" s="59" t="s">
        <v>9756</v>
      </c>
      <c r="NKH1" s="59" t="s">
        <v>9757</v>
      </c>
      <c r="NKI1" s="59" t="s">
        <v>9758</v>
      </c>
      <c r="NKJ1" s="59" t="s">
        <v>9759</v>
      </c>
      <c r="NKK1" s="59" t="s">
        <v>9760</v>
      </c>
      <c r="NKL1" s="59" t="s">
        <v>9761</v>
      </c>
      <c r="NKM1" s="59" t="s">
        <v>9762</v>
      </c>
      <c r="NKN1" s="59" t="s">
        <v>9763</v>
      </c>
      <c r="NKO1" s="59" t="s">
        <v>9764</v>
      </c>
      <c r="NKP1" s="59" t="s">
        <v>9765</v>
      </c>
      <c r="NKQ1" s="59" t="s">
        <v>9766</v>
      </c>
      <c r="NKR1" s="59" t="s">
        <v>9767</v>
      </c>
      <c r="NKS1" s="59" t="s">
        <v>9768</v>
      </c>
      <c r="NKT1" s="59" t="s">
        <v>9769</v>
      </c>
      <c r="NKU1" s="59" t="s">
        <v>9770</v>
      </c>
      <c r="NKV1" s="59" t="s">
        <v>9771</v>
      </c>
      <c r="NKW1" s="59" t="s">
        <v>9772</v>
      </c>
      <c r="NKX1" s="59" t="s">
        <v>9773</v>
      </c>
      <c r="NKY1" s="59" t="s">
        <v>9774</v>
      </c>
      <c r="NKZ1" s="59" t="s">
        <v>9775</v>
      </c>
      <c r="NLA1" s="59" t="s">
        <v>9776</v>
      </c>
      <c r="NLB1" s="59" t="s">
        <v>9777</v>
      </c>
      <c r="NLC1" s="59" t="s">
        <v>9778</v>
      </c>
      <c r="NLD1" s="59" t="s">
        <v>9779</v>
      </c>
      <c r="NLE1" s="59" t="s">
        <v>9780</v>
      </c>
      <c r="NLF1" s="59" t="s">
        <v>9781</v>
      </c>
      <c r="NLG1" s="59" t="s">
        <v>9782</v>
      </c>
      <c r="NLH1" s="59" t="s">
        <v>9783</v>
      </c>
      <c r="NLI1" s="59" t="s">
        <v>9784</v>
      </c>
      <c r="NLJ1" s="59" t="s">
        <v>9785</v>
      </c>
      <c r="NLK1" s="59" t="s">
        <v>9786</v>
      </c>
      <c r="NLL1" s="59" t="s">
        <v>9787</v>
      </c>
      <c r="NLM1" s="59" t="s">
        <v>9788</v>
      </c>
      <c r="NLN1" s="59" t="s">
        <v>9789</v>
      </c>
      <c r="NLO1" s="59" t="s">
        <v>9790</v>
      </c>
      <c r="NLP1" s="59" t="s">
        <v>9791</v>
      </c>
      <c r="NLQ1" s="59" t="s">
        <v>9792</v>
      </c>
      <c r="NLR1" s="59" t="s">
        <v>9793</v>
      </c>
      <c r="NLS1" s="59" t="s">
        <v>9794</v>
      </c>
      <c r="NLT1" s="59" t="s">
        <v>9795</v>
      </c>
      <c r="NLU1" s="59" t="s">
        <v>9796</v>
      </c>
      <c r="NLV1" s="59" t="s">
        <v>9797</v>
      </c>
      <c r="NLW1" s="59" t="s">
        <v>9798</v>
      </c>
      <c r="NLX1" s="59" t="s">
        <v>9799</v>
      </c>
      <c r="NLY1" s="59" t="s">
        <v>9800</v>
      </c>
      <c r="NLZ1" s="59" t="s">
        <v>9801</v>
      </c>
      <c r="NMA1" s="59" t="s">
        <v>9802</v>
      </c>
      <c r="NMB1" s="59" t="s">
        <v>9803</v>
      </c>
      <c r="NMC1" s="59" t="s">
        <v>9804</v>
      </c>
      <c r="NMD1" s="59" t="s">
        <v>9805</v>
      </c>
      <c r="NME1" s="59" t="s">
        <v>9806</v>
      </c>
      <c r="NMF1" s="59" t="s">
        <v>9807</v>
      </c>
      <c r="NMG1" s="59" t="s">
        <v>9808</v>
      </c>
      <c r="NMH1" s="59" t="s">
        <v>9809</v>
      </c>
      <c r="NMI1" s="59" t="s">
        <v>9810</v>
      </c>
      <c r="NMJ1" s="59" t="s">
        <v>9811</v>
      </c>
      <c r="NMK1" s="59" t="s">
        <v>9812</v>
      </c>
      <c r="NML1" s="59" t="s">
        <v>9813</v>
      </c>
      <c r="NMM1" s="59" t="s">
        <v>9814</v>
      </c>
      <c r="NMN1" s="59" t="s">
        <v>9815</v>
      </c>
      <c r="NMO1" s="59" t="s">
        <v>9816</v>
      </c>
      <c r="NMP1" s="59" t="s">
        <v>9817</v>
      </c>
      <c r="NMQ1" s="59" t="s">
        <v>9818</v>
      </c>
      <c r="NMR1" s="59" t="s">
        <v>9819</v>
      </c>
      <c r="NMS1" s="59" t="s">
        <v>9820</v>
      </c>
      <c r="NMT1" s="59" t="s">
        <v>9821</v>
      </c>
      <c r="NMU1" s="59" t="s">
        <v>9822</v>
      </c>
      <c r="NMV1" s="59" t="s">
        <v>9823</v>
      </c>
      <c r="NMW1" s="59" t="s">
        <v>9824</v>
      </c>
      <c r="NMX1" s="59" t="s">
        <v>9825</v>
      </c>
      <c r="NMY1" s="59" t="s">
        <v>9826</v>
      </c>
      <c r="NMZ1" s="59" t="s">
        <v>9827</v>
      </c>
      <c r="NNA1" s="59" t="s">
        <v>9828</v>
      </c>
      <c r="NNB1" s="59" t="s">
        <v>9829</v>
      </c>
      <c r="NNC1" s="59" t="s">
        <v>9830</v>
      </c>
      <c r="NND1" s="59" t="s">
        <v>9831</v>
      </c>
      <c r="NNE1" s="59" t="s">
        <v>9832</v>
      </c>
      <c r="NNF1" s="59" t="s">
        <v>9833</v>
      </c>
      <c r="NNG1" s="59" t="s">
        <v>9834</v>
      </c>
      <c r="NNH1" s="59" t="s">
        <v>9835</v>
      </c>
      <c r="NNI1" s="59" t="s">
        <v>9836</v>
      </c>
      <c r="NNJ1" s="59" t="s">
        <v>9837</v>
      </c>
      <c r="NNK1" s="59" t="s">
        <v>9838</v>
      </c>
      <c r="NNL1" s="59" t="s">
        <v>9839</v>
      </c>
      <c r="NNM1" s="59" t="s">
        <v>9840</v>
      </c>
      <c r="NNN1" s="59" t="s">
        <v>9841</v>
      </c>
      <c r="NNO1" s="59" t="s">
        <v>9842</v>
      </c>
      <c r="NNP1" s="59" t="s">
        <v>9843</v>
      </c>
      <c r="NNQ1" s="59" t="s">
        <v>9844</v>
      </c>
      <c r="NNR1" s="59" t="s">
        <v>9845</v>
      </c>
      <c r="NNS1" s="59" t="s">
        <v>9846</v>
      </c>
      <c r="NNT1" s="59" t="s">
        <v>9847</v>
      </c>
      <c r="NNU1" s="59" t="s">
        <v>9848</v>
      </c>
      <c r="NNV1" s="59" t="s">
        <v>9849</v>
      </c>
      <c r="NNW1" s="59" t="s">
        <v>9850</v>
      </c>
      <c r="NNX1" s="59" t="s">
        <v>9851</v>
      </c>
      <c r="NNY1" s="59" t="s">
        <v>9852</v>
      </c>
      <c r="NNZ1" s="59" t="s">
        <v>9853</v>
      </c>
      <c r="NOA1" s="59" t="s">
        <v>9854</v>
      </c>
      <c r="NOB1" s="59" t="s">
        <v>9855</v>
      </c>
      <c r="NOC1" s="59" t="s">
        <v>9856</v>
      </c>
      <c r="NOD1" s="59" t="s">
        <v>9857</v>
      </c>
      <c r="NOE1" s="59" t="s">
        <v>9858</v>
      </c>
      <c r="NOF1" s="59" t="s">
        <v>9859</v>
      </c>
      <c r="NOG1" s="59" t="s">
        <v>9860</v>
      </c>
      <c r="NOH1" s="59" t="s">
        <v>9861</v>
      </c>
      <c r="NOI1" s="59" t="s">
        <v>9862</v>
      </c>
      <c r="NOJ1" s="59" t="s">
        <v>9863</v>
      </c>
      <c r="NOK1" s="59" t="s">
        <v>9864</v>
      </c>
      <c r="NOL1" s="59" t="s">
        <v>9865</v>
      </c>
      <c r="NOM1" s="59" t="s">
        <v>9866</v>
      </c>
      <c r="NON1" s="59" t="s">
        <v>9867</v>
      </c>
      <c r="NOO1" s="59" t="s">
        <v>9868</v>
      </c>
      <c r="NOP1" s="59" t="s">
        <v>9869</v>
      </c>
      <c r="NOQ1" s="59" t="s">
        <v>9870</v>
      </c>
      <c r="NOR1" s="59" t="s">
        <v>9871</v>
      </c>
      <c r="NOS1" s="59" t="s">
        <v>9872</v>
      </c>
      <c r="NOT1" s="59" t="s">
        <v>9873</v>
      </c>
      <c r="NOU1" s="59" t="s">
        <v>9874</v>
      </c>
      <c r="NOV1" s="59" t="s">
        <v>9875</v>
      </c>
      <c r="NOW1" s="59" t="s">
        <v>9876</v>
      </c>
      <c r="NOX1" s="59" t="s">
        <v>9877</v>
      </c>
      <c r="NOY1" s="59" t="s">
        <v>9878</v>
      </c>
      <c r="NOZ1" s="59" t="s">
        <v>9879</v>
      </c>
      <c r="NPA1" s="59" t="s">
        <v>9880</v>
      </c>
      <c r="NPB1" s="59" t="s">
        <v>9881</v>
      </c>
      <c r="NPC1" s="59" t="s">
        <v>9882</v>
      </c>
      <c r="NPD1" s="59" t="s">
        <v>9883</v>
      </c>
      <c r="NPE1" s="59" t="s">
        <v>9884</v>
      </c>
      <c r="NPF1" s="59" t="s">
        <v>9885</v>
      </c>
      <c r="NPG1" s="59" t="s">
        <v>9886</v>
      </c>
      <c r="NPH1" s="59" t="s">
        <v>9887</v>
      </c>
      <c r="NPI1" s="59" t="s">
        <v>9888</v>
      </c>
      <c r="NPJ1" s="59" t="s">
        <v>9889</v>
      </c>
      <c r="NPK1" s="59" t="s">
        <v>9890</v>
      </c>
      <c r="NPL1" s="59" t="s">
        <v>9891</v>
      </c>
      <c r="NPM1" s="59" t="s">
        <v>9892</v>
      </c>
      <c r="NPN1" s="59" t="s">
        <v>9893</v>
      </c>
      <c r="NPO1" s="59" t="s">
        <v>9894</v>
      </c>
      <c r="NPP1" s="59" t="s">
        <v>9895</v>
      </c>
      <c r="NPQ1" s="59" t="s">
        <v>9896</v>
      </c>
      <c r="NPR1" s="59" t="s">
        <v>9897</v>
      </c>
      <c r="NPS1" s="59" t="s">
        <v>9898</v>
      </c>
      <c r="NPT1" s="59" t="s">
        <v>9899</v>
      </c>
      <c r="NPU1" s="59" t="s">
        <v>9900</v>
      </c>
      <c r="NPV1" s="59" t="s">
        <v>9901</v>
      </c>
      <c r="NPW1" s="59" t="s">
        <v>9902</v>
      </c>
      <c r="NPX1" s="59" t="s">
        <v>9903</v>
      </c>
      <c r="NPY1" s="59" t="s">
        <v>9904</v>
      </c>
      <c r="NPZ1" s="59" t="s">
        <v>9905</v>
      </c>
      <c r="NQA1" s="59" t="s">
        <v>9906</v>
      </c>
      <c r="NQB1" s="59" t="s">
        <v>9907</v>
      </c>
      <c r="NQC1" s="59" t="s">
        <v>9908</v>
      </c>
      <c r="NQD1" s="59" t="s">
        <v>9909</v>
      </c>
      <c r="NQE1" s="59" t="s">
        <v>9910</v>
      </c>
      <c r="NQF1" s="59" t="s">
        <v>9911</v>
      </c>
      <c r="NQG1" s="59" t="s">
        <v>9912</v>
      </c>
      <c r="NQH1" s="59" t="s">
        <v>9913</v>
      </c>
      <c r="NQI1" s="59" t="s">
        <v>9914</v>
      </c>
      <c r="NQJ1" s="59" t="s">
        <v>9915</v>
      </c>
      <c r="NQK1" s="59" t="s">
        <v>9916</v>
      </c>
      <c r="NQL1" s="59" t="s">
        <v>9917</v>
      </c>
      <c r="NQM1" s="59" t="s">
        <v>9918</v>
      </c>
      <c r="NQN1" s="59" t="s">
        <v>9919</v>
      </c>
      <c r="NQO1" s="59" t="s">
        <v>9920</v>
      </c>
      <c r="NQP1" s="59" t="s">
        <v>9921</v>
      </c>
      <c r="NQQ1" s="59" t="s">
        <v>9922</v>
      </c>
      <c r="NQR1" s="59" t="s">
        <v>9923</v>
      </c>
      <c r="NQS1" s="59" t="s">
        <v>9924</v>
      </c>
      <c r="NQT1" s="59" t="s">
        <v>9925</v>
      </c>
      <c r="NQU1" s="59" t="s">
        <v>9926</v>
      </c>
      <c r="NQV1" s="59" t="s">
        <v>9927</v>
      </c>
      <c r="NQW1" s="59" t="s">
        <v>9928</v>
      </c>
      <c r="NQX1" s="59" t="s">
        <v>9929</v>
      </c>
      <c r="NQY1" s="59" t="s">
        <v>9930</v>
      </c>
      <c r="NQZ1" s="59" t="s">
        <v>9931</v>
      </c>
      <c r="NRA1" s="59" t="s">
        <v>9932</v>
      </c>
      <c r="NRB1" s="59" t="s">
        <v>9933</v>
      </c>
      <c r="NRC1" s="59" t="s">
        <v>9934</v>
      </c>
      <c r="NRD1" s="59" t="s">
        <v>9935</v>
      </c>
      <c r="NRE1" s="59" t="s">
        <v>9936</v>
      </c>
      <c r="NRF1" s="59" t="s">
        <v>9937</v>
      </c>
      <c r="NRG1" s="59" t="s">
        <v>9938</v>
      </c>
      <c r="NRH1" s="59" t="s">
        <v>9939</v>
      </c>
      <c r="NRI1" s="59" t="s">
        <v>9940</v>
      </c>
      <c r="NRJ1" s="59" t="s">
        <v>9941</v>
      </c>
      <c r="NRK1" s="59" t="s">
        <v>9942</v>
      </c>
      <c r="NRL1" s="59" t="s">
        <v>9943</v>
      </c>
      <c r="NRM1" s="59" t="s">
        <v>9944</v>
      </c>
      <c r="NRN1" s="59" t="s">
        <v>9945</v>
      </c>
      <c r="NRO1" s="59" t="s">
        <v>9946</v>
      </c>
      <c r="NRP1" s="59" t="s">
        <v>9947</v>
      </c>
      <c r="NRQ1" s="59" t="s">
        <v>9948</v>
      </c>
      <c r="NRR1" s="59" t="s">
        <v>9949</v>
      </c>
      <c r="NRS1" s="59" t="s">
        <v>9950</v>
      </c>
      <c r="NRT1" s="59" t="s">
        <v>9951</v>
      </c>
      <c r="NRU1" s="59" t="s">
        <v>9952</v>
      </c>
      <c r="NRV1" s="59" t="s">
        <v>9953</v>
      </c>
      <c r="NRW1" s="59" t="s">
        <v>9954</v>
      </c>
      <c r="NRX1" s="59" t="s">
        <v>9955</v>
      </c>
      <c r="NRY1" s="59" t="s">
        <v>9956</v>
      </c>
      <c r="NRZ1" s="59" t="s">
        <v>9957</v>
      </c>
      <c r="NSA1" s="59" t="s">
        <v>9958</v>
      </c>
      <c r="NSB1" s="59" t="s">
        <v>9959</v>
      </c>
      <c r="NSC1" s="59" t="s">
        <v>9960</v>
      </c>
      <c r="NSD1" s="59" t="s">
        <v>9961</v>
      </c>
      <c r="NSE1" s="59" t="s">
        <v>9962</v>
      </c>
      <c r="NSF1" s="59" t="s">
        <v>9963</v>
      </c>
      <c r="NSG1" s="59" t="s">
        <v>9964</v>
      </c>
      <c r="NSH1" s="59" t="s">
        <v>9965</v>
      </c>
      <c r="NSI1" s="59" t="s">
        <v>9966</v>
      </c>
      <c r="NSJ1" s="59" t="s">
        <v>9967</v>
      </c>
      <c r="NSK1" s="59" t="s">
        <v>9968</v>
      </c>
      <c r="NSL1" s="59" t="s">
        <v>9969</v>
      </c>
      <c r="NSM1" s="59" t="s">
        <v>9970</v>
      </c>
      <c r="NSN1" s="59" t="s">
        <v>9971</v>
      </c>
      <c r="NSO1" s="59" t="s">
        <v>9972</v>
      </c>
      <c r="NSP1" s="59" t="s">
        <v>9973</v>
      </c>
      <c r="NSQ1" s="59" t="s">
        <v>9974</v>
      </c>
      <c r="NSR1" s="59" t="s">
        <v>9975</v>
      </c>
      <c r="NSS1" s="59" t="s">
        <v>9976</v>
      </c>
      <c r="NST1" s="59" t="s">
        <v>9977</v>
      </c>
      <c r="NSU1" s="59" t="s">
        <v>9978</v>
      </c>
      <c r="NSV1" s="59" t="s">
        <v>9979</v>
      </c>
      <c r="NSW1" s="59" t="s">
        <v>9980</v>
      </c>
      <c r="NSX1" s="59" t="s">
        <v>9981</v>
      </c>
      <c r="NSY1" s="59" t="s">
        <v>9982</v>
      </c>
      <c r="NSZ1" s="59" t="s">
        <v>9983</v>
      </c>
      <c r="NTA1" s="59" t="s">
        <v>9984</v>
      </c>
      <c r="NTB1" s="59" t="s">
        <v>9985</v>
      </c>
      <c r="NTC1" s="59" t="s">
        <v>9986</v>
      </c>
      <c r="NTD1" s="59" t="s">
        <v>9987</v>
      </c>
      <c r="NTE1" s="59" t="s">
        <v>9988</v>
      </c>
      <c r="NTF1" s="59" t="s">
        <v>9989</v>
      </c>
      <c r="NTG1" s="59" t="s">
        <v>9990</v>
      </c>
      <c r="NTH1" s="59" t="s">
        <v>9991</v>
      </c>
      <c r="NTI1" s="59" t="s">
        <v>9992</v>
      </c>
      <c r="NTJ1" s="59" t="s">
        <v>9993</v>
      </c>
      <c r="NTK1" s="59" t="s">
        <v>9994</v>
      </c>
      <c r="NTL1" s="59" t="s">
        <v>9995</v>
      </c>
      <c r="NTM1" s="59" t="s">
        <v>9996</v>
      </c>
      <c r="NTN1" s="59" t="s">
        <v>9997</v>
      </c>
      <c r="NTO1" s="59" t="s">
        <v>9998</v>
      </c>
      <c r="NTP1" s="59" t="s">
        <v>9999</v>
      </c>
      <c r="NTQ1" s="59" t="s">
        <v>10000</v>
      </c>
      <c r="NTR1" s="59" t="s">
        <v>10001</v>
      </c>
      <c r="NTS1" s="59" t="s">
        <v>10002</v>
      </c>
      <c r="NTT1" s="59" t="s">
        <v>10003</v>
      </c>
      <c r="NTU1" s="59" t="s">
        <v>10004</v>
      </c>
      <c r="NTV1" s="59" t="s">
        <v>10005</v>
      </c>
      <c r="NTW1" s="59" t="s">
        <v>10006</v>
      </c>
      <c r="NTX1" s="59" t="s">
        <v>10007</v>
      </c>
      <c r="NTY1" s="59" t="s">
        <v>10008</v>
      </c>
      <c r="NTZ1" s="59" t="s">
        <v>10009</v>
      </c>
      <c r="NUA1" s="59" t="s">
        <v>10010</v>
      </c>
      <c r="NUB1" s="59" t="s">
        <v>10011</v>
      </c>
      <c r="NUC1" s="59" t="s">
        <v>10012</v>
      </c>
      <c r="NUD1" s="59" t="s">
        <v>10013</v>
      </c>
      <c r="NUE1" s="59" t="s">
        <v>10014</v>
      </c>
      <c r="NUF1" s="59" t="s">
        <v>10015</v>
      </c>
      <c r="NUG1" s="59" t="s">
        <v>10016</v>
      </c>
      <c r="NUH1" s="59" t="s">
        <v>10017</v>
      </c>
      <c r="NUI1" s="59" t="s">
        <v>10018</v>
      </c>
      <c r="NUJ1" s="59" t="s">
        <v>10019</v>
      </c>
      <c r="NUK1" s="59" t="s">
        <v>10020</v>
      </c>
      <c r="NUL1" s="59" t="s">
        <v>10021</v>
      </c>
      <c r="NUM1" s="59" t="s">
        <v>10022</v>
      </c>
      <c r="NUN1" s="59" t="s">
        <v>10023</v>
      </c>
      <c r="NUO1" s="59" t="s">
        <v>10024</v>
      </c>
      <c r="NUP1" s="59" t="s">
        <v>10025</v>
      </c>
      <c r="NUQ1" s="59" t="s">
        <v>10026</v>
      </c>
      <c r="NUR1" s="59" t="s">
        <v>10027</v>
      </c>
      <c r="NUS1" s="59" t="s">
        <v>10028</v>
      </c>
      <c r="NUT1" s="59" t="s">
        <v>10029</v>
      </c>
      <c r="NUU1" s="59" t="s">
        <v>10030</v>
      </c>
      <c r="NUV1" s="59" t="s">
        <v>10031</v>
      </c>
      <c r="NUW1" s="59" t="s">
        <v>10032</v>
      </c>
      <c r="NUX1" s="59" t="s">
        <v>10033</v>
      </c>
      <c r="NUY1" s="59" t="s">
        <v>10034</v>
      </c>
      <c r="NUZ1" s="59" t="s">
        <v>10035</v>
      </c>
      <c r="NVA1" s="59" t="s">
        <v>10036</v>
      </c>
      <c r="NVB1" s="59" t="s">
        <v>10037</v>
      </c>
      <c r="NVC1" s="59" t="s">
        <v>10038</v>
      </c>
      <c r="NVD1" s="59" t="s">
        <v>10039</v>
      </c>
      <c r="NVE1" s="59" t="s">
        <v>10040</v>
      </c>
      <c r="NVF1" s="59" t="s">
        <v>10041</v>
      </c>
      <c r="NVG1" s="59" t="s">
        <v>10042</v>
      </c>
      <c r="NVH1" s="59" t="s">
        <v>10043</v>
      </c>
      <c r="NVI1" s="59" t="s">
        <v>10044</v>
      </c>
      <c r="NVJ1" s="59" t="s">
        <v>10045</v>
      </c>
      <c r="NVK1" s="59" t="s">
        <v>10046</v>
      </c>
      <c r="NVL1" s="59" t="s">
        <v>10047</v>
      </c>
      <c r="NVM1" s="59" t="s">
        <v>10048</v>
      </c>
      <c r="NVN1" s="59" t="s">
        <v>10049</v>
      </c>
      <c r="NVO1" s="59" t="s">
        <v>10050</v>
      </c>
      <c r="NVP1" s="59" t="s">
        <v>10051</v>
      </c>
      <c r="NVQ1" s="59" t="s">
        <v>10052</v>
      </c>
      <c r="NVR1" s="59" t="s">
        <v>10053</v>
      </c>
      <c r="NVS1" s="59" t="s">
        <v>10054</v>
      </c>
      <c r="NVT1" s="59" t="s">
        <v>10055</v>
      </c>
      <c r="NVU1" s="59" t="s">
        <v>10056</v>
      </c>
      <c r="NVV1" s="59" t="s">
        <v>10057</v>
      </c>
      <c r="NVW1" s="59" t="s">
        <v>10058</v>
      </c>
      <c r="NVX1" s="59" t="s">
        <v>10059</v>
      </c>
      <c r="NVY1" s="59" t="s">
        <v>10060</v>
      </c>
      <c r="NVZ1" s="59" t="s">
        <v>10061</v>
      </c>
      <c r="NWA1" s="59" t="s">
        <v>10062</v>
      </c>
      <c r="NWB1" s="59" t="s">
        <v>10063</v>
      </c>
      <c r="NWC1" s="59" t="s">
        <v>10064</v>
      </c>
      <c r="NWD1" s="59" t="s">
        <v>10065</v>
      </c>
      <c r="NWE1" s="59" t="s">
        <v>10066</v>
      </c>
      <c r="NWF1" s="59" t="s">
        <v>10067</v>
      </c>
      <c r="NWG1" s="59" t="s">
        <v>10068</v>
      </c>
      <c r="NWH1" s="59" t="s">
        <v>10069</v>
      </c>
      <c r="NWI1" s="59" t="s">
        <v>10070</v>
      </c>
      <c r="NWJ1" s="59" t="s">
        <v>10071</v>
      </c>
      <c r="NWK1" s="59" t="s">
        <v>10072</v>
      </c>
      <c r="NWL1" s="59" t="s">
        <v>10073</v>
      </c>
      <c r="NWM1" s="59" t="s">
        <v>10074</v>
      </c>
      <c r="NWN1" s="59" t="s">
        <v>10075</v>
      </c>
      <c r="NWO1" s="59" t="s">
        <v>10076</v>
      </c>
      <c r="NWP1" s="59" t="s">
        <v>10077</v>
      </c>
      <c r="NWQ1" s="59" t="s">
        <v>10078</v>
      </c>
      <c r="NWR1" s="59" t="s">
        <v>10079</v>
      </c>
      <c r="NWS1" s="59" t="s">
        <v>10080</v>
      </c>
      <c r="NWT1" s="59" t="s">
        <v>10081</v>
      </c>
      <c r="NWU1" s="59" t="s">
        <v>10082</v>
      </c>
      <c r="NWV1" s="59" t="s">
        <v>10083</v>
      </c>
      <c r="NWW1" s="59" t="s">
        <v>10084</v>
      </c>
      <c r="NWX1" s="59" t="s">
        <v>10085</v>
      </c>
      <c r="NWY1" s="59" t="s">
        <v>10086</v>
      </c>
      <c r="NWZ1" s="59" t="s">
        <v>10087</v>
      </c>
      <c r="NXA1" s="59" t="s">
        <v>10088</v>
      </c>
      <c r="NXB1" s="59" t="s">
        <v>10089</v>
      </c>
      <c r="NXC1" s="59" t="s">
        <v>10090</v>
      </c>
      <c r="NXD1" s="59" t="s">
        <v>10091</v>
      </c>
      <c r="NXE1" s="59" t="s">
        <v>10092</v>
      </c>
      <c r="NXF1" s="59" t="s">
        <v>10093</v>
      </c>
      <c r="NXG1" s="59" t="s">
        <v>10094</v>
      </c>
      <c r="NXH1" s="59" t="s">
        <v>10095</v>
      </c>
      <c r="NXI1" s="59" t="s">
        <v>10096</v>
      </c>
      <c r="NXJ1" s="59" t="s">
        <v>10097</v>
      </c>
      <c r="NXK1" s="59" t="s">
        <v>10098</v>
      </c>
      <c r="NXL1" s="59" t="s">
        <v>10099</v>
      </c>
      <c r="NXM1" s="59" t="s">
        <v>10100</v>
      </c>
      <c r="NXN1" s="59" t="s">
        <v>10101</v>
      </c>
      <c r="NXO1" s="59" t="s">
        <v>10102</v>
      </c>
      <c r="NXP1" s="59" t="s">
        <v>10103</v>
      </c>
      <c r="NXQ1" s="59" t="s">
        <v>10104</v>
      </c>
      <c r="NXR1" s="59" t="s">
        <v>10105</v>
      </c>
      <c r="NXS1" s="59" t="s">
        <v>10106</v>
      </c>
      <c r="NXT1" s="59" t="s">
        <v>10107</v>
      </c>
      <c r="NXU1" s="59" t="s">
        <v>10108</v>
      </c>
      <c r="NXV1" s="59" t="s">
        <v>10109</v>
      </c>
      <c r="NXW1" s="59" t="s">
        <v>10110</v>
      </c>
      <c r="NXX1" s="59" t="s">
        <v>10111</v>
      </c>
      <c r="NXY1" s="59" t="s">
        <v>10112</v>
      </c>
      <c r="NXZ1" s="59" t="s">
        <v>10113</v>
      </c>
      <c r="NYA1" s="59" t="s">
        <v>10114</v>
      </c>
      <c r="NYB1" s="59" t="s">
        <v>10115</v>
      </c>
      <c r="NYC1" s="59" t="s">
        <v>10116</v>
      </c>
      <c r="NYD1" s="59" t="s">
        <v>10117</v>
      </c>
      <c r="NYE1" s="59" t="s">
        <v>10118</v>
      </c>
      <c r="NYF1" s="59" t="s">
        <v>10119</v>
      </c>
      <c r="NYG1" s="59" t="s">
        <v>10120</v>
      </c>
      <c r="NYH1" s="59" t="s">
        <v>10121</v>
      </c>
      <c r="NYI1" s="59" t="s">
        <v>10122</v>
      </c>
      <c r="NYJ1" s="59" t="s">
        <v>10123</v>
      </c>
      <c r="NYK1" s="59" t="s">
        <v>10124</v>
      </c>
      <c r="NYL1" s="59" t="s">
        <v>10125</v>
      </c>
      <c r="NYM1" s="59" t="s">
        <v>10126</v>
      </c>
      <c r="NYN1" s="59" t="s">
        <v>10127</v>
      </c>
      <c r="NYO1" s="59" t="s">
        <v>10128</v>
      </c>
      <c r="NYP1" s="59" t="s">
        <v>10129</v>
      </c>
      <c r="NYQ1" s="59" t="s">
        <v>10130</v>
      </c>
      <c r="NYR1" s="59" t="s">
        <v>10131</v>
      </c>
      <c r="NYS1" s="59" t="s">
        <v>10132</v>
      </c>
      <c r="NYT1" s="59" t="s">
        <v>10133</v>
      </c>
      <c r="NYU1" s="59" t="s">
        <v>10134</v>
      </c>
      <c r="NYV1" s="59" t="s">
        <v>10135</v>
      </c>
      <c r="NYW1" s="59" t="s">
        <v>10136</v>
      </c>
      <c r="NYX1" s="59" t="s">
        <v>10137</v>
      </c>
      <c r="NYY1" s="59" t="s">
        <v>10138</v>
      </c>
      <c r="NYZ1" s="59" t="s">
        <v>10139</v>
      </c>
      <c r="NZA1" s="59" t="s">
        <v>10140</v>
      </c>
      <c r="NZB1" s="59" t="s">
        <v>10141</v>
      </c>
      <c r="NZC1" s="59" t="s">
        <v>10142</v>
      </c>
      <c r="NZD1" s="59" t="s">
        <v>10143</v>
      </c>
      <c r="NZE1" s="59" t="s">
        <v>10144</v>
      </c>
      <c r="NZF1" s="59" t="s">
        <v>10145</v>
      </c>
      <c r="NZG1" s="59" t="s">
        <v>10146</v>
      </c>
      <c r="NZH1" s="59" t="s">
        <v>10147</v>
      </c>
      <c r="NZI1" s="59" t="s">
        <v>10148</v>
      </c>
      <c r="NZJ1" s="59" t="s">
        <v>10149</v>
      </c>
      <c r="NZK1" s="59" t="s">
        <v>10150</v>
      </c>
      <c r="NZL1" s="59" t="s">
        <v>10151</v>
      </c>
      <c r="NZM1" s="59" t="s">
        <v>10152</v>
      </c>
      <c r="NZN1" s="59" t="s">
        <v>10153</v>
      </c>
      <c r="NZO1" s="59" t="s">
        <v>10154</v>
      </c>
      <c r="NZP1" s="59" t="s">
        <v>10155</v>
      </c>
      <c r="NZQ1" s="59" t="s">
        <v>10156</v>
      </c>
      <c r="NZR1" s="59" t="s">
        <v>10157</v>
      </c>
      <c r="NZS1" s="59" t="s">
        <v>10158</v>
      </c>
      <c r="NZT1" s="59" t="s">
        <v>10159</v>
      </c>
      <c r="NZU1" s="59" t="s">
        <v>10160</v>
      </c>
      <c r="NZV1" s="59" t="s">
        <v>10161</v>
      </c>
      <c r="NZW1" s="59" t="s">
        <v>10162</v>
      </c>
      <c r="NZX1" s="59" t="s">
        <v>10163</v>
      </c>
      <c r="NZY1" s="59" t="s">
        <v>10164</v>
      </c>
      <c r="NZZ1" s="59" t="s">
        <v>10165</v>
      </c>
      <c r="OAA1" s="59" t="s">
        <v>10166</v>
      </c>
      <c r="OAB1" s="59" t="s">
        <v>10167</v>
      </c>
      <c r="OAC1" s="59" t="s">
        <v>10168</v>
      </c>
      <c r="OAD1" s="59" t="s">
        <v>10169</v>
      </c>
      <c r="OAE1" s="59" t="s">
        <v>10170</v>
      </c>
      <c r="OAF1" s="59" t="s">
        <v>10171</v>
      </c>
      <c r="OAG1" s="59" t="s">
        <v>10172</v>
      </c>
      <c r="OAH1" s="59" t="s">
        <v>10173</v>
      </c>
      <c r="OAI1" s="59" t="s">
        <v>10174</v>
      </c>
      <c r="OAJ1" s="59" t="s">
        <v>10175</v>
      </c>
      <c r="OAK1" s="59" t="s">
        <v>10176</v>
      </c>
      <c r="OAL1" s="59" t="s">
        <v>10177</v>
      </c>
      <c r="OAM1" s="59" t="s">
        <v>10178</v>
      </c>
      <c r="OAN1" s="59" t="s">
        <v>10179</v>
      </c>
      <c r="OAO1" s="59" t="s">
        <v>10180</v>
      </c>
      <c r="OAP1" s="59" t="s">
        <v>10181</v>
      </c>
      <c r="OAQ1" s="59" t="s">
        <v>10182</v>
      </c>
      <c r="OAR1" s="59" t="s">
        <v>10183</v>
      </c>
      <c r="OAS1" s="59" t="s">
        <v>10184</v>
      </c>
      <c r="OAT1" s="59" t="s">
        <v>10185</v>
      </c>
      <c r="OAU1" s="59" t="s">
        <v>10186</v>
      </c>
      <c r="OAV1" s="59" t="s">
        <v>10187</v>
      </c>
      <c r="OAW1" s="59" t="s">
        <v>10188</v>
      </c>
      <c r="OAX1" s="59" t="s">
        <v>10189</v>
      </c>
      <c r="OAY1" s="59" t="s">
        <v>10190</v>
      </c>
      <c r="OAZ1" s="59" t="s">
        <v>10191</v>
      </c>
      <c r="OBA1" s="59" t="s">
        <v>10192</v>
      </c>
      <c r="OBB1" s="59" t="s">
        <v>10193</v>
      </c>
      <c r="OBC1" s="59" t="s">
        <v>10194</v>
      </c>
      <c r="OBD1" s="59" t="s">
        <v>10195</v>
      </c>
      <c r="OBE1" s="59" t="s">
        <v>10196</v>
      </c>
      <c r="OBF1" s="59" t="s">
        <v>10197</v>
      </c>
      <c r="OBG1" s="59" t="s">
        <v>10198</v>
      </c>
      <c r="OBH1" s="59" t="s">
        <v>10199</v>
      </c>
      <c r="OBI1" s="59" t="s">
        <v>10200</v>
      </c>
      <c r="OBJ1" s="59" t="s">
        <v>10201</v>
      </c>
      <c r="OBK1" s="59" t="s">
        <v>10202</v>
      </c>
      <c r="OBL1" s="59" t="s">
        <v>10203</v>
      </c>
      <c r="OBM1" s="59" t="s">
        <v>10204</v>
      </c>
      <c r="OBN1" s="59" t="s">
        <v>10205</v>
      </c>
      <c r="OBO1" s="59" t="s">
        <v>10206</v>
      </c>
      <c r="OBP1" s="59" t="s">
        <v>10207</v>
      </c>
      <c r="OBQ1" s="59" t="s">
        <v>10208</v>
      </c>
      <c r="OBR1" s="59" t="s">
        <v>10209</v>
      </c>
      <c r="OBS1" s="59" t="s">
        <v>10210</v>
      </c>
      <c r="OBT1" s="59" t="s">
        <v>10211</v>
      </c>
      <c r="OBU1" s="59" t="s">
        <v>10212</v>
      </c>
      <c r="OBV1" s="59" t="s">
        <v>10213</v>
      </c>
      <c r="OBW1" s="59" t="s">
        <v>10214</v>
      </c>
      <c r="OBX1" s="59" t="s">
        <v>10215</v>
      </c>
      <c r="OBY1" s="59" t="s">
        <v>10216</v>
      </c>
      <c r="OBZ1" s="59" t="s">
        <v>10217</v>
      </c>
      <c r="OCA1" s="59" t="s">
        <v>10218</v>
      </c>
      <c r="OCB1" s="59" t="s">
        <v>10219</v>
      </c>
      <c r="OCC1" s="59" t="s">
        <v>10220</v>
      </c>
      <c r="OCD1" s="59" t="s">
        <v>10221</v>
      </c>
      <c r="OCE1" s="59" t="s">
        <v>10222</v>
      </c>
      <c r="OCF1" s="59" t="s">
        <v>10223</v>
      </c>
      <c r="OCG1" s="59" t="s">
        <v>10224</v>
      </c>
      <c r="OCH1" s="59" t="s">
        <v>10225</v>
      </c>
      <c r="OCI1" s="59" t="s">
        <v>10226</v>
      </c>
      <c r="OCJ1" s="59" t="s">
        <v>10227</v>
      </c>
      <c r="OCK1" s="59" t="s">
        <v>10228</v>
      </c>
      <c r="OCL1" s="59" t="s">
        <v>10229</v>
      </c>
      <c r="OCM1" s="59" t="s">
        <v>10230</v>
      </c>
      <c r="OCN1" s="59" t="s">
        <v>10231</v>
      </c>
      <c r="OCO1" s="59" t="s">
        <v>10232</v>
      </c>
      <c r="OCP1" s="59" t="s">
        <v>10233</v>
      </c>
      <c r="OCQ1" s="59" t="s">
        <v>10234</v>
      </c>
      <c r="OCR1" s="59" t="s">
        <v>10235</v>
      </c>
      <c r="OCS1" s="59" t="s">
        <v>10236</v>
      </c>
      <c r="OCT1" s="59" t="s">
        <v>10237</v>
      </c>
      <c r="OCU1" s="59" t="s">
        <v>10238</v>
      </c>
      <c r="OCV1" s="59" t="s">
        <v>10239</v>
      </c>
      <c r="OCW1" s="59" t="s">
        <v>10240</v>
      </c>
      <c r="OCX1" s="59" t="s">
        <v>10241</v>
      </c>
      <c r="OCY1" s="59" t="s">
        <v>10242</v>
      </c>
      <c r="OCZ1" s="59" t="s">
        <v>10243</v>
      </c>
      <c r="ODA1" s="59" t="s">
        <v>10244</v>
      </c>
      <c r="ODB1" s="59" t="s">
        <v>10245</v>
      </c>
      <c r="ODC1" s="59" t="s">
        <v>10246</v>
      </c>
      <c r="ODD1" s="59" t="s">
        <v>10247</v>
      </c>
      <c r="ODE1" s="59" t="s">
        <v>10248</v>
      </c>
      <c r="ODF1" s="59" t="s">
        <v>10249</v>
      </c>
      <c r="ODG1" s="59" t="s">
        <v>10250</v>
      </c>
      <c r="ODH1" s="59" t="s">
        <v>10251</v>
      </c>
      <c r="ODI1" s="59" t="s">
        <v>10252</v>
      </c>
      <c r="ODJ1" s="59" t="s">
        <v>10253</v>
      </c>
      <c r="ODK1" s="59" t="s">
        <v>10254</v>
      </c>
      <c r="ODL1" s="59" t="s">
        <v>10255</v>
      </c>
      <c r="ODM1" s="59" t="s">
        <v>10256</v>
      </c>
      <c r="ODN1" s="59" t="s">
        <v>10257</v>
      </c>
      <c r="ODO1" s="59" t="s">
        <v>10258</v>
      </c>
      <c r="ODP1" s="59" t="s">
        <v>10259</v>
      </c>
      <c r="ODQ1" s="59" t="s">
        <v>10260</v>
      </c>
      <c r="ODR1" s="59" t="s">
        <v>10261</v>
      </c>
      <c r="ODS1" s="59" t="s">
        <v>10262</v>
      </c>
      <c r="ODT1" s="59" t="s">
        <v>10263</v>
      </c>
      <c r="ODU1" s="59" t="s">
        <v>10264</v>
      </c>
      <c r="ODV1" s="59" t="s">
        <v>10265</v>
      </c>
      <c r="ODW1" s="59" t="s">
        <v>10266</v>
      </c>
      <c r="ODX1" s="59" t="s">
        <v>10267</v>
      </c>
      <c r="ODY1" s="59" t="s">
        <v>10268</v>
      </c>
      <c r="ODZ1" s="59" t="s">
        <v>10269</v>
      </c>
      <c r="OEA1" s="59" t="s">
        <v>10270</v>
      </c>
      <c r="OEB1" s="59" t="s">
        <v>10271</v>
      </c>
      <c r="OEC1" s="59" t="s">
        <v>10272</v>
      </c>
      <c r="OED1" s="59" t="s">
        <v>10273</v>
      </c>
      <c r="OEE1" s="59" t="s">
        <v>10274</v>
      </c>
      <c r="OEF1" s="59" t="s">
        <v>10275</v>
      </c>
      <c r="OEG1" s="59" t="s">
        <v>10276</v>
      </c>
      <c r="OEH1" s="59" t="s">
        <v>10277</v>
      </c>
      <c r="OEI1" s="59" t="s">
        <v>10278</v>
      </c>
      <c r="OEJ1" s="59" t="s">
        <v>10279</v>
      </c>
      <c r="OEK1" s="59" t="s">
        <v>10280</v>
      </c>
      <c r="OEL1" s="59" t="s">
        <v>10281</v>
      </c>
      <c r="OEM1" s="59" t="s">
        <v>10282</v>
      </c>
      <c r="OEN1" s="59" t="s">
        <v>10283</v>
      </c>
      <c r="OEO1" s="59" t="s">
        <v>10284</v>
      </c>
      <c r="OEP1" s="59" t="s">
        <v>10285</v>
      </c>
      <c r="OEQ1" s="59" t="s">
        <v>10286</v>
      </c>
      <c r="OER1" s="59" t="s">
        <v>10287</v>
      </c>
      <c r="OES1" s="59" t="s">
        <v>10288</v>
      </c>
      <c r="OET1" s="59" t="s">
        <v>10289</v>
      </c>
      <c r="OEU1" s="59" t="s">
        <v>10290</v>
      </c>
      <c r="OEV1" s="59" t="s">
        <v>10291</v>
      </c>
      <c r="OEW1" s="59" t="s">
        <v>10292</v>
      </c>
      <c r="OEX1" s="59" t="s">
        <v>10293</v>
      </c>
      <c r="OEY1" s="59" t="s">
        <v>10294</v>
      </c>
      <c r="OEZ1" s="59" t="s">
        <v>10295</v>
      </c>
      <c r="OFA1" s="59" t="s">
        <v>10296</v>
      </c>
      <c r="OFB1" s="59" t="s">
        <v>10297</v>
      </c>
      <c r="OFC1" s="59" t="s">
        <v>10298</v>
      </c>
      <c r="OFD1" s="59" t="s">
        <v>10299</v>
      </c>
      <c r="OFE1" s="59" t="s">
        <v>10300</v>
      </c>
      <c r="OFF1" s="59" t="s">
        <v>10301</v>
      </c>
      <c r="OFG1" s="59" t="s">
        <v>10302</v>
      </c>
      <c r="OFH1" s="59" t="s">
        <v>10303</v>
      </c>
      <c r="OFI1" s="59" t="s">
        <v>10304</v>
      </c>
      <c r="OFJ1" s="59" t="s">
        <v>10305</v>
      </c>
      <c r="OFK1" s="59" t="s">
        <v>10306</v>
      </c>
      <c r="OFL1" s="59" t="s">
        <v>10307</v>
      </c>
      <c r="OFM1" s="59" t="s">
        <v>10308</v>
      </c>
      <c r="OFN1" s="59" t="s">
        <v>10309</v>
      </c>
      <c r="OFO1" s="59" t="s">
        <v>10310</v>
      </c>
      <c r="OFP1" s="59" t="s">
        <v>10311</v>
      </c>
      <c r="OFQ1" s="59" t="s">
        <v>10312</v>
      </c>
      <c r="OFR1" s="59" t="s">
        <v>10313</v>
      </c>
      <c r="OFS1" s="59" t="s">
        <v>10314</v>
      </c>
      <c r="OFT1" s="59" t="s">
        <v>10315</v>
      </c>
      <c r="OFU1" s="59" t="s">
        <v>10316</v>
      </c>
      <c r="OFV1" s="59" t="s">
        <v>10317</v>
      </c>
      <c r="OFW1" s="59" t="s">
        <v>10318</v>
      </c>
      <c r="OFX1" s="59" t="s">
        <v>10319</v>
      </c>
      <c r="OFY1" s="59" t="s">
        <v>10320</v>
      </c>
      <c r="OFZ1" s="59" t="s">
        <v>10321</v>
      </c>
      <c r="OGA1" s="59" t="s">
        <v>10322</v>
      </c>
      <c r="OGB1" s="59" t="s">
        <v>10323</v>
      </c>
      <c r="OGC1" s="59" t="s">
        <v>10324</v>
      </c>
      <c r="OGD1" s="59" t="s">
        <v>10325</v>
      </c>
      <c r="OGE1" s="59" t="s">
        <v>10326</v>
      </c>
      <c r="OGF1" s="59" t="s">
        <v>10327</v>
      </c>
      <c r="OGG1" s="59" t="s">
        <v>10328</v>
      </c>
      <c r="OGH1" s="59" t="s">
        <v>10329</v>
      </c>
      <c r="OGI1" s="59" t="s">
        <v>10330</v>
      </c>
      <c r="OGJ1" s="59" t="s">
        <v>10331</v>
      </c>
      <c r="OGK1" s="59" t="s">
        <v>10332</v>
      </c>
      <c r="OGL1" s="59" t="s">
        <v>10333</v>
      </c>
      <c r="OGM1" s="59" t="s">
        <v>10334</v>
      </c>
      <c r="OGN1" s="59" t="s">
        <v>10335</v>
      </c>
      <c r="OGO1" s="59" t="s">
        <v>10336</v>
      </c>
      <c r="OGP1" s="59" t="s">
        <v>10337</v>
      </c>
      <c r="OGQ1" s="59" t="s">
        <v>10338</v>
      </c>
      <c r="OGR1" s="59" t="s">
        <v>10339</v>
      </c>
      <c r="OGS1" s="59" t="s">
        <v>10340</v>
      </c>
      <c r="OGT1" s="59" t="s">
        <v>10341</v>
      </c>
      <c r="OGU1" s="59" t="s">
        <v>10342</v>
      </c>
      <c r="OGV1" s="59" t="s">
        <v>10343</v>
      </c>
      <c r="OGW1" s="59" t="s">
        <v>10344</v>
      </c>
      <c r="OGX1" s="59" t="s">
        <v>10345</v>
      </c>
      <c r="OGY1" s="59" t="s">
        <v>10346</v>
      </c>
      <c r="OGZ1" s="59" t="s">
        <v>10347</v>
      </c>
      <c r="OHA1" s="59" t="s">
        <v>10348</v>
      </c>
      <c r="OHB1" s="59" t="s">
        <v>10349</v>
      </c>
      <c r="OHC1" s="59" t="s">
        <v>10350</v>
      </c>
      <c r="OHD1" s="59" t="s">
        <v>10351</v>
      </c>
      <c r="OHE1" s="59" t="s">
        <v>10352</v>
      </c>
      <c r="OHF1" s="59" t="s">
        <v>10353</v>
      </c>
      <c r="OHG1" s="59" t="s">
        <v>10354</v>
      </c>
      <c r="OHH1" s="59" t="s">
        <v>10355</v>
      </c>
      <c r="OHI1" s="59" t="s">
        <v>10356</v>
      </c>
      <c r="OHJ1" s="59" t="s">
        <v>10357</v>
      </c>
      <c r="OHK1" s="59" t="s">
        <v>10358</v>
      </c>
      <c r="OHL1" s="59" t="s">
        <v>10359</v>
      </c>
      <c r="OHM1" s="59" t="s">
        <v>10360</v>
      </c>
      <c r="OHN1" s="59" t="s">
        <v>10361</v>
      </c>
      <c r="OHO1" s="59" t="s">
        <v>10362</v>
      </c>
      <c r="OHP1" s="59" t="s">
        <v>10363</v>
      </c>
      <c r="OHQ1" s="59" t="s">
        <v>10364</v>
      </c>
      <c r="OHR1" s="59" t="s">
        <v>10365</v>
      </c>
      <c r="OHS1" s="59" t="s">
        <v>10366</v>
      </c>
      <c r="OHT1" s="59" t="s">
        <v>10367</v>
      </c>
      <c r="OHU1" s="59" t="s">
        <v>10368</v>
      </c>
      <c r="OHV1" s="59" t="s">
        <v>10369</v>
      </c>
      <c r="OHW1" s="59" t="s">
        <v>10370</v>
      </c>
      <c r="OHX1" s="59" t="s">
        <v>10371</v>
      </c>
      <c r="OHY1" s="59" t="s">
        <v>10372</v>
      </c>
      <c r="OHZ1" s="59" t="s">
        <v>10373</v>
      </c>
      <c r="OIA1" s="59" t="s">
        <v>10374</v>
      </c>
      <c r="OIB1" s="59" t="s">
        <v>10375</v>
      </c>
      <c r="OIC1" s="59" t="s">
        <v>10376</v>
      </c>
      <c r="OID1" s="59" t="s">
        <v>10377</v>
      </c>
      <c r="OIE1" s="59" t="s">
        <v>10378</v>
      </c>
      <c r="OIF1" s="59" t="s">
        <v>10379</v>
      </c>
      <c r="OIG1" s="59" t="s">
        <v>10380</v>
      </c>
      <c r="OIH1" s="59" t="s">
        <v>10381</v>
      </c>
      <c r="OII1" s="59" t="s">
        <v>10382</v>
      </c>
      <c r="OIJ1" s="59" t="s">
        <v>10383</v>
      </c>
      <c r="OIK1" s="59" t="s">
        <v>10384</v>
      </c>
      <c r="OIL1" s="59" t="s">
        <v>10385</v>
      </c>
      <c r="OIM1" s="59" t="s">
        <v>10386</v>
      </c>
      <c r="OIN1" s="59" t="s">
        <v>10387</v>
      </c>
      <c r="OIO1" s="59" t="s">
        <v>10388</v>
      </c>
      <c r="OIP1" s="59" t="s">
        <v>10389</v>
      </c>
      <c r="OIQ1" s="59" t="s">
        <v>10390</v>
      </c>
      <c r="OIR1" s="59" t="s">
        <v>10391</v>
      </c>
      <c r="OIS1" s="59" t="s">
        <v>10392</v>
      </c>
      <c r="OIT1" s="59" t="s">
        <v>10393</v>
      </c>
      <c r="OIU1" s="59" t="s">
        <v>10394</v>
      </c>
      <c r="OIV1" s="59" t="s">
        <v>10395</v>
      </c>
      <c r="OIW1" s="59" t="s">
        <v>10396</v>
      </c>
      <c r="OIX1" s="59" t="s">
        <v>10397</v>
      </c>
      <c r="OIY1" s="59" t="s">
        <v>10398</v>
      </c>
      <c r="OIZ1" s="59" t="s">
        <v>10399</v>
      </c>
      <c r="OJA1" s="59" t="s">
        <v>10400</v>
      </c>
      <c r="OJB1" s="59" t="s">
        <v>10401</v>
      </c>
      <c r="OJC1" s="59" t="s">
        <v>10402</v>
      </c>
      <c r="OJD1" s="59" t="s">
        <v>10403</v>
      </c>
      <c r="OJE1" s="59" t="s">
        <v>10404</v>
      </c>
      <c r="OJF1" s="59" t="s">
        <v>10405</v>
      </c>
      <c r="OJG1" s="59" t="s">
        <v>10406</v>
      </c>
      <c r="OJH1" s="59" t="s">
        <v>10407</v>
      </c>
      <c r="OJI1" s="59" t="s">
        <v>10408</v>
      </c>
      <c r="OJJ1" s="59" t="s">
        <v>10409</v>
      </c>
      <c r="OJK1" s="59" t="s">
        <v>10410</v>
      </c>
      <c r="OJL1" s="59" t="s">
        <v>10411</v>
      </c>
      <c r="OJM1" s="59" t="s">
        <v>10412</v>
      </c>
      <c r="OJN1" s="59" t="s">
        <v>10413</v>
      </c>
      <c r="OJO1" s="59" t="s">
        <v>10414</v>
      </c>
      <c r="OJP1" s="59" t="s">
        <v>10415</v>
      </c>
      <c r="OJQ1" s="59" t="s">
        <v>10416</v>
      </c>
      <c r="OJR1" s="59" t="s">
        <v>10417</v>
      </c>
      <c r="OJS1" s="59" t="s">
        <v>10418</v>
      </c>
      <c r="OJT1" s="59" t="s">
        <v>10419</v>
      </c>
      <c r="OJU1" s="59" t="s">
        <v>10420</v>
      </c>
      <c r="OJV1" s="59" t="s">
        <v>10421</v>
      </c>
      <c r="OJW1" s="59" t="s">
        <v>10422</v>
      </c>
      <c r="OJX1" s="59" t="s">
        <v>10423</v>
      </c>
      <c r="OJY1" s="59" t="s">
        <v>10424</v>
      </c>
      <c r="OJZ1" s="59" t="s">
        <v>10425</v>
      </c>
      <c r="OKA1" s="59" t="s">
        <v>10426</v>
      </c>
      <c r="OKB1" s="59" t="s">
        <v>10427</v>
      </c>
      <c r="OKC1" s="59" t="s">
        <v>10428</v>
      </c>
      <c r="OKD1" s="59" t="s">
        <v>10429</v>
      </c>
      <c r="OKE1" s="59" t="s">
        <v>10430</v>
      </c>
      <c r="OKF1" s="59" t="s">
        <v>10431</v>
      </c>
      <c r="OKG1" s="59" t="s">
        <v>10432</v>
      </c>
      <c r="OKH1" s="59" t="s">
        <v>10433</v>
      </c>
      <c r="OKI1" s="59" t="s">
        <v>10434</v>
      </c>
      <c r="OKJ1" s="59" t="s">
        <v>10435</v>
      </c>
      <c r="OKK1" s="59" t="s">
        <v>10436</v>
      </c>
      <c r="OKL1" s="59" t="s">
        <v>10437</v>
      </c>
      <c r="OKM1" s="59" t="s">
        <v>10438</v>
      </c>
      <c r="OKN1" s="59" t="s">
        <v>10439</v>
      </c>
      <c r="OKO1" s="59" t="s">
        <v>10440</v>
      </c>
      <c r="OKP1" s="59" t="s">
        <v>10441</v>
      </c>
      <c r="OKQ1" s="59" t="s">
        <v>10442</v>
      </c>
      <c r="OKR1" s="59" t="s">
        <v>10443</v>
      </c>
      <c r="OKS1" s="59" t="s">
        <v>10444</v>
      </c>
      <c r="OKT1" s="59" t="s">
        <v>10445</v>
      </c>
      <c r="OKU1" s="59" t="s">
        <v>10446</v>
      </c>
      <c r="OKV1" s="59" t="s">
        <v>10447</v>
      </c>
      <c r="OKW1" s="59" t="s">
        <v>10448</v>
      </c>
      <c r="OKX1" s="59" t="s">
        <v>10449</v>
      </c>
      <c r="OKY1" s="59" t="s">
        <v>10450</v>
      </c>
      <c r="OKZ1" s="59" t="s">
        <v>10451</v>
      </c>
      <c r="OLA1" s="59" t="s">
        <v>10452</v>
      </c>
      <c r="OLB1" s="59" t="s">
        <v>10453</v>
      </c>
      <c r="OLC1" s="59" t="s">
        <v>10454</v>
      </c>
      <c r="OLD1" s="59" t="s">
        <v>10455</v>
      </c>
      <c r="OLE1" s="59" t="s">
        <v>10456</v>
      </c>
      <c r="OLF1" s="59" t="s">
        <v>10457</v>
      </c>
      <c r="OLG1" s="59" t="s">
        <v>10458</v>
      </c>
      <c r="OLH1" s="59" t="s">
        <v>10459</v>
      </c>
      <c r="OLI1" s="59" t="s">
        <v>10460</v>
      </c>
      <c r="OLJ1" s="59" t="s">
        <v>10461</v>
      </c>
      <c r="OLK1" s="59" t="s">
        <v>10462</v>
      </c>
      <c r="OLL1" s="59" t="s">
        <v>10463</v>
      </c>
      <c r="OLM1" s="59" t="s">
        <v>10464</v>
      </c>
      <c r="OLN1" s="59" t="s">
        <v>10465</v>
      </c>
      <c r="OLO1" s="59" t="s">
        <v>10466</v>
      </c>
      <c r="OLP1" s="59" t="s">
        <v>10467</v>
      </c>
      <c r="OLQ1" s="59" t="s">
        <v>10468</v>
      </c>
      <c r="OLR1" s="59" t="s">
        <v>10469</v>
      </c>
      <c r="OLS1" s="59" t="s">
        <v>10470</v>
      </c>
      <c r="OLT1" s="59" t="s">
        <v>10471</v>
      </c>
      <c r="OLU1" s="59" t="s">
        <v>10472</v>
      </c>
      <c r="OLV1" s="59" t="s">
        <v>10473</v>
      </c>
      <c r="OLW1" s="59" t="s">
        <v>10474</v>
      </c>
      <c r="OLX1" s="59" t="s">
        <v>10475</v>
      </c>
      <c r="OLY1" s="59" t="s">
        <v>10476</v>
      </c>
      <c r="OLZ1" s="59" t="s">
        <v>10477</v>
      </c>
      <c r="OMA1" s="59" t="s">
        <v>10478</v>
      </c>
      <c r="OMB1" s="59" t="s">
        <v>10479</v>
      </c>
      <c r="OMC1" s="59" t="s">
        <v>10480</v>
      </c>
      <c r="OMD1" s="59" t="s">
        <v>10481</v>
      </c>
      <c r="OME1" s="59" t="s">
        <v>10482</v>
      </c>
      <c r="OMF1" s="59" t="s">
        <v>10483</v>
      </c>
      <c r="OMG1" s="59" t="s">
        <v>10484</v>
      </c>
      <c r="OMH1" s="59" t="s">
        <v>10485</v>
      </c>
      <c r="OMI1" s="59" t="s">
        <v>10486</v>
      </c>
      <c r="OMJ1" s="59" t="s">
        <v>10487</v>
      </c>
      <c r="OMK1" s="59" t="s">
        <v>10488</v>
      </c>
      <c r="OML1" s="59" t="s">
        <v>10489</v>
      </c>
      <c r="OMM1" s="59" t="s">
        <v>10490</v>
      </c>
      <c r="OMN1" s="59" t="s">
        <v>10491</v>
      </c>
      <c r="OMO1" s="59" t="s">
        <v>10492</v>
      </c>
      <c r="OMP1" s="59" t="s">
        <v>10493</v>
      </c>
      <c r="OMQ1" s="59" t="s">
        <v>10494</v>
      </c>
      <c r="OMR1" s="59" t="s">
        <v>10495</v>
      </c>
      <c r="OMS1" s="59" t="s">
        <v>10496</v>
      </c>
      <c r="OMT1" s="59" t="s">
        <v>10497</v>
      </c>
      <c r="OMU1" s="59" t="s">
        <v>10498</v>
      </c>
      <c r="OMV1" s="59" t="s">
        <v>10499</v>
      </c>
      <c r="OMW1" s="59" t="s">
        <v>10500</v>
      </c>
      <c r="OMX1" s="59" t="s">
        <v>10501</v>
      </c>
      <c r="OMY1" s="59" t="s">
        <v>10502</v>
      </c>
      <c r="OMZ1" s="59" t="s">
        <v>10503</v>
      </c>
      <c r="ONA1" s="59" t="s">
        <v>10504</v>
      </c>
      <c r="ONB1" s="59" t="s">
        <v>10505</v>
      </c>
      <c r="ONC1" s="59" t="s">
        <v>10506</v>
      </c>
      <c r="OND1" s="59" t="s">
        <v>10507</v>
      </c>
      <c r="ONE1" s="59" t="s">
        <v>10508</v>
      </c>
      <c r="ONF1" s="59" t="s">
        <v>10509</v>
      </c>
      <c r="ONG1" s="59" t="s">
        <v>10510</v>
      </c>
      <c r="ONH1" s="59" t="s">
        <v>10511</v>
      </c>
      <c r="ONI1" s="59" t="s">
        <v>10512</v>
      </c>
      <c r="ONJ1" s="59" t="s">
        <v>10513</v>
      </c>
      <c r="ONK1" s="59" t="s">
        <v>10514</v>
      </c>
      <c r="ONL1" s="59" t="s">
        <v>10515</v>
      </c>
      <c r="ONM1" s="59" t="s">
        <v>10516</v>
      </c>
      <c r="ONN1" s="59" t="s">
        <v>10517</v>
      </c>
      <c r="ONO1" s="59" t="s">
        <v>10518</v>
      </c>
      <c r="ONP1" s="59" t="s">
        <v>10519</v>
      </c>
      <c r="ONQ1" s="59" t="s">
        <v>10520</v>
      </c>
      <c r="ONR1" s="59" t="s">
        <v>10521</v>
      </c>
      <c r="ONS1" s="59" t="s">
        <v>10522</v>
      </c>
      <c r="ONT1" s="59" t="s">
        <v>10523</v>
      </c>
      <c r="ONU1" s="59" t="s">
        <v>10524</v>
      </c>
      <c r="ONV1" s="59" t="s">
        <v>10525</v>
      </c>
      <c r="ONW1" s="59" t="s">
        <v>10526</v>
      </c>
      <c r="ONX1" s="59" t="s">
        <v>10527</v>
      </c>
      <c r="ONY1" s="59" t="s">
        <v>10528</v>
      </c>
      <c r="ONZ1" s="59" t="s">
        <v>10529</v>
      </c>
      <c r="OOA1" s="59" t="s">
        <v>10530</v>
      </c>
      <c r="OOB1" s="59" t="s">
        <v>10531</v>
      </c>
      <c r="OOC1" s="59" t="s">
        <v>10532</v>
      </c>
      <c r="OOD1" s="59" t="s">
        <v>10533</v>
      </c>
      <c r="OOE1" s="59" t="s">
        <v>10534</v>
      </c>
      <c r="OOF1" s="59" t="s">
        <v>10535</v>
      </c>
      <c r="OOG1" s="59" t="s">
        <v>10536</v>
      </c>
      <c r="OOH1" s="59" t="s">
        <v>10537</v>
      </c>
      <c r="OOI1" s="59" t="s">
        <v>10538</v>
      </c>
      <c r="OOJ1" s="59" t="s">
        <v>10539</v>
      </c>
      <c r="OOK1" s="59" t="s">
        <v>10540</v>
      </c>
      <c r="OOL1" s="59" t="s">
        <v>10541</v>
      </c>
      <c r="OOM1" s="59" t="s">
        <v>10542</v>
      </c>
      <c r="OON1" s="59" t="s">
        <v>10543</v>
      </c>
      <c r="OOO1" s="59" t="s">
        <v>10544</v>
      </c>
      <c r="OOP1" s="59" t="s">
        <v>10545</v>
      </c>
      <c r="OOQ1" s="59" t="s">
        <v>10546</v>
      </c>
      <c r="OOR1" s="59" t="s">
        <v>10547</v>
      </c>
      <c r="OOS1" s="59" t="s">
        <v>10548</v>
      </c>
      <c r="OOT1" s="59" t="s">
        <v>10549</v>
      </c>
      <c r="OOU1" s="59" t="s">
        <v>10550</v>
      </c>
      <c r="OOV1" s="59" t="s">
        <v>10551</v>
      </c>
      <c r="OOW1" s="59" t="s">
        <v>10552</v>
      </c>
      <c r="OOX1" s="59" t="s">
        <v>10553</v>
      </c>
      <c r="OOY1" s="59" t="s">
        <v>10554</v>
      </c>
      <c r="OOZ1" s="59" t="s">
        <v>10555</v>
      </c>
      <c r="OPA1" s="59" t="s">
        <v>10556</v>
      </c>
      <c r="OPB1" s="59" t="s">
        <v>10557</v>
      </c>
      <c r="OPC1" s="59" t="s">
        <v>10558</v>
      </c>
      <c r="OPD1" s="59" t="s">
        <v>10559</v>
      </c>
      <c r="OPE1" s="59" t="s">
        <v>10560</v>
      </c>
      <c r="OPF1" s="59" t="s">
        <v>10561</v>
      </c>
      <c r="OPG1" s="59" t="s">
        <v>10562</v>
      </c>
      <c r="OPH1" s="59" t="s">
        <v>10563</v>
      </c>
      <c r="OPI1" s="59" t="s">
        <v>10564</v>
      </c>
      <c r="OPJ1" s="59" t="s">
        <v>10565</v>
      </c>
      <c r="OPK1" s="59" t="s">
        <v>10566</v>
      </c>
      <c r="OPL1" s="59" t="s">
        <v>10567</v>
      </c>
      <c r="OPM1" s="59" t="s">
        <v>10568</v>
      </c>
      <c r="OPN1" s="59" t="s">
        <v>10569</v>
      </c>
      <c r="OPO1" s="59" t="s">
        <v>10570</v>
      </c>
      <c r="OPP1" s="59" t="s">
        <v>10571</v>
      </c>
      <c r="OPQ1" s="59" t="s">
        <v>10572</v>
      </c>
      <c r="OPR1" s="59" t="s">
        <v>10573</v>
      </c>
      <c r="OPS1" s="59" t="s">
        <v>10574</v>
      </c>
      <c r="OPT1" s="59" t="s">
        <v>10575</v>
      </c>
      <c r="OPU1" s="59" t="s">
        <v>10576</v>
      </c>
      <c r="OPV1" s="59" t="s">
        <v>10577</v>
      </c>
      <c r="OPW1" s="59" t="s">
        <v>10578</v>
      </c>
      <c r="OPX1" s="59" t="s">
        <v>10579</v>
      </c>
      <c r="OPY1" s="59" t="s">
        <v>10580</v>
      </c>
      <c r="OPZ1" s="59" t="s">
        <v>10581</v>
      </c>
      <c r="OQA1" s="59" t="s">
        <v>10582</v>
      </c>
      <c r="OQB1" s="59" t="s">
        <v>10583</v>
      </c>
      <c r="OQC1" s="59" t="s">
        <v>10584</v>
      </c>
      <c r="OQD1" s="59" t="s">
        <v>10585</v>
      </c>
      <c r="OQE1" s="59" t="s">
        <v>10586</v>
      </c>
      <c r="OQF1" s="59" t="s">
        <v>10587</v>
      </c>
      <c r="OQG1" s="59" t="s">
        <v>10588</v>
      </c>
      <c r="OQH1" s="59" t="s">
        <v>10589</v>
      </c>
      <c r="OQI1" s="59" t="s">
        <v>10590</v>
      </c>
      <c r="OQJ1" s="59" t="s">
        <v>10591</v>
      </c>
      <c r="OQK1" s="59" t="s">
        <v>10592</v>
      </c>
      <c r="OQL1" s="59" t="s">
        <v>10593</v>
      </c>
      <c r="OQM1" s="59" t="s">
        <v>10594</v>
      </c>
      <c r="OQN1" s="59" t="s">
        <v>10595</v>
      </c>
      <c r="OQO1" s="59" t="s">
        <v>10596</v>
      </c>
      <c r="OQP1" s="59" t="s">
        <v>10597</v>
      </c>
      <c r="OQQ1" s="59" t="s">
        <v>10598</v>
      </c>
      <c r="OQR1" s="59" t="s">
        <v>10599</v>
      </c>
      <c r="OQS1" s="59" t="s">
        <v>10600</v>
      </c>
      <c r="OQT1" s="59" t="s">
        <v>10601</v>
      </c>
      <c r="OQU1" s="59" t="s">
        <v>10602</v>
      </c>
      <c r="OQV1" s="59" t="s">
        <v>10603</v>
      </c>
      <c r="OQW1" s="59" t="s">
        <v>10604</v>
      </c>
      <c r="OQX1" s="59" t="s">
        <v>10605</v>
      </c>
      <c r="OQY1" s="59" t="s">
        <v>10606</v>
      </c>
      <c r="OQZ1" s="59" t="s">
        <v>10607</v>
      </c>
      <c r="ORA1" s="59" t="s">
        <v>10608</v>
      </c>
      <c r="ORB1" s="59" t="s">
        <v>10609</v>
      </c>
      <c r="ORC1" s="59" t="s">
        <v>10610</v>
      </c>
      <c r="ORD1" s="59" t="s">
        <v>10611</v>
      </c>
      <c r="ORE1" s="59" t="s">
        <v>10612</v>
      </c>
      <c r="ORF1" s="59" t="s">
        <v>10613</v>
      </c>
      <c r="ORG1" s="59" t="s">
        <v>10614</v>
      </c>
      <c r="ORH1" s="59" t="s">
        <v>10615</v>
      </c>
      <c r="ORI1" s="59" t="s">
        <v>10616</v>
      </c>
      <c r="ORJ1" s="59" t="s">
        <v>10617</v>
      </c>
      <c r="ORK1" s="59" t="s">
        <v>10618</v>
      </c>
      <c r="ORL1" s="59" t="s">
        <v>10619</v>
      </c>
      <c r="ORM1" s="59" t="s">
        <v>10620</v>
      </c>
      <c r="ORN1" s="59" t="s">
        <v>10621</v>
      </c>
      <c r="ORO1" s="59" t="s">
        <v>10622</v>
      </c>
      <c r="ORP1" s="59" t="s">
        <v>10623</v>
      </c>
      <c r="ORQ1" s="59" t="s">
        <v>10624</v>
      </c>
      <c r="ORR1" s="59" t="s">
        <v>10625</v>
      </c>
      <c r="ORS1" s="59" t="s">
        <v>10626</v>
      </c>
      <c r="ORT1" s="59" t="s">
        <v>10627</v>
      </c>
      <c r="ORU1" s="59" t="s">
        <v>10628</v>
      </c>
      <c r="ORV1" s="59" t="s">
        <v>10629</v>
      </c>
      <c r="ORW1" s="59" t="s">
        <v>10630</v>
      </c>
      <c r="ORX1" s="59" t="s">
        <v>10631</v>
      </c>
      <c r="ORY1" s="59" t="s">
        <v>10632</v>
      </c>
      <c r="ORZ1" s="59" t="s">
        <v>10633</v>
      </c>
      <c r="OSA1" s="59" t="s">
        <v>10634</v>
      </c>
      <c r="OSB1" s="59" t="s">
        <v>10635</v>
      </c>
      <c r="OSC1" s="59" t="s">
        <v>10636</v>
      </c>
      <c r="OSD1" s="59" t="s">
        <v>10637</v>
      </c>
      <c r="OSE1" s="59" t="s">
        <v>10638</v>
      </c>
      <c r="OSF1" s="59" t="s">
        <v>10639</v>
      </c>
      <c r="OSG1" s="59" t="s">
        <v>10640</v>
      </c>
      <c r="OSH1" s="59" t="s">
        <v>10641</v>
      </c>
      <c r="OSI1" s="59" t="s">
        <v>10642</v>
      </c>
      <c r="OSJ1" s="59" t="s">
        <v>10643</v>
      </c>
      <c r="OSK1" s="59" t="s">
        <v>10644</v>
      </c>
      <c r="OSL1" s="59" t="s">
        <v>10645</v>
      </c>
      <c r="OSM1" s="59" t="s">
        <v>10646</v>
      </c>
      <c r="OSN1" s="59" t="s">
        <v>10647</v>
      </c>
      <c r="OSO1" s="59" t="s">
        <v>10648</v>
      </c>
      <c r="OSP1" s="59" t="s">
        <v>10649</v>
      </c>
      <c r="OSQ1" s="59" t="s">
        <v>10650</v>
      </c>
      <c r="OSR1" s="59" t="s">
        <v>10651</v>
      </c>
      <c r="OSS1" s="59" t="s">
        <v>10652</v>
      </c>
      <c r="OST1" s="59" t="s">
        <v>10653</v>
      </c>
      <c r="OSU1" s="59" t="s">
        <v>10654</v>
      </c>
      <c r="OSV1" s="59" t="s">
        <v>10655</v>
      </c>
      <c r="OSW1" s="59" t="s">
        <v>10656</v>
      </c>
      <c r="OSX1" s="59" t="s">
        <v>10657</v>
      </c>
      <c r="OSY1" s="59" t="s">
        <v>10658</v>
      </c>
      <c r="OSZ1" s="59" t="s">
        <v>10659</v>
      </c>
      <c r="OTA1" s="59" t="s">
        <v>10660</v>
      </c>
      <c r="OTB1" s="59" t="s">
        <v>10661</v>
      </c>
      <c r="OTC1" s="59" t="s">
        <v>10662</v>
      </c>
      <c r="OTD1" s="59" t="s">
        <v>10663</v>
      </c>
      <c r="OTE1" s="59" t="s">
        <v>10664</v>
      </c>
      <c r="OTF1" s="59" t="s">
        <v>10665</v>
      </c>
      <c r="OTG1" s="59" t="s">
        <v>10666</v>
      </c>
      <c r="OTH1" s="59" t="s">
        <v>10667</v>
      </c>
      <c r="OTI1" s="59" t="s">
        <v>10668</v>
      </c>
      <c r="OTJ1" s="59" t="s">
        <v>10669</v>
      </c>
      <c r="OTK1" s="59" t="s">
        <v>10670</v>
      </c>
      <c r="OTL1" s="59" t="s">
        <v>10671</v>
      </c>
      <c r="OTM1" s="59" t="s">
        <v>10672</v>
      </c>
      <c r="OTN1" s="59" t="s">
        <v>10673</v>
      </c>
      <c r="OTO1" s="59" t="s">
        <v>10674</v>
      </c>
      <c r="OTP1" s="59" t="s">
        <v>10675</v>
      </c>
      <c r="OTQ1" s="59" t="s">
        <v>10676</v>
      </c>
      <c r="OTR1" s="59" t="s">
        <v>10677</v>
      </c>
      <c r="OTS1" s="59" t="s">
        <v>10678</v>
      </c>
      <c r="OTT1" s="59" t="s">
        <v>10679</v>
      </c>
      <c r="OTU1" s="59" t="s">
        <v>10680</v>
      </c>
      <c r="OTV1" s="59" t="s">
        <v>10681</v>
      </c>
      <c r="OTW1" s="59" t="s">
        <v>10682</v>
      </c>
      <c r="OTX1" s="59" t="s">
        <v>10683</v>
      </c>
      <c r="OTY1" s="59" t="s">
        <v>10684</v>
      </c>
      <c r="OTZ1" s="59" t="s">
        <v>10685</v>
      </c>
      <c r="OUA1" s="59" t="s">
        <v>10686</v>
      </c>
      <c r="OUB1" s="59" t="s">
        <v>10687</v>
      </c>
      <c r="OUC1" s="59" t="s">
        <v>10688</v>
      </c>
      <c r="OUD1" s="59" t="s">
        <v>10689</v>
      </c>
      <c r="OUE1" s="59" t="s">
        <v>10690</v>
      </c>
      <c r="OUF1" s="59" t="s">
        <v>10691</v>
      </c>
      <c r="OUG1" s="59" t="s">
        <v>10692</v>
      </c>
      <c r="OUH1" s="59" t="s">
        <v>10693</v>
      </c>
      <c r="OUI1" s="59" t="s">
        <v>10694</v>
      </c>
      <c r="OUJ1" s="59" t="s">
        <v>10695</v>
      </c>
      <c r="OUK1" s="59" t="s">
        <v>10696</v>
      </c>
      <c r="OUL1" s="59" t="s">
        <v>10697</v>
      </c>
      <c r="OUM1" s="59" t="s">
        <v>10698</v>
      </c>
      <c r="OUN1" s="59" t="s">
        <v>10699</v>
      </c>
      <c r="OUO1" s="59" t="s">
        <v>10700</v>
      </c>
      <c r="OUP1" s="59" t="s">
        <v>10701</v>
      </c>
      <c r="OUQ1" s="59" t="s">
        <v>10702</v>
      </c>
      <c r="OUR1" s="59" t="s">
        <v>10703</v>
      </c>
      <c r="OUS1" s="59" t="s">
        <v>10704</v>
      </c>
      <c r="OUT1" s="59" t="s">
        <v>10705</v>
      </c>
      <c r="OUU1" s="59" t="s">
        <v>10706</v>
      </c>
      <c r="OUV1" s="59" t="s">
        <v>10707</v>
      </c>
      <c r="OUW1" s="59" t="s">
        <v>10708</v>
      </c>
      <c r="OUX1" s="59" t="s">
        <v>10709</v>
      </c>
      <c r="OUY1" s="59" t="s">
        <v>10710</v>
      </c>
      <c r="OUZ1" s="59" t="s">
        <v>10711</v>
      </c>
      <c r="OVA1" s="59" t="s">
        <v>10712</v>
      </c>
      <c r="OVB1" s="59" t="s">
        <v>10713</v>
      </c>
      <c r="OVC1" s="59" t="s">
        <v>10714</v>
      </c>
      <c r="OVD1" s="59" t="s">
        <v>10715</v>
      </c>
      <c r="OVE1" s="59" t="s">
        <v>10716</v>
      </c>
      <c r="OVF1" s="59" t="s">
        <v>10717</v>
      </c>
      <c r="OVG1" s="59" t="s">
        <v>10718</v>
      </c>
      <c r="OVH1" s="59" t="s">
        <v>10719</v>
      </c>
      <c r="OVI1" s="59" t="s">
        <v>10720</v>
      </c>
      <c r="OVJ1" s="59" t="s">
        <v>10721</v>
      </c>
      <c r="OVK1" s="59" t="s">
        <v>10722</v>
      </c>
      <c r="OVL1" s="59" t="s">
        <v>10723</v>
      </c>
      <c r="OVM1" s="59" t="s">
        <v>10724</v>
      </c>
      <c r="OVN1" s="59" t="s">
        <v>10725</v>
      </c>
      <c r="OVO1" s="59" t="s">
        <v>10726</v>
      </c>
      <c r="OVP1" s="59" t="s">
        <v>10727</v>
      </c>
      <c r="OVQ1" s="59" t="s">
        <v>10728</v>
      </c>
      <c r="OVR1" s="59" t="s">
        <v>10729</v>
      </c>
      <c r="OVS1" s="59" t="s">
        <v>10730</v>
      </c>
      <c r="OVT1" s="59" t="s">
        <v>10731</v>
      </c>
      <c r="OVU1" s="59" t="s">
        <v>10732</v>
      </c>
      <c r="OVV1" s="59" t="s">
        <v>10733</v>
      </c>
      <c r="OVW1" s="59" t="s">
        <v>10734</v>
      </c>
      <c r="OVX1" s="59" t="s">
        <v>10735</v>
      </c>
      <c r="OVY1" s="59" t="s">
        <v>10736</v>
      </c>
      <c r="OVZ1" s="59" t="s">
        <v>10737</v>
      </c>
      <c r="OWA1" s="59" t="s">
        <v>10738</v>
      </c>
      <c r="OWB1" s="59" t="s">
        <v>10739</v>
      </c>
      <c r="OWC1" s="59" t="s">
        <v>10740</v>
      </c>
      <c r="OWD1" s="59" t="s">
        <v>10741</v>
      </c>
      <c r="OWE1" s="59" t="s">
        <v>10742</v>
      </c>
      <c r="OWF1" s="59" t="s">
        <v>10743</v>
      </c>
      <c r="OWG1" s="59" t="s">
        <v>10744</v>
      </c>
      <c r="OWH1" s="59" t="s">
        <v>10745</v>
      </c>
      <c r="OWI1" s="59" t="s">
        <v>10746</v>
      </c>
      <c r="OWJ1" s="59" t="s">
        <v>10747</v>
      </c>
      <c r="OWK1" s="59" t="s">
        <v>10748</v>
      </c>
      <c r="OWL1" s="59" t="s">
        <v>10749</v>
      </c>
      <c r="OWM1" s="59" t="s">
        <v>10750</v>
      </c>
      <c r="OWN1" s="59" t="s">
        <v>10751</v>
      </c>
      <c r="OWO1" s="59" t="s">
        <v>10752</v>
      </c>
      <c r="OWP1" s="59" t="s">
        <v>10753</v>
      </c>
      <c r="OWQ1" s="59" t="s">
        <v>10754</v>
      </c>
      <c r="OWR1" s="59" t="s">
        <v>10755</v>
      </c>
      <c r="OWS1" s="59" t="s">
        <v>10756</v>
      </c>
      <c r="OWT1" s="59" t="s">
        <v>10757</v>
      </c>
      <c r="OWU1" s="59" t="s">
        <v>10758</v>
      </c>
      <c r="OWV1" s="59" t="s">
        <v>10759</v>
      </c>
      <c r="OWW1" s="59" t="s">
        <v>10760</v>
      </c>
      <c r="OWX1" s="59" t="s">
        <v>10761</v>
      </c>
      <c r="OWY1" s="59" t="s">
        <v>10762</v>
      </c>
      <c r="OWZ1" s="59" t="s">
        <v>10763</v>
      </c>
      <c r="OXA1" s="59" t="s">
        <v>10764</v>
      </c>
      <c r="OXB1" s="59" t="s">
        <v>10765</v>
      </c>
      <c r="OXC1" s="59" t="s">
        <v>10766</v>
      </c>
      <c r="OXD1" s="59" t="s">
        <v>10767</v>
      </c>
      <c r="OXE1" s="59" t="s">
        <v>10768</v>
      </c>
      <c r="OXF1" s="59" t="s">
        <v>10769</v>
      </c>
      <c r="OXG1" s="59" t="s">
        <v>10770</v>
      </c>
      <c r="OXH1" s="59" t="s">
        <v>10771</v>
      </c>
      <c r="OXI1" s="59" t="s">
        <v>10772</v>
      </c>
      <c r="OXJ1" s="59" t="s">
        <v>10773</v>
      </c>
      <c r="OXK1" s="59" t="s">
        <v>10774</v>
      </c>
      <c r="OXL1" s="59" t="s">
        <v>10775</v>
      </c>
      <c r="OXM1" s="59" t="s">
        <v>10776</v>
      </c>
      <c r="OXN1" s="59" t="s">
        <v>10777</v>
      </c>
      <c r="OXO1" s="59" t="s">
        <v>10778</v>
      </c>
      <c r="OXP1" s="59" t="s">
        <v>10779</v>
      </c>
      <c r="OXQ1" s="59" t="s">
        <v>10780</v>
      </c>
      <c r="OXR1" s="59" t="s">
        <v>10781</v>
      </c>
      <c r="OXS1" s="59" t="s">
        <v>10782</v>
      </c>
      <c r="OXT1" s="59" t="s">
        <v>10783</v>
      </c>
      <c r="OXU1" s="59" t="s">
        <v>10784</v>
      </c>
      <c r="OXV1" s="59" t="s">
        <v>10785</v>
      </c>
      <c r="OXW1" s="59" t="s">
        <v>10786</v>
      </c>
      <c r="OXX1" s="59" t="s">
        <v>10787</v>
      </c>
      <c r="OXY1" s="59" t="s">
        <v>10788</v>
      </c>
      <c r="OXZ1" s="59" t="s">
        <v>10789</v>
      </c>
      <c r="OYA1" s="59" t="s">
        <v>10790</v>
      </c>
      <c r="OYB1" s="59" t="s">
        <v>10791</v>
      </c>
      <c r="OYC1" s="59" t="s">
        <v>10792</v>
      </c>
      <c r="OYD1" s="59" t="s">
        <v>10793</v>
      </c>
      <c r="OYE1" s="59" t="s">
        <v>10794</v>
      </c>
      <c r="OYF1" s="59" t="s">
        <v>10795</v>
      </c>
      <c r="OYG1" s="59" t="s">
        <v>10796</v>
      </c>
      <c r="OYH1" s="59" t="s">
        <v>10797</v>
      </c>
      <c r="OYI1" s="59" t="s">
        <v>10798</v>
      </c>
      <c r="OYJ1" s="59" t="s">
        <v>10799</v>
      </c>
      <c r="OYK1" s="59" t="s">
        <v>10800</v>
      </c>
      <c r="OYL1" s="59" t="s">
        <v>10801</v>
      </c>
      <c r="OYM1" s="59" t="s">
        <v>10802</v>
      </c>
      <c r="OYN1" s="59" t="s">
        <v>10803</v>
      </c>
      <c r="OYO1" s="59" t="s">
        <v>10804</v>
      </c>
      <c r="OYP1" s="59" t="s">
        <v>10805</v>
      </c>
      <c r="OYQ1" s="59" t="s">
        <v>10806</v>
      </c>
      <c r="OYR1" s="59" t="s">
        <v>10807</v>
      </c>
      <c r="OYS1" s="59" t="s">
        <v>10808</v>
      </c>
      <c r="OYT1" s="59" t="s">
        <v>10809</v>
      </c>
      <c r="OYU1" s="59" t="s">
        <v>10810</v>
      </c>
      <c r="OYV1" s="59" t="s">
        <v>10811</v>
      </c>
      <c r="OYW1" s="59" t="s">
        <v>10812</v>
      </c>
      <c r="OYX1" s="59" t="s">
        <v>10813</v>
      </c>
      <c r="OYY1" s="59" t="s">
        <v>10814</v>
      </c>
      <c r="OYZ1" s="59" t="s">
        <v>10815</v>
      </c>
      <c r="OZA1" s="59" t="s">
        <v>10816</v>
      </c>
      <c r="OZB1" s="59" t="s">
        <v>10817</v>
      </c>
      <c r="OZC1" s="59" t="s">
        <v>10818</v>
      </c>
      <c r="OZD1" s="59" t="s">
        <v>10819</v>
      </c>
      <c r="OZE1" s="59" t="s">
        <v>10820</v>
      </c>
      <c r="OZF1" s="59" t="s">
        <v>10821</v>
      </c>
      <c r="OZG1" s="59" t="s">
        <v>10822</v>
      </c>
      <c r="OZH1" s="59" t="s">
        <v>10823</v>
      </c>
      <c r="OZI1" s="59" t="s">
        <v>10824</v>
      </c>
      <c r="OZJ1" s="59" t="s">
        <v>10825</v>
      </c>
      <c r="OZK1" s="59" t="s">
        <v>10826</v>
      </c>
      <c r="OZL1" s="59" t="s">
        <v>10827</v>
      </c>
      <c r="OZM1" s="59" t="s">
        <v>10828</v>
      </c>
      <c r="OZN1" s="59" t="s">
        <v>10829</v>
      </c>
      <c r="OZO1" s="59" t="s">
        <v>10830</v>
      </c>
      <c r="OZP1" s="59" t="s">
        <v>10831</v>
      </c>
      <c r="OZQ1" s="59" t="s">
        <v>10832</v>
      </c>
      <c r="OZR1" s="59" t="s">
        <v>10833</v>
      </c>
      <c r="OZS1" s="59" t="s">
        <v>10834</v>
      </c>
      <c r="OZT1" s="59" t="s">
        <v>10835</v>
      </c>
      <c r="OZU1" s="59" t="s">
        <v>10836</v>
      </c>
      <c r="OZV1" s="59" t="s">
        <v>10837</v>
      </c>
      <c r="OZW1" s="59" t="s">
        <v>10838</v>
      </c>
      <c r="OZX1" s="59" t="s">
        <v>10839</v>
      </c>
      <c r="OZY1" s="59" t="s">
        <v>10840</v>
      </c>
      <c r="OZZ1" s="59" t="s">
        <v>10841</v>
      </c>
      <c r="PAA1" s="59" t="s">
        <v>10842</v>
      </c>
      <c r="PAB1" s="59" t="s">
        <v>10843</v>
      </c>
      <c r="PAC1" s="59" t="s">
        <v>10844</v>
      </c>
      <c r="PAD1" s="59" t="s">
        <v>10845</v>
      </c>
      <c r="PAE1" s="59" t="s">
        <v>10846</v>
      </c>
      <c r="PAF1" s="59" t="s">
        <v>10847</v>
      </c>
      <c r="PAG1" s="59" t="s">
        <v>10848</v>
      </c>
      <c r="PAH1" s="59" t="s">
        <v>10849</v>
      </c>
      <c r="PAI1" s="59" t="s">
        <v>10850</v>
      </c>
      <c r="PAJ1" s="59" t="s">
        <v>10851</v>
      </c>
      <c r="PAK1" s="59" t="s">
        <v>10852</v>
      </c>
      <c r="PAL1" s="59" t="s">
        <v>10853</v>
      </c>
      <c r="PAM1" s="59" t="s">
        <v>10854</v>
      </c>
      <c r="PAN1" s="59" t="s">
        <v>10855</v>
      </c>
      <c r="PAO1" s="59" t="s">
        <v>10856</v>
      </c>
      <c r="PAP1" s="59" t="s">
        <v>10857</v>
      </c>
      <c r="PAQ1" s="59" t="s">
        <v>10858</v>
      </c>
      <c r="PAR1" s="59" t="s">
        <v>10859</v>
      </c>
      <c r="PAS1" s="59" t="s">
        <v>10860</v>
      </c>
      <c r="PAT1" s="59" t="s">
        <v>10861</v>
      </c>
      <c r="PAU1" s="59" t="s">
        <v>10862</v>
      </c>
      <c r="PAV1" s="59" t="s">
        <v>10863</v>
      </c>
      <c r="PAW1" s="59" t="s">
        <v>10864</v>
      </c>
      <c r="PAX1" s="59" t="s">
        <v>10865</v>
      </c>
      <c r="PAY1" s="59" t="s">
        <v>10866</v>
      </c>
      <c r="PAZ1" s="59" t="s">
        <v>10867</v>
      </c>
      <c r="PBA1" s="59" t="s">
        <v>10868</v>
      </c>
      <c r="PBB1" s="59" t="s">
        <v>10869</v>
      </c>
      <c r="PBC1" s="59" t="s">
        <v>10870</v>
      </c>
      <c r="PBD1" s="59" t="s">
        <v>10871</v>
      </c>
      <c r="PBE1" s="59" t="s">
        <v>10872</v>
      </c>
      <c r="PBF1" s="59" t="s">
        <v>10873</v>
      </c>
      <c r="PBG1" s="59" t="s">
        <v>10874</v>
      </c>
      <c r="PBH1" s="59" t="s">
        <v>10875</v>
      </c>
      <c r="PBI1" s="59" t="s">
        <v>10876</v>
      </c>
      <c r="PBJ1" s="59" t="s">
        <v>10877</v>
      </c>
      <c r="PBK1" s="59" t="s">
        <v>10878</v>
      </c>
      <c r="PBL1" s="59" t="s">
        <v>10879</v>
      </c>
      <c r="PBM1" s="59" t="s">
        <v>10880</v>
      </c>
      <c r="PBN1" s="59" t="s">
        <v>10881</v>
      </c>
      <c r="PBO1" s="59" t="s">
        <v>10882</v>
      </c>
      <c r="PBP1" s="59" t="s">
        <v>10883</v>
      </c>
      <c r="PBQ1" s="59" t="s">
        <v>10884</v>
      </c>
      <c r="PBR1" s="59" t="s">
        <v>10885</v>
      </c>
      <c r="PBS1" s="59" t="s">
        <v>10886</v>
      </c>
      <c r="PBT1" s="59" t="s">
        <v>10887</v>
      </c>
      <c r="PBU1" s="59" t="s">
        <v>10888</v>
      </c>
      <c r="PBV1" s="59" t="s">
        <v>10889</v>
      </c>
      <c r="PBW1" s="59" t="s">
        <v>10890</v>
      </c>
      <c r="PBX1" s="59" t="s">
        <v>10891</v>
      </c>
      <c r="PBY1" s="59" t="s">
        <v>10892</v>
      </c>
      <c r="PBZ1" s="59" t="s">
        <v>10893</v>
      </c>
      <c r="PCA1" s="59" t="s">
        <v>10894</v>
      </c>
      <c r="PCB1" s="59" t="s">
        <v>10895</v>
      </c>
      <c r="PCC1" s="59" t="s">
        <v>10896</v>
      </c>
      <c r="PCD1" s="59" t="s">
        <v>10897</v>
      </c>
      <c r="PCE1" s="59" t="s">
        <v>10898</v>
      </c>
      <c r="PCF1" s="59" t="s">
        <v>10899</v>
      </c>
      <c r="PCG1" s="59" t="s">
        <v>10900</v>
      </c>
      <c r="PCH1" s="59" t="s">
        <v>10901</v>
      </c>
      <c r="PCI1" s="59" t="s">
        <v>10902</v>
      </c>
      <c r="PCJ1" s="59" t="s">
        <v>10903</v>
      </c>
      <c r="PCK1" s="59" t="s">
        <v>10904</v>
      </c>
      <c r="PCL1" s="59" t="s">
        <v>10905</v>
      </c>
      <c r="PCM1" s="59" t="s">
        <v>10906</v>
      </c>
      <c r="PCN1" s="59" t="s">
        <v>10907</v>
      </c>
      <c r="PCO1" s="59" t="s">
        <v>10908</v>
      </c>
      <c r="PCP1" s="59" t="s">
        <v>10909</v>
      </c>
      <c r="PCQ1" s="59" t="s">
        <v>10910</v>
      </c>
      <c r="PCR1" s="59" t="s">
        <v>10911</v>
      </c>
      <c r="PCS1" s="59" t="s">
        <v>10912</v>
      </c>
      <c r="PCT1" s="59" t="s">
        <v>10913</v>
      </c>
      <c r="PCU1" s="59" t="s">
        <v>10914</v>
      </c>
      <c r="PCV1" s="59" t="s">
        <v>10915</v>
      </c>
      <c r="PCW1" s="59" t="s">
        <v>10916</v>
      </c>
      <c r="PCX1" s="59" t="s">
        <v>10917</v>
      </c>
      <c r="PCY1" s="59" t="s">
        <v>10918</v>
      </c>
      <c r="PCZ1" s="59" t="s">
        <v>10919</v>
      </c>
      <c r="PDA1" s="59" t="s">
        <v>10920</v>
      </c>
      <c r="PDB1" s="59" t="s">
        <v>10921</v>
      </c>
      <c r="PDC1" s="59" t="s">
        <v>10922</v>
      </c>
      <c r="PDD1" s="59" t="s">
        <v>10923</v>
      </c>
      <c r="PDE1" s="59" t="s">
        <v>10924</v>
      </c>
      <c r="PDF1" s="59" t="s">
        <v>10925</v>
      </c>
      <c r="PDG1" s="59" t="s">
        <v>10926</v>
      </c>
      <c r="PDH1" s="59" t="s">
        <v>10927</v>
      </c>
      <c r="PDI1" s="59" t="s">
        <v>10928</v>
      </c>
      <c r="PDJ1" s="59" t="s">
        <v>10929</v>
      </c>
      <c r="PDK1" s="59" t="s">
        <v>10930</v>
      </c>
      <c r="PDL1" s="59" t="s">
        <v>10931</v>
      </c>
      <c r="PDM1" s="59" t="s">
        <v>10932</v>
      </c>
      <c r="PDN1" s="59" t="s">
        <v>10933</v>
      </c>
      <c r="PDO1" s="59" t="s">
        <v>10934</v>
      </c>
      <c r="PDP1" s="59" t="s">
        <v>10935</v>
      </c>
      <c r="PDQ1" s="59" t="s">
        <v>10936</v>
      </c>
      <c r="PDR1" s="59" t="s">
        <v>10937</v>
      </c>
      <c r="PDS1" s="59" t="s">
        <v>10938</v>
      </c>
      <c r="PDT1" s="59" t="s">
        <v>10939</v>
      </c>
      <c r="PDU1" s="59" t="s">
        <v>10940</v>
      </c>
      <c r="PDV1" s="59" t="s">
        <v>10941</v>
      </c>
      <c r="PDW1" s="59" t="s">
        <v>10942</v>
      </c>
      <c r="PDX1" s="59" t="s">
        <v>10943</v>
      </c>
      <c r="PDY1" s="59" t="s">
        <v>10944</v>
      </c>
      <c r="PDZ1" s="59" t="s">
        <v>10945</v>
      </c>
      <c r="PEA1" s="59" t="s">
        <v>10946</v>
      </c>
      <c r="PEB1" s="59" t="s">
        <v>10947</v>
      </c>
      <c r="PEC1" s="59" t="s">
        <v>10948</v>
      </c>
      <c r="PED1" s="59" t="s">
        <v>10949</v>
      </c>
      <c r="PEE1" s="59" t="s">
        <v>10950</v>
      </c>
      <c r="PEF1" s="59" t="s">
        <v>10951</v>
      </c>
      <c r="PEG1" s="59" t="s">
        <v>10952</v>
      </c>
      <c r="PEH1" s="59" t="s">
        <v>10953</v>
      </c>
      <c r="PEI1" s="59" t="s">
        <v>10954</v>
      </c>
      <c r="PEJ1" s="59" t="s">
        <v>10955</v>
      </c>
      <c r="PEK1" s="59" t="s">
        <v>10956</v>
      </c>
      <c r="PEL1" s="59" t="s">
        <v>10957</v>
      </c>
      <c r="PEM1" s="59" t="s">
        <v>10958</v>
      </c>
      <c r="PEN1" s="59" t="s">
        <v>10959</v>
      </c>
      <c r="PEO1" s="59" t="s">
        <v>10960</v>
      </c>
      <c r="PEP1" s="59" t="s">
        <v>10961</v>
      </c>
      <c r="PEQ1" s="59" t="s">
        <v>10962</v>
      </c>
      <c r="PER1" s="59" t="s">
        <v>10963</v>
      </c>
      <c r="PES1" s="59" t="s">
        <v>10964</v>
      </c>
      <c r="PET1" s="59" t="s">
        <v>10965</v>
      </c>
      <c r="PEU1" s="59" t="s">
        <v>10966</v>
      </c>
      <c r="PEV1" s="59" t="s">
        <v>10967</v>
      </c>
      <c r="PEW1" s="59" t="s">
        <v>10968</v>
      </c>
      <c r="PEX1" s="59" t="s">
        <v>10969</v>
      </c>
      <c r="PEY1" s="59" t="s">
        <v>10970</v>
      </c>
      <c r="PEZ1" s="59" t="s">
        <v>10971</v>
      </c>
      <c r="PFA1" s="59" t="s">
        <v>10972</v>
      </c>
      <c r="PFB1" s="59" t="s">
        <v>10973</v>
      </c>
      <c r="PFC1" s="59" t="s">
        <v>10974</v>
      </c>
      <c r="PFD1" s="59" t="s">
        <v>10975</v>
      </c>
      <c r="PFE1" s="59" t="s">
        <v>10976</v>
      </c>
      <c r="PFF1" s="59" t="s">
        <v>10977</v>
      </c>
      <c r="PFG1" s="59" t="s">
        <v>10978</v>
      </c>
      <c r="PFH1" s="59" t="s">
        <v>10979</v>
      </c>
      <c r="PFI1" s="59" t="s">
        <v>10980</v>
      </c>
      <c r="PFJ1" s="59" t="s">
        <v>10981</v>
      </c>
      <c r="PFK1" s="59" t="s">
        <v>10982</v>
      </c>
      <c r="PFL1" s="59" t="s">
        <v>10983</v>
      </c>
      <c r="PFM1" s="59" t="s">
        <v>10984</v>
      </c>
      <c r="PFN1" s="59" t="s">
        <v>10985</v>
      </c>
      <c r="PFO1" s="59" t="s">
        <v>10986</v>
      </c>
      <c r="PFP1" s="59" t="s">
        <v>10987</v>
      </c>
      <c r="PFQ1" s="59" t="s">
        <v>10988</v>
      </c>
      <c r="PFR1" s="59" t="s">
        <v>10989</v>
      </c>
      <c r="PFS1" s="59" t="s">
        <v>10990</v>
      </c>
      <c r="PFT1" s="59" t="s">
        <v>10991</v>
      </c>
      <c r="PFU1" s="59" t="s">
        <v>10992</v>
      </c>
      <c r="PFV1" s="59" t="s">
        <v>10993</v>
      </c>
      <c r="PFW1" s="59" t="s">
        <v>10994</v>
      </c>
      <c r="PFX1" s="59" t="s">
        <v>10995</v>
      </c>
      <c r="PFY1" s="59" t="s">
        <v>10996</v>
      </c>
      <c r="PFZ1" s="59" t="s">
        <v>10997</v>
      </c>
      <c r="PGA1" s="59" t="s">
        <v>10998</v>
      </c>
      <c r="PGB1" s="59" t="s">
        <v>10999</v>
      </c>
      <c r="PGC1" s="59" t="s">
        <v>11000</v>
      </c>
      <c r="PGD1" s="59" t="s">
        <v>11001</v>
      </c>
      <c r="PGE1" s="59" t="s">
        <v>11002</v>
      </c>
      <c r="PGF1" s="59" t="s">
        <v>11003</v>
      </c>
      <c r="PGG1" s="59" t="s">
        <v>11004</v>
      </c>
      <c r="PGH1" s="59" t="s">
        <v>11005</v>
      </c>
      <c r="PGI1" s="59" t="s">
        <v>11006</v>
      </c>
      <c r="PGJ1" s="59" t="s">
        <v>11007</v>
      </c>
      <c r="PGK1" s="59" t="s">
        <v>11008</v>
      </c>
      <c r="PGL1" s="59" t="s">
        <v>11009</v>
      </c>
      <c r="PGM1" s="59" t="s">
        <v>11010</v>
      </c>
      <c r="PGN1" s="59" t="s">
        <v>11011</v>
      </c>
      <c r="PGO1" s="59" t="s">
        <v>11012</v>
      </c>
      <c r="PGP1" s="59" t="s">
        <v>11013</v>
      </c>
      <c r="PGQ1" s="59" t="s">
        <v>11014</v>
      </c>
      <c r="PGR1" s="59" t="s">
        <v>11015</v>
      </c>
      <c r="PGS1" s="59" t="s">
        <v>11016</v>
      </c>
      <c r="PGT1" s="59" t="s">
        <v>11017</v>
      </c>
      <c r="PGU1" s="59" t="s">
        <v>11018</v>
      </c>
      <c r="PGV1" s="59" t="s">
        <v>11019</v>
      </c>
      <c r="PGW1" s="59" t="s">
        <v>11020</v>
      </c>
      <c r="PGX1" s="59" t="s">
        <v>11021</v>
      </c>
      <c r="PGY1" s="59" t="s">
        <v>11022</v>
      </c>
      <c r="PGZ1" s="59" t="s">
        <v>11023</v>
      </c>
      <c r="PHA1" s="59" t="s">
        <v>11024</v>
      </c>
      <c r="PHB1" s="59" t="s">
        <v>11025</v>
      </c>
      <c r="PHC1" s="59" t="s">
        <v>11026</v>
      </c>
      <c r="PHD1" s="59" t="s">
        <v>11027</v>
      </c>
      <c r="PHE1" s="59" t="s">
        <v>11028</v>
      </c>
      <c r="PHF1" s="59" t="s">
        <v>11029</v>
      </c>
      <c r="PHG1" s="59" t="s">
        <v>11030</v>
      </c>
      <c r="PHH1" s="59" t="s">
        <v>11031</v>
      </c>
      <c r="PHI1" s="59" t="s">
        <v>11032</v>
      </c>
      <c r="PHJ1" s="59" t="s">
        <v>11033</v>
      </c>
      <c r="PHK1" s="59" t="s">
        <v>11034</v>
      </c>
      <c r="PHL1" s="59" t="s">
        <v>11035</v>
      </c>
      <c r="PHM1" s="59" t="s">
        <v>11036</v>
      </c>
      <c r="PHN1" s="59" t="s">
        <v>11037</v>
      </c>
      <c r="PHO1" s="59" t="s">
        <v>11038</v>
      </c>
      <c r="PHP1" s="59" t="s">
        <v>11039</v>
      </c>
      <c r="PHQ1" s="59" t="s">
        <v>11040</v>
      </c>
      <c r="PHR1" s="59" t="s">
        <v>11041</v>
      </c>
      <c r="PHS1" s="59" t="s">
        <v>11042</v>
      </c>
      <c r="PHT1" s="59" t="s">
        <v>11043</v>
      </c>
      <c r="PHU1" s="59" t="s">
        <v>11044</v>
      </c>
      <c r="PHV1" s="59" t="s">
        <v>11045</v>
      </c>
      <c r="PHW1" s="59" t="s">
        <v>11046</v>
      </c>
      <c r="PHX1" s="59" t="s">
        <v>11047</v>
      </c>
      <c r="PHY1" s="59" t="s">
        <v>11048</v>
      </c>
      <c r="PHZ1" s="59" t="s">
        <v>11049</v>
      </c>
      <c r="PIA1" s="59" t="s">
        <v>11050</v>
      </c>
      <c r="PIB1" s="59" t="s">
        <v>11051</v>
      </c>
      <c r="PIC1" s="59" t="s">
        <v>11052</v>
      </c>
      <c r="PID1" s="59" t="s">
        <v>11053</v>
      </c>
      <c r="PIE1" s="59" t="s">
        <v>11054</v>
      </c>
      <c r="PIF1" s="59" t="s">
        <v>11055</v>
      </c>
      <c r="PIG1" s="59" t="s">
        <v>11056</v>
      </c>
      <c r="PIH1" s="59" t="s">
        <v>11057</v>
      </c>
      <c r="PII1" s="59" t="s">
        <v>11058</v>
      </c>
      <c r="PIJ1" s="59" t="s">
        <v>11059</v>
      </c>
      <c r="PIK1" s="59" t="s">
        <v>11060</v>
      </c>
      <c r="PIL1" s="59" t="s">
        <v>11061</v>
      </c>
      <c r="PIM1" s="59" t="s">
        <v>11062</v>
      </c>
      <c r="PIN1" s="59" t="s">
        <v>11063</v>
      </c>
      <c r="PIO1" s="59" t="s">
        <v>11064</v>
      </c>
      <c r="PIP1" s="59" t="s">
        <v>11065</v>
      </c>
      <c r="PIQ1" s="59" t="s">
        <v>11066</v>
      </c>
      <c r="PIR1" s="59" t="s">
        <v>11067</v>
      </c>
      <c r="PIS1" s="59" t="s">
        <v>11068</v>
      </c>
      <c r="PIT1" s="59" t="s">
        <v>11069</v>
      </c>
      <c r="PIU1" s="59" t="s">
        <v>11070</v>
      </c>
      <c r="PIV1" s="59" t="s">
        <v>11071</v>
      </c>
      <c r="PIW1" s="59" t="s">
        <v>11072</v>
      </c>
      <c r="PIX1" s="59" t="s">
        <v>11073</v>
      </c>
      <c r="PIY1" s="59" t="s">
        <v>11074</v>
      </c>
      <c r="PIZ1" s="59" t="s">
        <v>11075</v>
      </c>
      <c r="PJA1" s="59" t="s">
        <v>11076</v>
      </c>
      <c r="PJB1" s="59" t="s">
        <v>11077</v>
      </c>
      <c r="PJC1" s="59" t="s">
        <v>11078</v>
      </c>
      <c r="PJD1" s="59" t="s">
        <v>11079</v>
      </c>
      <c r="PJE1" s="59" t="s">
        <v>11080</v>
      </c>
      <c r="PJF1" s="59" t="s">
        <v>11081</v>
      </c>
      <c r="PJG1" s="59" t="s">
        <v>11082</v>
      </c>
      <c r="PJH1" s="59" t="s">
        <v>11083</v>
      </c>
      <c r="PJI1" s="59" t="s">
        <v>11084</v>
      </c>
      <c r="PJJ1" s="59" t="s">
        <v>11085</v>
      </c>
      <c r="PJK1" s="59" t="s">
        <v>11086</v>
      </c>
      <c r="PJL1" s="59" t="s">
        <v>11087</v>
      </c>
      <c r="PJM1" s="59" t="s">
        <v>11088</v>
      </c>
      <c r="PJN1" s="59" t="s">
        <v>11089</v>
      </c>
      <c r="PJO1" s="59" t="s">
        <v>11090</v>
      </c>
      <c r="PJP1" s="59" t="s">
        <v>11091</v>
      </c>
      <c r="PJQ1" s="59" t="s">
        <v>11092</v>
      </c>
      <c r="PJR1" s="59" t="s">
        <v>11093</v>
      </c>
      <c r="PJS1" s="59" t="s">
        <v>11094</v>
      </c>
      <c r="PJT1" s="59" t="s">
        <v>11095</v>
      </c>
      <c r="PJU1" s="59" t="s">
        <v>11096</v>
      </c>
      <c r="PJV1" s="59" t="s">
        <v>11097</v>
      </c>
      <c r="PJW1" s="59" t="s">
        <v>11098</v>
      </c>
      <c r="PJX1" s="59" t="s">
        <v>11099</v>
      </c>
      <c r="PJY1" s="59" t="s">
        <v>11100</v>
      </c>
      <c r="PJZ1" s="59" t="s">
        <v>11101</v>
      </c>
      <c r="PKA1" s="59" t="s">
        <v>11102</v>
      </c>
      <c r="PKB1" s="59" t="s">
        <v>11103</v>
      </c>
      <c r="PKC1" s="59" t="s">
        <v>11104</v>
      </c>
      <c r="PKD1" s="59" t="s">
        <v>11105</v>
      </c>
      <c r="PKE1" s="59" t="s">
        <v>11106</v>
      </c>
      <c r="PKF1" s="59" t="s">
        <v>11107</v>
      </c>
      <c r="PKG1" s="59" t="s">
        <v>11108</v>
      </c>
      <c r="PKH1" s="59" t="s">
        <v>11109</v>
      </c>
      <c r="PKI1" s="59" t="s">
        <v>11110</v>
      </c>
      <c r="PKJ1" s="59" t="s">
        <v>11111</v>
      </c>
      <c r="PKK1" s="59" t="s">
        <v>11112</v>
      </c>
      <c r="PKL1" s="59" t="s">
        <v>11113</v>
      </c>
      <c r="PKM1" s="59" t="s">
        <v>11114</v>
      </c>
      <c r="PKN1" s="59" t="s">
        <v>11115</v>
      </c>
      <c r="PKO1" s="59" t="s">
        <v>11116</v>
      </c>
      <c r="PKP1" s="59" t="s">
        <v>11117</v>
      </c>
      <c r="PKQ1" s="59" t="s">
        <v>11118</v>
      </c>
      <c r="PKR1" s="59" t="s">
        <v>11119</v>
      </c>
      <c r="PKS1" s="59" t="s">
        <v>11120</v>
      </c>
      <c r="PKT1" s="59" t="s">
        <v>11121</v>
      </c>
      <c r="PKU1" s="59" t="s">
        <v>11122</v>
      </c>
      <c r="PKV1" s="59" t="s">
        <v>11123</v>
      </c>
      <c r="PKW1" s="59" t="s">
        <v>11124</v>
      </c>
      <c r="PKX1" s="59" t="s">
        <v>11125</v>
      </c>
      <c r="PKY1" s="59" t="s">
        <v>11126</v>
      </c>
      <c r="PKZ1" s="59" t="s">
        <v>11127</v>
      </c>
      <c r="PLA1" s="59" t="s">
        <v>11128</v>
      </c>
      <c r="PLB1" s="59" t="s">
        <v>11129</v>
      </c>
      <c r="PLC1" s="59" t="s">
        <v>11130</v>
      </c>
      <c r="PLD1" s="59" t="s">
        <v>11131</v>
      </c>
      <c r="PLE1" s="59" t="s">
        <v>11132</v>
      </c>
      <c r="PLF1" s="59" t="s">
        <v>11133</v>
      </c>
      <c r="PLG1" s="59" t="s">
        <v>11134</v>
      </c>
      <c r="PLH1" s="59" t="s">
        <v>11135</v>
      </c>
      <c r="PLI1" s="59" t="s">
        <v>11136</v>
      </c>
      <c r="PLJ1" s="59" t="s">
        <v>11137</v>
      </c>
      <c r="PLK1" s="59" t="s">
        <v>11138</v>
      </c>
      <c r="PLL1" s="59" t="s">
        <v>11139</v>
      </c>
      <c r="PLM1" s="59" t="s">
        <v>11140</v>
      </c>
      <c r="PLN1" s="59" t="s">
        <v>11141</v>
      </c>
      <c r="PLO1" s="59" t="s">
        <v>11142</v>
      </c>
      <c r="PLP1" s="59" t="s">
        <v>11143</v>
      </c>
      <c r="PLQ1" s="59" t="s">
        <v>11144</v>
      </c>
      <c r="PLR1" s="59" t="s">
        <v>11145</v>
      </c>
      <c r="PLS1" s="59" t="s">
        <v>11146</v>
      </c>
      <c r="PLT1" s="59" t="s">
        <v>11147</v>
      </c>
      <c r="PLU1" s="59" t="s">
        <v>11148</v>
      </c>
      <c r="PLV1" s="59" t="s">
        <v>11149</v>
      </c>
      <c r="PLW1" s="59" t="s">
        <v>11150</v>
      </c>
      <c r="PLX1" s="59" t="s">
        <v>11151</v>
      </c>
      <c r="PLY1" s="59" t="s">
        <v>11152</v>
      </c>
      <c r="PLZ1" s="59" t="s">
        <v>11153</v>
      </c>
      <c r="PMA1" s="59" t="s">
        <v>11154</v>
      </c>
      <c r="PMB1" s="59" t="s">
        <v>11155</v>
      </c>
      <c r="PMC1" s="59" t="s">
        <v>11156</v>
      </c>
      <c r="PMD1" s="59" t="s">
        <v>11157</v>
      </c>
      <c r="PME1" s="59" t="s">
        <v>11158</v>
      </c>
      <c r="PMF1" s="59" t="s">
        <v>11159</v>
      </c>
      <c r="PMG1" s="59" t="s">
        <v>11160</v>
      </c>
      <c r="PMH1" s="59" t="s">
        <v>11161</v>
      </c>
      <c r="PMI1" s="59" t="s">
        <v>11162</v>
      </c>
      <c r="PMJ1" s="59" t="s">
        <v>11163</v>
      </c>
      <c r="PMK1" s="59" t="s">
        <v>11164</v>
      </c>
      <c r="PML1" s="59" t="s">
        <v>11165</v>
      </c>
      <c r="PMM1" s="59" t="s">
        <v>11166</v>
      </c>
      <c r="PMN1" s="59" t="s">
        <v>11167</v>
      </c>
      <c r="PMO1" s="59" t="s">
        <v>11168</v>
      </c>
      <c r="PMP1" s="59" t="s">
        <v>11169</v>
      </c>
      <c r="PMQ1" s="59" t="s">
        <v>11170</v>
      </c>
      <c r="PMR1" s="59" t="s">
        <v>11171</v>
      </c>
      <c r="PMS1" s="59" t="s">
        <v>11172</v>
      </c>
      <c r="PMT1" s="59" t="s">
        <v>11173</v>
      </c>
      <c r="PMU1" s="59" t="s">
        <v>11174</v>
      </c>
      <c r="PMV1" s="59" t="s">
        <v>11175</v>
      </c>
      <c r="PMW1" s="59" t="s">
        <v>11176</v>
      </c>
      <c r="PMX1" s="59" t="s">
        <v>11177</v>
      </c>
      <c r="PMY1" s="59" t="s">
        <v>11178</v>
      </c>
      <c r="PMZ1" s="59" t="s">
        <v>11179</v>
      </c>
      <c r="PNA1" s="59" t="s">
        <v>11180</v>
      </c>
      <c r="PNB1" s="59" t="s">
        <v>11181</v>
      </c>
      <c r="PNC1" s="59" t="s">
        <v>11182</v>
      </c>
      <c r="PND1" s="59" t="s">
        <v>11183</v>
      </c>
      <c r="PNE1" s="59" t="s">
        <v>11184</v>
      </c>
      <c r="PNF1" s="59" t="s">
        <v>11185</v>
      </c>
      <c r="PNG1" s="59" t="s">
        <v>11186</v>
      </c>
      <c r="PNH1" s="59" t="s">
        <v>11187</v>
      </c>
      <c r="PNI1" s="59" t="s">
        <v>11188</v>
      </c>
      <c r="PNJ1" s="59" t="s">
        <v>11189</v>
      </c>
      <c r="PNK1" s="59" t="s">
        <v>11190</v>
      </c>
      <c r="PNL1" s="59" t="s">
        <v>11191</v>
      </c>
      <c r="PNM1" s="59" t="s">
        <v>11192</v>
      </c>
      <c r="PNN1" s="59" t="s">
        <v>11193</v>
      </c>
      <c r="PNO1" s="59" t="s">
        <v>11194</v>
      </c>
      <c r="PNP1" s="59" t="s">
        <v>11195</v>
      </c>
      <c r="PNQ1" s="59" t="s">
        <v>11196</v>
      </c>
      <c r="PNR1" s="59" t="s">
        <v>11197</v>
      </c>
      <c r="PNS1" s="59" t="s">
        <v>11198</v>
      </c>
      <c r="PNT1" s="59" t="s">
        <v>11199</v>
      </c>
      <c r="PNU1" s="59" t="s">
        <v>11200</v>
      </c>
      <c r="PNV1" s="59" t="s">
        <v>11201</v>
      </c>
      <c r="PNW1" s="59" t="s">
        <v>11202</v>
      </c>
      <c r="PNX1" s="59" t="s">
        <v>11203</v>
      </c>
      <c r="PNY1" s="59" t="s">
        <v>11204</v>
      </c>
      <c r="PNZ1" s="59" t="s">
        <v>11205</v>
      </c>
      <c r="POA1" s="59" t="s">
        <v>11206</v>
      </c>
      <c r="POB1" s="59" t="s">
        <v>11207</v>
      </c>
      <c r="POC1" s="59" t="s">
        <v>11208</v>
      </c>
      <c r="POD1" s="59" t="s">
        <v>11209</v>
      </c>
      <c r="POE1" s="59" t="s">
        <v>11210</v>
      </c>
      <c r="POF1" s="59" t="s">
        <v>11211</v>
      </c>
      <c r="POG1" s="59" t="s">
        <v>11212</v>
      </c>
      <c r="POH1" s="59" t="s">
        <v>11213</v>
      </c>
      <c r="POI1" s="59" t="s">
        <v>11214</v>
      </c>
      <c r="POJ1" s="59" t="s">
        <v>11215</v>
      </c>
      <c r="POK1" s="59" t="s">
        <v>11216</v>
      </c>
      <c r="POL1" s="59" t="s">
        <v>11217</v>
      </c>
      <c r="POM1" s="59" t="s">
        <v>11218</v>
      </c>
      <c r="PON1" s="59" t="s">
        <v>11219</v>
      </c>
      <c r="POO1" s="59" t="s">
        <v>11220</v>
      </c>
      <c r="POP1" s="59" t="s">
        <v>11221</v>
      </c>
      <c r="POQ1" s="59" t="s">
        <v>11222</v>
      </c>
      <c r="POR1" s="59" t="s">
        <v>11223</v>
      </c>
      <c r="POS1" s="59" t="s">
        <v>11224</v>
      </c>
      <c r="POT1" s="59" t="s">
        <v>11225</v>
      </c>
      <c r="POU1" s="59" t="s">
        <v>11226</v>
      </c>
      <c r="POV1" s="59" t="s">
        <v>11227</v>
      </c>
      <c r="POW1" s="59" t="s">
        <v>11228</v>
      </c>
      <c r="POX1" s="59" t="s">
        <v>11229</v>
      </c>
      <c r="POY1" s="59" t="s">
        <v>11230</v>
      </c>
      <c r="POZ1" s="59" t="s">
        <v>11231</v>
      </c>
      <c r="PPA1" s="59" t="s">
        <v>11232</v>
      </c>
      <c r="PPB1" s="59" t="s">
        <v>11233</v>
      </c>
      <c r="PPC1" s="59" t="s">
        <v>11234</v>
      </c>
      <c r="PPD1" s="59" t="s">
        <v>11235</v>
      </c>
      <c r="PPE1" s="59" t="s">
        <v>11236</v>
      </c>
      <c r="PPF1" s="59" t="s">
        <v>11237</v>
      </c>
      <c r="PPG1" s="59" t="s">
        <v>11238</v>
      </c>
      <c r="PPH1" s="59" t="s">
        <v>11239</v>
      </c>
      <c r="PPI1" s="59" t="s">
        <v>11240</v>
      </c>
      <c r="PPJ1" s="59" t="s">
        <v>11241</v>
      </c>
      <c r="PPK1" s="59" t="s">
        <v>11242</v>
      </c>
      <c r="PPL1" s="59" t="s">
        <v>11243</v>
      </c>
      <c r="PPM1" s="59" t="s">
        <v>11244</v>
      </c>
      <c r="PPN1" s="59" t="s">
        <v>11245</v>
      </c>
      <c r="PPO1" s="59" t="s">
        <v>11246</v>
      </c>
      <c r="PPP1" s="59" t="s">
        <v>11247</v>
      </c>
      <c r="PPQ1" s="59" t="s">
        <v>11248</v>
      </c>
      <c r="PPR1" s="59" t="s">
        <v>11249</v>
      </c>
      <c r="PPS1" s="59" t="s">
        <v>11250</v>
      </c>
      <c r="PPT1" s="59" t="s">
        <v>11251</v>
      </c>
      <c r="PPU1" s="59" t="s">
        <v>11252</v>
      </c>
      <c r="PPV1" s="59" t="s">
        <v>11253</v>
      </c>
      <c r="PPW1" s="59" t="s">
        <v>11254</v>
      </c>
      <c r="PPX1" s="59" t="s">
        <v>11255</v>
      </c>
      <c r="PPY1" s="59" t="s">
        <v>11256</v>
      </c>
      <c r="PPZ1" s="59" t="s">
        <v>11257</v>
      </c>
      <c r="PQA1" s="59" t="s">
        <v>11258</v>
      </c>
      <c r="PQB1" s="59" t="s">
        <v>11259</v>
      </c>
      <c r="PQC1" s="59" t="s">
        <v>11260</v>
      </c>
      <c r="PQD1" s="59" t="s">
        <v>11261</v>
      </c>
      <c r="PQE1" s="59" t="s">
        <v>11262</v>
      </c>
      <c r="PQF1" s="59" t="s">
        <v>11263</v>
      </c>
      <c r="PQG1" s="59" t="s">
        <v>11264</v>
      </c>
      <c r="PQH1" s="59" t="s">
        <v>11265</v>
      </c>
      <c r="PQI1" s="59" t="s">
        <v>11266</v>
      </c>
      <c r="PQJ1" s="59" t="s">
        <v>11267</v>
      </c>
      <c r="PQK1" s="59" t="s">
        <v>11268</v>
      </c>
      <c r="PQL1" s="59" t="s">
        <v>11269</v>
      </c>
      <c r="PQM1" s="59" t="s">
        <v>11270</v>
      </c>
      <c r="PQN1" s="59" t="s">
        <v>11271</v>
      </c>
      <c r="PQO1" s="59" t="s">
        <v>11272</v>
      </c>
      <c r="PQP1" s="59" t="s">
        <v>11273</v>
      </c>
      <c r="PQQ1" s="59" t="s">
        <v>11274</v>
      </c>
      <c r="PQR1" s="59" t="s">
        <v>11275</v>
      </c>
      <c r="PQS1" s="59" t="s">
        <v>11276</v>
      </c>
      <c r="PQT1" s="59" t="s">
        <v>11277</v>
      </c>
      <c r="PQU1" s="59" t="s">
        <v>11278</v>
      </c>
      <c r="PQV1" s="59" t="s">
        <v>11279</v>
      </c>
      <c r="PQW1" s="59" t="s">
        <v>11280</v>
      </c>
      <c r="PQX1" s="59" t="s">
        <v>11281</v>
      </c>
      <c r="PQY1" s="59" t="s">
        <v>11282</v>
      </c>
      <c r="PQZ1" s="59" t="s">
        <v>11283</v>
      </c>
      <c r="PRA1" s="59" t="s">
        <v>11284</v>
      </c>
      <c r="PRB1" s="59" t="s">
        <v>11285</v>
      </c>
      <c r="PRC1" s="59" t="s">
        <v>11286</v>
      </c>
      <c r="PRD1" s="59" t="s">
        <v>11287</v>
      </c>
      <c r="PRE1" s="59" t="s">
        <v>11288</v>
      </c>
      <c r="PRF1" s="59" t="s">
        <v>11289</v>
      </c>
      <c r="PRG1" s="59" t="s">
        <v>11290</v>
      </c>
      <c r="PRH1" s="59" t="s">
        <v>11291</v>
      </c>
      <c r="PRI1" s="59" t="s">
        <v>11292</v>
      </c>
      <c r="PRJ1" s="59" t="s">
        <v>11293</v>
      </c>
      <c r="PRK1" s="59" t="s">
        <v>11294</v>
      </c>
      <c r="PRL1" s="59" t="s">
        <v>11295</v>
      </c>
      <c r="PRM1" s="59" t="s">
        <v>11296</v>
      </c>
      <c r="PRN1" s="59" t="s">
        <v>11297</v>
      </c>
      <c r="PRO1" s="59" t="s">
        <v>11298</v>
      </c>
      <c r="PRP1" s="59" t="s">
        <v>11299</v>
      </c>
      <c r="PRQ1" s="59" t="s">
        <v>11300</v>
      </c>
      <c r="PRR1" s="59" t="s">
        <v>11301</v>
      </c>
      <c r="PRS1" s="59" t="s">
        <v>11302</v>
      </c>
      <c r="PRT1" s="59" t="s">
        <v>11303</v>
      </c>
      <c r="PRU1" s="59" t="s">
        <v>11304</v>
      </c>
      <c r="PRV1" s="59" t="s">
        <v>11305</v>
      </c>
      <c r="PRW1" s="59" t="s">
        <v>11306</v>
      </c>
      <c r="PRX1" s="59" t="s">
        <v>11307</v>
      </c>
      <c r="PRY1" s="59" t="s">
        <v>11308</v>
      </c>
      <c r="PRZ1" s="59" t="s">
        <v>11309</v>
      </c>
      <c r="PSA1" s="59" t="s">
        <v>11310</v>
      </c>
      <c r="PSB1" s="59" t="s">
        <v>11311</v>
      </c>
      <c r="PSC1" s="59" t="s">
        <v>11312</v>
      </c>
      <c r="PSD1" s="59" t="s">
        <v>11313</v>
      </c>
      <c r="PSE1" s="59" t="s">
        <v>11314</v>
      </c>
      <c r="PSF1" s="59" t="s">
        <v>11315</v>
      </c>
      <c r="PSG1" s="59" t="s">
        <v>11316</v>
      </c>
      <c r="PSH1" s="59" t="s">
        <v>11317</v>
      </c>
      <c r="PSI1" s="59" t="s">
        <v>11318</v>
      </c>
      <c r="PSJ1" s="59" t="s">
        <v>11319</v>
      </c>
      <c r="PSK1" s="59" t="s">
        <v>11320</v>
      </c>
      <c r="PSL1" s="59" t="s">
        <v>11321</v>
      </c>
      <c r="PSM1" s="59" t="s">
        <v>11322</v>
      </c>
      <c r="PSN1" s="59" t="s">
        <v>11323</v>
      </c>
      <c r="PSO1" s="59" t="s">
        <v>11324</v>
      </c>
      <c r="PSP1" s="59" t="s">
        <v>11325</v>
      </c>
      <c r="PSQ1" s="59" t="s">
        <v>11326</v>
      </c>
      <c r="PSR1" s="59" t="s">
        <v>11327</v>
      </c>
      <c r="PSS1" s="59" t="s">
        <v>11328</v>
      </c>
      <c r="PST1" s="59" t="s">
        <v>11329</v>
      </c>
      <c r="PSU1" s="59" t="s">
        <v>11330</v>
      </c>
      <c r="PSV1" s="59" t="s">
        <v>11331</v>
      </c>
      <c r="PSW1" s="59" t="s">
        <v>11332</v>
      </c>
      <c r="PSX1" s="59" t="s">
        <v>11333</v>
      </c>
      <c r="PSY1" s="59" t="s">
        <v>11334</v>
      </c>
      <c r="PSZ1" s="59" t="s">
        <v>11335</v>
      </c>
      <c r="PTA1" s="59" t="s">
        <v>11336</v>
      </c>
      <c r="PTB1" s="59" t="s">
        <v>11337</v>
      </c>
      <c r="PTC1" s="59" t="s">
        <v>11338</v>
      </c>
      <c r="PTD1" s="59" t="s">
        <v>11339</v>
      </c>
      <c r="PTE1" s="59" t="s">
        <v>11340</v>
      </c>
      <c r="PTF1" s="59" t="s">
        <v>11341</v>
      </c>
      <c r="PTG1" s="59" t="s">
        <v>11342</v>
      </c>
      <c r="PTH1" s="59" t="s">
        <v>11343</v>
      </c>
      <c r="PTI1" s="59" t="s">
        <v>11344</v>
      </c>
      <c r="PTJ1" s="59" t="s">
        <v>11345</v>
      </c>
      <c r="PTK1" s="59" t="s">
        <v>11346</v>
      </c>
      <c r="PTL1" s="59" t="s">
        <v>11347</v>
      </c>
      <c r="PTM1" s="59" t="s">
        <v>11348</v>
      </c>
      <c r="PTN1" s="59" t="s">
        <v>11349</v>
      </c>
      <c r="PTO1" s="59" t="s">
        <v>11350</v>
      </c>
      <c r="PTP1" s="59" t="s">
        <v>11351</v>
      </c>
      <c r="PTQ1" s="59" t="s">
        <v>11352</v>
      </c>
      <c r="PTR1" s="59" t="s">
        <v>11353</v>
      </c>
      <c r="PTS1" s="59" t="s">
        <v>11354</v>
      </c>
      <c r="PTT1" s="59" t="s">
        <v>11355</v>
      </c>
      <c r="PTU1" s="59" t="s">
        <v>11356</v>
      </c>
      <c r="PTV1" s="59" t="s">
        <v>11357</v>
      </c>
      <c r="PTW1" s="59" t="s">
        <v>11358</v>
      </c>
      <c r="PTX1" s="59" t="s">
        <v>11359</v>
      </c>
      <c r="PTY1" s="59" t="s">
        <v>11360</v>
      </c>
      <c r="PTZ1" s="59" t="s">
        <v>11361</v>
      </c>
      <c r="PUA1" s="59" t="s">
        <v>11362</v>
      </c>
      <c r="PUB1" s="59" t="s">
        <v>11363</v>
      </c>
      <c r="PUC1" s="59" t="s">
        <v>11364</v>
      </c>
      <c r="PUD1" s="59" t="s">
        <v>11365</v>
      </c>
      <c r="PUE1" s="59" t="s">
        <v>11366</v>
      </c>
      <c r="PUF1" s="59" t="s">
        <v>11367</v>
      </c>
      <c r="PUG1" s="59" t="s">
        <v>11368</v>
      </c>
      <c r="PUH1" s="59" t="s">
        <v>11369</v>
      </c>
      <c r="PUI1" s="59" t="s">
        <v>11370</v>
      </c>
      <c r="PUJ1" s="59" t="s">
        <v>11371</v>
      </c>
      <c r="PUK1" s="59" t="s">
        <v>11372</v>
      </c>
      <c r="PUL1" s="59" t="s">
        <v>11373</v>
      </c>
      <c r="PUM1" s="59" t="s">
        <v>11374</v>
      </c>
      <c r="PUN1" s="59" t="s">
        <v>11375</v>
      </c>
      <c r="PUO1" s="59" t="s">
        <v>11376</v>
      </c>
      <c r="PUP1" s="59" t="s">
        <v>11377</v>
      </c>
      <c r="PUQ1" s="59" t="s">
        <v>11378</v>
      </c>
      <c r="PUR1" s="59" t="s">
        <v>11379</v>
      </c>
      <c r="PUS1" s="59" t="s">
        <v>11380</v>
      </c>
      <c r="PUT1" s="59" t="s">
        <v>11381</v>
      </c>
      <c r="PUU1" s="59" t="s">
        <v>11382</v>
      </c>
      <c r="PUV1" s="59" t="s">
        <v>11383</v>
      </c>
      <c r="PUW1" s="59" t="s">
        <v>11384</v>
      </c>
      <c r="PUX1" s="59" t="s">
        <v>11385</v>
      </c>
      <c r="PUY1" s="59" t="s">
        <v>11386</v>
      </c>
      <c r="PUZ1" s="59" t="s">
        <v>11387</v>
      </c>
      <c r="PVA1" s="59" t="s">
        <v>11388</v>
      </c>
      <c r="PVB1" s="59" t="s">
        <v>11389</v>
      </c>
      <c r="PVC1" s="59" t="s">
        <v>11390</v>
      </c>
      <c r="PVD1" s="59" t="s">
        <v>11391</v>
      </c>
      <c r="PVE1" s="59" t="s">
        <v>11392</v>
      </c>
      <c r="PVF1" s="59" t="s">
        <v>11393</v>
      </c>
      <c r="PVG1" s="59" t="s">
        <v>11394</v>
      </c>
      <c r="PVH1" s="59" t="s">
        <v>11395</v>
      </c>
      <c r="PVI1" s="59" t="s">
        <v>11396</v>
      </c>
      <c r="PVJ1" s="59" t="s">
        <v>11397</v>
      </c>
      <c r="PVK1" s="59" t="s">
        <v>11398</v>
      </c>
      <c r="PVL1" s="59" t="s">
        <v>11399</v>
      </c>
      <c r="PVM1" s="59" t="s">
        <v>11400</v>
      </c>
      <c r="PVN1" s="59" t="s">
        <v>11401</v>
      </c>
      <c r="PVO1" s="59" t="s">
        <v>11402</v>
      </c>
      <c r="PVP1" s="59" t="s">
        <v>11403</v>
      </c>
      <c r="PVQ1" s="59" t="s">
        <v>11404</v>
      </c>
      <c r="PVR1" s="59" t="s">
        <v>11405</v>
      </c>
      <c r="PVS1" s="59" t="s">
        <v>11406</v>
      </c>
      <c r="PVT1" s="59" t="s">
        <v>11407</v>
      </c>
      <c r="PVU1" s="59" t="s">
        <v>11408</v>
      </c>
      <c r="PVV1" s="59" t="s">
        <v>11409</v>
      </c>
      <c r="PVW1" s="59" t="s">
        <v>11410</v>
      </c>
      <c r="PVX1" s="59" t="s">
        <v>11411</v>
      </c>
      <c r="PVY1" s="59" t="s">
        <v>11412</v>
      </c>
      <c r="PVZ1" s="59" t="s">
        <v>11413</v>
      </c>
      <c r="PWA1" s="59" t="s">
        <v>11414</v>
      </c>
      <c r="PWB1" s="59" t="s">
        <v>11415</v>
      </c>
      <c r="PWC1" s="59" t="s">
        <v>11416</v>
      </c>
      <c r="PWD1" s="59" t="s">
        <v>11417</v>
      </c>
      <c r="PWE1" s="59" t="s">
        <v>11418</v>
      </c>
      <c r="PWF1" s="59" t="s">
        <v>11419</v>
      </c>
      <c r="PWG1" s="59" t="s">
        <v>11420</v>
      </c>
      <c r="PWH1" s="59" t="s">
        <v>11421</v>
      </c>
      <c r="PWI1" s="59" t="s">
        <v>11422</v>
      </c>
      <c r="PWJ1" s="59" t="s">
        <v>11423</v>
      </c>
      <c r="PWK1" s="59" t="s">
        <v>11424</v>
      </c>
      <c r="PWL1" s="59" t="s">
        <v>11425</v>
      </c>
      <c r="PWM1" s="59" t="s">
        <v>11426</v>
      </c>
      <c r="PWN1" s="59" t="s">
        <v>11427</v>
      </c>
      <c r="PWO1" s="59" t="s">
        <v>11428</v>
      </c>
      <c r="PWP1" s="59" t="s">
        <v>11429</v>
      </c>
      <c r="PWQ1" s="59" t="s">
        <v>11430</v>
      </c>
      <c r="PWR1" s="59" t="s">
        <v>11431</v>
      </c>
      <c r="PWS1" s="59" t="s">
        <v>11432</v>
      </c>
      <c r="PWT1" s="59" t="s">
        <v>11433</v>
      </c>
      <c r="PWU1" s="59" t="s">
        <v>11434</v>
      </c>
      <c r="PWV1" s="59" t="s">
        <v>11435</v>
      </c>
      <c r="PWW1" s="59" t="s">
        <v>11436</v>
      </c>
      <c r="PWX1" s="59" t="s">
        <v>11437</v>
      </c>
      <c r="PWY1" s="59" t="s">
        <v>11438</v>
      </c>
      <c r="PWZ1" s="59" t="s">
        <v>11439</v>
      </c>
      <c r="PXA1" s="59" t="s">
        <v>11440</v>
      </c>
      <c r="PXB1" s="59" t="s">
        <v>11441</v>
      </c>
      <c r="PXC1" s="59" t="s">
        <v>11442</v>
      </c>
      <c r="PXD1" s="59" t="s">
        <v>11443</v>
      </c>
      <c r="PXE1" s="59" t="s">
        <v>11444</v>
      </c>
      <c r="PXF1" s="59" t="s">
        <v>11445</v>
      </c>
      <c r="PXG1" s="59" t="s">
        <v>11446</v>
      </c>
      <c r="PXH1" s="59" t="s">
        <v>11447</v>
      </c>
      <c r="PXI1" s="59" t="s">
        <v>11448</v>
      </c>
      <c r="PXJ1" s="59" t="s">
        <v>11449</v>
      </c>
      <c r="PXK1" s="59" t="s">
        <v>11450</v>
      </c>
      <c r="PXL1" s="59" t="s">
        <v>11451</v>
      </c>
      <c r="PXM1" s="59" t="s">
        <v>11452</v>
      </c>
      <c r="PXN1" s="59" t="s">
        <v>11453</v>
      </c>
      <c r="PXO1" s="59" t="s">
        <v>11454</v>
      </c>
      <c r="PXP1" s="59" t="s">
        <v>11455</v>
      </c>
      <c r="PXQ1" s="59" t="s">
        <v>11456</v>
      </c>
      <c r="PXR1" s="59" t="s">
        <v>11457</v>
      </c>
      <c r="PXS1" s="59" t="s">
        <v>11458</v>
      </c>
      <c r="PXT1" s="59" t="s">
        <v>11459</v>
      </c>
      <c r="PXU1" s="59" t="s">
        <v>11460</v>
      </c>
      <c r="PXV1" s="59" t="s">
        <v>11461</v>
      </c>
      <c r="PXW1" s="59" t="s">
        <v>11462</v>
      </c>
      <c r="PXX1" s="59" t="s">
        <v>11463</v>
      </c>
      <c r="PXY1" s="59" t="s">
        <v>11464</v>
      </c>
      <c r="PXZ1" s="59" t="s">
        <v>11465</v>
      </c>
      <c r="PYA1" s="59" t="s">
        <v>11466</v>
      </c>
      <c r="PYB1" s="59" t="s">
        <v>11467</v>
      </c>
      <c r="PYC1" s="59" t="s">
        <v>11468</v>
      </c>
      <c r="PYD1" s="59" t="s">
        <v>11469</v>
      </c>
      <c r="PYE1" s="59" t="s">
        <v>11470</v>
      </c>
      <c r="PYF1" s="59" t="s">
        <v>11471</v>
      </c>
      <c r="PYG1" s="59" t="s">
        <v>11472</v>
      </c>
      <c r="PYH1" s="59" t="s">
        <v>11473</v>
      </c>
      <c r="PYI1" s="59" t="s">
        <v>11474</v>
      </c>
      <c r="PYJ1" s="59" t="s">
        <v>11475</v>
      </c>
      <c r="PYK1" s="59" t="s">
        <v>11476</v>
      </c>
      <c r="PYL1" s="59" t="s">
        <v>11477</v>
      </c>
      <c r="PYM1" s="59" t="s">
        <v>11478</v>
      </c>
      <c r="PYN1" s="59" t="s">
        <v>11479</v>
      </c>
      <c r="PYO1" s="59" t="s">
        <v>11480</v>
      </c>
      <c r="PYP1" s="59" t="s">
        <v>11481</v>
      </c>
      <c r="PYQ1" s="59" t="s">
        <v>11482</v>
      </c>
      <c r="PYR1" s="59" t="s">
        <v>11483</v>
      </c>
      <c r="PYS1" s="59" t="s">
        <v>11484</v>
      </c>
      <c r="PYT1" s="59" t="s">
        <v>11485</v>
      </c>
      <c r="PYU1" s="59" t="s">
        <v>11486</v>
      </c>
      <c r="PYV1" s="59" t="s">
        <v>11487</v>
      </c>
      <c r="PYW1" s="59" t="s">
        <v>11488</v>
      </c>
      <c r="PYX1" s="59" t="s">
        <v>11489</v>
      </c>
      <c r="PYY1" s="59" t="s">
        <v>11490</v>
      </c>
      <c r="PYZ1" s="59" t="s">
        <v>11491</v>
      </c>
      <c r="PZA1" s="59" t="s">
        <v>11492</v>
      </c>
      <c r="PZB1" s="59" t="s">
        <v>11493</v>
      </c>
      <c r="PZC1" s="59" t="s">
        <v>11494</v>
      </c>
      <c r="PZD1" s="59" t="s">
        <v>11495</v>
      </c>
      <c r="PZE1" s="59" t="s">
        <v>11496</v>
      </c>
      <c r="PZF1" s="59" t="s">
        <v>11497</v>
      </c>
      <c r="PZG1" s="59" t="s">
        <v>11498</v>
      </c>
      <c r="PZH1" s="59" t="s">
        <v>11499</v>
      </c>
      <c r="PZI1" s="59" t="s">
        <v>11500</v>
      </c>
      <c r="PZJ1" s="59" t="s">
        <v>11501</v>
      </c>
      <c r="PZK1" s="59" t="s">
        <v>11502</v>
      </c>
      <c r="PZL1" s="59" t="s">
        <v>11503</v>
      </c>
      <c r="PZM1" s="59" t="s">
        <v>11504</v>
      </c>
      <c r="PZN1" s="59" t="s">
        <v>11505</v>
      </c>
      <c r="PZO1" s="59" t="s">
        <v>11506</v>
      </c>
      <c r="PZP1" s="59" t="s">
        <v>11507</v>
      </c>
      <c r="PZQ1" s="59" t="s">
        <v>11508</v>
      </c>
      <c r="PZR1" s="59" t="s">
        <v>11509</v>
      </c>
      <c r="PZS1" s="59" t="s">
        <v>11510</v>
      </c>
      <c r="PZT1" s="59" t="s">
        <v>11511</v>
      </c>
      <c r="PZU1" s="59" t="s">
        <v>11512</v>
      </c>
      <c r="PZV1" s="59" t="s">
        <v>11513</v>
      </c>
      <c r="PZW1" s="59" t="s">
        <v>11514</v>
      </c>
      <c r="PZX1" s="59" t="s">
        <v>11515</v>
      </c>
      <c r="PZY1" s="59" t="s">
        <v>11516</v>
      </c>
      <c r="PZZ1" s="59" t="s">
        <v>11517</v>
      </c>
      <c r="QAA1" s="59" t="s">
        <v>11518</v>
      </c>
      <c r="QAB1" s="59" t="s">
        <v>11519</v>
      </c>
      <c r="QAC1" s="59" t="s">
        <v>11520</v>
      </c>
      <c r="QAD1" s="59" t="s">
        <v>11521</v>
      </c>
      <c r="QAE1" s="59" t="s">
        <v>11522</v>
      </c>
      <c r="QAF1" s="59" t="s">
        <v>11523</v>
      </c>
      <c r="QAG1" s="59" t="s">
        <v>11524</v>
      </c>
      <c r="QAH1" s="59" t="s">
        <v>11525</v>
      </c>
      <c r="QAI1" s="59" t="s">
        <v>11526</v>
      </c>
      <c r="QAJ1" s="59" t="s">
        <v>11527</v>
      </c>
      <c r="QAK1" s="59" t="s">
        <v>11528</v>
      </c>
      <c r="QAL1" s="59" t="s">
        <v>11529</v>
      </c>
      <c r="QAM1" s="59" t="s">
        <v>11530</v>
      </c>
      <c r="QAN1" s="59" t="s">
        <v>11531</v>
      </c>
      <c r="QAO1" s="59" t="s">
        <v>11532</v>
      </c>
      <c r="QAP1" s="59" t="s">
        <v>11533</v>
      </c>
      <c r="QAQ1" s="59" t="s">
        <v>11534</v>
      </c>
      <c r="QAR1" s="59" t="s">
        <v>11535</v>
      </c>
      <c r="QAS1" s="59" t="s">
        <v>11536</v>
      </c>
      <c r="QAT1" s="59" t="s">
        <v>11537</v>
      </c>
      <c r="QAU1" s="59" t="s">
        <v>11538</v>
      </c>
      <c r="QAV1" s="59" t="s">
        <v>11539</v>
      </c>
      <c r="QAW1" s="59" t="s">
        <v>11540</v>
      </c>
      <c r="QAX1" s="59" t="s">
        <v>11541</v>
      </c>
      <c r="QAY1" s="59" t="s">
        <v>11542</v>
      </c>
      <c r="QAZ1" s="59" t="s">
        <v>11543</v>
      </c>
      <c r="QBA1" s="59" t="s">
        <v>11544</v>
      </c>
      <c r="QBB1" s="59" t="s">
        <v>11545</v>
      </c>
      <c r="QBC1" s="59" t="s">
        <v>11546</v>
      </c>
      <c r="QBD1" s="59" t="s">
        <v>11547</v>
      </c>
      <c r="QBE1" s="59" t="s">
        <v>11548</v>
      </c>
      <c r="QBF1" s="59" t="s">
        <v>11549</v>
      </c>
      <c r="QBG1" s="59" t="s">
        <v>11550</v>
      </c>
      <c r="QBH1" s="59" t="s">
        <v>11551</v>
      </c>
      <c r="QBI1" s="59" t="s">
        <v>11552</v>
      </c>
      <c r="QBJ1" s="59" t="s">
        <v>11553</v>
      </c>
      <c r="QBK1" s="59" t="s">
        <v>11554</v>
      </c>
      <c r="QBL1" s="59" t="s">
        <v>11555</v>
      </c>
      <c r="QBM1" s="59" t="s">
        <v>11556</v>
      </c>
      <c r="QBN1" s="59" t="s">
        <v>11557</v>
      </c>
      <c r="QBO1" s="59" t="s">
        <v>11558</v>
      </c>
      <c r="QBP1" s="59" t="s">
        <v>11559</v>
      </c>
      <c r="QBQ1" s="59" t="s">
        <v>11560</v>
      </c>
      <c r="QBR1" s="59" t="s">
        <v>11561</v>
      </c>
      <c r="QBS1" s="59" t="s">
        <v>11562</v>
      </c>
      <c r="QBT1" s="59" t="s">
        <v>11563</v>
      </c>
      <c r="QBU1" s="59" t="s">
        <v>11564</v>
      </c>
      <c r="QBV1" s="59" t="s">
        <v>11565</v>
      </c>
      <c r="QBW1" s="59" t="s">
        <v>11566</v>
      </c>
      <c r="QBX1" s="59" t="s">
        <v>11567</v>
      </c>
      <c r="QBY1" s="59" t="s">
        <v>11568</v>
      </c>
      <c r="QBZ1" s="59" t="s">
        <v>11569</v>
      </c>
      <c r="QCA1" s="59" t="s">
        <v>11570</v>
      </c>
      <c r="QCB1" s="59" t="s">
        <v>11571</v>
      </c>
      <c r="QCC1" s="59" t="s">
        <v>11572</v>
      </c>
      <c r="QCD1" s="59" t="s">
        <v>11573</v>
      </c>
      <c r="QCE1" s="59" t="s">
        <v>11574</v>
      </c>
      <c r="QCF1" s="59" t="s">
        <v>11575</v>
      </c>
      <c r="QCG1" s="59" t="s">
        <v>11576</v>
      </c>
      <c r="QCH1" s="59" t="s">
        <v>11577</v>
      </c>
      <c r="QCI1" s="59" t="s">
        <v>11578</v>
      </c>
      <c r="QCJ1" s="59" t="s">
        <v>11579</v>
      </c>
      <c r="QCK1" s="59" t="s">
        <v>11580</v>
      </c>
      <c r="QCL1" s="59" t="s">
        <v>11581</v>
      </c>
      <c r="QCM1" s="59" t="s">
        <v>11582</v>
      </c>
      <c r="QCN1" s="59" t="s">
        <v>11583</v>
      </c>
      <c r="QCO1" s="59" t="s">
        <v>11584</v>
      </c>
      <c r="QCP1" s="59" t="s">
        <v>11585</v>
      </c>
      <c r="QCQ1" s="59" t="s">
        <v>11586</v>
      </c>
      <c r="QCR1" s="59" t="s">
        <v>11587</v>
      </c>
      <c r="QCS1" s="59" t="s">
        <v>11588</v>
      </c>
      <c r="QCT1" s="59" t="s">
        <v>11589</v>
      </c>
      <c r="QCU1" s="59" t="s">
        <v>11590</v>
      </c>
      <c r="QCV1" s="59" t="s">
        <v>11591</v>
      </c>
      <c r="QCW1" s="59" t="s">
        <v>11592</v>
      </c>
      <c r="QCX1" s="59" t="s">
        <v>11593</v>
      </c>
      <c r="QCY1" s="59" t="s">
        <v>11594</v>
      </c>
      <c r="QCZ1" s="59" t="s">
        <v>11595</v>
      </c>
      <c r="QDA1" s="59" t="s">
        <v>11596</v>
      </c>
      <c r="QDB1" s="59" t="s">
        <v>11597</v>
      </c>
      <c r="QDC1" s="59" t="s">
        <v>11598</v>
      </c>
      <c r="QDD1" s="59" t="s">
        <v>11599</v>
      </c>
      <c r="QDE1" s="59" t="s">
        <v>11600</v>
      </c>
      <c r="QDF1" s="59" t="s">
        <v>11601</v>
      </c>
      <c r="QDG1" s="59" t="s">
        <v>11602</v>
      </c>
      <c r="QDH1" s="59" t="s">
        <v>11603</v>
      </c>
      <c r="QDI1" s="59" t="s">
        <v>11604</v>
      </c>
      <c r="QDJ1" s="59" t="s">
        <v>11605</v>
      </c>
      <c r="QDK1" s="59" t="s">
        <v>11606</v>
      </c>
      <c r="QDL1" s="59" t="s">
        <v>11607</v>
      </c>
      <c r="QDM1" s="59" t="s">
        <v>11608</v>
      </c>
      <c r="QDN1" s="59" t="s">
        <v>11609</v>
      </c>
      <c r="QDO1" s="59" t="s">
        <v>11610</v>
      </c>
      <c r="QDP1" s="59" t="s">
        <v>11611</v>
      </c>
      <c r="QDQ1" s="59" t="s">
        <v>11612</v>
      </c>
      <c r="QDR1" s="59" t="s">
        <v>11613</v>
      </c>
      <c r="QDS1" s="59" t="s">
        <v>11614</v>
      </c>
      <c r="QDT1" s="59" t="s">
        <v>11615</v>
      </c>
      <c r="QDU1" s="59" t="s">
        <v>11616</v>
      </c>
      <c r="QDV1" s="59" t="s">
        <v>11617</v>
      </c>
      <c r="QDW1" s="59" t="s">
        <v>11618</v>
      </c>
      <c r="QDX1" s="59" t="s">
        <v>11619</v>
      </c>
      <c r="QDY1" s="59" t="s">
        <v>11620</v>
      </c>
      <c r="QDZ1" s="59" t="s">
        <v>11621</v>
      </c>
      <c r="QEA1" s="59" t="s">
        <v>11622</v>
      </c>
      <c r="QEB1" s="59" t="s">
        <v>11623</v>
      </c>
      <c r="QEC1" s="59" t="s">
        <v>11624</v>
      </c>
      <c r="QED1" s="59" t="s">
        <v>11625</v>
      </c>
      <c r="QEE1" s="59" t="s">
        <v>11626</v>
      </c>
      <c r="QEF1" s="59" t="s">
        <v>11627</v>
      </c>
      <c r="QEG1" s="59" t="s">
        <v>11628</v>
      </c>
      <c r="QEH1" s="59" t="s">
        <v>11629</v>
      </c>
      <c r="QEI1" s="59" t="s">
        <v>11630</v>
      </c>
      <c r="QEJ1" s="59" t="s">
        <v>11631</v>
      </c>
      <c r="QEK1" s="59" t="s">
        <v>11632</v>
      </c>
      <c r="QEL1" s="59" t="s">
        <v>11633</v>
      </c>
      <c r="QEM1" s="59" t="s">
        <v>11634</v>
      </c>
      <c r="QEN1" s="59" t="s">
        <v>11635</v>
      </c>
      <c r="QEO1" s="59" t="s">
        <v>11636</v>
      </c>
      <c r="QEP1" s="59" t="s">
        <v>11637</v>
      </c>
      <c r="QEQ1" s="59" t="s">
        <v>11638</v>
      </c>
      <c r="QER1" s="59" t="s">
        <v>11639</v>
      </c>
      <c r="QES1" s="59" t="s">
        <v>11640</v>
      </c>
      <c r="QET1" s="59" t="s">
        <v>11641</v>
      </c>
      <c r="QEU1" s="59" t="s">
        <v>11642</v>
      </c>
      <c r="QEV1" s="59" t="s">
        <v>11643</v>
      </c>
      <c r="QEW1" s="59" t="s">
        <v>11644</v>
      </c>
      <c r="QEX1" s="59" t="s">
        <v>11645</v>
      </c>
      <c r="QEY1" s="59" t="s">
        <v>11646</v>
      </c>
      <c r="QEZ1" s="59" t="s">
        <v>11647</v>
      </c>
      <c r="QFA1" s="59" t="s">
        <v>11648</v>
      </c>
      <c r="QFB1" s="59" t="s">
        <v>11649</v>
      </c>
      <c r="QFC1" s="59" t="s">
        <v>11650</v>
      </c>
      <c r="QFD1" s="59" t="s">
        <v>11651</v>
      </c>
      <c r="QFE1" s="59" t="s">
        <v>11652</v>
      </c>
      <c r="QFF1" s="59" t="s">
        <v>11653</v>
      </c>
      <c r="QFG1" s="59" t="s">
        <v>11654</v>
      </c>
      <c r="QFH1" s="59" t="s">
        <v>11655</v>
      </c>
      <c r="QFI1" s="59" t="s">
        <v>11656</v>
      </c>
      <c r="QFJ1" s="59" t="s">
        <v>11657</v>
      </c>
      <c r="QFK1" s="59" t="s">
        <v>11658</v>
      </c>
      <c r="QFL1" s="59" t="s">
        <v>11659</v>
      </c>
      <c r="QFM1" s="59" t="s">
        <v>11660</v>
      </c>
      <c r="QFN1" s="59" t="s">
        <v>11661</v>
      </c>
      <c r="QFO1" s="59" t="s">
        <v>11662</v>
      </c>
      <c r="QFP1" s="59" t="s">
        <v>11663</v>
      </c>
      <c r="QFQ1" s="59" t="s">
        <v>11664</v>
      </c>
      <c r="QFR1" s="59" t="s">
        <v>11665</v>
      </c>
      <c r="QFS1" s="59" t="s">
        <v>11666</v>
      </c>
      <c r="QFT1" s="59" t="s">
        <v>11667</v>
      </c>
      <c r="QFU1" s="59" t="s">
        <v>11668</v>
      </c>
      <c r="QFV1" s="59" t="s">
        <v>11669</v>
      </c>
      <c r="QFW1" s="59" t="s">
        <v>11670</v>
      </c>
      <c r="QFX1" s="59" t="s">
        <v>11671</v>
      </c>
      <c r="QFY1" s="59" t="s">
        <v>11672</v>
      </c>
      <c r="QFZ1" s="59" t="s">
        <v>11673</v>
      </c>
      <c r="QGA1" s="59" t="s">
        <v>11674</v>
      </c>
      <c r="QGB1" s="59" t="s">
        <v>11675</v>
      </c>
      <c r="QGC1" s="59" t="s">
        <v>11676</v>
      </c>
      <c r="QGD1" s="59" t="s">
        <v>11677</v>
      </c>
      <c r="QGE1" s="59" t="s">
        <v>11678</v>
      </c>
      <c r="QGF1" s="59" t="s">
        <v>11679</v>
      </c>
      <c r="QGG1" s="59" t="s">
        <v>11680</v>
      </c>
      <c r="QGH1" s="59" t="s">
        <v>11681</v>
      </c>
      <c r="QGI1" s="59" t="s">
        <v>11682</v>
      </c>
      <c r="QGJ1" s="59" t="s">
        <v>11683</v>
      </c>
      <c r="QGK1" s="59" t="s">
        <v>11684</v>
      </c>
      <c r="QGL1" s="59" t="s">
        <v>11685</v>
      </c>
      <c r="QGM1" s="59" t="s">
        <v>11686</v>
      </c>
      <c r="QGN1" s="59" t="s">
        <v>11687</v>
      </c>
      <c r="QGO1" s="59" t="s">
        <v>11688</v>
      </c>
      <c r="QGP1" s="59" t="s">
        <v>11689</v>
      </c>
      <c r="QGQ1" s="59" t="s">
        <v>11690</v>
      </c>
      <c r="QGR1" s="59" t="s">
        <v>11691</v>
      </c>
      <c r="QGS1" s="59" t="s">
        <v>11692</v>
      </c>
      <c r="QGT1" s="59" t="s">
        <v>11693</v>
      </c>
      <c r="QGU1" s="59" t="s">
        <v>11694</v>
      </c>
      <c r="QGV1" s="59" t="s">
        <v>11695</v>
      </c>
      <c r="QGW1" s="59" t="s">
        <v>11696</v>
      </c>
      <c r="QGX1" s="59" t="s">
        <v>11697</v>
      </c>
      <c r="QGY1" s="59" t="s">
        <v>11698</v>
      </c>
      <c r="QGZ1" s="59" t="s">
        <v>11699</v>
      </c>
      <c r="QHA1" s="59" t="s">
        <v>11700</v>
      </c>
      <c r="QHB1" s="59" t="s">
        <v>11701</v>
      </c>
      <c r="QHC1" s="59" t="s">
        <v>11702</v>
      </c>
      <c r="QHD1" s="59" t="s">
        <v>11703</v>
      </c>
      <c r="QHE1" s="59" t="s">
        <v>11704</v>
      </c>
      <c r="QHF1" s="59" t="s">
        <v>11705</v>
      </c>
      <c r="QHG1" s="59" t="s">
        <v>11706</v>
      </c>
      <c r="QHH1" s="59" t="s">
        <v>11707</v>
      </c>
      <c r="QHI1" s="59" t="s">
        <v>11708</v>
      </c>
      <c r="QHJ1" s="59" t="s">
        <v>11709</v>
      </c>
      <c r="QHK1" s="59" t="s">
        <v>11710</v>
      </c>
      <c r="QHL1" s="59" t="s">
        <v>11711</v>
      </c>
      <c r="QHM1" s="59" t="s">
        <v>11712</v>
      </c>
      <c r="QHN1" s="59" t="s">
        <v>11713</v>
      </c>
      <c r="QHO1" s="59" t="s">
        <v>11714</v>
      </c>
      <c r="QHP1" s="59" t="s">
        <v>11715</v>
      </c>
      <c r="QHQ1" s="59" t="s">
        <v>11716</v>
      </c>
      <c r="QHR1" s="59" t="s">
        <v>11717</v>
      </c>
      <c r="QHS1" s="59" t="s">
        <v>11718</v>
      </c>
      <c r="QHT1" s="59" t="s">
        <v>11719</v>
      </c>
      <c r="QHU1" s="59" t="s">
        <v>11720</v>
      </c>
      <c r="QHV1" s="59" t="s">
        <v>11721</v>
      </c>
      <c r="QHW1" s="59" t="s">
        <v>11722</v>
      </c>
      <c r="QHX1" s="59" t="s">
        <v>11723</v>
      </c>
      <c r="QHY1" s="59" t="s">
        <v>11724</v>
      </c>
      <c r="QHZ1" s="59" t="s">
        <v>11725</v>
      </c>
      <c r="QIA1" s="59" t="s">
        <v>11726</v>
      </c>
      <c r="QIB1" s="59" t="s">
        <v>11727</v>
      </c>
      <c r="QIC1" s="59" t="s">
        <v>11728</v>
      </c>
      <c r="QID1" s="59" t="s">
        <v>11729</v>
      </c>
      <c r="QIE1" s="59" t="s">
        <v>11730</v>
      </c>
      <c r="QIF1" s="59" t="s">
        <v>11731</v>
      </c>
      <c r="QIG1" s="59" t="s">
        <v>11732</v>
      </c>
      <c r="QIH1" s="59" t="s">
        <v>11733</v>
      </c>
      <c r="QII1" s="59" t="s">
        <v>11734</v>
      </c>
      <c r="QIJ1" s="59" t="s">
        <v>11735</v>
      </c>
      <c r="QIK1" s="59" t="s">
        <v>11736</v>
      </c>
      <c r="QIL1" s="59" t="s">
        <v>11737</v>
      </c>
      <c r="QIM1" s="59" t="s">
        <v>11738</v>
      </c>
      <c r="QIN1" s="59" t="s">
        <v>11739</v>
      </c>
      <c r="QIO1" s="59" t="s">
        <v>11740</v>
      </c>
      <c r="QIP1" s="59" t="s">
        <v>11741</v>
      </c>
      <c r="QIQ1" s="59" t="s">
        <v>11742</v>
      </c>
      <c r="QIR1" s="59" t="s">
        <v>11743</v>
      </c>
      <c r="QIS1" s="59" t="s">
        <v>11744</v>
      </c>
      <c r="QIT1" s="59" t="s">
        <v>11745</v>
      </c>
      <c r="QIU1" s="59" t="s">
        <v>11746</v>
      </c>
      <c r="QIV1" s="59" t="s">
        <v>11747</v>
      </c>
      <c r="QIW1" s="59" t="s">
        <v>11748</v>
      </c>
      <c r="QIX1" s="59" t="s">
        <v>11749</v>
      </c>
      <c r="QIY1" s="59" t="s">
        <v>11750</v>
      </c>
      <c r="QIZ1" s="59" t="s">
        <v>11751</v>
      </c>
      <c r="QJA1" s="59" t="s">
        <v>11752</v>
      </c>
      <c r="QJB1" s="59" t="s">
        <v>11753</v>
      </c>
      <c r="QJC1" s="59" t="s">
        <v>11754</v>
      </c>
      <c r="QJD1" s="59" t="s">
        <v>11755</v>
      </c>
      <c r="QJE1" s="59" t="s">
        <v>11756</v>
      </c>
      <c r="QJF1" s="59" t="s">
        <v>11757</v>
      </c>
      <c r="QJG1" s="59" t="s">
        <v>11758</v>
      </c>
      <c r="QJH1" s="59" t="s">
        <v>11759</v>
      </c>
      <c r="QJI1" s="59" t="s">
        <v>11760</v>
      </c>
      <c r="QJJ1" s="59" t="s">
        <v>11761</v>
      </c>
      <c r="QJK1" s="59" t="s">
        <v>11762</v>
      </c>
      <c r="QJL1" s="59" t="s">
        <v>11763</v>
      </c>
      <c r="QJM1" s="59" t="s">
        <v>11764</v>
      </c>
      <c r="QJN1" s="59" t="s">
        <v>11765</v>
      </c>
      <c r="QJO1" s="59" t="s">
        <v>11766</v>
      </c>
      <c r="QJP1" s="59" t="s">
        <v>11767</v>
      </c>
      <c r="QJQ1" s="59" t="s">
        <v>11768</v>
      </c>
      <c r="QJR1" s="59" t="s">
        <v>11769</v>
      </c>
      <c r="QJS1" s="59" t="s">
        <v>11770</v>
      </c>
      <c r="QJT1" s="59" t="s">
        <v>11771</v>
      </c>
      <c r="QJU1" s="59" t="s">
        <v>11772</v>
      </c>
      <c r="QJV1" s="59" t="s">
        <v>11773</v>
      </c>
      <c r="QJW1" s="59" t="s">
        <v>11774</v>
      </c>
      <c r="QJX1" s="59" t="s">
        <v>11775</v>
      </c>
      <c r="QJY1" s="59" t="s">
        <v>11776</v>
      </c>
      <c r="QJZ1" s="59" t="s">
        <v>11777</v>
      </c>
      <c r="QKA1" s="59" t="s">
        <v>11778</v>
      </c>
      <c r="QKB1" s="59" t="s">
        <v>11779</v>
      </c>
      <c r="QKC1" s="59" t="s">
        <v>11780</v>
      </c>
      <c r="QKD1" s="59" t="s">
        <v>11781</v>
      </c>
      <c r="QKE1" s="59" t="s">
        <v>11782</v>
      </c>
      <c r="QKF1" s="59" t="s">
        <v>11783</v>
      </c>
      <c r="QKG1" s="59" t="s">
        <v>11784</v>
      </c>
      <c r="QKH1" s="59" t="s">
        <v>11785</v>
      </c>
      <c r="QKI1" s="59" t="s">
        <v>11786</v>
      </c>
      <c r="QKJ1" s="59" t="s">
        <v>11787</v>
      </c>
      <c r="QKK1" s="59" t="s">
        <v>11788</v>
      </c>
      <c r="QKL1" s="59" t="s">
        <v>11789</v>
      </c>
      <c r="QKM1" s="59" t="s">
        <v>11790</v>
      </c>
      <c r="QKN1" s="59" t="s">
        <v>11791</v>
      </c>
      <c r="QKO1" s="59" t="s">
        <v>11792</v>
      </c>
      <c r="QKP1" s="59" t="s">
        <v>11793</v>
      </c>
      <c r="QKQ1" s="59" t="s">
        <v>11794</v>
      </c>
      <c r="QKR1" s="59" t="s">
        <v>11795</v>
      </c>
      <c r="QKS1" s="59" t="s">
        <v>11796</v>
      </c>
      <c r="QKT1" s="59" t="s">
        <v>11797</v>
      </c>
      <c r="QKU1" s="59" t="s">
        <v>11798</v>
      </c>
      <c r="QKV1" s="59" t="s">
        <v>11799</v>
      </c>
      <c r="QKW1" s="59" t="s">
        <v>11800</v>
      </c>
      <c r="QKX1" s="59" t="s">
        <v>11801</v>
      </c>
      <c r="QKY1" s="59" t="s">
        <v>11802</v>
      </c>
      <c r="QKZ1" s="59" t="s">
        <v>11803</v>
      </c>
      <c r="QLA1" s="59" t="s">
        <v>11804</v>
      </c>
      <c r="QLB1" s="59" t="s">
        <v>11805</v>
      </c>
      <c r="QLC1" s="59" t="s">
        <v>11806</v>
      </c>
      <c r="QLD1" s="59" t="s">
        <v>11807</v>
      </c>
      <c r="QLE1" s="59" t="s">
        <v>11808</v>
      </c>
      <c r="QLF1" s="59" t="s">
        <v>11809</v>
      </c>
      <c r="QLG1" s="59" t="s">
        <v>11810</v>
      </c>
      <c r="QLH1" s="59" t="s">
        <v>11811</v>
      </c>
      <c r="QLI1" s="59" t="s">
        <v>11812</v>
      </c>
      <c r="QLJ1" s="59" t="s">
        <v>11813</v>
      </c>
      <c r="QLK1" s="59" t="s">
        <v>11814</v>
      </c>
      <c r="QLL1" s="59" t="s">
        <v>11815</v>
      </c>
      <c r="QLM1" s="59" t="s">
        <v>11816</v>
      </c>
      <c r="QLN1" s="59" t="s">
        <v>11817</v>
      </c>
      <c r="QLO1" s="59" t="s">
        <v>11818</v>
      </c>
      <c r="QLP1" s="59" t="s">
        <v>11819</v>
      </c>
      <c r="QLQ1" s="59" t="s">
        <v>11820</v>
      </c>
      <c r="QLR1" s="59" t="s">
        <v>11821</v>
      </c>
      <c r="QLS1" s="59" t="s">
        <v>11822</v>
      </c>
      <c r="QLT1" s="59" t="s">
        <v>11823</v>
      </c>
      <c r="QLU1" s="59" t="s">
        <v>11824</v>
      </c>
      <c r="QLV1" s="59" t="s">
        <v>11825</v>
      </c>
      <c r="QLW1" s="59" t="s">
        <v>11826</v>
      </c>
      <c r="QLX1" s="59" t="s">
        <v>11827</v>
      </c>
      <c r="QLY1" s="59" t="s">
        <v>11828</v>
      </c>
      <c r="QLZ1" s="59" t="s">
        <v>11829</v>
      </c>
      <c r="QMA1" s="59" t="s">
        <v>11830</v>
      </c>
      <c r="QMB1" s="59" t="s">
        <v>11831</v>
      </c>
      <c r="QMC1" s="59" t="s">
        <v>11832</v>
      </c>
      <c r="QMD1" s="59" t="s">
        <v>11833</v>
      </c>
      <c r="QME1" s="59" t="s">
        <v>11834</v>
      </c>
      <c r="QMF1" s="59" t="s">
        <v>11835</v>
      </c>
      <c r="QMG1" s="59" t="s">
        <v>11836</v>
      </c>
      <c r="QMH1" s="59" t="s">
        <v>11837</v>
      </c>
      <c r="QMI1" s="59" t="s">
        <v>11838</v>
      </c>
      <c r="QMJ1" s="59" t="s">
        <v>11839</v>
      </c>
      <c r="QMK1" s="59" t="s">
        <v>11840</v>
      </c>
      <c r="QML1" s="59" t="s">
        <v>11841</v>
      </c>
      <c r="QMM1" s="59" t="s">
        <v>11842</v>
      </c>
      <c r="QMN1" s="59" t="s">
        <v>11843</v>
      </c>
      <c r="QMO1" s="59" t="s">
        <v>11844</v>
      </c>
      <c r="QMP1" s="59" t="s">
        <v>11845</v>
      </c>
      <c r="QMQ1" s="59" t="s">
        <v>11846</v>
      </c>
      <c r="QMR1" s="59" t="s">
        <v>11847</v>
      </c>
      <c r="QMS1" s="59" t="s">
        <v>11848</v>
      </c>
      <c r="QMT1" s="59" t="s">
        <v>11849</v>
      </c>
      <c r="QMU1" s="59" t="s">
        <v>11850</v>
      </c>
      <c r="QMV1" s="59" t="s">
        <v>11851</v>
      </c>
      <c r="QMW1" s="59" t="s">
        <v>11852</v>
      </c>
      <c r="QMX1" s="59" t="s">
        <v>11853</v>
      </c>
      <c r="QMY1" s="59" t="s">
        <v>11854</v>
      </c>
      <c r="QMZ1" s="59" t="s">
        <v>11855</v>
      </c>
      <c r="QNA1" s="59" t="s">
        <v>11856</v>
      </c>
      <c r="QNB1" s="59" t="s">
        <v>11857</v>
      </c>
      <c r="QNC1" s="59" t="s">
        <v>11858</v>
      </c>
      <c r="QND1" s="59" t="s">
        <v>11859</v>
      </c>
      <c r="QNE1" s="59" t="s">
        <v>11860</v>
      </c>
      <c r="QNF1" s="59" t="s">
        <v>11861</v>
      </c>
      <c r="QNG1" s="59" t="s">
        <v>11862</v>
      </c>
      <c r="QNH1" s="59" t="s">
        <v>11863</v>
      </c>
      <c r="QNI1" s="59" t="s">
        <v>11864</v>
      </c>
      <c r="QNJ1" s="59" t="s">
        <v>11865</v>
      </c>
      <c r="QNK1" s="59" t="s">
        <v>11866</v>
      </c>
      <c r="QNL1" s="59" t="s">
        <v>11867</v>
      </c>
      <c r="QNM1" s="59" t="s">
        <v>11868</v>
      </c>
      <c r="QNN1" s="59" t="s">
        <v>11869</v>
      </c>
      <c r="QNO1" s="59" t="s">
        <v>11870</v>
      </c>
      <c r="QNP1" s="59" t="s">
        <v>11871</v>
      </c>
      <c r="QNQ1" s="59" t="s">
        <v>11872</v>
      </c>
      <c r="QNR1" s="59" t="s">
        <v>11873</v>
      </c>
      <c r="QNS1" s="59" t="s">
        <v>11874</v>
      </c>
      <c r="QNT1" s="59" t="s">
        <v>11875</v>
      </c>
      <c r="QNU1" s="59" t="s">
        <v>11876</v>
      </c>
      <c r="QNV1" s="59" t="s">
        <v>11877</v>
      </c>
      <c r="QNW1" s="59" t="s">
        <v>11878</v>
      </c>
      <c r="QNX1" s="59" t="s">
        <v>11879</v>
      </c>
      <c r="QNY1" s="59" t="s">
        <v>11880</v>
      </c>
      <c r="QNZ1" s="59" t="s">
        <v>11881</v>
      </c>
      <c r="QOA1" s="59" t="s">
        <v>11882</v>
      </c>
      <c r="QOB1" s="59" t="s">
        <v>11883</v>
      </c>
      <c r="QOC1" s="59" t="s">
        <v>11884</v>
      </c>
      <c r="QOD1" s="59" t="s">
        <v>11885</v>
      </c>
      <c r="QOE1" s="59" t="s">
        <v>11886</v>
      </c>
      <c r="QOF1" s="59" t="s">
        <v>11887</v>
      </c>
      <c r="QOG1" s="59" t="s">
        <v>11888</v>
      </c>
      <c r="QOH1" s="59" t="s">
        <v>11889</v>
      </c>
      <c r="QOI1" s="59" t="s">
        <v>11890</v>
      </c>
      <c r="QOJ1" s="59" t="s">
        <v>11891</v>
      </c>
      <c r="QOK1" s="59" t="s">
        <v>11892</v>
      </c>
      <c r="QOL1" s="59" t="s">
        <v>11893</v>
      </c>
      <c r="QOM1" s="59" t="s">
        <v>11894</v>
      </c>
      <c r="QON1" s="59" t="s">
        <v>11895</v>
      </c>
      <c r="QOO1" s="59" t="s">
        <v>11896</v>
      </c>
      <c r="QOP1" s="59" t="s">
        <v>11897</v>
      </c>
      <c r="QOQ1" s="59" t="s">
        <v>11898</v>
      </c>
      <c r="QOR1" s="59" t="s">
        <v>11899</v>
      </c>
      <c r="QOS1" s="59" t="s">
        <v>11900</v>
      </c>
      <c r="QOT1" s="59" t="s">
        <v>11901</v>
      </c>
      <c r="QOU1" s="59" t="s">
        <v>11902</v>
      </c>
      <c r="QOV1" s="59" t="s">
        <v>11903</v>
      </c>
      <c r="QOW1" s="59" t="s">
        <v>11904</v>
      </c>
      <c r="QOX1" s="59" t="s">
        <v>11905</v>
      </c>
      <c r="QOY1" s="59" t="s">
        <v>11906</v>
      </c>
      <c r="QOZ1" s="59" t="s">
        <v>11907</v>
      </c>
      <c r="QPA1" s="59" t="s">
        <v>11908</v>
      </c>
      <c r="QPB1" s="59" t="s">
        <v>11909</v>
      </c>
      <c r="QPC1" s="59" t="s">
        <v>11910</v>
      </c>
      <c r="QPD1" s="59" t="s">
        <v>11911</v>
      </c>
      <c r="QPE1" s="59" t="s">
        <v>11912</v>
      </c>
      <c r="QPF1" s="59" t="s">
        <v>11913</v>
      </c>
      <c r="QPG1" s="59" t="s">
        <v>11914</v>
      </c>
      <c r="QPH1" s="59" t="s">
        <v>11915</v>
      </c>
      <c r="QPI1" s="59" t="s">
        <v>11916</v>
      </c>
      <c r="QPJ1" s="59" t="s">
        <v>11917</v>
      </c>
      <c r="QPK1" s="59" t="s">
        <v>11918</v>
      </c>
      <c r="QPL1" s="59" t="s">
        <v>11919</v>
      </c>
      <c r="QPM1" s="59" t="s">
        <v>11920</v>
      </c>
      <c r="QPN1" s="59" t="s">
        <v>11921</v>
      </c>
      <c r="QPO1" s="59" t="s">
        <v>11922</v>
      </c>
      <c r="QPP1" s="59" t="s">
        <v>11923</v>
      </c>
      <c r="QPQ1" s="59" t="s">
        <v>11924</v>
      </c>
      <c r="QPR1" s="59" t="s">
        <v>11925</v>
      </c>
      <c r="QPS1" s="59" t="s">
        <v>11926</v>
      </c>
      <c r="QPT1" s="59" t="s">
        <v>11927</v>
      </c>
      <c r="QPU1" s="59" t="s">
        <v>11928</v>
      </c>
      <c r="QPV1" s="59" t="s">
        <v>11929</v>
      </c>
      <c r="QPW1" s="59" t="s">
        <v>11930</v>
      </c>
      <c r="QPX1" s="59" t="s">
        <v>11931</v>
      </c>
      <c r="QPY1" s="59" t="s">
        <v>11932</v>
      </c>
      <c r="QPZ1" s="59" t="s">
        <v>11933</v>
      </c>
      <c r="QQA1" s="59" t="s">
        <v>11934</v>
      </c>
      <c r="QQB1" s="59" t="s">
        <v>11935</v>
      </c>
      <c r="QQC1" s="59" t="s">
        <v>11936</v>
      </c>
      <c r="QQD1" s="59" t="s">
        <v>11937</v>
      </c>
      <c r="QQE1" s="59" t="s">
        <v>11938</v>
      </c>
      <c r="QQF1" s="59" t="s">
        <v>11939</v>
      </c>
      <c r="QQG1" s="59" t="s">
        <v>11940</v>
      </c>
      <c r="QQH1" s="59" t="s">
        <v>11941</v>
      </c>
      <c r="QQI1" s="59" t="s">
        <v>11942</v>
      </c>
      <c r="QQJ1" s="59" t="s">
        <v>11943</v>
      </c>
      <c r="QQK1" s="59" t="s">
        <v>11944</v>
      </c>
      <c r="QQL1" s="59" t="s">
        <v>11945</v>
      </c>
      <c r="QQM1" s="59" t="s">
        <v>11946</v>
      </c>
      <c r="QQN1" s="59" t="s">
        <v>11947</v>
      </c>
      <c r="QQO1" s="59" t="s">
        <v>11948</v>
      </c>
      <c r="QQP1" s="59" t="s">
        <v>11949</v>
      </c>
      <c r="QQQ1" s="59" t="s">
        <v>11950</v>
      </c>
      <c r="QQR1" s="59" t="s">
        <v>11951</v>
      </c>
      <c r="QQS1" s="59" t="s">
        <v>11952</v>
      </c>
      <c r="QQT1" s="59" t="s">
        <v>11953</v>
      </c>
      <c r="QQU1" s="59" t="s">
        <v>11954</v>
      </c>
      <c r="QQV1" s="59" t="s">
        <v>11955</v>
      </c>
      <c r="QQW1" s="59" t="s">
        <v>11956</v>
      </c>
      <c r="QQX1" s="59" t="s">
        <v>11957</v>
      </c>
      <c r="QQY1" s="59" t="s">
        <v>11958</v>
      </c>
      <c r="QQZ1" s="59" t="s">
        <v>11959</v>
      </c>
      <c r="QRA1" s="59" t="s">
        <v>11960</v>
      </c>
      <c r="QRB1" s="59" t="s">
        <v>11961</v>
      </c>
      <c r="QRC1" s="59" t="s">
        <v>11962</v>
      </c>
      <c r="QRD1" s="59" t="s">
        <v>11963</v>
      </c>
      <c r="QRE1" s="59" t="s">
        <v>11964</v>
      </c>
      <c r="QRF1" s="59" t="s">
        <v>11965</v>
      </c>
      <c r="QRG1" s="59" t="s">
        <v>11966</v>
      </c>
      <c r="QRH1" s="59" t="s">
        <v>11967</v>
      </c>
      <c r="QRI1" s="59" t="s">
        <v>11968</v>
      </c>
      <c r="QRJ1" s="59" t="s">
        <v>11969</v>
      </c>
      <c r="QRK1" s="59" t="s">
        <v>11970</v>
      </c>
      <c r="QRL1" s="59" t="s">
        <v>11971</v>
      </c>
      <c r="QRM1" s="59" t="s">
        <v>11972</v>
      </c>
      <c r="QRN1" s="59" t="s">
        <v>11973</v>
      </c>
      <c r="QRO1" s="59" t="s">
        <v>11974</v>
      </c>
      <c r="QRP1" s="59" t="s">
        <v>11975</v>
      </c>
      <c r="QRQ1" s="59" t="s">
        <v>11976</v>
      </c>
      <c r="QRR1" s="59" t="s">
        <v>11977</v>
      </c>
      <c r="QRS1" s="59" t="s">
        <v>11978</v>
      </c>
      <c r="QRT1" s="59" t="s">
        <v>11979</v>
      </c>
      <c r="QRU1" s="59" t="s">
        <v>11980</v>
      </c>
      <c r="QRV1" s="59" t="s">
        <v>11981</v>
      </c>
      <c r="QRW1" s="59" t="s">
        <v>11982</v>
      </c>
      <c r="QRX1" s="59" t="s">
        <v>11983</v>
      </c>
      <c r="QRY1" s="59" t="s">
        <v>11984</v>
      </c>
      <c r="QRZ1" s="59" t="s">
        <v>11985</v>
      </c>
      <c r="QSA1" s="59" t="s">
        <v>11986</v>
      </c>
      <c r="QSB1" s="59" t="s">
        <v>11987</v>
      </c>
      <c r="QSC1" s="59" t="s">
        <v>11988</v>
      </c>
      <c r="QSD1" s="59" t="s">
        <v>11989</v>
      </c>
      <c r="QSE1" s="59" t="s">
        <v>11990</v>
      </c>
      <c r="QSF1" s="59" t="s">
        <v>11991</v>
      </c>
      <c r="QSG1" s="59" t="s">
        <v>11992</v>
      </c>
      <c r="QSH1" s="59" t="s">
        <v>11993</v>
      </c>
      <c r="QSI1" s="59" t="s">
        <v>11994</v>
      </c>
      <c r="QSJ1" s="59" t="s">
        <v>11995</v>
      </c>
      <c r="QSK1" s="59" t="s">
        <v>11996</v>
      </c>
      <c r="QSL1" s="59" t="s">
        <v>11997</v>
      </c>
      <c r="QSM1" s="59" t="s">
        <v>11998</v>
      </c>
      <c r="QSN1" s="59" t="s">
        <v>11999</v>
      </c>
      <c r="QSO1" s="59" t="s">
        <v>12000</v>
      </c>
      <c r="QSP1" s="59" t="s">
        <v>12001</v>
      </c>
      <c r="QSQ1" s="59" t="s">
        <v>12002</v>
      </c>
      <c r="QSR1" s="59" t="s">
        <v>12003</v>
      </c>
      <c r="QSS1" s="59" t="s">
        <v>12004</v>
      </c>
      <c r="QST1" s="59" t="s">
        <v>12005</v>
      </c>
      <c r="QSU1" s="59" t="s">
        <v>12006</v>
      </c>
      <c r="QSV1" s="59" t="s">
        <v>12007</v>
      </c>
      <c r="QSW1" s="59" t="s">
        <v>12008</v>
      </c>
      <c r="QSX1" s="59" t="s">
        <v>12009</v>
      </c>
      <c r="QSY1" s="59" t="s">
        <v>12010</v>
      </c>
      <c r="QSZ1" s="59" t="s">
        <v>12011</v>
      </c>
      <c r="QTA1" s="59" t="s">
        <v>12012</v>
      </c>
      <c r="QTB1" s="59" t="s">
        <v>12013</v>
      </c>
      <c r="QTC1" s="59" t="s">
        <v>12014</v>
      </c>
      <c r="QTD1" s="59" t="s">
        <v>12015</v>
      </c>
      <c r="QTE1" s="59" t="s">
        <v>12016</v>
      </c>
      <c r="QTF1" s="59" t="s">
        <v>12017</v>
      </c>
      <c r="QTG1" s="59" t="s">
        <v>12018</v>
      </c>
      <c r="QTH1" s="59" t="s">
        <v>12019</v>
      </c>
      <c r="QTI1" s="59" t="s">
        <v>12020</v>
      </c>
      <c r="QTJ1" s="59" t="s">
        <v>12021</v>
      </c>
      <c r="QTK1" s="59" t="s">
        <v>12022</v>
      </c>
      <c r="QTL1" s="59" t="s">
        <v>12023</v>
      </c>
      <c r="QTM1" s="59" t="s">
        <v>12024</v>
      </c>
      <c r="QTN1" s="59" t="s">
        <v>12025</v>
      </c>
      <c r="QTO1" s="59" t="s">
        <v>12026</v>
      </c>
      <c r="QTP1" s="59" t="s">
        <v>12027</v>
      </c>
      <c r="QTQ1" s="59" t="s">
        <v>12028</v>
      </c>
      <c r="QTR1" s="59" t="s">
        <v>12029</v>
      </c>
      <c r="QTS1" s="59" t="s">
        <v>12030</v>
      </c>
      <c r="QTT1" s="59" t="s">
        <v>12031</v>
      </c>
      <c r="QTU1" s="59" t="s">
        <v>12032</v>
      </c>
      <c r="QTV1" s="59" t="s">
        <v>12033</v>
      </c>
      <c r="QTW1" s="59" t="s">
        <v>12034</v>
      </c>
      <c r="QTX1" s="59" t="s">
        <v>12035</v>
      </c>
      <c r="QTY1" s="59" t="s">
        <v>12036</v>
      </c>
      <c r="QTZ1" s="59" t="s">
        <v>12037</v>
      </c>
      <c r="QUA1" s="59" t="s">
        <v>12038</v>
      </c>
      <c r="QUB1" s="59" t="s">
        <v>12039</v>
      </c>
      <c r="QUC1" s="59" t="s">
        <v>12040</v>
      </c>
      <c r="QUD1" s="59" t="s">
        <v>12041</v>
      </c>
      <c r="QUE1" s="59" t="s">
        <v>12042</v>
      </c>
      <c r="QUF1" s="59" t="s">
        <v>12043</v>
      </c>
      <c r="QUG1" s="59" t="s">
        <v>12044</v>
      </c>
      <c r="QUH1" s="59" t="s">
        <v>12045</v>
      </c>
      <c r="QUI1" s="59" t="s">
        <v>12046</v>
      </c>
      <c r="QUJ1" s="59" t="s">
        <v>12047</v>
      </c>
      <c r="QUK1" s="59" t="s">
        <v>12048</v>
      </c>
      <c r="QUL1" s="59" t="s">
        <v>12049</v>
      </c>
      <c r="QUM1" s="59" t="s">
        <v>12050</v>
      </c>
      <c r="QUN1" s="59" t="s">
        <v>12051</v>
      </c>
      <c r="QUO1" s="59" t="s">
        <v>12052</v>
      </c>
      <c r="QUP1" s="59" t="s">
        <v>12053</v>
      </c>
      <c r="QUQ1" s="59" t="s">
        <v>12054</v>
      </c>
      <c r="QUR1" s="59" t="s">
        <v>12055</v>
      </c>
      <c r="QUS1" s="59" t="s">
        <v>12056</v>
      </c>
      <c r="QUT1" s="59" t="s">
        <v>12057</v>
      </c>
      <c r="QUU1" s="59" t="s">
        <v>12058</v>
      </c>
      <c r="QUV1" s="59" t="s">
        <v>12059</v>
      </c>
      <c r="QUW1" s="59" t="s">
        <v>12060</v>
      </c>
      <c r="QUX1" s="59" t="s">
        <v>12061</v>
      </c>
      <c r="QUY1" s="59" t="s">
        <v>12062</v>
      </c>
      <c r="QUZ1" s="59" t="s">
        <v>12063</v>
      </c>
      <c r="QVA1" s="59" t="s">
        <v>12064</v>
      </c>
      <c r="QVB1" s="59" t="s">
        <v>12065</v>
      </c>
      <c r="QVC1" s="59" t="s">
        <v>12066</v>
      </c>
      <c r="QVD1" s="59" t="s">
        <v>12067</v>
      </c>
      <c r="QVE1" s="59" t="s">
        <v>12068</v>
      </c>
      <c r="QVF1" s="59" t="s">
        <v>12069</v>
      </c>
      <c r="QVG1" s="59" t="s">
        <v>12070</v>
      </c>
      <c r="QVH1" s="59" t="s">
        <v>12071</v>
      </c>
      <c r="QVI1" s="59" t="s">
        <v>12072</v>
      </c>
      <c r="QVJ1" s="59" t="s">
        <v>12073</v>
      </c>
      <c r="QVK1" s="59" t="s">
        <v>12074</v>
      </c>
      <c r="QVL1" s="59" t="s">
        <v>12075</v>
      </c>
      <c r="QVM1" s="59" t="s">
        <v>12076</v>
      </c>
      <c r="QVN1" s="59" t="s">
        <v>12077</v>
      </c>
      <c r="QVO1" s="59" t="s">
        <v>12078</v>
      </c>
      <c r="QVP1" s="59" t="s">
        <v>12079</v>
      </c>
      <c r="QVQ1" s="59" t="s">
        <v>12080</v>
      </c>
      <c r="QVR1" s="59" t="s">
        <v>12081</v>
      </c>
      <c r="QVS1" s="59" t="s">
        <v>12082</v>
      </c>
      <c r="QVT1" s="59" t="s">
        <v>12083</v>
      </c>
      <c r="QVU1" s="59" t="s">
        <v>12084</v>
      </c>
      <c r="QVV1" s="59" t="s">
        <v>12085</v>
      </c>
      <c r="QVW1" s="59" t="s">
        <v>12086</v>
      </c>
      <c r="QVX1" s="59" t="s">
        <v>12087</v>
      </c>
      <c r="QVY1" s="59" t="s">
        <v>12088</v>
      </c>
      <c r="QVZ1" s="59" t="s">
        <v>12089</v>
      </c>
      <c r="QWA1" s="59" t="s">
        <v>12090</v>
      </c>
      <c r="QWB1" s="59" t="s">
        <v>12091</v>
      </c>
      <c r="QWC1" s="59" t="s">
        <v>12092</v>
      </c>
      <c r="QWD1" s="59" t="s">
        <v>12093</v>
      </c>
      <c r="QWE1" s="59" t="s">
        <v>12094</v>
      </c>
      <c r="QWF1" s="59" t="s">
        <v>12095</v>
      </c>
      <c r="QWG1" s="59" t="s">
        <v>12096</v>
      </c>
      <c r="QWH1" s="59" t="s">
        <v>12097</v>
      </c>
      <c r="QWI1" s="59" t="s">
        <v>12098</v>
      </c>
      <c r="QWJ1" s="59" t="s">
        <v>12099</v>
      </c>
      <c r="QWK1" s="59" t="s">
        <v>12100</v>
      </c>
      <c r="QWL1" s="59" t="s">
        <v>12101</v>
      </c>
      <c r="QWM1" s="59" t="s">
        <v>12102</v>
      </c>
      <c r="QWN1" s="59" t="s">
        <v>12103</v>
      </c>
      <c r="QWO1" s="59" t="s">
        <v>12104</v>
      </c>
      <c r="QWP1" s="59" t="s">
        <v>12105</v>
      </c>
      <c r="QWQ1" s="59" t="s">
        <v>12106</v>
      </c>
      <c r="QWR1" s="59" t="s">
        <v>12107</v>
      </c>
      <c r="QWS1" s="59" t="s">
        <v>12108</v>
      </c>
      <c r="QWT1" s="59" t="s">
        <v>12109</v>
      </c>
      <c r="QWU1" s="59" t="s">
        <v>12110</v>
      </c>
      <c r="QWV1" s="59" t="s">
        <v>12111</v>
      </c>
      <c r="QWW1" s="59" t="s">
        <v>12112</v>
      </c>
      <c r="QWX1" s="59" t="s">
        <v>12113</v>
      </c>
      <c r="QWY1" s="59" t="s">
        <v>12114</v>
      </c>
      <c r="QWZ1" s="59" t="s">
        <v>12115</v>
      </c>
      <c r="QXA1" s="59" t="s">
        <v>12116</v>
      </c>
      <c r="QXB1" s="59" t="s">
        <v>12117</v>
      </c>
      <c r="QXC1" s="59" t="s">
        <v>12118</v>
      </c>
      <c r="QXD1" s="59" t="s">
        <v>12119</v>
      </c>
      <c r="QXE1" s="59" t="s">
        <v>12120</v>
      </c>
      <c r="QXF1" s="59" t="s">
        <v>12121</v>
      </c>
      <c r="QXG1" s="59" t="s">
        <v>12122</v>
      </c>
      <c r="QXH1" s="59" t="s">
        <v>12123</v>
      </c>
      <c r="QXI1" s="59" t="s">
        <v>12124</v>
      </c>
      <c r="QXJ1" s="59" t="s">
        <v>12125</v>
      </c>
      <c r="QXK1" s="59" t="s">
        <v>12126</v>
      </c>
      <c r="QXL1" s="59" t="s">
        <v>12127</v>
      </c>
      <c r="QXM1" s="59" t="s">
        <v>12128</v>
      </c>
      <c r="QXN1" s="59" t="s">
        <v>12129</v>
      </c>
      <c r="QXO1" s="59" t="s">
        <v>12130</v>
      </c>
      <c r="QXP1" s="59" t="s">
        <v>12131</v>
      </c>
      <c r="QXQ1" s="59" t="s">
        <v>12132</v>
      </c>
      <c r="QXR1" s="59" t="s">
        <v>12133</v>
      </c>
      <c r="QXS1" s="59" t="s">
        <v>12134</v>
      </c>
      <c r="QXT1" s="59" t="s">
        <v>12135</v>
      </c>
      <c r="QXU1" s="59" t="s">
        <v>12136</v>
      </c>
      <c r="QXV1" s="59" t="s">
        <v>12137</v>
      </c>
      <c r="QXW1" s="59" t="s">
        <v>12138</v>
      </c>
      <c r="QXX1" s="59" t="s">
        <v>12139</v>
      </c>
      <c r="QXY1" s="59" t="s">
        <v>12140</v>
      </c>
      <c r="QXZ1" s="59" t="s">
        <v>12141</v>
      </c>
      <c r="QYA1" s="59" t="s">
        <v>12142</v>
      </c>
      <c r="QYB1" s="59" t="s">
        <v>12143</v>
      </c>
      <c r="QYC1" s="59" t="s">
        <v>12144</v>
      </c>
      <c r="QYD1" s="59" t="s">
        <v>12145</v>
      </c>
      <c r="QYE1" s="59" t="s">
        <v>12146</v>
      </c>
      <c r="QYF1" s="59" t="s">
        <v>12147</v>
      </c>
      <c r="QYG1" s="59" t="s">
        <v>12148</v>
      </c>
      <c r="QYH1" s="59" t="s">
        <v>12149</v>
      </c>
      <c r="QYI1" s="59" t="s">
        <v>12150</v>
      </c>
      <c r="QYJ1" s="59" t="s">
        <v>12151</v>
      </c>
      <c r="QYK1" s="59" t="s">
        <v>12152</v>
      </c>
      <c r="QYL1" s="59" t="s">
        <v>12153</v>
      </c>
      <c r="QYM1" s="59" t="s">
        <v>12154</v>
      </c>
      <c r="QYN1" s="59" t="s">
        <v>12155</v>
      </c>
      <c r="QYO1" s="59" t="s">
        <v>12156</v>
      </c>
      <c r="QYP1" s="59" t="s">
        <v>12157</v>
      </c>
      <c r="QYQ1" s="59" t="s">
        <v>12158</v>
      </c>
      <c r="QYR1" s="59" t="s">
        <v>12159</v>
      </c>
      <c r="QYS1" s="59" t="s">
        <v>12160</v>
      </c>
      <c r="QYT1" s="59" t="s">
        <v>12161</v>
      </c>
      <c r="QYU1" s="59" t="s">
        <v>12162</v>
      </c>
      <c r="QYV1" s="59" t="s">
        <v>12163</v>
      </c>
      <c r="QYW1" s="59" t="s">
        <v>12164</v>
      </c>
      <c r="QYX1" s="59" t="s">
        <v>12165</v>
      </c>
      <c r="QYY1" s="59" t="s">
        <v>12166</v>
      </c>
      <c r="QYZ1" s="59" t="s">
        <v>12167</v>
      </c>
      <c r="QZA1" s="59" t="s">
        <v>12168</v>
      </c>
      <c r="QZB1" s="59" t="s">
        <v>12169</v>
      </c>
      <c r="QZC1" s="59" t="s">
        <v>12170</v>
      </c>
      <c r="QZD1" s="59" t="s">
        <v>12171</v>
      </c>
      <c r="QZE1" s="59" t="s">
        <v>12172</v>
      </c>
      <c r="QZF1" s="59" t="s">
        <v>12173</v>
      </c>
      <c r="QZG1" s="59" t="s">
        <v>12174</v>
      </c>
      <c r="QZH1" s="59" t="s">
        <v>12175</v>
      </c>
      <c r="QZI1" s="59" t="s">
        <v>12176</v>
      </c>
      <c r="QZJ1" s="59" t="s">
        <v>12177</v>
      </c>
      <c r="QZK1" s="59" t="s">
        <v>12178</v>
      </c>
      <c r="QZL1" s="59" t="s">
        <v>12179</v>
      </c>
      <c r="QZM1" s="59" t="s">
        <v>12180</v>
      </c>
      <c r="QZN1" s="59" t="s">
        <v>12181</v>
      </c>
      <c r="QZO1" s="59" t="s">
        <v>12182</v>
      </c>
      <c r="QZP1" s="59" t="s">
        <v>12183</v>
      </c>
      <c r="QZQ1" s="59" t="s">
        <v>12184</v>
      </c>
      <c r="QZR1" s="59" t="s">
        <v>12185</v>
      </c>
      <c r="QZS1" s="59" t="s">
        <v>12186</v>
      </c>
      <c r="QZT1" s="59" t="s">
        <v>12187</v>
      </c>
      <c r="QZU1" s="59" t="s">
        <v>12188</v>
      </c>
      <c r="QZV1" s="59" t="s">
        <v>12189</v>
      </c>
      <c r="QZW1" s="59" t="s">
        <v>12190</v>
      </c>
      <c r="QZX1" s="59" t="s">
        <v>12191</v>
      </c>
      <c r="QZY1" s="59" t="s">
        <v>12192</v>
      </c>
      <c r="QZZ1" s="59" t="s">
        <v>12193</v>
      </c>
      <c r="RAA1" s="59" t="s">
        <v>12194</v>
      </c>
      <c r="RAB1" s="59" t="s">
        <v>12195</v>
      </c>
      <c r="RAC1" s="59" t="s">
        <v>12196</v>
      </c>
      <c r="RAD1" s="59" t="s">
        <v>12197</v>
      </c>
      <c r="RAE1" s="59" t="s">
        <v>12198</v>
      </c>
      <c r="RAF1" s="59" t="s">
        <v>12199</v>
      </c>
      <c r="RAG1" s="59" t="s">
        <v>12200</v>
      </c>
      <c r="RAH1" s="59" t="s">
        <v>12201</v>
      </c>
      <c r="RAI1" s="59" t="s">
        <v>12202</v>
      </c>
      <c r="RAJ1" s="59" t="s">
        <v>12203</v>
      </c>
      <c r="RAK1" s="59" t="s">
        <v>12204</v>
      </c>
      <c r="RAL1" s="59" t="s">
        <v>12205</v>
      </c>
      <c r="RAM1" s="59" t="s">
        <v>12206</v>
      </c>
      <c r="RAN1" s="59" t="s">
        <v>12207</v>
      </c>
      <c r="RAO1" s="59" t="s">
        <v>12208</v>
      </c>
      <c r="RAP1" s="59" t="s">
        <v>12209</v>
      </c>
      <c r="RAQ1" s="59" t="s">
        <v>12210</v>
      </c>
      <c r="RAR1" s="59" t="s">
        <v>12211</v>
      </c>
      <c r="RAS1" s="59" t="s">
        <v>12212</v>
      </c>
      <c r="RAT1" s="59" t="s">
        <v>12213</v>
      </c>
      <c r="RAU1" s="59" t="s">
        <v>12214</v>
      </c>
      <c r="RAV1" s="59" t="s">
        <v>12215</v>
      </c>
      <c r="RAW1" s="59" t="s">
        <v>12216</v>
      </c>
      <c r="RAX1" s="59" t="s">
        <v>12217</v>
      </c>
      <c r="RAY1" s="59" t="s">
        <v>12218</v>
      </c>
      <c r="RAZ1" s="59" t="s">
        <v>12219</v>
      </c>
      <c r="RBA1" s="59" t="s">
        <v>12220</v>
      </c>
      <c r="RBB1" s="59" t="s">
        <v>12221</v>
      </c>
      <c r="RBC1" s="59" t="s">
        <v>12222</v>
      </c>
      <c r="RBD1" s="59" t="s">
        <v>12223</v>
      </c>
      <c r="RBE1" s="59" t="s">
        <v>12224</v>
      </c>
      <c r="RBF1" s="59" t="s">
        <v>12225</v>
      </c>
      <c r="RBG1" s="59" t="s">
        <v>12226</v>
      </c>
      <c r="RBH1" s="59" t="s">
        <v>12227</v>
      </c>
      <c r="RBI1" s="59" t="s">
        <v>12228</v>
      </c>
      <c r="RBJ1" s="59" t="s">
        <v>12229</v>
      </c>
      <c r="RBK1" s="59" t="s">
        <v>12230</v>
      </c>
      <c r="RBL1" s="59" t="s">
        <v>12231</v>
      </c>
      <c r="RBM1" s="59" t="s">
        <v>12232</v>
      </c>
      <c r="RBN1" s="59" t="s">
        <v>12233</v>
      </c>
      <c r="RBO1" s="59" t="s">
        <v>12234</v>
      </c>
      <c r="RBP1" s="59" t="s">
        <v>12235</v>
      </c>
      <c r="RBQ1" s="59" t="s">
        <v>12236</v>
      </c>
      <c r="RBR1" s="59" t="s">
        <v>12237</v>
      </c>
      <c r="RBS1" s="59" t="s">
        <v>12238</v>
      </c>
      <c r="RBT1" s="59" t="s">
        <v>12239</v>
      </c>
      <c r="RBU1" s="59" t="s">
        <v>12240</v>
      </c>
      <c r="RBV1" s="59" t="s">
        <v>12241</v>
      </c>
      <c r="RBW1" s="59" t="s">
        <v>12242</v>
      </c>
      <c r="RBX1" s="59" t="s">
        <v>12243</v>
      </c>
      <c r="RBY1" s="59" t="s">
        <v>12244</v>
      </c>
      <c r="RBZ1" s="59" t="s">
        <v>12245</v>
      </c>
      <c r="RCA1" s="59" t="s">
        <v>12246</v>
      </c>
      <c r="RCB1" s="59" t="s">
        <v>12247</v>
      </c>
      <c r="RCC1" s="59" t="s">
        <v>12248</v>
      </c>
      <c r="RCD1" s="59" t="s">
        <v>12249</v>
      </c>
      <c r="RCE1" s="59" t="s">
        <v>12250</v>
      </c>
      <c r="RCF1" s="59" t="s">
        <v>12251</v>
      </c>
      <c r="RCG1" s="59" t="s">
        <v>12252</v>
      </c>
      <c r="RCH1" s="59" t="s">
        <v>12253</v>
      </c>
      <c r="RCI1" s="59" t="s">
        <v>12254</v>
      </c>
      <c r="RCJ1" s="59" t="s">
        <v>12255</v>
      </c>
      <c r="RCK1" s="59" t="s">
        <v>12256</v>
      </c>
      <c r="RCL1" s="59" t="s">
        <v>12257</v>
      </c>
      <c r="RCM1" s="59" t="s">
        <v>12258</v>
      </c>
      <c r="RCN1" s="59" t="s">
        <v>12259</v>
      </c>
      <c r="RCO1" s="59" t="s">
        <v>12260</v>
      </c>
      <c r="RCP1" s="59" t="s">
        <v>12261</v>
      </c>
      <c r="RCQ1" s="59" t="s">
        <v>12262</v>
      </c>
      <c r="RCR1" s="59" t="s">
        <v>12263</v>
      </c>
      <c r="RCS1" s="59" t="s">
        <v>12264</v>
      </c>
      <c r="RCT1" s="59" t="s">
        <v>12265</v>
      </c>
      <c r="RCU1" s="59" t="s">
        <v>12266</v>
      </c>
      <c r="RCV1" s="59" t="s">
        <v>12267</v>
      </c>
      <c r="RCW1" s="59" t="s">
        <v>12268</v>
      </c>
      <c r="RCX1" s="59" t="s">
        <v>12269</v>
      </c>
      <c r="RCY1" s="59" t="s">
        <v>12270</v>
      </c>
      <c r="RCZ1" s="59" t="s">
        <v>12271</v>
      </c>
      <c r="RDA1" s="59" t="s">
        <v>12272</v>
      </c>
      <c r="RDB1" s="59" t="s">
        <v>12273</v>
      </c>
      <c r="RDC1" s="59" t="s">
        <v>12274</v>
      </c>
      <c r="RDD1" s="59" t="s">
        <v>12275</v>
      </c>
      <c r="RDE1" s="59" t="s">
        <v>12276</v>
      </c>
      <c r="RDF1" s="59" t="s">
        <v>12277</v>
      </c>
      <c r="RDG1" s="59" t="s">
        <v>12278</v>
      </c>
      <c r="RDH1" s="59" t="s">
        <v>12279</v>
      </c>
      <c r="RDI1" s="59" t="s">
        <v>12280</v>
      </c>
      <c r="RDJ1" s="59" t="s">
        <v>12281</v>
      </c>
      <c r="RDK1" s="59" t="s">
        <v>12282</v>
      </c>
      <c r="RDL1" s="59" t="s">
        <v>12283</v>
      </c>
      <c r="RDM1" s="59" t="s">
        <v>12284</v>
      </c>
      <c r="RDN1" s="59" t="s">
        <v>12285</v>
      </c>
      <c r="RDO1" s="59" t="s">
        <v>12286</v>
      </c>
      <c r="RDP1" s="59" t="s">
        <v>12287</v>
      </c>
      <c r="RDQ1" s="59" t="s">
        <v>12288</v>
      </c>
      <c r="RDR1" s="59" t="s">
        <v>12289</v>
      </c>
      <c r="RDS1" s="59" t="s">
        <v>12290</v>
      </c>
      <c r="RDT1" s="59" t="s">
        <v>12291</v>
      </c>
      <c r="RDU1" s="59" t="s">
        <v>12292</v>
      </c>
      <c r="RDV1" s="59" t="s">
        <v>12293</v>
      </c>
      <c r="RDW1" s="59" t="s">
        <v>12294</v>
      </c>
      <c r="RDX1" s="59" t="s">
        <v>12295</v>
      </c>
      <c r="RDY1" s="59" t="s">
        <v>12296</v>
      </c>
      <c r="RDZ1" s="59" t="s">
        <v>12297</v>
      </c>
      <c r="REA1" s="59" t="s">
        <v>12298</v>
      </c>
      <c r="REB1" s="59" t="s">
        <v>12299</v>
      </c>
      <c r="REC1" s="59" t="s">
        <v>12300</v>
      </c>
      <c r="RED1" s="59" t="s">
        <v>12301</v>
      </c>
      <c r="REE1" s="59" t="s">
        <v>12302</v>
      </c>
      <c r="REF1" s="59" t="s">
        <v>12303</v>
      </c>
      <c r="REG1" s="59" t="s">
        <v>12304</v>
      </c>
      <c r="REH1" s="59" t="s">
        <v>12305</v>
      </c>
      <c r="REI1" s="59" t="s">
        <v>12306</v>
      </c>
      <c r="REJ1" s="59" t="s">
        <v>12307</v>
      </c>
      <c r="REK1" s="59" t="s">
        <v>12308</v>
      </c>
      <c r="REL1" s="59" t="s">
        <v>12309</v>
      </c>
      <c r="REM1" s="59" t="s">
        <v>12310</v>
      </c>
      <c r="REN1" s="59" t="s">
        <v>12311</v>
      </c>
      <c r="REO1" s="59" t="s">
        <v>12312</v>
      </c>
      <c r="REP1" s="59" t="s">
        <v>12313</v>
      </c>
      <c r="REQ1" s="59" t="s">
        <v>12314</v>
      </c>
      <c r="RER1" s="59" t="s">
        <v>12315</v>
      </c>
      <c r="RES1" s="59" t="s">
        <v>12316</v>
      </c>
      <c r="RET1" s="59" t="s">
        <v>12317</v>
      </c>
      <c r="REU1" s="59" t="s">
        <v>12318</v>
      </c>
      <c r="REV1" s="59" t="s">
        <v>12319</v>
      </c>
      <c r="REW1" s="59" t="s">
        <v>12320</v>
      </c>
      <c r="REX1" s="59" t="s">
        <v>12321</v>
      </c>
      <c r="REY1" s="59" t="s">
        <v>12322</v>
      </c>
      <c r="REZ1" s="59" t="s">
        <v>12323</v>
      </c>
      <c r="RFA1" s="59" t="s">
        <v>12324</v>
      </c>
      <c r="RFB1" s="59" t="s">
        <v>12325</v>
      </c>
      <c r="RFC1" s="59" t="s">
        <v>12326</v>
      </c>
      <c r="RFD1" s="59" t="s">
        <v>12327</v>
      </c>
      <c r="RFE1" s="59" t="s">
        <v>12328</v>
      </c>
      <c r="RFF1" s="59" t="s">
        <v>12329</v>
      </c>
      <c r="RFG1" s="59" t="s">
        <v>12330</v>
      </c>
      <c r="RFH1" s="59" t="s">
        <v>12331</v>
      </c>
      <c r="RFI1" s="59" t="s">
        <v>12332</v>
      </c>
      <c r="RFJ1" s="59" t="s">
        <v>12333</v>
      </c>
      <c r="RFK1" s="59" t="s">
        <v>12334</v>
      </c>
      <c r="RFL1" s="59" t="s">
        <v>12335</v>
      </c>
      <c r="RFM1" s="59" t="s">
        <v>12336</v>
      </c>
      <c r="RFN1" s="59" t="s">
        <v>12337</v>
      </c>
      <c r="RFO1" s="59" t="s">
        <v>12338</v>
      </c>
      <c r="RFP1" s="59" t="s">
        <v>12339</v>
      </c>
      <c r="RFQ1" s="59" t="s">
        <v>12340</v>
      </c>
      <c r="RFR1" s="59" t="s">
        <v>12341</v>
      </c>
      <c r="RFS1" s="59" t="s">
        <v>12342</v>
      </c>
      <c r="RFT1" s="59" t="s">
        <v>12343</v>
      </c>
      <c r="RFU1" s="59" t="s">
        <v>12344</v>
      </c>
      <c r="RFV1" s="59" t="s">
        <v>12345</v>
      </c>
      <c r="RFW1" s="59" t="s">
        <v>12346</v>
      </c>
      <c r="RFX1" s="59" t="s">
        <v>12347</v>
      </c>
      <c r="RFY1" s="59" t="s">
        <v>12348</v>
      </c>
      <c r="RFZ1" s="59" t="s">
        <v>12349</v>
      </c>
      <c r="RGA1" s="59" t="s">
        <v>12350</v>
      </c>
      <c r="RGB1" s="59" t="s">
        <v>12351</v>
      </c>
      <c r="RGC1" s="59" t="s">
        <v>12352</v>
      </c>
      <c r="RGD1" s="59" t="s">
        <v>12353</v>
      </c>
      <c r="RGE1" s="59" t="s">
        <v>12354</v>
      </c>
      <c r="RGF1" s="59" t="s">
        <v>12355</v>
      </c>
      <c r="RGG1" s="59" t="s">
        <v>12356</v>
      </c>
      <c r="RGH1" s="59" t="s">
        <v>12357</v>
      </c>
      <c r="RGI1" s="59" t="s">
        <v>12358</v>
      </c>
      <c r="RGJ1" s="59" t="s">
        <v>12359</v>
      </c>
      <c r="RGK1" s="59" t="s">
        <v>12360</v>
      </c>
      <c r="RGL1" s="59" t="s">
        <v>12361</v>
      </c>
      <c r="RGM1" s="59" t="s">
        <v>12362</v>
      </c>
      <c r="RGN1" s="59" t="s">
        <v>12363</v>
      </c>
      <c r="RGO1" s="59" t="s">
        <v>12364</v>
      </c>
      <c r="RGP1" s="59" t="s">
        <v>12365</v>
      </c>
      <c r="RGQ1" s="59" t="s">
        <v>12366</v>
      </c>
      <c r="RGR1" s="59" t="s">
        <v>12367</v>
      </c>
      <c r="RGS1" s="59" t="s">
        <v>12368</v>
      </c>
      <c r="RGT1" s="59" t="s">
        <v>12369</v>
      </c>
      <c r="RGU1" s="59" t="s">
        <v>12370</v>
      </c>
      <c r="RGV1" s="59" t="s">
        <v>12371</v>
      </c>
      <c r="RGW1" s="59" t="s">
        <v>12372</v>
      </c>
      <c r="RGX1" s="59" t="s">
        <v>12373</v>
      </c>
      <c r="RGY1" s="59" t="s">
        <v>12374</v>
      </c>
      <c r="RGZ1" s="59" t="s">
        <v>12375</v>
      </c>
      <c r="RHA1" s="59" t="s">
        <v>12376</v>
      </c>
      <c r="RHB1" s="59" t="s">
        <v>12377</v>
      </c>
      <c r="RHC1" s="59" t="s">
        <v>12378</v>
      </c>
      <c r="RHD1" s="59" t="s">
        <v>12379</v>
      </c>
      <c r="RHE1" s="59" t="s">
        <v>12380</v>
      </c>
      <c r="RHF1" s="59" t="s">
        <v>12381</v>
      </c>
      <c r="RHG1" s="59" t="s">
        <v>12382</v>
      </c>
      <c r="RHH1" s="59" t="s">
        <v>12383</v>
      </c>
      <c r="RHI1" s="59" t="s">
        <v>12384</v>
      </c>
      <c r="RHJ1" s="59" t="s">
        <v>12385</v>
      </c>
      <c r="RHK1" s="59" t="s">
        <v>12386</v>
      </c>
      <c r="RHL1" s="59" t="s">
        <v>12387</v>
      </c>
      <c r="RHM1" s="59" t="s">
        <v>12388</v>
      </c>
      <c r="RHN1" s="59" t="s">
        <v>12389</v>
      </c>
      <c r="RHO1" s="59" t="s">
        <v>12390</v>
      </c>
      <c r="RHP1" s="59" t="s">
        <v>12391</v>
      </c>
      <c r="RHQ1" s="59" t="s">
        <v>12392</v>
      </c>
      <c r="RHR1" s="59" t="s">
        <v>12393</v>
      </c>
      <c r="RHS1" s="59" t="s">
        <v>12394</v>
      </c>
      <c r="RHT1" s="59" t="s">
        <v>12395</v>
      </c>
      <c r="RHU1" s="59" t="s">
        <v>12396</v>
      </c>
      <c r="RHV1" s="59" t="s">
        <v>12397</v>
      </c>
      <c r="RHW1" s="59" t="s">
        <v>12398</v>
      </c>
      <c r="RHX1" s="59" t="s">
        <v>12399</v>
      </c>
      <c r="RHY1" s="59" t="s">
        <v>12400</v>
      </c>
      <c r="RHZ1" s="59" t="s">
        <v>12401</v>
      </c>
      <c r="RIA1" s="59" t="s">
        <v>12402</v>
      </c>
      <c r="RIB1" s="59" t="s">
        <v>12403</v>
      </c>
      <c r="RIC1" s="59" t="s">
        <v>12404</v>
      </c>
      <c r="RID1" s="59" t="s">
        <v>12405</v>
      </c>
      <c r="RIE1" s="59" t="s">
        <v>12406</v>
      </c>
      <c r="RIF1" s="59" t="s">
        <v>12407</v>
      </c>
      <c r="RIG1" s="59" t="s">
        <v>12408</v>
      </c>
      <c r="RIH1" s="59" t="s">
        <v>12409</v>
      </c>
      <c r="RII1" s="59" t="s">
        <v>12410</v>
      </c>
      <c r="RIJ1" s="59" t="s">
        <v>12411</v>
      </c>
      <c r="RIK1" s="59" t="s">
        <v>12412</v>
      </c>
      <c r="RIL1" s="59" t="s">
        <v>12413</v>
      </c>
      <c r="RIM1" s="59" t="s">
        <v>12414</v>
      </c>
      <c r="RIN1" s="59" t="s">
        <v>12415</v>
      </c>
      <c r="RIO1" s="59" t="s">
        <v>12416</v>
      </c>
      <c r="RIP1" s="59" t="s">
        <v>12417</v>
      </c>
      <c r="RIQ1" s="59" t="s">
        <v>12418</v>
      </c>
      <c r="RIR1" s="59" t="s">
        <v>12419</v>
      </c>
      <c r="RIS1" s="59" t="s">
        <v>12420</v>
      </c>
      <c r="RIT1" s="59" t="s">
        <v>12421</v>
      </c>
      <c r="RIU1" s="59" t="s">
        <v>12422</v>
      </c>
      <c r="RIV1" s="59" t="s">
        <v>12423</v>
      </c>
      <c r="RIW1" s="59" t="s">
        <v>12424</v>
      </c>
      <c r="RIX1" s="59" t="s">
        <v>12425</v>
      </c>
      <c r="RIY1" s="59" t="s">
        <v>12426</v>
      </c>
      <c r="RIZ1" s="59" t="s">
        <v>12427</v>
      </c>
      <c r="RJA1" s="59" t="s">
        <v>12428</v>
      </c>
      <c r="RJB1" s="59" t="s">
        <v>12429</v>
      </c>
      <c r="RJC1" s="59" t="s">
        <v>12430</v>
      </c>
      <c r="RJD1" s="59" t="s">
        <v>12431</v>
      </c>
      <c r="RJE1" s="59" t="s">
        <v>12432</v>
      </c>
      <c r="RJF1" s="59" t="s">
        <v>12433</v>
      </c>
      <c r="RJG1" s="59" t="s">
        <v>12434</v>
      </c>
      <c r="RJH1" s="59" t="s">
        <v>12435</v>
      </c>
      <c r="RJI1" s="59" t="s">
        <v>12436</v>
      </c>
      <c r="RJJ1" s="59" t="s">
        <v>12437</v>
      </c>
      <c r="RJK1" s="59" t="s">
        <v>12438</v>
      </c>
      <c r="RJL1" s="59" t="s">
        <v>12439</v>
      </c>
      <c r="RJM1" s="59" t="s">
        <v>12440</v>
      </c>
      <c r="RJN1" s="59" t="s">
        <v>12441</v>
      </c>
      <c r="RJO1" s="59" t="s">
        <v>12442</v>
      </c>
      <c r="RJP1" s="59" t="s">
        <v>12443</v>
      </c>
      <c r="RJQ1" s="59" t="s">
        <v>12444</v>
      </c>
      <c r="RJR1" s="59" t="s">
        <v>12445</v>
      </c>
      <c r="RJS1" s="59" t="s">
        <v>12446</v>
      </c>
      <c r="RJT1" s="59" t="s">
        <v>12447</v>
      </c>
      <c r="RJU1" s="59" t="s">
        <v>12448</v>
      </c>
      <c r="RJV1" s="59" t="s">
        <v>12449</v>
      </c>
      <c r="RJW1" s="59" t="s">
        <v>12450</v>
      </c>
      <c r="RJX1" s="59" t="s">
        <v>12451</v>
      </c>
      <c r="RJY1" s="59" t="s">
        <v>12452</v>
      </c>
      <c r="RJZ1" s="59" t="s">
        <v>12453</v>
      </c>
      <c r="RKA1" s="59" t="s">
        <v>12454</v>
      </c>
      <c r="RKB1" s="59" t="s">
        <v>12455</v>
      </c>
      <c r="RKC1" s="59" t="s">
        <v>12456</v>
      </c>
      <c r="RKD1" s="59" t="s">
        <v>12457</v>
      </c>
      <c r="RKE1" s="59" t="s">
        <v>12458</v>
      </c>
      <c r="RKF1" s="59" t="s">
        <v>12459</v>
      </c>
      <c r="RKG1" s="59" t="s">
        <v>12460</v>
      </c>
      <c r="RKH1" s="59" t="s">
        <v>12461</v>
      </c>
      <c r="RKI1" s="59" t="s">
        <v>12462</v>
      </c>
      <c r="RKJ1" s="59" t="s">
        <v>12463</v>
      </c>
      <c r="RKK1" s="59" t="s">
        <v>12464</v>
      </c>
      <c r="RKL1" s="59" t="s">
        <v>12465</v>
      </c>
      <c r="RKM1" s="59" t="s">
        <v>12466</v>
      </c>
      <c r="RKN1" s="59" t="s">
        <v>12467</v>
      </c>
      <c r="RKO1" s="59" t="s">
        <v>12468</v>
      </c>
      <c r="RKP1" s="59" t="s">
        <v>12469</v>
      </c>
      <c r="RKQ1" s="59" t="s">
        <v>12470</v>
      </c>
      <c r="RKR1" s="59" t="s">
        <v>12471</v>
      </c>
      <c r="RKS1" s="59" t="s">
        <v>12472</v>
      </c>
      <c r="RKT1" s="59" t="s">
        <v>12473</v>
      </c>
      <c r="RKU1" s="59" t="s">
        <v>12474</v>
      </c>
      <c r="RKV1" s="59" t="s">
        <v>12475</v>
      </c>
      <c r="RKW1" s="59" t="s">
        <v>12476</v>
      </c>
      <c r="RKX1" s="59" t="s">
        <v>12477</v>
      </c>
      <c r="RKY1" s="59" t="s">
        <v>12478</v>
      </c>
      <c r="RKZ1" s="59" t="s">
        <v>12479</v>
      </c>
      <c r="RLA1" s="59" t="s">
        <v>12480</v>
      </c>
      <c r="RLB1" s="59" t="s">
        <v>12481</v>
      </c>
      <c r="RLC1" s="59" t="s">
        <v>12482</v>
      </c>
      <c r="RLD1" s="59" t="s">
        <v>12483</v>
      </c>
      <c r="RLE1" s="59" t="s">
        <v>12484</v>
      </c>
      <c r="RLF1" s="59" t="s">
        <v>12485</v>
      </c>
      <c r="RLG1" s="59" t="s">
        <v>12486</v>
      </c>
      <c r="RLH1" s="59" t="s">
        <v>12487</v>
      </c>
      <c r="RLI1" s="59" t="s">
        <v>12488</v>
      </c>
      <c r="RLJ1" s="59" t="s">
        <v>12489</v>
      </c>
      <c r="RLK1" s="59" t="s">
        <v>12490</v>
      </c>
      <c r="RLL1" s="59" t="s">
        <v>12491</v>
      </c>
      <c r="RLM1" s="59" t="s">
        <v>12492</v>
      </c>
      <c r="RLN1" s="59" t="s">
        <v>12493</v>
      </c>
      <c r="RLO1" s="59" t="s">
        <v>12494</v>
      </c>
      <c r="RLP1" s="59" t="s">
        <v>12495</v>
      </c>
      <c r="RLQ1" s="59" t="s">
        <v>12496</v>
      </c>
      <c r="RLR1" s="59" t="s">
        <v>12497</v>
      </c>
      <c r="RLS1" s="59" t="s">
        <v>12498</v>
      </c>
      <c r="RLT1" s="59" t="s">
        <v>12499</v>
      </c>
      <c r="RLU1" s="59" t="s">
        <v>12500</v>
      </c>
      <c r="RLV1" s="59" t="s">
        <v>12501</v>
      </c>
      <c r="RLW1" s="59" t="s">
        <v>12502</v>
      </c>
      <c r="RLX1" s="59" t="s">
        <v>12503</v>
      </c>
      <c r="RLY1" s="59" t="s">
        <v>12504</v>
      </c>
      <c r="RLZ1" s="59" t="s">
        <v>12505</v>
      </c>
      <c r="RMA1" s="59" t="s">
        <v>12506</v>
      </c>
      <c r="RMB1" s="59" t="s">
        <v>12507</v>
      </c>
      <c r="RMC1" s="59" t="s">
        <v>12508</v>
      </c>
      <c r="RMD1" s="59" t="s">
        <v>12509</v>
      </c>
      <c r="RME1" s="59" t="s">
        <v>12510</v>
      </c>
      <c r="RMF1" s="59" t="s">
        <v>12511</v>
      </c>
      <c r="RMG1" s="59" t="s">
        <v>12512</v>
      </c>
      <c r="RMH1" s="59" t="s">
        <v>12513</v>
      </c>
      <c r="RMI1" s="59" t="s">
        <v>12514</v>
      </c>
      <c r="RMJ1" s="59" t="s">
        <v>12515</v>
      </c>
      <c r="RMK1" s="59" t="s">
        <v>12516</v>
      </c>
      <c r="RML1" s="59" t="s">
        <v>12517</v>
      </c>
      <c r="RMM1" s="59" t="s">
        <v>12518</v>
      </c>
      <c r="RMN1" s="59" t="s">
        <v>12519</v>
      </c>
      <c r="RMO1" s="59" t="s">
        <v>12520</v>
      </c>
      <c r="RMP1" s="59" t="s">
        <v>12521</v>
      </c>
      <c r="RMQ1" s="59" t="s">
        <v>12522</v>
      </c>
      <c r="RMR1" s="59" t="s">
        <v>12523</v>
      </c>
      <c r="RMS1" s="59" t="s">
        <v>12524</v>
      </c>
      <c r="RMT1" s="59" t="s">
        <v>12525</v>
      </c>
      <c r="RMU1" s="59" t="s">
        <v>12526</v>
      </c>
      <c r="RMV1" s="59" t="s">
        <v>12527</v>
      </c>
      <c r="RMW1" s="59" t="s">
        <v>12528</v>
      </c>
      <c r="RMX1" s="59" t="s">
        <v>12529</v>
      </c>
      <c r="RMY1" s="59" t="s">
        <v>12530</v>
      </c>
      <c r="RMZ1" s="59" t="s">
        <v>12531</v>
      </c>
      <c r="RNA1" s="59" t="s">
        <v>12532</v>
      </c>
      <c r="RNB1" s="59" t="s">
        <v>12533</v>
      </c>
      <c r="RNC1" s="59" t="s">
        <v>12534</v>
      </c>
      <c r="RND1" s="59" t="s">
        <v>12535</v>
      </c>
      <c r="RNE1" s="59" t="s">
        <v>12536</v>
      </c>
      <c r="RNF1" s="59" t="s">
        <v>12537</v>
      </c>
      <c r="RNG1" s="59" t="s">
        <v>12538</v>
      </c>
      <c r="RNH1" s="59" t="s">
        <v>12539</v>
      </c>
      <c r="RNI1" s="59" t="s">
        <v>12540</v>
      </c>
      <c r="RNJ1" s="59" t="s">
        <v>12541</v>
      </c>
      <c r="RNK1" s="59" t="s">
        <v>12542</v>
      </c>
      <c r="RNL1" s="59" t="s">
        <v>12543</v>
      </c>
      <c r="RNM1" s="59" t="s">
        <v>12544</v>
      </c>
      <c r="RNN1" s="59" t="s">
        <v>12545</v>
      </c>
      <c r="RNO1" s="59" t="s">
        <v>12546</v>
      </c>
      <c r="RNP1" s="59" t="s">
        <v>12547</v>
      </c>
      <c r="RNQ1" s="59" t="s">
        <v>12548</v>
      </c>
      <c r="RNR1" s="59" t="s">
        <v>12549</v>
      </c>
      <c r="RNS1" s="59" t="s">
        <v>12550</v>
      </c>
      <c r="RNT1" s="59" t="s">
        <v>12551</v>
      </c>
      <c r="RNU1" s="59" t="s">
        <v>12552</v>
      </c>
      <c r="RNV1" s="59" t="s">
        <v>12553</v>
      </c>
      <c r="RNW1" s="59" t="s">
        <v>12554</v>
      </c>
      <c r="RNX1" s="59" t="s">
        <v>12555</v>
      </c>
      <c r="RNY1" s="59" t="s">
        <v>12556</v>
      </c>
      <c r="RNZ1" s="59" t="s">
        <v>12557</v>
      </c>
      <c r="ROA1" s="59" t="s">
        <v>12558</v>
      </c>
      <c r="ROB1" s="59" t="s">
        <v>12559</v>
      </c>
      <c r="ROC1" s="59" t="s">
        <v>12560</v>
      </c>
      <c r="ROD1" s="59" t="s">
        <v>12561</v>
      </c>
      <c r="ROE1" s="59" t="s">
        <v>12562</v>
      </c>
      <c r="ROF1" s="59" t="s">
        <v>12563</v>
      </c>
      <c r="ROG1" s="59" t="s">
        <v>12564</v>
      </c>
      <c r="ROH1" s="59" t="s">
        <v>12565</v>
      </c>
      <c r="ROI1" s="59" t="s">
        <v>12566</v>
      </c>
      <c r="ROJ1" s="59" t="s">
        <v>12567</v>
      </c>
      <c r="ROK1" s="59" t="s">
        <v>12568</v>
      </c>
      <c r="ROL1" s="59" t="s">
        <v>12569</v>
      </c>
      <c r="ROM1" s="59" t="s">
        <v>12570</v>
      </c>
      <c r="RON1" s="59" t="s">
        <v>12571</v>
      </c>
      <c r="ROO1" s="59" t="s">
        <v>12572</v>
      </c>
      <c r="ROP1" s="59" t="s">
        <v>12573</v>
      </c>
      <c r="ROQ1" s="59" t="s">
        <v>12574</v>
      </c>
      <c r="ROR1" s="59" t="s">
        <v>12575</v>
      </c>
      <c r="ROS1" s="59" t="s">
        <v>12576</v>
      </c>
      <c r="ROT1" s="59" t="s">
        <v>12577</v>
      </c>
      <c r="ROU1" s="59" t="s">
        <v>12578</v>
      </c>
      <c r="ROV1" s="59" t="s">
        <v>12579</v>
      </c>
      <c r="ROW1" s="59" t="s">
        <v>12580</v>
      </c>
      <c r="ROX1" s="59" t="s">
        <v>12581</v>
      </c>
      <c r="ROY1" s="59" t="s">
        <v>12582</v>
      </c>
      <c r="ROZ1" s="59" t="s">
        <v>12583</v>
      </c>
      <c r="RPA1" s="59" t="s">
        <v>12584</v>
      </c>
      <c r="RPB1" s="59" t="s">
        <v>12585</v>
      </c>
      <c r="RPC1" s="59" t="s">
        <v>12586</v>
      </c>
      <c r="RPD1" s="59" t="s">
        <v>12587</v>
      </c>
      <c r="RPE1" s="59" t="s">
        <v>12588</v>
      </c>
      <c r="RPF1" s="59" t="s">
        <v>12589</v>
      </c>
      <c r="RPG1" s="59" t="s">
        <v>12590</v>
      </c>
      <c r="RPH1" s="59" t="s">
        <v>12591</v>
      </c>
      <c r="RPI1" s="59" t="s">
        <v>12592</v>
      </c>
      <c r="RPJ1" s="59" t="s">
        <v>12593</v>
      </c>
      <c r="RPK1" s="59" t="s">
        <v>12594</v>
      </c>
      <c r="RPL1" s="59" t="s">
        <v>12595</v>
      </c>
      <c r="RPM1" s="59" t="s">
        <v>12596</v>
      </c>
      <c r="RPN1" s="59" t="s">
        <v>12597</v>
      </c>
      <c r="RPO1" s="59" t="s">
        <v>12598</v>
      </c>
      <c r="RPP1" s="59" t="s">
        <v>12599</v>
      </c>
      <c r="RPQ1" s="59" t="s">
        <v>12600</v>
      </c>
      <c r="RPR1" s="59" t="s">
        <v>12601</v>
      </c>
      <c r="RPS1" s="59" t="s">
        <v>12602</v>
      </c>
      <c r="RPT1" s="59" t="s">
        <v>12603</v>
      </c>
      <c r="RPU1" s="59" t="s">
        <v>12604</v>
      </c>
      <c r="RPV1" s="59" t="s">
        <v>12605</v>
      </c>
      <c r="RPW1" s="59" t="s">
        <v>12606</v>
      </c>
      <c r="RPX1" s="59" t="s">
        <v>12607</v>
      </c>
      <c r="RPY1" s="59" t="s">
        <v>12608</v>
      </c>
      <c r="RPZ1" s="59" t="s">
        <v>12609</v>
      </c>
      <c r="RQA1" s="59" t="s">
        <v>12610</v>
      </c>
      <c r="RQB1" s="59" t="s">
        <v>12611</v>
      </c>
      <c r="RQC1" s="59" t="s">
        <v>12612</v>
      </c>
      <c r="RQD1" s="59" t="s">
        <v>12613</v>
      </c>
      <c r="RQE1" s="59" t="s">
        <v>12614</v>
      </c>
      <c r="RQF1" s="59" t="s">
        <v>12615</v>
      </c>
      <c r="RQG1" s="59" t="s">
        <v>12616</v>
      </c>
      <c r="RQH1" s="59" t="s">
        <v>12617</v>
      </c>
      <c r="RQI1" s="59" t="s">
        <v>12618</v>
      </c>
      <c r="RQJ1" s="59" t="s">
        <v>12619</v>
      </c>
      <c r="RQK1" s="59" t="s">
        <v>12620</v>
      </c>
      <c r="RQL1" s="59" t="s">
        <v>12621</v>
      </c>
      <c r="RQM1" s="59" t="s">
        <v>12622</v>
      </c>
      <c r="RQN1" s="59" t="s">
        <v>12623</v>
      </c>
      <c r="RQO1" s="59" t="s">
        <v>12624</v>
      </c>
      <c r="RQP1" s="59" t="s">
        <v>12625</v>
      </c>
      <c r="RQQ1" s="59" t="s">
        <v>12626</v>
      </c>
      <c r="RQR1" s="59" t="s">
        <v>12627</v>
      </c>
      <c r="RQS1" s="59" t="s">
        <v>12628</v>
      </c>
      <c r="RQT1" s="59" t="s">
        <v>12629</v>
      </c>
      <c r="RQU1" s="59" t="s">
        <v>12630</v>
      </c>
      <c r="RQV1" s="59" t="s">
        <v>12631</v>
      </c>
      <c r="RQW1" s="59" t="s">
        <v>12632</v>
      </c>
      <c r="RQX1" s="59" t="s">
        <v>12633</v>
      </c>
      <c r="RQY1" s="59" t="s">
        <v>12634</v>
      </c>
      <c r="RQZ1" s="59" t="s">
        <v>12635</v>
      </c>
      <c r="RRA1" s="59" t="s">
        <v>12636</v>
      </c>
      <c r="RRB1" s="59" t="s">
        <v>12637</v>
      </c>
      <c r="RRC1" s="59" t="s">
        <v>12638</v>
      </c>
      <c r="RRD1" s="59" t="s">
        <v>12639</v>
      </c>
      <c r="RRE1" s="59" t="s">
        <v>12640</v>
      </c>
      <c r="RRF1" s="59" t="s">
        <v>12641</v>
      </c>
      <c r="RRG1" s="59" t="s">
        <v>12642</v>
      </c>
      <c r="RRH1" s="59" t="s">
        <v>12643</v>
      </c>
      <c r="RRI1" s="59" t="s">
        <v>12644</v>
      </c>
      <c r="RRJ1" s="59" t="s">
        <v>12645</v>
      </c>
      <c r="RRK1" s="59" t="s">
        <v>12646</v>
      </c>
      <c r="RRL1" s="59" t="s">
        <v>12647</v>
      </c>
      <c r="RRM1" s="59" t="s">
        <v>12648</v>
      </c>
      <c r="RRN1" s="59" t="s">
        <v>12649</v>
      </c>
      <c r="RRO1" s="59" t="s">
        <v>12650</v>
      </c>
      <c r="RRP1" s="59" t="s">
        <v>12651</v>
      </c>
      <c r="RRQ1" s="59" t="s">
        <v>12652</v>
      </c>
      <c r="RRR1" s="59" t="s">
        <v>12653</v>
      </c>
      <c r="RRS1" s="59" t="s">
        <v>12654</v>
      </c>
      <c r="RRT1" s="59" t="s">
        <v>12655</v>
      </c>
      <c r="RRU1" s="59" t="s">
        <v>12656</v>
      </c>
      <c r="RRV1" s="59" t="s">
        <v>12657</v>
      </c>
      <c r="RRW1" s="59" t="s">
        <v>12658</v>
      </c>
      <c r="RRX1" s="59" t="s">
        <v>12659</v>
      </c>
      <c r="RRY1" s="59" t="s">
        <v>12660</v>
      </c>
      <c r="RRZ1" s="59" t="s">
        <v>12661</v>
      </c>
      <c r="RSA1" s="59" t="s">
        <v>12662</v>
      </c>
      <c r="RSB1" s="59" t="s">
        <v>12663</v>
      </c>
      <c r="RSC1" s="59" t="s">
        <v>12664</v>
      </c>
      <c r="RSD1" s="59" t="s">
        <v>12665</v>
      </c>
      <c r="RSE1" s="59" t="s">
        <v>12666</v>
      </c>
      <c r="RSF1" s="59" t="s">
        <v>12667</v>
      </c>
      <c r="RSG1" s="59" t="s">
        <v>12668</v>
      </c>
      <c r="RSH1" s="59" t="s">
        <v>12669</v>
      </c>
      <c r="RSI1" s="59" t="s">
        <v>12670</v>
      </c>
      <c r="RSJ1" s="59" t="s">
        <v>12671</v>
      </c>
      <c r="RSK1" s="59" t="s">
        <v>12672</v>
      </c>
      <c r="RSL1" s="59" t="s">
        <v>12673</v>
      </c>
      <c r="RSM1" s="59" t="s">
        <v>12674</v>
      </c>
      <c r="RSN1" s="59" t="s">
        <v>12675</v>
      </c>
      <c r="RSO1" s="59" t="s">
        <v>12676</v>
      </c>
      <c r="RSP1" s="59" t="s">
        <v>12677</v>
      </c>
      <c r="RSQ1" s="59" t="s">
        <v>12678</v>
      </c>
      <c r="RSR1" s="59" t="s">
        <v>12679</v>
      </c>
      <c r="RSS1" s="59" t="s">
        <v>12680</v>
      </c>
      <c r="RST1" s="59" t="s">
        <v>12681</v>
      </c>
      <c r="RSU1" s="59" t="s">
        <v>12682</v>
      </c>
      <c r="RSV1" s="59" t="s">
        <v>12683</v>
      </c>
      <c r="RSW1" s="59" t="s">
        <v>12684</v>
      </c>
      <c r="RSX1" s="59" t="s">
        <v>12685</v>
      </c>
      <c r="RSY1" s="59" t="s">
        <v>12686</v>
      </c>
      <c r="RSZ1" s="59" t="s">
        <v>12687</v>
      </c>
      <c r="RTA1" s="59" t="s">
        <v>12688</v>
      </c>
      <c r="RTB1" s="59" t="s">
        <v>12689</v>
      </c>
      <c r="RTC1" s="59" t="s">
        <v>12690</v>
      </c>
      <c r="RTD1" s="59" t="s">
        <v>12691</v>
      </c>
      <c r="RTE1" s="59" t="s">
        <v>12692</v>
      </c>
      <c r="RTF1" s="59" t="s">
        <v>12693</v>
      </c>
      <c r="RTG1" s="59" t="s">
        <v>12694</v>
      </c>
      <c r="RTH1" s="59" t="s">
        <v>12695</v>
      </c>
      <c r="RTI1" s="59" t="s">
        <v>12696</v>
      </c>
      <c r="RTJ1" s="59" t="s">
        <v>12697</v>
      </c>
      <c r="RTK1" s="59" t="s">
        <v>12698</v>
      </c>
      <c r="RTL1" s="59" t="s">
        <v>12699</v>
      </c>
      <c r="RTM1" s="59" t="s">
        <v>12700</v>
      </c>
      <c r="RTN1" s="59" t="s">
        <v>12701</v>
      </c>
      <c r="RTO1" s="59" t="s">
        <v>12702</v>
      </c>
      <c r="RTP1" s="59" t="s">
        <v>12703</v>
      </c>
      <c r="RTQ1" s="59" t="s">
        <v>12704</v>
      </c>
      <c r="RTR1" s="59" t="s">
        <v>12705</v>
      </c>
      <c r="RTS1" s="59" t="s">
        <v>12706</v>
      </c>
      <c r="RTT1" s="59" t="s">
        <v>12707</v>
      </c>
      <c r="RTU1" s="59" t="s">
        <v>12708</v>
      </c>
      <c r="RTV1" s="59" t="s">
        <v>12709</v>
      </c>
      <c r="RTW1" s="59" t="s">
        <v>12710</v>
      </c>
      <c r="RTX1" s="59" t="s">
        <v>12711</v>
      </c>
      <c r="RTY1" s="59" t="s">
        <v>12712</v>
      </c>
      <c r="RTZ1" s="59" t="s">
        <v>12713</v>
      </c>
      <c r="RUA1" s="59" t="s">
        <v>12714</v>
      </c>
      <c r="RUB1" s="59" t="s">
        <v>12715</v>
      </c>
      <c r="RUC1" s="59" t="s">
        <v>12716</v>
      </c>
      <c r="RUD1" s="59" t="s">
        <v>12717</v>
      </c>
      <c r="RUE1" s="59" t="s">
        <v>12718</v>
      </c>
      <c r="RUF1" s="59" t="s">
        <v>12719</v>
      </c>
      <c r="RUG1" s="59" t="s">
        <v>12720</v>
      </c>
      <c r="RUH1" s="59" t="s">
        <v>12721</v>
      </c>
      <c r="RUI1" s="59" t="s">
        <v>12722</v>
      </c>
      <c r="RUJ1" s="59" t="s">
        <v>12723</v>
      </c>
      <c r="RUK1" s="59" t="s">
        <v>12724</v>
      </c>
      <c r="RUL1" s="59" t="s">
        <v>12725</v>
      </c>
      <c r="RUM1" s="59" t="s">
        <v>12726</v>
      </c>
      <c r="RUN1" s="59" t="s">
        <v>12727</v>
      </c>
      <c r="RUO1" s="59" t="s">
        <v>12728</v>
      </c>
      <c r="RUP1" s="59" t="s">
        <v>12729</v>
      </c>
      <c r="RUQ1" s="59" t="s">
        <v>12730</v>
      </c>
      <c r="RUR1" s="59" t="s">
        <v>12731</v>
      </c>
      <c r="RUS1" s="59" t="s">
        <v>12732</v>
      </c>
      <c r="RUT1" s="59" t="s">
        <v>12733</v>
      </c>
      <c r="RUU1" s="59" t="s">
        <v>12734</v>
      </c>
      <c r="RUV1" s="59" t="s">
        <v>12735</v>
      </c>
      <c r="RUW1" s="59" t="s">
        <v>12736</v>
      </c>
      <c r="RUX1" s="59" t="s">
        <v>12737</v>
      </c>
      <c r="RUY1" s="59" t="s">
        <v>12738</v>
      </c>
      <c r="RUZ1" s="59" t="s">
        <v>12739</v>
      </c>
      <c r="RVA1" s="59" t="s">
        <v>12740</v>
      </c>
      <c r="RVB1" s="59" t="s">
        <v>12741</v>
      </c>
      <c r="RVC1" s="59" t="s">
        <v>12742</v>
      </c>
      <c r="RVD1" s="59" t="s">
        <v>12743</v>
      </c>
      <c r="RVE1" s="59" t="s">
        <v>12744</v>
      </c>
      <c r="RVF1" s="59" t="s">
        <v>12745</v>
      </c>
      <c r="RVG1" s="59" t="s">
        <v>12746</v>
      </c>
      <c r="RVH1" s="59" t="s">
        <v>12747</v>
      </c>
      <c r="RVI1" s="59" t="s">
        <v>12748</v>
      </c>
      <c r="RVJ1" s="59" t="s">
        <v>12749</v>
      </c>
      <c r="RVK1" s="59" t="s">
        <v>12750</v>
      </c>
      <c r="RVL1" s="59" t="s">
        <v>12751</v>
      </c>
      <c r="RVM1" s="59" t="s">
        <v>12752</v>
      </c>
      <c r="RVN1" s="59" t="s">
        <v>12753</v>
      </c>
      <c r="RVO1" s="59" t="s">
        <v>12754</v>
      </c>
      <c r="RVP1" s="59" t="s">
        <v>12755</v>
      </c>
      <c r="RVQ1" s="59" t="s">
        <v>12756</v>
      </c>
      <c r="RVR1" s="59" t="s">
        <v>12757</v>
      </c>
      <c r="RVS1" s="59" t="s">
        <v>12758</v>
      </c>
      <c r="RVT1" s="59" t="s">
        <v>12759</v>
      </c>
      <c r="RVU1" s="59" t="s">
        <v>12760</v>
      </c>
      <c r="RVV1" s="59" t="s">
        <v>12761</v>
      </c>
      <c r="RVW1" s="59" t="s">
        <v>12762</v>
      </c>
      <c r="RVX1" s="59" t="s">
        <v>12763</v>
      </c>
      <c r="RVY1" s="59" t="s">
        <v>12764</v>
      </c>
      <c r="RVZ1" s="59" t="s">
        <v>12765</v>
      </c>
      <c r="RWA1" s="59" t="s">
        <v>12766</v>
      </c>
      <c r="RWB1" s="59" t="s">
        <v>12767</v>
      </c>
      <c r="RWC1" s="59" t="s">
        <v>12768</v>
      </c>
      <c r="RWD1" s="59" t="s">
        <v>12769</v>
      </c>
      <c r="RWE1" s="59" t="s">
        <v>12770</v>
      </c>
      <c r="RWF1" s="59" t="s">
        <v>12771</v>
      </c>
      <c r="RWG1" s="59" t="s">
        <v>12772</v>
      </c>
      <c r="RWH1" s="59" t="s">
        <v>12773</v>
      </c>
      <c r="RWI1" s="59" t="s">
        <v>12774</v>
      </c>
      <c r="RWJ1" s="59" t="s">
        <v>12775</v>
      </c>
      <c r="RWK1" s="59" t="s">
        <v>12776</v>
      </c>
      <c r="RWL1" s="59" t="s">
        <v>12777</v>
      </c>
      <c r="RWM1" s="59" t="s">
        <v>12778</v>
      </c>
      <c r="RWN1" s="59" t="s">
        <v>12779</v>
      </c>
      <c r="RWO1" s="59" t="s">
        <v>12780</v>
      </c>
      <c r="RWP1" s="59" t="s">
        <v>12781</v>
      </c>
      <c r="RWQ1" s="59" t="s">
        <v>12782</v>
      </c>
      <c r="RWR1" s="59" t="s">
        <v>12783</v>
      </c>
      <c r="RWS1" s="59" t="s">
        <v>12784</v>
      </c>
      <c r="RWT1" s="59" t="s">
        <v>12785</v>
      </c>
      <c r="RWU1" s="59" t="s">
        <v>12786</v>
      </c>
      <c r="RWV1" s="59" t="s">
        <v>12787</v>
      </c>
      <c r="RWW1" s="59" t="s">
        <v>12788</v>
      </c>
      <c r="RWX1" s="59" t="s">
        <v>12789</v>
      </c>
      <c r="RWY1" s="59" t="s">
        <v>12790</v>
      </c>
      <c r="RWZ1" s="59" t="s">
        <v>12791</v>
      </c>
      <c r="RXA1" s="59" t="s">
        <v>12792</v>
      </c>
      <c r="RXB1" s="59" t="s">
        <v>12793</v>
      </c>
      <c r="RXC1" s="59" t="s">
        <v>12794</v>
      </c>
      <c r="RXD1" s="59" t="s">
        <v>12795</v>
      </c>
      <c r="RXE1" s="59" t="s">
        <v>12796</v>
      </c>
      <c r="RXF1" s="59" t="s">
        <v>12797</v>
      </c>
      <c r="RXG1" s="59" t="s">
        <v>12798</v>
      </c>
      <c r="RXH1" s="59" t="s">
        <v>12799</v>
      </c>
      <c r="RXI1" s="59" t="s">
        <v>12800</v>
      </c>
      <c r="RXJ1" s="59" t="s">
        <v>12801</v>
      </c>
      <c r="RXK1" s="59" t="s">
        <v>12802</v>
      </c>
      <c r="RXL1" s="59" t="s">
        <v>12803</v>
      </c>
      <c r="RXM1" s="59" t="s">
        <v>12804</v>
      </c>
      <c r="RXN1" s="59" t="s">
        <v>12805</v>
      </c>
      <c r="RXO1" s="59" t="s">
        <v>12806</v>
      </c>
      <c r="RXP1" s="59" t="s">
        <v>12807</v>
      </c>
      <c r="RXQ1" s="59" t="s">
        <v>12808</v>
      </c>
      <c r="RXR1" s="59" t="s">
        <v>12809</v>
      </c>
      <c r="RXS1" s="59" t="s">
        <v>12810</v>
      </c>
      <c r="RXT1" s="59" t="s">
        <v>12811</v>
      </c>
      <c r="RXU1" s="59" t="s">
        <v>12812</v>
      </c>
      <c r="RXV1" s="59" t="s">
        <v>12813</v>
      </c>
      <c r="RXW1" s="59" t="s">
        <v>12814</v>
      </c>
      <c r="RXX1" s="59" t="s">
        <v>12815</v>
      </c>
      <c r="RXY1" s="59" t="s">
        <v>12816</v>
      </c>
      <c r="RXZ1" s="59" t="s">
        <v>12817</v>
      </c>
      <c r="RYA1" s="59" t="s">
        <v>12818</v>
      </c>
      <c r="RYB1" s="59" t="s">
        <v>12819</v>
      </c>
      <c r="RYC1" s="59" t="s">
        <v>12820</v>
      </c>
      <c r="RYD1" s="59" t="s">
        <v>12821</v>
      </c>
      <c r="RYE1" s="59" t="s">
        <v>12822</v>
      </c>
      <c r="RYF1" s="59" t="s">
        <v>12823</v>
      </c>
      <c r="RYG1" s="59" t="s">
        <v>12824</v>
      </c>
      <c r="RYH1" s="59" t="s">
        <v>12825</v>
      </c>
      <c r="RYI1" s="59" t="s">
        <v>12826</v>
      </c>
      <c r="RYJ1" s="59" t="s">
        <v>12827</v>
      </c>
      <c r="RYK1" s="59" t="s">
        <v>12828</v>
      </c>
      <c r="RYL1" s="59" t="s">
        <v>12829</v>
      </c>
      <c r="RYM1" s="59" t="s">
        <v>12830</v>
      </c>
      <c r="RYN1" s="59" t="s">
        <v>12831</v>
      </c>
      <c r="RYO1" s="59" t="s">
        <v>12832</v>
      </c>
      <c r="RYP1" s="59" t="s">
        <v>12833</v>
      </c>
      <c r="RYQ1" s="59" t="s">
        <v>12834</v>
      </c>
      <c r="RYR1" s="59" t="s">
        <v>12835</v>
      </c>
      <c r="RYS1" s="59" t="s">
        <v>12836</v>
      </c>
      <c r="RYT1" s="59" t="s">
        <v>12837</v>
      </c>
      <c r="RYU1" s="59" t="s">
        <v>12838</v>
      </c>
      <c r="RYV1" s="59" t="s">
        <v>12839</v>
      </c>
      <c r="RYW1" s="59" t="s">
        <v>12840</v>
      </c>
      <c r="RYX1" s="59" t="s">
        <v>12841</v>
      </c>
      <c r="RYY1" s="59" t="s">
        <v>12842</v>
      </c>
      <c r="RYZ1" s="59" t="s">
        <v>12843</v>
      </c>
      <c r="RZA1" s="59" t="s">
        <v>12844</v>
      </c>
      <c r="RZB1" s="59" t="s">
        <v>12845</v>
      </c>
      <c r="RZC1" s="59" t="s">
        <v>12846</v>
      </c>
      <c r="RZD1" s="59" t="s">
        <v>12847</v>
      </c>
      <c r="RZE1" s="59" t="s">
        <v>12848</v>
      </c>
      <c r="RZF1" s="59" t="s">
        <v>12849</v>
      </c>
      <c r="RZG1" s="59" t="s">
        <v>12850</v>
      </c>
      <c r="RZH1" s="59" t="s">
        <v>12851</v>
      </c>
      <c r="RZI1" s="59" t="s">
        <v>12852</v>
      </c>
      <c r="RZJ1" s="59" t="s">
        <v>12853</v>
      </c>
      <c r="RZK1" s="59" t="s">
        <v>12854</v>
      </c>
      <c r="RZL1" s="59" t="s">
        <v>12855</v>
      </c>
      <c r="RZM1" s="59" t="s">
        <v>12856</v>
      </c>
      <c r="RZN1" s="59" t="s">
        <v>12857</v>
      </c>
      <c r="RZO1" s="59" t="s">
        <v>12858</v>
      </c>
      <c r="RZP1" s="59" t="s">
        <v>12859</v>
      </c>
      <c r="RZQ1" s="59" t="s">
        <v>12860</v>
      </c>
      <c r="RZR1" s="59" t="s">
        <v>12861</v>
      </c>
      <c r="RZS1" s="59" t="s">
        <v>12862</v>
      </c>
      <c r="RZT1" s="59" t="s">
        <v>12863</v>
      </c>
      <c r="RZU1" s="59" t="s">
        <v>12864</v>
      </c>
      <c r="RZV1" s="59" t="s">
        <v>12865</v>
      </c>
      <c r="RZW1" s="59" t="s">
        <v>12866</v>
      </c>
      <c r="RZX1" s="59" t="s">
        <v>12867</v>
      </c>
      <c r="RZY1" s="59" t="s">
        <v>12868</v>
      </c>
      <c r="RZZ1" s="59" t="s">
        <v>12869</v>
      </c>
      <c r="SAA1" s="59" t="s">
        <v>12870</v>
      </c>
      <c r="SAB1" s="59" t="s">
        <v>12871</v>
      </c>
      <c r="SAC1" s="59" t="s">
        <v>12872</v>
      </c>
      <c r="SAD1" s="59" t="s">
        <v>12873</v>
      </c>
      <c r="SAE1" s="59" t="s">
        <v>12874</v>
      </c>
      <c r="SAF1" s="59" t="s">
        <v>12875</v>
      </c>
      <c r="SAG1" s="59" t="s">
        <v>12876</v>
      </c>
      <c r="SAH1" s="59" t="s">
        <v>12877</v>
      </c>
      <c r="SAI1" s="59" t="s">
        <v>12878</v>
      </c>
      <c r="SAJ1" s="59" t="s">
        <v>12879</v>
      </c>
      <c r="SAK1" s="59" t="s">
        <v>12880</v>
      </c>
      <c r="SAL1" s="59" t="s">
        <v>12881</v>
      </c>
      <c r="SAM1" s="59" t="s">
        <v>12882</v>
      </c>
      <c r="SAN1" s="59" t="s">
        <v>12883</v>
      </c>
      <c r="SAO1" s="59" t="s">
        <v>12884</v>
      </c>
      <c r="SAP1" s="59" t="s">
        <v>12885</v>
      </c>
      <c r="SAQ1" s="59" t="s">
        <v>12886</v>
      </c>
      <c r="SAR1" s="59" t="s">
        <v>12887</v>
      </c>
      <c r="SAS1" s="59" t="s">
        <v>12888</v>
      </c>
      <c r="SAT1" s="59" t="s">
        <v>12889</v>
      </c>
      <c r="SAU1" s="59" t="s">
        <v>12890</v>
      </c>
      <c r="SAV1" s="59" t="s">
        <v>12891</v>
      </c>
      <c r="SAW1" s="59" t="s">
        <v>12892</v>
      </c>
      <c r="SAX1" s="59" t="s">
        <v>12893</v>
      </c>
      <c r="SAY1" s="59" t="s">
        <v>12894</v>
      </c>
      <c r="SAZ1" s="59" t="s">
        <v>12895</v>
      </c>
      <c r="SBA1" s="59" t="s">
        <v>12896</v>
      </c>
      <c r="SBB1" s="59" t="s">
        <v>12897</v>
      </c>
      <c r="SBC1" s="59" t="s">
        <v>12898</v>
      </c>
      <c r="SBD1" s="59" t="s">
        <v>12899</v>
      </c>
      <c r="SBE1" s="59" t="s">
        <v>12900</v>
      </c>
      <c r="SBF1" s="59" t="s">
        <v>12901</v>
      </c>
      <c r="SBG1" s="59" t="s">
        <v>12902</v>
      </c>
      <c r="SBH1" s="59" t="s">
        <v>12903</v>
      </c>
      <c r="SBI1" s="59" t="s">
        <v>12904</v>
      </c>
      <c r="SBJ1" s="59" t="s">
        <v>12905</v>
      </c>
      <c r="SBK1" s="59" t="s">
        <v>12906</v>
      </c>
      <c r="SBL1" s="59" t="s">
        <v>12907</v>
      </c>
      <c r="SBM1" s="59" t="s">
        <v>12908</v>
      </c>
      <c r="SBN1" s="59" t="s">
        <v>12909</v>
      </c>
      <c r="SBO1" s="59" t="s">
        <v>12910</v>
      </c>
      <c r="SBP1" s="59" t="s">
        <v>12911</v>
      </c>
      <c r="SBQ1" s="59" t="s">
        <v>12912</v>
      </c>
      <c r="SBR1" s="59" t="s">
        <v>12913</v>
      </c>
      <c r="SBS1" s="59" t="s">
        <v>12914</v>
      </c>
      <c r="SBT1" s="59" t="s">
        <v>12915</v>
      </c>
      <c r="SBU1" s="59" t="s">
        <v>12916</v>
      </c>
      <c r="SBV1" s="59" t="s">
        <v>12917</v>
      </c>
      <c r="SBW1" s="59" t="s">
        <v>12918</v>
      </c>
      <c r="SBX1" s="59" t="s">
        <v>12919</v>
      </c>
      <c r="SBY1" s="59" t="s">
        <v>12920</v>
      </c>
      <c r="SBZ1" s="59" t="s">
        <v>12921</v>
      </c>
      <c r="SCA1" s="59" t="s">
        <v>12922</v>
      </c>
      <c r="SCB1" s="59" t="s">
        <v>12923</v>
      </c>
      <c r="SCC1" s="59" t="s">
        <v>12924</v>
      </c>
      <c r="SCD1" s="59" t="s">
        <v>12925</v>
      </c>
      <c r="SCE1" s="59" t="s">
        <v>12926</v>
      </c>
      <c r="SCF1" s="59" t="s">
        <v>12927</v>
      </c>
      <c r="SCG1" s="59" t="s">
        <v>12928</v>
      </c>
      <c r="SCH1" s="59" t="s">
        <v>12929</v>
      </c>
      <c r="SCI1" s="59" t="s">
        <v>12930</v>
      </c>
      <c r="SCJ1" s="59" t="s">
        <v>12931</v>
      </c>
      <c r="SCK1" s="59" t="s">
        <v>12932</v>
      </c>
      <c r="SCL1" s="59" t="s">
        <v>12933</v>
      </c>
      <c r="SCM1" s="59" t="s">
        <v>12934</v>
      </c>
      <c r="SCN1" s="59" t="s">
        <v>12935</v>
      </c>
      <c r="SCO1" s="59" t="s">
        <v>12936</v>
      </c>
      <c r="SCP1" s="59" t="s">
        <v>12937</v>
      </c>
      <c r="SCQ1" s="59" t="s">
        <v>12938</v>
      </c>
      <c r="SCR1" s="59" t="s">
        <v>12939</v>
      </c>
      <c r="SCS1" s="59" t="s">
        <v>12940</v>
      </c>
      <c r="SCT1" s="59" t="s">
        <v>12941</v>
      </c>
      <c r="SCU1" s="59" t="s">
        <v>12942</v>
      </c>
      <c r="SCV1" s="59" t="s">
        <v>12943</v>
      </c>
      <c r="SCW1" s="59" t="s">
        <v>12944</v>
      </c>
      <c r="SCX1" s="59" t="s">
        <v>12945</v>
      </c>
      <c r="SCY1" s="59" t="s">
        <v>12946</v>
      </c>
      <c r="SCZ1" s="59" t="s">
        <v>12947</v>
      </c>
      <c r="SDA1" s="59" t="s">
        <v>12948</v>
      </c>
      <c r="SDB1" s="59" t="s">
        <v>12949</v>
      </c>
      <c r="SDC1" s="59" t="s">
        <v>12950</v>
      </c>
      <c r="SDD1" s="59" t="s">
        <v>12951</v>
      </c>
      <c r="SDE1" s="59" t="s">
        <v>12952</v>
      </c>
      <c r="SDF1" s="59" t="s">
        <v>12953</v>
      </c>
      <c r="SDG1" s="59" t="s">
        <v>12954</v>
      </c>
      <c r="SDH1" s="59" t="s">
        <v>12955</v>
      </c>
      <c r="SDI1" s="59" t="s">
        <v>12956</v>
      </c>
      <c r="SDJ1" s="59" t="s">
        <v>12957</v>
      </c>
      <c r="SDK1" s="59" t="s">
        <v>12958</v>
      </c>
      <c r="SDL1" s="59" t="s">
        <v>12959</v>
      </c>
      <c r="SDM1" s="59" t="s">
        <v>12960</v>
      </c>
      <c r="SDN1" s="59" t="s">
        <v>12961</v>
      </c>
      <c r="SDO1" s="59" t="s">
        <v>12962</v>
      </c>
      <c r="SDP1" s="59" t="s">
        <v>12963</v>
      </c>
      <c r="SDQ1" s="59" t="s">
        <v>12964</v>
      </c>
      <c r="SDR1" s="59" t="s">
        <v>12965</v>
      </c>
      <c r="SDS1" s="59" t="s">
        <v>12966</v>
      </c>
      <c r="SDT1" s="59" t="s">
        <v>12967</v>
      </c>
      <c r="SDU1" s="59" t="s">
        <v>12968</v>
      </c>
      <c r="SDV1" s="59" t="s">
        <v>12969</v>
      </c>
      <c r="SDW1" s="59" t="s">
        <v>12970</v>
      </c>
      <c r="SDX1" s="59" t="s">
        <v>12971</v>
      </c>
      <c r="SDY1" s="59" t="s">
        <v>12972</v>
      </c>
      <c r="SDZ1" s="59" t="s">
        <v>12973</v>
      </c>
      <c r="SEA1" s="59" t="s">
        <v>12974</v>
      </c>
      <c r="SEB1" s="59" t="s">
        <v>12975</v>
      </c>
      <c r="SEC1" s="59" t="s">
        <v>12976</v>
      </c>
      <c r="SED1" s="59" t="s">
        <v>12977</v>
      </c>
      <c r="SEE1" s="59" t="s">
        <v>12978</v>
      </c>
      <c r="SEF1" s="59" t="s">
        <v>12979</v>
      </c>
      <c r="SEG1" s="59" t="s">
        <v>12980</v>
      </c>
      <c r="SEH1" s="59" t="s">
        <v>12981</v>
      </c>
      <c r="SEI1" s="59" t="s">
        <v>12982</v>
      </c>
      <c r="SEJ1" s="59" t="s">
        <v>12983</v>
      </c>
      <c r="SEK1" s="59" t="s">
        <v>12984</v>
      </c>
      <c r="SEL1" s="59" t="s">
        <v>12985</v>
      </c>
      <c r="SEM1" s="59" t="s">
        <v>12986</v>
      </c>
      <c r="SEN1" s="59" t="s">
        <v>12987</v>
      </c>
      <c r="SEO1" s="59" t="s">
        <v>12988</v>
      </c>
      <c r="SEP1" s="59" t="s">
        <v>12989</v>
      </c>
      <c r="SEQ1" s="59" t="s">
        <v>12990</v>
      </c>
      <c r="SER1" s="59" t="s">
        <v>12991</v>
      </c>
      <c r="SES1" s="59" t="s">
        <v>12992</v>
      </c>
      <c r="SET1" s="59" t="s">
        <v>12993</v>
      </c>
      <c r="SEU1" s="59" t="s">
        <v>12994</v>
      </c>
      <c r="SEV1" s="59" t="s">
        <v>12995</v>
      </c>
      <c r="SEW1" s="59" t="s">
        <v>12996</v>
      </c>
      <c r="SEX1" s="59" t="s">
        <v>12997</v>
      </c>
      <c r="SEY1" s="59" t="s">
        <v>12998</v>
      </c>
      <c r="SEZ1" s="59" t="s">
        <v>12999</v>
      </c>
      <c r="SFA1" s="59" t="s">
        <v>13000</v>
      </c>
      <c r="SFB1" s="59" t="s">
        <v>13001</v>
      </c>
      <c r="SFC1" s="59" t="s">
        <v>13002</v>
      </c>
      <c r="SFD1" s="59" t="s">
        <v>13003</v>
      </c>
      <c r="SFE1" s="59" t="s">
        <v>13004</v>
      </c>
      <c r="SFF1" s="59" t="s">
        <v>13005</v>
      </c>
      <c r="SFG1" s="59" t="s">
        <v>13006</v>
      </c>
      <c r="SFH1" s="59" t="s">
        <v>13007</v>
      </c>
      <c r="SFI1" s="59" t="s">
        <v>13008</v>
      </c>
      <c r="SFJ1" s="59" t="s">
        <v>13009</v>
      </c>
      <c r="SFK1" s="59" t="s">
        <v>13010</v>
      </c>
      <c r="SFL1" s="59" t="s">
        <v>13011</v>
      </c>
      <c r="SFM1" s="59" t="s">
        <v>13012</v>
      </c>
      <c r="SFN1" s="59" t="s">
        <v>13013</v>
      </c>
      <c r="SFO1" s="59" t="s">
        <v>13014</v>
      </c>
      <c r="SFP1" s="59" t="s">
        <v>13015</v>
      </c>
      <c r="SFQ1" s="59" t="s">
        <v>13016</v>
      </c>
      <c r="SFR1" s="59" t="s">
        <v>13017</v>
      </c>
      <c r="SFS1" s="59" t="s">
        <v>13018</v>
      </c>
      <c r="SFT1" s="59" t="s">
        <v>13019</v>
      </c>
      <c r="SFU1" s="59" t="s">
        <v>13020</v>
      </c>
      <c r="SFV1" s="59" t="s">
        <v>13021</v>
      </c>
      <c r="SFW1" s="59" t="s">
        <v>13022</v>
      </c>
      <c r="SFX1" s="59" t="s">
        <v>13023</v>
      </c>
      <c r="SFY1" s="59" t="s">
        <v>13024</v>
      </c>
      <c r="SFZ1" s="59" t="s">
        <v>13025</v>
      </c>
      <c r="SGA1" s="59" t="s">
        <v>13026</v>
      </c>
      <c r="SGB1" s="59" t="s">
        <v>13027</v>
      </c>
      <c r="SGC1" s="59" t="s">
        <v>13028</v>
      </c>
      <c r="SGD1" s="59" t="s">
        <v>13029</v>
      </c>
      <c r="SGE1" s="59" t="s">
        <v>13030</v>
      </c>
      <c r="SGF1" s="59" t="s">
        <v>13031</v>
      </c>
      <c r="SGG1" s="59" t="s">
        <v>13032</v>
      </c>
      <c r="SGH1" s="59" t="s">
        <v>13033</v>
      </c>
      <c r="SGI1" s="59" t="s">
        <v>13034</v>
      </c>
      <c r="SGJ1" s="59" t="s">
        <v>13035</v>
      </c>
      <c r="SGK1" s="59" t="s">
        <v>13036</v>
      </c>
      <c r="SGL1" s="59" t="s">
        <v>13037</v>
      </c>
      <c r="SGM1" s="59" t="s">
        <v>13038</v>
      </c>
      <c r="SGN1" s="59" t="s">
        <v>13039</v>
      </c>
      <c r="SGO1" s="59" t="s">
        <v>13040</v>
      </c>
      <c r="SGP1" s="59" t="s">
        <v>13041</v>
      </c>
      <c r="SGQ1" s="59" t="s">
        <v>13042</v>
      </c>
      <c r="SGR1" s="59" t="s">
        <v>13043</v>
      </c>
      <c r="SGS1" s="59" t="s">
        <v>13044</v>
      </c>
      <c r="SGT1" s="59" t="s">
        <v>13045</v>
      </c>
      <c r="SGU1" s="59" t="s">
        <v>13046</v>
      </c>
      <c r="SGV1" s="59" t="s">
        <v>13047</v>
      </c>
      <c r="SGW1" s="59" t="s">
        <v>13048</v>
      </c>
      <c r="SGX1" s="59" t="s">
        <v>13049</v>
      </c>
      <c r="SGY1" s="59" t="s">
        <v>13050</v>
      </c>
      <c r="SGZ1" s="59" t="s">
        <v>13051</v>
      </c>
      <c r="SHA1" s="59" t="s">
        <v>13052</v>
      </c>
      <c r="SHB1" s="59" t="s">
        <v>13053</v>
      </c>
      <c r="SHC1" s="59" t="s">
        <v>13054</v>
      </c>
      <c r="SHD1" s="59" t="s">
        <v>13055</v>
      </c>
      <c r="SHE1" s="59" t="s">
        <v>13056</v>
      </c>
      <c r="SHF1" s="59" t="s">
        <v>13057</v>
      </c>
      <c r="SHG1" s="59" t="s">
        <v>13058</v>
      </c>
      <c r="SHH1" s="59" t="s">
        <v>13059</v>
      </c>
      <c r="SHI1" s="59" t="s">
        <v>13060</v>
      </c>
      <c r="SHJ1" s="59" t="s">
        <v>13061</v>
      </c>
      <c r="SHK1" s="59" t="s">
        <v>13062</v>
      </c>
      <c r="SHL1" s="59" t="s">
        <v>13063</v>
      </c>
      <c r="SHM1" s="59" t="s">
        <v>13064</v>
      </c>
      <c r="SHN1" s="59" t="s">
        <v>13065</v>
      </c>
      <c r="SHO1" s="59" t="s">
        <v>13066</v>
      </c>
      <c r="SHP1" s="59" t="s">
        <v>13067</v>
      </c>
      <c r="SHQ1" s="59" t="s">
        <v>13068</v>
      </c>
      <c r="SHR1" s="59" t="s">
        <v>13069</v>
      </c>
      <c r="SHS1" s="59" t="s">
        <v>13070</v>
      </c>
      <c r="SHT1" s="59" t="s">
        <v>13071</v>
      </c>
      <c r="SHU1" s="59" t="s">
        <v>13072</v>
      </c>
      <c r="SHV1" s="59" t="s">
        <v>13073</v>
      </c>
      <c r="SHW1" s="59" t="s">
        <v>13074</v>
      </c>
      <c r="SHX1" s="59" t="s">
        <v>13075</v>
      </c>
      <c r="SHY1" s="59" t="s">
        <v>13076</v>
      </c>
      <c r="SHZ1" s="59" t="s">
        <v>13077</v>
      </c>
      <c r="SIA1" s="59" t="s">
        <v>13078</v>
      </c>
      <c r="SIB1" s="59" t="s">
        <v>13079</v>
      </c>
      <c r="SIC1" s="59" t="s">
        <v>13080</v>
      </c>
      <c r="SID1" s="59" t="s">
        <v>13081</v>
      </c>
      <c r="SIE1" s="59" t="s">
        <v>13082</v>
      </c>
      <c r="SIF1" s="59" t="s">
        <v>13083</v>
      </c>
      <c r="SIG1" s="59" t="s">
        <v>13084</v>
      </c>
      <c r="SIH1" s="59" t="s">
        <v>13085</v>
      </c>
      <c r="SII1" s="59" t="s">
        <v>13086</v>
      </c>
      <c r="SIJ1" s="59" t="s">
        <v>13087</v>
      </c>
      <c r="SIK1" s="59" t="s">
        <v>13088</v>
      </c>
      <c r="SIL1" s="59" t="s">
        <v>13089</v>
      </c>
      <c r="SIM1" s="59" t="s">
        <v>13090</v>
      </c>
      <c r="SIN1" s="59" t="s">
        <v>13091</v>
      </c>
      <c r="SIO1" s="59" t="s">
        <v>13092</v>
      </c>
      <c r="SIP1" s="59" t="s">
        <v>13093</v>
      </c>
      <c r="SIQ1" s="59" t="s">
        <v>13094</v>
      </c>
      <c r="SIR1" s="59" t="s">
        <v>13095</v>
      </c>
      <c r="SIS1" s="59" t="s">
        <v>13096</v>
      </c>
      <c r="SIT1" s="59" t="s">
        <v>13097</v>
      </c>
      <c r="SIU1" s="59" t="s">
        <v>13098</v>
      </c>
      <c r="SIV1" s="59" t="s">
        <v>13099</v>
      </c>
      <c r="SIW1" s="59" t="s">
        <v>13100</v>
      </c>
      <c r="SIX1" s="59" t="s">
        <v>13101</v>
      </c>
      <c r="SIY1" s="59" t="s">
        <v>13102</v>
      </c>
      <c r="SIZ1" s="59" t="s">
        <v>13103</v>
      </c>
      <c r="SJA1" s="59" t="s">
        <v>13104</v>
      </c>
      <c r="SJB1" s="59" t="s">
        <v>13105</v>
      </c>
      <c r="SJC1" s="59" t="s">
        <v>13106</v>
      </c>
      <c r="SJD1" s="59" t="s">
        <v>13107</v>
      </c>
      <c r="SJE1" s="59" t="s">
        <v>13108</v>
      </c>
      <c r="SJF1" s="59" t="s">
        <v>13109</v>
      </c>
      <c r="SJG1" s="59" t="s">
        <v>13110</v>
      </c>
      <c r="SJH1" s="59" t="s">
        <v>13111</v>
      </c>
      <c r="SJI1" s="59" t="s">
        <v>13112</v>
      </c>
      <c r="SJJ1" s="59" t="s">
        <v>13113</v>
      </c>
      <c r="SJK1" s="59" t="s">
        <v>13114</v>
      </c>
      <c r="SJL1" s="59" t="s">
        <v>13115</v>
      </c>
      <c r="SJM1" s="59" t="s">
        <v>13116</v>
      </c>
      <c r="SJN1" s="59" t="s">
        <v>13117</v>
      </c>
      <c r="SJO1" s="59" t="s">
        <v>13118</v>
      </c>
      <c r="SJP1" s="59" t="s">
        <v>13119</v>
      </c>
      <c r="SJQ1" s="59" t="s">
        <v>13120</v>
      </c>
      <c r="SJR1" s="59" t="s">
        <v>13121</v>
      </c>
      <c r="SJS1" s="59" t="s">
        <v>13122</v>
      </c>
      <c r="SJT1" s="59" t="s">
        <v>13123</v>
      </c>
      <c r="SJU1" s="59" t="s">
        <v>13124</v>
      </c>
      <c r="SJV1" s="59" t="s">
        <v>13125</v>
      </c>
      <c r="SJW1" s="59" t="s">
        <v>13126</v>
      </c>
      <c r="SJX1" s="59" t="s">
        <v>13127</v>
      </c>
      <c r="SJY1" s="59" t="s">
        <v>13128</v>
      </c>
      <c r="SJZ1" s="59" t="s">
        <v>13129</v>
      </c>
      <c r="SKA1" s="59" t="s">
        <v>13130</v>
      </c>
      <c r="SKB1" s="59" t="s">
        <v>13131</v>
      </c>
      <c r="SKC1" s="59" t="s">
        <v>13132</v>
      </c>
      <c r="SKD1" s="59" t="s">
        <v>13133</v>
      </c>
      <c r="SKE1" s="59" t="s">
        <v>13134</v>
      </c>
      <c r="SKF1" s="59" t="s">
        <v>13135</v>
      </c>
      <c r="SKG1" s="59" t="s">
        <v>13136</v>
      </c>
      <c r="SKH1" s="59" t="s">
        <v>13137</v>
      </c>
      <c r="SKI1" s="59" t="s">
        <v>13138</v>
      </c>
      <c r="SKJ1" s="59" t="s">
        <v>13139</v>
      </c>
      <c r="SKK1" s="59" t="s">
        <v>13140</v>
      </c>
      <c r="SKL1" s="59" t="s">
        <v>13141</v>
      </c>
      <c r="SKM1" s="59" t="s">
        <v>13142</v>
      </c>
      <c r="SKN1" s="59" t="s">
        <v>13143</v>
      </c>
      <c r="SKO1" s="59" t="s">
        <v>13144</v>
      </c>
      <c r="SKP1" s="59" t="s">
        <v>13145</v>
      </c>
      <c r="SKQ1" s="59" t="s">
        <v>13146</v>
      </c>
      <c r="SKR1" s="59" t="s">
        <v>13147</v>
      </c>
      <c r="SKS1" s="59" t="s">
        <v>13148</v>
      </c>
      <c r="SKT1" s="59" t="s">
        <v>13149</v>
      </c>
      <c r="SKU1" s="59" t="s">
        <v>13150</v>
      </c>
      <c r="SKV1" s="59" t="s">
        <v>13151</v>
      </c>
      <c r="SKW1" s="59" t="s">
        <v>13152</v>
      </c>
      <c r="SKX1" s="59" t="s">
        <v>13153</v>
      </c>
      <c r="SKY1" s="59" t="s">
        <v>13154</v>
      </c>
      <c r="SKZ1" s="59" t="s">
        <v>13155</v>
      </c>
      <c r="SLA1" s="59" t="s">
        <v>13156</v>
      </c>
      <c r="SLB1" s="59" t="s">
        <v>13157</v>
      </c>
      <c r="SLC1" s="59" t="s">
        <v>13158</v>
      </c>
      <c r="SLD1" s="59" t="s">
        <v>13159</v>
      </c>
      <c r="SLE1" s="59" t="s">
        <v>13160</v>
      </c>
      <c r="SLF1" s="59" t="s">
        <v>13161</v>
      </c>
      <c r="SLG1" s="59" t="s">
        <v>13162</v>
      </c>
      <c r="SLH1" s="59" t="s">
        <v>13163</v>
      </c>
      <c r="SLI1" s="59" t="s">
        <v>13164</v>
      </c>
      <c r="SLJ1" s="59" t="s">
        <v>13165</v>
      </c>
      <c r="SLK1" s="59" t="s">
        <v>13166</v>
      </c>
      <c r="SLL1" s="59" t="s">
        <v>13167</v>
      </c>
      <c r="SLM1" s="59" t="s">
        <v>13168</v>
      </c>
      <c r="SLN1" s="59" t="s">
        <v>13169</v>
      </c>
      <c r="SLO1" s="59" t="s">
        <v>13170</v>
      </c>
      <c r="SLP1" s="59" t="s">
        <v>13171</v>
      </c>
      <c r="SLQ1" s="59" t="s">
        <v>13172</v>
      </c>
      <c r="SLR1" s="59" t="s">
        <v>13173</v>
      </c>
      <c r="SLS1" s="59" t="s">
        <v>13174</v>
      </c>
      <c r="SLT1" s="59" t="s">
        <v>13175</v>
      </c>
      <c r="SLU1" s="59" t="s">
        <v>13176</v>
      </c>
      <c r="SLV1" s="59" t="s">
        <v>13177</v>
      </c>
      <c r="SLW1" s="59" t="s">
        <v>13178</v>
      </c>
      <c r="SLX1" s="59" t="s">
        <v>13179</v>
      </c>
      <c r="SLY1" s="59" t="s">
        <v>13180</v>
      </c>
      <c r="SLZ1" s="59" t="s">
        <v>13181</v>
      </c>
      <c r="SMA1" s="59" t="s">
        <v>13182</v>
      </c>
      <c r="SMB1" s="59" t="s">
        <v>13183</v>
      </c>
      <c r="SMC1" s="59" t="s">
        <v>13184</v>
      </c>
      <c r="SMD1" s="59" t="s">
        <v>13185</v>
      </c>
      <c r="SME1" s="59" t="s">
        <v>13186</v>
      </c>
      <c r="SMF1" s="59" t="s">
        <v>13187</v>
      </c>
      <c r="SMG1" s="59" t="s">
        <v>13188</v>
      </c>
      <c r="SMH1" s="59" t="s">
        <v>13189</v>
      </c>
      <c r="SMI1" s="59" t="s">
        <v>13190</v>
      </c>
      <c r="SMJ1" s="59" t="s">
        <v>13191</v>
      </c>
      <c r="SMK1" s="59" t="s">
        <v>13192</v>
      </c>
      <c r="SML1" s="59" t="s">
        <v>13193</v>
      </c>
      <c r="SMM1" s="59" t="s">
        <v>13194</v>
      </c>
      <c r="SMN1" s="59" t="s">
        <v>13195</v>
      </c>
      <c r="SMO1" s="59" t="s">
        <v>13196</v>
      </c>
      <c r="SMP1" s="59" t="s">
        <v>13197</v>
      </c>
      <c r="SMQ1" s="59" t="s">
        <v>13198</v>
      </c>
      <c r="SMR1" s="59" t="s">
        <v>13199</v>
      </c>
      <c r="SMS1" s="59" t="s">
        <v>13200</v>
      </c>
      <c r="SMT1" s="59" t="s">
        <v>13201</v>
      </c>
      <c r="SMU1" s="59" t="s">
        <v>13202</v>
      </c>
      <c r="SMV1" s="59" t="s">
        <v>13203</v>
      </c>
      <c r="SMW1" s="59" t="s">
        <v>13204</v>
      </c>
      <c r="SMX1" s="59" t="s">
        <v>13205</v>
      </c>
      <c r="SMY1" s="59" t="s">
        <v>13206</v>
      </c>
      <c r="SMZ1" s="59" t="s">
        <v>13207</v>
      </c>
      <c r="SNA1" s="59" t="s">
        <v>13208</v>
      </c>
      <c r="SNB1" s="59" t="s">
        <v>13209</v>
      </c>
      <c r="SNC1" s="59" t="s">
        <v>13210</v>
      </c>
      <c r="SND1" s="59" t="s">
        <v>13211</v>
      </c>
      <c r="SNE1" s="59" t="s">
        <v>13212</v>
      </c>
      <c r="SNF1" s="59" t="s">
        <v>13213</v>
      </c>
      <c r="SNG1" s="59" t="s">
        <v>13214</v>
      </c>
      <c r="SNH1" s="59" t="s">
        <v>13215</v>
      </c>
      <c r="SNI1" s="59" t="s">
        <v>13216</v>
      </c>
      <c r="SNJ1" s="59" t="s">
        <v>13217</v>
      </c>
      <c r="SNK1" s="59" t="s">
        <v>13218</v>
      </c>
      <c r="SNL1" s="59" t="s">
        <v>13219</v>
      </c>
      <c r="SNM1" s="59" t="s">
        <v>13220</v>
      </c>
      <c r="SNN1" s="59" t="s">
        <v>13221</v>
      </c>
      <c r="SNO1" s="59" t="s">
        <v>13222</v>
      </c>
      <c r="SNP1" s="59" t="s">
        <v>13223</v>
      </c>
      <c r="SNQ1" s="59" t="s">
        <v>13224</v>
      </c>
      <c r="SNR1" s="59" t="s">
        <v>13225</v>
      </c>
      <c r="SNS1" s="59" t="s">
        <v>13226</v>
      </c>
      <c r="SNT1" s="59" t="s">
        <v>13227</v>
      </c>
      <c r="SNU1" s="59" t="s">
        <v>13228</v>
      </c>
      <c r="SNV1" s="59" t="s">
        <v>13229</v>
      </c>
      <c r="SNW1" s="59" t="s">
        <v>13230</v>
      </c>
      <c r="SNX1" s="59" t="s">
        <v>13231</v>
      </c>
      <c r="SNY1" s="59" t="s">
        <v>13232</v>
      </c>
      <c r="SNZ1" s="59" t="s">
        <v>13233</v>
      </c>
      <c r="SOA1" s="59" t="s">
        <v>13234</v>
      </c>
      <c r="SOB1" s="59" t="s">
        <v>13235</v>
      </c>
      <c r="SOC1" s="59" t="s">
        <v>13236</v>
      </c>
      <c r="SOD1" s="59" t="s">
        <v>13237</v>
      </c>
      <c r="SOE1" s="59" t="s">
        <v>13238</v>
      </c>
      <c r="SOF1" s="59" t="s">
        <v>13239</v>
      </c>
      <c r="SOG1" s="59" t="s">
        <v>13240</v>
      </c>
      <c r="SOH1" s="59" t="s">
        <v>13241</v>
      </c>
      <c r="SOI1" s="59" t="s">
        <v>13242</v>
      </c>
      <c r="SOJ1" s="59" t="s">
        <v>13243</v>
      </c>
      <c r="SOK1" s="59" t="s">
        <v>13244</v>
      </c>
      <c r="SOL1" s="59" t="s">
        <v>13245</v>
      </c>
      <c r="SOM1" s="59" t="s">
        <v>13246</v>
      </c>
      <c r="SON1" s="59" t="s">
        <v>13247</v>
      </c>
      <c r="SOO1" s="59" t="s">
        <v>13248</v>
      </c>
      <c r="SOP1" s="59" t="s">
        <v>13249</v>
      </c>
      <c r="SOQ1" s="59" t="s">
        <v>13250</v>
      </c>
      <c r="SOR1" s="59" t="s">
        <v>13251</v>
      </c>
      <c r="SOS1" s="59" t="s">
        <v>13252</v>
      </c>
      <c r="SOT1" s="59" t="s">
        <v>13253</v>
      </c>
      <c r="SOU1" s="59" t="s">
        <v>13254</v>
      </c>
      <c r="SOV1" s="59" t="s">
        <v>13255</v>
      </c>
      <c r="SOW1" s="59" t="s">
        <v>13256</v>
      </c>
      <c r="SOX1" s="59" t="s">
        <v>13257</v>
      </c>
      <c r="SOY1" s="59" t="s">
        <v>13258</v>
      </c>
      <c r="SOZ1" s="59" t="s">
        <v>13259</v>
      </c>
      <c r="SPA1" s="59" t="s">
        <v>13260</v>
      </c>
      <c r="SPB1" s="59" t="s">
        <v>13261</v>
      </c>
      <c r="SPC1" s="59" t="s">
        <v>13262</v>
      </c>
      <c r="SPD1" s="59" t="s">
        <v>13263</v>
      </c>
      <c r="SPE1" s="59" t="s">
        <v>13264</v>
      </c>
      <c r="SPF1" s="59" t="s">
        <v>13265</v>
      </c>
      <c r="SPG1" s="59" t="s">
        <v>13266</v>
      </c>
      <c r="SPH1" s="59" t="s">
        <v>13267</v>
      </c>
      <c r="SPI1" s="59" t="s">
        <v>13268</v>
      </c>
      <c r="SPJ1" s="59" t="s">
        <v>13269</v>
      </c>
      <c r="SPK1" s="59" t="s">
        <v>13270</v>
      </c>
      <c r="SPL1" s="59" t="s">
        <v>13271</v>
      </c>
      <c r="SPM1" s="59" t="s">
        <v>13272</v>
      </c>
      <c r="SPN1" s="59" t="s">
        <v>13273</v>
      </c>
      <c r="SPO1" s="59" t="s">
        <v>13274</v>
      </c>
      <c r="SPP1" s="59" t="s">
        <v>13275</v>
      </c>
      <c r="SPQ1" s="59" t="s">
        <v>13276</v>
      </c>
      <c r="SPR1" s="59" t="s">
        <v>13277</v>
      </c>
      <c r="SPS1" s="59" t="s">
        <v>13278</v>
      </c>
      <c r="SPT1" s="59" t="s">
        <v>13279</v>
      </c>
      <c r="SPU1" s="59" t="s">
        <v>13280</v>
      </c>
      <c r="SPV1" s="59" t="s">
        <v>13281</v>
      </c>
      <c r="SPW1" s="59" t="s">
        <v>13282</v>
      </c>
      <c r="SPX1" s="59" t="s">
        <v>13283</v>
      </c>
      <c r="SPY1" s="59" t="s">
        <v>13284</v>
      </c>
      <c r="SPZ1" s="59" t="s">
        <v>13285</v>
      </c>
      <c r="SQA1" s="59" t="s">
        <v>13286</v>
      </c>
      <c r="SQB1" s="59" t="s">
        <v>13287</v>
      </c>
      <c r="SQC1" s="59" t="s">
        <v>13288</v>
      </c>
      <c r="SQD1" s="59" t="s">
        <v>13289</v>
      </c>
      <c r="SQE1" s="59" t="s">
        <v>13290</v>
      </c>
      <c r="SQF1" s="59" t="s">
        <v>13291</v>
      </c>
      <c r="SQG1" s="59" t="s">
        <v>13292</v>
      </c>
      <c r="SQH1" s="59" t="s">
        <v>13293</v>
      </c>
      <c r="SQI1" s="59" t="s">
        <v>13294</v>
      </c>
      <c r="SQJ1" s="59" t="s">
        <v>13295</v>
      </c>
      <c r="SQK1" s="59" t="s">
        <v>13296</v>
      </c>
      <c r="SQL1" s="59" t="s">
        <v>13297</v>
      </c>
      <c r="SQM1" s="59" t="s">
        <v>13298</v>
      </c>
      <c r="SQN1" s="59" t="s">
        <v>13299</v>
      </c>
      <c r="SQO1" s="59" t="s">
        <v>13300</v>
      </c>
      <c r="SQP1" s="59" t="s">
        <v>13301</v>
      </c>
      <c r="SQQ1" s="59" t="s">
        <v>13302</v>
      </c>
      <c r="SQR1" s="59" t="s">
        <v>13303</v>
      </c>
      <c r="SQS1" s="59" t="s">
        <v>13304</v>
      </c>
      <c r="SQT1" s="59" t="s">
        <v>13305</v>
      </c>
      <c r="SQU1" s="59" t="s">
        <v>13306</v>
      </c>
      <c r="SQV1" s="59" t="s">
        <v>13307</v>
      </c>
      <c r="SQW1" s="59" t="s">
        <v>13308</v>
      </c>
      <c r="SQX1" s="59" t="s">
        <v>13309</v>
      </c>
      <c r="SQY1" s="59" t="s">
        <v>13310</v>
      </c>
      <c r="SQZ1" s="59" t="s">
        <v>13311</v>
      </c>
      <c r="SRA1" s="59" t="s">
        <v>13312</v>
      </c>
      <c r="SRB1" s="59" t="s">
        <v>13313</v>
      </c>
      <c r="SRC1" s="59" t="s">
        <v>13314</v>
      </c>
      <c r="SRD1" s="59" t="s">
        <v>13315</v>
      </c>
      <c r="SRE1" s="59" t="s">
        <v>13316</v>
      </c>
      <c r="SRF1" s="59" t="s">
        <v>13317</v>
      </c>
      <c r="SRG1" s="59" t="s">
        <v>13318</v>
      </c>
      <c r="SRH1" s="59" t="s">
        <v>13319</v>
      </c>
      <c r="SRI1" s="59" t="s">
        <v>13320</v>
      </c>
      <c r="SRJ1" s="59" t="s">
        <v>13321</v>
      </c>
      <c r="SRK1" s="59" t="s">
        <v>13322</v>
      </c>
      <c r="SRL1" s="59" t="s">
        <v>13323</v>
      </c>
      <c r="SRM1" s="59" t="s">
        <v>13324</v>
      </c>
      <c r="SRN1" s="59" t="s">
        <v>13325</v>
      </c>
      <c r="SRO1" s="59" t="s">
        <v>13326</v>
      </c>
      <c r="SRP1" s="59" t="s">
        <v>13327</v>
      </c>
      <c r="SRQ1" s="59" t="s">
        <v>13328</v>
      </c>
      <c r="SRR1" s="59" t="s">
        <v>13329</v>
      </c>
      <c r="SRS1" s="59" t="s">
        <v>13330</v>
      </c>
      <c r="SRT1" s="59" t="s">
        <v>13331</v>
      </c>
      <c r="SRU1" s="59" t="s">
        <v>13332</v>
      </c>
      <c r="SRV1" s="59" t="s">
        <v>13333</v>
      </c>
      <c r="SRW1" s="59" t="s">
        <v>13334</v>
      </c>
      <c r="SRX1" s="59" t="s">
        <v>13335</v>
      </c>
      <c r="SRY1" s="59" t="s">
        <v>13336</v>
      </c>
      <c r="SRZ1" s="59" t="s">
        <v>13337</v>
      </c>
      <c r="SSA1" s="59" t="s">
        <v>13338</v>
      </c>
      <c r="SSB1" s="59" t="s">
        <v>13339</v>
      </c>
      <c r="SSC1" s="59" t="s">
        <v>13340</v>
      </c>
      <c r="SSD1" s="59" t="s">
        <v>13341</v>
      </c>
      <c r="SSE1" s="59" t="s">
        <v>13342</v>
      </c>
      <c r="SSF1" s="59" t="s">
        <v>13343</v>
      </c>
      <c r="SSG1" s="59" t="s">
        <v>13344</v>
      </c>
      <c r="SSH1" s="59" t="s">
        <v>13345</v>
      </c>
      <c r="SSI1" s="59" t="s">
        <v>13346</v>
      </c>
      <c r="SSJ1" s="59" t="s">
        <v>13347</v>
      </c>
      <c r="SSK1" s="59" t="s">
        <v>13348</v>
      </c>
      <c r="SSL1" s="59" t="s">
        <v>13349</v>
      </c>
      <c r="SSM1" s="59" t="s">
        <v>13350</v>
      </c>
      <c r="SSN1" s="59" t="s">
        <v>13351</v>
      </c>
      <c r="SSO1" s="59" t="s">
        <v>13352</v>
      </c>
      <c r="SSP1" s="59" t="s">
        <v>13353</v>
      </c>
      <c r="SSQ1" s="59" t="s">
        <v>13354</v>
      </c>
      <c r="SSR1" s="59" t="s">
        <v>13355</v>
      </c>
      <c r="SSS1" s="59" t="s">
        <v>13356</v>
      </c>
      <c r="SST1" s="59" t="s">
        <v>13357</v>
      </c>
      <c r="SSU1" s="59" t="s">
        <v>13358</v>
      </c>
      <c r="SSV1" s="59" t="s">
        <v>13359</v>
      </c>
      <c r="SSW1" s="59" t="s">
        <v>13360</v>
      </c>
      <c r="SSX1" s="59" t="s">
        <v>13361</v>
      </c>
      <c r="SSY1" s="59" t="s">
        <v>13362</v>
      </c>
      <c r="SSZ1" s="59" t="s">
        <v>13363</v>
      </c>
      <c r="STA1" s="59" t="s">
        <v>13364</v>
      </c>
      <c r="STB1" s="59" t="s">
        <v>13365</v>
      </c>
      <c r="STC1" s="59" t="s">
        <v>13366</v>
      </c>
      <c r="STD1" s="59" t="s">
        <v>13367</v>
      </c>
      <c r="STE1" s="59" t="s">
        <v>13368</v>
      </c>
      <c r="STF1" s="59" t="s">
        <v>13369</v>
      </c>
      <c r="STG1" s="59" t="s">
        <v>13370</v>
      </c>
      <c r="STH1" s="59" t="s">
        <v>13371</v>
      </c>
      <c r="STI1" s="59" t="s">
        <v>13372</v>
      </c>
      <c r="STJ1" s="59" t="s">
        <v>13373</v>
      </c>
      <c r="STK1" s="59" t="s">
        <v>13374</v>
      </c>
      <c r="STL1" s="59" t="s">
        <v>13375</v>
      </c>
      <c r="STM1" s="59" t="s">
        <v>13376</v>
      </c>
      <c r="STN1" s="59" t="s">
        <v>13377</v>
      </c>
      <c r="STO1" s="59" t="s">
        <v>13378</v>
      </c>
      <c r="STP1" s="59" t="s">
        <v>13379</v>
      </c>
      <c r="STQ1" s="59" t="s">
        <v>13380</v>
      </c>
      <c r="STR1" s="59" t="s">
        <v>13381</v>
      </c>
      <c r="STS1" s="59" t="s">
        <v>13382</v>
      </c>
      <c r="STT1" s="59" t="s">
        <v>13383</v>
      </c>
      <c r="STU1" s="59" t="s">
        <v>13384</v>
      </c>
      <c r="STV1" s="59" t="s">
        <v>13385</v>
      </c>
      <c r="STW1" s="59" t="s">
        <v>13386</v>
      </c>
      <c r="STX1" s="59" t="s">
        <v>13387</v>
      </c>
      <c r="STY1" s="59" t="s">
        <v>13388</v>
      </c>
      <c r="STZ1" s="59" t="s">
        <v>13389</v>
      </c>
      <c r="SUA1" s="59" t="s">
        <v>13390</v>
      </c>
      <c r="SUB1" s="59" t="s">
        <v>13391</v>
      </c>
      <c r="SUC1" s="59" t="s">
        <v>13392</v>
      </c>
      <c r="SUD1" s="59" t="s">
        <v>13393</v>
      </c>
      <c r="SUE1" s="59" t="s">
        <v>13394</v>
      </c>
      <c r="SUF1" s="59" t="s">
        <v>13395</v>
      </c>
      <c r="SUG1" s="59" t="s">
        <v>13396</v>
      </c>
      <c r="SUH1" s="59" t="s">
        <v>13397</v>
      </c>
      <c r="SUI1" s="59" t="s">
        <v>13398</v>
      </c>
      <c r="SUJ1" s="59" t="s">
        <v>13399</v>
      </c>
      <c r="SUK1" s="59" t="s">
        <v>13400</v>
      </c>
      <c r="SUL1" s="59" t="s">
        <v>13401</v>
      </c>
      <c r="SUM1" s="59" t="s">
        <v>13402</v>
      </c>
      <c r="SUN1" s="59" t="s">
        <v>13403</v>
      </c>
      <c r="SUO1" s="59" t="s">
        <v>13404</v>
      </c>
      <c r="SUP1" s="59" t="s">
        <v>13405</v>
      </c>
      <c r="SUQ1" s="59" t="s">
        <v>13406</v>
      </c>
      <c r="SUR1" s="59" t="s">
        <v>13407</v>
      </c>
      <c r="SUS1" s="59" t="s">
        <v>13408</v>
      </c>
      <c r="SUT1" s="59" t="s">
        <v>13409</v>
      </c>
      <c r="SUU1" s="59" t="s">
        <v>13410</v>
      </c>
      <c r="SUV1" s="59" t="s">
        <v>13411</v>
      </c>
      <c r="SUW1" s="59" t="s">
        <v>13412</v>
      </c>
      <c r="SUX1" s="59" t="s">
        <v>13413</v>
      </c>
      <c r="SUY1" s="59" t="s">
        <v>13414</v>
      </c>
      <c r="SUZ1" s="59" t="s">
        <v>13415</v>
      </c>
      <c r="SVA1" s="59" t="s">
        <v>13416</v>
      </c>
      <c r="SVB1" s="59" t="s">
        <v>13417</v>
      </c>
      <c r="SVC1" s="59" t="s">
        <v>13418</v>
      </c>
      <c r="SVD1" s="59" t="s">
        <v>13419</v>
      </c>
      <c r="SVE1" s="59" t="s">
        <v>13420</v>
      </c>
      <c r="SVF1" s="59" t="s">
        <v>13421</v>
      </c>
      <c r="SVG1" s="59" t="s">
        <v>13422</v>
      </c>
      <c r="SVH1" s="59" t="s">
        <v>13423</v>
      </c>
      <c r="SVI1" s="59" t="s">
        <v>13424</v>
      </c>
      <c r="SVJ1" s="59" t="s">
        <v>13425</v>
      </c>
      <c r="SVK1" s="59" t="s">
        <v>13426</v>
      </c>
      <c r="SVL1" s="59" t="s">
        <v>13427</v>
      </c>
      <c r="SVM1" s="59" t="s">
        <v>13428</v>
      </c>
      <c r="SVN1" s="59" t="s">
        <v>13429</v>
      </c>
      <c r="SVO1" s="59" t="s">
        <v>13430</v>
      </c>
      <c r="SVP1" s="59" t="s">
        <v>13431</v>
      </c>
      <c r="SVQ1" s="59" t="s">
        <v>13432</v>
      </c>
      <c r="SVR1" s="59" t="s">
        <v>13433</v>
      </c>
      <c r="SVS1" s="59" t="s">
        <v>13434</v>
      </c>
      <c r="SVT1" s="59" t="s">
        <v>13435</v>
      </c>
      <c r="SVU1" s="59" t="s">
        <v>13436</v>
      </c>
      <c r="SVV1" s="59" t="s">
        <v>13437</v>
      </c>
      <c r="SVW1" s="59" t="s">
        <v>13438</v>
      </c>
      <c r="SVX1" s="59" t="s">
        <v>13439</v>
      </c>
      <c r="SVY1" s="59" t="s">
        <v>13440</v>
      </c>
      <c r="SVZ1" s="59" t="s">
        <v>13441</v>
      </c>
      <c r="SWA1" s="59" t="s">
        <v>13442</v>
      </c>
      <c r="SWB1" s="59" t="s">
        <v>13443</v>
      </c>
      <c r="SWC1" s="59" t="s">
        <v>13444</v>
      </c>
      <c r="SWD1" s="59" t="s">
        <v>13445</v>
      </c>
      <c r="SWE1" s="59" t="s">
        <v>13446</v>
      </c>
      <c r="SWF1" s="59" t="s">
        <v>13447</v>
      </c>
      <c r="SWG1" s="59" t="s">
        <v>13448</v>
      </c>
      <c r="SWH1" s="59" t="s">
        <v>13449</v>
      </c>
      <c r="SWI1" s="59" t="s">
        <v>13450</v>
      </c>
      <c r="SWJ1" s="59" t="s">
        <v>13451</v>
      </c>
      <c r="SWK1" s="59" t="s">
        <v>13452</v>
      </c>
      <c r="SWL1" s="59" t="s">
        <v>13453</v>
      </c>
      <c r="SWM1" s="59" t="s">
        <v>13454</v>
      </c>
      <c r="SWN1" s="59" t="s">
        <v>13455</v>
      </c>
      <c r="SWO1" s="59" t="s">
        <v>13456</v>
      </c>
      <c r="SWP1" s="59" t="s">
        <v>13457</v>
      </c>
      <c r="SWQ1" s="59" t="s">
        <v>13458</v>
      </c>
      <c r="SWR1" s="59" t="s">
        <v>13459</v>
      </c>
      <c r="SWS1" s="59" t="s">
        <v>13460</v>
      </c>
      <c r="SWT1" s="59" t="s">
        <v>13461</v>
      </c>
      <c r="SWU1" s="59" t="s">
        <v>13462</v>
      </c>
      <c r="SWV1" s="59" t="s">
        <v>13463</v>
      </c>
      <c r="SWW1" s="59" t="s">
        <v>13464</v>
      </c>
      <c r="SWX1" s="59" t="s">
        <v>13465</v>
      </c>
      <c r="SWY1" s="59" t="s">
        <v>13466</v>
      </c>
      <c r="SWZ1" s="59" t="s">
        <v>13467</v>
      </c>
      <c r="SXA1" s="59" t="s">
        <v>13468</v>
      </c>
      <c r="SXB1" s="59" t="s">
        <v>13469</v>
      </c>
      <c r="SXC1" s="59" t="s">
        <v>13470</v>
      </c>
      <c r="SXD1" s="59" t="s">
        <v>13471</v>
      </c>
      <c r="SXE1" s="59" t="s">
        <v>13472</v>
      </c>
      <c r="SXF1" s="59" t="s">
        <v>13473</v>
      </c>
      <c r="SXG1" s="59" t="s">
        <v>13474</v>
      </c>
      <c r="SXH1" s="59" t="s">
        <v>13475</v>
      </c>
      <c r="SXI1" s="59" t="s">
        <v>13476</v>
      </c>
      <c r="SXJ1" s="59" t="s">
        <v>13477</v>
      </c>
      <c r="SXK1" s="59" t="s">
        <v>13478</v>
      </c>
      <c r="SXL1" s="59" t="s">
        <v>13479</v>
      </c>
      <c r="SXM1" s="59" t="s">
        <v>13480</v>
      </c>
      <c r="SXN1" s="59" t="s">
        <v>13481</v>
      </c>
      <c r="SXO1" s="59" t="s">
        <v>13482</v>
      </c>
      <c r="SXP1" s="59" t="s">
        <v>13483</v>
      </c>
      <c r="SXQ1" s="59" t="s">
        <v>13484</v>
      </c>
      <c r="SXR1" s="59" t="s">
        <v>13485</v>
      </c>
      <c r="SXS1" s="59" t="s">
        <v>13486</v>
      </c>
      <c r="SXT1" s="59" t="s">
        <v>13487</v>
      </c>
      <c r="SXU1" s="59" t="s">
        <v>13488</v>
      </c>
      <c r="SXV1" s="59" t="s">
        <v>13489</v>
      </c>
      <c r="SXW1" s="59" t="s">
        <v>13490</v>
      </c>
      <c r="SXX1" s="59" t="s">
        <v>13491</v>
      </c>
      <c r="SXY1" s="59" t="s">
        <v>13492</v>
      </c>
      <c r="SXZ1" s="59" t="s">
        <v>13493</v>
      </c>
      <c r="SYA1" s="59" t="s">
        <v>13494</v>
      </c>
      <c r="SYB1" s="59" t="s">
        <v>13495</v>
      </c>
      <c r="SYC1" s="59" t="s">
        <v>13496</v>
      </c>
      <c r="SYD1" s="59" t="s">
        <v>13497</v>
      </c>
      <c r="SYE1" s="59" t="s">
        <v>13498</v>
      </c>
      <c r="SYF1" s="59" t="s">
        <v>13499</v>
      </c>
      <c r="SYG1" s="59" t="s">
        <v>13500</v>
      </c>
      <c r="SYH1" s="59" t="s">
        <v>13501</v>
      </c>
      <c r="SYI1" s="59" t="s">
        <v>13502</v>
      </c>
      <c r="SYJ1" s="59" t="s">
        <v>13503</v>
      </c>
      <c r="SYK1" s="59" t="s">
        <v>13504</v>
      </c>
      <c r="SYL1" s="59" t="s">
        <v>13505</v>
      </c>
      <c r="SYM1" s="59" t="s">
        <v>13506</v>
      </c>
      <c r="SYN1" s="59" t="s">
        <v>13507</v>
      </c>
      <c r="SYO1" s="59" t="s">
        <v>13508</v>
      </c>
      <c r="SYP1" s="59" t="s">
        <v>13509</v>
      </c>
      <c r="SYQ1" s="59" t="s">
        <v>13510</v>
      </c>
      <c r="SYR1" s="59" t="s">
        <v>13511</v>
      </c>
      <c r="SYS1" s="59" t="s">
        <v>13512</v>
      </c>
      <c r="SYT1" s="59" t="s">
        <v>13513</v>
      </c>
      <c r="SYU1" s="59" t="s">
        <v>13514</v>
      </c>
      <c r="SYV1" s="59" t="s">
        <v>13515</v>
      </c>
      <c r="SYW1" s="59" t="s">
        <v>13516</v>
      </c>
      <c r="SYX1" s="59" t="s">
        <v>13517</v>
      </c>
      <c r="SYY1" s="59" t="s">
        <v>13518</v>
      </c>
      <c r="SYZ1" s="59" t="s">
        <v>13519</v>
      </c>
      <c r="SZA1" s="59" t="s">
        <v>13520</v>
      </c>
      <c r="SZB1" s="59" t="s">
        <v>13521</v>
      </c>
      <c r="SZC1" s="59" t="s">
        <v>13522</v>
      </c>
      <c r="SZD1" s="59" t="s">
        <v>13523</v>
      </c>
      <c r="SZE1" s="59" t="s">
        <v>13524</v>
      </c>
      <c r="SZF1" s="59" t="s">
        <v>13525</v>
      </c>
      <c r="SZG1" s="59" t="s">
        <v>13526</v>
      </c>
      <c r="SZH1" s="59" t="s">
        <v>13527</v>
      </c>
      <c r="SZI1" s="59" t="s">
        <v>13528</v>
      </c>
      <c r="SZJ1" s="59" t="s">
        <v>13529</v>
      </c>
      <c r="SZK1" s="59" t="s">
        <v>13530</v>
      </c>
      <c r="SZL1" s="59" t="s">
        <v>13531</v>
      </c>
      <c r="SZM1" s="59" t="s">
        <v>13532</v>
      </c>
      <c r="SZN1" s="59" t="s">
        <v>13533</v>
      </c>
      <c r="SZO1" s="59" t="s">
        <v>13534</v>
      </c>
      <c r="SZP1" s="59" t="s">
        <v>13535</v>
      </c>
      <c r="SZQ1" s="59" t="s">
        <v>13536</v>
      </c>
      <c r="SZR1" s="59" t="s">
        <v>13537</v>
      </c>
      <c r="SZS1" s="59" t="s">
        <v>13538</v>
      </c>
      <c r="SZT1" s="59" t="s">
        <v>13539</v>
      </c>
      <c r="SZU1" s="59" t="s">
        <v>13540</v>
      </c>
      <c r="SZV1" s="59" t="s">
        <v>13541</v>
      </c>
      <c r="SZW1" s="59" t="s">
        <v>13542</v>
      </c>
      <c r="SZX1" s="59" t="s">
        <v>13543</v>
      </c>
      <c r="SZY1" s="59" t="s">
        <v>13544</v>
      </c>
      <c r="SZZ1" s="59" t="s">
        <v>13545</v>
      </c>
      <c r="TAA1" s="59" t="s">
        <v>13546</v>
      </c>
      <c r="TAB1" s="59" t="s">
        <v>13547</v>
      </c>
      <c r="TAC1" s="59" t="s">
        <v>13548</v>
      </c>
      <c r="TAD1" s="59" t="s">
        <v>13549</v>
      </c>
      <c r="TAE1" s="59" t="s">
        <v>13550</v>
      </c>
      <c r="TAF1" s="59" t="s">
        <v>13551</v>
      </c>
      <c r="TAG1" s="59" t="s">
        <v>13552</v>
      </c>
      <c r="TAH1" s="59" t="s">
        <v>13553</v>
      </c>
      <c r="TAI1" s="59" t="s">
        <v>13554</v>
      </c>
      <c r="TAJ1" s="59" t="s">
        <v>13555</v>
      </c>
      <c r="TAK1" s="59" t="s">
        <v>13556</v>
      </c>
      <c r="TAL1" s="59" t="s">
        <v>13557</v>
      </c>
      <c r="TAM1" s="59" t="s">
        <v>13558</v>
      </c>
      <c r="TAN1" s="59" t="s">
        <v>13559</v>
      </c>
      <c r="TAO1" s="59" t="s">
        <v>13560</v>
      </c>
      <c r="TAP1" s="59" t="s">
        <v>13561</v>
      </c>
      <c r="TAQ1" s="59" t="s">
        <v>13562</v>
      </c>
      <c r="TAR1" s="59" t="s">
        <v>13563</v>
      </c>
      <c r="TAS1" s="59" t="s">
        <v>13564</v>
      </c>
      <c r="TAT1" s="59" t="s">
        <v>13565</v>
      </c>
      <c r="TAU1" s="59" t="s">
        <v>13566</v>
      </c>
      <c r="TAV1" s="59" t="s">
        <v>13567</v>
      </c>
      <c r="TAW1" s="59" t="s">
        <v>13568</v>
      </c>
      <c r="TAX1" s="59" t="s">
        <v>13569</v>
      </c>
      <c r="TAY1" s="59" t="s">
        <v>13570</v>
      </c>
      <c r="TAZ1" s="59" t="s">
        <v>13571</v>
      </c>
      <c r="TBA1" s="59" t="s">
        <v>13572</v>
      </c>
      <c r="TBB1" s="59" t="s">
        <v>13573</v>
      </c>
      <c r="TBC1" s="59" t="s">
        <v>13574</v>
      </c>
      <c r="TBD1" s="59" t="s">
        <v>13575</v>
      </c>
      <c r="TBE1" s="59" t="s">
        <v>13576</v>
      </c>
      <c r="TBF1" s="59" t="s">
        <v>13577</v>
      </c>
      <c r="TBG1" s="59" t="s">
        <v>13578</v>
      </c>
      <c r="TBH1" s="59" t="s">
        <v>13579</v>
      </c>
      <c r="TBI1" s="59" t="s">
        <v>13580</v>
      </c>
      <c r="TBJ1" s="59" t="s">
        <v>13581</v>
      </c>
      <c r="TBK1" s="59" t="s">
        <v>13582</v>
      </c>
      <c r="TBL1" s="59" t="s">
        <v>13583</v>
      </c>
      <c r="TBM1" s="59" t="s">
        <v>13584</v>
      </c>
      <c r="TBN1" s="59" t="s">
        <v>13585</v>
      </c>
      <c r="TBO1" s="59" t="s">
        <v>13586</v>
      </c>
      <c r="TBP1" s="59" t="s">
        <v>13587</v>
      </c>
      <c r="TBQ1" s="59" t="s">
        <v>13588</v>
      </c>
      <c r="TBR1" s="59" t="s">
        <v>13589</v>
      </c>
      <c r="TBS1" s="59" t="s">
        <v>13590</v>
      </c>
      <c r="TBT1" s="59" t="s">
        <v>13591</v>
      </c>
      <c r="TBU1" s="59" t="s">
        <v>13592</v>
      </c>
      <c r="TBV1" s="59" t="s">
        <v>13593</v>
      </c>
      <c r="TBW1" s="59" t="s">
        <v>13594</v>
      </c>
      <c r="TBX1" s="59" t="s">
        <v>13595</v>
      </c>
      <c r="TBY1" s="59" t="s">
        <v>13596</v>
      </c>
      <c r="TBZ1" s="59" t="s">
        <v>13597</v>
      </c>
      <c r="TCA1" s="59" t="s">
        <v>13598</v>
      </c>
      <c r="TCB1" s="59" t="s">
        <v>13599</v>
      </c>
      <c r="TCC1" s="59" t="s">
        <v>13600</v>
      </c>
      <c r="TCD1" s="59" t="s">
        <v>13601</v>
      </c>
      <c r="TCE1" s="59" t="s">
        <v>13602</v>
      </c>
      <c r="TCF1" s="59" t="s">
        <v>13603</v>
      </c>
      <c r="TCG1" s="59" t="s">
        <v>13604</v>
      </c>
      <c r="TCH1" s="59" t="s">
        <v>13605</v>
      </c>
      <c r="TCI1" s="59" t="s">
        <v>13606</v>
      </c>
      <c r="TCJ1" s="59" t="s">
        <v>13607</v>
      </c>
      <c r="TCK1" s="59" t="s">
        <v>13608</v>
      </c>
      <c r="TCL1" s="59" t="s">
        <v>13609</v>
      </c>
      <c r="TCM1" s="59" t="s">
        <v>13610</v>
      </c>
      <c r="TCN1" s="59" t="s">
        <v>13611</v>
      </c>
      <c r="TCO1" s="59" t="s">
        <v>13612</v>
      </c>
      <c r="TCP1" s="59" t="s">
        <v>13613</v>
      </c>
      <c r="TCQ1" s="59" t="s">
        <v>13614</v>
      </c>
      <c r="TCR1" s="59" t="s">
        <v>13615</v>
      </c>
      <c r="TCS1" s="59" t="s">
        <v>13616</v>
      </c>
      <c r="TCT1" s="59" t="s">
        <v>13617</v>
      </c>
      <c r="TCU1" s="59" t="s">
        <v>13618</v>
      </c>
      <c r="TCV1" s="59" t="s">
        <v>13619</v>
      </c>
      <c r="TCW1" s="59" t="s">
        <v>13620</v>
      </c>
      <c r="TCX1" s="59" t="s">
        <v>13621</v>
      </c>
      <c r="TCY1" s="59" t="s">
        <v>13622</v>
      </c>
      <c r="TCZ1" s="59" t="s">
        <v>13623</v>
      </c>
      <c r="TDA1" s="59" t="s">
        <v>13624</v>
      </c>
      <c r="TDB1" s="59" t="s">
        <v>13625</v>
      </c>
      <c r="TDC1" s="59" t="s">
        <v>13626</v>
      </c>
      <c r="TDD1" s="59" t="s">
        <v>13627</v>
      </c>
      <c r="TDE1" s="59" t="s">
        <v>13628</v>
      </c>
      <c r="TDF1" s="59" t="s">
        <v>13629</v>
      </c>
      <c r="TDG1" s="59" t="s">
        <v>13630</v>
      </c>
      <c r="TDH1" s="59" t="s">
        <v>13631</v>
      </c>
      <c r="TDI1" s="59" t="s">
        <v>13632</v>
      </c>
      <c r="TDJ1" s="59" t="s">
        <v>13633</v>
      </c>
      <c r="TDK1" s="59" t="s">
        <v>13634</v>
      </c>
      <c r="TDL1" s="59" t="s">
        <v>13635</v>
      </c>
      <c r="TDM1" s="59" t="s">
        <v>13636</v>
      </c>
      <c r="TDN1" s="59" t="s">
        <v>13637</v>
      </c>
      <c r="TDO1" s="59" t="s">
        <v>13638</v>
      </c>
      <c r="TDP1" s="59" t="s">
        <v>13639</v>
      </c>
      <c r="TDQ1" s="59" t="s">
        <v>13640</v>
      </c>
      <c r="TDR1" s="59" t="s">
        <v>13641</v>
      </c>
      <c r="TDS1" s="59" t="s">
        <v>13642</v>
      </c>
      <c r="TDT1" s="59" t="s">
        <v>13643</v>
      </c>
      <c r="TDU1" s="59" t="s">
        <v>13644</v>
      </c>
      <c r="TDV1" s="59" t="s">
        <v>13645</v>
      </c>
      <c r="TDW1" s="59" t="s">
        <v>13646</v>
      </c>
      <c r="TDX1" s="59" t="s">
        <v>13647</v>
      </c>
      <c r="TDY1" s="59" t="s">
        <v>13648</v>
      </c>
      <c r="TDZ1" s="59" t="s">
        <v>13649</v>
      </c>
      <c r="TEA1" s="59" t="s">
        <v>13650</v>
      </c>
      <c r="TEB1" s="59" t="s">
        <v>13651</v>
      </c>
      <c r="TEC1" s="59" t="s">
        <v>13652</v>
      </c>
      <c r="TED1" s="59" t="s">
        <v>13653</v>
      </c>
      <c r="TEE1" s="59" t="s">
        <v>13654</v>
      </c>
      <c r="TEF1" s="59" t="s">
        <v>13655</v>
      </c>
      <c r="TEG1" s="59" t="s">
        <v>13656</v>
      </c>
      <c r="TEH1" s="59" t="s">
        <v>13657</v>
      </c>
      <c r="TEI1" s="59" t="s">
        <v>13658</v>
      </c>
      <c r="TEJ1" s="59" t="s">
        <v>13659</v>
      </c>
      <c r="TEK1" s="59" t="s">
        <v>13660</v>
      </c>
      <c r="TEL1" s="59" t="s">
        <v>13661</v>
      </c>
      <c r="TEM1" s="59" t="s">
        <v>13662</v>
      </c>
      <c r="TEN1" s="59" t="s">
        <v>13663</v>
      </c>
      <c r="TEO1" s="59" t="s">
        <v>13664</v>
      </c>
      <c r="TEP1" s="59" t="s">
        <v>13665</v>
      </c>
      <c r="TEQ1" s="59" t="s">
        <v>13666</v>
      </c>
      <c r="TER1" s="59" t="s">
        <v>13667</v>
      </c>
      <c r="TES1" s="59" t="s">
        <v>13668</v>
      </c>
      <c r="TET1" s="59" t="s">
        <v>13669</v>
      </c>
      <c r="TEU1" s="59" t="s">
        <v>13670</v>
      </c>
      <c r="TEV1" s="59" t="s">
        <v>13671</v>
      </c>
      <c r="TEW1" s="59" t="s">
        <v>13672</v>
      </c>
      <c r="TEX1" s="59" t="s">
        <v>13673</v>
      </c>
      <c r="TEY1" s="59" t="s">
        <v>13674</v>
      </c>
      <c r="TEZ1" s="59" t="s">
        <v>13675</v>
      </c>
      <c r="TFA1" s="59" t="s">
        <v>13676</v>
      </c>
      <c r="TFB1" s="59" t="s">
        <v>13677</v>
      </c>
      <c r="TFC1" s="59" t="s">
        <v>13678</v>
      </c>
      <c r="TFD1" s="59" t="s">
        <v>13679</v>
      </c>
      <c r="TFE1" s="59" t="s">
        <v>13680</v>
      </c>
      <c r="TFF1" s="59" t="s">
        <v>13681</v>
      </c>
      <c r="TFG1" s="59" t="s">
        <v>13682</v>
      </c>
      <c r="TFH1" s="59" t="s">
        <v>13683</v>
      </c>
      <c r="TFI1" s="59" t="s">
        <v>13684</v>
      </c>
      <c r="TFJ1" s="59" t="s">
        <v>13685</v>
      </c>
      <c r="TFK1" s="59" t="s">
        <v>13686</v>
      </c>
      <c r="TFL1" s="59" t="s">
        <v>13687</v>
      </c>
      <c r="TFM1" s="59" t="s">
        <v>13688</v>
      </c>
      <c r="TFN1" s="59" t="s">
        <v>13689</v>
      </c>
      <c r="TFO1" s="59" t="s">
        <v>13690</v>
      </c>
      <c r="TFP1" s="59" t="s">
        <v>13691</v>
      </c>
      <c r="TFQ1" s="59" t="s">
        <v>13692</v>
      </c>
      <c r="TFR1" s="59" t="s">
        <v>13693</v>
      </c>
      <c r="TFS1" s="59" t="s">
        <v>13694</v>
      </c>
      <c r="TFT1" s="59" t="s">
        <v>13695</v>
      </c>
      <c r="TFU1" s="59" t="s">
        <v>13696</v>
      </c>
      <c r="TFV1" s="59" t="s">
        <v>13697</v>
      </c>
      <c r="TFW1" s="59" t="s">
        <v>13698</v>
      </c>
      <c r="TFX1" s="59" t="s">
        <v>13699</v>
      </c>
      <c r="TFY1" s="59" t="s">
        <v>13700</v>
      </c>
      <c r="TFZ1" s="59" t="s">
        <v>13701</v>
      </c>
      <c r="TGA1" s="59" t="s">
        <v>13702</v>
      </c>
      <c r="TGB1" s="59" t="s">
        <v>13703</v>
      </c>
      <c r="TGC1" s="59" t="s">
        <v>13704</v>
      </c>
      <c r="TGD1" s="59" t="s">
        <v>13705</v>
      </c>
      <c r="TGE1" s="59" t="s">
        <v>13706</v>
      </c>
      <c r="TGF1" s="59" t="s">
        <v>13707</v>
      </c>
      <c r="TGG1" s="59" t="s">
        <v>13708</v>
      </c>
      <c r="TGH1" s="59" t="s">
        <v>13709</v>
      </c>
      <c r="TGI1" s="59" t="s">
        <v>13710</v>
      </c>
      <c r="TGJ1" s="59" t="s">
        <v>13711</v>
      </c>
      <c r="TGK1" s="59" t="s">
        <v>13712</v>
      </c>
      <c r="TGL1" s="59" t="s">
        <v>13713</v>
      </c>
      <c r="TGM1" s="59" t="s">
        <v>13714</v>
      </c>
      <c r="TGN1" s="59" t="s">
        <v>13715</v>
      </c>
      <c r="TGO1" s="59" t="s">
        <v>13716</v>
      </c>
      <c r="TGP1" s="59" t="s">
        <v>13717</v>
      </c>
      <c r="TGQ1" s="59" t="s">
        <v>13718</v>
      </c>
      <c r="TGR1" s="59" t="s">
        <v>13719</v>
      </c>
      <c r="TGS1" s="59" t="s">
        <v>13720</v>
      </c>
      <c r="TGT1" s="59" t="s">
        <v>13721</v>
      </c>
      <c r="TGU1" s="59" t="s">
        <v>13722</v>
      </c>
      <c r="TGV1" s="59" t="s">
        <v>13723</v>
      </c>
      <c r="TGW1" s="59" t="s">
        <v>13724</v>
      </c>
      <c r="TGX1" s="59" t="s">
        <v>13725</v>
      </c>
      <c r="TGY1" s="59" t="s">
        <v>13726</v>
      </c>
      <c r="TGZ1" s="59" t="s">
        <v>13727</v>
      </c>
      <c r="THA1" s="59" t="s">
        <v>13728</v>
      </c>
      <c r="THB1" s="59" t="s">
        <v>13729</v>
      </c>
      <c r="THC1" s="59" t="s">
        <v>13730</v>
      </c>
      <c r="THD1" s="59" t="s">
        <v>13731</v>
      </c>
      <c r="THE1" s="59" t="s">
        <v>13732</v>
      </c>
      <c r="THF1" s="59" t="s">
        <v>13733</v>
      </c>
      <c r="THG1" s="59" t="s">
        <v>13734</v>
      </c>
      <c r="THH1" s="59" t="s">
        <v>13735</v>
      </c>
      <c r="THI1" s="59" t="s">
        <v>13736</v>
      </c>
      <c r="THJ1" s="59" t="s">
        <v>13737</v>
      </c>
      <c r="THK1" s="59" t="s">
        <v>13738</v>
      </c>
      <c r="THL1" s="59" t="s">
        <v>13739</v>
      </c>
      <c r="THM1" s="59" t="s">
        <v>13740</v>
      </c>
      <c r="THN1" s="59" t="s">
        <v>13741</v>
      </c>
      <c r="THO1" s="59" t="s">
        <v>13742</v>
      </c>
      <c r="THP1" s="59" t="s">
        <v>13743</v>
      </c>
      <c r="THQ1" s="59" t="s">
        <v>13744</v>
      </c>
      <c r="THR1" s="59" t="s">
        <v>13745</v>
      </c>
      <c r="THS1" s="59" t="s">
        <v>13746</v>
      </c>
      <c r="THT1" s="59" t="s">
        <v>13747</v>
      </c>
      <c r="THU1" s="59" t="s">
        <v>13748</v>
      </c>
      <c r="THV1" s="59" t="s">
        <v>13749</v>
      </c>
      <c r="THW1" s="59" t="s">
        <v>13750</v>
      </c>
      <c r="THX1" s="59" t="s">
        <v>13751</v>
      </c>
      <c r="THY1" s="59" t="s">
        <v>13752</v>
      </c>
      <c r="THZ1" s="59" t="s">
        <v>13753</v>
      </c>
      <c r="TIA1" s="59" t="s">
        <v>13754</v>
      </c>
      <c r="TIB1" s="59" t="s">
        <v>13755</v>
      </c>
      <c r="TIC1" s="59" t="s">
        <v>13756</v>
      </c>
      <c r="TID1" s="59" t="s">
        <v>13757</v>
      </c>
      <c r="TIE1" s="59" t="s">
        <v>13758</v>
      </c>
      <c r="TIF1" s="59" t="s">
        <v>13759</v>
      </c>
      <c r="TIG1" s="59" t="s">
        <v>13760</v>
      </c>
      <c r="TIH1" s="59" t="s">
        <v>13761</v>
      </c>
      <c r="TII1" s="59" t="s">
        <v>13762</v>
      </c>
      <c r="TIJ1" s="59" t="s">
        <v>13763</v>
      </c>
      <c r="TIK1" s="59" t="s">
        <v>13764</v>
      </c>
      <c r="TIL1" s="59" t="s">
        <v>13765</v>
      </c>
      <c r="TIM1" s="59" t="s">
        <v>13766</v>
      </c>
      <c r="TIN1" s="59" t="s">
        <v>13767</v>
      </c>
      <c r="TIO1" s="59" t="s">
        <v>13768</v>
      </c>
      <c r="TIP1" s="59" t="s">
        <v>13769</v>
      </c>
      <c r="TIQ1" s="59" t="s">
        <v>13770</v>
      </c>
      <c r="TIR1" s="59" t="s">
        <v>13771</v>
      </c>
      <c r="TIS1" s="59" t="s">
        <v>13772</v>
      </c>
      <c r="TIT1" s="59" t="s">
        <v>13773</v>
      </c>
      <c r="TIU1" s="59" t="s">
        <v>13774</v>
      </c>
      <c r="TIV1" s="59" t="s">
        <v>13775</v>
      </c>
      <c r="TIW1" s="59" t="s">
        <v>13776</v>
      </c>
      <c r="TIX1" s="59" t="s">
        <v>13777</v>
      </c>
      <c r="TIY1" s="59" t="s">
        <v>13778</v>
      </c>
      <c r="TIZ1" s="59" t="s">
        <v>13779</v>
      </c>
      <c r="TJA1" s="59" t="s">
        <v>13780</v>
      </c>
      <c r="TJB1" s="59" t="s">
        <v>13781</v>
      </c>
      <c r="TJC1" s="59" t="s">
        <v>13782</v>
      </c>
      <c r="TJD1" s="59" t="s">
        <v>13783</v>
      </c>
      <c r="TJE1" s="59" t="s">
        <v>13784</v>
      </c>
      <c r="TJF1" s="59" t="s">
        <v>13785</v>
      </c>
      <c r="TJG1" s="59" t="s">
        <v>13786</v>
      </c>
      <c r="TJH1" s="59" t="s">
        <v>13787</v>
      </c>
      <c r="TJI1" s="59" t="s">
        <v>13788</v>
      </c>
      <c r="TJJ1" s="59" t="s">
        <v>13789</v>
      </c>
      <c r="TJK1" s="59" t="s">
        <v>13790</v>
      </c>
      <c r="TJL1" s="59" t="s">
        <v>13791</v>
      </c>
      <c r="TJM1" s="59" t="s">
        <v>13792</v>
      </c>
      <c r="TJN1" s="59" t="s">
        <v>13793</v>
      </c>
      <c r="TJO1" s="59" t="s">
        <v>13794</v>
      </c>
      <c r="TJP1" s="59" t="s">
        <v>13795</v>
      </c>
      <c r="TJQ1" s="59" t="s">
        <v>13796</v>
      </c>
      <c r="TJR1" s="59" t="s">
        <v>13797</v>
      </c>
      <c r="TJS1" s="59" t="s">
        <v>13798</v>
      </c>
      <c r="TJT1" s="59" t="s">
        <v>13799</v>
      </c>
      <c r="TJU1" s="59" t="s">
        <v>13800</v>
      </c>
      <c r="TJV1" s="59" t="s">
        <v>13801</v>
      </c>
      <c r="TJW1" s="59" t="s">
        <v>13802</v>
      </c>
      <c r="TJX1" s="59" t="s">
        <v>13803</v>
      </c>
      <c r="TJY1" s="59" t="s">
        <v>13804</v>
      </c>
      <c r="TJZ1" s="59" t="s">
        <v>13805</v>
      </c>
      <c r="TKA1" s="59" t="s">
        <v>13806</v>
      </c>
      <c r="TKB1" s="59" t="s">
        <v>13807</v>
      </c>
      <c r="TKC1" s="59" t="s">
        <v>13808</v>
      </c>
      <c r="TKD1" s="59" t="s">
        <v>13809</v>
      </c>
      <c r="TKE1" s="59" t="s">
        <v>13810</v>
      </c>
      <c r="TKF1" s="59" t="s">
        <v>13811</v>
      </c>
      <c r="TKG1" s="59" t="s">
        <v>13812</v>
      </c>
      <c r="TKH1" s="59" t="s">
        <v>13813</v>
      </c>
      <c r="TKI1" s="59" t="s">
        <v>13814</v>
      </c>
      <c r="TKJ1" s="59" t="s">
        <v>13815</v>
      </c>
      <c r="TKK1" s="59" t="s">
        <v>13816</v>
      </c>
      <c r="TKL1" s="59" t="s">
        <v>13817</v>
      </c>
      <c r="TKM1" s="59" t="s">
        <v>13818</v>
      </c>
      <c r="TKN1" s="59" t="s">
        <v>13819</v>
      </c>
      <c r="TKO1" s="59" t="s">
        <v>13820</v>
      </c>
      <c r="TKP1" s="59" t="s">
        <v>13821</v>
      </c>
      <c r="TKQ1" s="59" t="s">
        <v>13822</v>
      </c>
      <c r="TKR1" s="59" t="s">
        <v>13823</v>
      </c>
      <c r="TKS1" s="59" t="s">
        <v>13824</v>
      </c>
      <c r="TKT1" s="59" t="s">
        <v>13825</v>
      </c>
      <c r="TKU1" s="59" t="s">
        <v>13826</v>
      </c>
      <c r="TKV1" s="59" t="s">
        <v>13827</v>
      </c>
      <c r="TKW1" s="59" t="s">
        <v>13828</v>
      </c>
      <c r="TKX1" s="59" t="s">
        <v>13829</v>
      </c>
      <c r="TKY1" s="59" t="s">
        <v>13830</v>
      </c>
      <c r="TKZ1" s="59" t="s">
        <v>13831</v>
      </c>
      <c r="TLA1" s="59" t="s">
        <v>13832</v>
      </c>
      <c r="TLB1" s="59" t="s">
        <v>13833</v>
      </c>
      <c r="TLC1" s="59" t="s">
        <v>13834</v>
      </c>
      <c r="TLD1" s="59" t="s">
        <v>13835</v>
      </c>
      <c r="TLE1" s="59" t="s">
        <v>13836</v>
      </c>
      <c r="TLF1" s="59" t="s">
        <v>13837</v>
      </c>
      <c r="TLG1" s="59" t="s">
        <v>13838</v>
      </c>
      <c r="TLH1" s="59" t="s">
        <v>13839</v>
      </c>
      <c r="TLI1" s="59" t="s">
        <v>13840</v>
      </c>
      <c r="TLJ1" s="59" t="s">
        <v>13841</v>
      </c>
      <c r="TLK1" s="59" t="s">
        <v>13842</v>
      </c>
      <c r="TLL1" s="59" t="s">
        <v>13843</v>
      </c>
      <c r="TLM1" s="59" t="s">
        <v>13844</v>
      </c>
      <c r="TLN1" s="59" t="s">
        <v>13845</v>
      </c>
      <c r="TLO1" s="59" t="s">
        <v>13846</v>
      </c>
      <c r="TLP1" s="59" t="s">
        <v>13847</v>
      </c>
      <c r="TLQ1" s="59" t="s">
        <v>13848</v>
      </c>
      <c r="TLR1" s="59" t="s">
        <v>13849</v>
      </c>
      <c r="TLS1" s="59" t="s">
        <v>13850</v>
      </c>
      <c r="TLT1" s="59" t="s">
        <v>13851</v>
      </c>
      <c r="TLU1" s="59" t="s">
        <v>13852</v>
      </c>
      <c r="TLV1" s="59" t="s">
        <v>13853</v>
      </c>
      <c r="TLW1" s="59" t="s">
        <v>13854</v>
      </c>
      <c r="TLX1" s="59" t="s">
        <v>13855</v>
      </c>
      <c r="TLY1" s="59" t="s">
        <v>13856</v>
      </c>
      <c r="TLZ1" s="59" t="s">
        <v>13857</v>
      </c>
      <c r="TMA1" s="59" t="s">
        <v>13858</v>
      </c>
      <c r="TMB1" s="59" t="s">
        <v>13859</v>
      </c>
      <c r="TMC1" s="59" t="s">
        <v>13860</v>
      </c>
      <c r="TMD1" s="59" t="s">
        <v>13861</v>
      </c>
      <c r="TME1" s="59" t="s">
        <v>13862</v>
      </c>
      <c r="TMF1" s="59" t="s">
        <v>13863</v>
      </c>
      <c r="TMG1" s="59" t="s">
        <v>13864</v>
      </c>
      <c r="TMH1" s="59" t="s">
        <v>13865</v>
      </c>
      <c r="TMI1" s="59" t="s">
        <v>13866</v>
      </c>
      <c r="TMJ1" s="59" t="s">
        <v>13867</v>
      </c>
      <c r="TMK1" s="59" t="s">
        <v>13868</v>
      </c>
      <c r="TML1" s="59" t="s">
        <v>13869</v>
      </c>
      <c r="TMM1" s="59" t="s">
        <v>13870</v>
      </c>
      <c r="TMN1" s="59" t="s">
        <v>13871</v>
      </c>
      <c r="TMO1" s="59" t="s">
        <v>13872</v>
      </c>
      <c r="TMP1" s="59" t="s">
        <v>13873</v>
      </c>
      <c r="TMQ1" s="59" t="s">
        <v>13874</v>
      </c>
      <c r="TMR1" s="59" t="s">
        <v>13875</v>
      </c>
      <c r="TMS1" s="59" t="s">
        <v>13876</v>
      </c>
      <c r="TMT1" s="59" t="s">
        <v>13877</v>
      </c>
      <c r="TMU1" s="59" t="s">
        <v>13878</v>
      </c>
      <c r="TMV1" s="59" t="s">
        <v>13879</v>
      </c>
      <c r="TMW1" s="59" t="s">
        <v>13880</v>
      </c>
      <c r="TMX1" s="59" t="s">
        <v>13881</v>
      </c>
      <c r="TMY1" s="59" t="s">
        <v>13882</v>
      </c>
      <c r="TMZ1" s="59" t="s">
        <v>13883</v>
      </c>
      <c r="TNA1" s="59" t="s">
        <v>13884</v>
      </c>
      <c r="TNB1" s="59" t="s">
        <v>13885</v>
      </c>
      <c r="TNC1" s="59" t="s">
        <v>13886</v>
      </c>
      <c r="TND1" s="59" t="s">
        <v>13887</v>
      </c>
      <c r="TNE1" s="59" t="s">
        <v>13888</v>
      </c>
      <c r="TNF1" s="59" t="s">
        <v>13889</v>
      </c>
      <c r="TNG1" s="59" t="s">
        <v>13890</v>
      </c>
      <c r="TNH1" s="59" t="s">
        <v>13891</v>
      </c>
      <c r="TNI1" s="59" t="s">
        <v>13892</v>
      </c>
      <c r="TNJ1" s="59" t="s">
        <v>13893</v>
      </c>
      <c r="TNK1" s="59" t="s">
        <v>13894</v>
      </c>
      <c r="TNL1" s="59" t="s">
        <v>13895</v>
      </c>
      <c r="TNM1" s="59" t="s">
        <v>13896</v>
      </c>
      <c r="TNN1" s="59" t="s">
        <v>13897</v>
      </c>
      <c r="TNO1" s="59" t="s">
        <v>13898</v>
      </c>
      <c r="TNP1" s="59" t="s">
        <v>13899</v>
      </c>
      <c r="TNQ1" s="59" t="s">
        <v>13900</v>
      </c>
      <c r="TNR1" s="59" t="s">
        <v>13901</v>
      </c>
      <c r="TNS1" s="59" t="s">
        <v>13902</v>
      </c>
      <c r="TNT1" s="59" t="s">
        <v>13903</v>
      </c>
      <c r="TNU1" s="59" t="s">
        <v>13904</v>
      </c>
      <c r="TNV1" s="59" t="s">
        <v>13905</v>
      </c>
      <c r="TNW1" s="59" t="s">
        <v>13906</v>
      </c>
      <c r="TNX1" s="59" t="s">
        <v>13907</v>
      </c>
      <c r="TNY1" s="59" t="s">
        <v>13908</v>
      </c>
      <c r="TNZ1" s="59" t="s">
        <v>13909</v>
      </c>
      <c r="TOA1" s="59" t="s">
        <v>13910</v>
      </c>
      <c r="TOB1" s="59" t="s">
        <v>13911</v>
      </c>
      <c r="TOC1" s="59" t="s">
        <v>13912</v>
      </c>
      <c r="TOD1" s="59" t="s">
        <v>13913</v>
      </c>
      <c r="TOE1" s="59" t="s">
        <v>13914</v>
      </c>
      <c r="TOF1" s="59" t="s">
        <v>13915</v>
      </c>
      <c r="TOG1" s="59" t="s">
        <v>13916</v>
      </c>
      <c r="TOH1" s="59" t="s">
        <v>13917</v>
      </c>
      <c r="TOI1" s="59" t="s">
        <v>13918</v>
      </c>
      <c r="TOJ1" s="59" t="s">
        <v>13919</v>
      </c>
      <c r="TOK1" s="59" t="s">
        <v>13920</v>
      </c>
      <c r="TOL1" s="59" t="s">
        <v>13921</v>
      </c>
      <c r="TOM1" s="59" t="s">
        <v>13922</v>
      </c>
      <c r="TON1" s="59" t="s">
        <v>13923</v>
      </c>
      <c r="TOO1" s="59" t="s">
        <v>13924</v>
      </c>
      <c r="TOP1" s="59" t="s">
        <v>13925</v>
      </c>
      <c r="TOQ1" s="59" t="s">
        <v>13926</v>
      </c>
      <c r="TOR1" s="59" t="s">
        <v>13927</v>
      </c>
      <c r="TOS1" s="59" t="s">
        <v>13928</v>
      </c>
      <c r="TOT1" s="59" t="s">
        <v>13929</v>
      </c>
      <c r="TOU1" s="59" t="s">
        <v>13930</v>
      </c>
      <c r="TOV1" s="59" t="s">
        <v>13931</v>
      </c>
      <c r="TOW1" s="59" t="s">
        <v>13932</v>
      </c>
      <c r="TOX1" s="59" t="s">
        <v>13933</v>
      </c>
      <c r="TOY1" s="59" t="s">
        <v>13934</v>
      </c>
      <c r="TOZ1" s="59" t="s">
        <v>13935</v>
      </c>
      <c r="TPA1" s="59" t="s">
        <v>13936</v>
      </c>
      <c r="TPB1" s="59" t="s">
        <v>13937</v>
      </c>
      <c r="TPC1" s="59" t="s">
        <v>13938</v>
      </c>
      <c r="TPD1" s="59" t="s">
        <v>13939</v>
      </c>
      <c r="TPE1" s="59" t="s">
        <v>13940</v>
      </c>
      <c r="TPF1" s="59" t="s">
        <v>13941</v>
      </c>
      <c r="TPG1" s="59" t="s">
        <v>13942</v>
      </c>
      <c r="TPH1" s="59" t="s">
        <v>13943</v>
      </c>
      <c r="TPI1" s="59" t="s">
        <v>13944</v>
      </c>
      <c r="TPJ1" s="59" t="s">
        <v>13945</v>
      </c>
      <c r="TPK1" s="59" t="s">
        <v>13946</v>
      </c>
      <c r="TPL1" s="59" t="s">
        <v>13947</v>
      </c>
      <c r="TPM1" s="59" t="s">
        <v>13948</v>
      </c>
      <c r="TPN1" s="59" t="s">
        <v>13949</v>
      </c>
      <c r="TPO1" s="59" t="s">
        <v>13950</v>
      </c>
      <c r="TPP1" s="59" t="s">
        <v>13951</v>
      </c>
      <c r="TPQ1" s="59" t="s">
        <v>13952</v>
      </c>
      <c r="TPR1" s="59" t="s">
        <v>13953</v>
      </c>
      <c r="TPS1" s="59" t="s">
        <v>13954</v>
      </c>
      <c r="TPT1" s="59" t="s">
        <v>13955</v>
      </c>
      <c r="TPU1" s="59" t="s">
        <v>13956</v>
      </c>
      <c r="TPV1" s="59" t="s">
        <v>13957</v>
      </c>
      <c r="TPW1" s="59" t="s">
        <v>13958</v>
      </c>
      <c r="TPX1" s="59" t="s">
        <v>13959</v>
      </c>
      <c r="TPY1" s="59" t="s">
        <v>13960</v>
      </c>
      <c r="TPZ1" s="59" t="s">
        <v>13961</v>
      </c>
      <c r="TQA1" s="59" t="s">
        <v>13962</v>
      </c>
      <c r="TQB1" s="59" t="s">
        <v>13963</v>
      </c>
      <c r="TQC1" s="59" t="s">
        <v>13964</v>
      </c>
      <c r="TQD1" s="59" t="s">
        <v>13965</v>
      </c>
      <c r="TQE1" s="59" t="s">
        <v>13966</v>
      </c>
      <c r="TQF1" s="59" t="s">
        <v>13967</v>
      </c>
      <c r="TQG1" s="59" t="s">
        <v>13968</v>
      </c>
      <c r="TQH1" s="59" t="s">
        <v>13969</v>
      </c>
      <c r="TQI1" s="59" t="s">
        <v>13970</v>
      </c>
      <c r="TQJ1" s="59" t="s">
        <v>13971</v>
      </c>
      <c r="TQK1" s="59" t="s">
        <v>13972</v>
      </c>
      <c r="TQL1" s="59" t="s">
        <v>13973</v>
      </c>
      <c r="TQM1" s="59" t="s">
        <v>13974</v>
      </c>
      <c r="TQN1" s="59" t="s">
        <v>13975</v>
      </c>
      <c r="TQO1" s="59" t="s">
        <v>13976</v>
      </c>
      <c r="TQP1" s="59" t="s">
        <v>13977</v>
      </c>
      <c r="TQQ1" s="59" t="s">
        <v>13978</v>
      </c>
      <c r="TQR1" s="59" t="s">
        <v>13979</v>
      </c>
      <c r="TQS1" s="59" t="s">
        <v>13980</v>
      </c>
      <c r="TQT1" s="59" t="s">
        <v>13981</v>
      </c>
      <c r="TQU1" s="59" t="s">
        <v>13982</v>
      </c>
      <c r="TQV1" s="59" t="s">
        <v>13983</v>
      </c>
      <c r="TQW1" s="59" t="s">
        <v>13984</v>
      </c>
      <c r="TQX1" s="59" t="s">
        <v>13985</v>
      </c>
      <c r="TQY1" s="59" t="s">
        <v>13986</v>
      </c>
      <c r="TQZ1" s="59" t="s">
        <v>13987</v>
      </c>
      <c r="TRA1" s="59" t="s">
        <v>13988</v>
      </c>
      <c r="TRB1" s="59" t="s">
        <v>13989</v>
      </c>
      <c r="TRC1" s="59" t="s">
        <v>13990</v>
      </c>
      <c r="TRD1" s="59" t="s">
        <v>13991</v>
      </c>
      <c r="TRE1" s="59" t="s">
        <v>13992</v>
      </c>
      <c r="TRF1" s="59" t="s">
        <v>13993</v>
      </c>
      <c r="TRG1" s="59" t="s">
        <v>13994</v>
      </c>
      <c r="TRH1" s="59" t="s">
        <v>13995</v>
      </c>
      <c r="TRI1" s="59" t="s">
        <v>13996</v>
      </c>
      <c r="TRJ1" s="59" t="s">
        <v>13997</v>
      </c>
      <c r="TRK1" s="59" t="s">
        <v>13998</v>
      </c>
      <c r="TRL1" s="59" t="s">
        <v>13999</v>
      </c>
      <c r="TRM1" s="59" t="s">
        <v>14000</v>
      </c>
      <c r="TRN1" s="59" t="s">
        <v>14001</v>
      </c>
      <c r="TRO1" s="59" t="s">
        <v>14002</v>
      </c>
      <c r="TRP1" s="59" t="s">
        <v>14003</v>
      </c>
      <c r="TRQ1" s="59" t="s">
        <v>14004</v>
      </c>
      <c r="TRR1" s="59" t="s">
        <v>14005</v>
      </c>
      <c r="TRS1" s="59" t="s">
        <v>14006</v>
      </c>
      <c r="TRT1" s="59" t="s">
        <v>14007</v>
      </c>
      <c r="TRU1" s="59" t="s">
        <v>14008</v>
      </c>
      <c r="TRV1" s="59" t="s">
        <v>14009</v>
      </c>
      <c r="TRW1" s="59" t="s">
        <v>14010</v>
      </c>
      <c r="TRX1" s="59" t="s">
        <v>14011</v>
      </c>
      <c r="TRY1" s="59" t="s">
        <v>14012</v>
      </c>
      <c r="TRZ1" s="59" t="s">
        <v>14013</v>
      </c>
      <c r="TSA1" s="59" t="s">
        <v>14014</v>
      </c>
      <c r="TSB1" s="59" t="s">
        <v>14015</v>
      </c>
      <c r="TSC1" s="59" t="s">
        <v>14016</v>
      </c>
      <c r="TSD1" s="59" t="s">
        <v>14017</v>
      </c>
      <c r="TSE1" s="59" t="s">
        <v>14018</v>
      </c>
      <c r="TSF1" s="59" t="s">
        <v>14019</v>
      </c>
      <c r="TSG1" s="59" t="s">
        <v>14020</v>
      </c>
      <c r="TSH1" s="59" t="s">
        <v>14021</v>
      </c>
      <c r="TSI1" s="59" t="s">
        <v>14022</v>
      </c>
      <c r="TSJ1" s="59" t="s">
        <v>14023</v>
      </c>
      <c r="TSK1" s="59" t="s">
        <v>14024</v>
      </c>
      <c r="TSL1" s="59" t="s">
        <v>14025</v>
      </c>
      <c r="TSM1" s="59" t="s">
        <v>14026</v>
      </c>
      <c r="TSN1" s="59" t="s">
        <v>14027</v>
      </c>
      <c r="TSO1" s="59" t="s">
        <v>14028</v>
      </c>
      <c r="TSP1" s="59" t="s">
        <v>14029</v>
      </c>
      <c r="TSQ1" s="59" t="s">
        <v>14030</v>
      </c>
      <c r="TSR1" s="59" t="s">
        <v>14031</v>
      </c>
      <c r="TSS1" s="59" t="s">
        <v>14032</v>
      </c>
      <c r="TST1" s="59" t="s">
        <v>14033</v>
      </c>
      <c r="TSU1" s="59" t="s">
        <v>14034</v>
      </c>
      <c r="TSV1" s="59" t="s">
        <v>14035</v>
      </c>
      <c r="TSW1" s="59" t="s">
        <v>14036</v>
      </c>
      <c r="TSX1" s="59" t="s">
        <v>14037</v>
      </c>
      <c r="TSY1" s="59" t="s">
        <v>14038</v>
      </c>
      <c r="TSZ1" s="59" t="s">
        <v>14039</v>
      </c>
      <c r="TTA1" s="59" t="s">
        <v>14040</v>
      </c>
      <c r="TTB1" s="59" t="s">
        <v>14041</v>
      </c>
      <c r="TTC1" s="59" t="s">
        <v>14042</v>
      </c>
      <c r="TTD1" s="59" t="s">
        <v>14043</v>
      </c>
      <c r="TTE1" s="59" t="s">
        <v>14044</v>
      </c>
      <c r="TTF1" s="59" t="s">
        <v>14045</v>
      </c>
      <c r="TTG1" s="59" t="s">
        <v>14046</v>
      </c>
      <c r="TTH1" s="59" t="s">
        <v>14047</v>
      </c>
      <c r="TTI1" s="59" t="s">
        <v>14048</v>
      </c>
      <c r="TTJ1" s="59" t="s">
        <v>14049</v>
      </c>
      <c r="TTK1" s="59" t="s">
        <v>14050</v>
      </c>
      <c r="TTL1" s="59" t="s">
        <v>14051</v>
      </c>
      <c r="TTM1" s="59" t="s">
        <v>14052</v>
      </c>
      <c r="TTN1" s="59" t="s">
        <v>14053</v>
      </c>
      <c r="TTO1" s="59" t="s">
        <v>14054</v>
      </c>
      <c r="TTP1" s="59" t="s">
        <v>14055</v>
      </c>
      <c r="TTQ1" s="59" t="s">
        <v>14056</v>
      </c>
      <c r="TTR1" s="59" t="s">
        <v>14057</v>
      </c>
      <c r="TTS1" s="59" t="s">
        <v>14058</v>
      </c>
      <c r="TTT1" s="59" t="s">
        <v>14059</v>
      </c>
      <c r="TTU1" s="59" t="s">
        <v>14060</v>
      </c>
      <c r="TTV1" s="59" t="s">
        <v>14061</v>
      </c>
      <c r="TTW1" s="59" t="s">
        <v>14062</v>
      </c>
      <c r="TTX1" s="59" t="s">
        <v>14063</v>
      </c>
      <c r="TTY1" s="59" t="s">
        <v>14064</v>
      </c>
      <c r="TTZ1" s="59" t="s">
        <v>14065</v>
      </c>
      <c r="TUA1" s="59" t="s">
        <v>14066</v>
      </c>
      <c r="TUB1" s="59" t="s">
        <v>14067</v>
      </c>
      <c r="TUC1" s="59" t="s">
        <v>14068</v>
      </c>
      <c r="TUD1" s="59" t="s">
        <v>14069</v>
      </c>
      <c r="TUE1" s="59" t="s">
        <v>14070</v>
      </c>
      <c r="TUF1" s="59" t="s">
        <v>14071</v>
      </c>
      <c r="TUG1" s="59" t="s">
        <v>14072</v>
      </c>
      <c r="TUH1" s="59" t="s">
        <v>14073</v>
      </c>
      <c r="TUI1" s="59" t="s">
        <v>14074</v>
      </c>
      <c r="TUJ1" s="59" t="s">
        <v>14075</v>
      </c>
      <c r="TUK1" s="59" t="s">
        <v>14076</v>
      </c>
      <c r="TUL1" s="59" t="s">
        <v>14077</v>
      </c>
      <c r="TUM1" s="59" t="s">
        <v>14078</v>
      </c>
      <c r="TUN1" s="59" t="s">
        <v>14079</v>
      </c>
      <c r="TUO1" s="59" t="s">
        <v>14080</v>
      </c>
      <c r="TUP1" s="59" t="s">
        <v>14081</v>
      </c>
      <c r="TUQ1" s="59" t="s">
        <v>14082</v>
      </c>
      <c r="TUR1" s="59" t="s">
        <v>14083</v>
      </c>
      <c r="TUS1" s="59" t="s">
        <v>14084</v>
      </c>
      <c r="TUT1" s="59" t="s">
        <v>14085</v>
      </c>
      <c r="TUU1" s="59" t="s">
        <v>14086</v>
      </c>
      <c r="TUV1" s="59" t="s">
        <v>14087</v>
      </c>
      <c r="TUW1" s="59" t="s">
        <v>14088</v>
      </c>
      <c r="TUX1" s="59" t="s">
        <v>14089</v>
      </c>
      <c r="TUY1" s="59" t="s">
        <v>14090</v>
      </c>
      <c r="TUZ1" s="59" t="s">
        <v>14091</v>
      </c>
      <c r="TVA1" s="59" t="s">
        <v>14092</v>
      </c>
      <c r="TVB1" s="59" t="s">
        <v>14093</v>
      </c>
      <c r="TVC1" s="59" t="s">
        <v>14094</v>
      </c>
      <c r="TVD1" s="59" t="s">
        <v>14095</v>
      </c>
      <c r="TVE1" s="59" t="s">
        <v>14096</v>
      </c>
      <c r="TVF1" s="59" t="s">
        <v>14097</v>
      </c>
      <c r="TVG1" s="59" t="s">
        <v>14098</v>
      </c>
      <c r="TVH1" s="59" t="s">
        <v>14099</v>
      </c>
      <c r="TVI1" s="59" t="s">
        <v>14100</v>
      </c>
      <c r="TVJ1" s="59" t="s">
        <v>14101</v>
      </c>
      <c r="TVK1" s="59" t="s">
        <v>14102</v>
      </c>
      <c r="TVL1" s="59" t="s">
        <v>14103</v>
      </c>
      <c r="TVM1" s="59" t="s">
        <v>14104</v>
      </c>
      <c r="TVN1" s="59" t="s">
        <v>14105</v>
      </c>
      <c r="TVO1" s="59" t="s">
        <v>14106</v>
      </c>
      <c r="TVP1" s="59" t="s">
        <v>14107</v>
      </c>
      <c r="TVQ1" s="59" t="s">
        <v>14108</v>
      </c>
      <c r="TVR1" s="59" t="s">
        <v>14109</v>
      </c>
      <c r="TVS1" s="59" t="s">
        <v>14110</v>
      </c>
      <c r="TVT1" s="59" t="s">
        <v>14111</v>
      </c>
      <c r="TVU1" s="59" t="s">
        <v>14112</v>
      </c>
      <c r="TVV1" s="59" t="s">
        <v>14113</v>
      </c>
      <c r="TVW1" s="59" t="s">
        <v>14114</v>
      </c>
      <c r="TVX1" s="59" t="s">
        <v>14115</v>
      </c>
      <c r="TVY1" s="59" t="s">
        <v>14116</v>
      </c>
      <c r="TVZ1" s="59" t="s">
        <v>14117</v>
      </c>
      <c r="TWA1" s="59" t="s">
        <v>14118</v>
      </c>
      <c r="TWB1" s="59" t="s">
        <v>14119</v>
      </c>
      <c r="TWC1" s="59" t="s">
        <v>14120</v>
      </c>
      <c r="TWD1" s="59" t="s">
        <v>14121</v>
      </c>
      <c r="TWE1" s="59" t="s">
        <v>14122</v>
      </c>
      <c r="TWF1" s="59" t="s">
        <v>14123</v>
      </c>
      <c r="TWG1" s="59" t="s">
        <v>14124</v>
      </c>
      <c r="TWH1" s="59" t="s">
        <v>14125</v>
      </c>
      <c r="TWI1" s="59" t="s">
        <v>14126</v>
      </c>
      <c r="TWJ1" s="59" t="s">
        <v>14127</v>
      </c>
      <c r="TWK1" s="59" t="s">
        <v>14128</v>
      </c>
      <c r="TWL1" s="59" t="s">
        <v>14129</v>
      </c>
      <c r="TWM1" s="59" t="s">
        <v>14130</v>
      </c>
      <c r="TWN1" s="59" t="s">
        <v>14131</v>
      </c>
      <c r="TWO1" s="59" t="s">
        <v>14132</v>
      </c>
      <c r="TWP1" s="59" t="s">
        <v>14133</v>
      </c>
      <c r="TWQ1" s="59" t="s">
        <v>14134</v>
      </c>
      <c r="TWR1" s="59" t="s">
        <v>14135</v>
      </c>
      <c r="TWS1" s="59" t="s">
        <v>14136</v>
      </c>
      <c r="TWT1" s="59" t="s">
        <v>14137</v>
      </c>
      <c r="TWU1" s="59" t="s">
        <v>14138</v>
      </c>
      <c r="TWV1" s="59" t="s">
        <v>14139</v>
      </c>
      <c r="TWW1" s="59" t="s">
        <v>14140</v>
      </c>
      <c r="TWX1" s="59" t="s">
        <v>14141</v>
      </c>
      <c r="TWY1" s="59" t="s">
        <v>14142</v>
      </c>
      <c r="TWZ1" s="59" t="s">
        <v>14143</v>
      </c>
      <c r="TXA1" s="59" t="s">
        <v>14144</v>
      </c>
      <c r="TXB1" s="59" t="s">
        <v>14145</v>
      </c>
      <c r="TXC1" s="59" t="s">
        <v>14146</v>
      </c>
      <c r="TXD1" s="59" t="s">
        <v>14147</v>
      </c>
      <c r="TXE1" s="59" t="s">
        <v>14148</v>
      </c>
      <c r="TXF1" s="59" t="s">
        <v>14149</v>
      </c>
      <c r="TXG1" s="59" t="s">
        <v>14150</v>
      </c>
      <c r="TXH1" s="59" t="s">
        <v>14151</v>
      </c>
      <c r="TXI1" s="59" t="s">
        <v>14152</v>
      </c>
      <c r="TXJ1" s="59" t="s">
        <v>14153</v>
      </c>
      <c r="TXK1" s="59" t="s">
        <v>14154</v>
      </c>
      <c r="TXL1" s="59" t="s">
        <v>14155</v>
      </c>
      <c r="TXM1" s="59" t="s">
        <v>14156</v>
      </c>
      <c r="TXN1" s="59" t="s">
        <v>14157</v>
      </c>
      <c r="TXO1" s="59" t="s">
        <v>14158</v>
      </c>
      <c r="TXP1" s="59" t="s">
        <v>14159</v>
      </c>
      <c r="TXQ1" s="59" t="s">
        <v>14160</v>
      </c>
      <c r="TXR1" s="59" t="s">
        <v>14161</v>
      </c>
      <c r="TXS1" s="59" t="s">
        <v>14162</v>
      </c>
      <c r="TXT1" s="59" t="s">
        <v>14163</v>
      </c>
      <c r="TXU1" s="59" t="s">
        <v>14164</v>
      </c>
      <c r="TXV1" s="59" t="s">
        <v>14165</v>
      </c>
      <c r="TXW1" s="59" t="s">
        <v>14166</v>
      </c>
      <c r="TXX1" s="59" t="s">
        <v>14167</v>
      </c>
      <c r="TXY1" s="59" t="s">
        <v>14168</v>
      </c>
      <c r="TXZ1" s="59" t="s">
        <v>14169</v>
      </c>
      <c r="TYA1" s="59" t="s">
        <v>14170</v>
      </c>
      <c r="TYB1" s="59" t="s">
        <v>14171</v>
      </c>
      <c r="TYC1" s="59" t="s">
        <v>14172</v>
      </c>
      <c r="TYD1" s="59" t="s">
        <v>14173</v>
      </c>
      <c r="TYE1" s="59" t="s">
        <v>14174</v>
      </c>
      <c r="TYF1" s="59" t="s">
        <v>14175</v>
      </c>
      <c r="TYG1" s="59" t="s">
        <v>14176</v>
      </c>
      <c r="TYH1" s="59" t="s">
        <v>14177</v>
      </c>
      <c r="TYI1" s="59" t="s">
        <v>14178</v>
      </c>
      <c r="TYJ1" s="59" t="s">
        <v>14179</v>
      </c>
      <c r="TYK1" s="59" t="s">
        <v>14180</v>
      </c>
      <c r="TYL1" s="59" t="s">
        <v>14181</v>
      </c>
      <c r="TYM1" s="59" t="s">
        <v>14182</v>
      </c>
      <c r="TYN1" s="59" t="s">
        <v>14183</v>
      </c>
      <c r="TYO1" s="59" t="s">
        <v>14184</v>
      </c>
      <c r="TYP1" s="59" t="s">
        <v>14185</v>
      </c>
      <c r="TYQ1" s="59" t="s">
        <v>14186</v>
      </c>
      <c r="TYR1" s="59" t="s">
        <v>14187</v>
      </c>
      <c r="TYS1" s="59" t="s">
        <v>14188</v>
      </c>
      <c r="TYT1" s="59" t="s">
        <v>14189</v>
      </c>
      <c r="TYU1" s="59" t="s">
        <v>14190</v>
      </c>
      <c r="TYV1" s="59" t="s">
        <v>14191</v>
      </c>
      <c r="TYW1" s="59" t="s">
        <v>14192</v>
      </c>
      <c r="TYX1" s="59" t="s">
        <v>14193</v>
      </c>
      <c r="TYY1" s="59" t="s">
        <v>14194</v>
      </c>
      <c r="TYZ1" s="59" t="s">
        <v>14195</v>
      </c>
      <c r="TZA1" s="59" t="s">
        <v>14196</v>
      </c>
      <c r="TZB1" s="59" t="s">
        <v>14197</v>
      </c>
      <c r="TZC1" s="59" t="s">
        <v>14198</v>
      </c>
      <c r="TZD1" s="59" t="s">
        <v>14199</v>
      </c>
      <c r="TZE1" s="59" t="s">
        <v>14200</v>
      </c>
      <c r="TZF1" s="59" t="s">
        <v>14201</v>
      </c>
      <c r="TZG1" s="59" t="s">
        <v>14202</v>
      </c>
      <c r="TZH1" s="59" t="s">
        <v>14203</v>
      </c>
      <c r="TZI1" s="59" t="s">
        <v>14204</v>
      </c>
      <c r="TZJ1" s="59" t="s">
        <v>14205</v>
      </c>
      <c r="TZK1" s="59" t="s">
        <v>14206</v>
      </c>
      <c r="TZL1" s="59" t="s">
        <v>14207</v>
      </c>
      <c r="TZM1" s="59" t="s">
        <v>14208</v>
      </c>
      <c r="TZN1" s="59" t="s">
        <v>14209</v>
      </c>
      <c r="TZO1" s="59" t="s">
        <v>14210</v>
      </c>
      <c r="TZP1" s="59" t="s">
        <v>14211</v>
      </c>
      <c r="TZQ1" s="59" t="s">
        <v>14212</v>
      </c>
      <c r="TZR1" s="59" t="s">
        <v>14213</v>
      </c>
      <c r="TZS1" s="59" t="s">
        <v>14214</v>
      </c>
      <c r="TZT1" s="59" t="s">
        <v>14215</v>
      </c>
      <c r="TZU1" s="59" t="s">
        <v>14216</v>
      </c>
      <c r="TZV1" s="59" t="s">
        <v>14217</v>
      </c>
      <c r="TZW1" s="59" t="s">
        <v>14218</v>
      </c>
      <c r="TZX1" s="59" t="s">
        <v>14219</v>
      </c>
      <c r="TZY1" s="59" t="s">
        <v>14220</v>
      </c>
      <c r="TZZ1" s="59" t="s">
        <v>14221</v>
      </c>
      <c r="UAA1" s="59" t="s">
        <v>14222</v>
      </c>
      <c r="UAB1" s="59" t="s">
        <v>14223</v>
      </c>
      <c r="UAC1" s="59" t="s">
        <v>14224</v>
      </c>
      <c r="UAD1" s="59" t="s">
        <v>14225</v>
      </c>
      <c r="UAE1" s="59" t="s">
        <v>14226</v>
      </c>
      <c r="UAF1" s="59" t="s">
        <v>14227</v>
      </c>
      <c r="UAG1" s="59" t="s">
        <v>14228</v>
      </c>
      <c r="UAH1" s="59" t="s">
        <v>14229</v>
      </c>
      <c r="UAI1" s="59" t="s">
        <v>14230</v>
      </c>
      <c r="UAJ1" s="59" t="s">
        <v>14231</v>
      </c>
      <c r="UAK1" s="59" t="s">
        <v>14232</v>
      </c>
      <c r="UAL1" s="59" t="s">
        <v>14233</v>
      </c>
      <c r="UAM1" s="59" t="s">
        <v>14234</v>
      </c>
      <c r="UAN1" s="59" t="s">
        <v>14235</v>
      </c>
      <c r="UAO1" s="59" t="s">
        <v>14236</v>
      </c>
      <c r="UAP1" s="59" t="s">
        <v>14237</v>
      </c>
      <c r="UAQ1" s="59" t="s">
        <v>14238</v>
      </c>
      <c r="UAR1" s="59" t="s">
        <v>14239</v>
      </c>
      <c r="UAS1" s="59" t="s">
        <v>14240</v>
      </c>
      <c r="UAT1" s="59" t="s">
        <v>14241</v>
      </c>
      <c r="UAU1" s="59" t="s">
        <v>14242</v>
      </c>
      <c r="UAV1" s="59" t="s">
        <v>14243</v>
      </c>
      <c r="UAW1" s="59" t="s">
        <v>14244</v>
      </c>
      <c r="UAX1" s="59" t="s">
        <v>14245</v>
      </c>
      <c r="UAY1" s="59" t="s">
        <v>14246</v>
      </c>
      <c r="UAZ1" s="59" t="s">
        <v>14247</v>
      </c>
      <c r="UBA1" s="59" t="s">
        <v>14248</v>
      </c>
      <c r="UBB1" s="59" t="s">
        <v>14249</v>
      </c>
      <c r="UBC1" s="59" t="s">
        <v>14250</v>
      </c>
      <c r="UBD1" s="59" t="s">
        <v>14251</v>
      </c>
      <c r="UBE1" s="59" t="s">
        <v>14252</v>
      </c>
      <c r="UBF1" s="59" t="s">
        <v>14253</v>
      </c>
      <c r="UBG1" s="59" t="s">
        <v>14254</v>
      </c>
      <c r="UBH1" s="59" t="s">
        <v>14255</v>
      </c>
      <c r="UBI1" s="59" t="s">
        <v>14256</v>
      </c>
      <c r="UBJ1" s="59" t="s">
        <v>14257</v>
      </c>
      <c r="UBK1" s="59" t="s">
        <v>14258</v>
      </c>
      <c r="UBL1" s="59" t="s">
        <v>14259</v>
      </c>
      <c r="UBM1" s="59" t="s">
        <v>14260</v>
      </c>
      <c r="UBN1" s="59" t="s">
        <v>14261</v>
      </c>
      <c r="UBO1" s="59" t="s">
        <v>14262</v>
      </c>
      <c r="UBP1" s="59" t="s">
        <v>14263</v>
      </c>
      <c r="UBQ1" s="59" t="s">
        <v>14264</v>
      </c>
      <c r="UBR1" s="59" t="s">
        <v>14265</v>
      </c>
      <c r="UBS1" s="59" t="s">
        <v>14266</v>
      </c>
      <c r="UBT1" s="59" t="s">
        <v>14267</v>
      </c>
      <c r="UBU1" s="59" t="s">
        <v>14268</v>
      </c>
      <c r="UBV1" s="59" t="s">
        <v>14269</v>
      </c>
      <c r="UBW1" s="59" t="s">
        <v>14270</v>
      </c>
      <c r="UBX1" s="59" t="s">
        <v>14271</v>
      </c>
      <c r="UBY1" s="59" t="s">
        <v>14272</v>
      </c>
      <c r="UBZ1" s="59" t="s">
        <v>14273</v>
      </c>
      <c r="UCA1" s="59" t="s">
        <v>14274</v>
      </c>
      <c r="UCB1" s="59" t="s">
        <v>14275</v>
      </c>
      <c r="UCC1" s="59" t="s">
        <v>14276</v>
      </c>
      <c r="UCD1" s="59" t="s">
        <v>14277</v>
      </c>
      <c r="UCE1" s="59" t="s">
        <v>14278</v>
      </c>
      <c r="UCF1" s="59" t="s">
        <v>14279</v>
      </c>
      <c r="UCG1" s="59" t="s">
        <v>14280</v>
      </c>
      <c r="UCH1" s="59" t="s">
        <v>14281</v>
      </c>
      <c r="UCI1" s="59" t="s">
        <v>14282</v>
      </c>
      <c r="UCJ1" s="59" t="s">
        <v>14283</v>
      </c>
      <c r="UCK1" s="59" t="s">
        <v>14284</v>
      </c>
      <c r="UCL1" s="59" t="s">
        <v>14285</v>
      </c>
      <c r="UCM1" s="59" t="s">
        <v>14286</v>
      </c>
      <c r="UCN1" s="59" t="s">
        <v>14287</v>
      </c>
      <c r="UCO1" s="59" t="s">
        <v>14288</v>
      </c>
      <c r="UCP1" s="59" t="s">
        <v>14289</v>
      </c>
      <c r="UCQ1" s="59" t="s">
        <v>14290</v>
      </c>
      <c r="UCR1" s="59" t="s">
        <v>14291</v>
      </c>
      <c r="UCS1" s="59" t="s">
        <v>14292</v>
      </c>
      <c r="UCT1" s="59" t="s">
        <v>14293</v>
      </c>
      <c r="UCU1" s="59" t="s">
        <v>14294</v>
      </c>
      <c r="UCV1" s="59" t="s">
        <v>14295</v>
      </c>
      <c r="UCW1" s="59" t="s">
        <v>14296</v>
      </c>
      <c r="UCX1" s="59" t="s">
        <v>14297</v>
      </c>
      <c r="UCY1" s="59" t="s">
        <v>14298</v>
      </c>
      <c r="UCZ1" s="59" t="s">
        <v>14299</v>
      </c>
      <c r="UDA1" s="59" t="s">
        <v>14300</v>
      </c>
      <c r="UDB1" s="59" t="s">
        <v>14301</v>
      </c>
      <c r="UDC1" s="59" t="s">
        <v>14302</v>
      </c>
      <c r="UDD1" s="59" t="s">
        <v>14303</v>
      </c>
      <c r="UDE1" s="59" t="s">
        <v>14304</v>
      </c>
      <c r="UDF1" s="59" t="s">
        <v>14305</v>
      </c>
      <c r="UDG1" s="59" t="s">
        <v>14306</v>
      </c>
      <c r="UDH1" s="59" t="s">
        <v>14307</v>
      </c>
      <c r="UDI1" s="59" t="s">
        <v>14308</v>
      </c>
      <c r="UDJ1" s="59" t="s">
        <v>14309</v>
      </c>
      <c r="UDK1" s="59" t="s">
        <v>14310</v>
      </c>
      <c r="UDL1" s="59" t="s">
        <v>14311</v>
      </c>
      <c r="UDM1" s="59" t="s">
        <v>14312</v>
      </c>
      <c r="UDN1" s="59" t="s">
        <v>14313</v>
      </c>
      <c r="UDO1" s="59" t="s">
        <v>14314</v>
      </c>
      <c r="UDP1" s="59" t="s">
        <v>14315</v>
      </c>
      <c r="UDQ1" s="59" t="s">
        <v>14316</v>
      </c>
      <c r="UDR1" s="59" t="s">
        <v>14317</v>
      </c>
      <c r="UDS1" s="59" t="s">
        <v>14318</v>
      </c>
      <c r="UDT1" s="59" t="s">
        <v>14319</v>
      </c>
      <c r="UDU1" s="59" t="s">
        <v>14320</v>
      </c>
      <c r="UDV1" s="59" t="s">
        <v>14321</v>
      </c>
      <c r="UDW1" s="59" t="s">
        <v>14322</v>
      </c>
      <c r="UDX1" s="59" t="s">
        <v>14323</v>
      </c>
      <c r="UDY1" s="59" t="s">
        <v>14324</v>
      </c>
      <c r="UDZ1" s="59" t="s">
        <v>14325</v>
      </c>
      <c r="UEA1" s="59" t="s">
        <v>14326</v>
      </c>
      <c r="UEB1" s="59" t="s">
        <v>14327</v>
      </c>
      <c r="UEC1" s="59" t="s">
        <v>14328</v>
      </c>
      <c r="UED1" s="59" t="s">
        <v>14329</v>
      </c>
      <c r="UEE1" s="59" t="s">
        <v>14330</v>
      </c>
      <c r="UEF1" s="59" t="s">
        <v>14331</v>
      </c>
      <c r="UEG1" s="59" t="s">
        <v>14332</v>
      </c>
      <c r="UEH1" s="59" t="s">
        <v>14333</v>
      </c>
      <c r="UEI1" s="59" t="s">
        <v>14334</v>
      </c>
      <c r="UEJ1" s="59" t="s">
        <v>14335</v>
      </c>
      <c r="UEK1" s="59" t="s">
        <v>14336</v>
      </c>
      <c r="UEL1" s="59" t="s">
        <v>14337</v>
      </c>
      <c r="UEM1" s="59" t="s">
        <v>14338</v>
      </c>
      <c r="UEN1" s="59" t="s">
        <v>14339</v>
      </c>
      <c r="UEO1" s="59" t="s">
        <v>14340</v>
      </c>
      <c r="UEP1" s="59" t="s">
        <v>14341</v>
      </c>
      <c r="UEQ1" s="59" t="s">
        <v>14342</v>
      </c>
      <c r="UER1" s="59" t="s">
        <v>14343</v>
      </c>
      <c r="UES1" s="59" t="s">
        <v>14344</v>
      </c>
      <c r="UET1" s="59" t="s">
        <v>14345</v>
      </c>
      <c r="UEU1" s="59" t="s">
        <v>14346</v>
      </c>
      <c r="UEV1" s="59" t="s">
        <v>14347</v>
      </c>
      <c r="UEW1" s="59" t="s">
        <v>14348</v>
      </c>
      <c r="UEX1" s="59" t="s">
        <v>14349</v>
      </c>
      <c r="UEY1" s="59" t="s">
        <v>14350</v>
      </c>
      <c r="UEZ1" s="59" t="s">
        <v>14351</v>
      </c>
      <c r="UFA1" s="59" t="s">
        <v>14352</v>
      </c>
      <c r="UFB1" s="59" t="s">
        <v>14353</v>
      </c>
      <c r="UFC1" s="59" t="s">
        <v>14354</v>
      </c>
      <c r="UFD1" s="59" t="s">
        <v>14355</v>
      </c>
      <c r="UFE1" s="59" t="s">
        <v>14356</v>
      </c>
      <c r="UFF1" s="59" t="s">
        <v>14357</v>
      </c>
      <c r="UFG1" s="59" t="s">
        <v>14358</v>
      </c>
      <c r="UFH1" s="59" t="s">
        <v>14359</v>
      </c>
      <c r="UFI1" s="59" t="s">
        <v>14360</v>
      </c>
      <c r="UFJ1" s="59" t="s">
        <v>14361</v>
      </c>
      <c r="UFK1" s="59" t="s">
        <v>14362</v>
      </c>
      <c r="UFL1" s="59" t="s">
        <v>14363</v>
      </c>
      <c r="UFM1" s="59" t="s">
        <v>14364</v>
      </c>
      <c r="UFN1" s="59" t="s">
        <v>14365</v>
      </c>
      <c r="UFO1" s="59" t="s">
        <v>14366</v>
      </c>
      <c r="UFP1" s="59" t="s">
        <v>14367</v>
      </c>
      <c r="UFQ1" s="59" t="s">
        <v>14368</v>
      </c>
      <c r="UFR1" s="59" t="s">
        <v>14369</v>
      </c>
      <c r="UFS1" s="59" t="s">
        <v>14370</v>
      </c>
      <c r="UFT1" s="59" t="s">
        <v>14371</v>
      </c>
      <c r="UFU1" s="59" t="s">
        <v>14372</v>
      </c>
      <c r="UFV1" s="59" t="s">
        <v>14373</v>
      </c>
      <c r="UFW1" s="59" t="s">
        <v>14374</v>
      </c>
      <c r="UFX1" s="59" t="s">
        <v>14375</v>
      </c>
      <c r="UFY1" s="59" t="s">
        <v>14376</v>
      </c>
      <c r="UFZ1" s="59" t="s">
        <v>14377</v>
      </c>
      <c r="UGA1" s="59" t="s">
        <v>14378</v>
      </c>
      <c r="UGB1" s="59" t="s">
        <v>14379</v>
      </c>
      <c r="UGC1" s="59" t="s">
        <v>14380</v>
      </c>
      <c r="UGD1" s="59" t="s">
        <v>14381</v>
      </c>
      <c r="UGE1" s="59" t="s">
        <v>14382</v>
      </c>
      <c r="UGF1" s="59" t="s">
        <v>14383</v>
      </c>
      <c r="UGG1" s="59" t="s">
        <v>14384</v>
      </c>
      <c r="UGH1" s="59" t="s">
        <v>14385</v>
      </c>
      <c r="UGI1" s="59" t="s">
        <v>14386</v>
      </c>
      <c r="UGJ1" s="59" t="s">
        <v>14387</v>
      </c>
      <c r="UGK1" s="59" t="s">
        <v>14388</v>
      </c>
      <c r="UGL1" s="59" t="s">
        <v>14389</v>
      </c>
      <c r="UGM1" s="59" t="s">
        <v>14390</v>
      </c>
      <c r="UGN1" s="59" t="s">
        <v>14391</v>
      </c>
      <c r="UGO1" s="59" t="s">
        <v>14392</v>
      </c>
      <c r="UGP1" s="59" t="s">
        <v>14393</v>
      </c>
      <c r="UGQ1" s="59" t="s">
        <v>14394</v>
      </c>
      <c r="UGR1" s="59" t="s">
        <v>14395</v>
      </c>
      <c r="UGS1" s="59" t="s">
        <v>14396</v>
      </c>
      <c r="UGT1" s="59" t="s">
        <v>14397</v>
      </c>
      <c r="UGU1" s="59" t="s">
        <v>14398</v>
      </c>
      <c r="UGV1" s="59" t="s">
        <v>14399</v>
      </c>
      <c r="UGW1" s="59" t="s">
        <v>14400</v>
      </c>
      <c r="UGX1" s="59" t="s">
        <v>14401</v>
      </c>
      <c r="UGY1" s="59" t="s">
        <v>14402</v>
      </c>
      <c r="UGZ1" s="59" t="s">
        <v>14403</v>
      </c>
      <c r="UHA1" s="59" t="s">
        <v>14404</v>
      </c>
      <c r="UHB1" s="59" t="s">
        <v>14405</v>
      </c>
      <c r="UHC1" s="59" t="s">
        <v>14406</v>
      </c>
      <c r="UHD1" s="59" t="s">
        <v>14407</v>
      </c>
      <c r="UHE1" s="59" t="s">
        <v>14408</v>
      </c>
      <c r="UHF1" s="59" t="s">
        <v>14409</v>
      </c>
      <c r="UHG1" s="59" t="s">
        <v>14410</v>
      </c>
      <c r="UHH1" s="59" t="s">
        <v>14411</v>
      </c>
      <c r="UHI1" s="59" t="s">
        <v>14412</v>
      </c>
      <c r="UHJ1" s="59" t="s">
        <v>14413</v>
      </c>
      <c r="UHK1" s="59" t="s">
        <v>14414</v>
      </c>
      <c r="UHL1" s="59" t="s">
        <v>14415</v>
      </c>
      <c r="UHM1" s="59" t="s">
        <v>14416</v>
      </c>
      <c r="UHN1" s="59" t="s">
        <v>14417</v>
      </c>
      <c r="UHO1" s="59" t="s">
        <v>14418</v>
      </c>
      <c r="UHP1" s="59" t="s">
        <v>14419</v>
      </c>
      <c r="UHQ1" s="59" t="s">
        <v>14420</v>
      </c>
      <c r="UHR1" s="59" t="s">
        <v>14421</v>
      </c>
      <c r="UHS1" s="59" t="s">
        <v>14422</v>
      </c>
      <c r="UHT1" s="59" t="s">
        <v>14423</v>
      </c>
      <c r="UHU1" s="59" t="s">
        <v>14424</v>
      </c>
      <c r="UHV1" s="59" t="s">
        <v>14425</v>
      </c>
      <c r="UHW1" s="59" t="s">
        <v>14426</v>
      </c>
      <c r="UHX1" s="59" t="s">
        <v>14427</v>
      </c>
      <c r="UHY1" s="59" t="s">
        <v>14428</v>
      </c>
      <c r="UHZ1" s="59" t="s">
        <v>14429</v>
      </c>
      <c r="UIA1" s="59" t="s">
        <v>14430</v>
      </c>
      <c r="UIB1" s="59" t="s">
        <v>14431</v>
      </c>
      <c r="UIC1" s="59" t="s">
        <v>14432</v>
      </c>
      <c r="UID1" s="59" t="s">
        <v>14433</v>
      </c>
      <c r="UIE1" s="59" t="s">
        <v>14434</v>
      </c>
      <c r="UIF1" s="59" t="s">
        <v>14435</v>
      </c>
      <c r="UIG1" s="59" t="s">
        <v>14436</v>
      </c>
      <c r="UIH1" s="59" t="s">
        <v>14437</v>
      </c>
      <c r="UII1" s="59" t="s">
        <v>14438</v>
      </c>
      <c r="UIJ1" s="59" t="s">
        <v>14439</v>
      </c>
      <c r="UIK1" s="59" t="s">
        <v>14440</v>
      </c>
      <c r="UIL1" s="59" t="s">
        <v>14441</v>
      </c>
      <c r="UIM1" s="59" t="s">
        <v>14442</v>
      </c>
      <c r="UIN1" s="59" t="s">
        <v>14443</v>
      </c>
      <c r="UIO1" s="59" t="s">
        <v>14444</v>
      </c>
      <c r="UIP1" s="59" t="s">
        <v>14445</v>
      </c>
      <c r="UIQ1" s="59" t="s">
        <v>14446</v>
      </c>
      <c r="UIR1" s="59" t="s">
        <v>14447</v>
      </c>
      <c r="UIS1" s="59" t="s">
        <v>14448</v>
      </c>
      <c r="UIT1" s="59" t="s">
        <v>14449</v>
      </c>
      <c r="UIU1" s="59" t="s">
        <v>14450</v>
      </c>
      <c r="UIV1" s="59" t="s">
        <v>14451</v>
      </c>
      <c r="UIW1" s="59" t="s">
        <v>14452</v>
      </c>
      <c r="UIX1" s="59" t="s">
        <v>14453</v>
      </c>
      <c r="UIY1" s="59" t="s">
        <v>14454</v>
      </c>
      <c r="UIZ1" s="59" t="s">
        <v>14455</v>
      </c>
      <c r="UJA1" s="59" t="s">
        <v>14456</v>
      </c>
      <c r="UJB1" s="59" t="s">
        <v>14457</v>
      </c>
      <c r="UJC1" s="59" t="s">
        <v>14458</v>
      </c>
      <c r="UJD1" s="59" t="s">
        <v>14459</v>
      </c>
      <c r="UJE1" s="59" t="s">
        <v>14460</v>
      </c>
      <c r="UJF1" s="59" t="s">
        <v>14461</v>
      </c>
      <c r="UJG1" s="59" t="s">
        <v>14462</v>
      </c>
      <c r="UJH1" s="59" t="s">
        <v>14463</v>
      </c>
      <c r="UJI1" s="59" t="s">
        <v>14464</v>
      </c>
      <c r="UJJ1" s="59" t="s">
        <v>14465</v>
      </c>
      <c r="UJK1" s="59" t="s">
        <v>14466</v>
      </c>
      <c r="UJL1" s="59" t="s">
        <v>14467</v>
      </c>
      <c r="UJM1" s="59" t="s">
        <v>14468</v>
      </c>
      <c r="UJN1" s="59" t="s">
        <v>14469</v>
      </c>
      <c r="UJO1" s="59" t="s">
        <v>14470</v>
      </c>
      <c r="UJP1" s="59" t="s">
        <v>14471</v>
      </c>
      <c r="UJQ1" s="59" t="s">
        <v>14472</v>
      </c>
      <c r="UJR1" s="59" t="s">
        <v>14473</v>
      </c>
      <c r="UJS1" s="59" t="s">
        <v>14474</v>
      </c>
      <c r="UJT1" s="59" t="s">
        <v>14475</v>
      </c>
      <c r="UJU1" s="59" t="s">
        <v>14476</v>
      </c>
      <c r="UJV1" s="59" t="s">
        <v>14477</v>
      </c>
      <c r="UJW1" s="59" t="s">
        <v>14478</v>
      </c>
      <c r="UJX1" s="59" t="s">
        <v>14479</v>
      </c>
      <c r="UJY1" s="59" t="s">
        <v>14480</v>
      </c>
      <c r="UJZ1" s="59" t="s">
        <v>14481</v>
      </c>
      <c r="UKA1" s="59" t="s">
        <v>14482</v>
      </c>
      <c r="UKB1" s="59" t="s">
        <v>14483</v>
      </c>
      <c r="UKC1" s="59" t="s">
        <v>14484</v>
      </c>
      <c r="UKD1" s="59" t="s">
        <v>14485</v>
      </c>
      <c r="UKE1" s="59" t="s">
        <v>14486</v>
      </c>
      <c r="UKF1" s="59" t="s">
        <v>14487</v>
      </c>
      <c r="UKG1" s="59" t="s">
        <v>14488</v>
      </c>
      <c r="UKH1" s="59" t="s">
        <v>14489</v>
      </c>
      <c r="UKI1" s="59" t="s">
        <v>14490</v>
      </c>
      <c r="UKJ1" s="59" t="s">
        <v>14491</v>
      </c>
      <c r="UKK1" s="59" t="s">
        <v>14492</v>
      </c>
      <c r="UKL1" s="59" t="s">
        <v>14493</v>
      </c>
      <c r="UKM1" s="59" t="s">
        <v>14494</v>
      </c>
      <c r="UKN1" s="59" t="s">
        <v>14495</v>
      </c>
      <c r="UKO1" s="59" t="s">
        <v>14496</v>
      </c>
      <c r="UKP1" s="59" t="s">
        <v>14497</v>
      </c>
      <c r="UKQ1" s="59" t="s">
        <v>14498</v>
      </c>
      <c r="UKR1" s="59" t="s">
        <v>14499</v>
      </c>
      <c r="UKS1" s="59" t="s">
        <v>14500</v>
      </c>
      <c r="UKT1" s="59" t="s">
        <v>14501</v>
      </c>
      <c r="UKU1" s="59" t="s">
        <v>14502</v>
      </c>
      <c r="UKV1" s="59" t="s">
        <v>14503</v>
      </c>
      <c r="UKW1" s="59" t="s">
        <v>14504</v>
      </c>
      <c r="UKX1" s="59" t="s">
        <v>14505</v>
      </c>
      <c r="UKY1" s="59" t="s">
        <v>14506</v>
      </c>
      <c r="UKZ1" s="59" t="s">
        <v>14507</v>
      </c>
      <c r="ULA1" s="59" t="s">
        <v>14508</v>
      </c>
      <c r="ULB1" s="59" t="s">
        <v>14509</v>
      </c>
      <c r="ULC1" s="59" t="s">
        <v>14510</v>
      </c>
      <c r="ULD1" s="59" t="s">
        <v>14511</v>
      </c>
      <c r="ULE1" s="59" t="s">
        <v>14512</v>
      </c>
      <c r="ULF1" s="59" t="s">
        <v>14513</v>
      </c>
      <c r="ULG1" s="59" t="s">
        <v>14514</v>
      </c>
      <c r="ULH1" s="59" t="s">
        <v>14515</v>
      </c>
      <c r="ULI1" s="59" t="s">
        <v>14516</v>
      </c>
      <c r="ULJ1" s="59" t="s">
        <v>14517</v>
      </c>
      <c r="ULK1" s="59" t="s">
        <v>14518</v>
      </c>
      <c r="ULL1" s="59" t="s">
        <v>14519</v>
      </c>
      <c r="ULM1" s="59" t="s">
        <v>14520</v>
      </c>
      <c r="ULN1" s="59" t="s">
        <v>14521</v>
      </c>
      <c r="ULO1" s="59" t="s">
        <v>14522</v>
      </c>
      <c r="ULP1" s="59" t="s">
        <v>14523</v>
      </c>
      <c r="ULQ1" s="59" t="s">
        <v>14524</v>
      </c>
      <c r="ULR1" s="59" t="s">
        <v>14525</v>
      </c>
      <c r="ULS1" s="59" t="s">
        <v>14526</v>
      </c>
      <c r="ULT1" s="59" t="s">
        <v>14527</v>
      </c>
      <c r="ULU1" s="59" t="s">
        <v>14528</v>
      </c>
      <c r="ULV1" s="59" t="s">
        <v>14529</v>
      </c>
      <c r="ULW1" s="59" t="s">
        <v>14530</v>
      </c>
      <c r="ULX1" s="59" t="s">
        <v>14531</v>
      </c>
      <c r="ULY1" s="59" t="s">
        <v>14532</v>
      </c>
      <c r="ULZ1" s="59" t="s">
        <v>14533</v>
      </c>
      <c r="UMA1" s="59" t="s">
        <v>14534</v>
      </c>
      <c r="UMB1" s="59" t="s">
        <v>14535</v>
      </c>
      <c r="UMC1" s="59" t="s">
        <v>14536</v>
      </c>
      <c r="UMD1" s="59" t="s">
        <v>14537</v>
      </c>
      <c r="UME1" s="59" t="s">
        <v>14538</v>
      </c>
      <c r="UMF1" s="59" t="s">
        <v>14539</v>
      </c>
      <c r="UMG1" s="59" t="s">
        <v>14540</v>
      </c>
      <c r="UMH1" s="59" t="s">
        <v>14541</v>
      </c>
      <c r="UMI1" s="59" t="s">
        <v>14542</v>
      </c>
      <c r="UMJ1" s="59" t="s">
        <v>14543</v>
      </c>
      <c r="UMK1" s="59" t="s">
        <v>14544</v>
      </c>
      <c r="UML1" s="59" t="s">
        <v>14545</v>
      </c>
      <c r="UMM1" s="59" t="s">
        <v>14546</v>
      </c>
      <c r="UMN1" s="59" t="s">
        <v>14547</v>
      </c>
      <c r="UMO1" s="59" t="s">
        <v>14548</v>
      </c>
      <c r="UMP1" s="59" t="s">
        <v>14549</v>
      </c>
      <c r="UMQ1" s="59" t="s">
        <v>14550</v>
      </c>
      <c r="UMR1" s="59" t="s">
        <v>14551</v>
      </c>
      <c r="UMS1" s="59" t="s">
        <v>14552</v>
      </c>
      <c r="UMT1" s="59" t="s">
        <v>14553</v>
      </c>
      <c r="UMU1" s="59" t="s">
        <v>14554</v>
      </c>
      <c r="UMV1" s="59" t="s">
        <v>14555</v>
      </c>
      <c r="UMW1" s="59" t="s">
        <v>14556</v>
      </c>
      <c r="UMX1" s="59" t="s">
        <v>14557</v>
      </c>
      <c r="UMY1" s="59" t="s">
        <v>14558</v>
      </c>
      <c r="UMZ1" s="59" t="s">
        <v>14559</v>
      </c>
      <c r="UNA1" s="59" t="s">
        <v>14560</v>
      </c>
      <c r="UNB1" s="59" t="s">
        <v>14561</v>
      </c>
      <c r="UNC1" s="59" t="s">
        <v>14562</v>
      </c>
      <c r="UND1" s="59" t="s">
        <v>14563</v>
      </c>
      <c r="UNE1" s="59" t="s">
        <v>14564</v>
      </c>
      <c r="UNF1" s="59" t="s">
        <v>14565</v>
      </c>
      <c r="UNG1" s="59" t="s">
        <v>14566</v>
      </c>
      <c r="UNH1" s="59" t="s">
        <v>14567</v>
      </c>
      <c r="UNI1" s="59" t="s">
        <v>14568</v>
      </c>
      <c r="UNJ1" s="59" t="s">
        <v>14569</v>
      </c>
      <c r="UNK1" s="59" t="s">
        <v>14570</v>
      </c>
      <c r="UNL1" s="59" t="s">
        <v>14571</v>
      </c>
      <c r="UNM1" s="59" t="s">
        <v>14572</v>
      </c>
      <c r="UNN1" s="59" t="s">
        <v>14573</v>
      </c>
      <c r="UNO1" s="59" t="s">
        <v>14574</v>
      </c>
      <c r="UNP1" s="59" t="s">
        <v>14575</v>
      </c>
      <c r="UNQ1" s="59" t="s">
        <v>14576</v>
      </c>
      <c r="UNR1" s="59" t="s">
        <v>14577</v>
      </c>
      <c r="UNS1" s="59" t="s">
        <v>14578</v>
      </c>
      <c r="UNT1" s="59" t="s">
        <v>14579</v>
      </c>
      <c r="UNU1" s="59" t="s">
        <v>14580</v>
      </c>
      <c r="UNV1" s="59" t="s">
        <v>14581</v>
      </c>
      <c r="UNW1" s="59" t="s">
        <v>14582</v>
      </c>
      <c r="UNX1" s="59" t="s">
        <v>14583</v>
      </c>
      <c r="UNY1" s="59" t="s">
        <v>14584</v>
      </c>
      <c r="UNZ1" s="59" t="s">
        <v>14585</v>
      </c>
      <c r="UOA1" s="59" t="s">
        <v>14586</v>
      </c>
      <c r="UOB1" s="59" t="s">
        <v>14587</v>
      </c>
      <c r="UOC1" s="59" t="s">
        <v>14588</v>
      </c>
      <c r="UOD1" s="59" t="s">
        <v>14589</v>
      </c>
      <c r="UOE1" s="59" t="s">
        <v>14590</v>
      </c>
      <c r="UOF1" s="59" t="s">
        <v>14591</v>
      </c>
      <c r="UOG1" s="59" t="s">
        <v>14592</v>
      </c>
      <c r="UOH1" s="59" t="s">
        <v>14593</v>
      </c>
      <c r="UOI1" s="59" t="s">
        <v>14594</v>
      </c>
      <c r="UOJ1" s="59" t="s">
        <v>14595</v>
      </c>
      <c r="UOK1" s="59" t="s">
        <v>14596</v>
      </c>
      <c r="UOL1" s="59" t="s">
        <v>14597</v>
      </c>
      <c r="UOM1" s="59" t="s">
        <v>14598</v>
      </c>
      <c r="UON1" s="59" t="s">
        <v>14599</v>
      </c>
      <c r="UOO1" s="59" t="s">
        <v>14600</v>
      </c>
      <c r="UOP1" s="59" t="s">
        <v>14601</v>
      </c>
      <c r="UOQ1" s="59" t="s">
        <v>14602</v>
      </c>
      <c r="UOR1" s="59" t="s">
        <v>14603</v>
      </c>
      <c r="UOS1" s="59" t="s">
        <v>14604</v>
      </c>
      <c r="UOT1" s="59" t="s">
        <v>14605</v>
      </c>
      <c r="UOU1" s="59" t="s">
        <v>14606</v>
      </c>
      <c r="UOV1" s="59" t="s">
        <v>14607</v>
      </c>
      <c r="UOW1" s="59" t="s">
        <v>14608</v>
      </c>
      <c r="UOX1" s="59" t="s">
        <v>14609</v>
      </c>
      <c r="UOY1" s="59" t="s">
        <v>14610</v>
      </c>
      <c r="UOZ1" s="59" t="s">
        <v>14611</v>
      </c>
      <c r="UPA1" s="59" t="s">
        <v>14612</v>
      </c>
      <c r="UPB1" s="59" t="s">
        <v>14613</v>
      </c>
      <c r="UPC1" s="59" t="s">
        <v>14614</v>
      </c>
      <c r="UPD1" s="59" t="s">
        <v>14615</v>
      </c>
      <c r="UPE1" s="59" t="s">
        <v>14616</v>
      </c>
      <c r="UPF1" s="59" t="s">
        <v>14617</v>
      </c>
      <c r="UPG1" s="59" t="s">
        <v>14618</v>
      </c>
      <c r="UPH1" s="59" t="s">
        <v>14619</v>
      </c>
      <c r="UPI1" s="59" t="s">
        <v>14620</v>
      </c>
      <c r="UPJ1" s="59" t="s">
        <v>14621</v>
      </c>
      <c r="UPK1" s="59" t="s">
        <v>14622</v>
      </c>
      <c r="UPL1" s="59" t="s">
        <v>14623</v>
      </c>
      <c r="UPM1" s="59" t="s">
        <v>14624</v>
      </c>
      <c r="UPN1" s="59" t="s">
        <v>14625</v>
      </c>
      <c r="UPO1" s="59" t="s">
        <v>14626</v>
      </c>
      <c r="UPP1" s="59" t="s">
        <v>14627</v>
      </c>
      <c r="UPQ1" s="59" t="s">
        <v>14628</v>
      </c>
      <c r="UPR1" s="59" t="s">
        <v>14629</v>
      </c>
      <c r="UPS1" s="59" t="s">
        <v>14630</v>
      </c>
      <c r="UPT1" s="59" t="s">
        <v>14631</v>
      </c>
      <c r="UPU1" s="59" t="s">
        <v>14632</v>
      </c>
      <c r="UPV1" s="59" t="s">
        <v>14633</v>
      </c>
      <c r="UPW1" s="59" t="s">
        <v>14634</v>
      </c>
      <c r="UPX1" s="59" t="s">
        <v>14635</v>
      </c>
      <c r="UPY1" s="59" t="s">
        <v>14636</v>
      </c>
      <c r="UPZ1" s="59" t="s">
        <v>14637</v>
      </c>
      <c r="UQA1" s="59" t="s">
        <v>14638</v>
      </c>
      <c r="UQB1" s="59" t="s">
        <v>14639</v>
      </c>
      <c r="UQC1" s="59" t="s">
        <v>14640</v>
      </c>
      <c r="UQD1" s="59" t="s">
        <v>14641</v>
      </c>
      <c r="UQE1" s="59" t="s">
        <v>14642</v>
      </c>
      <c r="UQF1" s="59" t="s">
        <v>14643</v>
      </c>
      <c r="UQG1" s="59" t="s">
        <v>14644</v>
      </c>
      <c r="UQH1" s="59" t="s">
        <v>14645</v>
      </c>
      <c r="UQI1" s="59" t="s">
        <v>14646</v>
      </c>
      <c r="UQJ1" s="59" t="s">
        <v>14647</v>
      </c>
      <c r="UQK1" s="59" t="s">
        <v>14648</v>
      </c>
      <c r="UQL1" s="59" t="s">
        <v>14649</v>
      </c>
      <c r="UQM1" s="59" t="s">
        <v>14650</v>
      </c>
      <c r="UQN1" s="59" t="s">
        <v>14651</v>
      </c>
      <c r="UQO1" s="59" t="s">
        <v>14652</v>
      </c>
      <c r="UQP1" s="59" t="s">
        <v>14653</v>
      </c>
      <c r="UQQ1" s="59" t="s">
        <v>14654</v>
      </c>
      <c r="UQR1" s="59" t="s">
        <v>14655</v>
      </c>
      <c r="UQS1" s="59" t="s">
        <v>14656</v>
      </c>
      <c r="UQT1" s="59" t="s">
        <v>14657</v>
      </c>
      <c r="UQU1" s="59" t="s">
        <v>14658</v>
      </c>
      <c r="UQV1" s="59" t="s">
        <v>14659</v>
      </c>
      <c r="UQW1" s="59" t="s">
        <v>14660</v>
      </c>
      <c r="UQX1" s="59" t="s">
        <v>14661</v>
      </c>
      <c r="UQY1" s="59" t="s">
        <v>14662</v>
      </c>
      <c r="UQZ1" s="59" t="s">
        <v>14663</v>
      </c>
      <c r="URA1" s="59" t="s">
        <v>14664</v>
      </c>
      <c r="URB1" s="59" t="s">
        <v>14665</v>
      </c>
      <c r="URC1" s="59" t="s">
        <v>14666</v>
      </c>
      <c r="URD1" s="59" t="s">
        <v>14667</v>
      </c>
      <c r="URE1" s="59" t="s">
        <v>14668</v>
      </c>
      <c r="URF1" s="59" t="s">
        <v>14669</v>
      </c>
      <c r="URG1" s="59" t="s">
        <v>14670</v>
      </c>
      <c r="URH1" s="59" t="s">
        <v>14671</v>
      </c>
      <c r="URI1" s="59" t="s">
        <v>14672</v>
      </c>
      <c r="URJ1" s="59" t="s">
        <v>14673</v>
      </c>
      <c r="URK1" s="59" t="s">
        <v>14674</v>
      </c>
      <c r="URL1" s="59" t="s">
        <v>14675</v>
      </c>
      <c r="URM1" s="59" t="s">
        <v>14676</v>
      </c>
      <c r="URN1" s="59" t="s">
        <v>14677</v>
      </c>
      <c r="URO1" s="59" t="s">
        <v>14678</v>
      </c>
      <c r="URP1" s="59" t="s">
        <v>14679</v>
      </c>
      <c r="URQ1" s="59" t="s">
        <v>14680</v>
      </c>
      <c r="URR1" s="59" t="s">
        <v>14681</v>
      </c>
      <c r="URS1" s="59" t="s">
        <v>14682</v>
      </c>
      <c r="URT1" s="59" t="s">
        <v>14683</v>
      </c>
      <c r="URU1" s="59" t="s">
        <v>14684</v>
      </c>
      <c r="URV1" s="59" t="s">
        <v>14685</v>
      </c>
      <c r="URW1" s="59" t="s">
        <v>14686</v>
      </c>
      <c r="URX1" s="59" t="s">
        <v>14687</v>
      </c>
      <c r="URY1" s="59" t="s">
        <v>14688</v>
      </c>
      <c r="URZ1" s="59" t="s">
        <v>14689</v>
      </c>
      <c r="USA1" s="59" t="s">
        <v>14690</v>
      </c>
      <c r="USB1" s="59" t="s">
        <v>14691</v>
      </c>
      <c r="USC1" s="59" t="s">
        <v>14692</v>
      </c>
      <c r="USD1" s="59" t="s">
        <v>14693</v>
      </c>
      <c r="USE1" s="59" t="s">
        <v>14694</v>
      </c>
      <c r="USF1" s="59" t="s">
        <v>14695</v>
      </c>
      <c r="USG1" s="59" t="s">
        <v>14696</v>
      </c>
      <c r="USH1" s="59" t="s">
        <v>14697</v>
      </c>
      <c r="USI1" s="59" t="s">
        <v>14698</v>
      </c>
      <c r="USJ1" s="59" t="s">
        <v>14699</v>
      </c>
      <c r="USK1" s="59" t="s">
        <v>14700</v>
      </c>
      <c r="USL1" s="59" t="s">
        <v>14701</v>
      </c>
      <c r="USM1" s="59" t="s">
        <v>14702</v>
      </c>
      <c r="USN1" s="59" t="s">
        <v>14703</v>
      </c>
      <c r="USO1" s="59" t="s">
        <v>14704</v>
      </c>
      <c r="USP1" s="59" t="s">
        <v>14705</v>
      </c>
      <c r="USQ1" s="59" t="s">
        <v>14706</v>
      </c>
      <c r="USR1" s="59" t="s">
        <v>14707</v>
      </c>
      <c r="USS1" s="59" t="s">
        <v>14708</v>
      </c>
      <c r="UST1" s="59" t="s">
        <v>14709</v>
      </c>
      <c r="USU1" s="59" t="s">
        <v>14710</v>
      </c>
      <c r="USV1" s="59" t="s">
        <v>14711</v>
      </c>
      <c r="USW1" s="59" t="s">
        <v>14712</v>
      </c>
      <c r="USX1" s="59" t="s">
        <v>14713</v>
      </c>
      <c r="USY1" s="59" t="s">
        <v>14714</v>
      </c>
      <c r="USZ1" s="59" t="s">
        <v>14715</v>
      </c>
      <c r="UTA1" s="59" t="s">
        <v>14716</v>
      </c>
      <c r="UTB1" s="59" t="s">
        <v>14717</v>
      </c>
      <c r="UTC1" s="59" t="s">
        <v>14718</v>
      </c>
      <c r="UTD1" s="59" t="s">
        <v>14719</v>
      </c>
      <c r="UTE1" s="59" t="s">
        <v>14720</v>
      </c>
      <c r="UTF1" s="59" t="s">
        <v>14721</v>
      </c>
      <c r="UTG1" s="59" t="s">
        <v>14722</v>
      </c>
      <c r="UTH1" s="59" t="s">
        <v>14723</v>
      </c>
      <c r="UTI1" s="59" t="s">
        <v>14724</v>
      </c>
      <c r="UTJ1" s="59" t="s">
        <v>14725</v>
      </c>
      <c r="UTK1" s="59" t="s">
        <v>14726</v>
      </c>
      <c r="UTL1" s="59" t="s">
        <v>14727</v>
      </c>
      <c r="UTM1" s="59" t="s">
        <v>14728</v>
      </c>
      <c r="UTN1" s="59" t="s">
        <v>14729</v>
      </c>
      <c r="UTO1" s="59" t="s">
        <v>14730</v>
      </c>
      <c r="UTP1" s="59" t="s">
        <v>14731</v>
      </c>
      <c r="UTQ1" s="59" t="s">
        <v>14732</v>
      </c>
      <c r="UTR1" s="59" t="s">
        <v>14733</v>
      </c>
      <c r="UTS1" s="59" t="s">
        <v>14734</v>
      </c>
      <c r="UTT1" s="59" t="s">
        <v>14735</v>
      </c>
      <c r="UTU1" s="59" t="s">
        <v>14736</v>
      </c>
      <c r="UTV1" s="59" t="s">
        <v>14737</v>
      </c>
      <c r="UTW1" s="59" t="s">
        <v>14738</v>
      </c>
      <c r="UTX1" s="59" t="s">
        <v>14739</v>
      </c>
      <c r="UTY1" s="59" t="s">
        <v>14740</v>
      </c>
      <c r="UTZ1" s="59" t="s">
        <v>14741</v>
      </c>
      <c r="UUA1" s="59" t="s">
        <v>14742</v>
      </c>
      <c r="UUB1" s="59" t="s">
        <v>14743</v>
      </c>
      <c r="UUC1" s="59" t="s">
        <v>14744</v>
      </c>
      <c r="UUD1" s="59" t="s">
        <v>14745</v>
      </c>
      <c r="UUE1" s="59" t="s">
        <v>14746</v>
      </c>
      <c r="UUF1" s="59" t="s">
        <v>14747</v>
      </c>
      <c r="UUG1" s="59" t="s">
        <v>14748</v>
      </c>
      <c r="UUH1" s="59" t="s">
        <v>14749</v>
      </c>
      <c r="UUI1" s="59" t="s">
        <v>14750</v>
      </c>
      <c r="UUJ1" s="59" t="s">
        <v>14751</v>
      </c>
      <c r="UUK1" s="59" t="s">
        <v>14752</v>
      </c>
      <c r="UUL1" s="59" t="s">
        <v>14753</v>
      </c>
      <c r="UUM1" s="59" t="s">
        <v>14754</v>
      </c>
      <c r="UUN1" s="59" t="s">
        <v>14755</v>
      </c>
      <c r="UUO1" s="59" t="s">
        <v>14756</v>
      </c>
      <c r="UUP1" s="59" t="s">
        <v>14757</v>
      </c>
      <c r="UUQ1" s="59" t="s">
        <v>14758</v>
      </c>
      <c r="UUR1" s="59" t="s">
        <v>14759</v>
      </c>
      <c r="UUS1" s="59" t="s">
        <v>14760</v>
      </c>
      <c r="UUT1" s="59" t="s">
        <v>14761</v>
      </c>
      <c r="UUU1" s="59" t="s">
        <v>14762</v>
      </c>
      <c r="UUV1" s="59" t="s">
        <v>14763</v>
      </c>
      <c r="UUW1" s="59" t="s">
        <v>14764</v>
      </c>
      <c r="UUX1" s="59" t="s">
        <v>14765</v>
      </c>
      <c r="UUY1" s="59" t="s">
        <v>14766</v>
      </c>
      <c r="UUZ1" s="59" t="s">
        <v>14767</v>
      </c>
      <c r="UVA1" s="59" t="s">
        <v>14768</v>
      </c>
      <c r="UVB1" s="59" t="s">
        <v>14769</v>
      </c>
      <c r="UVC1" s="59" t="s">
        <v>14770</v>
      </c>
      <c r="UVD1" s="59" t="s">
        <v>14771</v>
      </c>
      <c r="UVE1" s="59" t="s">
        <v>14772</v>
      </c>
      <c r="UVF1" s="59" t="s">
        <v>14773</v>
      </c>
      <c r="UVG1" s="59" t="s">
        <v>14774</v>
      </c>
      <c r="UVH1" s="59" t="s">
        <v>14775</v>
      </c>
      <c r="UVI1" s="59" t="s">
        <v>14776</v>
      </c>
      <c r="UVJ1" s="59" t="s">
        <v>14777</v>
      </c>
      <c r="UVK1" s="59" t="s">
        <v>14778</v>
      </c>
      <c r="UVL1" s="59" t="s">
        <v>14779</v>
      </c>
      <c r="UVM1" s="59" t="s">
        <v>14780</v>
      </c>
      <c r="UVN1" s="59" t="s">
        <v>14781</v>
      </c>
      <c r="UVO1" s="59" t="s">
        <v>14782</v>
      </c>
      <c r="UVP1" s="59" t="s">
        <v>14783</v>
      </c>
      <c r="UVQ1" s="59" t="s">
        <v>14784</v>
      </c>
      <c r="UVR1" s="59" t="s">
        <v>14785</v>
      </c>
      <c r="UVS1" s="59" t="s">
        <v>14786</v>
      </c>
      <c r="UVT1" s="59" t="s">
        <v>14787</v>
      </c>
      <c r="UVU1" s="59" t="s">
        <v>14788</v>
      </c>
      <c r="UVV1" s="59" t="s">
        <v>14789</v>
      </c>
      <c r="UVW1" s="59" t="s">
        <v>14790</v>
      </c>
      <c r="UVX1" s="59" t="s">
        <v>14791</v>
      </c>
      <c r="UVY1" s="59" t="s">
        <v>14792</v>
      </c>
      <c r="UVZ1" s="59" t="s">
        <v>14793</v>
      </c>
      <c r="UWA1" s="59" t="s">
        <v>14794</v>
      </c>
      <c r="UWB1" s="59" t="s">
        <v>14795</v>
      </c>
      <c r="UWC1" s="59" t="s">
        <v>14796</v>
      </c>
      <c r="UWD1" s="59" t="s">
        <v>14797</v>
      </c>
      <c r="UWE1" s="59" t="s">
        <v>14798</v>
      </c>
      <c r="UWF1" s="59" t="s">
        <v>14799</v>
      </c>
      <c r="UWG1" s="59" t="s">
        <v>14800</v>
      </c>
      <c r="UWH1" s="59" t="s">
        <v>14801</v>
      </c>
      <c r="UWI1" s="59" t="s">
        <v>14802</v>
      </c>
      <c r="UWJ1" s="59" t="s">
        <v>14803</v>
      </c>
      <c r="UWK1" s="59" t="s">
        <v>14804</v>
      </c>
      <c r="UWL1" s="59" t="s">
        <v>14805</v>
      </c>
      <c r="UWM1" s="59" t="s">
        <v>14806</v>
      </c>
      <c r="UWN1" s="59" t="s">
        <v>14807</v>
      </c>
      <c r="UWO1" s="59" t="s">
        <v>14808</v>
      </c>
      <c r="UWP1" s="59" t="s">
        <v>14809</v>
      </c>
      <c r="UWQ1" s="59" t="s">
        <v>14810</v>
      </c>
      <c r="UWR1" s="59" t="s">
        <v>14811</v>
      </c>
      <c r="UWS1" s="59" t="s">
        <v>14812</v>
      </c>
      <c r="UWT1" s="59" t="s">
        <v>14813</v>
      </c>
      <c r="UWU1" s="59" t="s">
        <v>14814</v>
      </c>
      <c r="UWV1" s="59" t="s">
        <v>14815</v>
      </c>
      <c r="UWW1" s="59" t="s">
        <v>14816</v>
      </c>
      <c r="UWX1" s="59" t="s">
        <v>14817</v>
      </c>
      <c r="UWY1" s="59" t="s">
        <v>14818</v>
      </c>
      <c r="UWZ1" s="59" t="s">
        <v>14819</v>
      </c>
      <c r="UXA1" s="59" t="s">
        <v>14820</v>
      </c>
      <c r="UXB1" s="59" t="s">
        <v>14821</v>
      </c>
      <c r="UXC1" s="59" t="s">
        <v>14822</v>
      </c>
      <c r="UXD1" s="59" t="s">
        <v>14823</v>
      </c>
      <c r="UXE1" s="59" t="s">
        <v>14824</v>
      </c>
      <c r="UXF1" s="59" t="s">
        <v>14825</v>
      </c>
      <c r="UXG1" s="59" t="s">
        <v>14826</v>
      </c>
      <c r="UXH1" s="59" t="s">
        <v>14827</v>
      </c>
      <c r="UXI1" s="59" t="s">
        <v>14828</v>
      </c>
      <c r="UXJ1" s="59" t="s">
        <v>14829</v>
      </c>
      <c r="UXK1" s="59" t="s">
        <v>14830</v>
      </c>
      <c r="UXL1" s="59" t="s">
        <v>14831</v>
      </c>
      <c r="UXM1" s="59" t="s">
        <v>14832</v>
      </c>
      <c r="UXN1" s="59" t="s">
        <v>14833</v>
      </c>
      <c r="UXO1" s="59" t="s">
        <v>14834</v>
      </c>
      <c r="UXP1" s="59" t="s">
        <v>14835</v>
      </c>
      <c r="UXQ1" s="59" t="s">
        <v>14836</v>
      </c>
      <c r="UXR1" s="59" t="s">
        <v>14837</v>
      </c>
      <c r="UXS1" s="59" t="s">
        <v>14838</v>
      </c>
      <c r="UXT1" s="59" t="s">
        <v>14839</v>
      </c>
      <c r="UXU1" s="59" t="s">
        <v>14840</v>
      </c>
      <c r="UXV1" s="59" t="s">
        <v>14841</v>
      </c>
      <c r="UXW1" s="59" t="s">
        <v>14842</v>
      </c>
      <c r="UXX1" s="59" t="s">
        <v>14843</v>
      </c>
      <c r="UXY1" s="59" t="s">
        <v>14844</v>
      </c>
      <c r="UXZ1" s="59" t="s">
        <v>14845</v>
      </c>
      <c r="UYA1" s="59" t="s">
        <v>14846</v>
      </c>
      <c r="UYB1" s="59" t="s">
        <v>14847</v>
      </c>
      <c r="UYC1" s="59" t="s">
        <v>14848</v>
      </c>
      <c r="UYD1" s="59" t="s">
        <v>14849</v>
      </c>
      <c r="UYE1" s="59" t="s">
        <v>14850</v>
      </c>
      <c r="UYF1" s="59" t="s">
        <v>14851</v>
      </c>
      <c r="UYG1" s="59" t="s">
        <v>14852</v>
      </c>
      <c r="UYH1" s="59" t="s">
        <v>14853</v>
      </c>
      <c r="UYI1" s="59" t="s">
        <v>14854</v>
      </c>
      <c r="UYJ1" s="59" t="s">
        <v>14855</v>
      </c>
      <c r="UYK1" s="59" t="s">
        <v>14856</v>
      </c>
      <c r="UYL1" s="59" t="s">
        <v>14857</v>
      </c>
      <c r="UYM1" s="59" t="s">
        <v>14858</v>
      </c>
      <c r="UYN1" s="59" t="s">
        <v>14859</v>
      </c>
      <c r="UYO1" s="59" t="s">
        <v>14860</v>
      </c>
      <c r="UYP1" s="59" t="s">
        <v>14861</v>
      </c>
      <c r="UYQ1" s="59" t="s">
        <v>14862</v>
      </c>
      <c r="UYR1" s="59" t="s">
        <v>14863</v>
      </c>
      <c r="UYS1" s="59" t="s">
        <v>14864</v>
      </c>
      <c r="UYT1" s="59" t="s">
        <v>14865</v>
      </c>
      <c r="UYU1" s="59" t="s">
        <v>14866</v>
      </c>
      <c r="UYV1" s="59" t="s">
        <v>14867</v>
      </c>
      <c r="UYW1" s="59" t="s">
        <v>14868</v>
      </c>
      <c r="UYX1" s="59" t="s">
        <v>14869</v>
      </c>
      <c r="UYY1" s="59" t="s">
        <v>14870</v>
      </c>
      <c r="UYZ1" s="59" t="s">
        <v>14871</v>
      </c>
      <c r="UZA1" s="59" t="s">
        <v>14872</v>
      </c>
      <c r="UZB1" s="59" t="s">
        <v>14873</v>
      </c>
      <c r="UZC1" s="59" t="s">
        <v>14874</v>
      </c>
      <c r="UZD1" s="59" t="s">
        <v>14875</v>
      </c>
      <c r="UZE1" s="59" t="s">
        <v>14876</v>
      </c>
      <c r="UZF1" s="59" t="s">
        <v>14877</v>
      </c>
      <c r="UZG1" s="59" t="s">
        <v>14878</v>
      </c>
      <c r="UZH1" s="59" t="s">
        <v>14879</v>
      </c>
      <c r="UZI1" s="59" t="s">
        <v>14880</v>
      </c>
      <c r="UZJ1" s="59" t="s">
        <v>14881</v>
      </c>
      <c r="UZK1" s="59" t="s">
        <v>14882</v>
      </c>
      <c r="UZL1" s="59" t="s">
        <v>14883</v>
      </c>
      <c r="UZM1" s="59" t="s">
        <v>14884</v>
      </c>
      <c r="UZN1" s="59" t="s">
        <v>14885</v>
      </c>
      <c r="UZO1" s="59" t="s">
        <v>14886</v>
      </c>
      <c r="UZP1" s="59" t="s">
        <v>14887</v>
      </c>
      <c r="UZQ1" s="59" t="s">
        <v>14888</v>
      </c>
      <c r="UZR1" s="59" t="s">
        <v>14889</v>
      </c>
      <c r="UZS1" s="59" t="s">
        <v>14890</v>
      </c>
      <c r="UZT1" s="59" t="s">
        <v>14891</v>
      </c>
      <c r="UZU1" s="59" t="s">
        <v>14892</v>
      </c>
      <c r="UZV1" s="59" t="s">
        <v>14893</v>
      </c>
      <c r="UZW1" s="59" t="s">
        <v>14894</v>
      </c>
      <c r="UZX1" s="59" t="s">
        <v>14895</v>
      </c>
      <c r="UZY1" s="59" t="s">
        <v>14896</v>
      </c>
      <c r="UZZ1" s="59" t="s">
        <v>14897</v>
      </c>
      <c r="VAA1" s="59" t="s">
        <v>14898</v>
      </c>
      <c r="VAB1" s="59" t="s">
        <v>14899</v>
      </c>
      <c r="VAC1" s="59" t="s">
        <v>14900</v>
      </c>
      <c r="VAD1" s="59" t="s">
        <v>14901</v>
      </c>
      <c r="VAE1" s="59" t="s">
        <v>14902</v>
      </c>
      <c r="VAF1" s="59" t="s">
        <v>14903</v>
      </c>
      <c r="VAG1" s="59" t="s">
        <v>14904</v>
      </c>
      <c r="VAH1" s="59" t="s">
        <v>14905</v>
      </c>
      <c r="VAI1" s="59" t="s">
        <v>14906</v>
      </c>
      <c r="VAJ1" s="59" t="s">
        <v>14907</v>
      </c>
      <c r="VAK1" s="59" t="s">
        <v>14908</v>
      </c>
      <c r="VAL1" s="59" t="s">
        <v>14909</v>
      </c>
      <c r="VAM1" s="59" t="s">
        <v>14910</v>
      </c>
      <c r="VAN1" s="59" t="s">
        <v>14911</v>
      </c>
      <c r="VAO1" s="59" t="s">
        <v>14912</v>
      </c>
      <c r="VAP1" s="59" t="s">
        <v>14913</v>
      </c>
      <c r="VAQ1" s="59" t="s">
        <v>14914</v>
      </c>
      <c r="VAR1" s="59" t="s">
        <v>14915</v>
      </c>
      <c r="VAS1" s="59" t="s">
        <v>14916</v>
      </c>
      <c r="VAT1" s="59" t="s">
        <v>14917</v>
      </c>
      <c r="VAU1" s="59" t="s">
        <v>14918</v>
      </c>
      <c r="VAV1" s="59" t="s">
        <v>14919</v>
      </c>
      <c r="VAW1" s="59" t="s">
        <v>14920</v>
      </c>
      <c r="VAX1" s="59" t="s">
        <v>14921</v>
      </c>
      <c r="VAY1" s="59" t="s">
        <v>14922</v>
      </c>
      <c r="VAZ1" s="59" t="s">
        <v>14923</v>
      </c>
      <c r="VBA1" s="59" t="s">
        <v>14924</v>
      </c>
      <c r="VBB1" s="59" t="s">
        <v>14925</v>
      </c>
      <c r="VBC1" s="59" t="s">
        <v>14926</v>
      </c>
      <c r="VBD1" s="59" t="s">
        <v>14927</v>
      </c>
      <c r="VBE1" s="59" t="s">
        <v>14928</v>
      </c>
      <c r="VBF1" s="59" t="s">
        <v>14929</v>
      </c>
      <c r="VBG1" s="59" t="s">
        <v>14930</v>
      </c>
      <c r="VBH1" s="59" t="s">
        <v>14931</v>
      </c>
      <c r="VBI1" s="59" t="s">
        <v>14932</v>
      </c>
      <c r="VBJ1" s="59" t="s">
        <v>14933</v>
      </c>
      <c r="VBK1" s="59" t="s">
        <v>14934</v>
      </c>
      <c r="VBL1" s="59" t="s">
        <v>14935</v>
      </c>
      <c r="VBM1" s="59" t="s">
        <v>14936</v>
      </c>
      <c r="VBN1" s="59" t="s">
        <v>14937</v>
      </c>
      <c r="VBO1" s="59" t="s">
        <v>14938</v>
      </c>
      <c r="VBP1" s="59" t="s">
        <v>14939</v>
      </c>
      <c r="VBQ1" s="59" t="s">
        <v>14940</v>
      </c>
      <c r="VBR1" s="59" t="s">
        <v>14941</v>
      </c>
      <c r="VBS1" s="59" t="s">
        <v>14942</v>
      </c>
      <c r="VBT1" s="59" t="s">
        <v>14943</v>
      </c>
      <c r="VBU1" s="59" t="s">
        <v>14944</v>
      </c>
      <c r="VBV1" s="59" t="s">
        <v>14945</v>
      </c>
      <c r="VBW1" s="59" t="s">
        <v>14946</v>
      </c>
      <c r="VBX1" s="59" t="s">
        <v>14947</v>
      </c>
      <c r="VBY1" s="59" t="s">
        <v>14948</v>
      </c>
      <c r="VBZ1" s="59" t="s">
        <v>14949</v>
      </c>
      <c r="VCA1" s="59" t="s">
        <v>14950</v>
      </c>
      <c r="VCB1" s="59" t="s">
        <v>14951</v>
      </c>
      <c r="VCC1" s="59" t="s">
        <v>14952</v>
      </c>
      <c r="VCD1" s="59" t="s">
        <v>14953</v>
      </c>
      <c r="VCE1" s="59" t="s">
        <v>14954</v>
      </c>
      <c r="VCF1" s="59" t="s">
        <v>14955</v>
      </c>
      <c r="VCG1" s="59" t="s">
        <v>14956</v>
      </c>
      <c r="VCH1" s="59" t="s">
        <v>14957</v>
      </c>
      <c r="VCI1" s="59" t="s">
        <v>14958</v>
      </c>
      <c r="VCJ1" s="59" t="s">
        <v>14959</v>
      </c>
      <c r="VCK1" s="59" t="s">
        <v>14960</v>
      </c>
      <c r="VCL1" s="59" t="s">
        <v>14961</v>
      </c>
      <c r="VCM1" s="59" t="s">
        <v>14962</v>
      </c>
      <c r="VCN1" s="59" t="s">
        <v>14963</v>
      </c>
      <c r="VCO1" s="59" t="s">
        <v>14964</v>
      </c>
      <c r="VCP1" s="59" t="s">
        <v>14965</v>
      </c>
      <c r="VCQ1" s="59" t="s">
        <v>14966</v>
      </c>
      <c r="VCR1" s="59" t="s">
        <v>14967</v>
      </c>
      <c r="VCS1" s="59" t="s">
        <v>14968</v>
      </c>
      <c r="VCT1" s="59" t="s">
        <v>14969</v>
      </c>
      <c r="VCU1" s="59" t="s">
        <v>14970</v>
      </c>
      <c r="VCV1" s="59" t="s">
        <v>14971</v>
      </c>
      <c r="VCW1" s="59" t="s">
        <v>14972</v>
      </c>
      <c r="VCX1" s="59" t="s">
        <v>14973</v>
      </c>
      <c r="VCY1" s="59" t="s">
        <v>14974</v>
      </c>
      <c r="VCZ1" s="59" t="s">
        <v>14975</v>
      </c>
      <c r="VDA1" s="59" t="s">
        <v>14976</v>
      </c>
      <c r="VDB1" s="59" t="s">
        <v>14977</v>
      </c>
      <c r="VDC1" s="59" t="s">
        <v>14978</v>
      </c>
      <c r="VDD1" s="59" t="s">
        <v>14979</v>
      </c>
      <c r="VDE1" s="59" t="s">
        <v>14980</v>
      </c>
      <c r="VDF1" s="59" t="s">
        <v>14981</v>
      </c>
      <c r="VDG1" s="59" t="s">
        <v>14982</v>
      </c>
      <c r="VDH1" s="59" t="s">
        <v>14983</v>
      </c>
      <c r="VDI1" s="59" t="s">
        <v>14984</v>
      </c>
      <c r="VDJ1" s="59" t="s">
        <v>14985</v>
      </c>
      <c r="VDK1" s="59" t="s">
        <v>14986</v>
      </c>
      <c r="VDL1" s="59" t="s">
        <v>14987</v>
      </c>
      <c r="VDM1" s="59" t="s">
        <v>14988</v>
      </c>
      <c r="VDN1" s="59" t="s">
        <v>14989</v>
      </c>
      <c r="VDO1" s="59" t="s">
        <v>14990</v>
      </c>
      <c r="VDP1" s="59" t="s">
        <v>14991</v>
      </c>
      <c r="VDQ1" s="59" t="s">
        <v>14992</v>
      </c>
      <c r="VDR1" s="59" t="s">
        <v>14993</v>
      </c>
      <c r="VDS1" s="59" t="s">
        <v>14994</v>
      </c>
      <c r="VDT1" s="59" t="s">
        <v>14995</v>
      </c>
      <c r="VDU1" s="59" t="s">
        <v>14996</v>
      </c>
      <c r="VDV1" s="59" t="s">
        <v>14997</v>
      </c>
      <c r="VDW1" s="59" t="s">
        <v>14998</v>
      </c>
      <c r="VDX1" s="59" t="s">
        <v>14999</v>
      </c>
      <c r="VDY1" s="59" t="s">
        <v>15000</v>
      </c>
      <c r="VDZ1" s="59" t="s">
        <v>15001</v>
      </c>
      <c r="VEA1" s="59" t="s">
        <v>15002</v>
      </c>
      <c r="VEB1" s="59" t="s">
        <v>15003</v>
      </c>
      <c r="VEC1" s="59" t="s">
        <v>15004</v>
      </c>
      <c r="VED1" s="59" t="s">
        <v>15005</v>
      </c>
      <c r="VEE1" s="59" t="s">
        <v>15006</v>
      </c>
      <c r="VEF1" s="59" t="s">
        <v>15007</v>
      </c>
      <c r="VEG1" s="59" t="s">
        <v>15008</v>
      </c>
      <c r="VEH1" s="59" t="s">
        <v>15009</v>
      </c>
      <c r="VEI1" s="59" t="s">
        <v>15010</v>
      </c>
      <c r="VEJ1" s="59" t="s">
        <v>15011</v>
      </c>
      <c r="VEK1" s="59" t="s">
        <v>15012</v>
      </c>
      <c r="VEL1" s="59" t="s">
        <v>15013</v>
      </c>
      <c r="VEM1" s="59" t="s">
        <v>15014</v>
      </c>
      <c r="VEN1" s="59" t="s">
        <v>15015</v>
      </c>
      <c r="VEO1" s="59" t="s">
        <v>15016</v>
      </c>
      <c r="VEP1" s="59" t="s">
        <v>15017</v>
      </c>
      <c r="VEQ1" s="59" t="s">
        <v>15018</v>
      </c>
      <c r="VER1" s="59" t="s">
        <v>15019</v>
      </c>
      <c r="VES1" s="59" t="s">
        <v>15020</v>
      </c>
      <c r="VET1" s="59" t="s">
        <v>15021</v>
      </c>
      <c r="VEU1" s="59" t="s">
        <v>15022</v>
      </c>
      <c r="VEV1" s="59" t="s">
        <v>15023</v>
      </c>
      <c r="VEW1" s="59" t="s">
        <v>15024</v>
      </c>
      <c r="VEX1" s="59" t="s">
        <v>15025</v>
      </c>
      <c r="VEY1" s="59" t="s">
        <v>15026</v>
      </c>
      <c r="VEZ1" s="59" t="s">
        <v>15027</v>
      </c>
      <c r="VFA1" s="59" t="s">
        <v>15028</v>
      </c>
      <c r="VFB1" s="59" t="s">
        <v>15029</v>
      </c>
      <c r="VFC1" s="59" t="s">
        <v>15030</v>
      </c>
      <c r="VFD1" s="59" t="s">
        <v>15031</v>
      </c>
      <c r="VFE1" s="59" t="s">
        <v>15032</v>
      </c>
      <c r="VFF1" s="59" t="s">
        <v>15033</v>
      </c>
      <c r="VFG1" s="59" t="s">
        <v>15034</v>
      </c>
      <c r="VFH1" s="59" t="s">
        <v>15035</v>
      </c>
      <c r="VFI1" s="59" t="s">
        <v>15036</v>
      </c>
      <c r="VFJ1" s="59" t="s">
        <v>15037</v>
      </c>
      <c r="VFK1" s="59" t="s">
        <v>15038</v>
      </c>
      <c r="VFL1" s="59" t="s">
        <v>15039</v>
      </c>
      <c r="VFM1" s="59" t="s">
        <v>15040</v>
      </c>
      <c r="VFN1" s="59" t="s">
        <v>15041</v>
      </c>
      <c r="VFO1" s="59" t="s">
        <v>15042</v>
      </c>
      <c r="VFP1" s="59" t="s">
        <v>15043</v>
      </c>
      <c r="VFQ1" s="59" t="s">
        <v>15044</v>
      </c>
      <c r="VFR1" s="59" t="s">
        <v>15045</v>
      </c>
      <c r="VFS1" s="59" t="s">
        <v>15046</v>
      </c>
      <c r="VFT1" s="59" t="s">
        <v>15047</v>
      </c>
      <c r="VFU1" s="59" t="s">
        <v>15048</v>
      </c>
      <c r="VFV1" s="59" t="s">
        <v>15049</v>
      </c>
      <c r="VFW1" s="59" t="s">
        <v>15050</v>
      </c>
      <c r="VFX1" s="59" t="s">
        <v>15051</v>
      </c>
      <c r="VFY1" s="59" t="s">
        <v>15052</v>
      </c>
      <c r="VFZ1" s="59" t="s">
        <v>15053</v>
      </c>
      <c r="VGA1" s="59" t="s">
        <v>15054</v>
      </c>
      <c r="VGB1" s="59" t="s">
        <v>15055</v>
      </c>
      <c r="VGC1" s="59" t="s">
        <v>15056</v>
      </c>
      <c r="VGD1" s="59" t="s">
        <v>15057</v>
      </c>
      <c r="VGE1" s="59" t="s">
        <v>15058</v>
      </c>
      <c r="VGF1" s="59" t="s">
        <v>15059</v>
      </c>
      <c r="VGG1" s="59" t="s">
        <v>15060</v>
      </c>
      <c r="VGH1" s="59" t="s">
        <v>15061</v>
      </c>
      <c r="VGI1" s="59" t="s">
        <v>15062</v>
      </c>
      <c r="VGJ1" s="59" t="s">
        <v>15063</v>
      </c>
      <c r="VGK1" s="59" t="s">
        <v>15064</v>
      </c>
      <c r="VGL1" s="59" t="s">
        <v>15065</v>
      </c>
      <c r="VGM1" s="59" t="s">
        <v>15066</v>
      </c>
      <c r="VGN1" s="59" t="s">
        <v>15067</v>
      </c>
      <c r="VGO1" s="59" t="s">
        <v>15068</v>
      </c>
      <c r="VGP1" s="59" t="s">
        <v>15069</v>
      </c>
      <c r="VGQ1" s="59" t="s">
        <v>15070</v>
      </c>
      <c r="VGR1" s="59" t="s">
        <v>15071</v>
      </c>
      <c r="VGS1" s="59" t="s">
        <v>15072</v>
      </c>
      <c r="VGT1" s="59" t="s">
        <v>15073</v>
      </c>
      <c r="VGU1" s="59" t="s">
        <v>15074</v>
      </c>
      <c r="VGV1" s="59" t="s">
        <v>15075</v>
      </c>
      <c r="VGW1" s="59" t="s">
        <v>15076</v>
      </c>
      <c r="VGX1" s="59" t="s">
        <v>15077</v>
      </c>
      <c r="VGY1" s="59" t="s">
        <v>15078</v>
      </c>
      <c r="VGZ1" s="59" t="s">
        <v>15079</v>
      </c>
      <c r="VHA1" s="59" t="s">
        <v>15080</v>
      </c>
      <c r="VHB1" s="59" t="s">
        <v>15081</v>
      </c>
      <c r="VHC1" s="59" t="s">
        <v>15082</v>
      </c>
      <c r="VHD1" s="59" t="s">
        <v>15083</v>
      </c>
      <c r="VHE1" s="59" t="s">
        <v>15084</v>
      </c>
      <c r="VHF1" s="59" t="s">
        <v>15085</v>
      </c>
      <c r="VHG1" s="59" t="s">
        <v>15086</v>
      </c>
      <c r="VHH1" s="59" t="s">
        <v>15087</v>
      </c>
      <c r="VHI1" s="59" t="s">
        <v>15088</v>
      </c>
      <c r="VHJ1" s="59" t="s">
        <v>15089</v>
      </c>
      <c r="VHK1" s="59" t="s">
        <v>15090</v>
      </c>
      <c r="VHL1" s="59" t="s">
        <v>15091</v>
      </c>
      <c r="VHM1" s="59" t="s">
        <v>15092</v>
      </c>
      <c r="VHN1" s="59" t="s">
        <v>15093</v>
      </c>
      <c r="VHO1" s="59" t="s">
        <v>15094</v>
      </c>
      <c r="VHP1" s="59" t="s">
        <v>15095</v>
      </c>
      <c r="VHQ1" s="59" t="s">
        <v>15096</v>
      </c>
      <c r="VHR1" s="59" t="s">
        <v>15097</v>
      </c>
      <c r="VHS1" s="59" t="s">
        <v>15098</v>
      </c>
      <c r="VHT1" s="59" t="s">
        <v>15099</v>
      </c>
      <c r="VHU1" s="59" t="s">
        <v>15100</v>
      </c>
      <c r="VHV1" s="59" t="s">
        <v>15101</v>
      </c>
      <c r="VHW1" s="59" t="s">
        <v>15102</v>
      </c>
      <c r="VHX1" s="59" t="s">
        <v>15103</v>
      </c>
      <c r="VHY1" s="59" t="s">
        <v>15104</v>
      </c>
      <c r="VHZ1" s="59" t="s">
        <v>15105</v>
      </c>
      <c r="VIA1" s="59" t="s">
        <v>15106</v>
      </c>
      <c r="VIB1" s="59" t="s">
        <v>15107</v>
      </c>
      <c r="VIC1" s="59" t="s">
        <v>15108</v>
      </c>
      <c r="VID1" s="59" t="s">
        <v>15109</v>
      </c>
      <c r="VIE1" s="59" t="s">
        <v>15110</v>
      </c>
      <c r="VIF1" s="59" t="s">
        <v>15111</v>
      </c>
      <c r="VIG1" s="59" t="s">
        <v>15112</v>
      </c>
      <c r="VIH1" s="59" t="s">
        <v>15113</v>
      </c>
      <c r="VII1" s="59" t="s">
        <v>15114</v>
      </c>
      <c r="VIJ1" s="59" t="s">
        <v>15115</v>
      </c>
      <c r="VIK1" s="59" t="s">
        <v>15116</v>
      </c>
      <c r="VIL1" s="59" t="s">
        <v>15117</v>
      </c>
      <c r="VIM1" s="59" t="s">
        <v>15118</v>
      </c>
      <c r="VIN1" s="59" t="s">
        <v>15119</v>
      </c>
      <c r="VIO1" s="59" t="s">
        <v>15120</v>
      </c>
      <c r="VIP1" s="59" t="s">
        <v>15121</v>
      </c>
      <c r="VIQ1" s="59" t="s">
        <v>15122</v>
      </c>
      <c r="VIR1" s="59" t="s">
        <v>15123</v>
      </c>
      <c r="VIS1" s="59" t="s">
        <v>15124</v>
      </c>
      <c r="VIT1" s="59" t="s">
        <v>15125</v>
      </c>
      <c r="VIU1" s="59" t="s">
        <v>15126</v>
      </c>
      <c r="VIV1" s="59" t="s">
        <v>15127</v>
      </c>
      <c r="VIW1" s="59" t="s">
        <v>15128</v>
      </c>
      <c r="VIX1" s="59" t="s">
        <v>15129</v>
      </c>
      <c r="VIY1" s="59" t="s">
        <v>15130</v>
      </c>
      <c r="VIZ1" s="59" t="s">
        <v>15131</v>
      </c>
      <c r="VJA1" s="59" t="s">
        <v>15132</v>
      </c>
      <c r="VJB1" s="59" t="s">
        <v>15133</v>
      </c>
      <c r="VJC1" s="59" t="s">
        <v>15134</v>
      </c>
      <c r="VJD1" s="59" t="s">
        <v>15135</v>
      </c>
      <c r="VJE1" s="59" t="s">
        <v>15136</v>
      </c>
      <c r="VJF1" s="59" t="s">
        <v>15137</v>
      </c>
      <c r="VJG1" s="59" t="s">
        <v>15138</v>
      </c>
      <c r="VJH1" s="59" t="s">
        <v>15139</v>
      </c>
      <c r="VJI1" s="59" t="s">
        <v>15140</v>
      </c>
      <c r="VJJ1" s="59" t="s">
        <v>15141</v>
      </c>
      <c r="VJK1" s="59" t="s">
        <v>15142</v>
      </c>
      <c r="VJL1" s="59" t="s">
        <v>15143</v>
      </c>
      <c r="VJM1" s="59" t="s">
        <v>15144</v>
      </c>
      <c r="VJN1" s="59" t="s">
        <v>15145</v>
      </c>
      <c r="VJO1" s="59" t="s">
        <v>15146</v>
      </c>
      <c r="VJP1" s="59" t="s">
        <v>15147</v>
      </c>
      <c r="VJQ1" s="59" t="s">
        <v>15148</v>
      </c>
      <c r="VJR1" s="59" t="s">
        <v>15149</v>
      </c>
      <c r="VJS1" s="59" t="s">
        <v>15150</v>
      </c>
      <c r="VJT1" s="59" t="s">
        <v>15151</v>
      </c>
      <c r="VJU1" s="59" t="s">
        <v>15152</v>
      </c>
      <c r="VJV1" s="59" t="s">
        <v>15153</v>
      </c>
      <c r="VJW1" s="59" t="s">
        <v>15154</v>
      </c>
      <c r="VJX1" s="59" t="s">
        <v>15155</v>
      </c>
      <c r="VJY1" s="59" t="s">
        <v>15156</v>
      </c>
      <c r="VJZ1" s="59" t="s">
        <v>15157</v>
      </c>
      <c r="VKA1" s="59" t="s">
        <v>15158</v>
      </c>
      <c r="VKB1" s="59" t="s">
        <v>15159</v>
      </c>
      <c r="VKC1" s="59" t="s">
        <v>15160</v>
      </c>
      <c r="VKD1" s="59" t="s">
        <v>15161</v>
      </c>
      <c r="VKE1" s="59" t="s">
        <v>15162</v>
      </c>
      <c r="VKF1" s="59" t="s">
        <v>15163</v>
      </c>
      <c r="VKG1" s="59" t="s">
        <v>15164</v>
      </c>
      <c r="VKH1" s="59" t="s">
        <v>15165</v>
      </c>
      <c r="VKI1" s="59" t="s">
        <v>15166</v>
      </c>
      <c r="VKJ1" s="59" t="s">
        <v>15167</v>
      </c>
      <c r="VKK1" s="59" t="s">
        <v>15168</v>
      </c>
      <c r="VKL1" s="59" t="s">
        <v>15169</v>
      </c>
      <c r="VKM1" s="59" t="s">
        <v>15170</v>
      </c>
      <c r="VKN1" s="59" t="s">
        <v>15171</v>
      </c>
      <c r="VKO1" s="59" t="s">
        <v>15172</v>
      </c>
      <c r="VKP1" s="59" t="s">
        <v>15173</v>
      </c>
      <c r="VKQ1" s="59" t="s">
        <v>15174</v>
      </c>
      <c r="VKR1" s="59" t="s">
        <v>15175</v>
      </c>
      <c r="VKS1" s="59" t="s">
        <v>15176</v>
      </c>
      <c r="VKT1" s="59" t="s">
        <v>15177</v>
      </c>
      <c r="VKU1" s="59" t="s">
        <v>15178</v>
      </c>
      <c r="VKV1" s="59" t="s">
        <v>15179</v>
      </c>
      <c r="VKW1" s="59" t="s">
        <v>15180</v>
      </c>
      <c r="VKX1" s="59" t="s">
        <v>15181</v>
      </c>
      <c r="VKY1" s="59" t="s">
        <v>15182</v>
      </c>
      <c r="VKZ1" s="59" t="s">
        <v>15183</v>
      </c>
      <c r="VLA1" s="59" t="s">
        <v>15184</v>
      </c>
      <c r="VLB1" s="59" t="s">
        <v>15185</v>
      </c>
      <c r="VLC1" s="59" t="s">
        <v>15186</v>
      </c>
      <c r="VLD1" s="59" t="s">
        <v>15187</v>
      </c>
      <c r="VLE1" s="59" t="s">
        <v>15188</v>
      </c>
      <c r="VLF1" s="59" t="s">
        <v>15189</v>
      </c>
      <c r="VLG1" s="59" t="s">
        <v>15190</v>
      </c>
      <c r="VLH1" s="59" t="s">
        <v>15191</v>
      </c>
      <c r="VLI1" s="59" t="s">
        <v>15192</v>
      </c>
      <c r="VLJ1" s="59" t="s">
        <v>15193</v>
      </c>
      <c r="VLK1" s="59" t="s">
        <v>15194</v>
      </c>
      <c r="VLL1" s="59" t="s">
        <v>15195</v>
      </c>
      <c r="VLM1" s="59" t="s">
        <v>15196</v>
      </c>
      <c r="VLN1" s="59" t="s">
        <v>15197</v>
      </c>
      <c r="VLO1" s="59" t="s">
        <v>15198</v>
      </c>
      <c r="VLP1" s="59" t="s">
        <v>15199</v>
      </c>
      <c r="VLQ1" s="59" t="s">
        <v>15200</v>
      </c>
      <c r="VLR1" s="59" t="s">
        <v>15201</v>
      </c>
      <c r="VLS1" s="59" t="s">
        <v>15202</v>
      </c>
      <c r="VLT1" s="59" t="s">
        <v>15203</v>
      </c>
      <c r="VLU1" s="59" t="s">
        <v>15204</v>
      </c>
      <c r="VLV1" s="59" t="s">
        <v>15205</v>
      </c>
      <c r="VLW1" s="59" t="s">
        <v>15206</v>
      </c>
      <c r="VLX1" s="59" t="s">
        <v>15207</v>
      </c>
      <c r="VLY1" s="59" t="s">
        <v>15208</v>
      </c>
      <c r="VLZ1" s="59" t="s">
        <v>15209</v>
      </c>
      <c r="VMA1" s="59" t="s">
        <v>15210</v>
      </c>
      <c r="VMB1" s="59" t="s">
        <v>15211</v>
      </c>
      <c r="VMC1" s="59" t="s">
        <v>15212</v>
      </c>
      <c r="VMD1" s="59" t="s">
        <v>15213</v>
      </c>
      <c r="VME1" s="59" t="s">
        <v>15214</v>
      </c>
      <c r="VMF1" s="59" t="s">
        <v>15215</v>
      </c>
      <c r="VMG1" s="59" t="s">
        <v>15216</v>
      </c>
      <c r="VMH1" s="59" t="s">
        <v>15217</v>
      </c>
      <c r="VMI1" s="59" t="s">
        <v>15218</v>
      </c>
      <c r="VMJ1" s="59" t="s">
        <v>15219</v>
      </c>
      <c r="VMK1" s="59" t="s">
        <v>15220</v>
      </c>
      <c r="VML1" s="59" t="s">
        <v>15221</v>
      </c>
      <c r="VMM1" s="59" t="s">
        <v>15222</v>
      </c>
      <c r="VMN1" s="59" t="s">
        <v>15223</v>
      </c>
      <c r="VMO1" s="59" t="s">
        <v>15224</v>
      </c>
      <c r="VMP1" s="59" t="s">
        <v>15225</v>
      </c>
      <c r="VMQ1" s="59" t="s">
        <v>15226</v>
      </c>
      <c r="VMR1" s="59" t="s">
        <v>15227</v>
      </c>
      <c r="VMS1" s="59" t="s">
        <v>15228</v>
      </c>
      <c r="VMT1" s="59" t="s">
        <v>15229</v>
      </c>
      <c r="VMU1" s="59" t="s">
        <v>15230</v>
      </c>
      <c r="VMV1" s="59" t="s">
        <v>15231</v>
      </c>
      <c r="VMW1" s="59" t="s">
        <v>15232</v>
      </c>
      <c r="VMX1" s="59" t="s">
        <v>15233</v>
      </c>
      <c r="VMY1" s="59" t="s">
        <v>15234</v>
      </c>
      <c r="VMZ1" s="59" t="s">
        <v>15235</v>
      </c>
      <c r="VNA1" s="59" t="s">
        <v>15236</v>
      </c>
      <c r="VNB1" s="59" t="s">
        <v>15237</v>
      </c>
      <c r="VNC1" s="59" t="s">
        <v>15238</v>
      </c>
      <c r="VND1" s="59" t="s">
        <v>15239</v>
      </c>
      <c r="VNE1" s="59" t="s">
        <v>15240</v>
      </c>
      <c r="VNF1" s="59" t="s">
        <v>15241</v>
      </c>
      <c r="VNG1" s="59" t="s">
        <v>15242</v>
      </c>
      <c r="VNH1" s="59" t="s">
        <v>15243</v>
      </c>
      <c r="VNI1" s="59" t="s">
        <v>15244</v>
      </c>
      <c r="VNJ1" s="59" t="s">
        <v>15245</v>
      </c>
      <c r="VNK1" s="59" t="s">
        <v>15246</v>
      </c>
      <c r="VNL1" s="59" t="s">
        <v>15247</v>
      </c>
      <c r="VNM1" s="59" t="s">
        <v>15248</v>
      </c>
      <c r="VNN1" s="59" t="s">
        <v>15249</v>
      </c>
      <c r="VNO1" s="59" t="s">
        <v>15250</v>
      </c>
      <c r="VNP1" s="59" t="s">
        <v>15251</v>
      </c>
      <c r="VNQ1" s="59" t="s">
        <v>15252</v>
      </c>
      <c r="VNR1" s="59" t="s">
        <v>15253</v>
      </c>
      <c r="VNS1" s="59" t="s">
        <v>15254</v>
      </c>
      <c r="VNT1" s="59" t="s">
        <v>15255</v>
      </c>
      <c r="VNU1" s="59" t="s">
        <v>15256</v>
      </c>
      <c r="VNV1" s="59" t="s">
        <v>15257</v>
      </c>
      <c r="VNW1" s="59" t="s">
        <v>15258</v>
      </c>
      <c r="VNX1" s="59" t="s">
        <v>15259</v>
      </c>
      <c r="VNY1" s="59" t="s">
        <v>15260</v>
      </c>
      <c r="VNZ1" s="59" t="s">
        <v>15261</v>
      </c>
      <c r="VOA1" s="59" t="s">
        <v>15262</v>
      </c>
      <c r="VOB1" s="59" t="s">
        <v>15263</v>
      </c>
      <c r="VOC1" s="59" t="s">
        <v>15264</v>
      </c>
      <c r="VOD1" s="59" t="s">
        <v>15265</v>
      </c>
      <c r="VOE1" s="59" t="s">
        <v>15266</v>
      </c>
      <c r="VOF1" s="59" t="s">
        <v>15267</v>
      </c>
      <c r="VOG1" s="59" t="s">
        <v>15268</v>
      </c>
      <c r="VOH1" s="59" t="s">
        <v>15269</v>
      </c>
      <c r="VOI1" s="59" t="s">
        <v>15270</v>
      </c>
      <c r="VOJ1" s="59" t="s">
        <v>15271</v>
      </c>
      <c r="VOK1" s="59" t="s">
        <v>15272</v>
      </c>
      <c r="VOL1" s="59" t="s">
        <v>15273</v>
      </c>
      <c r="VOM1" s="59" t="s">
        <v>15274</v>
      </c>
      <c r="VON1" s="59" t="s">
        <v>15275</v>
      </c>
      <c r="VOO1" s="59" t="s">
        <v>15276</v>
      </c>
      <c r="VOP1" s="59" t="s">
        <v>15277</v>
      </c>
      <c r="VOQ1" s="59" t="s">
        <v>15278</v>
      </c>
      <c r="VOR1" s="59" t="s">
        <v>15279</v>
      </c>
      <c r="VOS1" s="59" t="s">
        <v>15280</v>
      </c>
      <c r="VOT1" s="59" t="s">
        <v>15281</v>
      </c>
      <c r="VOU1" s="59" t="s">
        <v>15282</v>
      </c>
      <c r="VOV1" s="59" t="s">
        <v>15283</v>
      </c>
      <c r="VOW1" s="59" t="s">
        <v>15284</v>
      </c>
      <c r="VOX1" s="59" t="s">
        <v>15285</v>
      </c>
      <c r="VOY1" s="59" t="s">
        <v>15286</v>
      </c>
      <c r="VOZ1" s="59" t="s">
        <v>15287</v>
      </c>
      <c r="VPA1" s="59" t="s">
        <v>15288</v>
      </c>
      <c r="VPB1" s="59" t="s">
        <v>15289</v>
      </c>
      <c r="VPC1" s="59" t="s">
        <v>15290</v>
      </c>
      <c r="VPD1" s="59" t="s">
        <v>15291</v>
      </c>
      <c r="VPE1" s="59" t="s">
        <v>15292</v>
      </c>
      <c r="VPF1" s="59" t="s">
        <v>15293</v>
      </c>
      <c r="VPG1" s="59" t="s">
        <v>15294</v>
      </c>
      <c r="VPH1" s="59" t="s">
        <v>15295</v>
      </c>
      <c r="VPI1" s="59" t="s">
        <v>15296</v>
      </c>
      <c r="VPJ1" s="59" t="s">
        <v>15297</v>
      </c>
      <c r="VPK1" s="59" t="s">
        <v>15298</v>
      </c>
      <c r="VPL1" s="59" t="s">
        <v>15299</v>
      </c>
      <c r="VPM1" s="59" t="s">
        <v>15300</v>
      </c>
      <c r="VPN1" s="59" t="s">
        <v>15301</v>
      </c>
      <c r="VPO1" s="59" t="s">
        <v>15302</v>
      </c>
      <c r="VPP1" s="59" t="s">
        <v>15303</v>
      </c>
      <c r="VPQ1" s="59" t="s">
        <v>15304</v>
      </c>
      <c r="VPR1" s="59" t="s">
        <v>15305</v>
      </c>
      <c r="VPS1" s="59" t="s">
        <v>15306</v>
      </c>
      <c r="VPT1" s="59" t="s">
        <v>15307</v>
      </c>
      <c r="VPU1" s="59" t="s">
        <v>15308</v>
      </c>
      <c r="VPV1" s="59" t="s">
        <v>15309</v>
      </c>
      <c r="VPW1" s="59" t="s">
        <v>15310</v>
      </c>
      <c r="VPX1" s="59" t="s">
        <v>15311</v>
      </c>
      <c r="VPY1" s="59" t="s">
        <v>15312</v>
      </c>
      <c r="VPZ1" s="59" t="s">
        <v>15313</v>
      </c>
      <c r="VQA1" s="59" t="s">
        <v>15314</v>
      </c>
      <c r="VQB1" s="59" t="s">
        <v>15315</v>
      </c>
      <c r="VQC1" s="59" t="s">
        <v>15316</v>
      </c>
      <c r="VQD1" s="59" t="s">
        <v>15317</v>
      </c>
      <c r="VQE1" s="59" t="s">
        <v>15318</v>
      </c>
      <c r="VQF1" s="59" t="s">
        <v>15319</v>
      </c>
      <c r="VQG1" s="59" t="s">
        <v>15320</v>
      </c>
      <c r="VQH1" s="59" t="s">
        <v>15321</v>
      </c>
      <c r="VQI1" s="59" t="s">
        <v>15322</v>
      </c>
      <c r="VQJ1" s="59" t="s">
        <v>15323</v>
      </c>
      <c r="VQK1" s="59" t="s">
        <v>15324</v>
      </c>
      <c r="VQL1" s="59" t="s">
        <v>15325</v>
      </c>
      <c r="VQM1" s="59" t="s">
        <v>15326</v>
      </c>
      <c r="VQN1" s="59" t="s">
        <v>15327</v>
      </c>
      <c r="VQO1" s="59" t="s">
        <v>15328</v>
      </c>
      <c r="VQP1" s="59" t="s">
        <v>15329</v>
      </c>
      <c r="VQQ1" s="59" t="s">
        <v>15330</v>
      </c>
      <c r="VQR1" s="59" t="s">
        <v>15331</v>
      </c>
      <c r="VQS1" s="59" t="s">
        <v>15332</v>
      </c>
      <c r="VQT1" s="59" t="s">
        <v>15333</v>
      </c>
      <c r="VQU1" s="59" t="s">
        <v>15334</v>
      </c>
      <c r="VQV1" s="59" t="s">
        <v>15335</v>
      </c>
      <c r="VQW1" s="59" t="s">
        <v>15336</v>
      </c>
      <c r="VQX1" s="59" t="s">
        <v>15337</v>
      </c>
      <c r="VQY1" s="59" t="s">
        <v>15338</v>
      </c>
      <c r="VQZ1" s="59" t="s">
        <v>15339</v>
      </c>
      <c r="VRA1" s="59" t="s">
        <v>15340</v>
      </c>
      <c r="VRB1" s="59" t="s">
        <v>15341</v>
      </c>
      <c r="VRC1" s="59" t="s">
        <v>15342</v>
      </c>
      <c r="VRD1" s="59" t="s">
        <v>15343</v>
      </c>
      <c r="VRE1" s="59" t="s">
        <v>15344</v>
      </c>
      <c r="VRF1" s="59" t="s">
        <v>15345</v>
      </c>
      <c r="VRG1" s="59" t="s">
        <v>15346</v>
      </c>
      <c r="VRH1" s="59" t="s">
        <v>15347</v>
      </c>
      <c r="VRI1" s="59" t="s">
        <v>15348</v>
      </c>
      <c r="VRJ1" s="59" t="s">
        <v>15349</v>
      </c>
      <c r="VRK1" s="59" t="s">
        <v>15350</v>
      </c>
      <c r="VRL1" s="59" t="s">
        <v>15351</v>
      </c>
      <c r="VRM1" s="59" t="s">
        <v>15352</v>
      </c>
      <c r="VRN1" s="59" t="s">
        <v>15353</v>
      </c>
      <c r="VRO1" s="59" t="s">
        <v>15354</v>
      </c>
      <c r="VRP1" s="59" t="s">
        <v>15355</v>
      </c>
      <c r="VRQ1" s="59" t="s">
        <v>15356</v>
      </c>
      <c r="VRR1" s="59" t="s">
        <v>15357</v>
      </c>
      <c r="VRS1" s="59" t="s">
        <v>15358</v>
      </c>
      <c r="VRT1" s="59" t="s">
        <v>15359</v>
      </c>
      <c r="VRU1" s="59" t="s">
        <v>15360</v>
      </c>
      <c r="VRV1" s="59" t="s">
        <v>15361</v>
      </c>
      <c r="VRW1" s="59" t="s">
        <v>15362</v>
      </c>
      <c r="VRX1" s="59" t="s">
        <v>15363</v>
      </c>
      <c r="VRY1" s="59" t="s">
        <v>15364</v>
      </c>
      <c r="VRZ1" s="59" t="s">
        <v>15365</v>
      </c>
      <c r="VSA1" s="59" t="s">
        <v>15366</v>
      </c>
      <c r="VSB1" s="59" t="s">
        <v>15367</v>
      </c>
      <c r="VSC1" s="59" t="s">
        <v>15368</v>
      </c>
      <c r="VSD1" s="59" t="s">
        <v>15369</v>
      </c>
      <c r="VSE1" s="59" t="s">
        <v>15370</v>
      </c>
      <c r="VSF1" s="59" t="s">
        <v>15371</v>
      </c>
      <c r="VSG1" s="59" t="s">
        <v>15372</v>
      </c>
      <c r="VSH1" s="59" t="s">
        <v>15373</v>
      </c>
      <c r="VSI1" s="59" t="s">
        <v>15374</v>
      </c>
      <c r="VSJ1" s="59" t="s">
        <v>15375</v>
      </c>
      <c r="VSK1" s="59" t="s">
        <v>15376</v>
      </c>
      <c r="VSL1" s="59" t="s">
        <v>15377</v>
      </c>
      <c r="VSM1" s="59" t="s">
        <v>15378</v>
      </c>
      <c r="VSN1" s="59" t="s">
        <v>15379</v>
      </c>
      <c r="VSO1" s="59" t="s">
        <v>15380</v>
      </c>
      <c r="VSP1" s="59" t="s">
        <v>15381</v>
      </c>
      <c r="VSQ1" s="59" t="s">
        <v>15382</v>
      </c>
      <c r="VSR1" s="59" t="s">
        <v>15383</v>
      </c>
      <c r="VSS1" s="59" t="s">
        <v>15384</v>
      </c>
      <c r="VST1" s="59" t="s">
        <v>15385</v>
      </c>
      <c r="VSU1" s="59" t="s">
        <v>15386</v>
      </c>
      <c r="VSV1" s="59" t="s">
        <v>15387</v>
      </c>
      <c r="VSW1" s="59" t="s">
        <v>15388</v>
      </c>
      <c r="VSX1" s="59" t="s">
        <v>15389</v>
      </c>
      <c r="VSY1" s="59" t="s">
        <v>15390</v>
      </c>
      <c r="VSZ1" s="59" t="s">
        <v>15391</v>
      </c>
      <c r="VTA1" s="59" t="s">
        <v>15392</v>
      </c>
      <c r="VTB1" s="59" t="s">
        <v>15393</v>
      </c>
      <c r="VTC1" s="59" t="s">
        <v>15394</v>
      </c>
      <c r="VTD1" s="59" t="s">
        <v>15395</v>
      </c>
      <c r="VTE1" s="59" t="s">
        <v>15396</v>
      </c>
      <c r="VTF1" s="59" t="s">
        <v>15397</v>
      </c>
      <c r="VTG1" s="59" t="s">
        <v>15398</v>
      </c>
      <c r="VTH1" s="59" t="s">
        <v>15399</v>
      </c>
      <c r="VTI1" s="59" t="s">
        <v>15400</v>
      </c>
      <c r="VTJ1" s="59" t="s">
        <v>15401</v>
      </c>
      <c r="VTK1" s="59" t="s">
        <v>15402</v>
      </c>
      <c r="VTL1" s="59" t="s">
        <v>15403</v>
      </c>
      <c r="VTM1" s="59" t="s">
        <v>15404</v>
      </c>
      <c r="VTN1" s="59" t="s">
        <v>15405</v>
      </c>
      <c r="VTO1" s="59" t="s">
        <v>15406</v>
      </c>
      <c r="VTP1" s="59" t="s">
        <v>15407</v>
      </c>
      <c r="VTQ1" s="59" t="s">
        <v>15408</v>
      </c>
      <c r="VTR1" s="59" t="s">
        <v>15409</v>
      </c>
      <c r="VTS1" s="59" t="s">
        <v>15410</v>
      </c>
      <c r="VTT1" s="59" t="s">
        <v>15411</v>
      </c>
      <c r="VTU1" s="59" t="s">
        <v>15412</v>
      </c>
      <c r="VTV1" s="59" t="s">
        <v>15413</v>
      </c>
      <c r="VTW1" s="59" t="s">
        <v>15414</v>
      </c>
      <c r="VTX1" s="59" t="s">
        <v>15415</v>
      </c>
      <c r="VTY1" s="59" t="s">
        <v>15416</v>
      </c>
      <c r="VTZ1" s="59" t="s">
        <v>15417</v>
      </c>
      <c r="VUA1" s="59" t="s">
        <v>15418</v>
      </c>
      <c r="VUB1" s="59" t="s">
        <v>15419</v>
      </c>
      <c r="VUC1" s="59" t="s">
        <v>15420</v>
      </c>
      <c r="VUD1" s="59" t="s">
        <v>15421</v>
      </c>
      <c r="VUE1" s="59" t="s">
        <v>15422</v>
      </c>
      <c r="VUF1" s="59" t="s">
        <v>15423</v>
      </c>
      <c r="VUG1" s="59" t="s">
        <v>15424</v>
      </c>
      <c r="VUH1" s="59" t="s">
        <v>15425</v>
      </c>
      <c r="VUI1" s="59" t="s">
        <v>15426</v>
      </c>
      <c r="VUJ1" s="59" t="s">
        <v>15427</v>
      </c>
      <c r="VUK1" s="59" t="s">
        <v>15428</v>
      </c>
      <c r="VUL1" s="59" t="s">
        <v>15429</v>
      </c>
      <c r="VUM1" s="59" t="s">
        <v>15430</v>
      </c>
      <c r="VUN1" s="59" t="s">
        <v>15431</v>
      </c>
      <c r="VUO1" s="59" t="s">
        <v>15432</v>
      </c>
      <c r="VUP1" s="59" t="s">
        <v>15433</v>
      </c>
      <c r="VUQ1" s="59" t="s">
        <v>15434</v>
      </c>
      <c r="VUR1" s="59" t="s">
        <v>15435</v>
      </c>
      <c r="VUS1" s="59" t="s">
        <v>15436</v>
      </c>
      <c r="VUT1" s="59" t="s">
        <v>15437</v>
      </c>
      <c r="VUU1" s="59" t="s">
        <v>15438</v>
      </c>
      <c r="VUV1" s="59" t="s">
        <v>15439</v>
      </c>
      <c r="VUW1" s="59" t="s">
        <v>15440</v>
      </c>
      <c r="VUX1" s="59" t="s">
        <v>15441</v>
      </c>
      <c r="VUY1" s="59" t="s">
        <v>15442</v>
      </c>
      <c r="VUZ1" s="59" t="s">
        <v>15443</v>
      </c>
      <c r="VVA1" s="59" t="s">
        <v>15444</v>
      </c>
      <c r="VVB1" s="59" t="s">
        <v>15445</v>
      </c>
      <c r="VVC1" s="59" t="s">
        <v>15446</v>
      </c>
      <c r="VVD1" s="59" t="s">
        <v>15447</v>
      </c>
      <c r="VVE1" s="59" t="s">
        <v>15448</v>
      </c>
      <c r="VVF1" s="59" t="s">
        <v>15449</v>
      </c>
      <c r="VVG1" s="59" t="s">
        <v>15450</v>
      </c>
      <c r="VVH1" s="59" t="s">
        <v>15451</v>
      </c>
      <c r="VVI1" s="59" t="s">
        <v>15452</v>
      </c>
      <c r="VVJ1" s="59" t="s">
        <v>15453</v>
      </c>
      <c r="VVK1" s="59" t="s">
        <v>15454</v>
      </c>
      <c r="VVL1" s="59" t="s">
        <v>15455</v>
      </c>
      <c r="VVM1" s="59" t="s">
        <v>15456</v>
      </c>
      <c r="VVN1" s="59" t="s">
        <v>15457</v>
      </c>
      <c r="VVO1" s="59" t="s">
        <v>15458</v>
      </c>
      <c r="VVP1" s="59" t="s">
        <v>15459</v>
      </c>
      <c r="VVQ1" s="59" t="s">
        <v>15460</v>
      </c>
      <c r="VVR1" s="59" t="s">
        <v>15461</v>
      </c>
      <c r="VVS1" s="59" t="s">
        <v>15462</v>
      </c>
      <c r="VVT1" s="59" t="s">
        <v>15463</v>
      </c>
      <c r="VVU1" s="59" t="s">
        <v>15464</v>
      </c>
      <c r="VVV1" s="59" t="s">
        <v>15465</v>
      </c>
      <c r="VVW1" s="59" t="s">
        <v>15466</v>
      </c>
      <c r="VVX1" s="59" t="s">
        <v>15467</v>
      </c>
      <c r="VVY1" s="59" t="s">
        <v>15468</v>
      </c>
      <c r="VVZ1" s="59" t="s">
        <v>15469</v>
      </c>
      <c r="VWA1" s="59" t="s">
        <v>15470</v>
      </c>
      <c r="VWB1" s="59" t="s">
        <v>15471</v>
      </c>
      <c r="VWC1" s="59" t="s">
        <v>15472</v>
      </c>
      <c r="VWD1" s="59" t="s">
        <v>15473</v>
      </c>
      <c r="VWE1" s="59" t="s">
        <v>15474</v>
      </c>
      <c r="VWF1" s="59" t="s">
        <v>15475</v>
      </c>
      <c r="VWG1" s="59" t="s">
        <v>15476</v>
      </c>
      <c r="VWH1" s="59" t="s">
        <v>15477</v>
      </c>
      <c r="VWI1" s="59" t="s">
        <v>15478</v>
      </c>
      <c r="VWJ1" s="59" t="s">
        <v>15479</v>
      </c>
      <c r="VWK1" s="59" t="s">
        <v>15480</v>
      </c>
      <c r="VWL1" s="59" t="s">
        <v>15481</v>
      </c>
      <c r="VWM1" s="59" t="s">
        <v>15482</v>
      </c>
      <c r="VWN1" s="59" t="s">
        <v>15483</v>
      </c>
      <c r="VWO1" s="59" t="s">
        <v>15484</v>
      </c>
      <c r="VWP1" s="59" t="s">
        <v>15485</v>
      </c>
      <c r="VWQ1" s="59" t="s">
        <v>15486</v>
      </c>
      <c r="VWR1" s="59" t="s">
        <v>15487</v>
      </c>
      <c r="VWS1" s="59" t="s">
        <v>15488</v>
      </c>
      <c r="VWT1" s="59" t="s">
        <v>15489</v>
      </c>
      <c r="VWU1" s="59" t="s">
        <v>15490</v>
      </c>
      <c r="VWV1" s="59" t="s">
        <v>15491</v>
      </c>
      <c r="VWW1" s="59" t="s">
        <v>15492</v>
      </c>
      <c r="VWX1" s="59" t="s">
        <v>15493</v>
      </c>
      <c r="VWY1" s="59" t="s">
        <v>15494</v>
      </c>
      <c r="VWZ1" s="59" t="s">
        <v>15495</v>
      </c>
      <c r="VXA1" s="59" t="s">
        <v>15496</v>
      </c>
      <c r="VXB1" s="59" t="s">
        <v>15497</v>
      </c>
      <c r="VXC1" s="59" t="s">
        <v>15498</v>
      </c>
      <c r="VXD1" s="59" t="s">
        <v>15499</v>
      </c>
      <c r="VXE1" s="59" t="s">
        <v>15500</v>
      </c>
      <c r="VXF1" s="59" t="s">
        <v>15501</v>
      </c>
      <c r="VXG1" s="59" t="s">
        <v>15502</v>
      </c>
      <c r="VXH1" s="59" t="s">
        <v>15503</v>
      </c>
      <c r="VXI1" s="59" t="s">
        <v>15504</v>
      </c>
      <c r="VXJ1" s="59" t="s">
        <v>15505</v>
      </c>
      <c r="VXK1" s="59" t="s">
        <v>15506</v>
      </c>
      <c r="VXL1" s="59" t="s">
        <v>15507</v>
      </c>
      <c r="VXM1" s="59" t="s">
        <v>15508</v>
      </c>
      <c r="VXN1" s="59" t="s">
        <v>15509</v>
      </c>
      <c r="VXO1" s="59" t="s">
        <v>15510</v>
      </c>
      <c r="VXP1" s="59" t="s">
        <v>15511</v>
      </c>
      <c r="VXQ1" s="59" t="s">
        <v>15512</v>
      </c>
      <c r="VXR1" s="59" t="s">
        <v>15513</v>
      </c>
      <c r="VXS1" s="59" t="s">
        <v>15514</v>
      </c>
      <c r="VXT1" s="59" t="s">
        <v>15515</v>
      </c>
      <c r="VXU1" s="59" t="s">
        <v>15516</v>
      </c>
      <c r="VXV1" s="59" t="s">
        <v>15517</v>
      </c>
      <c r="VXW1" s="59" t="s">
        <v>15518</v>
      </c>
      <c r="VXX1" s="59" t="s">
        <v>15519</v>
      </c>
      <c r="VXY1" s="59" t="s">
        <v>15520</v>
      </c>
      <c r="VXZ1" s="59" t="s">
        <v>15521</v>
      </c>
      <c r="VYA1" s="59" t="s">
        <v>15522</v>
      </c>
      <c r="VYB1" s="59" t="s">
        <v>15523</v>
      </c>
      <c r="VYC1" s="59" t="s">
        <v>15524</v>
      </c>
      <c r="VYD1" s="59" t="s">
        <v>15525</v>
      </c>
      <c r="VYE1" s="59" t="s">
        <v>15526</v>
      </c>
      <c r="VYF1" s="59" t="s">
        <v>15527</v>
      </c>
      <c r="VYG1" s="59" t="s">
        <v>15528</v>
      </c>
      <c r="VYH1" s="59" t="s">
        <v>15529</v>
      </c>
      <c r="VYI1" s="59" t="s">
        <v>15530</v>
      </c>
      <c r="VYJ1" s="59" t="s">
        <v>15531</v>
      </c>
      <c r="VYK1" s="59" t="s">
        <v>15532</v>
      </c>
      <c r="VYL1" s="59" t="s">
        <v>15533</v>
      </c>
      <c r="VYM1" s="59" t="s">
        <v>15534</v>
      </c>
      <c r="VYN1" s="59" t="s">
        <v>15535</v>
      </c>
      <c r="VYO1" s="59" t="s">
        <v>15536</v>
      </c>
      <c r="VYP1" s="59" t="s">
        <v>15537</v>
      </c>
      <c r="VYQ1" s="59" t="s">
        <v>15538</v>
      </c>
      <c r="VYR1" s="59" t="s">
        <v>15539</v>
      </c>
      <c r="VYS1" s="59" t="s">
        <v>15540</v>
      </c>
      <c r="VYT1" s="59" t="s">
        <v>15541</v>
      </c>
      <c r="VYU1" s="59" t="s">
        <v>15542</v>
      </c>
      <c r="VYV1" s="59" t="s">
        <v>15543</v>
      </c>
      <c r="VYW1" s="59" t="s">
        <v>15544</v>
      </c>
      <c r="VYX1" s="59" t="s">
        <v>15545</v>
      </c>
      <c r="VYY1" s="59" t="s">
        <v>15546</v>
      </c>
      <c r="VYZ1" s="59" t="s">
        <v>15547</v>
      </c>
      <c r="VZA1" s="59" t="s">
        <v>15548</v>
      </c>
      <c r="VZB1" s="59" t="s">
        <v>15549</v>
      </c>
      <c r="VZC1" s="59" t="s">
        <v>15550</v>
      </c>
      <c r="VZD1" s="59" t="s">
        <v>15551</v>
      </c>
      <c r="VZE1" s="59" t="s">
        <v>15552</v>
      </c>
      <c r="VZF1" s="59" t="s">
        <v>15553</v>
      </c>
      <c r="VZG1" s="59" t="s">
        <v>15554</v>
      </c>
      <c r="VZH1" s="59" t="s">
        <v>15555</v>
      </c>
      <c r="VZI1" s="59" t="s">
        <v>15556</v>
      </c>
      <c r="VZJ1" s="59" t="s">
        <v>15557</v>
      </c>
      <c r="VZK1" s="59" t="s">
        <v>15558</v>
      </c>
      <c r="VZL1" s="59" t="s">
        <v>15559</v>
      </c>
      <c r="VZM1" s="59" t="s">
        <v>15560</v>
      </c>
      <c r="VZN1" s="59" t="s">
        <v>15561</v>
      </c>
      <c r="VZO1" s="59" t="s">
        <v>15562</v>
      </c>
      <c r="VZP1" s="59" t="s">
        <v>15563</v>
      </c>
      <c r="VZQ1" s="59" t="s">
        <v>15564</v>
      </c>
      <c r="VZR1" s="59" t="s">
        <v>15565</v>
      </c>
      <c r="VZS1" s="59" t="s">
        <v>15566</v>
      </c>
      <c r="VZT1" s="59" t="s">
        <v>15567</v>
      </c>
      <c r="VZU1" s="59" t="s">
        <v>15568</v>
      </c>
      <c r="VZV1" s="59" t="s">
        <v>15569</v>
      </c>
      <c r="VZW1" s="59" t="s">
        <v>15570</v>
      </c>
      <c r="VZX1" s="59" t="s">
        <v>15571</v>
      </c>
      <c r="VZY1" s="59" t="s">
        <v>15572</v>
      </c>
      <c r="VZZ1" s="59" t="s">
        <v>15573</v>
      </c>
      <c r="WAA1" s="59" t="s">
        <v>15574</v>
      </c>
      <c r="WAB1" s="59" t="s">
        <v>15575</v>
      </c>
      <c r="WAC1" s="59" t="s">
        <v>15576</v>
      </c>
      <c r="WAD1" s="59" t="s">
        <v>15577</v>
      </c>
      <c r="WAE1" s="59" t="s">
        <v>15578</v>
      </c>
      <c r="WAF1" s="59" t="s">
        <v>15579</v>
      </c>
      <c r="WAG1" s="59" t="s">
        <v>15580</v>
      </c>
      <c r="WAH1" s="59" t="s">
        <v>15581</v>
      </c>
      <c r="WAI1" s="59" t="s">
        <v>15582</v>
      </c>
      <c r="WAJ1" s="59" t="s">
        <v>15583</v>
      </c>
      <c r="WAK1" s="59" t="s">
        <v>15584</v>
      </c>
      <c r="WAL1" s="59" t="s">
        <v>15585</v>
      </c>
      <c r="WAM1" s="59" t="s">
        <v>15586</v>
      </c>
      <c r="WAN1" s="59" t="s">
        <v>15587</v>
      </c>
      <c r="WAO1" s="59" t="s">
        <v>15588</v>
      </c>
      <c r="WAP1" s="59" t="s">
        <v>15589</v>
      </c>
      <c r="WAQ1" s="59" t="s">
        <v>15590</v>
      </c>
      <c r="WAR1" s="59" t="s">
        <v>15591</v>
      </c>
      <c r="WAS1" s="59" t="s">
        <v>15592</v>
      </c>
      <c r="WAT1" s="59" t="s">
        <v>15593</v>
      </c>
      <c r="WAU1" s="59" t="s">
        <v>15594</v>
      </c>
      <c r="WAV1" s="59" t="s">
        <v>15595</v>
      </c>
      <c r="WAW1" s="59" t="s">
        <v>15596</v>
      </c>
      <c r="WAX1" s="59" t="s">
        <v>15597</v>
      </c>
      <c r="WAY1" s="59" t="s">
        <v>15598</v>
      </c>
      <c r="WAZ1" s="59" t="s">
        <v>15599</v>
      </c>
      <c r="WBA1" s="59" t="s">
        <v>15600</v>
      </c>
      <c r="WBB1" s="59" t="s">
        <v>15601</v>
      </c>
      <c r="WBC1" s="59" t="s">
        <v>15602</v>
      </c>
      <c r="WBD1" s="59" t="s">
        <v>15603</v>
      </c>
      <c r="WBE1" s="59" t="s">
        <v>15604</v>
      </c>
      <c r="WBF1" s="59" t="s">
        <v>15605</v>
      </c>
      <c r="WBG1" s="59" t="s">
        <v>15606</v>
      </c>
      <c r="WBH1" s="59" t="s">
        <v>15607</v>
      </c>
      <c r="WBI1" s="59" t="s">
        <v>15608</v>
      </c>
      <c r="WBJ1" s="59" t="s">
        <v>15609</v>
      </c>
      <c r="WBK1" s="59" t="s">
        <v>15610</v>
      </c>
      <c r="WBL1" s="59" t="s">
        <v>15611</v>
      </c>
      <c r="WBM1" s="59" t="s">
        <v>15612</v>
      </c>
      <c r="WBN1" s="59" t="s">
        <v>15613</v>
      </c>
      <c r="WBO1" s="59" t="s">
        <v>15614</v>
      </c>
      <c r="WBP1" s="59" t="s">
        <v>15615</v>
      </c>
      <c r="WBQ1" s="59" t="s">
        <v>15616</v>
      </c>
      <c r="WBR1" s="59" t="s">
        <v>15617</v>
      </c>
      <c r="WBS1" s="59" t="s">
        <v>15618</v>
      </c>
      <c r="WBT1" s="59" t="s">
        <v>15619</v>
      </c>
      <c r="WBU1" s="59" t="s">
        <v>15620</v>
      </c>
      <c r="WBV1" s="59" t="s">
        <v>15621</v>
      </c>
      <c r="WBW1" s="59" t="s">
        <v>15622</v>
      </c>
      <c r="WBX1" s="59" t="s">
        <v>15623</v>
      </c>
      <c r="WBY1" s="59" t="s">
        <v>15624</v>
      </c>
      <c r="WBZ1" s="59" t="s">
        <v>15625</v>
      </c>
      <c r="WCA1" s="59" t="s">
        <v>15626</v>
      </c>
      <c r="WCB1" s="59" t="s">
        <v>15627</v>
      </c>
      <c r="WCC1" s="59" t="s">
        <v>15628</v>
      </c>
      <c r="WCD1" s="59" t="s">
        <v>15629</v>
      </c>
      <c r="WCE1" s="59" t="s">
        <v>15630</v>
      </c>
      <c r="WCF1" s="59" t="s">
        <v>15631</v>
      </c>
      <c r="WCG1" s="59" t="s">
        <v>15632</v>
      </c>
      <c r="WCH1" s="59" t="s">
        <v>15633</v>
      </c>
      <c r="WCI1" s="59" t="s">
        <v>15634</v>
      </c>
      <c r="WCJ1" s="59" t="s">
        <v>15635</v>
      </c>
      <c r="WCK1" s="59" t="s">
        <v>15636</v>
      </c>
      <c r="WCL1" s="59" t="s">
        <v>15637</v>
      </c>
      <c r="WCM1" s="59" t="s">
        <v>15638</v>
      </c>
      <c r="WCN1" s="59" t="s">
        <v>15639</v>
      </c>
      <c r="WCO1" s="59" t="s">
        <v>15640</v>
      </c>
      <c r="WCP1" s="59" t="s">
        <v>15641</v>
      </c>
      <c r="WCQ1" s="59" t="s">
        <v>15642</v>
      </c>
      <c r="WCR1" s="59" t="s">
        <v>15643</v>
      </c>
      <c r="WCS1" s="59" t="s">
        <v>15644</v>
      </c>
      <c r="WCT1" s="59" t="s">
        <v>15645</v>
      </c>
      <c r="WCU1" s="59" t="s">
        <v>15646</v>
      </c>
      <c r="WCV1" s="59" t="s">
        <v>15647</v>
      </c>
      <c r="WCW1" s="59" t="s">
        <v>15648</v>
      </c>
      <c r="WCX1" s="59" t="s">
        <v>15649</v>
      </c>
      <c r="WCY1" s="59" t="s">
        <v>15650</v>
      </c>
      <c r="WCZ1" s="59" t="s">
        <v>15651</v>
      </c>
      <c r="WDA1" s="59" t="s">
        <v>15652</v>
      </c>
      <c r="WDB1" s="59" t="s">
        <v>15653</v>
      </c>
      <c r="WDC1" s="59" t="s">
        <v>15654</v>
      </c>
      <c r="WDD1" s="59" t="s">
        <v>15655</v>
      </c>
      <c r="WDE1" s="59" t="s">
        <v>15656</v>
      </c>
      <c r="WDF1" s="59" t="s">
        <v>15657</v>
      </c>
      <c r="WDG1" s="59" t="s">
        <v>15658</v>
      </c>
      <c r="WDH1" s="59" t="s">
        <v>15659</v>
      </c>
      <c r="WDI1" s="59" t="s">
        <v>15660</v>
      </c>
      <c r="WDJ1" s="59" t="s">
        <v>15661</v>
      </c>
      <c r="WDK1" s="59" t="s">
        <v>15662</v>
      </c>
      <c r="WDL1" s="59" t="s">
        <v>15663</v>
      </c>
      <c r="WDM1" s="59" t="s">
        <v>15664</v>
      </c>
      <c r="WDN1" s="59" t="s">
        <v>15665</v>
      </c>
      <c r="WDO1" s="59" t="s">
        <v>15666</v>
      </c>
      <c r="WDP1" s="59" t="s">
        <v>15667</v>
      </c>
      <c r="WDQ1" s="59" t="s">
        <v>15668</v>
      </c>
      <c r="WDR1" s="59" t="s">
        <v>15669</v>
      </c>
      <c r="WDS1" s="59" t="s">
        <v>15670</v>
      </c>
      <c r="WDT1" s="59" t="s">
        <v>15671</v>
      </c>
      <c r="WDU1" s="59" t="s">
        <v>15672</v>
      </c>
      <c r="WDV1" s="59" t="s">
        <v>15673</v>
      </c>
      <c r="WDW1" s="59" t="s">
        <v>15674</v>
      </c>
      <c r="WDX1" s="59" t="s">
        <v>15675</v>
      </c>
      <c r="WDY1" s="59" t="s">
        <v>15676</v>
      </c>
      <c r="WDZ1" s="59" t="s">
        <v>15677</v>
      </c>
      <c r="WEA1" s="59" t="s">
        <v>15678</v>
      </c>
      <c r="WEB1" s="59" t="s">
        <v>15679</v>
      </c>
      <c r="WEC1" s="59" t="s">
        <v>15680</v>
      </c>
      <c r="WED1" s="59" t="s">
        <v>15681</v>
      </c>
      <c r="WEE1" s="59" t="s">
        <v>15682</v>
      </c>
      <c r="WEF1" s="59" t="s">
        <v>15683</v>
      </c>
      <c r="WEG1" s="59" t="s">
        <v>15684</v>
      </c>
      <c r="WEH1" s="59" t="s">
        <v>15685</v>
      </c>
      <c r="WEI1" s="59" t="s">
        <v>15686</v>
      </c>
      <c r="WEJ1" s="59" t="s">
        <v>15687</v>
      </c>
      <c r="WEK1" s="59" t="s">
        <v>15688</v>
      </c>
      <c r="WEL1" s="59" t="s">
        <v>15689</v>
      </c>
      <c r="WEM1" s="59" t="s">
        <v>15690</v>
      </c>
      <c r="WEN1" s="59" t="s">
        <v>15691</v>
      </c>
      <c r="WEO1" s="59" t="s">
        <v>15692</v>
      </c>
      <c r="WEP1" s="59" t="s">
        <v>15693</v>
      </c>
      <c r="WEQ1" s="59" t="s">
        <v>15694</v>
      </c>
      <c r="WER1" s="59" t="s">
        <v>15695</v>
      </c>
      <c r="WES1" s="59" t="s">
        <v>15696</v>
      </c>
      <c r="WET1" s="59" t="s">
        <v>15697</v>
      </c>
      <c r="WEU1" s="59" t="s">
        <v>15698</v>
      </c>
      <c r="WEV1" s="59" t="s">
        <v>15699</v>
      </c>
      <c r="WEW1" s="59" t="s">
        <v>15700</v>
      </c>
      <c r="WEX1" s="59" t="s">
        <v>15701</v>
      </c>
      <c r="WEY1" s="59" t="s">
        <v>15702</v>
      </c>
      <c r="WEZ1" s="59" t="s">
        <v>15703</v>
      </c>
      <c r="WFA1" s="59" t="s">
        <v>15704</v>
      </c>
      <c r="WFB1" s="59" t="s">
        <v>15705</v>
      </c>
      <c r="WFC1" s="59" t="s">
        <v>15706</v>
      </c>
      <c r="WFD1" s="59" t="s">
        <v>15707</v>
      </c>
      <c r="WFE1" s="59" t="s">
        <v>15708</v>
      </c>
      <c r="WFF1" s="59" t="s">
        <v>15709</v>
      </c>
      <c r="WFG1" s="59" t="s">
        <v>15710</v>
      </c>
      <c r="WFH1" s="59" t="s">
        <v>15711</v>
      </c>
      <c r="WFI1" s="59" t="s">
        <v>15712</v>
      </c>
      <c r="WFJ1" s="59" t="s">
        <v>15713</v>
      </c>
      <c r="WFK1" s="59" t="s">
        <v>15714</v>
      </c>
      <c r="WFL1" s="59" t="s">
        <v>15715</v>
      </c>
      <c r="WFM1" s="59" t="s">
        <v>15716</v>
      </c>
      <c r="WFN1" s="59" t="s">
        <v>15717</v>
      </c>
      <c r="WFO1" s="59" t="s">
        <v>15718</v>
      </c>
      <c r="WFP1" s="59" t="s">
        <v>15719</v>
      </c>
      <c r="WFQ1" s="59" t="s">
        <v>15720</v>
      </c>
      <c r="WFR1" s="59" t="s">
        <v>15721</v>
      </c>
      <c r="WFS1" s="59" t="s">
        <v>15722</v>
      </c>
      <c r="WFT1" s="59" t="s">
        <v>15723</v>
      </c>
      <c r="WFU1" s="59" t="s">
        <v>15724</v>
      </c>
      <c r="WFV1" s="59" t="s">
        <v>15725</v>
      </c>
      <c r="WFW1" s="59" t="s">
        <v>15726</v>
      </c>
      <c r="WFX1" s="59" t="s">
        <v>15727</v>
      </c>
      <c r="WFY1" s="59" t="s">
        <v>15728</v>
      </c>
      <c r="WFZ1" s="59" t="s">
        <v>15729</v>
      </c>
      <c r="WGA1" s="59" t="s">
        <v>15730</v>
      </c>
      <c r="WGB1" s="59" t="s">
        <v>15731</v>
      </c>
      <c r="WGC1" s="59" t="s">
        <v>15732</v>
      </c>
      <c r="WGD1" s="59" t="s">
        <v>15733</v>
      </c>
      <c r="WGE1" s="59" t="s">
        <v>15734</v>
      </c>
      <c r="WGF1" s="59" t="s">
        <v>15735</v>
      </c>
      <c r="WGG1" s="59" t="s">
        <v>15736</v>
      </c>
      <c r="WGH1" s="59" t="s">
        <v>15737</v>
      </c>
      <c r="WGI1" s="59" t="s">
        <v>15738</v>
      </c>
      <c r="WGJ1" s="59" t="s">
        <v>15739</v>
      </c>
      <c r="WGK1" s="59" t="s">
        <v>15740</v>
      </c>
      <c r="WGL1" s="59" t="s">
        <v>15741</v>
      </c>
      <c r="WGM1" s="59" t="s">
        <v>15742</v>
      </c>
      <c r="WGN1" s="59" t="s">
        <v>15743</v>
      </c>
      <c r="WGO1" s="59" t="s">
        <v>15744</v>
      </c>
      <c r="WGP1" s="59" t="s">
        <v>15745</v>
      </c>
      <c r="WGQ1" s="59" t="s">
        <v>15746</v>
      </c>
      <c r="WGR1" s="59" t="s">
        <v>15747</v>
      </c>
      <c r="WGS1" s="59" t="s">
        <v>15748</v>
      </c>
      <c r="WGT1" s="59" t="s">
        <v>15749</v>
      </c>
      <c r="WGU1" s="59" t="s">
        <v>15750</v>
      </c>
      <c r="WGV1" s="59" t="s">
        <v>15751</v>
      </c>
      <c r="WGW1" s="59" t="s">
        <v>15752</v>
      </c>
      <c r="WGX1" s="59" t="s">
        <v>15753</v>
      </c>
      <c r="WGY1" s="59" t="s">
        <v>15754</v>
      </c>
      <c r="WGZ1" s="59" t="s">
        <v>15755</v>
      </c>
      <c r="WHA1" s="59" t="s">
        <v>15756</v>
      </c>
      <c r="WHB1" s="59" t="s">
        <v>15757</v>
      </c>
      <c r="WHC1" s="59" t="s">
        <v>15758</v>
      </c>
      <c r="WHD1" s="59" t="s">
        <v>15759</v>
      </c>
      <c r="WHE1" s="59" t="s">
        <v>15760</v>
      </c>
      <c r="WHF1" s="59" t="s">
        <v>15761</v>
      </c>
      <c r="WHG1" s="59" t="s">
        <v>15762</v>
      </c>
      <c r="WHH1" s="59" t="s">
        <v>15763</v>
      </c>
      <c r="WHI1" s="59" t="s">
        <v>15764</v>
      </c>
      <c r="WHJ1" s="59" t="s">
        <v>15765</v>
      </c>
      <c r="WHK1" s="59" t="s">
        <v>15766</v>
      </c>
      <c r="WHL1" s="59" t="s">
        <v>15767</v>
      </c>
      <c r="WHM1" s="59" t="s">
        <v>15768</v>
      </c>
      <c r="WHN1" s="59" t="s">
        <v>15769</v>
      </c>
      <c r="WHO1" s="59" t="s">
        <v>15770</v>
      </c>
      <c r="WHP1" s="59" t="s">
        <v>15771</v>
      </c>
      <c r="WHQ1" s="59" t="s">
        <v>15772</v>
      </c>
      <c r="WHR1" s="59" t="s">
        <v>15773</v>
      </c>
      <c r="WHS1" s="59" t="s">
        <v>15774</v>
      </c>
      <c r="WHT1" s="59" t="s">
        <v>15775</v>
      </c>
      <c r="WHU1" s="59" t="s">
        <v>15776</v>
      </c>
      <c r="WHV1" s="59" t="s">
        <v>15777</v>
      </c>
      <c r="WHW1" s="59" t="s">
        <v>15778</v>
      </c>
      <c r="WHX1" s="59" t="s">
        <v>15779</v>
      </c>
      <c r="WHY1" s="59" t="s">
        <v>15780</v>
      </c>
      <c r="WHZ1" s="59" t="s">
        <v>15781</v>
      </c>
      <c r="WIA1" s="59" t="s">
        <v>15782</v>
      </c>
      <c r="WIB1" s="59" t="s">
        <v>15783</v>
      </c>
      <c r="WIC1" s="59" t="s">
        <v>15784</v>
      </c>
      <c r="WID1" s="59" t="s">
        <v>15785</v>
      </c>
      <c r="WIE1" s="59" t="s">
        <v>15786</v>
      </c>
      <c r="WIF1" s="59" t="s">
        <v>15787</v>
      </c>
      <c r="WIG1" s="59" t="s">
        <v>15788</v>
      </c>
      <c r="WIH1" s="59" t="s">
        <v>15789</v>
      </c>
      <c r="WII1" s="59" t="s">
        <v>15790</v>
      </c>
      <c r="WIJ1" s="59" t="s">
        <v>15791</v>
      </c>
      <c r="WIK1" s="59" t="s">
        <v>15792</v>
      </c>
      <c r="WIL1" s="59" t="s">
        <v>15793</v>
      </c>
      <c r="WIM1" s="59" t="s">
        <v>15794</v>
      </c>
      <c r="WIN1" s="59" t="s">
        <v>15795</v>
      </c>
      <c r="WIO1" s="59" t="s">
        <v>15796</v>
      </c>
      <c r="WIP1" s="59" t="s">
        <v>15797</v>
      </c>
      <c r="WIQ1" s="59" t="s">
        <v>15798</v>
      </c>
      <c r="WIR1" s="59" t="s">
        <v>15799</v>
      </c>
      <c r="WIS1" s="59" t="s">
        <v>15800</v>
      </c>
      <c r="WIT1" s="59" t="s">
        <v>15801</v>
      </c>
      <c r="WIU1" s="59" t="s">
        <v>15802</v>
      </c>
      <c r="WIV1" s="59" t="s">
        <v>15803</v>
      </c>
      <c r="WIW1" s="59" t="s">
        <v>15804</v>
      </c>
      <c r="WIX1" s="59" t="s">
        <v>15805</v>
      </c>
      <c r="WIY1" s="59" t="s">
        <v>15806</v>
      </c>
      <c r="WIZ1" s="59" t="s">
        <v>15807</v>
      </c>
      <c r="WJA1" s="59" t="s">
        <v>15808</v>
      </c>
      <c r="WJB1" s="59" t="s">
        <v>15809</v>
      </c>
      <c r="WJC1" s="59" t="s">
        <v>15810</v>
      </c>
      <c r="WJD1" s="59" t="s">
        <v>15811</v>
      </c>
      <c r="WJE1" s="59" t="s">
        <v>15812</v>
      </c>
      <c r="WJF1" s="59" t="s">
        <v>15813</v>
      </c>
      <c r="WJG1" s="59" t="s">
        <v>15814</v>
      </c>
      <c r="WJH1" s="59" t="s">
        <v>15815</v>
      </c>
      <c r="WJI1" s="59" t="s">
        <v>15816</v>
      </c>
      <c r="WJJ1" s="59" t="s">
        <v>15817</v>
      </c>
      <c r="WJK1" s="59" t="s">
        <v>15818</v>
      </c>
      <c r="WJL1" s="59" t="s">
        <v>15819</v>
      </c>
      <c r="WJM1" s="59" t="s">
        <v>15820</v>
      </c>
      <c r="WJN1" s="59" t="s">
        <v>15821</v>
      </c>
      <c r="WJO1" s="59" t="s">
        <v>15822</v>
      </c>
      <c r="WJP1" s="59" t="s">
        <v>15823</v>
      </c>
      <c r="WJQ1" s="59" t="s">
        <v>15824</v>
      </c>
      <c r="WJR1" s="59" t="s">
        <v>15825</v>
      </c>
      <c r="WJS1" s="59" t="s">
        <v>15826</v>
      </c>
      <c r="WJT1" s="59" t="s">
        <v>15827</v>
      </c>
      <c r="WJU1" s="59" t="s">
        <v>15828</v>
      </c>
      <c r="WJV1" s="59" t="s">
        <v>15829</v>
      </c>
      <c r="WJW1" s="59" t="s">
        <v>15830</v>
      </c>
      <c r="WJX1" s="59" t="s">
        <v>15831</v>
      </c>
      <c r="WJY1" s="59" t="s">
        <v>15832</v>
      </c>
      <c r="WJZ1" s="59" t="s">
        <v>15833</v>
      </c>
      <c r="WKA1" s="59" t="s">
        <v>15834</v>
      </c>
      <c r="WKB1" s="59" t="s">
        <v>15835</v>
      </c>
      <c r="WKC1" s="59" t="s">
        <v>15836</v>
      </c>
      <c r="WKD1" s="59" t="s">
        <v>15837</v>
      </c>
      <c r="WKE1" s="59" t="s">
        <v>15838</v>
      </c>
      <c r="WKF1" s="59" t="s">
        <v>15839</v>
      </c>
      <c r="WKG1" s="59" t="s">
        <v>15840</v>
      </c>
      <c r="WKH1" s="59" t="s">
        <v>15841</v>
      </c>
      <c r="WKI1" s="59" t="s">
        <v>15842</v>
      </c>
      <c r="WKJ1" s="59" t="s">
        <v>15843</v>
      </c>
      <c r="WKK1" s="59" t="s">
        <v>15844</v>
      </c>
      <c r="WKL1" s="59" t="s">
        <v>15845</v>
      </c>
      <c r="WKM1" s="59" t="s">
        <v>15846</v>
      </c>
      <c r="WKN1" s="59" t="s">
        <v>15847</v>
      </c>
      <c r="WKO1" s="59" t="s">
        <v>15848</v>
      </c>
      <c r="WKP1" s="59" t="s">
        <v>15849</v>
      </c>
      <c r="WKQ1" s="59" t="s">
        <v>15850</v>
      </c>
      <c r="WKR1" s="59" t="s">
        <v>15851</v>
      </c>
      <c r="WKS1" s="59" t="s">
        <v>15852</v>
      </c>
      <c r="WKT1" s="59" t="s">
        <v>15853</v>
      </c>
      <c r="WKU1" s="59" t="s">
        <v>15854</v>
      </c>
      <c r="WKV1" s="59" t="s">
        <v>15855</v>
      </c>
      <c r="WKW1" s="59" t="s">
        <v>15856</v>
      </c>
      <c r="WKX1" s="59" t="s">
        <v>15857</v>
      </c>
      <c r="WKY1" s="59" t="s">
        <v>15858</v>
      </c>
      <c r="WKZ1" s="59" t="s">
        <v>15859</v>
      </c>
      <c r="WLA1" s="59" t="s">
        <v>15860</v>
      </c>
      <c r="WLB1" s="59" t="s">
        <v>15861</v>
      </c>
      <c r="WLC1" s="59" t="s">
        <v>15862</v>
      </c>
      <c r="WLD1" s="59" t="s">
        <v>15863</v>
      </c>
      <c r="WLE1" s="59" t="s">
        <v>15864</v>
      </c>
      <c r="WLF1" s="59" t="s">
        <v>15865</v>
      </c>
      <c r="WLG1" s="59" t="s">
        <v>15866</v>
      </c>
      <c r="WLH1" s="59" t="s">
        <v>15867</v>
      </c>
      <c r="WLI1" s="59" t="s">
        <v>15868</v>
      </c>
      <c r="WLJ1" s="59" t="s">
        <v>15869</v>
      </c>
      <c r="WLK1" s="59" t="s">
        <v>15870</v>
      </c>
      <c r="WLL1" s="59" t="s">
        <v>15871</v>
      </c>
      <c r="WLM1" s="59" t="s">
        <v>15872</v>
      </c>
      <c r="WLN1" s="59" t="s">
        <v>15873</v>
      </c>
      <c r="WLO1" s="59" t="s">
        <v>15874</v>
      </c>
      <c r="WLP1" s="59" t="s">
        <v>15875</v>
      </c>
      <c r="WLQ1" s="59" t="s">
        <v>15876</v>
      </c>
      <c r="WLR1" s="59" t="s">
        <v>15877</v>
      </c>
      <c r="WLS1" s="59" t="s">
        <v>15878</v>
      </c>
      <c r="WLT1" s="59" t="s">
        <v>15879</v>
      </c>
      <c r="WLU1" s="59" t="s">
        <v>15880</v>
      </c>
      <c r="WLV1" s="59" t="s">
        <v>15881</v>
      </c>
      <c r="WLW1" s="59" t="s">
        <v>15882</v>
      </c>
      <c r="WLX1" s="59" t="s">
        <v>15883</v>
      </c>
      <c r="WLY1" s="59" t="s">
        <v>15884</v>
      </c>
      <c r="WLZ1" s="59" t="s">
        <v>15885</v>
      </c>
      <c r="WMA1" s="59" t="s">
        <v>15886</v>
      </c>
      <c r="WMB1" s="59" t="s">
        <v>15887</v>
      </c>
      <c r="WMC1" s="59" t="s">
        <v>15888</v>
      </c>
      <c r="WMD1" s="59" t="s">
        <v>15889</v>
      </c>
      <c r="WME1" s="59" t="s">
        <v>15890</v>
      </c>
      <c r="WMF1" s="59" t="s">
        <v>15891</v>
      </c>
      <c r="WMG1" s="59" t="s">
        <v>15892</v>
      </c>
      <c r="WMH1" s="59" t="s">
        <v>15893</v>
      </c>
      <c r="WMI1" s="59" t="s">
        <v>15894</v>
      </c>
      <c r="WMJ1" s="59" t="s">
        <v>15895</v>
      </c>
      <c r="WMK1" s="59" t="s">
        <v>15896</v>
      </c>
      <c r="WML1" s="59" t="s">
        <v>15897</v>
      </c>
      <c r="WMM1" s="59" t="s">
        <v>15898</v>
      </c>
      <c r="WMN1" s="59" t="s">
        <v>15899</v>
      </c>
      <c r="WMO1" s="59" t="s">
        <v>15900</v>
      </c>
      <c r="WMP1" s="59" t="s">
        <v>15901</v>
      </c>
      <c r="WMQ1" s="59" t="s">
        <v>15902</v>
      </c>
      <c r="WMR1" s="59" t="s">
        <v>15903</v>
      </c>
      <c r="WMS1" s="59" t="s">
        <v>15904</v>
      </c>
      <c r="WMT1" s="59" t="s">
        <v>15905</v>
      </c>
      <c r="WMU1" s="59" t="s">
        <v>15906</v>
      </c>
      <c r="WMV1" s="59" t="s">
        <v>15907</v>
      </c>
      <c r="WMW1" s="59" t="s">
        <v>15908</v>
      </c>
      <c r="WMX1" s="59" t="s">
        <v>15909</v>
      </c>
      <c r="WMY1" s="59" t="s">
        <v>15910</v>
      </c>
      <c r="WMZ1" s="59" t="s">
        <v>15911</v>
      </c>
      <c r="WNA1" s="59" t="s">
        <v>15912</v>
      </c>
      <c r="WNB1" s="59" t="s">
        <v>15913</v>
      </c>
      <c r="WNC1" s="59" t="s">
        <v>15914</v>
      </c>
      <c r="WND1" s="59" t="s">
        <v>15915</v>
      </c>
      <c r="WNE1" s="59" t="s">
        <v>15916</v>
      </c>
      <c r="WNF1" s="59" t="s">
        <v>15917</v>
      </c>
      <c r="WNG1" s="59" t="s">
        <v>15918</v>
      </c>
      <c r="WNH1" s="59" t="s">
        <v>15919</v>
      </c>
      <c r="WNI1" s="59" t="s">
        <v>15920</v>
      </c>
      <c r="WNJ1" s="59" t="s">
        <v>15921</v>
      </c>
      <c r="WNK1" s="59" t="s">
        <v>15922</v>
      </c>
      <c r="WNL1" s="59" t="s">
        <v>15923</v>
      </c>
      <c r="WNM1" s="59" t="s">
        <v>15924</v>
      </c>
      <c r="WNN1" s="59" t="s">
        <v>15925</v>
      </c>
      <c r="WNO1" s="59" t="s">
        <v>15926</v>
      </c>
      <c r="WNP1" s="59" t="s">
        <v>15927</v>
      </c>
      <c r="WNQ1" s="59" t="s">
        <v>15928</v>
      </c>
      <c r="WNR1" s="59" t="s">
        <v>15929</v>
      </c>
      <c r="WNS1" s="59" t="s">
        <v>15930</v>
      </c>
      <c r="WNT1" s="59" t="s">
        <v>15931</v>
      </c>
      <c r="WNU1" s="59" t="s">
        <v>15932</v>
      </c>
      <c r="WNV1" s="59" t="s">
        <v>15933</v>
      </c>
      <c r="WNW1" s="59" t="s">
        <v>15934</v>
      </c>
      <c r="WNX1" s="59" t="s">
        <v>15935</v>
      </c>
      <c r="WNY1" s="59" t="s">
        <v>15936</v>
      </c>
      <c r="WNZ1" s="59" t="s">
        <v>15937</v>
      </c>
      <c r="WOA1" s="59" t="s">
        <v>15938</v>
      </c>
      <c r="WOB1" s="59" t="s">
        <v>15939</v>
      </c>
      <c r="WOC1" s="59" t="s">
        <v>15940</v>
      </c>
      <c r="WOD1" s="59" t="s">
        <v>15941</v>
      </c>
      <c r="WOE1" s="59" t="s">
        <v>15942</v>
      </c>
      <c r="WOF1" s="59" t="s">
        <v>15943</v>
      </c>
      <c r="WOG1" s="59" t="s">
        <v>15944</v>
      </c>
      <c r="WOH1" s="59" t="s">
        <v>15945</v>
      </c>
      <c r="WOI1" s="59" t="s">
        <v>15946</v>
      </c>
      <c r="WOJ1" s="59" t="s">
        <v>15947</v>
      </c>
      <c r="WOK1" s="59" t="s">
        <v>15948</v>
      </c>
      <c r="WOL1" s="59" t="s">
        <v>15949</v>
      </c>
      <c r="WOM1" s="59" t="s">
        <v>15950</v>
      </c>
      <c r="WON1" s="59" t="s">
        <v>15951</v>
      </c>
      <c r="WOO1" s="59" t="s">
        <v>15952</v>
      </c>
      <c r="WOP1" s="59" t="s">
        <v>15953</v>
      </c>
      <c r="WOQ1" s="59" t="s">
        <v>15954</v>
      </c>
      <c r="WOR1" s="59" t="s">
        <v>15955</v>
      </c>
      <c r="WOS1" s="59" t="s">
        <v>15956</v>
      </c>
      <c r="WOT1" s="59" t="s">
        <v>15957</v>
      </c>
      <c r="WOU1" s="59" t="s">
        <v>15958</v>
      </c>
      <c r="WOV1" s="59" t="s">
        <v>15959</v>
      </c>
      <c r="WOW1" s="59" t="s">
        <v>15960</v>
      </c>
      <c r="WOX1" s="59" t="s">
        <v>15961</v>
      </c>
      <c r="WOY1" s="59" t="s">
        <v>15962</v>
      </c>
      <c r="WOZ1" s="59" t="s">
        <v>15963</v>
      </c>
      <c r="WPA1" s="59" t="s">
        <v>15964</v>
      </c>
      <c r="WPB1" s="59" t="s">
        <v>15965</v>
      </c>
      <c r="WPC1" s="59" t="s">
        <v>15966</v>
      </c>
      <c r="WPD1" s="59" t="s">
        <v>15967</v>
      </c>
      <c r="WPE1" s="59" t="s">
        <v>15968</v>
      </c>
      <c r="WPF1" s="59" t="s">
        <v>15969</v>
      </c>
      <c r="WPG1" s="59" t="s">
        <v>15970</v>
      </c>
      <c r="WPH1" s="59" t="s">
        <v>15971</v>
      </c>
      <c r="WPI1" s="59" t="s">
        <v>15972</v>
      </c>
      <c r="WPJ1" s="59" t="s">
        <v>15973</v>
      </c>
      <c r="WPK1" s="59" t="s">
        <v>15974</v>
      </c>
      <c r="WPL1" s="59" t="s">
        <v>15975</v>
      </c>
      <c r="WPM1" s="59" t="s">
        <v>15976</v>
      </c>
      <c r="WPN1" s="59" t="s">
        <v>15977</v>
      </c>
      <c r="WPO1" s="59" t="s">
        <v>15978</v>
      </c>
      <c r="WPP1" s="59" t="s">
        <v>15979</v>
      </c>
      <c r="WPQ1" s="59" t="s">
        <v>15980</v>
      </c>
      <c r="WPR1" s="59" t="s">
        <v>15981</v>
      </c>
      <c r="WPS1" s="59" t="s">
        <v>15982</v>
      </c>
      <c r="WPT1" s="59" t="s">
        <v>15983</v>
      </c>
      <c r="WPU1" s="59" t="s">
        <v>15984</v>
      </c>
      <c r="WPV1" s="59" t="s">
        <v>15985</v>
      </c>
      <c r="WPW1" s="59" t="s">
        <v>15986</v>
      </c>
      <c r="WPX1" s="59" t="s">
        <v>15987</v>
      </c>
      <c r="WPY1" s="59" t="s">
        <v>15988</v>
      </c>
      <c r="WPZ1" s="59" t="s">
        <v>15989</v>
      </c>
      <c r="WQA1" s="59" t="s">
        <v>15990</v>
      </c>
      <c r="WQB1" s="59" t="s">
        <v>15991</v>
      </c>
      <c r="WQC1" s="59" t="s">
        <v>15992</v>
      </c>
      <c r="WQD1" s="59" t="s">
        <v>15993</v>
      </c>
      <c r="WQE1" s="59" t="s">
        <v>15994</v>
      </c>
      <c r="WQF1" s="59" t="s">
        <v>15995</v>
      </c>
      <c r="WQG1" s="59" t="s">
        <v>15996</v>
      </c>
      <c r="WQH1" s="59" t="s">
        <v>15997</v>
      </c>
      <c r="WQI1" s="59" t="s">
        <v>15998</v>
      </c>
      <c r="WQJ1" s="59" t="s">
        <v>15999</v>
      </c>
      <c r="WQK1" s="59" t="s">
        <v>16000</v>
      </c>
      <c r="WQL1" s="59" t="s">
        <v>16001</v>
      </c>
      <c r="WQM1" s="59" t="s">
        <v>16002</v>
      </c>
      <c r="WQN1" s="59" t="s">
        <v>16003</v>
      </c>
      <c r="WQO1" s="59" t="s">
        <v>16004</v>
      </c>
      <c r="WQP1" s="59" t="s">
        <v>16005</v>
      </c>
      <c r="WQQ1" s="59" t="s">
        <v>16006</v>
      </c>
      <c r="WQR1" s="59" t="s">
        <v>16007</v>
      </c>
      <c r="WQS1" s="59" t="s">
        <v>16008</v>
      </c>
      <c r="WQT1" s="59" t="s">
        <v>16009</v>
      </c>
      <c r="WQU1" s="59" t="s">
        <v>16010</v>
      </c>
      <c r="WQV1" s="59" t="s">
        <v>16011</v>
      </c>
      <c r="WQW1" s="59" t="s">
        <v>16012</v>
      </c>
      <c r="WQX1" s="59" t="s">
        <v>16013</v>
      </c>
      <c r="WQY1" s="59" t="s">
        <v>16014</v>
      </c>
      <c r="WQZ1" s="59" t="s">
        <v>16015</v>
      </c>
      <c r="WRA1" s="59" t="s">
        <v>16016</v>
      </c>
      <c r="WRB1" s="59" t="s">
        <v>16017</v>
      </c>
      <c r="WRC1" s="59" t="s">
        <v>16018</v>
      </c>
      <c r="WRD1" s="59" t="s">
        <v>16019</v>
      </c>
      <c r="WRE1" s="59" t="s">
        <v>16020</v>
      </c>
      <c r="WRF1" s="59" t="s">
        <v>16021</v>
      </c>
      <c r="WRG1" s="59" t="s">
        <v>16022</v>
      </c>
      <c r="WRH1" s="59" t="s">
        <v>16023</v>
      </c>
      <c r="WRI1" s="59" t="s">
        <v>16024</v>
      </c>
      <c r="WRJ1" s="59" t="s">
        <v>16025</v>
      </c>
      <c r="WRK1" s="59" t="s">
        <v>16026</v>
      </c>
      <c r="WRL1" s="59" t="s">
        <v>16027</v>
      </c>
      <c r="WRM1" s="59" t="s">
        <v>16028</v>
      </c>
      <c r="WRN1" s="59" t="s">
        <v>16029</v>
      </c>
      <c r="WRO1" s="59" t="s">
        <v>16030</v>
      </c>
      <c r="WRP1" s="59" t="s">
        <v>16031</v>
      </c>
      <c r="WRQ1" s="59" t="s">
        <v>16032</v>
      </c>
      <c r="WRR1" s="59" t="s">
        <v>16033</v>
      </c>
      <c r="WRS1" s="59" t="s">
        <v>16034</v>
      </c>
      <c r="WRT1" s="59" t="s">
        <v>16035</v>
      </c>
      <c r="WRU1" s="59" t="s">
        <v>16036</v>
      </c>
      <c r="WRV1" s="59" t="s">
        <v>16037</v>
      </c>
      <c r="WRW1" s="59" t="s">
        <v>16038</v>
      </c>
      <c r="WRX1" s="59" t="s">
        <v>16039</v>
      </c>
      <c r="WRY1" s="59" t="s">
        <v>16040</v>
      </c>
      <c r="WRZ1" s="59" t="s">
        <v>16041</v>
      </c>
      <c r="WSA1" s="59" t="s">
        <v>16042</v>
      </c>
      <c r="WSB1" s="59" t="s">
        <v>16043</v>
      </c>
      <c r="WSC1" s="59" t="s">
        <v>16044</v>
      </c>
      <c r="WSD1" s="59" t="s">
        <v>16045</v>
      </c>
      <c r="WSE1" s="59" t="s">
        <v>16046</v>
      </c>
      <c r="WSF1" s="59" t="s">
        <v>16047</v>
      </c>
      <c r="WSG1" s="59" t="s">
        <v>16048</v>
      </c>
      <c r="WSH1" s="59" t="s">
        <v>16049</v>
      </c>
      <c r="WSI1" s="59" t="s">
        <v>16050</v>
      </c>
      <c r="WSJ1" s="59" t="s">
        <v>16051</v>
      </c>
      <c r="WSK1" s="59" t="s">
        <v>16052</v>
      </c>
      <c r="WSL1" s="59" t="s">
        <v>16053</v>
      </c>
      <c r="WSM1" s="59" t="s">
        <v>16054</v>
      </c>
      <c r="WSN1" s="59" t="s">
        <v>16055</v>
      </c>
      <c r="WSO1" s="59" t="s">
        <v>16056</v>
      </c>
      <c r="WSP1" s="59" t="s">
        <v>16057</v>
      </c>
      <c r="WSQ1" s="59" t="s">
        <v>16058</v>
      </c>
      <c r="WSR1" s="59" t="s">
        <v>16059</v>
      </c>
      <c r="WSS1" s="59" t="s">
        <v>16060</v>
      </c>
      <c r="WST1" s="59" t="s">
        <v>16061</v>
      </c>
      <c r="WSU1" s="59" t="s">
        <v>16062</v>
      </c>
      <c r="WSV1" s="59" t="s">
        <v>16063</v>
      </c>
      <c r="WSW1" s="59" t="s">
        <v>16064</v>
      </c>
      <c r="WSX1" s="59" t="s">
        <v>16065</v>
      </c>
      <c r="WSY1" s="59" t="s">
        <v>16066</v>
      </c>
      <c r="WSZ1" s="59" t="s">
        <v>16067</v>
      </c>
      <c r="WTA1" s="59" t="s">
        <v>16068</v>
      </c>
      <c r="WTB1" s="59" t="s">
        <v>16069</v>
      </c>
      <c r="WTC1" s="59" t="s">
        <v>16070</v>
      </c>
      <c r="WTD1" s="59" t="s">
        <v>16071</v>
      </c>
      <c r="WTE1" s="59" t="s">
        <v>16072</v>
      </c>
      <c r="WTF1" s="59" t="s">
        <v>16073</v>
      </c>
      <c r="WTG1" s="59" t="s">
        <v>16074</v>
      </c>
      <c r="WTH1" s="59" t="s">
        <v>16075</v>
      </c>
      <c r="WTI1" s="59" t="s">
        <v>16076</v>
      </c>
      <c r="WTJ1" s="59" t="s">
        <v>16077</v>
      </c>
      <c r="WTK1" s="59" t="s">
        <v>16078</v>
      </c>
      <c r="WTL1" s="59" t="s">
        <v>16079</v>
      </c>
      <c r="WTM1" s="59" t="s">
        <v>16080</v>
      </c>
      <c r="WTN1" s="59" t="s">
        <v>16081</v>
      </c>
      <c r="WTO1" s="59" t="s">
        <v>16082</v>
      </c>
      <c r="WTP1" s="59" t="s">
        <v>16083</v>
      </c>
      <c r="WTQ1" s="59" t="s">
        <v>16084</v>
      </c>
      <c r="WTR1" s="59" t="s">
        <v>16085</v>
      </c>
      <c r="WTS1" s="59" t="s">
        <v>16086</v>
      </c>
      <c r="WTT1" s="59" t="s">
        <v>16087</v>
      </c>
      <c r="WTU1" s="59" t="s">
        <v>16088</v>
      </c>
      <c r="WTV1" s="59" t="s">
        <v>16089</v>
      </c>
      <c r="WTW1" s="59" t="s">
        <v>16090</v>
      </c>
      <c r="WTX1" s="59" t="s">
        <v>16091</v>
      </c>
      <c r="WTY1" s="59" t="s">
        <v>16092</v>
      </c>
      <c r="WTZ1" s="59" t="s">
        <v>16093</v>
      </c>
      <c r="WUA1" s="59" t="s">
        <v>16094</v>
      </c>
      <c r="WUB1" s="59" t="s">
        <v>16095</v>
      </c>
      <c r="WUC1" s="59" t="s">
        <v>16096</v>
      </c>
      <c r="WUD1" s="59" t="s">
        <v>16097</v>
      </c>
      <c r="WUE1" s="59" t="s">
        <v>16098</v>
      </c>
      <c r="WUF1" s="59" t="s">
        <v>16099</v>
      </c>
      <c r="WUG1" s="59" t="s">
        <v>16100</v>
      </c>
      <c r="WUH1" s="59" t="s">
        <v>16101</v>
      </c>
      <c r="WUI1" s="59" t="s">
        <v>16102</v>
      </c>
      <c r="WUJ1" s="59" t="s">
        <v>16103</v>
      </c>
      <c r="WUK1" s="59" t="s">
        <v>16104</v>
      </c>
      <c r="WUL1" s="59" t="s">
        <v>16105</v>
      </c>
      <c r="WUM1" s="59" t="s">
        <v>16106</v>
      </c>
      <c r="WUN1" s="59" t="s">
        <v>16107</v>
      </c>
      <c r="WUO1" s="59" t="s">
        <v>16108</v>
      </c>
      <c r="WUP1" s="59" t="s">
        <v>16109</v>
      </c>
      <c r="WUQ1" s="59" t="s">
        <v>16110</v>
      </c>
      <c r="WUR1" s="59" t="s">
        <v>16111</v>
      </c>
      <c r="WUS1" s="59" t="s">
        <v>16112</v>
      </c>
      <c r="WUT1" s="59" t="s">
        <v>16113</v>
      </c>
      <c r="WUU1" s="59" t="s">
        <v>16114</v>
      </c>
      <c r="WUV1" s="59" t="s">
        <v>16115</v>
      </c>
      <c r="WUW1" s="59" t="s">
        <v>16116</v>
      </c>
      <c r="WUX1" s="59" t="s">
        <v>16117</v>
      </c>
      <c r="WUY1" s="59" t="s">
        <v>16118</v>
      </c>
      <c r="WUZ1" s="59" t="s">
        <v>16119</v>
      </c>
      <c r="WVA1" s="59" t="s">
        <v>16120</v>
      </c>
      <c r="WVB1" s="59" t="s">
        <v>16121</v>
      </c>
      <c r="WVC1" s="59" t="s">
        <v>16122</v>
      </c>
      <c r="WVD1" s="59" t="s">
        <v>16123</v>
      </c>
      <c r="WVE1" s="59" t="s">
        <v>16124</v>
      </c>
      <c r="WVF1" s="59" t="s">
        <v>16125</v>
      </c>
      <c r="WVG1" s="59" t="s">
        <v>16126</v>
      </c>
      <c r="WVH1" s="59" t="s">
        <v>16127</v>
      </c>
      <c r="WVI1" s="59" t="s">
        <v>16128</v>
      </c>
      <c r="WVJ1" s="59" t="s">
        <v>16129</v>
      </c>
      <c r="WVK1" s="59" t="s">
        <v>16130</v>
      </c>
      <c r="WVL1" s="59" t="s">
        <v>16131</v>
      </c>
      <c r="WVM1" s="59" t="s">
        <v>16132</v>
      </c>
      <c r="WVN1" s="59" t="s">
        <v>16133</v>
      </c>
      <c r="WVO1" s="59" t="s">
        <v>16134</v>
      </c>
      <c r="WVP1" s="59" t="s">
        <v>16135</v>
      </c>
      <c r="WVQ1" s="59" t="s">
        <v>16136</v>
      </c>
      <c r="WVR1" s="59" t="s">
        <v>16137</v>
      </c>
      <c r="WVS1" s="59" t="s">
        <v>16138</v>
      </c>
      <c r="WVT1" s="59" t="s">
        <v>16139</v>
      </c>
      <c r="WVU1" s="59" t="s">
        <v>16140</v>
      </c>
      <c r="WVV1" s="59" t="s">
        <v>16141</v>
      </c>
      <c r="WVW1" s="59" t="s">
        <v>16142</v>
      </c>
      <c r="WVX1" s="59" t="s">
        <v>16143</v>
      </c>
      <c r="WVY1" s="59" t="s">
        <v>16144</v>
      </c>
      <c r="WVZ1" s="59" t="s">
        <v>16145</v>
      </c>
      <c r="WWA1" s="59" t="s">
        <v>16146</v>
      </c>
      <c r="WWB1" s="59" t="s">
        <v>16147</v>
      </c>
      <c r="WWC1" s="59" t="s">
        <v>16148</v>
      </c>
      <c r="WWD1" s="59" t="s">
        <v>16149</v>
      </c>
      <c r="WWE1" s="59" t="s">
        <v>16150</v>
      </c>
      <c r="WWF1" s="59" t="s">
        <v>16151</v>
      </c>
      <c r="WWG1" s="59" t="s">
        <v>16152</v>
      </c>
      <c r="WWH1" s="59" t="s">
        <v>16153</v>
      </c>
      <c r="WWI1" s="59" t="s">
        <v>16154</v>
      </c>
      <c r="WWJ1" s="59" t="s">
        <v>16155</v>
      </c>
      <c r="WWK1" s="59" t="s">
        <v>16156</v>
      </c>
      <c r="WWL1" s="59" t="s">
        <v>16157</v>
      </c>
      <c r="WWM1" s="59" t="s">
        <v>16158</v>
      </c>
      <c r="WWN1" s="59" t="s">
        <v>16159</v>
      </c>
      <c r="WWO1" s="59" t="s">
        <v>16160</v>
      </c>
      <c r="WWP1" s="59" t="s">
        <v>16161</v>
      </c>
      <c r="WWQ1" s="59" t="s">
        <v>16162</v>
      </c>
      <c r="WWR1" s="59" t="s">
        <v>16163</v>
      </c>
      <c r="WWS1" s="59" t="s">
        <v>16164</v>
      </c>
      <c r="WWT1" s="59" t="s">
        <v>16165</v>
      </c>
      <c r="WWU1" s="59" t="s">
        <v>16166</v>
      </c>
      <c r="WWV1" s="59" t="s">
        <v>16167</v>
      </c>
      <c r="WWW1" s="59" t="s">
        <v>16168</v>
      </c>
      <c r="WWX1" s="59" t="s">
        <v>16169</v>
      </c>
      <c r="WWY1" s="59" t="s">
        <v>16170</v>
      </c>
      <c r="WWZ1" s="59" t="s">
        <v>16171</v>
      </c>
      <c r="WXA1" s="59" t="s">
        <v>16172</v>
      </c>
      <c r="WXB1" s="59" t="s">
        <v>16173</v>
      </c>
      <c r="WXC1" s="59" t="s">
        <v>16174</v>
      </c>
      <c r="WXD1" s="59" t="s">
        <v>16175</v>
      </c>
      <c r="WXE1" s="59" t="s">
        <v>16176</v>
      </c>
      <c r="WXF1" s="59" t="s">
        <v>16177</v>
      </c>
      <c r="WXG1" s="59" t="s">
        <v>16178</v>
      </c>
      <c r="WXH1" s="59" t="s">
        <v>16179</v>
      </c>
      <c r="WXI1" s="59" t="s">
        <v>16180</v>
      </c>
      <c r="WXJ1" s="59" t="s">
        <v>16181</v>
      </c>
      <c r="WXK1" s="59" t="s">
        <v>16182</v>
      </c>
      <c r="WXL1" s="59" t="s">
        <v>16183</v>
      </c>
      <c r="WXM1" s="59" t="s">
        <v>16184</v>
      </c>
      <c r="WXN1" s="59" t="s">
        <v>16185</v>
      </c>
      <c r="WXO1" s="59" t="s">
        <v>16186</v>
      </c>
      <c r="WXP1" s="59" t="s">
        <v>16187</v>
      </c>
      <c r="WXQ1" s="59" t="s">
        <v>16188</v>
      </c>
      <c r="WXR1" s="59" t="s">
        <v>16189</v>
      </c>
      <c r="WXS1" s="59" t="s">
        <v>16190</v>
      </c>
      <c r="WXT1" s="59" t="s">
        <v>16191</v>
      </c>
      <c r="WXU1" s="59" t="s">
        <v>16192</v>
      </c>
      <c r="WXV1" s="59" t="s">
        <v>16193</v>
      </c>
      <c r="WXW1" s="59" t="s">
        <v>16194</v>
      </c>
      <c r="WXX1" s="59" t="s">
        <v>16195</v>
      </c>
      <c r="WXY1" s="59" t="s">
        <v>16196</v>
      </c>
      <c r="WXZ1" s="59" t="s">
        <v>16197</v>
      </c>
      <c r="WYA1" s="59" t="s">
        <v>16198</v>
      </c>
      <c r="WYB1" s="59" t="s">
        <v>16199</v>
      </c>
      <c r="WYC1" s="59" t="s">
        <v>16200</v>
      </c>
      <c r="WYD1" s="59" t="s">
        <v>16201</v>
      </c>
      <c r="WYE1" s="59" t="s">
        <v>16202</v>
      </c>
      <c r="WYF1" s="59" t="s">
        <v>16203</v>
      </c>
      <c r="WYG1" s="59" t="s">
        <v>16204</v>
      </c>
      <c r="WYH1" s="59" t="s">
        <v>16205</v>
      </c>
      <c r="WYI1" s="59" t="s">
        <v>16206</v>
      </c>
      <c r="WYJ1" s="59" t="s">
        <v>16207</v>
      </c>
      <c r="WYK1" s="59" t="s">
        <v>16208</v>
      </c>
      <c r="WYL1" s="59" t="s">
        <v>16209</v>
      </c>
      <c r="WYM1" s="59" t="s">
        <v>16210</v>
      </c>
      <c r="WYN1" s="59" t="s">
        <v>16211</v>
      </c>
      <c r="WYO1" s="59" t="s">
        <v>16212</v>
      </c>
      <c r="WYP1" s="59" t="s">
        <v>16213</v>
      </c>
      <c r="WYQ1" s="59" t="s">
        <v>16214</v>
      </c>
      <c r="WYR1" s="59" t="s">
        <v>16215</v>
      </c>
      <c r="WYS1" s="59" t="s">
        <v>16216</v>
      </c>
      <c r="WYT1" s="59" t="s">
        <v>16217</v>
      </c>
      <c r="WYU1" s="59" t="s">
        <v>16218</v>
      </c>
      <c r="WYV1" s="59" t="s">
        <v>16219</v>
      </c>
      <c r="WYW1" s="59" t="s">
        <v>16220</v>
      </c>
      <c r="WYX1" s="59" t="s">
        <v>16221</v>
      </c>
      <c r="WYY1" s="59" t="s">
        <v>16222</v>
      </c>
      <c r="WYZ1" s="59" t="s">
        <v>16223</v>
      </c>
      <c r="WZA1" s="59" t="s">
        <v>16224</v>
      </c>
      <c r="WZB1" s="59" t="s">
        <v>16225</v>
      </c>
      <c r="WZC1" s="59" t="s">
        <v>16226</v>
      </c>
      <c r="WZD1" s="59" t="s">
        <v>16227</v>
      </c>
      <c r="WZE1" s="59" t="s">
        <v>16228</v>
      </c>
      <c r="WZF1" s="59" t="s">
        <v>16229</v>
      </c>
      <c r="WZG1" s="59" t="s">
        <v>16230</v>
      </c>
      <c r="WZH1" s="59" t="s">
        <v>16231</v>
      </c>
      <c r="WZI1" s="59" t="s">
        <v>16232</v>
      </c>
      <c r="WZJ1" s="59" t="s">
        <v>16233</v>
      </c>
      <c r="WZK1" s="59" t="s">
        <v>16234</v>
      </c>
      <c r="WZL1" s="59" t="s">
        <v>16235</v>
      </c>
      <c r="WZM1" s="59" t="s">
        <v>16236</v>
      </c>
      <c r="WZN1" s="59" t="s">
        <v>16237</v>
      </c>
      <c r="WZO1" s="59" t="s">
        <v>16238</v>
      </c>
      <c r="WZP1" s="59" t="s">
        <v>16239</v>
      </c>
      <c r="WZQ1" s="59" t="s">
        <v>16240</v>
      </c>
      <c r="WZR1" s="59" t="s">
        <v>16241</v>
      </c>
      <c r="WZS1" s="59" t="s">
        <v>16242</v>
      </c>
      <c r="WZT1" s="59" t="s">
        <v>16243</v>
      </c>
      <c r="WZU1" s="59" t="s">
        <v>16244</v>
      </c>
      <c r="WZV1" s="59" t="s">
        <v>16245</v>
      </c>
      <c r="WZW1" s="59" t="s">
        <v>16246</v>
      </c>
      <c r="WZX1" s="59" t="s">
        <v>16247</v>
      </c>
      <c r="WZY1" s="59" t="s">
        <v>16248</v>
      </c>
      <c r="WZZ1" s="59" t="s">
        <v>16249</v>
      </c>
      <c r="XAA1" s="59" t="s">
        <v>16250</v>
      </c>
      <c r="XAB1" s="59" t="s">
        <v>16251</v>
      </c>
      <c r="XAC1" s="59" t="s">
        <v>16252</v>
      </c>
      <c r="XAD1" s="59" t="s">
        <v>16253</v>
      </c>
      <c r="XAE1" s="59" t="s">
        <v>16254</v>
      </c>
      <c r="XAF1" s="59" t="s">
        <v>16255</v>
      </c>
      <c r="XAG1" s="59" t="s">
        <v>16256</v>
      </c>
      <c r="XAH1" s="59" t="s">
        <v>16257</v>
      </c>
      <c r="XAI1" s="59" t="s">
        <v>16258</v>
      </c>
      <c r="XAJ1" s="59" t="s">
        <v>16259</v>
      </c>
      <c r="XAK1" s="59" t="s">
        <v>16260</v>
      </c>
      <c r="XAL1" s="59" t="s">
        <v>16261</v>
      </c>
      <c r="XAM1" s="59" t="s">
        <v>16262</v>
      </c>
      <c r="XAN1" s="59" t="s">
        <v>16263</v>
      </c>
      <c r="XAO1" s="59" t="s">
        <v>16264</v>
      </c>
      <c r="XAP1" s="59" t="s">
        <v>16265</v>
      </c>
      <c r="XAQ1" s="59" t="s">
        <v>16266</v>
      </c>
      <c r="XAR1" s="59" t="s">
        <v>16267</v>
      </c>
      <c r="XAS1" s="59" t="s">
        <v>16268</v>
      </c>
      <c r="XAT1" s="59" t="s">
        <v>16269</v>
      </c>
      <c r="XAU1" s="59" t="s">
        <v>16270</v>
      </c>
      <c r="XAV1" s="59" t="s">
        <v>16271</v>
      </c>
      <c r="XAW1" s="59" t="s">
        <v>16272</v>
      </c>
      <c r="XAX1" s="59" t="s">
        <v>16273</v>
      </c>
      <c r="XAY1" s="59" t="s">
        <v>16274</v>
      </c>
      <c r="XAZ1" s="59" t="s">
        <v>16275</v>
      </c>
      <c r="XBA1" s="59" t="s">
        <v>16276</v>
      </c>
      <c r="XBB1" s="59" t="s">
        <v>16277</v>
      </c>
      <c r="XBC1" s="59" t="s">
        <v>16278</v>
      </c>
      <c r="XBD1" s="59" t="s">
        <v>16279</v>
      </c>
      <c r="XBE1" s="59" t="s">
        <v>16280</v>
      </c>
      <c r="XBF1" s="59" t="s">
        <v>16281</v>
      </c>
      <c r="XBG1" s="59" t="s">
        <v>16282</v>
      </c>
      <c r="XBH1" s="59" t="s">
        <v>16283</v>
      </c>
      <c r="XBI1" s="59" t="s">
        <v>16284</v>
      </c>
      <c r="XBJ1" s="59" t="s">
        <v>16285</v>
      </c>
      <c r="XBK1" s="59" t="s">
        <v>16286</v>
      </c>
      <c r="XBL1" s="59" t="s">
        <v>16287</v>
      </c>
      <c r="XBM1" s="59" t="s">
        <v>16288</v>
      </c>
      <c r="XBN1" s="59" t="s">
        <v>16289</v>
      </c>
      <c r="XBO1" s="59" t="s">
        <v>16290</v>
      </c>
      <c r="XBP1" s="59" t="s">
        <v>16291</v>
      </c>
      <c r="XBQ1" s="59" t="s">
        <v>16292</v>
      </c>
      <c r="XBR1" s="59" t="s">
        <v>16293</v>
      </c>
      <c r="XBS1" s="59" t="s">
        <v>16294</v>
      </c>
      <c r="XBT1" s="59" t="s">
        <v>16295</v>
      </c>
      <c r="XBU1" s="59" t="s">
        <v>16296</v>
      </c>
      <c r="XBV1" s="59" t="s">
        <v>16297</v>
      </c>
      <c r="XBW1" s="59" t="s">
        <v>16298</v>
      </c>
      <c r="XBX1" s="59" t="s">
        <v>16299</v>
      </c>
      <c r="XBY1" s="59" t="s">
        <v>16300</v>
      </c>
      <c r="XBZ1" s="59" t="s">
        <v>16301</v>
      </c>
      <c r="XCA1" s="59" t="s">
        <v>16302</v>
      </c>
      <c r="XCB1" s="59" t="s">
        <v>16303</v>
      </c>
      <c r="XCC1" s="59" t="s">
        <v>16304</v>
      </c>
      <c r="XCD1" s="59" t="s">
        <v>16305</v>
      </c>
      <c r="XCE1" s="59" t="s">
        <v>16306</v>
      </c>
      <c r="XCF1" s="59" t="s">
        <v>16307</v>
      </c>
      <c r="XCG1" s="59" t="s">
        <v>16308</v>
      </c>
      <c r="XCH1" s="59" t="s">
        <v>16309</v>
      </c>
      <c r="XCI1" s="59" t="s">
        <v>16310</v>
      </c>
      <c r="XCJ1" s="59" t="s">
        <v>16311</v>
      </c>
      <c r="XCK1" s="59" t="s">
        <v>16312</v>
      </c>
      <c r="XCL1" s="59" t="s">
        <v>16313</v>
      </c>
      <c r="XCM1" s="59" t="s">
        <v>16314</v>
      </c>
      <c r="XCN1" s="59" t="s">
        <v>16315</v>
      </c>
      <c r="XCO1" s="59" t="s">
        <v>16316</v>
      </c>
      <c r="XCP1" s="59" t="s">
        <v>16317</v>
      </c>
      <c r="XCQ1" s="59" t="s">
        <v>16318</v>
      </c>
      <c r="XCR1" s="59" t="s">
        <v>16319</v>
      </c>
      <c r="XCS1" s="59" t="s">
        <v>16320</v>
      </c>
      <c r="XCT1" s="59" t="s">
        <v>16321</v>
      </c>
      <c r="XCU1" s="59" t="s">
        <v>16322</v>
      </c>
      <c r="XCV1" s="59" t="s">
        <v>16323</v>
      </c>
      <c r="XCW1" s="59" t="s">
        <v>16324</v>
      </c>
      <c r="XCX1" s="59" t="s">
        <v>16325</v>
      </c>
      <c r="XCY1" s="59" t="s">
        <v>16326</v>
      </c>
      <c r="XCZ1" s="59" t="s">
        <v>16327</v>
      </c>
      <c r="XDA1" s="59" t="s">
        <v>16328</v>
      </c>
      <c r="XDB1" s="59" t="s">
        <v>16329</v>
      </c>
      <c r="XDC1" s="59" t="s">
        <v>16330</v>
      </c>
      <c r="XDD1" s="59" t="s">
        <v>16331</v>
      </c>
      <c r="XDE1" s="59" t="s">
        <v>16332</v>
      </c>
      <c r="XDF1" s="59" t="s">
        <v>16333</v>
      </c>
      <c r="XDG1" s="59" t="s">
        <v>16334</v>
      </c>
      <c r="XDH1" s="59" t="s">
        <v>16335</v>
      </c>
      <c r="XDI1" s="59" t="s">
        <v>16336</v>
      </c>
      <c r="XDJ1" s="59" t="s">
        <v>16337</v>
      </c>
      <c r="XDK1" s="59" t="s">
        <v>16338</v>
      </c>
      <c r="XDL1" s="59" t="s">
        <v>16339</v>
      </c>
      <c r="XDM1" s="59" t="s">
        <v>16340</v>
      </c>
      <c r="XDN1" s="59" t="s">
        <v>16341</v>
      </c>
      <c r="XDO1" s="59" t="s">
        <v>16342</v>
      </c>
      <c r="XDP1" s="59" t="s">
        <v>16343</v>
      </c>
      <c r="XDQ1" s="59" t="s">
        <v>16344</v>
      </c>
      <c r="XDR1" s="59" t="s">
        <v>16345</v>
      </c>
      <c r="XDS1" s="59" t="s">
        <v>16346</v>
      </c>
      <c r="XDT1" s="59" t="s">
        <v>16347</v>
      </c>
      <c r="XDU1" s="59" t="s">
        <v>16348</v>
      </c>
      <c r="XDV1" s="59" t="s">
        <v>16349</v>
      </c>
      <c r="XDW1" s="59" t="s">
        <v>16350</v>
      </c>
      <c r="XDX1" s="59" t="s">
        <v>16351</v>
      </c>
      <c r="XDY1" s="59" t="s">
        <v>16352</v>
      </c>
      <c r="XDZ1" s="59" t="s">
        <v>16353</v>
      </c>
      <c r="XEA1" s="59" t="s">
        <v>16354</v>
      </c>
      <c r="XEB1" s="59" t="s">
        <v>16355</v>
      </c>
      <c r="XEC1" s="59" t="s">
        <v>16356</v>
      </c>
      <c r="XED1" s="59" t="s">
        <v>16357</v>
      </c>
      <c r="XEE1" s="59" t="s">
        <v>16358</v>
      </c>
      <c r="XEF1" s="59" t="s">
        <v>16359</v>
      </c>
      <c r="XEG1" s="59" t="s">
        <v>16360</v>
      </c>
      <c r="XEH1" s="59" t="s">
        <v>16361</v>
      </c>
      <c r="XEI1" s="59" t="s">
        <v>16362</v>
      </c>
      <c r="XEJ1" s="59" t="s">
        <v>16363</v>
      </c>
      <c r="XEK1" s="59" t="s">
        <v>16364</v>
      </c>
      <c r="XEL1" s="59" t="s">
        <v>16365</v>
      </c>
      <c r="XEM1" s="59" t="s">
        <v>16366</v>
      </c>
      <c r="XEN1" s="59" t="s">
        <v>16367</v>
      </c>
      <c r="XEO1" s="59" t="s">
        <v>16368</v>
      </c>
      <c r="XEP1" s="59" t="s">
        <v>16369</v>
      </c>
      <c r="XEQ1" s="59" t="s">
        <v>16370</v>
      </c>
      <c r="XER1" s="59" t="s">
        <v>16371</v>
      </c>
      <c r="XES1" s="59" t="s">
        <v>16372</v>
      </c>
      <c r="XET1" s="59" t="s">
        <v>16373</v>
      </c>
      <c r="XEU1" s="59" t="s">
        <v>16374</v>
      </c>
      <c r="XEV1" s="59" t="s">
        <v>16375</v>
      </c>
      <c r="XEW1" s="59" t="s">
        <v>16376</v>
      </c>
      <c r="XEX1" s="59" t="s">
        <v>16377</v>
      </c>
      <c r="XEY1" s="59" t="s">
        <v>16378</v>
      </c>
      <c r="XEZ1" s="59" t="s">
        <v>16379</v>
      </c>
      <c r="XFA1" s="59" t="s">
        <v>16380</v>
      </c>
      <c r="XFB1" s="59" t="s">
        <v>16381</v>
      </c>
      <c r="XFC1" s="59" t="s">
        <v>16382</v>
      </c>
      <c r="XFD1" s="59" t="s">
        <v>16383</v>
      </c>
    </row>
    <row r="2" s="60" customFormat="1" ht="80" customHeight="1" spans="1:46">
      <c r="A2" s="84" t="s">
        <v>16384</v>
      </c>
      <c r="B2" s="84"/>
      <c r="C2" s="85" t="s">
        <v>2</v>
      </c>
      <c r="D2" s="84" t="s">
        <v>16385</v>
      </c>
      <c r="E2" s="87" t="s">
        <v>16386</v>
      </c>
      <c r="F2" s="85" t="s">
        <v>16387</v>
      </c>
      <c r="G2" s="84" t="s">
        <v>16388</v>
      </c>
      <c r="H2" s="85">
        <v>25</v>
      </c>
      <c r="I2" s="85">
        <f t="shared" ref="I2:I65" si="0">V2</f>
        <v>25</v>
      </c>
      <c r="J2" s="84">
        <v>1</v>
      </c>
      <c r="K2" s="90">
        <f>SUMIFS(VENTAS[Cantidad],VENTAS[Código del producto Vendido],STOCK[[#This Row],[Code]])</f>
        <v>0</v>
      </c>
      <c r="L2" s="85">
        <f>STOCK[[#This Row],[Entradas]]-STOCK[[#This Row],[Salidas]]</f>
        <v>1</v>
      </c>
      <c r="M2" s="93">
        <f>STOCK[[#This Row],[Precio Final]]*10%</f>
        <v>2.5</v>
      </c>
      <c r="N2" s="84">
        <v>0</v>
      </c>
      <c r="O2" s="85">
        <v>0</v>
      </c>
      <c r="P2" s="85">
        <v>11.3888888888889</v>
      </c>
      <c r="Q2" s="84">
        <v>210</v>
      </c>
      <c r="R2" s="85">
        <v>0</v>
      </c>
      <c r="S2" s="84">
        <v>0</v>
      </c>
      <c r="T2" s="96">
        <f>STOCK[[#This Row],[Costo Unitario (USD)]]+STOCK[[#This Row],[Costo Envío (USD)]]+STOCK[[#This Row],[Comisión 10%]]</f>
        <v>13.8888888888889</v>
      </c>
      <c r="U2" s="85">
        <f t="shared" ref="U2:U65" si="1">T2*1.5</f>
        <v>20.8333333333333</v>
      </c>
      <c r="V2" s="85">
        <f t="shared" ref="V2:V65" si="2">H2</f>
        <v>25</v>
      </c>
      <c r="W2" s="85">
        <f>STOCK[[#This Row],[Precio Final]]-STOCK[[#This Row],[Costo total]]</f>
        <v>11.1111111111111</v>
      </c>
      <c r="X2" s="85">
        <f>STOCK[[#This Row],[Ganancia Unitaria]]*STOCK[[#This Row],[Salidas]]</f>
        <v>0</v>
      </c>
      <c r="Y2" s="84"/>
      <c r="Z2" s="84"/>
      <c r="AA2" s="85" t="e">
        <f>[2]!STOCK[[#This Row],[Costo total]]*[2]!STOCK[[#This Row],[Entradas]]</f>
        <v>#REF!</v>
      </c>
      <c r="AB2" s="84" t="e">
        <f>[2]!STOCK[[#This Row],[Stock Actual]]*[2]!STOCK[[#This Row],[Costo total]]</f>
        <v>#REF!</v>
      </c>
      <c r="AC2" s="84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</row>
    <row r="3" s="61" customFormat="1" ht="80" customHeight="1" spans="1:46">
      <c r="A3" s="84" t="s">
        <v>16389</v>
      </c>
      <c r="B3" s="84"/>
      <c r="C3" s="85" t="s">
        <v>2</v>
      </c>
      <c r="D3" s="84" t="s">
        <v>16390</v>
      </c>
      <c r="E3" s="87" t="s">
        <v>16391</v>
      </c>
      <c r="F3" s="85" t="s">
        <v>16392</v>
      </c>
      <c r="G3" s="84" t="s">
        <v>16388</v>
      </c>
      <c r="H3" s="85">
        <v>20</v>
      </c>
      <c r="I3" s="85">
        <f t="shared" si="0"/>
        <v>20</v>
      </c>
      <c r="J3" s="84">
        <v>2</v>
      </c>
      <c r="K3" s="90">
        <f>SUMIFS(VENTAS[Cantidad],VENTAS[Código del producto Vendido],STOCK[[#This Row],[Code]])</f>
        <v>0</v>
      </c>
      <c r="L3" s="85">
        <f>STOCK[[#This Row],[Entradas]]-STOCK[[#This Row],[Salidas]]</f>
        <v>2</v>
      </c>
      <c r="M3" s="93">
        <f>STOCK[[#This Row],[Precio Final]]*10%</f>
        <v>2</v>
      </c>
      <c r="N3" s="84">
        <v>0</v>
      </c>
      <c r="O3" s="85">
        <v>0</v>
      </c>
      <c r="P3" s="85">
        <v>8.88888888888889</v>
      </c>
      <c r="Q3" s="84">
        <v>140</v>
      </c>
      <c r="R3" s="85">
        <v>17</v>
      </c>
      <c r="S3" s="84">
        <v>0</v>
      </c>
      <c r="T3" s="96">
        <f>STOCK[[#This Row],[Costo Unitario (USD)]]+STOCK[[#This Row],[Costo Envío (USD)]]+STOCK[[#This Row],[Comisión 10%]]</f>
        <v>10.8888888888889</v>
      </c>
      <c r="U3" s="85">
        <f t="shared" si="1"/>
        <v>16.3333333333333</v>
      </c>
      <c r="V3" s="85">
        <f t="shared" si="2"/>
        <v>20</v>
      </c>
      <c r="W3" s="85">
        <f>STOCK[[#This Row],[Precio Final]]-STOCK[[#This Row],[Costo total]]</f>
        <v>9.11111111111111</v>
      </c>
      <c r="X3" s="85">
        <f>STOCK[[#This Row],[Ganancia Unitaria]]*STOCK[[#This Row],[Salidas]]</f>
        <v>0</v>
      </c>
      <c r="Y3" s="84"/>
      <c r="Z3" s="84"/>
      <c r="AA3" s="85" t="e">
        <f>[2]!STOCK[[#This Row],[Costo total]]*[2]!STOCK[[#This Row],[Entradas]]</f>
        <v>#REF!</v>
      </c>
      <c r="AB3" s="84" t="e">
        <f>[2]!STOCK[[#This Row],[Stock Actual]]*[2]!STOCK[[#This Row],[Costo total]]</f>
        <v>#REF!</v>
      </c>
      <c r="AC3" s="84">
        <v>16</v>
      </c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</row>
    <row r="4" s="60" customFormat="1" ht="80" customHeight="1" spans="1:46">
      <c r="A4" s="84" t="s">
        <v>16393</v>
      </c>
      <c r="B4" s="84"/>
      <c r="C4" s="85" t="s">
        <v>2</v>
      </c>
      <c r="D4" s="84" t="s">
        <v>16394</v>
      </c>
      <c r="E4" s="87" t="s">
        <v>16395</v>
      </c>
      <c r="F4" s="85" t="s">
        <v>16396</v>
      </c>
      <c r="G4" s="84" t="s">
        <v>16388</v>
      </c>
      <c r="H4" s="85">
        <v>20</v>
      </c>
      <c r="I4" s="85">
        <f t="shared" si="0"/>
        <v>20</v>
      </c>
      <c r="J4" s="84">
        <v>1</v>
      </c>
      <c r="K4" s="90">
        <f>SUMIFS(VENTAS[Cantidad],VENTAS[Código del producto Vendido],STOCK[[#This Row],[Code]])</f>
        <v>0</v>
      </c>
      <c r="L4" s="85">
        <f>STOCK[[#This Row],[Entradas]]-STOCK[[#This Row],[Salidas]]</f>
        <v>1</v>
      </c>
      <c r="M4" s="93">
        <f>STOCK[[#This Row],[Precio Final]]*10%</f>
        <v>2</v>
      </c>
      <c r="N4" s="84">
        <v>0</v>
      </c>
      <c r="O4" s="85">
        <v>0</v>
      </c>
      <c r="P4" s="85">
        <v>5</v>
      </c>
      <c r="Q4" s="84">
        <v>530</v>
      </c>
      <c r="R4" s="85">
        <v>8</v>
      </c>
      <c r="S4" s="84">
        <v>0</v>
      </c>
      <c r="T4" s="96">
        <f>STOCK[[#This Row],[Costo Unitario (USD)]]+STOCK[[#This Row],[Costo Envío (USD)]]+STOCK[[#This Row],[Comisión 10%]]</f>
        <v>7</v>
      </c>
      <c r="U4" s="85">
        <f t="shared" si="1"/>
        <v>10.5</v>
      </c>
      <c r="V4" s="85">
        <f t="shared" si="2"/>
        <v>20</v>
      </c>
      <c r="W4" s="85">
        <f>STOCK[[#This Row],[Precio Final]]-STOCK[[#This Row],[Costo total]]</f>
        <v>13</v>
      </c>
      <c r="X4" s="85">
        <f>STOCK[[#This Row],[Ganancia Unitaria]]*STOCK[[#This Row],[Salidas]]</f>
        <v>0</v>
      </c>
      <c r="Y4" s="84" t="s">
        <v>16397</v>
      </c>
      <c r="Z4" s="84"/>
      <c r="AA4" s="85" t="e">
        <f>[2]!STOCK[[#This Row],[Costo total]]*[2]!STOCK[[#This Row],[Entradas]]</f>
        <v>#REF!</v>
      </c>
      <c r="AB4" s="84" t="e">
        <f>[2]!STOCK[[#This Row],[Stock Actual]]*[2]!STOCK[[#This Row],[Costo total]]</f>
        <v>#REF!</v>
      </c>
      <c r="AC4" s="84">
        <v>12</v>
      </c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</row>
    <row r="5" s="61" customFormat="1" ht="80" customHeight="1" spans="1:46">
      <c r="A5" s="84" t="s">
        <v>16398</v>
      </c>
      <c r="B5" s="84"/>
      <c r="C5" s="85" t="s">
        <v>2</v>
      </c>
      <c r="D5" s="84" t="s">
        <v>16399</v>
      </c>
      <c r="E5" s="87" t="s">
        <v>16400</v>
      </c>
      <c r="F5" s="85" t="s">
        <v>16401</v>
      </c>
      <c r="G5" s="84" t="s">
        <v>16388</v>
      </c>
      <c r="H5" s="85">
        <v>30</v>
      </c>
      <c r="I5" s="85">
        <f t="shared" si="0"/>
        <v>30</v>
      </c>
      <c r="J5" s="84">
        <v>1</v>
      </c>
      <c r="K5" s="90">
        <f>SUMIFS(VENTAS[Cantidad],VENTAS[Código del producto Vendido],STOCK[[#This Row],[Code]])</f>
        <v>0</v>
      </c>
      <c r="L5" s="85">
        <f>STOCK[[#This Row],[Entradas]]-STOCK[[#This Row],[Salidas]]</f>
        <v>1</v>
      </c>
      <c r="M5" s="93">
        <f>STOCK[[#This Row],[Precio Final]]*10%</f>
        <v>3</v>
      </c>
      <c r="N5" s="84">
        <v>0</v>
      </c>
      <c r="O5" s="85">
        <v>0</v>
      </c>
      <c r="P5" s="85">
        <v>10.6488888888889</v>
      </c>
      <c r="Q5" s="84">
        <v>225</v>
      </c>
      <c r="R5" s="85">
        <v>17</v>
      </c>
      <c r="S5" s="84">
        <v>0</v>
      </c>
      <c r="T5" s="96">
        <f>STOCK[[#This Row],[Costo Unitario (USD)]]+STOCK[[#This Row],[Costo Envío (USD)]]+STOCK[[#This Row],[Comisión 10%]]</f>
        <v>13.6488888888889</v>
      </c>
      <c r="U5" s="85">
        <f t="shared" si="1"/>
        <v>20.4733333333334</v>
      </c>
      <c r="V5" s="85">
        <f t="shared" si="2"/>
        <v>30</v>
      </c>
      <c r="W5" s="85">
        <f>STOCK[[#This Row],[Precio Final]]-STOCK[[#This Row],[Costo total]]</f>
        <v>16.3511111111111</v>
      </c>
      <c r="X5" s="85">
        <f>STOCK[[#This Row],[Ganancia Unitaria]]*STOCK[[#This Row],[Salidas]]</f>
        <v>0</v>
      </c>
      <c r="Y5" s="84"/>
      <c r="Z5" s="84"/>
      <c r="AA5" s="85" t="e">
        <f>[2]!STOCK[[#This Row],[Costo total]]*[2]!STOCK[[#This Row],[Entradas]]</f>
        <v>#REF!</v>
      </c>
      <c r="AB5" s="84" t="e">
        <f>[2]!STOCK[[#This Row],[Stock Actual]]*[2]!STOCK[[#This Row],[Costo total]]</f>
        <v>#REF!</v>
      </c>
      <c r="AC5" s="84">
        <v>25</v>
      </c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</row>
    <row r="6" s="60" customFormat="1" ht="80" customHeight="1" spans="1:46">
      <c r="A6" s="84" t="s">
        <v>16402</v>
      </c>
      <c r="B6" s="84"/>
      <c r="C6" s="85" t="s">
        <v>2</v>
      </c>
      <c r="D6" s="84" t="s">
        <v>16399</v>
      </c>
      <c r="E6" s="87" t="s">
        <v>16403</v>
      </c>
      <c r="F6" s="85" t="s">
        <v>16404</v>
      </c>
      <c r="G6" s="84" t="s">
        <v>16388</v>
      </c>
      <c r="H6" s="85">
        <v>18</v>
      </c>
      <c r="I6" s="85">
        <f t="shared" si="0"/>
        <v>18</v>
      </c>
      <c r="J6" s="84">
        <v>1</v>
      </c>
      <c r="K6" s="90">
        <f>SUMIFS(VENTAS[Cantidad],VENTAS[Código del producto Vendido],STOCK[[#This Row],[Code]])</f>
        <v>0</v>
      </c>
      <c r="L6" s="85">
        <f>STOCK[[#This Row],[Entradas]]-STOCK[[#This Row],[Salidas]]</f>
        <v>1</v>
      </c>
      <c r="M6" s="93">
        <f>STOCK[[#This Row],[Precio Final]]*10%</f>
        <v>1.8</v>
      </c>
      <c r="N6" s="84">
        <v>0</v>
      </c>
      <c r="O6" s="85">
        <v>0</v>
      </c>
      <c r="P6" s="85">
        <v>5.58388888888889</v>
      </c>
      <c r="Q6" s="84">
        <v>150</v>
      </c>
      <c r="R6" s="85">
        <v>17</v>
      </c>
      <c r="S6" s="84">
        <v>0</v>
      </c>
      <c r="T6" s="96">
        <f>STOCK[[#This Row],[Costo Unitario (USD)]]+STOCK[[#This Row],[Costo Envío (USD)]]+STOCK[[#This Row],[Comisión 10%]]</f>
        <v>7.38388888888889</v>
      </c>
      <c r="U6" s="85">
        <f t="shared" si="1"/>
        <v>11.0758333333333</v>
      </c>
      <c r="V6" s="85">
        <f t="shared" si="2"/>
        <v>18</v>
      </c>
      <c r="W6" s="85">
        <f>STOCK[[#This Row],[Precio Final]]-STOCK[[#This Row],[Costo total]]</f>
        <v>10.6161111111111</v>
      </c>
      <c r="X6" s="85">
        <f>STOCK[[#This Row],[Ganancia Unitaria]]*STOCK[[#This Row],[Salidas]]</f>
        <v>0</v>
      </c>
      <c r="Y6" s="84"/>
      <c r="Z6" s="84"/>
      <c r="AA6" s="85" t="e">
        <f>[2]!STOCK[[#This Row],[Costo total]]*[2]!STOCK[[#This Row],[Entradas]]</f>
        <v>#REF!</v>
      </c>
      <c r="AB6" s="84" t="e">
        <f>[2]!STOCK[[#This Row],[Stock Actual]]*[2]!STOCK[[#This Row],[Costo total]]</f>
        <v>#REF!</v>
      </c>
      <c r="AC6" s="84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</row>
    <row r="7" s="61" customFormat="1" ht="80" customHeight="1" spans="1:46">
      <c r="A7" s="84" t="s">
        <v>16405</v>
      </c>
      <c r="B7" s="84"/>
      <c r="C7" s="85" t="s">
        <v>2</v>
      </c>
      <c r="D7" s="84" t="s">
        <v>16406</v>
      </c>
      <c r="E7" s="87" t="s">
        <v>16407</v>
      </c>
      <c r="F7" s="85" t="s">
        <v>16408</v>
      </c>
      <c r="G7" s="84" t="s">
        <v>16388</v>
      </c>
      <c r="H7" s="85">
        <v>55</v>
      </c>
      <c r="I7" s="85">
        <f t="shared" si="0"/>
        <v>55</v>
      </c>
      <c r="J7" s="84">
        <v>1</v>
      </c>
      <c r="K7" s="90">
        <f>SUMIFS(VENTAS[Cantidad],VENTAS[Código del producto Vendido],STOCK[[#This Row],[Code]])</f>
        <v>0</v>
      </c>
      <c r="L7" s="85">
        <f>STOCK[[#This Row],[Entradas]]-STOCK[[#This Row],[Salidas]]</f>
        <v>1</v>
      </c>
      <c r="M7" s="93">
        <f>STOCK[[#This Row],[Precio Final]]*10%</f>
        <v>5.5</v>
      </c>
      <c r="N7" s="84">
        <v>0</v>
      </c>
      <c r="O7" s="85">
        <v>0</v>
      </c>
      <c r="P7" s="85">
        <v>31.8127777777778</v>
      </c>
      <c r="Q7" s="84">
        <v>530</v>
      </c>
      <c r="R7" s="85">
        <v>8</v>
      </c>
      <c r="S7" s="84">
        <v>0</v>
      </c>
      <c r="T7" s="96">
        <f>STOCK[[#This Row],[Costo Unitario (USD)]]+STOCK[[#This Row],[Costo Envío (USD)]]+STOCK[[#This Row],[Comisión 10%]]</f>
        <v>37.3127777777778</v>
      </c>
      <c r="U7" s="85">
        <f t="shared" si="1"/>
        <v>55.9691666666667</v>
      </c>
      <c r="V7" s="85">
        <f t="shared" si="2"/>
        <v>55</v>
      </c>
      <c r="W7" s="85">
        <f>STOCK[[#This Row],[Precio Final]]-STOCK[[#This Row],[Costo total]]</f>
        <v>17.6872222222222</v>
      </c>
      <c r="X7" s="85">
        <f>STOCK[[#This Row],[Ganancia Unitaria]]*STOCK[[#This Row],[Salidas]]</f>
        <v>0</v>
      </c>
      <c r="Y7" s="84"/>
      <c r="Z7" s="84"/>
      <c r="AA7" s="85" t="e">
        <f>[2]!STOCK[[#This Row],[Costo total]]*[2]!STOCK[[#This Row],[Entradas]]</f>
        <v>#REF!</v>
      </c>
      <c r="AB7" s="84" t="e">
        <f>[2]!STOCK[[#This Row],[Stock Actual]]*[2]!STOCK[[#This Row],[Costo total]]</f>
        <v>#REF!</v>
      </c>
      <c r="AC7" s="84">
        <v>35</v>
      </c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</row>
    <row r="8" s="60" customFormat="1" ht="80" customHeight="1" spans="1:46">
      <c r="A8" s="84" t="s">
        <v>16409</v>
      </c>
      <c r="B8" s="84"/>
      <c r="C8" s="85" t="s">
        <v>2</v>
      </c>
      <c r="D8" s="84" t="s">
        <v>16410</v>
      </c>
      <c r="E8" s="87" t="s">
        <v>16411</v>
      </c>
      <c r="F8" s="85" t="s">
        <v>16408</v>
      </c>
      <c r="G8" s="84" t="s">
        <v>16388</v>
      </c>
      <c r="H8" s="85">
        <v>12</v>
      </c>
      <c r="I8" s="85">
        <f t="shared" si="0"/>
        <v>12</v>
      </c>
      <c r="J8" s="84">
        <v>3</v>
      </c>
      <c r="K8" s="90">
        <f>SUMIFS(VENTAS[Cantidad],VENTAS[Código del producto Vendido],STOCK[[#This Row],[Code]])</f>
        <v>0</v>
      </c>
      <c r="L8" s="85">
        <f>STOCK[[#This Row],[Entradas]]-STOCK[[#This Row],[Salidas]]</f>
        <v>3</v>
      </c>
      <c r="M8" s="93">
        <f>STOCK[[#This Row],[Precio Final]]*10%</f>
        <v>1.2</v>
      </c>
      <c r="N8" s="84">
        <v>0</v>
      </c>
      <c r="O8" s="85">
        <v>0</v>
      </c>
      <c r="P8" s="85">
        <v>5.375</v>
      </c>
      <c r="Q8" s="84">
        <v>45</v>
      </c>
      <c r="R8" s="85">
        <v>8</v>
      </c>
      <c r="S8" s="84">
        <v>0</v>
      </c>
      <c r="T8" s="96">
        <f>STOCK[[#This Row],[Costo Unitario (USD)]]+STOCK[[#This Row],[Costo Envío (USD)]]+STOCK[[#This Row],[Comisión 10%]]</f>
        <v>6.575</v>
      </c>
      <c r="U8" s="85">
        <f t="shared" si="1"/>
        <v>9.8625</v>
      </c>
      <c r="V8" s="85">
        <f t="shared" si="2"/>
        <v>12</v>
      </c>
      <c r="W8" s="85">
        <f>STOCK[[#This Row],[Precio Final]]-STOCK[[#This Row],[Costo total]]</f>
        <v>5.425</v>
      </c>
      <c r="X8" s="85">
        <f>STOCK[[#This Row],[Ganancia Unitaria]]*STOCK[[#This Row],[Salidas]]</f>
        <v>0</v>
      </c>
      <c r="Y8" s="84"/>
      <c r="Z8" s="84"/>
      <c r="AA8" s="85" t="e">
        <f>[2]!STOCK[[#This Row],[Costo total]]*[2]!STOCK[[#This Row],[Entradas]]</f>
        <v>#REF!</v>
      </c>
      <c r="AB8" s="84" t="e">
        <f>[2]!STOCK[[#This Row],[Stock Actual]]*[2]!STOCK[[#This Row],[Costo total]]</f>
        <v>#REF!</v>
      </c>
      <c r="AC8" s="84">
        <v>9</v>
      </c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</row>
    <row r="9" s="60" customFormat="1" ht="80" customHeight="1" spans="1:46">
      <c r="A9" s="84" t="s">
        <v>16412</v>
      </c>
      <c r="B9" s="84"/>
      <c r="C9" s="85" t="s">
        <v>2</v>
      </c>
      <c r="D9" s="84" t="s">
        <v>16413</v>
      </c>
      <c r="E9" s="87" t="s">
        <v>16414</v>
      </c>
      <c r="F9" s="85" t="s">
        <v>16396</v>
      </c>
      <c r="G9" s="84" t="s">
        <v>16388</v>
      </c>
      <c r="H9" s="85">
        <v>20</v>
      </c>
      <c r="I9" s="85">
        <f t="shared" si="0"/>
        <v>20</v>
      </c>
      <c r="J9" s="84">
        <v>3</v>
      </c>
      <c r="K9" s="90">
        <f>SUMIFS(VENTAS[Cantidad],VENTAS[Código del producto Vendido],STOCK[[#This Row],[Code]])</f>
        <v>0</v>
      </c>
      <c r="L9" s="85">
        <f>STOCK[[#This Row],[Entradas]]-STOCK[[#This Row],[Salidas]]</f>
        <v>3</v>
      </c>
      <c r="M9" s="93">
        <f>STOCK[[#This Row],[Precio Final]]*10%</f>
        <v>2</v>
      </c>
      <c r="N9" s="84">
        <v>0</v>
      </c>
      <c r="O9" s="85">
        <v>0</v>
      </c>
      <c r="P9" s="85">
        <v>9.22222222222222</v>
      </c>
      <c r="Q9" s="84">
        <v>150</v>
      </c>
      <c r="R9" s="85">
        <v>10</v>
      </c>
      <c r="S9" s="84">
        <v>0</v>
      </c>
      <c r="T9" s="96">
        <f>STOCK[[#This Row],[Costo Unitario (USD)]]+STOCK[[#This Row],[Costo Envío (USD)]]+STOCK[[#This Row],[Comisión 10%]]</f>
        <v>11.2222222222222</v>
      </c>
      <c r="U9" s="85">
        <f t="shared" si="1"/>
        <v>16.8333333333333</v>
      </c>
      <c r="V9" s="85">
        <f t="shared" si="2"/>
        <v>20</v>
      </c>
      <c r="W9" s="85">
        <f>STOCK[[#This Row],[Precio Final]]-STOCK[[#This Row],[Costo total]]</f>
        <v>8.77777777777778</v>
      </c>
      <c r="X9" s="85">
        <f>STOCK[[#This Row],[Ganancia Unitaria]]*STOCK[[#This Row],[Salidas]]</f>
        <v>0</v>
      </c>
      <c r="Y9" s="84"/>
      <c r="Z9" s="84"/>
      <c r="AA9" s="85" t="e">
        <f>[2]!STOCK[[#This Row],[Costo total]]*[2]!STOCK[[#This Row],[Entradas]]</f>
        <v>#REF!</v>
      </c>
      <c r="AB9" s="84" t="e">
        <f>[2]!STOCK[[#This Row],[Stock Actual]]*[2]!STOCK[[#This Row],[Costo total]]</f>
        <v>#REF!</v>
      </c>
      <c r="AC9" s="84">
        <v>18</v>
      </c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</row>
    <row r="10" s="61" customFormat="1" ht="80" customHeight="1" spans="1:46">
      <c r="A10" s="84" t="s">
        <v>16415</v>
      </c>
      <c r="B10" s="84"/>
      <c r="C10" s="85" t="s">
        <v>2</v>
      </c>
      <c r="D10" s="84" t="s">
        <v>16416</v>
      </c>
      <c r="E10" s="87" t="s">
        <v>16417</v>
      </c>
      <c r="F10" s="85" t="s">
        <v>16418</v>
      </c>
      <c r="G10" s="84" t="s">
        <v>16388</v>
      </c>
      <c r="H10" s="85">
        <v>12</v>
      </c>
      <c r="I10" s="85">
        <f t="shared" si="0"/>
        <v>12</v>
      </c>
      <c r="J10" s="84">
        <v>6</v>
      </c>
      <c r="K10" s="90">
        <f>SUMIFS(VENTAS[Cantidad],VENTAS[Código del producto Vendido],STOCK[[#This Row],[Code]])</f>
        <v>0</v>
      </c>
      <c r="L10" s="85">
        <f>STOCK[[#This Row],[Entradas]]-STOCK[[#This Row],[Salidas]]</f>
        <v>6</v>
      </c>
      <c r="M10" s="93">
        <f>STOCK[[#This Row],[Precio Final]]*10%</f>
        <v>1.2</v>
      </c>
      <c r="N10" s="84">
        <v>0</v>
      </c>
      <c r="O10" s="85">
        <v>0</v>
      </c>
      <c r="P10" s="85">
        <v>3.75</v>
      </c>
      <c r="Q10" s="84">
        <v>50</v>
      </c>
      <c r="R10" s="85">
        <v>8</v>
      </c>
      <c r="S10" s="84">
        <v>0</v>
      </c>
      <c r="T10" s="96">
        <f>STOCK[[#This Row],[Costo Unitario (USD)]]+STOCK[[#This Row],[Costo Envío (USD)]]+STOCK[[#This Row],[Comisión 10%]]</f>
        <v>4.95</v>
      </c>
      <c r="U10" s="85">
        <f t="shared" si="1"/>
        <v>7.425</v>
      </c>
      <c r="V10" s="85">
        <f t="shared" si="2"/>
        <v>12</v>
      </c>
      <c r="W10" s="85">
        <f>STOCK[[#This Row],[Precio Final]]-STOCK[[#This Row],[Costo total]]</f>
        <v>7.05</v>
      </c>
      <c r="X10" s="85">
        <f>STOCK[[#This Row],[Ganancia Unitaria]]*STOCK[[#This Row],[Salidas]]</f>
        <v>0</v>
      </c>
      <c r="Y10" s="84"/>
      <c r="Z10" s="84"/>
      <c r="AA10" s="85" t="e">
        <f>[2]!STOCK[[#This Row],[Costo total]]*[2]!STOCK[[#This Row],[Entradas]]</f>
        <v>#REF!</v>
      </c>
      <c r="AB10" s="84" t="e">
        <f>[2]!STOCK[[#This Row],[Stock Actual]]*[2]!STOCK[[#This Row],[Costo total]]</f>
        <v>#REF!</v>
      </c>
      <c r="AC10" s="84">
        <v>7</v>
      </c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</row>
    <row r="11" s="61" customFormat="1" ht="80" customHeight="1" spans="1:46">
      <c r="A11" s="84" t="s">
        <v>16419</v>
      </c>
      <c r="B11" s="84"/>
      <c r="C11" s="85" t="s">
        <v>2</v>
      </c>
      <c r="D11" s="84" t="s">
        <v>16420</v>
      </c>
      <c r="E11" s="87" t="s">
        <v>16421</v>
      </c>
      <c r="F11" s="85" t="s">
        <v>16396</v>
      </c>
      <c r="G11" s="84"/>
      <c r="H11" s="85">
        <v>15</v>
      </c>
      <c r="I11" s="85">
        <f t="shared" si="0"/>
        <v>15</v>
      </c>
      <c r="J11" s="84">
        <v>1</v>
      </c>
      <c r="K11" s="90">
        <f>SUMIFS(VENTAS[Cantidad],VENTAS[Código del producto Vendido],STOCK[[#This Row],[Code]])</f>
        <v>0</v>
      </c>
      <c r="L11" s="85">
        <f>STOCK[[#This Row],[Entradas]]-STOCK[[#This Row],[Salidas]]</f>
        <v>1</v>
      </c>
      <c r="M11" s="93">
        <f>STOCK[[#This Row],[Precio Final]]*10%</f>
        <v>1.5</v>
      </c>
      <c r="N11" s="84">
        <v>0</v>
      </c>
      <c r="O11" s="85">
        <v>0</v>
      </c>
      <c r="P11" s="85">
        <v>4.5</v>
      </c>
      <c r="Q11" s="84">
        <v>150</v>
      </c>
      <c r="R11" s="85">
        <v>17</v>
      </c>
      <c r="S11" s="84">
        <v>0</v>
      </c>
      <c r="T11" s="96">
        <f>STOCK[[#This Row],[Costo Unitario (USD)]]+STOCK[[#This Row],[Costo Envío (USD)]]+STOCK[[#This Row],[Comisión 10%]]</f>
        <v>6</v>
      </c>
      <c r="U11" s="85">
        <f t="shared" si="1"/>
        <v>9</v>
      </c>
      <c r="V11" s="85">
        <f t="shared" si="2"/>
        <v>15</v>
      </c>
      <c r="W11" s="85">
        <f>STOCK[[#This Row],[Precio Final]]-STOCK[[#This Row],[Costo total]]</f>
        <v>9</v>
      </c>
      <c r="X11" s="85">
        <f>STOCK[[#This Row],[Ganancia Unitaria]]*STOCK[[#This Row],[Salidas]]</f>
        <v>0</v>
      </c>
      <c r="Y11" s="84"/>
      <c r="Z11" s="84"/>
      <c r="AA11" s="85" t="e">
        <f>[2]!STOCK[[#This Row],[Costo total]]*[2]!STOCK[[#This Row],[Entradas]]</f>
        <v>#REF!</v>
      </c>
      <c r="AB11" s="84" t="e">
        <f>[2]!STOCK[[#This Row],[Stock Actual]]*[2]!STOCK[[#This Row],[Costo total]]</f>
        <v>#REF!</v>
      </c>
      <c r="AC11" s="84">
        <v>19</v>
      </c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</row>
    <row r="12" s="61" customFormat="1" ht="80" customHeight="1" spans="1:46">
      <c r="A12" s="84" t="s">
        <v>16422</v>
      </c>
      <c r="B12" s="84"/>
      <c r="C12" s="85" t="s">
        <v>2</v>
      </c>
      <c r="D12" s="84" t="s">
        <v>16423</v>
      </c>
      <c r="E12" s="87" t="s">
        <v>16421</v>
      </c>
      <c r="F12" s="85" t="s">
        <v>16404</v>
      </c>
      <c r="G12" s="84" t="s">
        <v>16388</v>
      </c>
      <c r="H12" s="85">
        <v>15</v>
      </c>
      <c r="I12" s="85">
        <f t="shared" si="0"/>
        <v>15</v>
      </c>
      <c r="J12" s="84">
        <v>1</v>
      </c>
      <c r="K12" s="90">
        <f>SUMIFS(VENTAS[Cantidad],VENTAS[Código del producto Vendido],STOCK[[#This Row],[Code]])</f>
        <v>0</v>
      </c>
      <c r="L12" s="85">
        <f>STOCK[[#This Row],[Entradas]]-STOCK[[#This Row],[Salidas]]</f>
        <v>1</v>
      </c>
      <c r="M12" s="93">
        <f>STOCK[[#This Row],[Precio Final]]*10%</f>
        <v>1.5</v>
      </c>
      <c r="N12" s="84">
        <v>0</v>
      </c>
      <c r="O12" s="85">
        <v>0</v>
      </c>
      <c r="P12" s="85">
        <v>4.5</v>
      </c>
      <c r="Q12" s="84">
        <v>150</v>
      </c>
      <c r="R12" s="85">
        <v>17</v>
      </c>
      <c r="S12" s="84">
        <v>0</v>
      </c>
      <c r="T12" s="96">
        <f>STOCK[[#This Row],[Costo Unitario (USD)]]+STOCK[[#This Row],[Costo Envío (USD)]]+STOCK[[#This Row],[Comisión 10%]]</f>
        <v>6</v>
      </c>
      <c r="U12" s="85">
        <f t="shared" si="1"/>
        <v>9</v>
      </c>
      <c r="V12" s="85">
        <f t="shared" si="2"/>
        <v>15</v>
      </c>
      <c r="W12" s="85">
        <f>STOCK[[#This Row],[Precio Final]]-STOCK[[#This Row],[Costo total]]</f>
        <v>9</v>
      </c>
      <c r="X12" s="85">
        <f>STOCK[[#This Row],[Ganancia Unitaria]]*STOCK[[#This Row],[Salidas]]</f>
        <v>0</v>
      </c>
      <c r="Y12" s="84"/>
      <c r="Z12" s="84"/>
      <c r="AA12" s="85" t="e">
        <f>[2]!STOCK[[#This Row],[Costo total]]*[2]!STOCK[[#This Row],[Entradas]]</f>
        <v>#REF!</v>
      </c>
      <c r="AB12" s="84" t="e">
        <f>[2]!STOCK[[#This Row],[Stock Actual]]*[2]!STOCK[[#This Row],[Costo total]]</f>
        <v>#REF!</v>
      </c>
      <c r="AC12" s="84">
        <v>12</v>
      </c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</row>
    <row r="13" s="60" customFormat="1" ht="80" customHeight="1" spans="1:46">
      <c r="A13" s="84" t="s">
        <v>16424</v>
      </c>
      <c r="B13" s="84"/>
      <c r="C13" s="85" t="s">
        <v>2</v>
      </c>
      <c r="D13" s="84" t="s">
        <v>16425</v>
      </c>
      <c r="E13" s="87" t="s">
        <v>16426</v>
      </c>
      <c r="F13" s="85" t="s">
        <v>16408</v>
      </c>
      <c r="G13" s="84" t="s">
        <v>16427</v>
      </c>
      <c r="H13" s="85">
        <v>15</v>
      </c>
      <c r="I13" s="85">
        <f t="shared" si="0"/>
        <v>15</v>
      </c>
      <c r="J13" s="84">
        <v>1</v>
      </c>
      <c r="K13" s="90">
        <f>SUMIFS(VENTAS[Cantidad],VENTAS[Código del producto Vendido],STOCK[[#This Row],[Code]])</f>
        <v>0</v>
      </c>
      <c r="L13" s="85">
        <f>STOCK[[#This Row],[Entradas]]-STOCK[[#This Row],[Salidas]]</f>
        <v>1</v>
      </c>
      <c r="M13" s="93">
        <f>STOCK[[#This Row],[Precio Final]]*10%</f>
        <v>1.5</v>
      </c>
      <c r="N13" s="84">
        <v>0</v>
      </c>
      <c r="O13" s="85">
        <v>0</v>
      </c>
      <c r="P13" s="85">
        <v>8</v>
      </c>
      <c r="Q13" s="84">
        <v>40</v>
      </c>
      <c r="R13" s="85">
        <v>10</v>
      </c>
      <c r="S13" s="84">
        <v>0</v>
      </c>
      <c r="T13" s="96">
        <f>STOCK[[#This Row],[Costo Unitario (USD)]]+STOCK[[#This Row],[Costo Envío (USD)]]+STOCK[[#This Row],[Comisión 10%]]</f>
        <v>9.5</v>
      </c>
      <c r="U13" s="85">
        <f t="shared" si="1"/>
        <v>14.25</v>
      </c>
      <c r="V13" s="85">
        <f t="shared" si="2"/>
        <v>15</v>
      </c>
      <c r="W13" s="85">
        <f>STOCK[[#This Row],[Precio Final]]-STOCK[[#This Row],[Costo total]]</f>
        <v>5.5</v>
      </c>
      <c r="X13" s="85">
        <f>STOCK[[#This Row],[Ganancia Unitaria]]*STOCK[[#This Row],[Salidas]]</f>
        <v>0</v>
      </c>
      <c r="Y13" s="84"/>
      <c r="Z13" s="84"/>
      <c r="AA13" s="85" t="e">
        <f>[2]!STOCK[[#This Row],[Costo total]]*[2]!STOCK[[#This Row],[Entradas]]</f>
        <v>#REF!</v>
      </c>
      <c r="AB13" s="84" t="e">
        <f>[2]!STOCK[[#This Row],[Stock Actual]]*[2]!STOCK[[#This Row],[Costo total]]</f>
        <v>#REF!</v>
      </c>
      <c r="AC13" s="84">
        <v>12</v>
      </c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</row>
    <row r="14" s="60" customFormat="1" ht="80" customHeight="1" spans="1:46">
      <c r="A14" s="84" t="s">
        <v>16428</v>
      </c>
      <c r="B14" s="84"/>
      <c r="C14" s="85" t="s">
        <v>2</v>
      </c>
      <c r="D14" s="84" t="s">
        <v>16429</v>
      </c>
      <c r="E14" s="87" t="s">
        <v>16430</v>
      </c>
      <c r="F14" s="85" t="s">
        <v>16431</v>
      </c>
      <c r="G14" s="84" t="s">
        <v>16427</v>
      </c>
      <c r="H14" s="85">
        <v>40</v>
      </c>
      <c r="I14" s="85">
        <f t="shared" si="0"/>
        <v>40</v>
      </c>
      <c r="J14" s="84">
        <v>1</v>
      </c>
      <c r="K14" s="90">
        <f>SUMIFS(VENTAS[Cantidad],VENTAS[Código del producto Vendido],STOCK[[#This Row],[Code]])</f>
        <v>0</v>
      </c>
      <c r="L14" s="85">
        <f>STOCK[[#This Row],[Entradas]]-STOCK[[#This Row],[Salidas]]</f>
        <v>1</v>
      </c>
      <c r="M14" s="93">
        <f>STOCK[[#This Row],[Precio Final]]*10%</f>
        <v>4</v>
      </c>
      <c r="N14" s="84">
        <v>0</v>
      </c>
      <c r="O14" s="85">
        <v>0</v>
      </c>
      <c r="P14" s="85">
        <v>27.6111111111111</v>
      </c>
      <c r="Q14" s="84">
        <v>350</v>
      </c>
      <c r="R14" s="85">
        <v>10</v>
      </c>
      <c r="S14" s="84">
        <v>0</v>
      </c>
      <c r="T14" s="96">
        <f>STOCK[[#This Row],[Costo Unitario (USD)]]+STOCK[[#This Row],[Costo Envío (USD)]]+STOCK[[#This Row],[Comisión 10%]]</f>
        <v>31.6111111111111</v>
      </c>
      <c r="U14" s="85">
        <f t="shared" si="1"/>
        <v>47.4166666666667</v>
      </c>
      <c r="V14" s="85">
        <f t="shared" si="2"/>
        <v>40</v>
      </c>
      <c r="W14" s="85">
        <f>STOCK[[#This Row],[Precio Final]]-STOCK[[#This Row],[Costo total]]</f>
        <v>8.3888888888889</v>
      </c>
      <c r="X14" s="85">
        <f>STOCK[[#This Row],[Ganancia Unitaria]]*STOCK[[#This Row],[Salidas]]</f>
        <v>0</v>
      </c>
      <c r="Y14" s="84"/>
      <c r="Z14" s="84"/>
      <c r="AA14" s="85" t="e">
        <f>[2]!STOCK[[#This Row],[Costo total]]*[2]!STOCK[[#This Row],[Entradas]]</f>
        <v>#REF!</v>
      </c>
      <c r="AB14" s="84" t="e">
        <f>[2]!STOCK[[#This Row],[Stock Actual]]*[2]!STOCK[[#This Row],[Costo total]]</f>
        <v>#REF!</v>
      </c>
      <c r="AC14" s="84">
        <v>40</v>
      </c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</row>
    <row r="15" s="61" customFormat="1" ht="80" customHeight="1" spans="1:46">
      <c r="A15" s="84" t="s">
        <v>16432</v>
      </c>
      <c r="B15" s="84"/>
      <c r="C15" s="85" t="s">
        <v>2</v>
      </c>
      <c r="D15" s="84" t="s">
        <v>16433</v>
      </c>
      <c r="E15" s="87" t="s">
        <v>16434</v>
      </c>
      <c r="F15" s="85" t="s">
        <v>16435</v>
      </c>
      <c r="G15" s="84" t="s">
        <v>16427</v>
      </c>
      <c r="H15" s="85">
        <v>20</v>
      </c>
      <c r="I15" s="85">
        <f t="shared" si="0"/>
        <v>20</v>
      </c>
      <c r="J15" s="84">
        <v>1</v>
      </c>
      <c r="K15" s="90">
        <f>SUMIFS(VENTAS[Cantidad],VENTAS[Código del producto Vendido],STOCK[[#This Row],[Code]])</f>
        <v>0</v>
      </c>
      <c r="L15" s="85">
        <f>STOCK[[#This Row],[Entradas]]-STOCK[[#This Row],[Salidas]]</f>
        <v>1</v>
      </c>
      <c r="M15" s="93">
        <f>STOCK[[#This Row],[Precio Final]]*10%</f>
        <v>2</v>
      </c>
      <c r="N15" s="84">
        <v>0</v>
      </c>
      <c r="O15" s="85">
        <v>0</v>
      </c>
      <c r="P15" s="85">
        <v>9.44444444444444</v>
      </c>
      <c r="Q15" s="84">
        <v>350</v>
      </c>
      <c r="R15" s="85">
        <v>10</v>
      </c>
      <c r="S15" s="84">
        <v>0</v>
      </c>
      <c r="T15" s="96">
        <f>STOCK[[#This Row],[Costo Unitario (USD)]]+STOCK[[#This Row],[Costo Envío (USD)]]+STOCK[[#This Row],[Comisión 10%]]</f>
        <v>11.4444444444444</v>
      </c>
      <c r="U15" s="85">
        <f t="shared" si="1"/>
        <v>17.1666666666667</v>
      </c>
      <c r="V15" s="85">
        <f t="shared" si="2"/>
        <v>20</v>
      </c>
      <c r="W15" s="85">
        <f>STOCK[[#This Row],[Precio Final]]-STOCK[[#This Row],[Costo total]]</f>
        <v>8.55555555555556</v>
      </c>
      <c r="X15" s="85">
        <f>STOCK[[#This Row],[Ganancia Unitaria]]*STOCK[[#This Row],[Salidas]]</f>
        <v>0</v>
      </c>
      <c r="Y15" s="84"/>
      <c r="Z15" s="84"/>
      <c r="AA15" s="85" t="e">
        <f>[2]!STOCK[[#This Row],[Costo total]]*[2]!STOCK[[#This Row],[Entradas]]</f>
        <v>#REF!</v>
      </c>
      <c r="AB15" s="84" t="e">
        <f>[2]!STOCK[[#This Row],[Stock Actual]]*[2]!STOCK[[#This Row],[Costo total]]</f>
        <v>#REF!</v>
      </c>
      <c r="AC15" s="84">
        <v>18</v>
      </c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</row>
    <row r="16" s="60" customFormat="1" ht="80" customHeight="1" spans="1:46">
      <c r="A16" s="84" t="s">
        <v>16436</v>
      </c>
      <c r="B16" s="84"/>
      <c r="C16" s="85" t="s">
        <v>2</v>
      </c>
      <c r="D16" s="84" t="s">
        <v>16437</v>
      </c>
      <c r="E16" s="87" t="s">
        <v>16434</v>
      </c>
      <c r="F16" s="85" t="s">
        <v>16404</v>
      </c>
      <c r="G16" s="84" t="s">
        <v>16427</v>
      </c>
      <c r="H16" s="85">
        <v>20</v>
      </c>
      <c r="I16" s="85">
        <f t="shared" si="0"/>
        <v>20</v>
      </c>
      <c r="J16" s="84">
        <v>2</v>
      </c>
      <c r="K16" s="90">
        <f>SUMIFS(VENTAS[Cantidad],VENTAS[Código del producto Vendido],STOCK[[#This Row],[Code]])</f>
        <v>0</v>
      </c>
      <c r="L16" s="85">
        <f>STOCK[[#This Row],[Entradas]]-STOCK[[#This Row],[Salidas]]</f>
        <v>2</v>
      </c>
      <c r="M16" s="93">
        <f>STOCK[[#This Row],[Precio Final]]*10%</f>
        <v>2</v>
      </c>
      <c r="N16" s="84">
        <v>0</v>
      </c>
      <c r="O16" s="85">
        <v>0</v>
      </c>
      <c r="P16" s="85">
        <v>9.44444444444444</v>
      </c>
      <c r="Q16" s="84">
        <v>350</v>
      </c>
      <c r="R16" s="85">
        <v>10</v>
      </c>
      <c r="S16" s="84">
        <v>0</v>
      </c>
      <c r="T16" s="96">
        <f>STOCK[[#This Row],[Costo Unitario (USD)]]+STOCK[[#This Row],[Costo Envío (USD)]]+STOCK[[#This Row],[Comisión 10%]]</f>
        <v>11.4444444444444</v>
      </c>
      <c r="U16" s="85">
        <f t="shared" si="1"/>
        <v>17.1666666666667</v>
      </c>
      <c r="V16" s="85">
        <f t="shared" si="2"/>
        <v>20</v>
      </c>
      <c r="W16" s="85">
        <f>STOCK[[#This Row],[Precio Final]]-STOCK[[#This Row],[Costo total]]</f>
        <v>8.55555555555556</v>
      </c>
      <c r="X16" s="85">
        <f>STOCK[[#This Row],[Ganancia Unitaria]]*STOCK[[#This Row],[Salidas]]</f>
        <v>0</v>
      </c>
      <c r="Y16" s="84"/>
      <c r="Z16" s="84"/>
      <c r="AA16" s="85" t="e">
        <f>[2]!STOCK[[#This Row],[Costo total]]*[2]!STOCK[[#This Row],[Entradas]]</f>
        <v>#REF!</v>
      </c>
      <c r="AB16" s="84" t="e">
        <f>[2]!STOCK[[#This Row],[Stock Actual]]*[2]!STOCK[[#This Row],[Costo total]]</f>
        <v>#REF!</v>
      </c>
      <c r="AC16" s="84">
        <v>18</v>
      </c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</row>
    <row r="17" s="61" customFormat="1" ht="80" customHeight="1" spans="1:46">
      <c r="A17" s="84" t="s">
        <v>16438</v>
      </c>
      <c r="B17" s="84"/>
      <c r="C17" s="85" t="s">
        <v>2</v>
      </c>
      <c r="D17" s="84" t="s">
        <v>16439</v>
      </c>
      <c r="E17" s="87" t="s">
        <v>16440</v>
      </c>
      <c r="F17" s="85" t="s">
        <v>16418</v>
      </c>
      <c r="G17" s="84" t="s">
        <v>16427</v>
      </c>
      <c r="H17" s="85">
        <v>12</v>
      </c>
      <c r="I17" s="85">
        <f t="shared" si="0"/>
        <v>12</v>
      </c>
      <c r="J17" s="84">
        <v>2</v>
      </c>
      <c r="K17" s="90">
        <f>SUMIFS(VENTAS[Cantidad],VENTAS[Código del producto Vendido],STOCK[[#This Row],[Code]])</f>
        <v>0</v>
      </c>
      <c r="L17" s="85">
        <f>STOCK[[#This Row],[Entradas]]-STOCK[[#This Row],[Salidas]]</f>
        <v>2</v>
      </c>
      <c r="M17" s="93">
        <f>STOCK[[#This Row],[Precio Final]]*10%</f>
        <v>1.2</v>
      </c>
      <c r="N17" s="84">
        <v>0</v>
      </c>
      <c r="O17" s="85">
        <v>0</v>
      </c>
      <c r="P17" s="85">
        <v>5</v>
      </c>
      <c r="Q17" s="84">
        <v>0</v>
      </c>
      <c r="R17" s="85">
        <v>0</v>
      </c>
      <c r="S17" s="84">
        <v>0</v>
      </c>
      <c r="T17" s="96">
        <f>STOCK[[#This Row],[Costo Unitario (USD)]]+STOCK[[#This Row],[Costo Envío (USD)]]+STOCK[[#This Row],[Comisión 10%]]</f>
        <v>6.2</v>
      </c>
      <c r="U17" s="85">
        <f t="shared" si="1"/>
        <v>9.3</v>
      </c>
      <c r="V17" s="85">
        <f t="shared" si="2"/>
        <v>12</v>
      </c>
      <c r="W17" s="85">
        <f>STOCK[[#This Row],[Precio Final]]-STOCK[[#This Row],[Costo total]]</f>
        <v>5.8</v>
      </c>
      <c r="X17" s="85">
        <f>STOCK[[#This Row],[Ganancia Unitaria]]*STOCK[[#This Row],[Salidas]]</f>
        <v>0</v>
      </c>
      <c r="Y17" s="84"/>
      <c r="Z17" s="84"/>
      <c r="AA17" s="85" t="e">
        <f>[2]!STOCK[[#This Row],[Costo total]]*[2]!STOCK[[#This Row],[Entradas]]</f>
        <v>#REF!</v>
      </c>
      <c r="AB17" s="84" t="e">
        <f>[2]!STOCK[[#This Row],[Stock Actual]]*[2]!STOCK[[#This Row],[Costo total]]</f>
        <v>#REF!</v>
      </c>
      <c r="AC17" s="84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</row>
    <row r="18" s="60" customFormat="1" ht="80" customHeight="1" spans="1:46">
      <c r="A18" s="84" t="s">
        <v>16441</v>
      </c>
      <c r="B18" s="84"/>
      <c r="C18" s="85" t="s">
        <v>2</v>
      </c>
      <c r="D18" s="84" t="s">
        <v>16442</v>
      </c>
      <c r="E18" s="87" t="s">
        <v>16443</v>
      </c>
      <c r="F18" s="85" t="s">
        <v>16404</v>
      </c>
      <c r="G18" s="84" t="s">
        <v>16427</v>
      </c>
      <c r="H18" s="85">
        <v>20</v>
      </c>
      <c r="I18" s="85">
        <f t="shared" si="0"/>
        <v>20</v>
      </c>
      <c r="J18" s="84">
        <v>3</v>
      </c>
      <c r="K18" s="90">
        <f>SUMIFS(VENTAS[Cantidad],VENTAS[Código del producto Vendido],STOCK[[#This Row],[Code]])</f>
        <v>0</v>
      </c>
      <c r="L18" s="85">
        <f>STOCK[[#This Row],[Entradas]]-STOCK[[#This Row],[Salidas]]</f>
        <v>3</v>
      </c>
      <c r="M18" s="93">
        <f>STOCK[[#This Row],[Precio Final]]*10%</f>
        <v>2</v>
      </c>
      <c r="N18" s="84">
        <v>0</v>
      </c>
      <c r="O18" s="85">
        <v>0</v>
      </c>
      <c r="P18" s="85">
        <v>9.44444444444444</v>
      </c>
      <c r="Q18" s="84">
        <v>250</v>
      </c>
      <c r="R18" s="85">
        <v>10</v>
      </c>
      <c r="S18" s="84">
        <v>0</v>
      </c>
      <c r="T18" s="96">
        <f>STOCK[[#This Row],[Costo Unitario (USD)]]+STOCK[[#This Row],[Costo Envío (USD)]]+STOCK[[#This Row],[Comisión 10%]]</f>
        <v>11.4444444444444</v>
      </c>
      <c r="U18" s="85">
        <f t="shared" si="1"/>
        <v>17.1666666666667</v>
      </c>
      <c r="V18" s="85">
        <f t="shared" si="2"/>
        <v>20</v>
      </c>
      <c r="W18" s="85">
        <f>STOCK[[#This Row],[Precio Final]]-STOCK[[#This Row],[Costo total]]</f>
        <v>8.55555555555556</v>
      </c>
      <c r="X18" s="85">
        <f>STOCK[[#This Row],[Ganancia Unitaria]]*STOCK[[#This Row],[Salidas]]</f>
        <v>0</v>
      </c>
      <c r="Y18" s="84"/>
      <c r="Z18" s="84"/>
      <c r="AA18" s="85" t="e">
        <f>[2]!STOCK[[#This Row],[Costo total]]*[2]!STOCK[[#This Row],[Entradas]]</f>
        <v>#REF!</v>
      </c>
      <c r="AB18" s="84" t="e">
        <f>[2]!STOCK[[#This Row],[Stock Actual]]*[2]!STOCK[[#This Row],[Costo total]]</f>
        <v>#REF!</v>
      </c>
      <c r="AC18" s="84">
        <v>18</v>
      </c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</row>
    <row r="19" s="61" customFormat="1" ht="80" customHeight="1" spans="1:46">
      <c r="A19" s="84" t="s">
        <v>16444</v>
      </c>
      <c r="B19" s="84"/>
      <c r="C19" s="85" t="s">
        <v>2</v>
      </c>
      <c r="D19" s="84" t="s">
        <v>16445</v>
      </c>
      <c r="E19" s="87" t="s">
        <v>16443</v>
      </c>
      <c r="F19" s="85" t="s">
        <v>16396</v>
      </c>
      <c r="G19" s="84" t="s">
        <v>16427</v>
      </c>
      <c r="H19" s="85">
        <v>20</v>
      </c>
      <c r="I19" s="85">
        <f t="shared" si="0"/>
        <v>20</v>
      </c>
      <c r="J19" s="84">
        <v>3</v>
      </c>
      <c r="K19" s="90">
        <f>SUMIFS(VENTAS[Cantidad],VENTAS[Código del producto Vendido],STOCK[[#This Row],[Code]])</f>
        <v>0</v>
      </c>
      <c r="L19" s="85">
        <f>STOCK[[#This Row],[Entradas]]-STOCK[[#This Row],[Salidas]]</f>
        <v>3</v>
      </c>
      <c r="M19" s="93">
        <f>STOCK[[#This Row],[Precio Final]]*10%</f>
        <v>2</v>
      </c>
      <c r="N19" s="84">
        <v>0</v>
      </c>
      <c r="O19" s="85">
        <v>0</v>
      </c>
      <c r="P19" s="85">
        <v>9.44444444444444</v>
      </c>
      <c r="Q19" s="84">
        <v>250</v>
      </c>
      <c r="R19" s="85">
        <v>10</v>
      </c>
      <c r="S19" s="84">
        <v>0</v>
      </c>
      <c r="T19" s="96">
        <f>STOCK[[#This Row],[Costo Unitario (USD)]]+STOCK[[#This Row],[Costo Envío (USD)]]+STOCK[[#This Row],[Comisión 10%]]</f>
        <v>11.4444444444444</v>
      </c>
      <c r="U19" s="85">
        <f t="shared" si="1"/>
        <v>17.1666666666667</v>
      </c>
      <c r="V19" s="85">
        <f t="shared" si="2"/>
        <v>20</v>
      </c>
      <c r="W19" s="85">
        <f>STOCK[[#This Row],[Precio Final]]-STOCK[[#This Row],[Costo total]]</f>
        <v>8.55555555555556</v>
      </c>
      <c r="X19" s="85">
        <f>STOCK[[#This Row],[Ganancia Unitaria]]*STOCK[[#This Row],[Salidas]]</f>
        <v>0</v>
      </c>
      <c r="Y19" s="84"/>
      <c r="Z19" s="84"/>
      <c r="AA19" s="85" t="e">
        <f>[2]!STOCK[[#This Row],[Costo total]]*[2]!STOCK[[#This Row],[Entradas]]</f>
        <v>#REF!</v>
      </c>
      <c r="AB19" s="84" t="e">
        <f>[2]!STOCK[[#This Row],[Stock Actual]]*[2]!STOCK[[#This Row],[Costo total]]</f>
        <v>#REF!</v>
      </c>
      <c r="AC19" s="84">
        <v>18</v>
      </c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</row>
    <row r="20" s="61" customFormat="1" ht="80" customHeight="1" spans="1:46">
      <c r="A20" s="84" t="s">
        <v>16446</v>
      </c>
      <c r="B20" s="84"/>
      <c r="C20" s="85" t="s">
        <v>2</v>
      </c>
      <c r="D20" s="84" t="s">
        <v>16447</v>
      </c>
      <c r="E20" s="87" t="s">
        <v>16448</v>
      </c>
      <c r="F20" s="85" t="s">
        <v>16449</v>
      </c>
      <c r="G20" s="84" t="s">
        <v>16427</v>
      </c>
      <c r="H20" s="85">
        <v>35</v>
      </c>
      <c r="I20" s="85">
        <f t="shared" si="0"/>
        <v>35</v>
      </c>
      <c r="J20" s="84">
        <v>1</v>
      </c>
      <c r="K20" s="90">
        <f>SUMIFS(VENTAS[Cantidad],VENTAS[Código del producto Vendido],STOCK[[#This Row],[Code]])</f>
        <v>0</v>
      </c>
      <c r="L20" s="85">
        <f>STOCK[[#This Row],[Entradas]]-STOCK[[#This Row],[Salidas]]</f>
        <v>1</v>
      </c>
      <c r="M20" s="93">
        <f>STOCK[[#This Row],[Precio Final]]*10%</f>
        <v>3.5</v>
      </c>
      <c r="N20" s="84">
        <v>0</v>
      </c>
      <c r="O20" s="85">
        <v>0</v>
      </c>
      <c r="P20" s="85">
        <v>21.9444444444444</v>
      </c>
      <c r="Q20" s="84">
        <v>580</v>
      </c>
      <c r="R20" s="85">
        <v>10</v>
      </c>
      <c r="S20" s="84">
        <v>0</v>
      </c>
      <c r="T20" s="96">
        <f>STOCK[[#This Row],[Costo Unitario (USD)]]+STOCK[[#This Row],[Costo Envío (USD)]]+STOCK[[#This Row],[Comisión 10%]]</f>
        <v>25.4444444444444</v>
      </c>
      <c r="U20" s="85">
        <f t="shared" si="1"/>
        <v>38.1666666666666</v>
      </c>
      <c r="V20" s="85">
        <f t="shared" si="2"/>
        <v>35</v>
      </c>
      <c r="W20" s="85">
        <f>STOCK[[#This Row],[Precio Final]]-STOCK[[#This Row],[Costo total]]</f>
        <v>9.5555555555556</v>
      </c>
      <c r="X20" s="85">
        <f>STOCK[[#This Row],[Ganancia Unitaria]]*STOCK[[#This Row],[Salidas]]</f>
        <v>0</v>
      </c>
      <c r="Y20" s="84"/>
      <c r="Z20" s="84"/>
      <c r="AA20" s="85" t="e">
        <f>[2]!STOCK[[#This Row],[Costo total]]*[2]!STOCK[[#This Row],[Entradas]]</f>
        <v>#REF!</v>
      </c>
      <c r="AB20" s="84" t="e">
        <f>[2]!STOCK[[#This Row],[Stock Actual]]*[2]!STOCK[[#This Row],[Costo total]]</f>
        <v>#REF!</v>
      </c>
      <c r="AC20" s="84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</row>
    <row r="21" s="61" customFormat="1" ht="80" customHeight="1" spans="1:46">
      <c r="A21" s="84" t="s">
        <v>16450</v>
      </c>
      <c r="B21" s="84"/>
      <c r="C21" s="85" t="s">
        <v>2</v>
      </c>
      <c r="D21" s="84" t="s">
        <v>16451</v>
      </c>
      <c r="E21" s="87" t="s">
        <v>16452</v>
      </c>
      <c r="F21" s="85" t="s">
        <v>16453</v>
      </c>
      <c r="G21" s="84" t="s">
        <v>16427</v>
      </c>
      <c r="H21" s="85">
        <v>35</v>
      </c>
      <c r="I21" s="85">
        <f t="shared" si="0"/>
        <v>35</v>
      </c>
      <c r="J21" s="84">
        <v>2</v>
      </c>
      <c r="K21" s="90">
        <f>SUMIFS(VENTAS[Cantidad],VENTAS[Código del producto Vendido],STOCK[[#This Row],[Code]])</f>
        <v>0</v>
      </c>
      <c r="L21" s="85">
        <f>STOCK[[#This Row],[Entradas]]-STOCK[[#This Row],[Salidas]]</f>
        <v>2</v>
      </c>
      <c r="M21" s="93">
        <f>STOCK[[#This Row],[Precio Final]]*10%</f>
        <v>3.5</v>
      </c>
      <c r="N21" s="84">
        <v>0</v>
      </c>
      <c r="O21" s="85">
        <v>0</v>
      </c>
      <c r="P21" s="85">
        <v>14.7222222222222</v>
      </c>
      <c r="Q21" s="84">
        <v>400</v>
      </c>
      <c r="R21" s="85">
        <v>10</v>
      </c>
      <c r="S21" s="84">
        <v>0</v>
      </c>
      <c r="T21" s="96">
        <f>STOCK[[#This Row],[Costo Unitario (USD)]]+STOCK[[#This Row],[Costo Envío (USD)]]+STOCK[[#This Row],[Comisión 10%]]</f>
        <v>18.2222222222222</v>
      </c>
      <c r="U21" s="85">
        <f t="shared" si="1"/>
        <v>27.3333333333333</v>
      </c>
      <c r="V21" s="85">
        <f t="shared" si="2"/>
        <v>35</v>
      </c>
      <c r="W21" s="85">
        <f>STOCK[[#This Row],[Precio Final]]-STOCK[[#This Row],[Costo total]]</f>
        <v>16.7777777777778</v>
      </c>
      <c r="X21" s="85">
        <f>STOCK[[#This Row],[Ganancia Unitaria]]*STOCK[[#This Row],[Salidas]]</f>
        <v>0</v>
      </c>
      <c r="Y21" s="84"/>
      <c r="Z21" s="84"/>
      <c r="AA21" s="85" t="e">
        <f>[2]!STOCK[[#This Row],[Costo total]]*[2]!STOCK[[#This Row],[Entradas]]</f>
        <v>#REF!</v>
      </c>
      <c r="AB21" s="84" t="e">
        <f>[2]!STOCK[[#This Row],[Stock Actual]]*[2]!STOCK[[#This Row],[Costo total]]</f>
        <v>#REF!</v>
      </c>
      <c r="AC21" s="84">
        <v>27</v>
      </c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</row>
    <row r="22" s="60" customFormat="1" ht="80" customHeight="1" spans="1:46">
      <c r="A22" s="84" t="s">
        <v>16454</v>
      </c>
      <c r="B22" s="84"/>
      <c r="C22" s="85" t="s">
        <v>2</v>
      </c>
      <c r="D22" s="84" t="s">
        <v>16451</v>
      </c>
      <c r="E22" s="87" t="s">
        <v>16455</v>
      </c>
      <c r="F22" s="85" t="s">
        <v>16456</v>
      </c>
      <c r="G22" s="84" t="s">
        <v>16427</v>
      </c>
      <c r="H22" s="85">
        <v>35</v>
      </c>
      <c r="I22" s="85">
        <f t="shared" si="0"/>
        <v>35</v>
      </c>
      <c r="J22" s="84">
        <v>2</v>
      </c>
      <c r="K22" s="90">
        <f>SUMIFS(VENTAS[Cantidad],VENTAS[Código del producto Vendido],STOCK[[#This Row],[Code]])</f>
        <v>0</v>
      </c>
      <c r="L22" s="85">
        <f>STOCK[[#This Row],[Entradas]]-STOCK[[#This Row],[Salidas]]</f>
        <v>2</v>
      </c>
      <c r="M22" s="93">
        <f>STOCK[[#This Row],[Precio Final]]*10%</f>
        <v>3.5</v>
      </c>
      <c r="N22" s="84">
        <v>0</v>
      </c>
      <c r="O22" s="85">
        <v>0</v>
      </c>
      <c r="P22" s="85">
        <v>14.7222222222222</v>
      </c>
      <c r="Q22" s="84">
        <v>400</v>
      </c>
      <c r="R22" s="85">
        <v>10</v>
      </c>
      <c r="S22" s="84">
        <v>0</v>
      </c>
      <c r="T22" s="96">
        <f>STOCK[[#This Row],[Costo Unitario (USD)]]+STOCK[[#This Row],[Costo Envío (USD)]]+STOCK[[#This Row],[Comisión 10%]]</f>
        <v>18.2222222222222</v>
      </c>
      <c r="U22" s="85">
        <f t="shared" si="1"/>
        <v>27.3333333333333</v>
      </c>
      <c r="V22" s="85">
        <f t="shared" si="2"/>
        <v>35</v>
      </c>
      <c r="W22" s="85">
        <f>STOCK[[#This Row],[Precio Final]]-STOCK[[#This Row],[Costo total]]</f>
        <v>16.7777777777778</v>
      </c>
      <c r="X22" s="85">
        <f>STOCK[[#This Row],[Ganancia Unitaria]]*STOCK[[#This Row],[Salidas]]</f>
        <v>0</v>
      </c>
      <c r="Y22" s="84"/>
      <c r="Z22" s="84"/>
      <c r="AA22" s="85" t="e">
        <f>[2]!STOCK[[#This Row],[Costo total]]*[2]!STOCK[[#This Row],[Entradas]]</f>
        <v>#REF!</v>
      </c>
      <c r="AB22" s="84" t="e">
        <f>[2]!STOCK[[#This Row],[Stock Actual]]*[2]!STOCK[[#This Row],[Costo total]]</f>
        <v>#REF!</v>
      </c>
      <c r="AC22" s="84">
        <v>27</v>
      </c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</row>
    <row r="23" s="61" customFormat="1" ht="80" customHeight="1" spans="1:46">
      <c r="A23" s="84" t="s">
        <v>16457</v>
      </c>
      <c r="B23" s="84"/>
      <c r="C23" s="85" t="s">
        <v>2</v>
      </c>
      <c r="D23" s="84" t="s">
        <v>16451</v>
      </c>
      <c r="E23" s="87" t="s">
        <v>16458</v>
      </c>
      <c r="F23" s="85" t="s">
        <v>16459</v>
      </c>
      <c r="G23" s="84" t="s">
        <v>16427</v>
      </c>
      <c r="H23" s="85">
        <v>25</v>
      </c>
      <c r="I23" s="85">
        <f t="shared" si="0"/>
        <v>25</v>
      </c>
      <c r="J23" s="84">
        <v>2</v>
      </c>
      <c r="K23" s="90">
        <f>SUMIFS(VENTAS[Cantidad],VENTAS[Código del producto Vendido],STOCK[[#This Row],[Code]])</f>
        <v>0</v>
      </c>
      <c r="L23" s="85">
        <f>STOCK[[#This Row],[Entradas]]-STOCK[[#This Row],[Salidas]]</f>
        <v>2</v>
      </c>
      <c r="M23" s="93">
        <f>STOCK[[#This Row],[Precio Final]]*10%</f>
        <v>2.5</v>
      </c>
      <c r="N23" s="84">
        <v>0</v>
      </c>
      <c r="O23" s="85">
        <v>0</v>
      </c>
      <c r="P23" s="85">
        <v>9.38888888888889</v>
      </c>
      <c r="Q23" s="84">
        <v>250</v>
      </c>
      <c r="R23" s="85">
        <v>10</v>
      </c>
      <c r="S23" s="84">
        <v>0</v>
      </c>
      <c r="T23" s="96">
        <f>STOCK[[#This Row],[Costo Unitario (USD)]]+STOCK[[#This Row],[Costo Envío (USD)]]+STOCK[[#This Row],[Comisión 10%]]</f>
        <v>11.8888888888889</v>
      </c>
      <c r="U23" s="85">
        <f t="shared" si="1"/>
        <v>17.8333333333333</v>
      </c>
      <c r="V23" s="85">
        <f t="shared" si="2"/>
        <v>25</v>
      </c>
      <c r="W23" s="85">
        <f>STOCK[[#This Row],[Precio Final]]-STOCK[[#This Row],[Costo total]]</f>
        <v>13.1111111111111</v>
      </c>
      <c r="X23" s="85">
        <f>STOCK[[#This Row],[Ganancia Unitaria]]*STOCK[[#This Row],[Salidas]]</f>
        <v>0</v>
      </c>
      <c r="Y23" s="84"/>
      <c r="Z23" s="84"/>
      <c r="AA23" s="85" t="e">
        <f>[2]!STOCK[[#This Row],[Costo total]]*[2]!STOCK[[#This Row],[Entradas]]</f>
        <v>#REF!</v>
      </c>
      <c r="AB23" s="84" t="e">
        <f>[2]!STOCK[[#This Row],[Stock Actual]]*[2]!STOCK[[#This Row],[Costo total]]</f>
        <v>#REF!</v>
      </c>
      <c r="AC23" s="84">
        <v>18</v>
      </c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</row>
    <row r="24" s="60" customFormat="1" ht="80" customHeight="1" spans="1:46">
      <c r="A24" s="84" t="s">
        <v>16460</v>
      </c>
      <c r="B24" s="84"/>
      <c r="C24" s="85" t="s">
        <v>2</v>
      </c>
      <c r="D24" s="84" t="s">
        <v>16461</v>
      </c>
      <c r="E24" s="87" t="s">
        <v>16462</v>
      </c>
      <c r="F24" s="85" t="s">
        <v>16408</v>
      </c>
      <c r="G24" s="84" t="s">
        <v>16427</v>
      </c>
      <c r="H24" s="85">
        <v>10</v>
      </c>
      <c r="I24" s="85">
        <f t="shared" si="0"/>
        <v>10</v>
      </c>
      <c r="J24" s="84">
        <v>2</v>
      </c>
      <c r="K24" s="90">
        <f>SUMIFS(VENTAS[Cantidad],VENTAS[Código del producto Vendido],STOCK[[#This Row],[Code]])</f>
        <v>0</v>
      </c>
      <c r="L24" s="85">
        <f>STOCK[[#This Row],[Entradas]]-STOCK[[#This Row],[Salidas]]</f>
        <v>2</v>
      </c>
      <c r="M24" s="93">
        <f>STOCK[[#This Row],[Precio Final]]*10%</f>
        <v>1</v>
      </c>
      <c r="N24" s="84">
        <v>0</v>
      </c>
      <c r="O24" s="85">
        <v>0</v>
      </c>
      <c r="P24" s="85">
        <v>5.55555555555556</v>
      </c>
      <c r="Q24" s="84">
        <v>50</v>
      </c>
      <c r="R24" s="85">
        <v>10</v>
      </c>
      <c r="S24" s="84">
        <v>0</v>
      </c>
      <c r="T24" s="96">
        <f>STOCK[[#This Row],[Costo Unitario (USD)]]+STOCK[[#This Row],[Costo Envío (USD)]]+STOCK[[#This Row],[Comisión 10%]]</f>
        <v>6.55555555555556</v>
      </c>
      <c r="U24" s="85">
        <f t="shared" si="1"/>
        <v>9.83333333333334</v>
      </c>
      <c r="V24" s="85">
        <f t="shared" si="2"/>
        <v>10</v>
      </c>
      <c r="W24" s="85">
        <f>STOCK[[#This Row],[Precio Final]]-STOCK[[#This Row],[Costo total]]</f>
        <v>3.44444444444444</v>
      </c>
      <c r="X24" s="85">
        <f>STOCK[[#This Row],[Ganancia Unitaria]]*STOCK[[#This Row],[Salidas]]</f>
        <v>0</v>
      </c>
      <c r="Y24" s="84"/>
      <c r="Z24" s="84"/>
      <c r="AA24" s="85" t="e">
        <f>[2]!STOCK[[#This Row],[Costo total]]*[2]!STOCK[[#This Row],[Entradas]]</f>
        <v>#REF!</v>
      </c>
      <c r="AB24" s="84" t="e">
        <f>[2]!STOCK[[#This Row],[Stock Actual]]*[2]!STOCK[[#This Row],[Costo total]]</f>
        <v>#REF!</v>
      </c>
      <c r="AC24" s="84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</row>
    <row r="25" s="61" customFormat="1" ht="80" customHeight="1" spans="1:46">
      <c r="A25" s="84" t="s">
        <v>16463</v>
      </c>
      <c r="B25" s="84"/>
      <c r="C25" s="85" t="s">
        <v>2</v>
      </c>
      <c r="D25" s="84" t="s">
        <v>16464</v>
      </c>
      <c r="E25" s="87" t="s">
        <v>16465</v>
      </c>
      <c r="F25" s="85" t="s">
        <v>16404</v>
      </c>
      <c r="G25" s="84" t="s">
        <v>16388</v>
      </c>
      <c r="H25" s="85">
        <v>18</v>
      </c>
      <c r="I25" s="85">
        <f t="shared" si="0"/>
        <v>18</v>
      </c>
      <c r="J25" s="84">
        <v>4</v>
      </c>
      <c r="K25" s="90">
        <f>SUMIFS(VENTAS[Cantidad],VENTAS[Código del producto Vendido],STOCK[[#This Row],[Code]])</f>
        <v>0</v>
      </c>
      <c r="L25" s="85">
        <f>STOCK[[#This Row],[Entradas]]-STOCK[[#This Row],[Salidas]]</f>
        <v>4</v>
      </c>
      <c r="M25" s="93">
        <f>STOCK[[#This Row],[Precio Final]]*10%</f>
        <v>1.8</v>
      </c>
      <c r="N25" s="84">
        <v>0</v>
      </c>
      <c r="O25" s="85">
        <v>0</v>
      </c>
      <c r="P25" s="85">
        <v>5.27777777777778</v>
      </c>
      <c r="Q25" s="84">
        <v>200</v>
      </c>
      <c r="R25" s="85">
        <v>10</v>
      </c>
      <c r="S25" s="84">
        <v>0</v>
      </c>
      <c r="T25" s="96">
        <f>STOCK[[#This Row],[Costo Unitario (USD)]]+STOCK[[#This Row],[Costo Envío (USD)]]+STOCK[[#This Row],[Comisión 10%]]</f>
        <v>7.07777777777778</v>
      </c>
      <c r="U25" s="85">
        <f t="shared" si="1"/>
        <v>10.6166666666667</v>
      </c>
      <c r="V25" s="85">
        <f t="shared" si="2"/>
        <v>18</v>
      </c>
      <c r="W25" s="85">
        <f>STOCK[[#This Row],[Precio Final]]-STOCK[[#This Row],[Costo total]]</f>
        <v>10.9222222222222</v>
      </c>
      <c r="X25" s="85">
        <f>STOCK[[#This Row],[Ganancia Unitaria]]*STOCK[[#This Row],[Salidas]]</f>
        <v>0</v>
      </c>
      <c r="Y25" s="84"/>
      <c r="Z25" s="84"/>
      <c r="AA25" s="85" t="e">
        <f>[2]!STOCK[[#This Row],[Costo total]]*[2]!STOCK[[#This Row],[Entradas]]</f>
        <v>#REF!</v>
      </c>
      <c r="AB25" s="84" t="e">
        <f>[2]!STOCK[[#This Row],[Stock Actual]]*[2]!STOCK[[#This Row],[Costo total]]</f>
        <v>#REF!</v>
      </c>
      <c r="AC25" s="84">
        <v>12</v>
      </c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</row>
    <row r="26" s="61" customFormat="1" ht="80" customHeight="1" spans="1:46">
      <c r="A26" s="84" t="s">
        <v>16466</v>
      </c>
      <c r="B26" s="84"/>
      <c r="C26" s="85" t="s">
        <v>2</v>
      </c>
      <c r="D26" s="84" t="s">
        <v>16410</v>
      </c>
      <c r="E26" s="87" t="s">
        <v>16467</v>
      </c>
      <c r="F26" s="85" t="s">
        <v>16404</v>
      </c>
      <c r="G26" s="84" t="s">
        <v>16388</v>
      </c>
      <c r="H26" s="85">
        <v>15</v>
      </c>
      <c r="I26" s="85">
        <f t="shared" si="0"/>
        <v>15</v>
      </c>
      <c r="J26" s="84">
        <v>1</v>
      </c>
      <c r="K26" s="90">
        <f>SUMIFS(VENTAS[Cantidad],VENTAS[Código del producto Vendido],STOCK[[#This Row],[Code]])</f>
        <v>0</v>
      </c>
      <c r="L26" s="85">
        <f>STOCK[[#This Row],[Entradas]]-STOCK[[#This Row],[Salidas]]</f>
        <v>1</v>
      </c>
      <c r="M26" s="93">
        <f>STOCK[[#This Row],[Precio Final]]*10%</f>
        <v>1.5</v>
      </c>
      <c r="N26" s="84">
        <v>0</v>
      </c>
      <c r="O26" s="85">
        <v>0</v>
      </c>
      <c r="P26" s="85">
        <v>6.27777777777778</v>
      </c>
      <c r="Q26" s="84">
        <v>50</v>
      </c>
      <c r="R26" s="85">
        <v>10</v>
      </c>
      <c r="S26" s="84">
        <v>0</v>
      </c>
      <c r="T26" s="96">
        <f>STOCK[[#This Row],[Costo Unitario (USD)]]+STOCK[[#This Row],[Costo Envío (USD)]]+STOCK[[#This Row],[Comisión 10%]]</f>
        <v>7.77777777777778</v>
      </c>
      <c r="U26" s="85">
        <f t="shared" si="1"/>
        <v>11.6666666666667</v>
      </c>
      <c r="V26" s="85">
        <f t="shared" si="2"/>
        <v>15</v>
      </c>
      <c r="W26" s="85">
        <f>STOCK[[#This Row],[Precio Final]]-STOCK[[#This Row],[Costo total]]</f>
        <v>7.22222222222222</v>
      </c>
      <c r="X26" s="85">
        <f>STOCK[[#This Row],[Ganancia Unitaria]]*STOCK[[#This Row],[Salidas]]</f>
        <v>0</v>
      </c>
      <c r="Y26" s="84"/>
      <c r="Z26" s="84"/>
      <c r="AA26" s="85" t="e">
        <f>[2]!STOCK[[#This Row],[Costo total]]*[2]!STOCK[[#This Row],[Entradas]]</f>
        <v>#REF!</v>
      </c>
      <c r="AB26" s="84" t="e">
        <f>[2]!STOCK[[#This Row],[Stock Actual]]*[2]!STOCK[[#This Row],[Costo total]]</f>
        <v>#REF!</v>
      </c>
      <c r="AC26" s="84">
        <v>10</v>
      </c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</row>
    <row r="27" s="61" customFormat="1" ht="80" customHeight="1" spans="1:46">
      <c r="A27" s="84" t="s">
        <v>16468</v>
      </c>
      <c r="B27" s="84"/>
      <c r="C27" s="85" t="s">
        <v>2</v>
      </c>
      <c r="D27" s="84" t="s">
        <v>16410</v>
      </c>
      <c r="E27" s="87" t="s">
        <v>16469</v>
      </c>
      <c r="F27" s="85" t="s">
        <v>16404</v>
      </c>
      <c r="G27" s="84" t="s">
        <v>16388</v>
      </c>
      <c r="H27" s="85">
        <v>9</v>
      </c>
      <c r="I27" s="85">
        <f t="shared" si="0"/>
        <v>9</v>
      </c>
      <c r="J27" s="84">
        <v>1</v>
      </c>
      <c r="K27" s="90">
        <f>SUMIFS(VENTAS[Cantidad],VENTAS[Código del producto Vendido],STOCK[[#This Row],[Code]])</f>
        <v>0</v>
      </c>
      <c r="L27" s="85">
        <f>STOCK[[#This Row],[Entradas]]-STOCK[[#This Row],[Salidas]]</f>
        <v>1</v>
      </c>
      <c r="M27" s="93">
        <f>STOCK[[#This Row],[Precio Final]]*10%</f>
        <v>0.9</v>
      </c>
      <c r="N27" s="84">
        <v>0</v>
      </c>
      <c r="O27" s="85">
        <v>0</v>
      </c>
      <c r="P27" s="85">
        <v>3.5</v>
      </c>
      <c r="Q27" s="84">
        <v>50</v>
      </c>
      <c r="R27" s="85">
        <v>10</v>
      </c>
      <c r="S27" s="84">
        <v>0</v>
      </c>
      <c r="T27" s="96">
        <f>STOCK[[#This Row],[Costo Unitario (USD)]]+STOCK[[#This Row],[Costo Envío (USD)]]+STOCK[[#This Row],[Comisión 10%]]</f>
        <v>4.4</v>
      </c>
      <c r="U27" s="85">
        <f t="shared" si="1"/>
        <v>6.6</v>
      </c>
      <c r="V27" s="85">
        <f t="shared" si="2"/>
        <v>9</v>
      </c>
      <c r="W27" s="85">
        <f>STOCK[[#This Row],[Precio Final]]-STOCK[[#This Row],[Costo total]]</f>
        <v>4.6</v>
      </c>
      <c r="X27" s="85">
        <f>STOCK[[#This Row],[Ganancia Unitaria]]*STOCK[[#This Row],[Salidas]]</f>
        <v>0</v>
      </c>
      <c r="Y27" s="84"/>
      <c r="Z27" s="84"/>
      <c r="AA27" s="85" t="e">
        <f>[2]!STOCK[[#This Row],[Costo total]]*[2]!STOCK[[#This Row],[Entradas]]</f>
        <v>#REF!</v>
      </c>
      <c r="AB27" s="84" t="e">
        <f>[2]!STOCK[[#This Row],[Stock Actual]]*[2]!STOCK[[#This Row],[Costo total]]</f>
        <v>#REF!</v>
      </c>
      <c r="AC27" s="84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</row>
    <row r="28" s="60" customFormat="1" ht="80" customHeight="1" spans="1:46">
      <c r="A28" s="84" t="s">
        <v>16470</v>
      </c>
      <c r="B28" s="84"/>
      <c r="C28" s="85" t="s">
        <v>2</v>
      </c>
      <c r="D28" s="84" t="s">
        <v>16410</v>
      </c>
      <c r="E28" s="87" t="s">
        <v>16471</v>
      </c>
      <c r="F28" s="85" t="s">
        <v>16404</v>
      </c>
      <c r="G28" s="84" t="s">
        <v>16388</v>
      </c>
      <c r="H28" s="85">
        <v>12</v>
      </c>
      <c r="I28" s="85">
        <f t="shared" si="0"/>
        <v>12</v>
      </c>
      <c r="J28" s="84">
        <v>1</v>
      </c>
      <c r="K28" s="90">
        <f>SUMIFS(VENTAS[Cantidad],VENTAS[Código del producto Vendido],STOCK[[#This Row],[Code]])</f>
        <v>0</v>
      </c>
      <c r="L28" s="85">
        <f>STOCK[[#This Row],[Entradas]]-STOCK[[#This Row],[Salidas]]</f>
        <v>1</v>
      </c>
      <c r="M28" s="93">
        <f>STOCK[[#This Row],[Precio Final]]*10%</f>
        <v>1.2</v>
      </c>
      <c r="N28" s="84">
        <v>0</v>
      </c>
      <c r="O28" s="85">
        <v>0</v>
      </c>
      <c r="P28" s="85">
        <v>3.61111111111111</v>
      </c>
      <c r="Q28" s="84">
        <v>60</v>
      </c>
      <c r="R28" s="85">
        <v>10</v>
      </c>
      <c r="S28" s="84">
        <v>0</v>
      </c>
      <c r="T28" s="96">
        <f>STOCK[[#This Row],[Costo Unitario (USD)]]+STOCK[[#This Row],[Costo Envío (USD)]]+STOCK[[#This Row],[Comisión 10%]]</f>
        <v>4.81111111111111</v>
      </c>
      <c r="U28" s="85">
        <f t="shared" si="1"/>
        <v>7.21666666666667</v>
      </c>
      <c r="V28" s="85">
        <f t="shared" si="2"/>
        <v>12</v>
      </c>
      <c r="W28" s="85">
        <f>STOCK[[#This Row],[Precio Final]]-STOCK[[#This Row],[Costo total]]</f>
        <v>7.18888888888889</v>
      </c>
      <c r="X28" s="85">
        <f>STOCK[[#This Row],[Ganancia Unitaria]]*STOCK[[#This Row],[Salidas]]</f>
        <v>0</v>
      </c>
      <c r="Y28" s="84"/>
      <c r="Z28" s="84"/>
      <c r="AA28" s="85" t="e">
        <f>[2]!STOCK[[#This Row],[Costo total]]*[2]!STOCK[[#This Row],[Entradas]]</f>
        <v>#REF!</v>
      </c>
      <c r="AB28" s="84" t="e">
        <f>[2]!STOCK[[#This Row],[Stock Actual]]*[2]!STOCK[[#This Row],[Costo total]]</f>
        <v>#REF!</v>
      </c>
      <c r="AC28" s="84">
        <v>9</v>
      </c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</row>
    <row r="29" s="60" customFormat="1" ht="80" customHeight="1" spans="1:46">
      <c r="A29" s="84" t="s">
        <v>16472</v>
      </c>
      <c r="B29" s="84"/>
      <c r="C29" s="85" t="s">
        <v>2</v>
      </c>
      <c r="D29" s="84" t="s">
        <v>16473</v>
      </c>
      <c r="E29" s="87" t="s">
        <v>16474</v>
      </c>
      <c r="F29" s="85" t="s">
        <v>16475</v>
      </c>
      <c r="G29" s="84" t="s">
        <v>16388</v>
      </c>
      <c r="H29" s="85">
        <v>12</v>
      </c>
      <c r="I29" s="85">
        <f t="shared" si="0"/>
        <v>12</v>
      </c>
      <c r="J29" s="84">
        <v>1</v>
      </c>
      <c r="K29" s="90">
        <f>SUMIFS(VENTAS[Cantidad],VENTAS[Código del producto Vendido],STOCK[[#This Row],[Code]])</f>
        <v>0</v>
      </c>
      <c r="L29" s="85">
        <f>STOCK[[#This Row],[Entradas]]-STOCK[[#This Row],[Salidas]]</f>
        <v>1</v>
      </c>
      <c r="M29" s="93">
        <f>STOCK[[#This Row],[Precio Final]]*10%</f>
        <v>1.2</v>
      </c>
      <c r="N29" s="84">
        <v>0</v>
      </c>
      <c r="O29" s="85">
        <v>0</v>
      </c>
      <c r="P29" s="85">
        <v>3.83333333333333</v>
      </c>
      <c r="Q29" s="84">
        <v>70</v>
      </c>
      <c r="R29" s="85">
        <v>10</v>
      </c>
      <c r="S29" s="84">
        <v>0</v>
      </c>
      <c r="T29" s="96">
        <f>STOCK[[#This Row],[Costo Unitario (USD)]]+STOCK[[#This Row],[Costo Envío (USD)]]+STOCK[[#This Row],[Comisión 10%]]</f>
        <v>5.03333333333333</v>
      </c>
      <c r="U29" s="85">
        <f t="shared" si="1"/>
        <v>7.54999999999999</v>
      </c>
      <c r="V29" s="85">
        <f t="shared" si="2"/>
        <v>12</v>
      </c>
      <c r="W29" s="85">
        <f>STOCK[[#This Row],[Precio Final]]-STOCK[[#This Row],[Costo total]]</f>
        <v>6.96666666666667</v>
      </c>
      <c r="X29" s="85">
        <f>STOCK[[#This Row],[Ganancia Unitaria]]*STOCK[[#This Row],[Salidas]]</f>
        <v>0</v>
      </c>
      <c r="Y29" s="84"/>
      <c r="Z29" s="84"/>
      <c r="AA29" s="85" t="e">
        <f>[2]!STOCK[[#This Row],[Costo total]]*[2]!STOCK[[#This Row],[Entradas]]</f>
        <v>#REF!</v>
      </c>
      <c r="AB29" s="84" t="e">
        <f>[2]!STOCK[[#This Row],[Stock Actual]]*[2]!STOCK[[#This Row],[Costo total]]</f>
        <v>#REF!</v>
      </c>
      <c r="AC29" s="84">
        <v>9</v>
      </c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</row>
    <row r="30" s="61" customFormat="1" ht="80" customHeight="1" spans="1:46">
      <c r="A30" s="84" t="s">
        <v>16476</v>
      </c>
      <c r="B30" s="84"/>
      <c r="C30" s="85" t="s">
        <v>2</v>
      </c>
      <c r="D30" s="84" t="s">
        <v>16477</v>
      </c>
      <c r="E30" s="87" t="s">
        <v>16478</v>
      </c>
      <c r="F30" s="85" t="s">
        <v>16396</v>
      </c>
      <c r="G30" s="84" t="s">
        <v>16388</v>
      </c>
      <c r="H30" s="85">
        <v>15</v>
      </c>
      <c r="I30" s="85">
        <f t="shared" si="0"/>
        <v>15</v>
      </c>
      <c r="J30" s="84">
        <v>2</v>
      </c>
      <c r="K30" s="90">
        <f>SUMIFS(VENTAS[Cantidad],VENTAS[Código del producto Vendido],STOCK[[#This Row],[Code]])</f>
        <v>0</v>
      </c>
      <c r="L30" s="85">
        <f>STOCK[[#This Row],[Entradas]]-STOCK[[#This Row],[Salidas]]</f>
        <v>2</v>
      </c>
      <c r="M30" s="93">
        <f>STOCK[[#This Row],[Precio Final]]*10%</f>
        <v>1.5</v>
      </c>
      <c r="N30" s="84">
        <v>0</v>
      </c>
      <c r="O30" s="85">
        <v>0</v>
      </c>
      <c r="P30" s="85">
        <v>5.11363636363636</v>
      </c>
      <c r="Q30" s="84">
        <v>155</v>
      </c>
      <c r="R30" s="85">
        <v>17</v>
      </c>
      <c r="S30" s="84">
        <v>0</v>
      </c>
      <c r="T30" s="96">
        <f>STOCK[[#This Row],[Costo Unitario (USD)]]+STOCK[[#This Row],[Costo Envío (USD)]]+STOCK[[#This Row],[Comisión 10%]]</f>
        <v>6.61363636363636</v>
      </c>
      <c r="U30" s="85">
        <f t="shared" si="1"/>
        <v>9.92045454545454</v>
      </c>
      <c r="V30" s="85">
        <f t="shared" si="2"/>
        <v>15</v>
      </c>
      <c r="W30" s="85">
        <f>STOCK[[#This Row],[Precio Final]]-STOCK[[#This Row],[Costo total]]</f>
        <v>8.38636363636364</v>
      </c>
      <c r="X30" s="85">
        <f>STOCK[[#This Row],[Ganancia Unitaria]]*STOCK[[#This Row],[Salidas]]</f>
        <v>0</v>
      </c>
      <c r="Y30" s="84"/>
      <c r="Z30" s="84"/>
      <c r="AA30" s="85" t="e">
        <f>[2]!STOCK[[#This Row],[Costo total]]*[2]!STOCK[[#This Row],[Entradas]]</f>
        <v>#REF!</v>
      </c>
      <c r="AB30" s="84" t="e">
        <f>[2]!STOCK[[#This Row],[Stock Actual]]*[2]!STOCK[[#This Row],[Costo total]]</f>
        <v>#REF!</v>
      </c>
      <c r="AC30" s="84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</row>
    <row r="31" s="61" customFormat="1" ht="80" customHeight="1" spans="1:46">
      <c r="A31" s="84" t="s">
        <v>16479</v>
      </c>
      <c r="B31" s="84"/>
      <c r="C31" s="85" t="s">
        <v>2</v>
      </c>
      <c r="D31" s="84" t="s">
        <v>16480</v>
      </c>
      <c r="E31" s="87" t="s">
        <v>16481</v>
      </c>
      <c r="F31" s="85" t="s">
        <v>16456</v>
      </c>
      <c r="G31" s="84"/>
      <c r="H31" s="85">
        <v>40</v>
      </c>
      <c r="I31" s="85">
        <f t="shared" si="0"/>
        <v>40</v>
      </c>
      <c r="J31" s="84">
        <v>2</v>
      </c>
      <c r="K31" s="90">
        <f>SUMIFS(VENTAS[Cantidad],VENTAS[Código del producto Vendido],STOCK[[#This Row],[Code]])</f>
        <v>0</v>
      </c>
      <c r="L31" s="85">
        <f>STOCK[[#This Row],[Entradas]]-STOCK[[#This Row],[Salidas]]</f>
        <v>2</v>
      </c>
      <c r="M31" s="93">
        <f>STOCK[[#This Row],[Precio Final]]*10%</f>
        <v>4</v>
      </c>
      <c r="N31" s="84">
        <v>0</v>
      </c>
      <c r="O31" s="85">
        <v>0</v>
      </c>
      <c r="P31" s="85">
        <v>14.81</v>
      </c>
      <c r="Q31" s="84">
        <v>0</v>
      </c>
      <c r="R31" s="85">
        <v>0</v>
      </c>
      <c r="S31" s="84">
        <v>0</v>
      </c>
      <c r="T31" s="96">
        <f>STOCK[[#This Row],[Costo Unitario (USD)]]+STOCK[[#This Row],[Costo Envío (USD)]]+STOCK[[#This Row],[Comisión 10%]]</f>
        <v>18.81</v>
      </c>
      <c r="U31" s="85">
        <f t="shared" si="1"/>
        <v>28.215</v>
      </c>
      <c r="V31" s="85">
        <f t="shared" si="2"/>
        <v>40</v>
      </c>
      <c r="W31" s="85">
        <f>STOCK[[#This Row],[Precio Final]]-STOCK[[#This Row],[Costo total]]</f>
        <v>21.19</v>
      </c>
      <c r="X31" s="85">
        <f>STOCK[[#This Row],[Ganancia Unitaria]]*STOCK[[#This Row],[Salidas]]</f>
        <v>0</v>
      </c>
      <c r="Y31" s="84"/>
      <c r="Z31" s="84"/>
      <c r="AA31" s="85" t="e">
        <f>[2]!STOCK[[#This Row],[Costo total]]*[2]!STOCK[[#This Row],[Entradas]]</f>
        <v>#REF!</v>
      </c>
      <c r="AB31" s="84" t="e">
        <f>[2]!STOCK[[#This Row],[Stock Actual]]*[2]!STOCK[[#This Row],[Costo total]]</f>
        <v>#REF!</v>
      </c>
      <c r="AC31" s="84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</row>
    <row r="32" s="61" customFormat="1" ht="80" customHeight="1" spans="1:46">
      <c r="A32" s="84" t="s">
        <v>16482</v>
      </c>
      <c r="B32" s="84"/>
      <c r="C32" s="85" t="s">
        <v>2</v>
      </c>
      <c r="D32" s="84" t="s">
        <v>16483</v>
      </c>
      <c r="E32" s="87" t="s">
        <v>16484</v>
      </c>
      <c r="F32" s="85" t="s">
        <v>16475</v>
      </c>
      <c r="G32" s="84" t="s">
        <v>16388</v>
      </c>
      <c r="H32" s="85">
        <v>30</v>
      </c>
      <c r="I32" s="85">
        <f t="shared" si="0"/>
        <v>30</v>
      </c>
      <c r="J32" s="84">
        <v>2</v>
      </c>
      <c r="K32" s="90">
        <f>SUMIFS(VENTAS[Cantidad],VENTAS[Código del producto Vendido],STOCK[[#This Row],[Code]])</f>
        <v>0</v>
      </c>
      <c r="L32" s="85">
        <f>STOCK[[#This Row],[Entradas]]-STOCK[[#This Row],[Salidas]]</f>
        <v>2</v>
      </c>
      <c r="M32" s="93">
        <f>STOCK[[#This Row],[Precio Final]]*10%</f>
        <v>3</v>
      </c>
      <c r="N32" s="84">
        <v>0</v>
      </c>
      <c r="O32" s="85">
        <v>0</v>
      </c>
      <c r="P32" s="85">
        <v>15.1704545454545</v>
      </c>
      <c r="Q32" s="84">
        <v>360</v>
      </c>
      <c r="R32" s="85">
        <v>17.5</v>
      </c>
      <c r="S32" s="84">
        <v>0</v>
      </c>
      <c r="T32" s="96">
        <f>STOCK[[#This Row],[Costo Unitario (USD)]]+STOCK[[#This Row],[Costo Envío (USD)]]+STOCK[[#This Row],[Comisión 10%]]</f>
        <v>18.1704545454545</v>
      </c>
      <c r="U32" s="85">
        <f t="shared" si="1"/>
        <v>27.2556818181817</v>
      </c>
      <c r="V32" s="85">
        <f t="shared" si="2"/>
        <v>30</v>
      </c>
      <c r="W32" s="85">
        <f>STOCK[[#This Row],[Precio Final]]-STOCK[[#This Row],[Costo total]]</f>
        <v>11.8295454545455</v>
      </c>
      <c r="X32" s="85">
        <f>STOCK[[#This Row],[Ganancia Unitaria]]*STOCK[[#This Row],[Salidas]]</f>
        <v>0</v>
      </c>
      <c r="Y32" s="84" t="s">
        <v>16485</v>
      </c>
      <c r="Z32" s="84"/>
      <c r="AA32" s="85" t="e">
        <f>[2]!STOCK[[#This Row],[Costo total]]*[2]!STOCK[[#This Row],[Entradas]]</f>
        <v>#REF!</v>
      </c>
      <c r="AB32" s="84" t="e">
        <f>[2]!STOCK[[#This Row],[Stock Actual]]*[2]!STOCK[[#This Row],[Costo total]]</f>
        <v>#REF!</v>
      </c>
      <c r="AC32" s="84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</row>
    <row r="33" s="60" customFormat="1" ht="80" customHeight="1" spans="1:46">
      <c r="A33" s="84" t="s">
        <v>16486</v>
      </c>
      <c r="B33" s="84"/>
      <c r="C33" s="85" t="s">
        <v>2</v>
      </c>
      <c r="D33" s="84" t="s">
        <v>16487</v>
      </c>
      <c r="E33" s="87" t="s">
        <v>16488</v>
      </c>
      <c r="F33" s="85" t="s">
        <v>16435</v>
      </c>
      <c r="G33" s="84" t="s">
        <v>16388</v>
      </c>
      <c r="H33" s="85">
        <v>12</v>
      </c>
      <c r="I33" s="85">
        <f t="shared" si="0"/>
        <v>12</v>
      </c>
      <c r="J33" s="84">
        <v>1</v>
      </c>
      <c r="K33" s="90">
        <f>SUMIFS(VENTAS[Cantidad],VENTAS[Código del producto Vendido],STOCK[[#This Row],[Code]])</f>
        <v>0</v>
      </c>
      <c r="L33" s="85">
        <f>STOCK[[#This Row],[Entradas]]-STOCK[[#This Row],[Salidas]]</f>
        <v>1</v>
      </c>
      <c r="M33" s="93">
        <f>STOCK[[#This Row],[Precio Final]]*10%</f>
        <v>1.2</v>
      </c>
      <c r="N33" s="84">
        <v>0</v>
      </c>
      <c r="O33" s="85">
        <v>0</v>
      </c>
      <c r="P33" s="85">
        <v>5.11764705882353</v>
      </c>
      <c r="Q33" s="84">
        <v>75</v>
      </c>
      <c r="R33" s="85">
        <v>17.5</v>
      </c>
      <c r="S33" s="84">
        <v>0</v>
      </c>
      <c r="T33" s="96">
        <f>STOCK[[#This Row],[Costo Unitario (USD)]]+STOCK[[#This Row],[Costo Envío (USD)]]+STOCK[[#This Row],[Comisión 10%]]</f>
        <v>6.31764705882353</v>
      </c>
      <c r="U33" s="85">
        <f t="shared" si="1"/>
        <v>9.47647058823529</v>
      </c>
      <c r="V33" s="85">
        <f t="shared" si="2"/>
        <v>12</v>
      </c>
      <c r="W33" s="85">
        <f>STOCK[[#This Row],[Precio Final]]-STOCK[[#This Row],[Costo total]]</f>
        <v>5.68235294117647</v>
      </c>
      <c r="X33" s="85">
        <f>STOCK[[#This Row],[Ganancia Unitaria]]*STOCK[[#This Row],[Salidas]]</f>
        <v>0</v>
      </c>
      <c r="Y33" s="84" t="s">
        <v>16485</v>
      </c>
      <c r="Z33" s="84"/>
      <c r="AA33" s="85" t="e">
        <f>[2]!STOCK[[#This Row],[Costo total]]*[2]!STOCK[[#This Row],[Entradas]]</f>
        <v>#REF!</v>
      </c>
      <c r="AB33" s="84" t="e">
        <f>[2]!STOCK[[#This Row],[Stock Actual]]*[2]!STOCK[[#This Row],[Costo total]]</f>
        <v>#REF!</v>
      </c>
      <c r="AC33" s="84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</row>
    <row r="34" s="60" customFormat="1" ht="80" customHeight="1" spans="1:46">
      <c r="A34" s="84" t="s">
        <v>16489</v>
      </c>
      <c r="B34" s="84"/>
      <c r="C34" s="85" t="s">
        <v>2</v>
      </c>
      <c r="D34" s="84" t="s">
        <v>16490</v>
      </c>
      <c r="E34" s="87" t="s">
        <v>16488</v>
      </c>
      <c r="F34" s="85" t="s">
        <v>16404</v>
      </c>
      <c r="G34" s="84" t="s">
        <v>16388</v>
      </c>
      <c r="H34" s="85">
        <v>12</v>
      </c>
      <c r="I34" s="85">
        <f t="shared" si="0"/>
        <v>12</v>
      </c>
      <c r="J34" s="84">
        <v>1</v>
      </c>
      <c r="K34" s="90">
        <f>SUMIFS(VENTAS[Cantidad],VENTAS[Código del producto Vendido],STOCK[[#This Row],[Code]])</f>
        <v>0</v>
      </c>
      <c r="L34" s="85">
        <f>STOCK[[#This Row],[Entradas]]-STOCK[[#This Row],[Salidas]]</f>
        <v>1</v>
      </c>
      <c r="M34" s="93">
        <f>STOCK[[#This Row],[Precio Final]]*10%</f>
        <v>1.2</v>
      </c>
      <c r="N34" s="84">
        <v>0</v>
      </c>
      <c r="O34" s="85">
        <v>0</v>
      </c>
      <c r="P34" s="85">
        <v>5.11764705882353</v>
      </c>
      <c r="Q34" s="84">
        <v>75</v>
      </c>
      <c r="R34" s="85">
        <v>17.5</v>
      </c>
      <c r="S34" s="84">
        <v>0</v>
      </c>
      <c r="T34" s="96">
        <f>STOCK[[#This Row],[Costo Unitario (USD)]]+STOCK[[#This Row],[Costo Envío (USD)]]+STOCK[[#This Row],[Comisión 10%]]</f>
        <v>6.31764705882353</v>
      </c>
      <c r="U34" s="85">
        <f t="shared" si="1"/>
        <v>9.47647058823529</v>
      </c>
      <c r="V34" s="85">
        <f t="shared" si="2"/>
        <v>12</v>
      </c>
      <c r="W34" s="85">
        <f>STOCK[[#This Row],[Precio Final]]-STOCK[[#This Row],[Costo total]]</f>
        <v>5.68235294117647</v>
      </c>
      <c r="X34" s="85">
        <f>STOCK[[#This Row],[Ganancia Unitaria]]*STOCK[[#This Row],[Salidas]]</f>
        <v>0</v>
      </c>
      <c r="Y34" s="84" t="s">
        <v>16485</v>
      </c>
      <c r="Z34" s="84"/>
      <c r="AA34" s="85" t="e">
        <f>[2]!STOCK[[#This Row],[Costo total]]*[2]!STOCK[[#This Row],[Entradas]]</f>
        <v>#REF!</v>
      </c>
      <c r="AB34" s="84" t="e">
        <f>[2]!STOCK[[#This Row],[Stock Actual]]*[2]!STOCK[[#This Row],[Costo total]]</f>
        <v>#REF!</v>
      </c>
      <c r="AC34" s="84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</row>
    <row r="35" s="61" customFormat="1" ht="80" customHeight="1" spans="1:46">
      <c r="A35" s="84" t="s">
        <v>16491</v>
      </c>
      <c r="B35" s="84"/>
      <c r="C35" s="85" t="s">
        <v>2</v>
      </c>
      <c r="D35" s="84" t="s">
        <v>16492</v>
      </c>
      <c r="E35" s="87" t="s">
        <v>16493</v>
      </c>
      <c r="F35" s="85" t="s">
        <v>16494</v>
      </c>
      <c r="G35" s="84" t="s">
        <v>16427</v>
      </c>
      <c r="H35" s="85">
        <v>30</v>
      </c>
      <c r="I35" s="85">
        <f t="shared" si="0"/>
        <v>30</v>
      </c>
      <c r="J35" s="84">
        <v>1</v>
      </c>
      <c r="K35" s="90">
        <f>SUMIFS(VENTAS[Cantidad],VENTAS[Código del producto Vendido],STOCK[[#This Row],[Code]])</f>
        <v>0</v>
      </c>
      <c r="L35" s="85">
        <f>STOCK[[#This Row],[Entradas]]-STOCK[[#This Row],[Salidas]]</f>
        <v>1</v>
      </c>
      <c r="M35" s="93">
        <f>STOCK[[#This Row],[Precio Final]]*10%</f>
        <v>3</v>
      </c>
      <c r="N35" s="84">
        <v>0</v>
      </c>
      <c r="O35" s="85">
        <v>0</v>
      </c>
      <c r="P35" s="85">
        <v>23.5294117647059</v>
      </c>
      <c r="Q35" s="84">
        <v>100</v>
      </c>
      <c r="R35" s="85">
        <v>17.5</v>
      </c>
      <c r="S35" s="84">
        <v>0</v>
      </c>
      <c r="T35" s="96">
        <f>STOCK[[#This Row],[Costo Unitario (USD)]]+STOCK[[#This Row],[Costo Envío (USD)]]+STOCK[[#This Row],[Comisión 10%]]</f>
        <v>26.5294117647059</v>
      </c>
      <c r="U35" s="85">
        <f t="shared" si="1"/>
        <v>39.7941176470588</v>
      </c>
      <c r="V35" s="85">
        <f t="shared" si="2"/>
        <v>30</v>
      </c>
      <c r="W35" s="85">
        <f>STOCK[[#This Row],[Precio Final]]-STOCK[[#This Row],[Costo total]]</f>
        <v>3.4705882352941</v>
      </c>
      <c r="X35" s="85">
        <f>STOCK[[#This Row],[Ganancia Unitaria]]*STOCK[[#This Row],[Salidas]]</f>
        <v>0</v>
      </c>
      <c r="Y35" s="84"/>
      <c r="Z35" s="84"/>
      <c r="AA35" s="85" t="e">
        <f>[2]!STOCK[[#This Row],[Costo total]]*[2]!STOCK[[#This Row],[Entradas]]</f>
        <v>#REF!</v>
      </c>
      <c r="AB35" s="84" t="e">
        <f>[2]!STOCK[[#This Row],[Stock Actual]]*[2]!STOCK[[#This Row],[Costo total]]</f>
        <v>#REF!</v>
      </c>
      <c r="AC35" s="84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</row>
    <row r="36" s="60" customFormat="1" ht="80" customHeight="1" spans="1:46">
      <c r="A36" s="84" t="s">
        <v>16495</v>
      </c>
      <c r="B36" s="84"/>
      <c r="C36" s="85" t="s">
        <v>2</v>
      </c>
      <c r="D36" s="84" t="s">
        <v>16442</v>
      </c>
      <c r="E36" s="87" t="s">
        <v>16496</v>
      </c>
      <c r="F36" s="85" t="s">
        <v>16404</v>
      </c>
      <c r="G36" s="84" t="s">
        <v>16427</v>
      </c>
      <c r="H36" s="85">
        <v>25</v>
      </c>
      <c r="I36" s="85">
        <f t="shared" si="0"/>
        <v>25</v>
      </c>
      <c r="J36" s="84">
        <v>1</v>
      </c>
      <c r="K36" s="90">
        <f>SUMIFS(VENTAS[Cantidad],VENTAS[Código del producto Vendido],STOCK[[#This Row],[Code]])</f>
        <v>0</v>
      </c>
      <c r="L36" s="85">
        <f>STOCK[[#This Row],[Entradas]]-STOCK[[#This Row],[Salidas]]</f>
        <v>1</v>
      </c>
      <c r="M36" s="93">
        <f>STOCK[[#This Row],[Precio Final]]*10%</f>
        <v>2.5</v>
      </c>
      <c r="N36" s="84">
        <v>0</v>
      </c>
      <c r="O36" s="85">
        <v>0</v>
      </c>
      <c r="P36" s="85">
        <v>14.1176470588235</v>
      </c>
      <c r="Q36" s="84">
        <v>350</v>
      </c>
      <c r="R36" s="85">
        <v>0</v>
      </c>
      <c r="S36" s="84">
        <v>0</v>
      </c>
      <c r="T36" s="96">
        <f>STOCK[[#This Row],[Costo Unitario (USD)]]+STOCK[[#This Row],[Costo Envío (USD)]]+STOCK[[#This Row],[Comisión 10%]]</f>
        <v>16.6176470588235</v>
      </c>
      <c r="U36" s="85">
        <f t="shared" si="1"/>
        <v>24.9264705882353</v>
      </c>
      <c r="V36" s="85">
        <f t="shared" si="2"/>
        <v>25</v>
      </c>
      <c r="W36" s="85">
        <f>STOCK[[#This Row],[Precio Final]]-STOCK[[#This Row],[Costo total]]</f>
        <v>8.3823529411765</v>
      </c>
      <c r="X36" s="85">
        <f>STOCK[[#This Row],[Ganancia Unitaria]]*STOCK[[#This Row],[Salidas]]</f>
        <v>0</v>
      </c>
      <c r="Y36" s="84"/>
      <c r="Z36" s="84"/>
      <c r="AA36" s="85" t="e">
        <f>[2]!STOCK[[#This Row],[Costo total]]*[2]!STOCK[[#This Row],[Entradas]]</f>
        <v>#REF!</v>
      </c>
      <c r="AB36" s="84" t="e">
        <f>[2]!STOCK[[#This Row],[Stock Actual]]*[2]!STOCK[[#This Row],[Costo total]]</f>
        <v>#REF!</v>
      </c>
      <c r="AC36" s="84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</row>
    <row r="37" s="61" customFormat="1" ht="80" customHeight="1" spans="1:46">
      <c r="A37" s="84" t="s">
        <v>16497</v>
      </c>
      <c r="B37" s="84"/>
      <c r="C37" s="85" t="s">
        <v>2</v>
      </c>
      <c r="D37" s="84" t="s">
        <v>16498</v>
      </c>
      <c r="E37" s="87" t="s">
        <v>16499</v>
      </c>
      <c r="F37" s="85" t="s">
        <v>16475</v>
      </c>
      <c r="G37" s="84" t="s">
        <v>16427</v>
      </c>
      <c r="H37" s="85">
        <v>30</v>
      </c>
      <c r="I37" s="85">
        <f t="shared" si="0"/>
        <v>30</v>
      </c>
      <c r="J37" s="84">
        <v>1</v>
      </c>
      <c r="K37" s="90">
        <f>SUMIFS(VENTAS[Cantidad],VENTAS[Código del producto Vendido],STOCK[[#This Row],[Code]])</f>
        <v>0</v>
      </c>
      <c r="L37" s="85">
        <f>STOCK[[#This Row],[Entradas]]-STOCK[[#This Row],[Salidas]]</f>
        <v>1</v>
      </c>
      <c r="M37" s="93">
        <f>STOCK[[#This Row],[Precio Final]]*10%</f>
        <v>3</v>
      </c>
      <c r="N37" s="84">
        <v>0</v>
      </c>
      <c r="O37" s="85">
        <v>0</v>
      </c>
      <c r="P37" s="85">
        <v>22.2941176470588</v>
      </c>
      <c r="Q37" s="84">
        <v>170</v>
      </c>
      <c r="R37" s="85">
        <v>17.5</v>
      </c>
      <c r="S37" s="84">
        <v>0</v>
      </c>
      <c r="T37" s="96">
        <f>STOCK[[#This Row],[Costo Unitario (USD)]]+STOCK[[#This Row],[Costo Envío (USD)]]+STOCK[[#This Row],[Comisión 10%]]</f>
        <v>25.2941176470588</v>
      </c>
      <c r="U37" s="85">
        <f t="shared" si="1"/>
        <v>37.9411764705882</v>
      </c>
      <c r="V37" s="85">
        <f t="shared" si="2"/>
        <v>30</v>
      </c>
      <c r="W37" s="85">
        <f>STOCK[[#This Row],[Precio Final]]-STOCK[[#This Row],[Costo total]]</f>
        <v>4.7058823529412</v>
      </c>
      <c r="X37" s="85">
        <f>STOCK[[#This Row],[Ganancia Unitaria]]*STOCK[[#This Row],[Salidas]]</f>
        <v>0</v>
      </c>
      <c r="Y37" s="84"/>
      <c r="Z37" s="84"/>
      <c r="AA37" s="85" t="e">
        <f>[2]!STOCK[[#This Row],[Costo total]]*[2]!STOCK[[#This Row],[Entradas]]</f>
        <v>#REF!</v>
      </c>
      <c r="AB37" s="84" t="e">
        <f>[2]!STOCK[[#This Row],[Stock Actual]]*[2]!STOCK[[#This Row],[Costo total]]</f>
        <v>#REF!</v>
      </c>
      <c r="AC37" s="84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</row>
    <row r="38" s="60" customFormat="1" ht="80" customHeight="1" spans="1:46">
      <c r="A38" s="84" t="s">
        <v>16500</v>
      </c>
      <c r="B38" s="84"/>
      <c r="C38" s="85" t="s">
        <v>2</v>
      </c>
      <c r="D38" s="84" t="s">
        <v>16501</v>
      </c>
      <c r="E38" s="87" t="s">
        <v>16502</v>
      </c>
      <c r="F38" s="85" t="s">
        <v>16404</v>
      </c>
      <c r="G38" s="84" t="s">
        <v>16388</v>
      </c>
      <c r="H38" s="85">
        <v>20</v>
      </c>
      <c r="I38" s="85">
        <f t="shared" si="0"/>
        <v>20</v>
      </c>
      <c r="J38" s="84">
        <v>1</v>
      </c>
      <c r="K38" s="90">
        <f>SUMIFS(VENTAS[Cantidad],VENTAS[Código del producto Vendido],STOCK[[#This Row],[Code]])</f>
        <v>0</v>
      </c>
      <c r="L38" s="85">
        <f>STOCK[[#This Row],[Entradas]]-STOCK[[#This Row],[Salidas]]</f>
        <v>1</v>
      </c>
      <c r="M38" s="93">
        <f>STOCK[[#This Row],[Precio Final]]*10%</f>
        <v>2</v>
      </c>
      <c r="N38" s="84">
        <v>0</v>
      </c>
      <c r="O38" s="85">
        <v>0</v>
      </c>
      <c r="P38" s="85">
        <v>12.05</v>
      </c>
      <c r="Q38" s="84">
        <v>0</v>
      </c>
      <c r="R38" s="85">
        <v>0</v>
      </c>
      <c r="S38" s="84">
        <v>1</v>
      </c>
      <c r="T38" s="96">
        <f>STOCK[[#This Row],[Costo Unitario (USD)]]+STOCK[[#This Row],[Costo Envío (USD)]]+STOCK[[#This Row],[Comisión 10%]]</f>
        <v>15.05</v>
      </c>
      <c r="U38" s="85">
        <f t="shared" si="1"/>
        <v>22.575</v>
      </c>
      <c r="V38" s="85">
        <f t="shared" si="2"/>
        <v>20</v>
      </c>
      <c r="W38" s="85">
        <f>STOCK[[#This Row],[Precio Final]]-STOCK[[#This Row],[Costo total]]</f>
        <v>4.95</v>
      </c>
      <c r="X38" s="85">
        <f>STOCK[[#This Row],[Ganancia Unitaria]]*STOCK[[#This Row],[Salidas]]</f>
        <v>0</v>
      </c>
      <c r="Y38" s="84" t="s">
        <v>16503</v>
      </c>
      <c r="Z38" s="84"/>
      <c r="AA38" s="85" t="e">
        <f>[2]!STOCK[[#This Row],[Costo total]]*[2]!STOCK[[#This Row],[Entradas]]</f>
        <v>#REF!</v>
      </c>
      <c r="AB38" s="84" t="e">
        <f>[2]!STOCK[[#This Row],[Stock Actual]]*[2]!STOCK[[#This Row],[Costo total]]</f>
        <v>#REF!</v>
      </c>
      <c r="AC38" s="84"/>
      <c r="AD38" s="98"/>
      <c r="AE38" s="98"/>
      <c r="AF38" s="98"/>
      <c r="AG38" s="98"/>
      <c r="AH38" s="98"/>
      <c r="AI38" s="98"/>
      <c r="AJ38" s="98"/>
      <c r="AK38" s="98"/>
      <c r="AL38" s="98"/>
      <c r="AM38" s="98"/>
      <c r="AN38" s="98"/>
      <c r="AO38" s="98"/>
      <c r="AP38" s="98"/>
      <c r="AQ38" s="98"/>
      <c r="AR38" s="98"/>
      <c r="AS38" s="98"/>
      <c r="AT38" s="98"/>
    </row>
    <row r="39" s="60" customFormat="1" ht="80" customHeight="1" spans="1:46">
      <c r="A39" s="84" t="s">
        <v>16504</v>
      </c>
      <c r="B39" s="84"/>
      <c r="C39" s="85" t="s">
        <v>2</v>
      </c>
      <c r="D39" s="84" t="s">
        <v>16505</v>
      </c>
      <c r="E39" s="87" t="s">
        <v>16506</v>
      </c>
      <c r="F39" s="85" t="s">
        <v>16408</v>
      </c>
      <c r="G39" s="84" t="s">
        <v>16388</v>
      </c>
      <c r="H39" s="85">
        <v>10</v>
      </c>
      <c r="I39" s="85">
        <f t="shared" si="0"/>
        <v>10</v>
      </c>
      <c r="J39" s="84">
        <v>2</v>
      </c>
      <c r="K39" s="90">
        <f>SUMIFS(VENTAS[Cantidad],VENTAS[Código del producto Vendido],STOCK[[#This Row],[Code]])</f>
        <v>0</v>
      </c>
      <c r="L39" s="85">
        <v>1</v>
      </c>
      <c r="M39" s="93">
        <f>STOCK[[#This Row],[Precio Final]]*10%</f>
        <v>1</v>
      </c>
      <c r="N39" s="84">
        <v>0</v>
      </c>
      <c r="O39" s="85">
        <v>0</v>
      </c>
      <c r="P39" s="85">
        <v>3.73</v>
      </c>
      <c r="Q39" s="84">
        <v>0</v>
      </c>
      <c r="R39" s="85">
        <v>0</v>
      </c>
      <c r="S39" s="84">
        <v>5</v>
      </c>
      <c r="T39" s="96">
        <f>STOCK[[#This Row],[Costo Unitario (USD)]]+STOCK[[#This Row],[Costo Envío (USD)]]+STOCK[[#This Row],[Comisión 10%]]</f>
        <v>9.73</v>
      </c>
      <c r="U39" s="85">
        <f t="shared" si="1"/>
        <v>14.595</v>
      </c>
      <c r="V39" s="85">
        <f t="shared" si="2"/>
        <v>10</v>
      </c>
      <c r="W39" s="85">
        <f>STOCK[[#This Row],[Precio Final]]-STOCK[[#This Row],[Costo total]]</f>
        <v>0.27</v>
      </c>
      <c r="X39" s="85">
        <f>STOCK[[#This Row],[Ganancia Unitaria]]*STOCK[[#This Row],[Salidas]]</f>
        <v>0</v>
      </c>
      <c r="Y39" s="84" t="s">
        <v>16503</v>
      </c>
      <c r="Z39" s="84"/>
      <c r="AA39" s="85" t="e">
        <f>[2]!STOCK[[#This Row],[Costo total]]*[2]!STOCK[[#This Row],[Entradas]]</f>
        <v>#REF!</v>
      </c>
      <c r="AB39" s="84" t="e">
        <f>[2]!STOCK[[#This Row],[Stock Actual]]*[2]!STOCK[[#This Row],[Costo total]]</f>
        <v>#REF!</v>
      </c>
      <c r="AC39" s="84"/>
      <c r="AD39" s="98"/>
      <c r="AE39" s="98"/>
      <c r="AF39" s="98"/>
      <c r="AG39" s="98"/>
      <c r="AH39" s="98"/>
      <c r="AI39" s="98"/>
      <c r="AJ39" s="98"/>
      <c r="AK39" s="98"/>
      <c r="AL39" s="98"/>
      <c r="AM39" s="98"/>
      <c r="AN39" s="98"/>
      <c r="AO39" s="98"/>
      <c r="AP39" s="98"/>
      <c r="AQ39" s="98"/>
      <c r="AR39" s="98"/>
      <c r="AS39" s="98"/>
      <c r="AT39" s="98"/>
    </row>
    <row r="40" s="60" customFormat="1" ht="80" customHeight="1" spans="1:46">
      <c r="A40" s="84" t="s">
        <v>16507</v>
      </c>
      <c r="B40" s="84"/>
      <c r="C40" s="85" t="s">
        <v>2</v>
      </c>
      <c r="D40" s="84" t="s">
        <v>16420</v>
      </c>
      <c r="E40" s="87" t="s">
        <v>16508</v>
      </c>
      <c r="F40" s="85" t="s">
        <v>16396</v>
      </c>
      <c r="G40" s="84" t="s">
        <v>16509</v>
      </c>
      <c r="H40" s="85">
        <v>30</v>
      </c>
      <c r="I40" s="85">
        <f t="shared" si="0"/>
        <v>30</v>
      </c>
      <c r="J40" s="84">
        <v>3</v>
      </c>
      <c r="K40" s="90">
        <f>SUMIFS(VENTAS[Cantidad],VENTAS[Código del producto Vendido],STOCK[[#This Row],[Code]])</f>
        <v>0</v>
      </c>
      <c r="L40" s="85">
        <f>STOCK[[#This Row],[Entradas]]-STOCK[[#This Row],[Salidas]]</f>
        <v>3</v>
      </c>
      <c r="M40" s="93">
        <f>STOCK[[#This Row],[Precio Final]]*10%</f>
        <v>3</v>
      </c>
      <c r="N40" s="84">
        <v>0</v>
      </c>
      <c r="O40" s="85">
        <v>0</v>
      </c>
      <c r="P40" s="85">
        <v>13</v>
      </c>
      <c r="Q40" s="84">
        <v>0</v>
      </c>
      <c r="R40" s="85">
        <v>0</v>
      </c>
      <c r="S40" s="84">
        <v>5</v>
      </c>
      <c r="T40" s="96">
        <f>STOCK[[#This Row],[Costo Unitario (USD)]]+STOCK[[#This Row],[Costo Envío (USD)]]+STOCK[[#This Row],[Comisión 10%]]</f>
        <v>21</v>
      </c>
      <c r="U40" s="85">
        <f t="shared" si="1"/>
        <v>31.5</v>
      </c>
      <c r="V40" s="85">
        <f t="shared" si="2"/>
        <v>30</v>
      </c>
      <c r="W40" s="85">
        <f>STOCK[[#This Row],[Precio Final]]-STOCK[[#This Row],[Costo total]]</f>
        <v>9</v>
      </c>
      <c r="X40" s="85">
        <f>STOCK[[#This Row],[Ganancia Unitaria]]*STOCK[[#This Row],[Salidas]]</f>
        <v>0</v>
      </c>
      <c r="Y40" s="84"/>
      <c r="Z40" s="84"/>
      <c r="AA40" s="85" t="e">
        <f>[2]!STOCK[[#This Row],[Costo total]]*[2]!STOCK[[#This Row],[Entradas]]</f>
        <v>#REF!</v>
      </c>
      <c r="AB40" s="84" t="e">
        <f>[2]!STOCK[[#This Row],[Stock Actual]]*[2]!STOCK[[#This Row],[Costo total]]</f>
        <v>#REF!</v>
      </c>
      <c r="AC40" s="84">
        <v>28</v>
      </c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</row>
    <row r="41" s="60" customFormat="1" ht="80" customHeight="1" spans="1:46">
      <c r="A41" s="84" t="s">
        <v>16510</v>
      </c>
      <c r="B41" s="84"/>
      <c r="C41" s="85" t="s">
        <v>2</v>
      </c>
      <c r="D41" s="84" t="s">
        <v>16511</v>
      </c>
      <c r="E41" s="87" t="s">
        <v>16512</v>
      </c>
      <c r="F41" s="85" t="s">
        <v>16404</v>
      </c>
      <c r="G41" s="84" t="s">
        <v>16427</v>
      </c>
      <c r="H41" s="85">
        <v>20</v>
      </c>
      <c r="I41" s="85">
        <f t="shared" si="0"/>
        <v>20</v>
      </c>
      <c r="J41" s="84">
        <v>1</v>
      </c>
      <c r="K41" s="90">
        <f>SUMIFS(VENTAS[Cantidad],VENTAS[Código del producto Vendido],STOCK[[#This Row],[Code]])</f>
        <v>0</v>
      </c>
      <c r="L41" s="85">
        <f>STOCK[[#This Row],[Entradas]]-STOCK[[#This Row],[Salidas]]</f>
        <v>1</v>
      </c>
      <c r="M41" s="93">
        <f>STOCK[[#This Row],[Precio Final]]*10%</f>
        <v>2</v>
      </c>
      <c r="N41" s="84">
        <v>0</v>
      </c>
      <c r="O41" s="85">
        <v>0</v>
      </c>
      <c r="P41" s="85">
        <v>6</v>
      </c>
      <c r="Q41" s="84">
        <v>0</v>
      </c>
      <c r="R41" s="85">
        <v>0</v>
      </c>
      <c r="S41" s="84">
        <v>2</v>
      </c>
      <c r="T41" s="96">
        <f>STOCK[[#This Row],[Costo Unitario (USD)]]+STOCK[[#This Row],[Costo Envío (USD)]]+STOCK[[#This Row],[Comisión 10%]]</f>
        <v>10</v>
      </c>
      <c r="U41" s="85">
        <f t="shared" si="1"/>
        <v>15</v>
      </c>
      <c r="V41" s="85">
        <f t="shared" si="2"/>
        <v>20</v>
      </c>
      <c r="W41" s="85">
        <f>STOCK[[#This Row],[Precio Final]]-STOCK[[#This Row],[Costo total]]</f>
        <v>10</v>
      </c>
      <c r="X41" s="85">
        <f>STOCK[[#This Row],[Ganancia Unitaria]]*STOCK[[#This Row],[Salidas]]</f>
        <v>0</v>
      </c>
      <c r="Y41" s="84"/>
      <c r="Z41" s="84"/>
      <c r="AA41" s="85" t="e">
        <f>[2]!STOCK[[#This Row],[Costo total]]*[2]!STOCK[[#This Row],[Entradas]]</f>
        <v>#REF!</v>
      </c>
      <c r="AB41" s="84" t="e">
        <f>[2]!STOCK[[#This Row],[Stock Actual]]*[2]!STOCK[[#This Row],[Costo total]]</f>
        <v>#REF!</v>
      </c>
      <c r="AC41" s="84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</row>
    <row r="42" s="61" customFormat="1" ht="80" customHeight="1" spans="1:46">
      <c r="A42" s="84" t="s">
        <v>16513</v>
      </c>
      <c r="B42" s="84"/>
      <c r="C42" s="85" t="s">
        <v>2</v>
      </c>
      <c r="D42" s="84" t="s">
        <v>16511</v>
      </c>
      <c r="E42" s="87" t="s">
        <v>16514</v>
      </c>
      <c r="F42" s="85" t="s">
        <v>16515</v>
      </c>
      <c r="G42" s="84" t="s">
        <v>16427</v>
      </c>
      <c r="H42" s="85">
        <v>30</v>
      </c>
      <c r="I42" s="85">
        <f t="shared" si="0"/>
        <v>30</v>
      </c>
      <c r="J42" s="84">
        <v>1</v>
      </c>
      <c r="K42" s="90">
        <f>SUMIFS(VENTAS[Cantidad],VENTAS[Código del producto Vendido],STOCK[[#This Row],[Code]])</f>
        <v>0</v>
      </c>
      <c r="L42" s="85">
        <f>STOCK[[#This Row],[Entradas]]-STOCK[[#This Row],[Salidas]]</f>
        <v>1</v>
      </c>
      <c r="M42" s="93">
        <f>STOCK[[#This Row],[Precio Final]]*10%</f>
        <v>3</v>
      </c>
      <c r="N42" s="84">
        <v>0</v>
      </c>
      <c r="O42" s="85">
        <v>0</v>
      </c>
      <c r="P42" s="85">
        <v>19</v>
      </c>
      <c r="Q42" s="84">
        <v>0</v>
      </c>
      <c r="R42" s="85">
        <v>0</v>
      </c>
      <c r="S42" s="84">
        <v>4</v>
      </c>
      <c r="T42" s="96">
        <f>STOCK[[#This Row],[Costo Unitario (USD)]]+STOCK[[#This Row],[Costo Envío (USD)]]+STOCK[[#This Row],[Comisión 10%]]</f>
        <v>26</v>
      </c>
      <c r="U42" s="85">
        <f t="shared" si="1"/>
        <v>39</v>
      </c>
      <c r="V42" s="85">
        <f t="shared" si="2"/>
        <v>30</v>
      </c>
      <c r="W42" s="85">
        <f>STOCK[[#This Row],[Precio Final]]-STOCK[[#This Row],[Costo total]]</f>
        <v>4</v>
      </c>
      <c r="X42" s="85">
        <f>STOCK[[#This Row],[Ganancia Unitaria]]*STOCK[[#This Row],[Salidas]]</f>
        <v>0</v>
      </c>
      <c r="Y42" s="84"/>
      <c r="Z42" s="84"/>
      <c r="AA42" s="85" t="e">
        <f>[2]!STOCK[[#This Row],[Costo total]]*[2]!STOCK[[#This Row],[Entradas]]</f>
        <v>#REF!</v>
      </c>
      <c r="AB42" s="84" t="e">
        <f>[2]!STOCK[[#This Row],[Stock Actual]]*[2]!STOCK[[#This Row],[Costo total]]</f>
        <v>#REF!</v>
      </c>
      <c r="AC42" s="84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</row>
    <row r="43" s="60" customFormat="1" ht="80" customHeight="1" spans="1:46">
      <c r="A43" s="84" t="s">
        <v>16516</v>
      </c>
      <c r="B43" s="84"/>
      <c r="C43" s="85" t="s">
        <v>2</v>
      </c>
      <c r="D43" s="84" t="s">
        <v>16511</v>
      </c>
      <c r="E43" s="87" t="s">
        <v>16517</v>
      </c>
      <c r="F43" s="85" t="s">
        <v>16404</v>
      </c>
      <c r="G43" s="84"/>
      <c r="H43" s="85">
        <v>25</v>
      </c>
      <c r="I43" s="85">
        <f t="shared" si="0"/>
        <v>25</v>
      </c>
      <c r="J43" s="84">
        <v>1</v>
      </c>
      <c r="K43" s="90">
        <f>SUMIFS(VENTAS[Cantidad],VENTAS[Código del producto Vendido],STOCK[[#This Row],[Code]])</f>
        <v>0</v>
      </c>
      <c r="L43" s="85">
        <f>STOCK[[#This Row],[Entradas]]-STOCK[[#This Row],[Salidas]]</f>
        <v>1</v>
      </c>
      <c r="M43" s="93">
        <f>STOCK[[#This Row],[Precio Final]]*10%</f>
        <v>2.5</v>
      </c>
      <c r="N43" s="84">
        <v>0</v>
      </c>
      <c r="O43" s="85">
        <v>0</v>
      </c>
      <c r="P43" s="85">
        <v>9</v>
      </c>
      <c r="Q43" s="84">
        <v>0</v>
      </c>
      <c r="R43" s="85">
        <v>0</v>
      </c>
      <c r="S43" s="84">
        <v>2</v>
      </c>
      <c r="T43" s="96">
        <f>STOCK[[#This Row],[Costo Unitario (USD)]]+STOCK[[#This Row],[Costo Envío (USD)]]+STOCK[[#This Row],[Comisión 10%]]</f>
        <v>13.5</v>
      </c>
      <c r="U43" s="85">
        <f t="shared" si="1"/>
        <v>20.25</v>
      </c>
      <c r="V43" s="85">
        <f t="shared" si="2"/>
        <v>25</v>
      </c>
      <c r="W43" s="85">
        <f>STOCK[[#This Row],[Precio Final]]-STOCK[[#This Row],[Costo total]]</f>
        <v>11.5</v>
      </c>
      <c r="X43" s="85">
        <f>STOCK[[#This Row],[Ganancia Unitaria]]*STOCK[[#This Row],[Salidas]]</f>
        <v>0</v>
      </c>
      <c r="Y43" s="84"/>
      <c r="Z43" s="84"/>
      <c r="AA43" s="85" t="e">
        <f>[2]!STOCK[[#This Row],[Costo total]]*[2]!STOCK[[#This Row],[Entradas]]</f>
        <v>#REF!</v>
      </c>
      <c r="AB43" s="84" t="e">
        <f>[2]!STOCK[[#This Row],[Stock Actual]]*[2]!STOCK[[#This Row],[Costo total]]</f>
        <v>#REF!</v>
      </c>
      <c r="AC43" s="84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</row>
    <row r="44" s="61" customFormat="1" ht="80" customHeight="1" spans="1:46">
      <c r="A44" s="84" t="s">
        <v>16518</v>
      </c>
      <c r="B44" s="84"/>
      <c r="C44" s="85" t="s">
        <v>2</v>
      </c>
      <c r="D44" s="84" t="s">
        <v>16519</v>
      </c>
      <c r="E44" s="87" t="s">
        <v>16520</v>
      </c>
      <c r="F44" s="85" t="s">
        <v>16396</v>
      </c>
      <c r="G44" s="84" t="s">
        <v>16509</v>
      </c>
      <c r="H44" s="85">
        <v>25</v>
      </c>
      <c r="I44" s="85">
        <f t="shared" si="0"/>
        <v>25</v>
      </c>
      <c r="J44" s="84">
        <v>3</v>
      </c>
      <c r="K44" s="90">
        <f>SUMIFS(VENTAS[Cantidad],VENTAS[Código del producto Vendido],STOCK[[#This Row],[Code]])</f>
        <v>0</v>
      </c>
      <c r="L44" s="85">
        <f>STOCK[[#This Row],[Entradas]]-STOCK[[#This Row],[Salidas]]</f>
        <v>3</v>
      </c>
      <c r="M44" s="93">
        <f>STOCK[[#This Row],[Precio Final]]*10%</f>
        <v>2.5</v>
      </c>
      <c r="N44" s="84">
        <v>0</v>
      </c>
      <c r="O44" s="85">
        <v>0</v>
      </c>
      <c r="P44" s="85">
        <v>10</v>
      </c>
      <c r="Q44" s="84">
        <v>0</v>
      </c>
      <c r="R44" s="85">
        <v>0</v>
      </c>
      <c r="S44" s="84">
        <v>5</v>
      </c>
      <c r="T44" s="96">
        <f>STOCK[[#This Row],[Costo Unitario (USD)]]+STOCK[[#This Row],[Costo Envío (USD)]]+STOCK[[#This Row],[Comisión 10%]]</f>
        <v>17.5</v>
      </c>
      <c r="U44" s="85">
        <f t="shared" si="1"/>
        <v>26.25</v>
      </c>
      <c r="V44" s="85">
        <f t="shared" si="2"/>
        <v>25</v>
      </c>
      <c r="W44" s="85">
        <f>STOCK[[#This Row],[Precio Final]]-STOCK[[#This Row],[Costo total]]</f>
        <v>7.5</v>
      </c>
      <c r="X44" s="85">
        <f>STOCK[[#This Row],[Ganancia Unitaria]]*STOCK[[#This Row],[Salidas]]</f>
        <v>0</v>
      </c>
      <c r="Y44" s="84"/>
      <c r="Z44" s="84"/>
      <c r="AA44" s="85" t="e">
        <f>[2]!STOCK[[#This Row],[Costo total]]*[2]!STOCK[[#This Row],[Entradas]]</f>
        <v>#REF!</v>
      </c>
      <c r="AB44" s="84" t="e">
        <f>[2]!STOCK[[#This Row],[Stock Actual]]*[2]!STOCK[[#This Row],[Costo total]]</f>
        <v>#REF!</v>
      </c>
      <c r="AC44" s="84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</row>
    <row r="45" s="60" customFormat="1" ht="80" customHeight="1" spans="1:46">
      <c r="A45" s="84" t="s">
        <v>16521</v>
      </c>
      <c r="B45" s="84"/>
      <c r="C45" s="85" t="s">
        <v>2</v>
      </c>
      <c r="D45" s="84" t="s">
        <v>16522</v>
      </c>
      <c r="E45" s="87" t="s">
        <v>16523</v>
      </c>
      <c r="F45" s="85" t="s">
        <v>16404</v>
      </c>
      <c r="G45" s="84" t="s">
        <v>16427</v>
      </c>
      <c r="H45" s="85">
        <v>19</v>
      </c>
      <c r="I45" s="85">
        <f t="shared" si="0"/>
        <v>19</v>
      </c>
      <c r="J45" s="84">
        <v>1</v>
      </c>
      <c r="K45" s="90">
        <f>SUMIFS(VENTAS[Cantidad],VENTAS[Código del producto Vendido],STOCK[[#This Row],[Code]])</f>
        <v>0</v>
      </c>
      <c r="L45" s="85">
        <f>STOCK[[#This Row],[Entradas]]-STOCK[[#This Row],[Salidas]]</f>
        <v>1</v>
      </c>
      <c r="M45" s="93">
        <f>STOCK[[#This Row],[Precio Final]]*10%</f>
        <v>1.9</v>
      </c>
      <c r="N45" s="84">
        <v>0</v>
      </c>
      <c r="O45" s="85">
        <v>0</v>
      </c>
      <c r="P45" s="85">
        <v>9</v>
      </c>
      <c r="Q45" s="84">
        <v>0</v>
      </c>
      <c r="R45" s="85">
        <v>0</v>
      </c>
      <c r="S45" s="84">
        <v>2</v>
      </c>
      <c r="T45" s="96">
        <f>STOCK[[#This Row],[Costo Unitario (USD)]]+STOCK[[#This Row],[Costo Envío (USD)]]+STOCK[[#This Row],[Comisión 10%]]</f>
        <v>12.9</v>
      </c>
      <c r="U45" s="85">
        <f t="shared" si="1"/>
        <v>19.35</v>
      </c>
      <c r="V45" s="85">
        <f t="shared" si="2"/>
        <v>19</v>
      </c>
      <c r="W45" s="85">
        <f>STOCK[[#This Row],[Precio Final]]-STOCK[[#This Row],[Costo total]]</f>
        <v>6.1</v>
      </c>
      <c r="X45" s="85">
        <f>STOCK[[#This Row],[Ganancia Unitaria]]*STOCK[[#This Row],[Salidas]]</f>
        <v>0</v>
      </c>
      <c r="Y45" s="84"/>
      <c r="Z45" s="84"/>
      <c r="AA45" s="85" t="e">
        <f>[2]!STOCK[[#This Row],[Costo total]]*[2]!STOCK[[#This Row],[Entradas]]</f>
        <v>#REF!</v>
      </c>
      <c r="AB45" s="84" t="e">
        <f>[2]!STOCK[[#This Row],[Stock Actual]]*[2]!STOCK[[#This Row],[Costo total]]</f>
        <v>#REF!</v>
      </c>
      <c r="AC45" s="84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</row>
    <row r="46" s="60" customFormat="1" ht="80" customHeight="1" spans="1:46">
      <c r="A46" s="84" t="s">
        <v>16524</v>
      </c>
      <c r="B46" s="84"/>
      <c r="C46" s="85" t="s">
        <v>2</v>
      </c>
      <c r="D46" s="84" t="s">
        <v>16505</v>
      </c>
      <c r="E46" s="87" t="s">
        <v>16525</v>
      </c>
      <c r="F46" s="85" t="s">
        <v>16404</v>
      </c>
      <c r="G46" s="84" t="s">
        <v>16509</v>
      </c>
      <c r="H46" s="85">
        <v>12</v>
      </c>
      <c r="I46" s="85">
        <f t="shared" si="0"/>
        <v>12</v>
      </c>
      <c r="J46" s="84">
        <v>2</v>
      </c>
      <c r="K46" s="90">
        <f>SUMIFS(VENTAS[Cantidad],VENTAS[Código del producto Vendido],STOCK[[#This Row],[Code]])</f>
        <v>0</v>
      </c>
      <c r="L46" s="85">
        <v>2</v>
      </c>
      <c r="M46" s="93">
        <f>STOCK[[#This Row],[Precio Final]]*10%</f>
        <v>1.2</v>
      </c>
      <c r="N46" s="84">
        <v>0</v>
      </c>
      <c r="O46" s="85">
        <v>0</v>
      </c>
      <c r="P46" s="85">
        <v>7</v>
      </c>
      <c r="Q46" s="84">
        <v>0</v>
      </c>
      <c r="R46" s="85">
        <v>0</v>
      </c>
      <c r="S46" s="84">
        <v>2</v>
      </c>
      <c r="T46" s="96">
        <f>STOCK[[#This Row],[Costo Unitario (USD)]]+STOCK[[#This Row],[Costo Envío (USD)]]+STOCK[[#This Row],[Comisión 10%]]</f>
        <v>10.2</v>
      </c>
      <c r="U46" s="85">
        <f t="shared" si="1"/>
        <v>15.3</v>
      </c>
      <c r="V46" s="85">
        <f t="shared" si="2"/>
        <v>12</v>
      </c>
      <c r="W46" s="85">
        <f>STOCK[[#This Row],[Precio Final]]-STOCK[[#This Row],[Costo total]]</f>
        <v>1.8</v>
      </c>
      <c r="X46" s="85">
        <f>STOCK[[#This Row],[Ganancia Unitaria]]*STOCK[[#This Row],[Salidas]]</f>
        <v>0</v>
      </c>
      <c r="Y46" s="84"/>
      <c r="Z46" s="84"/>
      <c r="AA46" s="85" t="e">
        <f>[2]!STOCK[[#This Row],[Costo total]]*[2]!STOCK[[#This Row],[Entradas]]</f>
        <v>#REF!</v>
      </c>
      <c r="AB46" s="84" t="e">
        <f>[2]!STOCK[[#This Row],[Stock Actual]]*[2]!STOCK[[#This Row],[Costo total]]</f>
        <v>#REF!</v>
      </c>
      <c r="AC46" s="84"/>
      <c r="AD46" s="98"/>
      <c r="AE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98"/>
      <c r="AR46" s="98"/>
      <c r="AS46" s="98"/>
      <c r="AT46" s="98"/>
    </row>
    <row r="47" s="61" customFormat="1" ht="80" customHeight="1" spans="1:46">
      <c r="A47" s="84" t="s">
        <v>16526</v>
      </c>
      <c r="B47" s="84"/>
      <c r="C47" s="85" t="s">
        <v>2</v>
      </c>
      <c r="D47" s="84" t="s">
        <v>16527</v>
      </c>
      <c r="E47" s="87" t="s">
        <v>16525</v>
      </c>
      <c r="F47" s="85" t="s">
        <v>16396</v>
      </c>
      <c r="G47" s="84" t="s">
        <v>16509</v>
      </c>
      <c r="H47" s="85">
        <v>12</v>
      </c>
      <c r="I47" s="85">
        <f t="shared" si="0"/>
        <v>12</v>
      </c>
      <c r="J47" s="84">
        <v>5</v>
      </c>
      <c r="K47" s="90">
        <f>SUMIFS(VENTAS[Cantidad],VENTAS[Código del producto Vendido],STOCK[[#This Row],[Code]])</f>
        <v>0</v>
      </c>
      <c r="L47" s="85">
        <v>2</v>
      </c>
      <c r="M47" s="93">
        <f>STOCK[[#This Row],[Precio Final]]*10%</f>
        <v>1.2</v>
      </c>
      <c r="N47" s="84">
        <v>0</v>
      </c>
      <c r="O47" s="85">
        <v>0</v>
      </c>
      <c r="P47" s="85">
        <v>7</v>
      </c>
      <c r="Q47" s="84">
        <v>0</v>
      </c>
      <c r="R47" s="85">
        <v>0</v>
      </c>
      <c r="S47" s="84">
        <v>2</v>
      </c>
      <c r="T47" s="96">
        <f>STOCK[[#This Row],[Costo Unitario (USD)]]+STOCK[[#This Row],[Costo Envío (USD)]]+STOCK[[#This Row],[Comisión 10%]]</f>
        <v>10.2</v>
      </c>
      <c r="U47" s="85">
        <f t="shared" si="1"/>
        <v>15.3</v>
      </c>
      <c r="V47" s="85">
        <f t="shared" si="2"/>
        <v>12</v>
      </c>
      <c r="W47" s="85">
        <f>STOCK[[#This Row],[Precio Final]]-STOCK[[#This Row],[Costo total]]</f>
        <v>1.8</v>
      </c>
      <c r="X47" s="85">
        <f>STOCK[[#This Row],[Ganancia Unitaria]]*STOCK[[#This Row],[Salidas]]</f>
        <v>0</v>
      </c>
      <c r="Y47" s="84"/>
      <c r="Z47" s="84"/>
      <c r="AA47" s="85" t="e">
        <f>[2]!STOCK[[#This Row],[Costo total]]*[2]!STOCK[[#This Row],[Entradas]]</f>
        <v>#REF!</v>
      </c>
      <c r="AB47" s="84" t="e">
        <f>[2]!STOCK[[#This Row],[Stock Actual]]*[2]!STOCK[[#This Row],[Costo total]]</f>
        <v>#REF!</v>
      </c>
      <c r="AC47" s="84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</row>
    <row r="48" s="61" customFormat="1" ht="80" customHeight="1" spans="1:46">
      <c r="A48" s="84" t="s">
        <v>16528</v>
      </c>
      <c r="B48" s="84"/>
      <c r="C48" s="85" t="s">
        <v>2</v>
      </c>
      <c r="D48" s="84" t="s">
        <v>16527</v>
      </c>
      <c r="E48" s="87" t="s">
        <v>16529</v>
      </c>
      <c r="F48" s="85" t="s">
        <v>16396</v>
      </c>
      <c r="G48" s="84" t="s">
        <v>16509</v>
      </c>
      <c r="H48" s="85">
        <v>12</v>
      </c>
      <c r="I48" s="85">
        <f t="shared" si="0"/>
        <v>12</v>
      </c>
      <c r="J48" s="84">
        <v>3</v>
      </c>
      <c r="K48" s="90">
        <f>SUMIFS(VENTAS[Cantidad],VENTAS[Código del producto Vendido],STOCK[[#This Row],[Code]])</f>
        <v>0</v>
      </c>
      <c r="L48" s="85">
        <f>STOCK[[#This Row],[Entradas]]-STOCK[[#This Row],[Salidas]]</f>
        <v>3</v>
      </c>
      <c r="M48" s="93">
        <f>STOCK[[#This Row],[Precio Final]]*10%</f>
        <v>1.2</v>
      </c>
      <c r="N48" s="84">
        <v>0</v>
      </c>
      <c r="O48" s="85">
        <v>0</v>
      </c>
      <c r="P48" s="85">
        <v>7</v>
      </c>
      <c r="Q48" s="84">
        <v>0</v>
      </c>
      <c r="R48" s="85">
        <v>0</v>
      </c>
      <c r="S48" s="84">
        <v>2</v>
      </c>
      <c r="T48" s="96">
        <f>STOCK[[#This Row],[Costo Unitario (USD)]]+STOCK[[#This Row],[Costo Envío (USD)]]+STOCK[[#This Row],[Comisión 10%]]</f>
        <v>10.2</v>
      </c>
      <c r="U48" s="85">
        <f t="shared" si="1"/>
        <v>15.3</v>
      </c>
      <c r="V48" s="85">
        <f t="shared" si="2"/>
        <v>12</v>
      </c>
      <c r="W48" s="85">
        <f>STOCK[[#This Row],[Precio Final]]-STOCK[[#This Row],[Costo total]]</f>
        <v>1.8</v>
      </c>
      <c r="X48" s="85">
        <f>STOCK[[#This Row],[Ganancia Unitaria]]*STOCK[[#This Row],[Salidas]]</f>
        <v>0</v>
      </c>
      <c r="Y48" s="84"/>
      <c r="Z48" s="84"/>
      <c r="AA48" s="85" t="e">
        <f>[2]!STOCK[[#This Row],[Costo total]]*[2]!STOCK[[#This Row],[Entradas]]</f>
        <v>#REF!</v>
      </c>
      <c r="AB48" s="84" t="e">
        <f>[2]!STOCK[[#This Row],[Stock Actual]]*[2]!STOCK[[#This Row],[Costo total]]</f>
        <v>#REF!</v>
      </c>
      <c r="AC48" s="84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</row>
    <row r="49" s="61" customFormat="1" ht="80" customHeight="1" spans="1:46">
      <c r="A49" s="84" t="s">
        <v>16530</v>
      </c>
      <c r="B49" s="84"/>
      <c r="C49" s="85" t="s">
        <v>2</v>
      </c>
      <c r="D49" s="84" t="s">
        <v>16531</v>
      </c>
      <c r="E49" s="87" t="s">
        <v>16532</v>
      </c>
      <c r="F49" s="85" t="s">
        <v>16396</v>
      </c>
      <c r="G49" s="84" t="s">
        <v>16509</v>
      </c>
      <c r="H49" s="85">
        <v>35</v>
      </c>
      <c r="I49" s="85">
        <f t="shared" si="0"/>
        <v>35</v>
      </c>
      <c r="J49" s="84">
        <v>3</v>
      </c>
      <c r="K49" s="90">
        <f>SUMIFS(VENTAS[Cantidad],VENTAS[Código del producto Vendido],STOCK[[#This Row],[Code]])</f>
        <v>0</v>
      </c>
      <c r="L49" s="85">
        <f>STOCK[[#This Row],[Entradas]]-STOCK[[#This Row],[Salidas]]</f>
        <v>3</v>
      </c>
      <c r="M49" s="93">
        <f>STOCK[[#This Row],[Precio Final]]*10%</f>
        <v>3.5</v>
      </c>
      <c r="N49" s="84">
        <v>0</v>
      </c>
      <c r="O49" s="85">
        <v>0</v>
      </c>
      <c r="P49" s="85">
        <v>12</v>
      </c>
      <c r="Q49" s="84">
        <v>0</v>
      </c>
      <c r="R49" s="85">
        <v>0</v>
      </c>
      <c r="S49" s="84">
        <v>5</v>
      </c>
      <c r="T49" s="96">
        <f>STOCK[[#This Row],[Costo Unitario (USD)]]+STOCK[[#This Row],[Costo Envío (USD)]]+STOCK[[#This Row],[Comisión 10%]]</f>
        <v>20.5</v>
      </c>
      <c r="U49" s="85">
        <f t="shared" si="1"/>
        <v>30.75</v>
      </c>
      <c r="V49" s="85">
        <f t="shared" si="2"/>
        <v>35</v>
      </c>
      <c r="W49" s="85">
        <f>STOCK[[#This Row],[Precio Final]]-STOCK[[#This Row],[Costo total]]</f>
        <v>14.5</v>
      </c>
      <c r="X49" s="85">
        <f>STOCK[[#This Row],[Ganancia Unitaria]]*STOCK[[#This Row],[Salidas]]</f>
        <v>0</v>
      </c>
      <c r="Y49" s="84"/>
      <c r="Z49" s="84"/>
      <c r="AA49" s="85" t="e">
        <f>[2]!STOCK[[#This Row],[Costo total]]*[2]!STOCK[[#This Row],[Entradas]]</f>
        <v>#REF!</v>
      </c>
      <c r="AB49" s="84" t="e">
        <f>[2]!STOCK[[#This Row],[Stock Actual]]*[2]!STOCK[[#This Row],[Costo total]]</f>
        <v>#REF!</v>
      </c>
      <c r="AC49" s="84">
        <v>30</v>
      </c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</row>
    <row r="50" s="61" customFormat="1" ht="80" customHeight="1" spans="1:46">
      <c r="A50" s="84" t="s">
        <v>16533</v>
      </c>
      <c r="B50" s="84"/>
      <c r="C50" s="85" t="s">
        <v>2</v>
      </c>
      <c r="D50" s="84" t="s">
        <v>16399</v>
      </c>
      <c r="E50" s="87" t="s">
        <v>16534</v>
      </c>
      <c r="F50" s="85" t="s">
        <v>16404</v>
      </c>
      <c r="G50" s="84" t="s">
        <v>16509</v>
      </c>
      <c r="H50" s="85">
        <v>28</v>
      </c>
      <c r="I50" s="85">
        <f t="shared" si="0"/>
        <v>28</v>
      </c>
      <c r="J50" s="84">
        <v>1</v>
      </c>
      <c r="K50" s="90">
        <f>SUMIFS(VENTAS[Cantidad],VENTAS[Código del producto Vendido],STOCK[[#This Row],[Code]])</f>
        <v>0</v>
      </c>
      <c r="L50" s="85">
        <f>STOCK[[#This Row],[Entradas]]-STOCK[[#This Row],[Salidas]]</f>
        <v>1</v>
      </c>
      <c r="M50" s="93">
        <f>STOCK[[#This Row],[Precio Final]]*10%</f>
        <v>2.8</v>
      </c>
      <c r="N50" s="84">
        <v>0</v>
      </c>
      <c r="O50" s="85">
        <v>0</v>
      </c>
      <c r="P50" s="85">
        <v>7.5</v>
      </c>
      <c r="Q50" s="84">
        <v>0</v>
      </c>
      <c r="R50" s="85">
        <v>0</v>
      </c>
      <c r="S50" s="84">
        <v>5</v>
      </c>
      <c r="T50" s="96">
        <f>STOCK[[#This Row],[Costo Unitario (USD)]]+STOCK[[#This Row],[Costo Envío (USD)]]+STOCK[[#This Row],[Comisión 10%]]</f>
        <v>15.3</v>
      </c>
      <c r="U50" s="85">
        <f t="shared" si="1"/>
        <v>22.95</v>
      </c>
      <c r="V50" s="85">
        <f t="shared" si="2"/>
        <v>28</v>
      </c>
      <c r="W50" s="85">
        <f>STOCK[[#This Row],[Precio Final]]-STOCK[[#This Row],[Costo total]]</f>
        <v>12.7</v>
      </c>
      <c r="X50" s="85">
        <f>STOCK[[#This Row],[Ganancia Unitaria]]*STOCK[[#This Row],[Salidas]]</f>
        <v>0</v>
      </c>
      <c r="Y50" s="84" t="s">
        <v>16535</v>
      </c>
      <c r="Z50" s="84"/>
      <c r="AA50" s="85" t="e">
        <f>[2]!STOCK[[#This Row],[Costo total]]*[2]!STOCK[[#This Row],[Entradas]]</f>
        <v>#REF!</v>
      </c>
      <c r="AB50" s="84" t="e">
        <f>[2]!STOCK[[#This Row],[Stock Actual]]*[2]!STOCK[[#This Row],[Costo total]]</f>
        <v>#REF!</v>
      </c>
      <c r="AC50" s="84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  <c r="AR50" s="85"/>
      <c r="AS50" s="85"/>
      <c r="AT50" s="85"/>
    </row>
    <row r="51" s="61" customFormat="1" ht="80" customHeight="1" spans="1:46">
      <c r="A51" s="84" t="s">
        <v>16536</v>
      </c>
      <c r="B51" s="84"/>
      <c r="C51" s="85" t="s">
        <v>2</v>
      </c>
      <c r="D51" s="84" t="s">
        <v>16537</v>
      </c>
      <c r="E51" s="87" t="s">
        <v>16534</v>
      </c>
      <c r="F51" s="85" t="s">
        <v>16408</v>
      </c>
      <c r="G51" s="84" t="s">
        <v>16509</v>
      </c>
      <c r="H51" s="85">
        <v>28</v>
      </c>
      <c r="I51" s="85">
        <f t="shared" si="0"/>
        <v>28</v>
      </c>
      <c r="J51" s="84">
        <v>2</v>
      </c>
      <c r="K51" s="90">
        <f>SUMIFS(VENTAS[Cantidad],VENTAS[Código del producto Vendido],STOCK[[#This Row],[Code]])</f>
        <v>0</v>
      </c>
      <c r="L51" s="85">
        <f>STOCK[[#This Row],[Entradas]]-STOCK[[#This Row],[Salidas]]</f>
        <v>2</v>
      </c>
      <c r="M51" s="93">
        <f>STOCK[[#This Row],[Precio Final]]*10%</f>
        <v>2.8</v>
      </c>
      <c r="N51" s="84">
        <v>0</v>
      </c>
      <c r="O51" s="85">
        <v>0</v>
      </c>
      <c r="P51" s="85">
        <v>7.5</v>
      </c>
      <c r="Q51" s="84">
        <v>0</v>
      </c>
      <c r="R51" s="85">
        <v>0</v>
      </c>
      <c r="S51" s="84">
        <v>5</v>
      </c>
      <c r="T51" s="96">
        <f>STOCK[[#This Row],[Costo Unitario (USD)]]+STOCK[[#This Row],[Costo Envío (USD)]]+STOCK[[#This Row],[Comisión 10%]]</f>
        <v>15.3</v>
      </c>
      <c r="U51" s="85">
        <f t="shared" si="1"/>
        <v>22.95</v>
      </c>
      <c r="V51" s="85">
        <f t="shared" si="2"/>
        <v>28</v>
      </c>
      <c r="W51" s="85">
        <f>STOCK[[#This Row],[Precio Final]]-STOCK[[#This Row],[Costo total]]</f>
        <v>12.7</v>
      </c>
      <c r="X51" s="85">
        <f>STOCK[[#This Row],[Ganancia Unitaria]]*STOCK[[#This Row],[Salidas]]</f>
        <v>0</v>
      </c>
      <c r="Y51" s="84" t="s">
        <v>16535</v>
      </c>
      <c r="Z51" s="84"/>
      <c r="AA51" s="85" t="e">
        <f>[2]!STOCK[[#This Row],[Costo total]]*[2]!STOCK[[#This Row],[Entradas]]</f>
        <v>#REF!</v>
      </c>
      <c r="AB51" s="84" t="e">
        <f>[2]!STOCK[[#This Row],[Stock Actual]]*[2]!STOCK[[#This Row],[Costo total]]</f>
        <v>#REF!</v>
      </c>
      <c r="AC51" s="84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/>
      <c r="AQ51" s="85"/>
      <c r="AR51" s="85"/>
      <c r="AS51" s="85"/>
      <c r="AT51" s="85"/>
    </row>
    <row r="52" s="60" customFormat="1" ht="80" customHeight="1" spans="1:46">
      <c r="A52" s="84" t="s">
        <v>16538</v>
      </c>
      <c r="B52" s="84"/>
      <c r="C52" s="85" t="s">
        <v>2</v>
      </c>
      <c r="D52" s="84" t="s">
        <v>16522</v>
      </c>
      <c r="E52" s="87" t="s">
        <v>16539</v>
      </c>
      <c r="F52" s="85" t="s">
        <v>16408</v>
      </c>
      <c r="G52" s="84" t="s">
        <v>16427</v>
      </c>
      <c r="H52" s="85">
        <v>32</v>
      </c>
      <c r="I52" s="85">
        <f t="shared" si="0"/>
        <v>32</v>
      </c>
      <c r="J52" s="84">
        <v>1</v>
      </c>
      <c r="K52" s="90">
        <f>SUMIFS(VENTAS[Cantidad],VENTAS[Código del producto Vendido],STOCK[[#This Row],[Code]])</f>
        <v>0</v>
      </c>
      <c r="L52" s="85">
        <f>STOCK[[#This Row],[Entradas]]-STOCK[[#This Row],[Salidas]]</f>
        <v>1</v>
      </c>
      <c r="M52" s="93">
        <f>STOCK[[#This Row],[Precio Final]]*10%</f>
        <v>3.2</v>
      </c>
      <c r="N52" s="84">
        <v>0</v>
      </c>
      <c r="O52" s="85">
        <v>0</v>
      </c>
      <c r="P52" s="85">
        <v>11.19</v>
      </c>
      <c r="Q52" s="84">
        <v>0</v>
      </c>
      <c r="R52" s="85">
        <v>0</v>
      </c>
      <c r="S52" s="84">
        <v>5</v>
      </c>
      <c r="T52" s="96">
        <f>STOCK[[#This Row],[Costo Unitario (USD)]]+STOCK[[#This Row],[Costo Envío (USD)]]+STOCK[[#This Row],[Comisión 10%]]</f>
        <v>19.39</v>
      </c>
      <c r="U52" s="85">
        <f t="shared" si="1"/>
        <v>29.085</v>
      </c>
      <c r="V52" s="85">
        <f t="shared" si="2"/>
        <v>32</v>
      </c>
      <c r="W52" s="85">
        <f>STOCK[[#This Row],[Precio Final]]-STOCK[[#This Row],[Costo total]]</f>
        <v>12.61</v>
      </c>
      <c r="X52" s="85">
        <f>STOCK[[#This Row],[Ganancia Unitaria]]*STOCK[[#This Row],[Salidas]]</f>
        <v>0</v>
      </c>
      <c r="Y52" s="84"/>
      <c r="Z52" s="84"/>
      <c r="AA52" s="85" t="e">
        <f>[2]!STOCK[[#This Row],[Costo total]]*[2]!STOCK[[#This Row],[Entradas]]</f>
        <v>#REF!</v>
      </c>
      <c r="AB52" s="84" t="e">
        <f>[2]!STOCK[[#This Row],[Stock Actual]]*[2]!STOCK[[#This Row],[Costo total]]</f>
        <v>#REF!</v>
      </c>
      <c r="AC52" s="84"/>
      <c r="AD52" s="98"/>
      <c r="AE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98"/>
      <c r="AT52" s="98"/>
    </row>
    <row r="53" s="60" customFormat="1" ht="80" customHeight="1" spans="1:46">
      <c r="A53" s="84" t="s">
        <v>16540</v>
      </c>
      <c r="B53" s="84"/>
      <c r="C53" s="85" t="s">
        <v>2</v>
      </c>
      <c r="D53" s="84" t="s">
        <v>16541</v>
      </c>
      <c r="E53" s="87" t="s">
        <v>16539</v>
      </c>
      <c r="F53" s="85" t="s">
        <v>16475</v>
      </c>
      <c r="G53" s="84" t="s">
        <v>16427</v>
      </c>
      <c r="H53" s="85">
        <v>32</v>
      </c>
      <c r="I53" s="85">
        <f t="shared" si="0"/>
        <v>32</v>
      </c>
      <c r="J53" s="84">
        <v>2</v>
      </c>
      <c r="K53" s="90">
        <f>SUMIFS(VENTAS[Cantidad],VENTAS[Código del producto Vendido],STOCK[[#This Row],[Code]])</f>
        <v>0</v>
      </c>
      <c r="L53" s="85">
        <f>STOCK[[#This Row],[Entradas]]-STOCK[[#This Row],[Salidas]]</f>
        <v>2</v>
      </c>
      <c r="M53" s="93">
        <f>STOCK[[#This Row],[Precio Final]]*10%</f>
        <v>3.2</v>
      </c>
      <c r="N53" s="84">
        <v>0</v>
      </c>
      <c r="O53" s="85">
        <v>0</v>
      </c>
      <c r="P53" s="85">
        <v>11.19</v>
      </c>
      <c r="Q53" s="84">
        <v>0</v>
      </c>
      <c r="R53" s="85">
        <v>0</v>
      </c>
      <c r="S53" s="84">
        <v>5</v>
      </c>
      <c r="T53" s="96">
        <f>STOCK[[#This Row],[Costo Unitario (USD)]]+STOCK[[#This Row],[Costo Envío (USD)]]+STOCK[[#This Row],[Comisión 10%]]</f>
        <v>19.39</v>
      </c>
      <c r="U53" s="85">
        <f t="shared" si="1"/>
        <v>29.085</v>
      </c>
      <c r="V53" s="85">
        <f t="shared" si="2"/>
        <v>32</v>
      </c>
      <c r="W53" s="85">
        <f>STOCK[[#This Row],[Precio Final]]-STOCK[[#This Row],[Costo total]]</f>
        <v>12.61</v>
      </c>
      <c r="X53" s="85">
        <f>STOCK[[#This Row],[Ganancia Unitaria]]*STOCK[[#This Row],[Salidas]]</f>
        <v>0</v>
      </c>
      <c r="Y53" s="84"/>
      <c r="Z53" s="84"/>
      <c r="AA53" s="85" t="e">
        <f>[2]!STOCK[[#This Row],[Costo total]]*[2]!STOCK[[#This Row],[Entradas]]</f>
        <v>#REF!</v>
      </c>
      <c r="AB53" s="84" t="e">
        <f>[2]!STOCK[[#This Row],[Stock Actual]]*[2]!STOCK[[#This Row],[Costo total]]</f>
        <v>#REF!</v>
      </c>
      <c r="AC53" s="84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</row>
    <row r="54" s="60" customFormat="1" ht="80" customHeight="1" spans="1:46">
      <c r="A54" s="84" t="s">
        <v>16542</v>
      </c>
      <c r="B54" s="84"/>
      <c r="C54" s="85" t="s">
        <v>2</v>
      </c>
      <c r="D54" s="84" t="s">
        <v>16522</v>
      </c>
      <c r="E54" s="87" t="s">
        <v>16539</v>
      </c>
      <c r="F54" s="85" t="s">
        <v>16404</v>
      </c>
      <c r="G54" s="84" t="s">
        <v>16427</v>
      </c>
      <c r="H54" s="85">
        <v>32</v>
      </c>
      <c r="I54" s="85">
        <f t="shared" si="0"/>
        <v>32</v>
      </c>
      <c r="J54" s="84">
        <v>3</v>
      </c>
      <c r="K54" s="90">
        <f>SUMIFS(VENTAS[Cantidad],VENTAS[Código del producto Vendido],STOCK[[#This Row],[Code]])</f>
        <v>0</v>
      </c>
      <c r="L54" s="85">
        <f>STOCK[[#This Row],[Entradas]]-STOCK[[#This Row],[Salidas]]</f>
        <v>3</v>
      </c>
      <c r="M54" s="93">
        <f>STOCK[[#This Row],[Precio Final]]*10%</f>
        <v>3.2</v>
      </c>
      <c r="N54" s="84">
        <v>0</v>
      </c>
      <c r="O54" s="85">
        <v>0</v>
      </c>
      <c r="P54" s="85">
        <v>11.19</v>
      </c>
      <c r="Q54" s="84">
        <v>0</v>
      </c>
      <c r="R54" s="85">
        <v>0</v>
      </c>
      <c r="S54" s="84">
        <v>5</v>
      </c>
      <c r="T54" s="96">
        <f>STOCK[[#This Row],[Costo Unitario (USD)]]+STOCK[[#This Row],[Costo Envío (USD)]]+STOCK[[#This Row],[Comisión 10%]]</f>
        <v>19.39</v>
      </c>
      <c r="U54" s="85">
        <f t="shared" si="1"/>
        <v>29.085</v>
      </c>
      <c r="V54" s="85">
        <f t="shared" si="2"/>
        <v>32</v>
      </c>
      <c r="W54" s="85">
        <f>STOCK[[#This Row],[Precio Final]]-STOCK[[#This Row],[Costo total]]</f>
        <v>12.61</v>
      </c>
      <c r="X54" s="85">
        <f>STOCK[[#This Row],[Ganancia Unitaria]]*STOCK[[#This Row],[Salidas]]</f>
        <v>0</v>
      </c>
      <c r="Y54" s="84"/>
      <c r="Z54" s="84"/>
      <c r="AA54" s="85" t="e">
        <f>[2]!STOCK[[#This Row],[Costo total]]*[2]!STOCK[[#This Row],[Entradas]]</f>
        <v>#REF!</v>
      </c>
      <c r="AB54" s="84" t="e">
        <f>[2]!STOCK[[#This Row],[Stock Actual]]*[2]!STOCK[[#This Row],[Costo total]]</f>
        <v>#REF!</v>
      </c>
      <c r="AC54" s="84"/>
      <c r="AD54" s="98"/>
      <c r="AE54" s="98"/>
      <c r="AF54" s="98"/>
      <c r="AG54" s="98"/>
      <c r="AH54" s="98"/>
      <c r="AI54" s="98"/>
      <c r="AJ54" s="98"/>
      <c r="AK54" s="98"/>
      <c r="AL54" s="98"/>
      <c r="AM54" s="98"/>
      <c r="AN54" s="98"/>
      <c r="AO54" s="98"/>
      <c r="AP54" s="98"/>
      <c r="AQ54" s="98"/>
      <c r="AR54" s="98"/>
      <c r="AS54" s="98"/>
      <c r="AT54" s="98"/>
    </row>
    <row r="55" s="61" customFormat="1" ht="80" customHeight="1" spans="1:46">
      <c r="A55" s="84" t="s">
        <v>16543</v>
      </c>
      <c r="B55" s="84"/>
      <c r="C55" s="85" t="s">
        <v>2</v>
      </c>
      <c r="D55" s="84" t="s">
        <v>16522</v>
      </c>
      <c r="E55" s="87" t="s">
        <v>16544</v>
      </c>
      <c r="F55" s="85" t="s">
        <v>16404</v>
      </c>
      <c r="G55" s="84" t="s">
        <v>16427</v>
      </c>
      <c r="H55" s="85">
        <v>35</v>
      </c>
      <c r="I55" s="85">
        <f t="shared" si="0"/>
        <v>35</v>
      </c>
      <c r="J55" s="84">
        <v>1</v>
      </c>
      <c r="K55" s="90">
        <f>SUMIFS(VENTAS[Cantidad],VENTAS[Código del producto Vendido],STOCK[[#This Row],[Code]])</f>
        <v>0</v>
      </c>
      <c r="L55" s="85">
        <f>STOCK[[#This Row],[Entradas]]-STOCK[[#This Row],[Salidas]]</f>
        <v>1</v>
      </c>
      <c r="M55" s="93">
        <f>STOCK[[#This Row],[Precio Final]]*10%</f>
        <v>3.5</v>
      </c>
      <c r="N55" s="84">
        <v>0</v>
      </c>
      <c r="O55" s="85">
        <v>0</v>
      </c>
      <c r="P55" s="85">
        <v>15</v>
      </c>
      <c r="Q55" s="84">
        <v>0</v>
      </c>
      <c r="R55" s="85">
        <v>0</v>
      </c>
      <c r="S55" s="84">
        <v>5</v>
      </c>
      <c r="T55" s="96">
        <f>STOCK[[#This Row],[Costo Unitario (USD)]]+STOCK[[#This Row],[Costo Envío (USD)]]+STOCK[[#This Row],[Comisión 10%]]</f>
        <v>23.5</v>
      </c>
      <c r="U55" s="85">
        <f t="shared" si="1"/>
        <v>35.25</v>
      </c>
      <c r="V55" s="85">
        <f t="shared" si="2"/>
        <v>35</v>
      </c>
      <c r="W55" s="85">
        <f>STOCK[[#This Row],[Precio Final]]-STOCK[[#This Row],[Costo total]]</f>
        <v>11.5</v>
      </c>
      <c r="X55" s="85">
        <f>STOCK[[#This Row],[Ganancia Unitaria]]*STOCK[[#This Row],[Salidas]]</f>
        <v>0</v>
      </c>
      <c r="Y55" s="84"/>
      <c r="Z55" s="84"/>
      <c r="AA55" s="85" t="e">
        <f>[2]!STOCK[[#This Row],[Costo total]]*[2]!STOCK[[#This Row],[Entradas]]</f>
        <v>#REF!</v>
      </c>
      <c r="AB55" s="84" t="e">
        <f>[2]!STOCK[[#This Row],[Stock Actual]]*[2]!STOCK[[#This Row],[Costo total]]</f>
        <v>#REF!</v>
      </c>
      <c r="AC55" s="84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</row>
    <row r="56" s="61" customFormat="1" ht="80" customHeight="1" spans="1:46">
      <c r="A56" s="84" t="s">
        <v>16545</v>
      </c>
      <c r="B56" s="84"/>
      <c r="C56" s="85" t="s">
        <v>2</v>
      </c>
      <c r="D56" s="84" t="s">
        <v>16522</v>
      </c>
      <c r="E56" s="87" t="s">
        <v>16546</v>
      </c>
      <c r="F56" s="85" t="s">
        <v>16547</v>
      </c>
      <c r="G56" s="84" t="s">
        <v>16427</v>
      </c>
      <c r="H56" s="85">
        <v>20</v>
      </c>
      <c r="I56" s="85">
        <f t="shared" si="0"/>
        <v>20</v>
      </c>
      <c r="J56" s="84">
        <v>3</v>
      </c>
      <c r="K56" s="90">
        <f>SUMIFS(VENTAS[Cantidad],VENTAS[Código del producto Vendido],STOCK[[#This Row],[Code]])</f>
        <v>0</v>
      </c>
      <c r="L56" s="85">
        <v>3</v>
      </c>
      <c r="M56" s="93">
        <f>STOCK[[#This Row],[Precio Final]]*10%</f>
        <v>2</v>
      </c>
      <c r="N56" s="84">
        <v>0</v>
      </c>
      <c r="O56" s="85">
        <v>0</v>
      </c>
      <c r="P56" s="85">
        <v>12</v>
      </c>
      <c r="Q56" s="84">
        <v>0</v>
      </c>
      <c r="R56" s="85">
        <v>0</v>
      </c>
      <c r="S56" s="84">
        <v>5</v>
      </c>
      <c r="T56" s="96">
        <f>STOCK[[#This Row],[Costo Unitario (USD)]]+STOCK[[#This Row],[Costo Envío (USD)]]+STOCK[[#This Row],[Comisión 10%]]</f>
        <v>19</v>
      </c>
      <c r="U56" s="85">
        <f t="shared" si="1"/>
        <v>28.5</v>
      </c>
      <c r="V56" s="85">
        <f t="shared" si="2"/>
        <v>20</v>
      </c>
      <c r="W56" s="85">
        <f>STOCK[[#This Row],[Precio Final]]-STOCK[[#This Row],[Costo total]]</f>
        <v>1</v>
      </c>
      <c r="X56" s="85">
        <f>STOCK[[#This Row],[Ganancia Unitaria]]*STOCK[[#This Row],[Salidas]]</f>
        <v>0</v>
      </c>
      <c r="Y56" s="84"/>
      <c r="Z56" s="84"/>
      <c r="AA56" s="85" t="e">
        <f>[2]!STOCK[[#This Row],[Costo total]]*[2]!STOCK[[#This Row],[Entradas]]</f>
        <v>#REF!</v>
      </c>
      <c r="AB56" s="84" t="e">
        <f>[2]!STOCK[[#This Row],[Stock Actual]]*[2]!STOCK[[#This Row],[Costo total]]</f>
        <v>#REF!</v>
      </c>
      <c r="AC56" s="84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  <c r="AR56" s="85"/>
      <c r="AS56" s="85"/>
      <c r="AT56" s="85"/>
    </row>
    <row r="57" s="60" customFormat="1" ht="80" customHeight="1" spans="1:46">
      <c r="A57" s="84" t="s">
        <v>16548</v>
      </c>
      <c r="B57" s="84"/>
      <c r="C57" s="85" t="s">
        <v>2</v>
      </c>
      <c r="D57" s="84" t="s">
        <v>16511</v>
      </c>
      <c r="E57" s="87" t="s">
        <v>16549</v>
      </c>
      <c r="F57" s="85" t="s">
        <v>16408</v>
      </c>
      <c r="G57" s="84" t="s">
        <v>16427</v>
      </c>
      <c r="H57" s="85">
        <v>20</v>
      </c>
      <c r="I57" s="85">
        <f t="shared" si="0"/>
        <v>20</v>
      </c>
      <c r="J57" s="84">
        <v>1</v>
      </c>
      <c r="K57" s="90">
        <f>SUMIFS(VENTAS[Cantidad],VENTAS[Código del producto Vendido],STOCK[[#This Row],[Code]])</f>
        <v>0</v>
      </c>
      <c r="L57" s="85">
        <f>STOCK[[#This Row],[Entradas]]-STOCK[[#This Row],[Salidas]]</f>
        <v>1</v>
      </c>
      <c r="M57" s="93">
        <f>STOCK[[#This Row],[Precio Final]]*10%</f>
        <v>2</v>
      </c>
      <c r="N57" s="84">
        <v>0</v>
      </c>
      <c r="O57" s="85">
        <v>0</v>
      </c>
      <c r="P57" s="85">
        <v>12.45</v>
      </c>
      <c r="Q57" s="84">
        <v>0</v>
      </c>
      <c r="R57" s="85">
        <v>0</v>
      </c>
      <c r="S57" s="84">
        <v>2</v>
      </c>
      <c r="T57" s="96">
        <f>STOCK[[#This Row],[Costo Unitario (USD)]]+STOCK[[#This Row],[Costo Envío (USD)]]+STOCK[[#This Row],[Comisión 10%]]</f>
        <v>16.45</v>
      </c>
      <c r="U57" s="85">
        <f t="shared" si="1"/>
        <v>24.675</v>
      </c>
      <c r="V57" s="85">
        <f t="shared" si="2"/>
        <v>20</v>
      </c>
      <c r="W57" s="85">
        <f>STOCK[[#This Row],[Precio Final]]-STOCK[[#This Row],[Costo total]]</f>
        <v>3.55</v>
      </c>
      <c r="X57" s="85">
        <f>STOCK[[#This Row],[Ganancia Unitaria]]*STOCK[[#This Row],[Salidas]]</f>
        <v>0</v>
      </c>
      <c r="Y57" s="84"/>
      <c r="Z57" s="84"/>
      <c r="AA57" s="85" t="e">
        <f>[2]!STOCK[[#This Row],[Costo total]]*[2]!STOCK[[#This Row],[Entradas]]</f>
        <v>#REF!</v>
      </c>
      <c r="AB57" s="84" t="e">
        <f>[2]!STOCK[[#This Row],[Stock Actual]]*[2]!STOCK[[#This Row],[Costo total]]</f>
        <v>#REF!</v>
      </c>
      <c r="AC57" s="84"/>
      <c r="AD57" s="98"/>
      <c r="AE57" s="98"/>
      <c r="AF57" s="98"/>
      <c r="AG57" s="98"/>
      <c r="AH57" s="98"/>
      <c r="AI57" s="98"/>
      <c r="AJ57" s="98"/>
      <c r="AK57" s="98"/>
      <c r="AL57" s="98"/>
      <c r="AM57" s="98"/>
      <c r="AN57" s="98"/>
      <c r="AO57" s="98"/>
      <c r="AP57" s="98"/>
      <c r="AQ57" s="98"/>
      <c r="AR57" s="98"/>
      <c r="AS57" s="98"/>
      <c r="AT57" s="98"/>
    </row>
    <row r="58" s="60" customFormat="1" ht="80" customHeight="1" spans="1:46">
      <c r="A58" s="84" t="s">
        <v>16550</v>
      </c>
      <c r="B58" s="84"/>
      <c r="C58" s="85" t="s">
        <v>2</v>
      </c>
      <c r="D58" s="84" t="s">
        <v>16522</v>
      </c>
      <c r="E58" s="87" t="s">
        <v>16551</v>
      </c>
      <c r="F58" s="85" t="s">
        <v>16408</v>
      </c>
      <c r="G58" s="84" t="s">
        <v>16427</v>
      </c>
      <c r="H58" s="85">
        <v>50</v>
      </c>
      <c r="I58" s="85">
        <f t="shared" si="0"/>
        <v>50</v>
      </c>
      <c r="J58" s="84">
        <v>1</v>
      </c>
      <c r="K58" s="90">
        <f>SUMIFS(VENTAS[Cantidad],VENTAS[Código del producto Vendido],STOCK[[#This Row],[Code]])</f>
        <v>0</v>
      </c>
      <c r="L58" s="85">
        <f>STOCK[[#This Row],[Entradas]]-STOCK[[#This Row],[Salidas]]</f>
        <v>1</v>
      </c>
      <c r="M58" s="93">
        <f>STOCK[[#This Row],[Precio Final]]*10%</f>
        <v>5</v>
      </c>
      <c r="N58" s="84">
        <v>0</v>
      </c>
      <c r="O58" s="85">
        <v>0</v>
      </c>
      <c r="P58" s="85">
        <v>35</v>
      </c>
      <c r="Q58" s="84">
        <v>0</v>
      </c>
      <c r="R58" s="85">
        <v>0</v>
      </c>
      <c r="S58" s="84">
        <v>5</v>
      </c>
      <c r="T58" s="96">
        <f>STOCK[[#This Row],[Costo Unitario (USD)]]+STOCK[[#This Row],[Costo Envío (USD)]]+STOCK[[#This Row],[Comisión 10%]]</f>
        <v>45</v>
      </c>
      <c r="U58" s="85">
        <f t="shared" si="1"/>
        <v>67.5</v>
      </c>
      <c r="V58" s="85">
        <f t="shared" si="2"/>
        <v>50</v>
      </c>
      <c r="W58" s="85">
        <f>STOCK[[#This Row],[Precio Final]]-STOCK[[#This Row],[Costo total]]</f>
        <v>5</v>
      </c>
      <c r="X58" s="85">
        <f>STOCK[[#This Row],[Ganancia Unitaria]]*STOCK[[#This Row],[Salidas]]</f>
        <v>0</v>
      </c>
      <c r="Y58" s="84"/>
      <c r="Z58" s="84"/>
      <c r="AA58" s="85" t="e">
        <f>[2]!STOCK[[#This Row],[Costo total]]*[2]!STOCK[[#This Row],[Entradas]]</f>
        <v>#REF!</v>
      </c>
      <c r="AB58" s="84" t="e">
        <f>[2]!STOCK[[#This Row],[Stock Actual]]*[2]!STOCK[[#This Row],[Costo total]]</f>
        <v>#REF!</v>
      </c>
      <c r="AC58" s="84"/>
      <c r="AD58" s="98"/>
      <c r="AE58" s="98"/>
      <c r="AF58" s="98"/>
      <c r="AG58" s="98"/>
      <c r="AH58" s="98"/>
      <c r="AI58" s="98"/>
      <c r="AJ58" s="98"/>
      <c r="AK58" s="98"/>
      <c r="AL58" s="98"/>
      <c r="AM58" s="98"/>
      <c r="AN58" s="98"/>
      <c r="AO58" s="98"/>
      <c r="AP58" s="98"/>
      <c r="AQ58" s="98"/>
      <c r="AR58" s="98"/>
      <c r="AS58" s="98"/>
      <c r="AT58" s="98"/>
    </row>
    <row r="59" s="61" customFormat="1" ht="80" customHeight="1" spans="1:46">
      <c r="A59" s="84" t="s">
        <v>16552</v>
      </c>
      <c r="B59" s="84"/>
      <c r="C59" s="85" t="s">
        <v>2</v>
      </c>
      <c r="D59" s="84" t="s">
        <v>16522</v>
      </c>
      <c r="E59" s="87" t="s">
        <v>16553</v>
      </c>
      <c r="F59" s="85" t="s">
        <v>16408</v>
      </c>
      <c r="G59" s="84" t="s">
        <v>16427</v>
      </c>
      <c r="H59" s="85">
        <v>15</v>
      </c>
      <c r="I59" s="85">
        <f t="shared" si="0"/>
        <v>15</v>
      </c>
      <c r="J59" s="84">
        <v>4</v>
      </c>
      <c r="K59" s="90">
        <f>SUMIFS(VENTAS[Cantidad],VENTAS[Código del producto Vendido],STOCK[[#This Row],[Code]])</f>
        <v>0</v>
      </c>
      <c r="L59" s="85">
        <f>STOCK[[#This Row],[Entradas]]-STOCK[[#This Row],[Salidas]]</f>
        <v>4</v>
      </c>
      <c r="M59" s="93">
        <f>STOCK[[#This Row],[Precio Final]]*10%</f>
        <v>1.5</v>
      </c>
      <c r="N59" s="84">
        <v>0</v>
      </c>
      <c r="O59" s="85">
        <v>0</v>
      </c>
      <c r="P59" s="85">
        <v>8.88</v>
      </c>
      <c r="Q59" s="84">
        <v>0</v>
      </c>
      <c r="R59" s="85">
        <v>0</v>
      </c>
      <c r="S59" s="84">
        <v>2</v>
      </c>
      <c r="T59" s="96">
        <f>STOCK[[#This Row],[Costo Unitario (USD)]]+STOCK[[#This Row],[Costo Envío (USD)]]+STOCK[[#This Row],[Comisión 10%]]</f>
        <v>12.38</v>
      </c>
      <c r="U59" s="85">
        <f t="shared" si="1"/>
        <v>18.57</v>
      </c>
      <c r="V59" s="85">
        <f t="shared" si="2"/>
        <v>15</v>
      </c>
      <c r="W59" s="85">
        <f>STOCK[[#This Row],[Precio Final]]-STOCK[[#This Row],[Costo total]]</f>
        <v>2.62</v>
      </c>
      <c r="X59" s="85">
        <f>STOCK[[#This Row],[Ganancia Unitaria]]*STOCK[[#This Row],[Salidas]]</f>
        <v>0</v>
      </c>
      <c r="Y59" s="84"/>
      <c r="Z59" s="84"/>
      <c r="AA59" s="85" t="e">
        <f>[2]!STOCK[[#This Row],[Costo total]]*[2]!STOCK[[#This Row],[Entradas]]</f>
        <v>#REF!</v>
      </c>
      <c r="AB59" s="84" t="e">
        <f>[2]!STOCK[[#This Row],[Stock Actual]]*[2]!STOCK[[#This Row],[Costo total]]</f>
        <v>#REF!</v>
      </c>
      <c r="AC59" s="84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  <c r="AP59" s="85"/>
      <c r="AQ59" s="85"/>
      <c r="AR59" s="85"/>
      <c r="AS59" s="85"/>
      <c r="AT59" s="85"/>
    </row>
    <row r="60" s="61" customFormat="1" ht="80" customHeight="1" spans="1:46">
      <c r="A60" s="84" t="s">
        <v>16554</v>
      </c>
      <c r="B60" s="84"/>
      <c r="C60" s="85" t="s">
        <v>2</v>
      </c>
      <c r="D60" s="84" t="s">
        <v>16505</v>
      </c>
      <c r="E60" s="87" t="s">
        <v>16555</v>
      </c>
      <c r="F60" s="85" t="s">
        <v>16404</v>
      </c>
      <c r="G60" s="84" t="s">
        <v>16509</v>
      </c>
      <c r="H60" s="85">
        <v>40</v>
      </c>
      <c r="I60" s="85">
        <f t="shared" si="0"/>
        <v>40</v>
      </c>
      <c r="J60" s="84">
        <v>3</v>
      </c>
      <c r="K60" s="90">
        <f>SUMIFS(VENTAS[Cantidad],VENTAS[Código del producto Vendido],STOCK[[#This Row],[Code]])</f>
        <v>0</v>
      </c>
      <c r="L60" s="85">
        <f>STOCK[[#This Row],[Entradas]]-STOCK[[#This Row],[Salidas]]</f>
        <v>3</v>
      </c>
      <c r="M60" s="93">
        <f>STOCK[[#This Row],[Precio Final]]*10%</f>
        <v>4</v>
      </c>
      <c r="N60" s="84">
        <v>0</v>
      </c>
      <c r="O60" s="85">
        <v>0</v>
      </c>
      <c r="P60" s="85">
        <v>15</v>
      </c>
      <c r="Q60" s="84">
        <v>0</v>
      </c>
      <c r="R60" s="85">
        <v>0</v>
      </c>
      <c r="S60" s="84">
        <v>5</v>
      </c>
      <c r="T60" s="96">
        <f>STOCK[[#This Row],[Costo Unitario (USD)]]+STOCK[[#This Row],[Costo Envío (USD)]]+STOCK[[#This Row],[Comisión 10%]]</f>
        <v>24</v>
      </c>
      <c r="U60" s="85">
        <f t="shared" si="1"/>
        <v>36</v>
      </c>
      <c r="V60" s="85">
        <f t="shared" si="2"/>
        <v>40</v>
      </c>
      <c r="W60" s="85">
        <f>STOCK[[#This Row],[Precio Final]]-STOCK[[#This Row],[Costo total]]</f>
        <v>16</v>
      </c>
      <c r="X60" s="85">
        <f>STOCK[[#This Row],[Ganancia Unitaria]]*STOCK[[#This Row],[Salidas]]</f>
        <v>0</v>
      </c>
      <c r="Y60" s="84"/>
      <c r="Z60" s="84"/>
      <c r="AA60" s="85" t="e">
        <f>[2]!STOCK[[#This Row],[Costo total]]*[2]!STOCK[[#This Row],[Entradas]]</f>
        <v>#REF!</v>
      </c>
      <c r="AB60" s="84" t="e">
        <f>[2]!STOCK[[#This Row],[Stock Actual]]*[2]!STOCK[[#This Row],[Costo total]]</f>
        <v>#REF!</v>
      </c>
      <c r="AC60" s="84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  <c r="AR60" s="85"/>
      <c r="AS60" s="85"/>
      <c r="AT60" s="85"/>
    </row>
    <row r="61" s="61" customFormat="1" ht="80" customHeight="1" spans="1:46">
      <c r="A61" s="84" t="s">
        <v>16556</v>
      </c>
      <c r="B61" s="84"/>
      <c r="C61" s="85" t="s">
        <v>2</v>
      </c>
      <c r="D61" s="84" t="s">
        <v>16480</v>
      </c>
      <c r="E61" s="87" t="s">
        <v>16557</v>
      </c>
      <c r="F61" s="85" t="s">
        <v>16558</v>
      </c>
      <c r="G61" s="84" t="s">
        <v>16509</v>
      </c>
      <c r="H61" s="85">
        <v>15</v>
      </c>
      <c r="I61" s="85">
        <f t="shared" si="0"/>
        <v>15</v>
      </c>
      <c r="J61" s="84">
        <v>1</v>
      </c>
      <c r="K61" s="90">
        <f>SUMIFS(VENTAS[Cantidad],VENTAS[Código del producto Vendido],STOCK[[#This Row],[Code]])</f>
        <v>0</v>
      </c>
      <c r="L61" s="85">
        <f>STOCK[[#This Row],[Entradas]]-STOCK[[#This Row],[Salidas]]</f>
        <v>1</v>
      </c>
      <c r="M61" s="93">
        <f>STOCK[[#This Row],[Precio Final]]*10%</f>
        <v>1.5</v>
      </c>
      <c r="N61" s="84">
        <v>0</v>
      </c>
      <c r="O61" s="85">
        <v>0</v>
      </c>
      <c r="P61" s="85">
        <v>6.49</v>
      </c>
      <c r="Q61" s="84">
        <v>0</v>
      </c>
      <c r="R61" s="85">
        <v>0</v>
      </c>
      <c r="S61" s="84">
        <v>3</v>
      </c>
      <c r="T61" s="96">
        <f>STOCK[[#This Row],[Costo Unitario (USD)]]+STOCK[[#This Row],[Costo Envío (USD)]]+STOCK[[#This Row],[Comisión 10%]]</f>
        <v>10.99</v>
      </c>
      <c r="U61" s="85">
        <f t="shared" si="1"/>
        <v>16.485</v>
      </c>
      <c r="V61" s="85">
        <f t="shared" si="2"/>
        <v>15</v>
      </c>
      <c r="W61" s="85">
        <f>STOCK[[#This Row],[Precio Final]]-STOCK[[#This Row],[Costo total]]</f>
        <v>4.01</v>
      </c>
      <c r="X61" s="85">
        <f>STOCK[[#This Row],[Ganancia Unitaria]]*STOCK[[#This Row],[Salidas]]</f>
        <v>0</v>
      </c>
      <c r="Y61" s="84"/>
      <c r="Z61" s="84"/>
      <c r="AA61" s="85" t="e">
        <f>[2]!STOCK[[#This Row],[Costo total]]*[2]!STOCK[[#This Row],[Entradas]]</f>
        <v>#REF!</v>
      </c>
      <c r="AB61" s="84" t="e">
        <f>[2]!STOCK[[#This Row],[Stock Actual]]*[2]!STOCK[[#This Row],[Costo total]]</f>
        <v>#REF!</v>
      </c>
      <c r="AC61" s="84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  <c r="AR61" s="85"/>
      <c r="AS61" s="85"/>
      <c r="AT61" s="85"/>
    </row>
    <row r="62" s="61" customFormat="1" ht="80" customHeight="1" spans="1:46">
      <c r="A62" s="84" t="s">
        <v>16559</v>
      </c>
      <c r="B62" s="84"/>
      <c r="C62" s="85" t="s">
        <v>2</v>
      </c>
      <c r="D62" s="84" t="s">
        <v>16480</v>
      </c>
      <c r="E62" s="87" t="s">
        <v>16557</v>
      </c>
      <c r="F62" s="85" t="s">
        <v>16560</v>
      </c>
      <c r="G62" s="84" t="s">
        <v>16509</v>
      </c>
      <c r="H62" s="85">
        <v>15</v>
      </c>
      <c r="I62" s="85">
        <f t="shared" si="0"/>
        <v>15</v>
      </c>
      <c r="J62" s="84">
        <v>1</v>
      </c>
      <c r="K62" s="90">
        <f>SUMIFS(VENTAS[Cantidad],VENTAS[Código del producto Vendido],STOCK[[#This Row],[Code]])</f>
        <v>0</v>
      </c>
      <c r="L62" s="85">
        <f>STOCK[[#This Row],[Entradas]]-STOCK[[#This Row],[Salidas]]</f>
        <v>1</v>
      </c>
      <c r="M62" s="93">
        <f>STOCK[[#This Row],[Precio Final]]*10%</f>
        <v>1.5</v>
      </c>
      <c r="N62" s="84">
        <v>0</v>
      </c>
      <c r="O62" s="85">
        <v>0</v>
      </c>
      <c r="P62" s="85">
        <v>6.49</v>
      </c>
      <c r="Q62" s="84">
        <v>0</v>
      </c>
      <c r="R62" s="85">
        <v>0</v>
      </c>
      <c r="S62" s="84">
        <v>3</v>
      </c>
      <c r="T62" s="96">
        <f>STOCK[[#This Row],[Costo Unitario (USD)]]+STOCK[[#This Row],[Costo Envío (USD)]]+STOCK[[#This Row],[Comisión 10%]]</f>
        <v>10.99</v>
      </c>
      <c r="U62" s="85">
        <f t="shared" si="1"/>
        <v>16.485</v>
      </c>
      <c r="V62" s="85">
        <f t="shared" si="2"/>
        <v>15</v>
      </c>
      <c r="W62" s="85">
        <f>STOCK[[#This Row],[Precio Final]]-STOCK[[#This Row],[Costo total]]</f>
        <v>4.01</v>
      </c>
      <c r="X62" s="85">
        <f>STOCK[[#This Row],[Ganancia Unitaria]]*STOCK[[#This Row],[Salidas]]</f>
        <v>0</v>
      </c>
      <c r="Y62" s="84"/>
      <c r="Z62" s="84"/>
      <c r="AA62" s="85" t="e">
        <f>[2]!STOCK[[#This Row],[Costo total]]*[2]!STOCK[[#This Row],[Entradas]]</f>
        <v>#REF!</v>
      </c>
      <c r="AB62" s="84" t="e">
        <f>[2]!STOCK[[#This Row],[Stock Actual]]*[2]!STOCK[[#This Row],[Costo total]]</f>
        <v>#REF!</v>
      </c>
      <c r="AC62" s="84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  <c r="AP62" s="85"/>
      <c r="AQ62" s="85"/>
      <c r="AR62" s="85"/>
      <c r="AS62" s="85"/>
      <c r="AT62" s="85"/>
    </row>
    <row r="63" s="61" customFormat="1" ht="80" customHeight="1" spans="1:46">
      <c r="A63" s="84" t="s">
        <v>16561</v>
      </c>
      <c r="B63" s="84"/>
      <c r="C63" s="85" t="s">
        <v>2</v>
      </c>
      <c r="D63" s="84" t="s">
        <v>16480</v>
      </c>
      <c r="E63" s="87" t="s">
        <v>16562</v>
      </c>
      <c r="F63" s="85" t="s">
        <v>16558</v>
      </c>
      <c r="G63" s="84" t="s">
        <v>16509</v>
      </c>
      <c r="H63" s="85">
        <v>15</v>
      </c>
      <c r="I63" s="85">
        <f t="shared" si="0"/>
        <v>15</v>
      </c>
      <c r="J63" s="84">
        <v>1</v>
      </c>
      <c r="K63" s="90">
        <f>SUMIFS(VENTAS[Cantidad],VENTAS[Código del producto Vendido],STOCK[[#This Row],[Code]])</f>
        <v>0</v>
      </c>
      <c r="L63" s="85">
        <f>STOCK[[#This Row],[Entradas]]-STOCK[[#This Row],[Salidas]]</f>
        <v>1</v>
      </c>
      <c r="M63" s="93">
        <f>STOCK[[#This Row],[Precio Final]]*10%</f>
        <v>1.5</v>
      </c>
      <c r="N63" s="84">
        <v>0</v>
      </c>
      <c r="O63" s="85">
        <v>0</v>
      </c>
      <c r="P63" s="85">
        <v>6.49</v>
      </c>
      <c r="Q63" s="84">
        <v>0</v>
      </c>
      <c r="R63" s="85">
        <v>0</v>
      </c>
      <c r="S63" s="84">
        <v>3</v>
      </c>
      <c r="T63" s="96">
        <f>STOCK[[#This Row],[Costo Unitario (USD)]]+STOCK[[#This Row],[Costo Envío (USD)]]+STOCK[[#This Row],[Comisión 10%]]</f>
        <v>10.99</v>
      </c>
      <c r="U63" s="85">
        <f t="shared" si="1"/>
        <v>16.485</v>
      </c>
      <c r="V63" s="85">
        <f t="shared" si="2"/>
        <v>15</v>
      </c>
      <c r="W63" s="85">
        <f>STOCK[[#This Row],[Precio Final]]-STOCK[[#This Row],[Costo total]]</f>
        <v>4.01</v>
      </c>
      <c r="X63" s="85">
        <f>STOCK[[#This Row],[Ganancia Unitaria]]*STOCK[[#This Row],[Salidas]]</f>
        <v>0</v>
      </c>
      <c r="Y63" s="84"/>
      <c r="Z63" s="84"/>
      <c r="AA63" s="85" t="e">
        <f>[2]!STOCK[[#This Row],[Costo total]]*[2]!STOCK[[#This Row],[Entradas]]</f>
        <v>#REF!</v>
      </c>
      <c r="AB63" s="84" t="e">
        <f>[2]!STOCK[[#This Row],[Stock Actual]]*[2]!STOCK[[#This Row],[Costo total]]</f>
        <v>#REF!</v>
      </c>
      <c r="AC63" s="84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  <c r="AP63" s="85"/>
      <c r="AQ63" s="85"/>
      <c r="AR63" s="85"/>
      <c r="AS63" s="85"/>
      <c r="AT63" s="85"/>
    </row>
    <row r="64" s="61" customFormat="1" ht="80" customHeight="1" spans="1:46">
      <c r="A64" s="84" t="s">
        <v>16563</v>
      </c>
      <c r="B64" s="84"/>
      <c r="C64" s="85" t="s">
        <v>2</v>
      </c>
      <c r="D64" s="84" t="s">
        <v>16480</v>
      </c>
      <c r="E64" s="87" t="s">
        <v>16562</v>
      </c>
      <c r="F64" s="85" t="s">
        <v>16560</v>
      </c>
      <c r="G64" s="84" t="s">
        <v>16509</v>
      </c>
      <c r="H64" s="85">
        <v>15</v>
      </c>
      <c r="I64" s="85">
        <f t="shared" si="0"/>
        <v>15</v>
      </c>
      <c r="J64" s="84">
        <v>1</v>
      </c>
      <c r="K64" s="90">
        <f>SUMIFS(VENTAS[Cantidad],VENTAS[Código del producto Vendido],STOCK[[#This Row],[Code]])</f>
        <v>0</v>
      </c>
      <c r="L64" s="85">
        <f>STOCK[[#This Row],[Entradas]]-STOCK[[#This Row],[Salidas]]</f>
        <v>1</v>
      </c>
      <c r="M64" s="93">
        <f>STOCK[[#This Row],[Precio Final]]*10%</f>
        <v>1.5</v>
      </c>
      <c r="N64" s="84">
        <v>0</v>
      </c>
      <c r="O64" s="85">
        <v>0</v>
      </c>
      <c r="P64" s="85">
        <v>6.49</v>
      </c>
      <c r="Q64" s="84">
        <v>0</v>
      </c>
      <c r="R64" s="85">
        <v>0</v>
      </c>
      <c r="S64" s="84">
        <v>3</v>
      </c>
      <c r="T64" s="96">
        <f>STOCK[[#This Row],[Costo Unitario (USD)]]+STOCK[[#This Row],[Costo Envío (USD)]]+STOCK[[#This Row],[Comisión 10%]]</f>
        <v>10.99</v>
      </c>
      <c r="U64" s="85">
        <f t="shared" si="1"/>
        <v>16.485</v>
      </c>
      <c r="V64" s="85">
        <f t="shared" si="2"/>
        <v>15</v>
      </c>
      <c r="W64" s="85">
        <f>STOCK[[#This Row],[Precio Final]]-STOCK[[#This Row],[Costo total]]</f>
        <v>4.01</v>
      </c>
      <c r="X64" s="85">
        <f>STOCK[[#This Row],[Ganancia Unitaria]]*STOCK[[#This Row],[Salidas]]</f>
        <v>0</v>
      </c>
      <c r="Y64" s="84"/>
      <c r="Z64" s="84"/>
      <c r="AA64" s="85" t="e">
        <f>[2]!STOCK[[#This Row],[Costo total]]*[2]!STOCK[[#This Row],[Entradas]]</f>
        <v>#REF!</v>
      </c>
      <c r="AB64" s="84" t="e">
        <f>[2]!STOCK[[#This Row],[Stock Actual]]*[2]!STOCK[[#This Row],[Costo total]]</f>
        <v>#REF!</v>
      </c>
      <c r="AC64" s="84"/>
      <c r="AD64" s="85"/>
      <c r="AE64" s="85"/>
      <c r="AF64" s="85"/>
      <c r="AG64" s="85"/>
      <c r="AH64" s="85"/>
      <c r="AI64" s="85"/>
      <c r="AJ64" s="85"/>
      <c r="AK64" s="85"/>
      <c r="AL64" s="85"/>
      <c r="AM64" s="85"/>
      <c r="AN64" s="85"/>
      <c r="AO64" s="85"/>
      <c r="AP64" s="85"/>
      <c r="AQ64" s="85"/>
      <c r="AR64" s="85"/>
      <c r="AS64" s="85"/>
      <c r="AT64" s="85"/>
    </row>
    <row r="65" s="61" customFormat="1" ht="80" customHeight="1" spans="1:46">
      <c r="A65" s="84" t="s">
        <v>16564</v>
      </c>
      <c r="B65" s="84"/>
      <c r="C65" s="85" t="s">
        <v>2</v>
      </c>
      <c r="D65" s="84" t="s">
        <v>16480</v>
      </c>
      <c r="E65" s="87" t="s">
        <v>16562</v>
      </c>
      <c r="F65" s="85" t="s">
        <v>16565</v>
      </c>
      <c r="G65" s="84" t="s">
        <v>16509</v>
      </c>
      <c r="H65" s="85">
        <v>15</v>
      </c>
      <c r="I65" s="85">
        <f t="shared" si="0"/>
        <v>15</v>
      </c>
      <c r="J65" s="84">
        <v>1</v>
      </c>
      <c r="K65" s="90">
        <f>SUMIFS(VENTAS[Cantidad],VENTAS[Código del producto Vendido],STOCK[[#This Row],[Code]])</f>
        <v>0</v>
      </c>
      <c r="L65" s="85">
        <f>STOCK[[#This Row],[Entradas]]-STOCK[[#This Row],[Salidas]]</f>
        <v>1</v>
      </c>
      <c r="M65" s="93">
        <f>STOCK[[#This Row],[Precio Final]]*10%</f>
        <v>1.5</v>
      </c>
      <c r="N65" s="84">
        <v>0</v>
      </c>
      <c r="O65" s="85">
        <v>0</v>
      </c>
      <c r="P65" s="85">
        <v>6.49</v>
      </c>
      <c r="Q65" s="84">
        <v>0</v>
      </c>
      <c r="R65" s="85">
        <v>0</v>
      </c>
      <c r="S65" s="84">
        <v>3</v>
      </c>
      <c r="T65" s="96">
        <f>STOCK[[#This Row],[Costo Unitario (USD)]]+STOCK[[#This Row],[Costo Envío (USD)]]+STOCK[[#This Row],[Comisión 10%]]</f>
        <v>10.99</v>
      </c>
      <c r="U65" s="85">
        <f t="shared" si="1"/>
        <v>16.485</v>
      </c>
      <c r="V65" s="85">
        <f t="shared" si="2"/>
        <v>15</v>
      </c>
      <c r="W65" s="85">
        <f>STOCK[[#This Row],[Precio Final]]-STOCK[[#This Row],[Costo total]]</f>
        <v>4.01</v>
      </c>
      <c r="X65" s="85">
        <f>STOCK[[#This Row],[Ganancia Unitaria]]*STOCK[[#This Row],[Salidas]]</f>
        <v>0</v>
      </c>
      <c r="Y65" s="84"/>
      <c r="Z65" s="84"/>
      <c r="AA65" s="85" t="e">
        <f>[2]!STOCK[[#This Row],[Costo total]]*[2]!STOCK[[#This Row],[Entradas]]</f>
        <v>#REF!</v>
      </c>
      <c r="AB65" s="84" t="e">
        <f>[2]!STOCK[[#This Row],[Stock Actual]]*[2]!STOCK[[#This Row],[Costo total]]</f>
        <v>#REF!</v>
      </c>
      <c r="AC65" s="84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5"/>
      <c r="AP65" s="85"/>
      <c r="AQ65" s="85"/>
      <c r="AR65" s="85"/>
      <c r="AS65" s="85"/>
      <c r="AT65" s="85"/>
    </row>
    <row r="66" s="60" customFormat="1" ht="80" customHeight="1" spans="1:46">
      <c r="A66" s="84" t="s">
        <v>16566</v>
      </c>
      <c r="B66" s="84"/>
      <c r="C66" s="85" t="s">
        <v>2</v>
      </c>
      <c r="D66" s="84" t="s">
        <v>16410</v>
      </c>
      <c r="E66" s="87" t="s">
        <v>16567</v>
      </c>
      <c r="F66" s="85" t="s">
        <v>16404</v>
      </c>
      <c r="G66" s="84" t="s">
        <v>16388</v>
      </c>
      <c r="H66" s="85">
        <v>20</v>
      </c>
      <c r="I66" s="85">
        <f t="shared" ref="I66:I129" si="3">V66</f>
        <v>20</v>
      </c>
      <c r="J66" s="84">
        <v>1</v>
      </c>
      <c r="K66" s="90">
        <f>SUMIFS(VENTAS[Cantidad],VENTAS[Código del producto Vendido],STOCK[[#This Row],[Code]])</f>
        <v>0</v>
      </c>
      <c r="L66" s="85">
        <f>STOCK[[#This Row],[Entradas]]-STOCK[[#This Row],[Salidas]]</f>
        <v>1</v>
      </c>
      <c r="M66" s="93">
        <f>STOCK[[#This Row],[Precio Final]]*10%</f>
        <v>2</v>
      </c>
      <c r="N66" s="84">
        <v>0</v>
      </c>
      <c r="O66" s="85">
        <v>0</v>
      </c>
      <c r="P66" s="85">
        <v>7.16</v>
      </c>
      <c r="Q66" s="84">
        <v>0</v>
      </c>
      <c r="R66" s="85">
        <v>0</v>
      </c>
      <c r="S66" s="84">
        <v>1.5</v>
      </c>
      <c r="T66" s="96">
        <f>STOCK[[#This Row],[Costo Unitario (USD)]]+STOCK[[#This Row],[Costo Envío (USD)]]+STOCK[[#This Row],[Comisión 10%]]</f>
        <v>10.66</v>
      </c>
      <c r="U66" s="85">
        <f t="shared" ref="U66:U129" si="4">T66*1.5</f>
        <v>15.99</v>
      </c>
      <c r="V66" s="85">
        <f t="shared" ref="V66:V129" si="5">H66</f>
        <v>20</v>
      </c>
      <c r="W66" s="85">
        <f>STOCK[[#This Row],[Precio Final]]-STOCK[[#This Row],[Costo total]]</f>
        <v>9.34</v>
      </c>
      <c r="X66" s="85">
        <f>STOCK[[#This Row],[Ganancia Unitaria]]*STOCK[[#This Row],[Salidas]]</f>
        <v>0</v>
      </c>
      <c r="Y66" s="84" t="s">
        <v>16568</v>
      </c>
      <c r="Z66" s="84"/>
      <c r="AA66" s="85" t="e">
        <f>[2]!STOCK[[#This Row],[Costo total]]*[2]!STOCK[[#This Row],[Entradas]]</f>
        <v>#REF!</v>
      </c>
      <c r="AB66" s="84" t="e">
        <f>[2]!STOCK[[#This Row],[Stock Actual]]*[2]!STOCK[[#This Row],[Costo total]]</f>
        <v>#REF!</v>
      </c>
      <c r="AC66" s="84">
        <v>15</v>
      </c>
      <c r="AD66" s="98"/>
      <c r="AE66" s="98"/>
      <c r="AF66" s="98"/>
      <c r="AG66" s="98"/>
      <c r="AH66" s="98"/>
      <c r="AI66" s="98"/>
      <c r="AJ66" s="98"/>
      <c r="AK66" s="98"/>
      <c r="AL66" s="98"/>
      <c r="AM66" s="98"/>
      <c r="AN66" s="98"/>
      <c r="AO66" s="98"/>
      <c r="AP66" s="98"/>
      <c r="AQ66" s="98"/>
      <c r="AR66" s="98"/>
      <c r="AS66" s="98"/>
      <c r="AT66" s="98"/>
    </row>
    <row r="67" s="61" customFormat="1" ht="80" customHeight="1" spans="1:46">
      <c r="A67" s="84" t="s">
        <v>16569</v>
      </c>
      <c r="B67" s="84"/>
      <c r="C67" s="85" t="s">
        <v>2</v>
      </c>
      <c r="D67" s="84" t="s">
        <v>16570</v>
      </c>
      <c r="E67" s="87" t="s">
        <v>16571</v>
      </c>
      <c r="F67" s="85" t="s">
        <v>16396</v>
      </c>
      <c r="G67" s="84" t="s">
        <v>16509</v>
      </c>
      <c r="H67" s="85">
        <v>20</v>
      </c>
      <c r="I67" s="85">
        <f t="shared" si="3"/>
        <v>20</v>
      </c>
      <c r="J67" s="84">
        <v>3</v>
      </c>
      <c r="K67" s="90">
        <f>SUMIFS(VENTAS[Cantidad],VENTAS[Código del producto Vendido],STOCK[[#This Row],[Code]])</f>
        <v>0</v>
      </c>
      <c r="L67" s="85">
        <f>STOCK[[#This Row],[Entradas]]-STOCK[[#This Row],[Salidas]]</f>
        <v>3</v>
      </c>
      <c r="M67" s="93">
        <f>STOCK[[#This Row],[Precio Final]]*10%</f>
        <v>2</v>
      </c>
      <c r="N67" s="84">
        <v>0</v>
      </c>
      <c r="O67" s="85">
        <v>0</v>
      </c>
      <c r="P67" s="85">
        <v>6</v>
      </c>
      <c r="Q67" s="84">
        <v>0</v>
      </c>
      <c r="R67" s="85">
        <v>0</v>
      </c>
      <c r="S67" s="84">
        <v>5</v>
      </c>
      <c r="T67" s="96">
        <f>STOCK[[#This Row],[Costo Unitario (USD)]]+STOCK[[#This Row],[Costo Envío (USD)]]+STOCK[[#This Row],[Comisión 10%]]</f>
        <v>13</v>
      </c>
      <c r="U67" s="85">
        <f t="shared" si="4"/>
        <v>19.5</v>
      </c>
      <c r="V67" s="85">
        <f t="shared" si="5"/>
        <v>20</v>
      </c>
      <c r="W67" s="85">
        <f>STOCK[[#This Row],[Precio Final]]-STOCK[[#This Row],[Costo total]]</f>
        <v>7</v>
      </c>
      <c r="X67" s="85">
        <f>STOCK[[#This Row],[Ganancia Unitaria]]*STOCK[[#This Row],[Salidas]]</f>
        <v>0</v>
      </c>
      <c r="Y67" s="84"/>
      <c r="Z67" s="84"/>
      <c r="AA67" s="85" t="e">
        <f>[2]!STOCK[[#This Row],[Costo total]]*[2]!STOCK[[#This Row],[Entradas]]</f>
        <v>#REF!</v>
      </c>
      <c r="AB67" s="84" t="e">
        <f>[2]!STOCK[[#This Row],[Stock Actual]]*[2]!STOCK[[#This Row],[Costo total]]</f>
        <v>#REF!</v>
      </c>
      <c r="AC67" s="84"/>
      <c r="AD67" s="85"/>
      <c r="AE67" s="85"/>
      <c r="AF67" s="85"/>
      <c r="AG67" s="85"/>
      <c r="AH67" s="85"/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</row>
    <row r="68" s="61" customFormat="1" ht="80" customHeight="1" spans="1:46">
      <c r="A68" s="84" t="s">
        <v>16572</v>
      </c>
      <c r="B68" s="84"/>
      <c r="C68" s="85" t="s">
        <v>2</v>
      </c>
      <c r="D68" s="84" t="s">
        <v>16573</v>
      </c>
      <c r="E68" s="87" t="s">
        <v>16574</v>
      </c>
      <c r="F68" s="85" t="s">
        <v>16475</v>
      </c>
      <c r="G68" s="84" t="s">
        <v>16388</v>
      </c>
      <c r="H68" s="85">
        <v>30</v>
      </c>
      <c r="I68" s="85">
        <f t="shared" si="3"/>
        <v>30</v>
      </c>
      <c r="J68" s="84">
        <v>1</v>
      </c>
      <c r="K68" s="90">
        <f>SUMIFS(VENTAS[Cantidad],VENTAS[Código del producto Vendido],STOCK[[#This Row],[Code]])</f>
        <v>0</v>
      </c>
      <c r="L68" s="85">
        <f>STOCK[[#This Row],[Entradas]]-STOCK[[#This Row],[Salidas]]</f>
        <v>1</v>
      </c>
      <c r="M68" s="93">
        <f>STOCK[[#This Row],[Precio Final]]*10%</f>
        <v>3</v>
      </c>
      <c r="N68" s="84">
        <v>0</v>
      </c>
      <c r="O68" s="85">
        <v>0</v>
      </c>
      <c r="P68" s="85">
        <v>9.9</v>
      </c>
      <c r="Q68" s="84">
        <v>0</v>
      </c>
      <c r="R68" s="85">
        <v>0</v>
      </c>
      <c r="S68" s="84">
        <v>1.5</v>
      </c>
      <c r="T68" s="96">
        <f>STOCK[[#This Row],[Costo Unitario (USD)]]+STOCK[[#This Row],[Costo Envío (USD)]]+STOCK[[#This Row],[Comisión 10%]]</f>
        <v>14.4</v>
      </c>
      <c r="U68" s="85">
        <f t="shared" si="4"/>
        <v>21.6</v>
      </c>
      <c r="V68" s="85">
        <f t="shared" si="5"/>
        <v>30</v>
      </c>
      <c r="W68" s="85">
        <f>STOCK[[#This Row],[Precio Final]]-STOCK[[#This Row],[Costo total]]</f>
        <v>15.6</v>
      </c>
      <c r="X68" s="85">
        <f>STOCK[[#This Row],[Ganancia Unitaria]]*STOCK[[#This Row],[Salidas]]</f>
        <v>0</v>
      </c>
      <c r="Y68" s="84"/>
      <c r="Z68" s="84"/>
      <c r="AA68" s="85" t="e">
        <f>[2]!STOCK[[#This Row],[Costo total]]*[2]!STOCK[[#This Row],[Entradas]]</f>
        <v>#REF!</v>
      </c>
      <c r="AB68" s="84" t="e">
        <f>[2]!STOCK[[#This Row],[Stock Actual]]*[2]!STOCK[[#This Row],[Costo total]]</f>
        <v>#REF!</v>
      </c>
      <c r="AC68" s="84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5"/>
      <c r="AP68" s="85"/>
      <c r="AQ68" s="85"/>
      <c r="AR68" s="85"/>
      <c r="AS68" s="85"/>
      <c r="AT68" s="85"/>
    </row>
    <row r="69" s="60" customFormat="1" ht="80" customHeight="1" spans="1:46">
      <c r="A69" s="84" t="s">
        <v>16575</v>
      </c>
      <c r="B69" s="84"/>
      <c r="C69" s="85" t="s">
        <v>2</v>
      </c>
      <c r="D69" s="84" t="s">
        <v>16576</v>
      </c>
      <c r="E69" s="87" t="s">
        <v>16577</v>
      </c>
      <c r="F69" s="85" t="s">
        <v>16396</v>
      </c>
      <c r="G69" s="84" t="s">
        <v>16427</v>
      </c>
      <c r="H69" s="85">
        <v>30</v>
      </c>
      <c r="I69" s="85">
        <f t="shared" si="3"/>
        <v>30</v>
      </c>
      <c r="J69" s="84">
        <v>1</v>
      </c>
      <c r="K69" s="90">
        <f>SUMIFS(VENTAS[Cantidad],VENTAS[Código del producto Vendido],STOCK[[#This Row],[Code]])</f>
        <v>0</v>
      </c>
      <c r="L69" s="85">
        <f>STOCK[[#This Row],[Entradas]]-STOCK[[#This Row],[Salidas]]</f>
        <v>1</v>
      </c>
      <c r="M69" s="93">
        <f>STOCK[[#This Row],[Precio Final]]*10%</f>
        <v>3</v>
      </c>
      <c r="N69" s="84">
        <v>0</v>
      </c>
      <c r="O69" s="85">
        <v>0</v>
      </c>
      <c r="P69" s="85">
        <v>10</v>
      </c>
      <c r="Q69" s="84">
        <v>0</v>
      </c>
      <c r="R69" s="85">
        <v>0</v>
      </c>
      <c r="S69" s="84">
        <v>3</v>
      </c>
      <c r="T69" s="96">
        <f>STOCK[[#This Row],[Costo Unitario (USD)]]+STOCK[[#This Row],[Costo Envío (USD)]]+STOCK[[#This Row],[Comisión 10%]]</f>
        <v>16</v>
      </c>
      <c r="U69" s="85">
        <f t="shared" si="4"/>
        <v>24</v>
      </c>
      <c r="V69" s="85">
        <f t="shared" si="5"/>
        <v>30</v>
      </c>
      <c r="W69" s="85">
        <f>STOCK[[#This Row],[Precio Final]]-STOCK[[#This Row],[Costo total]]</f>
        <v>14</v>
      </c>
      <c r="X69" s="85">
        <f>STOCK[[#This Row],[Ganancia Unitaria]]*STOCK[[#This Row],[Salidas]]</f>
        <v>0</v>
      </c>
      <c r="Y69" s="84"/>
      <c r="Z69" s="84"/>
      <c r="AA69" s="85" t="e">
        <f>[2]!STOCK[[#This Row],[Costo total]]*[2]!STOCK[[#This Row],[Entradas]]</f>
        <v>#REF!</v>
      </c>
      <c r="AB69" s="84" t="e">
        <f>[2]!STOCK[[#This Row],[Stock Actual]]*[2]!STOCK[[#This Row],[Costo total]]</f>
        <v>#REF!</v>
      </c>
      <c r="AC69" s="84">
        <v>25</v>
      </c>
      <c r="AD69" s="98"/>
      <c r="AE69" s="98"/>
      <c r="AF69" s="98"/>
      <c r="AG69" s="98"/>
      <c r="AH69" s="98"/>
      <c r="AI69" s="98"/>
      <c r="AJ69" s="98"/>
      <c r="AK69" s="98"/>
      <c r="AL69" s="98"/>
      <c r="AM69" s="98"/>
      <c r="AN69" s="98"/>
      <c r="AO69" s="98"/>
      <c r="AP69" s="98"/>
      <c r="AQ69" s="98"/>
      <c r="AR69" s="98"/>
      <c r="AS69" s="98"/>
      <c r="AT69" s="98"/>
    </row>
    <row r="70" s="60" customFormat="1" ht="80" customHeight="1" spans="1:46">
      <c r="A70" s="84" t="s">
        <v>16578</v>
      </c>
      <c r="B70" s="84"/>
      <c r="C70" s="85" t="s">
        <v>2</v>
      </c>
      <c r="D70" s="84" t="s">
        <v>16579</v>
      </c>
      <c r="E70" s="87" t="s">
        <v>16580</v>
      </c>
      <c r="F70" s="85" t="s">
        <v>16404</v>
      </c>
      <c r="G70" s="84" t="s">
        <v>16581</v>
      </c>
      <c r="H70" s="85">
        <v>22</v>
      </c>
      <c r="I70" s="85">
        <f t="shared" si="3"/>
        <v>22</v>
      </c>
      <c r="J70" s="84">
        <v>4</v>
      </c>
      <c r="K70" s="90">
        <f>SUMIFS(VENTAS[Cantidad],VENTAS[Código del producto Vendido],STOCK[[#This Row],[Code]])</f>
        <v>0</v>
      </c>
      <c r="L70" s="85">
        <f>STOCK[[#This Row],[Entradas]]-STOCK[[#This Row],[Salidas]]</f>
        <v>4</v>
      </c>
      <c r="M70" s="93">
        <f>STOCK[[#This Row],[Precio Final]]*10%</f>
        <v>2.2</v>
      </c>
      <c r="N70" s="84">
        <v>0</v>
      </c>
      <c r="O70" s="85">
        <v>0</v>
      </c>
      <c r="P70" s="85">
        <v>9.35294117647059</v>
      </c>
      <c r="Q70" s="84">
        <v>0</v>
      </c>
      <c r="R70" s="85">
        <v>0</v>
      </c>
      <c r="S70" s="84">
        <v>4</v>
      </c>
      <c r="T70" s="96">
        <f>STOCK[[#This Row],[Costo Unitario (USD)]]+STOCK[[#This Row],[Costo Envío (USD)]]+STOCK[[#This Row],[Comisión 10%]]</f>
        <v>15.5529411764706</v>
      </c>
      <c r="U70" s="85">
        <f t="shared" si="4"/>
        <v>23.3294117647059</v>
      </c>
      <c r="V70" s="85">
        <f t="shared" si="5"/>
        <v>22</v>
      </c>
      <c r="W70" s="85">
        <f>STOCK[[#This Row],[Precio Final]]-STOCK[[#This Row],[Costo total]]</f>
        <v>6.44705882352941</v>
      </c>
      <c r="X70" s="85">
        <f>STOCK[[#This Row],[Ganancia Unitaria]]*STOCK[[#This Row],[Salidas]]</f>
        <v>0</v>
      </c>
      <c r="Y70" s="84" t="s">
        <v>16582</v>
      </c>
      <c r="Z70" s="84" t="e">
        <f>[2]!STOCK[[#This Row],[Costo Envío (USD)]]*[2]!STOCK[[#This Row],[Entradas]]</f>
        <v>#REF!</v>
      </c>
      <c r="AA70" s="85" t="e">
        <f>[2]!STOCK[[#This Row],[Costo total]]*[2]!STOCK[[#This Row],[Entradas]]</f>
        <v>#REF!</v>
      </c>
      <c r="AB70" s="84" t="e">
        <f>[2]!STOCK[[#This Row],[Stock Actual]]*[2]!STOCK[[#This Row],[Costo total]]</f>
        <v>#REF!</v>
      </c>
      <c r="AC70" s="84"/>
      <c r="AD70" s="98"/>
      <c r="AE70" s="98"/>
      <c r="AF70" s="98"/>
      <c r="AG70" s="98"/>
      <c r="AH70" s="98"/>
      <c r="AI70" s="98"/>
      <c r="AJ70" s="98"/>
      <c r="AK70" s="98"/>
      <c r="AL70" s="98"/>
      <c r="AM70" s="98"/>
      <c r="AN70" s="98"/>
      <c r="AO70" s="98"/>
      <c r="AP70" s="98"/>
      <c r="AQ70" s="98"/>
      <c r="AR70" s="98"/>
      <c r="AS70" s="98"/>
      <c r="AT70" s="98"/>
    </row>
    <row r="71" s="60" customFormat="1" ht="80" customHeight="1" spans="1:46">
      <c r="A71" s="84" t="s">
        <v>16583</v>
      </c>
      <c r="B71" s="84"/>
      <c r="C71" s="85" t="s">
        <v>2</v>
      </c>
      <c r="D71" s="84" t="s">
        <v>16584</v>
      </c>
      <c r="E71" s="87" t="s">
        <v>16585</v>
      </c>
      <c r="F71" s="85" t="s">
        <v>16586</v>
      </c>
      <c r="G71" s="84" t="s">
        <v>16388</v>
      </c>
      <c r="H71" s="85">
        <v>22</v>
      </c>
      <c r="I71" s="85">
        <f t="shared" si="3"/>
        <v>22</v>
      </c>
      <c r="J71" s="84">
        <v>2</v>
      </c>
      <c r="K71" s="90">
        <f>SUMIFS(VENTAS[Cantidad],VENTAS[Código del producto Vendido],STOCK[[#This Row],[Code]])</f>
        <v>0</v>
      </c>
      <c r="L71" s="85">
        <f>STOCK[[#This Row],[Entradas]]-STOCK[[#This Row],[Salidas]]</f>
        <v>2</v>
      </c>
      <c r="M71" s="93">
        <f>STOCK[[#This Row],[Precio Final]]*10%</f>
        <v>2.2</v>
      </c>
      <c r="N71" s="84">
        <v>0</v>
      </c>
      <c r="O71" s="85">
        <v>0</v>
      </c>
      <c r="P71" s="85">
        <v>9.35294117647059</v>
      </c>
      <c r="Q71" s="84">
        <v>0</v>
      </c>
      <c r="R71" s="85">
        <v>0</v>
      </c>
      <c r="S71" s="84">
        <v>4</v>
      </c>
      <c r="T71" s="96">
        <f>STOCK[[#This Row],[Costo Unitario (USD)]]+STOCK[[#This Row],[Costo Envío (USD)]]+STOCK[[#This Row],[Comisión 10%]]</f>
        <v>15.5529411764706</v>
      </c>
      <c r="U71" s="85">
        <f t="shared" si="4"/>
        <v>23.3294117647059</v>
      </c>
      <c r="V71" s="85">
        <f t="shared" si="5"/>
        <v>22</v>
      </c>
      <c r="W71" s="85">
        <f>STOCK[[#This Row],[Precio Final]]-STOCK[[#This Row],[Costo total]]</f>
        <v>6.44705882352941</v>
      </c>
      <c r="X71" s="85">
        <f>STOCK[[#This Row],[Ganancia Unitaria]]*STOCK[[#This Row],[Salidas]]</f>
        <v>0</v>
      </c>
      <c r="Y71" s="84" t="s">
        <v>16582</v>
      </c>
      <c r="Z71" s="84" t="e">
        <f>[2]!STOCK[[#This Row],[Costo Envío (USD)]]*[2]!STOCK[[#This Row],[Entradas]]</f>
        <v>#REF!</v>
      </c>
      <c r="AA71" s="85" t="e">
        <f>[2]!STOCK[[#This Row],[Costo total]]*[2]!STOCK[[#This Row],[Entradas]]</f>
        <v>#REF!</v>
      </c>
      <c r="AB71" s="84" t="e">
        <f>[2]!STOCK[[#This Row],[Stock Actual]]*[2]!STOCK[[#This Row],[Costo total]]</f>
        <v>#REF!</v>
      </c>
      <c r="AC71" s="84"/>
      <c r="AD71" s="98"/>
      <c r="AE71" s="98"/>
      <c r="AF71" s="98"/>
      <c r="AG71" s="98"/>
      <c r="AH71" s="98"/>
      <c r="AI71" s="98"/>
      <c r="AJ71" s="98"/>
      <c r="AK71" s="98"/>
      <c r="AL71" s="98"/>
      <c r="AM71" s="98"/>
      <c r="AN71" s="98"/>
      <c r="AO71" s="98"/>
      <c r="AP71" s="98"/>
      <c r="AQ71" s="98"/>
      <c r="AR71" s="98"/>
      <c r="AS71" s="98"/>
      <c r="AT71" s="98"/>
    </row>
    <row r="72" s="60" customFormat="1" ht="80" customHeight="1" spans="1:46">
      <c r="A72" s="84" t="s">
        <v>16587</v>
      </c>
      <c r="B72" s="84"/>
      <c r="C72" s="85" t="s">
        <v>2</v>
      </c>
      <c r="D72" s="84" t="s">
        <v>16588</v>
      </c>
      <c r="E72" s="87" t="s">
        <v>16589</v>
      </c>
      <c r="F72" s="85" t="s">
        <v>16418</v>
      </c>
      <c r="G72" s="84" t="s">
        <v>16581</v>
      </c>
      <c r="H72" s="85">
        <v>1.2</v>
      </c>
      <c r="I72" s="85">
        <f t="shared" si="3"/>
        <v>1.2</v>
      </c>
      <c r="J72" s="84">
        <v>5</v>
      </c>
      <c r="K72" s="90">
        <f>SUMIFS(VENTAS[Cantidad],VENTAS[Código del producto Vendido],STOCK[[#This Row],[Code]])</f>
        <v>0</v>
      </c>
      <c r="L72" s="85">
        <f>STOCK[[#This Row],[Entradas]]-STOCK[[#This Row],[Salidas]]</f>
        <v>5</v>
      </c>
      <c r="M72" s="93">
        <f>STOCK[[#This Row],[Precio Final]]*10%</f>
        <v>0.12</v>
      </c>
      <c r="N72" s="84">
        <v>0</v>
      </c>
      <c r="O72" s="85">
        <v>0</v>
      </c>
      <c r="P72" s="85">
        <v>0.252941176470588</v>
      </c>
      <c r="Q72" s="84">
        <v>0</v>
      </c>
      <c r="R72" s="85">
        <v>0</v>
      </c>
      <c r="S72" s="84">
        <v>0.05</v>
      </c>
      <c r="T72" s="96">
        <f>STOCK[[#This Row],[Costo Unitario (USD)]]+STOCK[[#This Row],[Costo Envío (USD)]]+STOCK[[#This Row],[Comisión 10%]]</f>
        <v>0.422941176470588</v>
      </c>
      <c r="U72" s="85">
        <f t="shared" si="4"/>
        <v>0.634411764705882</v>
      </c>
      <c r="V72" s="85">
        <f t="shared" si="5"/>
        <v>1.2</v>
      </c>
      <c r="W72" s="85">
        <f>STOCK[[#This Row],[Precio Final]]-STOCK[[#This Row],[Costo total]]</f>
        <v>0.777058823529412</v>
      </c>
      <c r="X72" s="85">
        <f>STOCK[[#This Row],[Ganancia Unitaria]]*STOCK[[#This Row],[Salidas]]</f>
        <v>0</v>
      </c>
      <c r="Y72" s="84" t="s">
        <v>16582</v>
      </c>
      <c r="Z72" s="84" t="e">
        <f>[2]!STOCK[[#This Row],[Costo Envío (USD)]]*[2]!STOCK[[#This Row],[Entradas]]</f>
        <v>#REF!</v>
      </c>
      <c r="AA72" s="85" t="e">
        <f>[2]!STOCK[[#This Row],[Costo total]]*[2]!STOCK[[#This Row],[Entradas]]</f>
        <v>#REF!</v>
      </c>
      <c r="AB72" s="84" t="e">
        <f>[2]!STOCK[[#This Row],[Stock Actual]]*[2]!STOCK[[#This Row],[Costo total]]</f>
        <v>#REF!</v>
      </c>
      <c r="AC72" s="84"/>
      <c r="AD72" s="98"/>
      <c r="AE72" s="98"/>
      <c r="AF72" s="98"/>
      <c r="AG72" s="98"/>
      <c r="AH72" s="98"/>
      <c r="AI72" s="98"/>
      <c r="AJ72" s="98"/>
      <c r="AK72" s="98"/>
      <c r="AL72" s="98"/>
      <c r="AM72" s="98"/>
      <c r="AN72" s="98"/>
      <c r="AO72" s="98"/>
      <c r="AP72" s="98"/>
      <c r="AQ72" s="98"/>
      <c r="AR72" s="98"/>
      <c r="AS72" s="98"/>
      <c r="AT72" s="98"/>
    </row>
    <row r="73" s="60" customFormat="1" ht="80" customHeight="1" spans="1:46">
      <c r="A73" s="84" t="s">
        <v>16590</v>
      </c>
      <c r="B73" s="84"/>
      <c r="C73" s="85" t="s">
        <v>2</v>
      </c>
      <c r="D73" s="84" t="s">
        <v>16591</v>
      </c>
      <c r="E73" s="87" t="s">
        <v>16592</v>
      </c>
      <c r="F73" s="85" t="s">
        <v>16418</v>
      </c>
      <c r="G73" s="84" t="s">
        <v>16581</v>
      </c>
      <c r="H73" s="85">
        <v>1</v>
      </c>
      <c r="I73" s="85">
        <f t="shared" si="3"/>
        <v>1</v>
      </c>
      <c r="J73" s="84">
        <v>15</v>
      </c>
      <c r="K73" s="90">
        <f>SUMIFS(VENTAS[Cantidad],VENTAS[Código del producto Vendido],STOCK[[#This Row],[Code]])</f>
        <v>0</v>
      </c>
      <c r="L73" s="85">
        <f>STOCK[[#This Row],[Entradas]]-STOCK[[#This Row],[Salidas]]</f>
        <v>15</v>
      </c>
      <c r="M73" s="93">
        <f>STOCK[[#This Row],[Precio Final]]*10%</f>
        <v>0.1</v>
      </c>
      <c r="N73" s="84">
        <v>0</v>
      </c>
      <c r="O73" s="85">
        <v>0</v>
      </c>
      <c r="P73" s="85">
        <v>0.379411764705882</v>
      </c>
      <c r="Q73" s="84">
        <v>0</v>
      </c>
      <c r="R73" s="85">
        <v>0</v>
      </c>
      <c r="S73" s="84">
        <v>0.05</v>
      </c>
      <c r="T73" s="96">
        <f>STOCK[[#This Row],[Costo Unitario (USD)]]+STOCK[[#This Row],[Costo Envío (USD)]]+STOCK[[#This Row],[Comisión 10%]]</f>
        <v>0.529411764705882</v>
      </c>
      <c r="U73" s="85">
        <f t="shared" si="4"/>
        <v>0.794117647058823</v>
      </c>
      <c r="V73" s="85">
        <f t="shared" si="5"/>
        <v>1</v>
      </c>
      <c r="W73" s="85">
        <f>STOCK[[#This Row],[Precio Final]]-STOCK[[#This Row],[Costo total]]</f>
        <v>0.470588235294118</v>
      </c>
      <c r="X73" s="85">
        <f>STOCK[[#This Row],[Ganancia Unitaria]]*STOCK[[#This Row],[Salidas]]</f>
        <v>0</v>
      </c>
      <c r="Y73" s="84" t="s">
        <v>16582</v>
      </c>
      <c r="Z73" s="84" t="e">
        <f>[2]!STOCK[[#This Row],[Costo Envío (USD)]]*[2]!STOCK[[#This Row],[Entradas]]</f>
        <v>#REF!</v>
      </c>
      <c r="AA73" s="85" t="e">
        <f>[2]!STOCK[[#This Row],[Costo total]]*[2]!STOCK[[#This Row],[Entradas]]</f>
        <v>#REF!</v>
      </c>
      <c r="AB73" s="84" t="e">
        <f>[2]!STOCK[[#This Row],[Stock Actual]]*[2]!STOCK[[#This Row],[Costo total]]</f>
        <v>#REF!</v>
      </c>
      <c r="AC73" s="84"/>
      <c r="AD73" s="98"/>
      <c r="AE73" s="98"/>
      <c r="AF73" s="98"/>
      <c r="AG73" s="98"/>
      <c r="AH73" s="98"/>
      <c r="AI73" s="98"/>
      <c r="AJ73" s="98"/>
      <c r="AK73" s="98"/>
      <c r="AL73" s="98"/>
      <c r="AM73" s="98"/>
      <c r="AN73" s="98"/>
      <c r="AO73" s="98"/>
      <c r="AP73" s="98"/>
      <c r="AQ73" s="98"/>
      <c r="AR73" s="98"/>
      <c r="AS73" s="98"/>
      <c r="AT73" s="98"/>
    </row>
    <row r="74" s="60" customFormat="1" ht="80" customHeight="1" spans="1:46">
      <c r="A74" s="84" t="s">
        <v>16593</v>
      </c>
      <c r="B74" s="84"/>
      <c r="C74" s="85" t="s">
        <v>2</v>
      </c>
      <c r="D74" s="84" t="s">
        <v>16594</v>
      </c>
      <c r="E74" s="87" t="s">
        <v>16585</v>
      </c>
      <c r="F74" s="85" t="s">
        <v>16475</v>
      </c>
      <c r="G74" s="84" t="s">
        <v>16581</v>
      </c>
      <c r="H74" s="85">
        <v>22</v>
      </c>
      <c r="I74" s="85">
        <f t="shared" si="3"/>
        <v>22</v>
      </c>
      <c r="J74" s="84">
        <v>3</v>
      </c>
      <c r="K74" s="90">
        <f>SUMIFS(VENTAS[Cantidad],VENTAS[Código del producto Vendido],STOCK[[#This Row],[Code]])</f>
        <v>0</v>
      </c>
      <c r="L74" s="85">
        <f>STOCK[[#This Row],[Entradas]]-STOCK[[#This Row],[Salidas]]</f>
        <v>3</v>
      </c>
      <c r="M74" s="93">
        <f>STOCK[[#This Row],[Precio Final]]*10%</f>
        <v>2.2</v>
      </c>
      <c r="N74" s="84">
        <v>0</v>
      </c>
      <c r="O74" s="85">
        <v>0</v>
      </c>
      <c r="P74" s="85">
        <v>9.35294117647059</v>
      </c>
      <c r="Q74" s="84">
        <v>0</v>
      </c>
      <c r="R74" s="85">
        <v>0</v>
      </c>
      <c r="S74" s="84">
        <v>4</v>
      </c>
      <c r="T74" s="96">
        <f>STOCK[[#This Row],[Costo Unitario (USD)]]+STOCK[[#This Row],[Costo Envío (USD)]]+STOCK[[#This Row],[Comisión 10%]]</f>
        <v>15.5529411764706</v>
      </c>
      <c r="U74" s="85">
        <f t="shared" si="4"/>
        <v>23.3294117647059</v>
      </c>
      <c r="V74" s="85">
        <f t="shared" si="5"/>
        <v>22</v>
      </c>
      <c r="W74" s="85">
        <f>STOCK[[#This Row],[Precio Final]]-STOCK[[#This Row],[Costo total]]</f>
        <v>6.44705882352941</v>
      </c>
      <c r="X74" s="85">
        <f>STOCK[[#This Row],[Ganancia Unitaria]]*STOCK[[#This Row],[Salidas]]</f>
        <v>0</v>
      </c>
      <c r="Y74" s="84" t="s">
        <v>16582</v>
      </c>
      <c r="Z74" s="84" t="e">
        <f>[2]!STOCK[[#This Row],[Costo Envío (USD)]]*[2]!STOCK[[#This Row],[Entradas]]</f>
        <v>#REF!</v>
      </c>
      <c r="AA74" s="85" t="e">
        <f>[2]!STOCK[[#This Row],[Costo total]]*[2]!STOCK[[#This Row],[Entradas]]</f>
        <v>#REF!</v>
      </c>
      <c r="AB74" s="84" t="e">
        <f>[2]!STOCK[[#This Row],[Stock Actual]]*[2]!STOCK[[#This Row],[Costo total]]</f>
        <v>#REF!</v>
      </c>
      <c r="AC74" s="84"/>
      <c r="AD74" s="98"/>
      <c r="AE74" s="98"/>
      <c r="AF74" s="98"/>
      <c r="AG74" s="98"/>
      <c r="AH74" s="98"/>
      <c r="AI74" s="98"/>
      <c r="AJ74" s="98"/>
      <c r="AK74" s="98"/>
      <c r="AL74" s="98"/>
      <c r="AM74" s="98"/>
      <c r="AN74" s="98"/>
      <c r="AO74" s="98"/>
      <c r="AP74" s="98"/>
      <c r="AQ74" s="98"/>
      <c r="AR74" s="98"/>
      <c r="AS74" s="98"/>
      <c r="AT74" s="98"/>
    </row>
    <row r="75" s="61" customFormat="1" ht="80" customHeight="1" spans="1:46">
      <c r="A75" s="84" t="s">
        <v>16595</v>
      </c>
      <c r="B75" s="84"/>
      <c r="C75" s="85" t="s">
        <v>2</v>
      </c>
      <c r="D75" s="84" t="s">
        <v>16596</v>
      </c>
      <c r="E75" s="87" t="s">
        <v>16597</v>
      </c>
      <c r="F75" s="85" t="s">
        <v>16418</v>
      </c>
      <c r="G75" s="84" t="s">
        <v>16388</v>
      </c>
      <c r="H75" s="85">
        <v>2</v>
      </c>
      <c r="I75" s="85">
        <f t="shared" si="3"/>
        <v>2</v>
      </c>
      <c r="J75" s="84">
        <v>3</v>
      </c>
      <c r="K75" s="90">
        <f>SUMIFS(VENTAS[Cantidad],VENTAS[Código del producto Vendido],STOCK[[#This Row],[Code]])</f>
        <v>0</v>
      </c>
      <c r="L75" s="85">
        <f>STOCK[[#This Row],[Entradas]]-STOCK[[#This Row],[Salidas]]</f>
        <v>3</v>
      </c>
      <c r="M75" s="93">
        <f>STOCK[[#This Row],[Precio Final]]*10%</f>
        <v>0.2</v>
      </c>
      <c r="N75" s="84">
        <v>0</v>
      </c>
      <c r="O75" s="85">
        <v>0</v>
      </c>
      <c r="P75" s="85">
        <v>0.941176470588235</v>
      </c>
      <c r="Q75" s="84">
        <v>0</v>
      </c>
      <c r="R75" s="85">
        <v>0</v>
      </c>
      <c r="S75" s="84">
        <v>0.45</v>
      </c>
      <c r="T75" s="96">
        <f>STOCK[[#This Row],[Costo Unitario (USD)]]+STOCK[[#This Row],[Costo Envío (USD)]]+STOCK[[#This Row],[Comisión 10%]]</f>
        <v>1.59117647058823</v>
      </c>
      <c r="U75" s="85">
        <f t="shared" si="4"/>
        <v>2.38676470588235</v>
      </c>
      <c r="V75" s="85">
        <f t="shared" si="5"/>
        <v>2</v>
      </c>
      <c r="W75" s="85">
        <f>STOCK[[#This Row],[Precio Final]]-STOCK[[#This Row],[Costo total]]</f>
        <v>0.408823529411765</v>
      </c>
      <c r="X75" s="85">
        <f>STOCK[[#This Row],[Ganancia Unitaria]]*STOCK[[#This Row],[Salidas]]</f>
        <v>0</v>
      </c>
      <c r="Y75" s="84" t="s">
        <v>16582</v>
      </c>
      <c r="Z75" s="84" t="e">
        <f>[2]!STOCK[[#This Row],[Costo Envío (USD)]]*[2]!STOCK[[#This Row],[Entradas]]</f>
        <v>#REF!</v>
      </c>
      <c r="AA75" s="85" t="e">
        <f>[2]!STOCK[[#This Row],[Costo total]]*[2]!STOCK[[#This Row],[Entradas]]</f>
        <v>#REF!</v>
      </c>
      <c r="AB75" s="84" t="e">
        <f>[2]!STOCK[[#This Row],[Stock Actual]]*[2]!STOCK[[#This Row],[Costo total]]</f>
        <v>#REF!</v>
      </c>
      <c r="AC75" s="84"/>
      <c r="AD75" s="85"/>
      <c r="AE75" s="85"/>
      <c r="AF75" s="85"/>
      <c r="AG75" s="85"/>
      <c r="AH75" s="85"/>
      <c r="AI75" s="85"/>
      <c r="AJ75" s="85"/>
      <c r="AK75" s="85"/>
      <c r="AL75" s="85"/>
      <c r="AM75" s="85"/>
      <c r="AN75" s="85"/>
      <c r="AO75" s="85"/>
      <c r="AP75" s="85"/>
      <c r="AQ75" s="85"/>
      <c r="AR75" s="85"/>
      <c r="AS75" s="85"/>
      <c r="AT75" s="85"/>
    </row>
    <row r="76" s="61" customFormat="1" ht="80" customHeight="1" spans="1:46">
      <c r="A76" s="84" t="s">
        <v>16598</v>
      </c>
      <c r="B76" s="84"/>
      <c r="C76" s="85" t="s">
        <v>2</v>
      </c>
      <c r="D76" s="84" t="s">
        <v>16599</v>
      </c>
      <c r="E76" s="87" t="s">
        <v>16600</v>
      </c>
      <c r="F76" s="85" t="s">
        <v>16475</v>
      </c>
      <c r="G76" s="84" t="s">
        <v>16509</v>
      </c>
      <c r="H76" s="85">
        <v>30</v>
      </c>
      <c r="I76" s="85">
        <f t="shared" si="3"/>
        <v>30</v>
      </c>
      <c r="J76" s="84">
        <v>2</v>
      </c>
      <c r="K76" s="90">
        <f>SUMIFS(VENTAS[Cantidad],VENTAS[Código del producto Vendido],STOCK[[#This Row],[Code]])</f>
        <v>0</v>
      </c>
      <c r="L76" s="85">
        <f>STOCK[[#This Row],[Entradas]]-STOCK[[#This Row],[Salidas]]</f>
        <v>2</v>
      </c>
      <c r="M76" s="93">
        <f>STOCK[[#This Row],[Precio Final]]*10%</f>
        <v>3</v>
      </c>
      <c r="N76" s="84">
        <v>0</v>
      </c>
      <c r="O76" s="85">
        <v>0</v>
      </c>
      <c r="P76" s="85">
        <v>14.99</v>
      </c>
      <c r="Q76" s="84">
        <v>0</v>
      </c>
      <c r="R76" s="85">
        <v>0</v>
      </c>
      <c r="S76" s="84">
        <v>1.8</v>
      </c>
      <c r="T76" s="96">
        <f>STOCK[[#This Row],[Costo Unitario (USD)]]+STOCK[[#This Row],[Costo Envío (USD)]]+STOCK[[#This Row],[Comisión 10%]]</f>
        <v>19.79</v>
      </c>
      <c r="U76" s="85">
        <f t="shared" si="4"/>
        <v>29.685</v>
      </c>
      <c r="V76" s="85">
        <f t="shared" si="5"/>
        <v>30</v>
      </c>
      <c r="W76" s="85">
        <f>STOCK[[#This Row],[Precio Final]]-STOCK[[#This Row],[Costo total]]</f>
        <v>10.21</v>
      </c>
      <c r="X76" s="85">
        <f>STOCK[[#This Row],[Ganancia Unitaria]]*STOCK[[#This Row],[Salidas]]</f>
        <v>0</v>
      </c>
      <c r="Y76" s="84" t="s">
        <v>16601</v>
      </c>
      <c r="Z76" s="84"/>
      <c r="AA76" s="85" t="e">
        <f>[2]!STOCK[[#This Row],[Costo total]]*[2]!STOCK[[#This Row],[Entradas]]</f>
        <v>#REF!</v>
      </c>
      <c r="AB76" s="84" t="e">
        <f>[2]!STOCK[[#This Row],[Stock Actual]]*[2]!STOCK[[#This Row],[Costo total]]</f>
        <v>#REF!</v>
      </c>
      <c r="AC76" s="84"/>
      <c r="AD76" s="85"/>
      <c r="AE76" s="85"/>
      <c r="AF76" s="85"/>
      <c r="AG76" s="85"/>
      <c r="AH76" s="85"/>
      <c r="AI76" s="85"/>
      <c r="AJ76" s="85"/>
      <c r="AK76" s="85"/>
      <c r="AL76" s="85"/>
      <c r="AM76" s="85"/>
      <c r="AN76" s="85"/>
      <c r="AO76" s="85"/>
      <c r="AP76" s="85"/>
      <c r="AQ76" s="85"/>
      <c r="AR76" s="85"/>
      <c r="AS76" s="85"/>
      <c r="AT76" s="85"/>
    </row>
    <row r="77" s="61" customFormat="1" ht="80" customHeight="1" spans="1:46">
      <c r="A77" s="84" t="s">
        <v>16602</v>
      </c>
      <c r="B77" s="84"/>
      <c r="C77" s="85" t="s">
        <v>2</v>
      </c>
      <c r="D77" s="84" t="s">
        <v>16603</v>
      </c>
      <c r="E77" s="87" t="s">
        <v>16604</v>
      </c>
      <c r="F77" s="85" t="s">
        <v>16605</v>
      </c>
      <c r="G77" s="84" t="s">
        <v>16509</v>
      </c>
      <c r="H77" s="85">
        <v>30</v>
      </c>
      <c r="I77" s="85">
        <f t="shared" si="3"/>
        <v>30</v>
      </c>
      <c r="J77" s="84">
        <v>3</v>
      </c>
      <c r="K77" s="90">
        <f>SUMIFS(VENTAS[Cantidad],VENTAS[Código del producto Vendido],STOCK[[#This Row],[Code]])</f>
        <v>0</v>
      </c>
      <c r="L77" s="85">
        <f>STOCK[[#This Row],[Entradas]]-STOCK[[#This Row],[Salidas]]</f>
        <v>3</v>
      </c>
      <c r="M77" s="93">
        <f>STOCK[[#This Row],[Precio Final]]*10%</f>
        <v>3</v>
      </c>
      <c r="N77" s="84">
        <v>0</v>
      </c>
      <c r="O77" s="85">
        <v>0</v>
      </c>
      <c r="P77" s="85">
        <v>9.99</v>
      </c>
      <c r="Q77" s="84">
        <v>0</v>
      </c>
      <c r="R77" s="85">
        <v>0</v>
      </c>
      <c r="S77" s="84">
        <v>1.8</v>
      </c>
      <c r="T77" s="96">
        <f>STOCK[[#This Row],[Costo Unitario (USD)]]+STOCK[[#This Row],[Costo Envío (USD)]]+STOCK[[#This Row],[Comisión 10%]]</f>
        <v>14.79</v>
      </c>
      <c r="U77" s="85">
        <f t="shared" si="4"/>
        <v>22.185</v>
      </c>
      <c r="V77" s="85">
        <f t="shared" si="5"/>
        <v>30</v>
      </c>
      <c r="W77" s="85">
        <f>STOCK[[#This Row],[Precio Final]]-STOCK[[#This Row],[Costo total]]</f>
        <v>15.21</v>
      </c>
      <c r="X77" s="85">
        <f>STOCK[[#This Row],[Ganancia Unitaria]]*STOCK[[#This Row],[Salidas]]</f>
        <v>0</v>
      </c>
      <c r="Y77" s="84" t="s">
        <v>16601</v>
      </c>
      <c r="Z77" s="84"/>
      <c r="AA77" s="85" t="e">
        <f>[2]!STOCK[[#This Row],[Costo total]]*[2]!STOCK[[#This Row],[Entradas]]</f>
        <v>#REF!</v>
      </c>
      <c r="AB77" s="84" t="e">
        <f>[2]!STOCK[[#This Row],[Stock Actual]]*[2]!STOCK[[#This Row],[Costo total]]</f>
        <v>#REF!</v>
      </c>
      <c r="AC77" s="84"/>
      <c r="AD77" s="85"/>
      <c r="AE77" s="85"/>
      <c r="AF77" s="85"/>
      <c r="AG77" s="85"/>
      <c r="AH77" s="85"/>
      <c r="AI77" s="85"/>
      <c r="AJ77" s="85"/>
      <c r="AK77" s="85"/>
      <c r="AL77" s="85"/>
      <c r="AM77" s="85"/>
      <c r="AN77" s="85"/>
      <c r="AO77" s="85"/>
      <c r="AP77" s="85"/>
      <c r="AQ77" s="85"/>
      <c r="AR77" s="85"/>
      <c r="AS77" s="85"/>
      <c r="AT77" s="85"/>
    </row>
    <row r="78" s="61" customFormat="1" ht="80" customHeight="1" spans="1:46">
      <c r="A78" s="84" t="s">
        <v>16606</v>
      </c>
      <c r="B78" s="84"/>
      <c r="C78" s="85" t="s">
        <v>2</v>
      </c>
      <c r="D78" s="84" t="s">
        <v>16607</v>
      </c>
      <c r="E78" s="87" t="s">
        <v>16608</v>
      </c>
      <c r="F78" s="85" t="s">
        <v>16609</v>
      </c>
      <c r="G78" s="84"/>
      <c r="H78" s="85">
        <v>35</v>
      </c>
      <c r="I78" s="85">
        <f t="shared" si="3"/>
        <v>35</v>
      </c>
      <c r="J78" s="84">
        <v>4</v>
      </c>
      <c r="K78" s="90">
        <f>SUMIFS(VENTAS[Cantidad],VENTAS[Código del producto Vendido],STOCK[[#This Row],[Code]])</f>
        <v>0</v>
      </c>
      <c r="L78" s="85">
        <f>STOCK[[#This Row],[Entradas]]-STOCK[[#This Row],[Salidas]]</f>
        <v>4</v>
      </c>
      <c r="M78" s="93">
        <f>STOCK[[#This Row],[Precio Final]]*10%</f>
        <v>3.5</v>
      </c>
      <c r="N78" s="84">
        <v>0</v>
      </c>
      <c r="O78" s="85">
        <v>0</v>
      </c>
      <c r="P78" s="85"/>
      <c r="Q78" s="84">
        <v>0</v>
      </c>
      <c r="R78" s="85">
        <v>0</v>
      </c>
      <c r="S78" s="84">
        <v>1.8</v>
      </c>
      <c r="T78" s="96">
        <f>STOCK[[#This Row],[Costo Unitario (USD)]]+STOCK[[#This Row],[Costo Envío (USD)]]+STOCK[[#This Row],[Comisión 10%]]</f>
        <v>5.3</v>
      </c>
      <c r="U78" s="85">
        <f t="shared" si="4"/>
        <v>7.95</v>
      </c>
      <c r="V78" s="85">
        <f t="shared" si="5"/>
        <v>35</v>
      </c>
      <c r="W78" s="85">
        <f>STOCK[[#This Row],[Precio Final]]-STOCK[[#This Row],[Costo total]]</f>
        <v>29.7</v>
      </c>
      <c r="X78" s="85">
        <f>STOCK[[#This Row],[Ganancia Unitaria]]*STOCK[[#This Row],[Salidas]]</f>
        <v>0</v>
      </c>
      <c r="Y78" s="84"/>
      <c r="Z78" s="84"/>
      <c r="AA78" s="85"/>
      <c r="AB78" s="84"/>
      <c r="AC78" s="84"/>
      <c r="AD78" s="85"/>
      <c r="AE78" s="85"/>
      <c r="AF78" s="85"/>
      <c r="AG78" s="85"/>
      <c r="AH78" s="85"/>
      <c r="AI78" s="85"/>
      <c r="AJ78" s="85"/>
      <c r="AK78" s="85"/>
      <c r="AL78" s="85"/>
      <c r="AM78" s="85"/>
      <c r="AN78" s="85"/>
      <c r="AO78" s="85"/>
      <c r="AP78" s="85"/>
      <c r="AQ78" s="85"/>
      <c r="AR78" s="85"/>
      <c r="AS78" s="85"/>
      <c r="AT78" s="85"/>
    </row>
    <row r="79" s="60" customFormat="1" ht="80" customHeight="1" spans="1:46">
      <c r="A79" s="84" t="s">
        <v>16610</v>
      </c>
      <c r="B79" s="84"/>
      <c r="C79" s="85" t="s">
        <v>2</v>
      </c>
      <c r="D79" s="84" t="s">
        <v>16611</v>
      </c>
      <c r="E79" s="87" t="s">
        <v>16612</v>
      </c>
      <c r="F79" s="85" t="s">
        <v>16613</v>
      </c>
      <c r="G79" s="84"/>
      <c r="H79" s="85">
        <v>30</v>
      </c>
      <c r="I79" s="85">
        <f t="shared" si="3"/>
        <v>30</v>
      </c>
      <c r="J79" s="84">
        <v>10</v>
      </c>
      <c r="K79" s="90">
        <f>SUMIFS(VENTAS[Cantidad],VENTAS[Código del producto Vendido],STOCK[[#This Row],[Code]])</f>
        <v>0</v>
      </c>
      <c r="L79" s="85">
        <f>STOCK[[#This Row],[Entradas]]-STOCK[[#This Row],[Salidas]]</f>
        <v>10</v>
      </c>
      <c r="M79" s="93">
        <f>STOCK[[#This Row],[Precio Final]]*10%</f>
        <v>3</v>
      </c>
      <c r="N79" s="84">
        <v>0</v>
      </c>
      <c r="O79" s="85">
        <v>0</v>
      </c>
      <c r="P79" s="85"/>
      <c r="Q79" s="84">
        <v>0</v>
      </c>
      <c r="R79" s="85">
        <v>0</v>
      </c>
      <c r="S79" s="84">
        <v>1.8</v>
      </c>
      <c r="T79" s="96">
        <f>STOCK[[#This Row],[Costo Unitario (USD)]]+STOCK[[#This Row],[Costo Envío (USD)]]+STOCK[[#This Row],[Comisión 10%]]</f>
        <v>4.8</v>
      </c>
      <c r="U79" s="85">
        <f t="shared" si="4"/>
        <v>7.2</v>
      </c>
      <c r="V79" s="85">
        <f t="shared" si="5"/>
        <v>30</v>
      </c>
      <c r="W79" s="85">
        <f>STOCK[[#This Row],[Precio Final]]-STOCK[[#This Row],[Costo total]]</f>
        <v>25.2</v>
      </c>
      <c r="X79" s="85">
        <f>STOCK[[#This Row],[Ganancia Unitaria]]*STOCK[[#This Row],[Salidas]]</f>
        <v>0</v>
      </c>
      <c r="Y79" s="84"/>
      <c r="Z79" s="84"/>
      <c r="AA79" s="85"/>
      <c r="AB79" s="84"/>
      <c r="AC79" s="84"/>
      <c r="AD79" s="98"/>
      <c r="AE79" s="98"/>
      <c r="AF79" s="98"/>
      <c r="AG79" s="98"/>
      <c r="AH79" s="98"/>
      <c r="AI79" s="98"/>
      <c r="AJ79" s="98"/>
      <c r="AK79" s="98"/>
      <c r="AL79" s="98"/>
      <c r="AM79" s="98"/>
      <c r="AN79" s="98"/>
      <c r="AO79" s="98"/>
      <c r="AP79" s="98"/>
      <c r="AQ79" s="98"/>
      <c r="AR79" s="98"/>
      <c r="AS79" s="98"/>
      <c r="AT79" s="98"/>
    </row>
    <row r="80" s="61" customFormat="1" ht="80" customHeight="1" spans="1:46">
      <c r="A80" s="84" t="s">
        <v>16614</v>
      </c>
      <c r="B80" s="84"/>
      <c r="C80" s="85" t="s">
        <v>2</v>
      </c>
      <c r="D80" s="84" t="s">
        <v>16615</v>
      </c>
      <c r="E80" s="87" t="s">
        <v>16616</v>
      </c>
      <c r="F80" s="85" t="s">
        <v>16617</v>
      </c>
      <c r="G80" s="84" t="s">
        <v>16509</v>
      </c>
      <c r="H80" s="85">
        <v>18</v>
      </c>
      <c r="I80" s="85">
        <f t="shared" si="3"/>
        <v>18</v>
      </c>
      <c r="J80" s="84">
        <v>2</v>
      </c>
      <c r="K80" s="90">
        <f>SUMIFS(VENTAS[Cantidad],VENTAS[Código del producto Vendido],STOCK[[#This Row],[Code]])</f>
        <v>0</v>
      </c>
      <c r="L80" s="85">
        <f>STOCK[[#This Row],[Entradas]]-STOCK[[#This Row],[Salidas]]</f>
        <v>2</v>
      </c>
      <c r="M80" s="93">
        <f>STOCK[[#This Row],[Precio Final]]*10%</f>
        <v>1.8</v>
      </c>
      <c r="N80" s="84">
        <v>0</v>
      </c>
      <c r="O80" s="85">
        <v>0</v>
      </c>
      <c r="P80" s="85">
        <v>9.99</v>
      </c>
      <c r="Q80" s="84">
        <v>0</v>
      </c>
      <c r="R80" s="85">
        <v>0</v>
      </c>
      <c r="S80" s="84">
        <v>1.8</v>
      </c>
      <c r="T80" s="96">
        <f>STOCK[[#This Row],[Costo Unitario (USD)]]+STOCK[[#This Row],[Costo Envío (USD)]]+STOCK[[#This Row],[Comisión 10%]]</f>
        <v>13.59</v>
      </c>
      <c r="U80" s="85">
        <f t="shared" si="4"/>
        <v>20.385</v>
      </c>
      <c r="V80" s="85">
        <f t="shared" si="5"/>
        <v>18</v>
      </c>
      <c r="W80" s="85">
        <f>STOCK[[#This Row],[Precio Final]]-STOCK[[#This Row],[Costo total]]</f>
        <v>4.41</v>
      </c>
      <c r="X80" s="85">
        <f>STOCK[[#This Row],[Ganancia Unitaria]]*STOCK[[#This Row],[Salidas]]</f>
        <v>0</v>
      </c>
      <c r="Y80" s="84" t="s">
        <v>16601</v>
      </c>
      <c r="Z80" s="84"/>
      <c r="AA80" s="85" t="e">
        <f>[2]!STOCK[[#This Row],[Costo total]]*[2]!STOCK[[#This Row],[Entradas]]</f>
        <v>#REF!</v>
      </c>
      <c r="AB80" s="84" t="e">
        <f>[2]!STOCK[[#This Row],[Stock Actual]]*[2]!STOCK[[#This Row],[Costo total]]</f>
        <v>#REF!</v>
      </c>
      <c r="AC80" s="84"/>
      <c r="AD80" s="85"/>
      <c r="AE80" s="85"/>
      <c r="AF80" s="85"/>
      <c r="AG80" s="85"/>
      <c r="AH80" s="85"/>
      <c r="AI80" s="85"/>
      <c r="AJ80" s="85"/>
      <c r="AK80" s="85"/>
      <c r="AL80" s="85"/>
      <c r="AM80" s="85"/>
      <c r="AN80" s="85"/>
      <c r="AO80" s="85"/>
      <c r="AP80" s="85"/>
      <c r="AQ80" s="85"/>
      <c r="AR80" s="85"/>
      <c r="AS80" s="85"/>
      <c r="AT80" s="85"/>
    </row>
    <row r="81" s="61" customFormat="1" ht="80" customHeight="1" spans="1:46">
      <c r="A81" s="84" t="s">
        <v>16618</v>
      </c>
      <c r="B81" s="84"/>
      <c r="C81" s="85" t="s">
        <v>2</v>
      </c>
      <c r="D81" s="84" t="s">
        <v>16619</v>
      </c>
      <c r="E81" s="87" t="s">
        <v>16620</v>
      </c>
      <c r="F81" s="85" t="s">
        <v>16475</v>
      </c>
      <c r="G81" s="84"/>
      <c r="H81" s="85">
        <v>25</v>
      </c>
      <c r="I81" s="85">
        <f t="shared" si="3"/>
        <v>25</v>
      </c>
      <c r="J81" s="84">
        <v>1</v>
      </c>
      <c r="K81" s="90">
        <f>SUMIFS(VENTAS[Cantidad],VENTAS[Código del producto Vendido],STOCK[[#This Row],[Code]])</f>
        <v>0</v>
      </c>
      <c r="L81" s="85">
        <v>1</v>
      </c>
      <c r="M81" s="93">
        <f>STOCK[[#This Row],[Precio Final]]*10%</f>
        <v>2.5</v>
      </c>
      <c r="N81" s="84">
        <v>0</v>
      </c>
      <c r="O81" s="85">
        <v>0</v>
      </c>
      <c r="P81" s="85">
        <v>15</v>
      </c>
      <c r="Q81" s="84">
        <v>0</v>
      </c>
      <c r="R81" s="85">
        <v>0</v>
      </c>
      <c r="S81" s="84">
        <v>2.8</v>
      </c>
      <c r="T81" s="96">
        <f>STOCK[[#This Row],[Costo Unitario (USD)]]+STOCK[[#This Row],[Costo Envío (USD)]]+STOCK[[#This Row],[Comisión 10%]]</f>
        <v>20.3</v>
      </c>
      <c r="U81" s="85">
        <f t="shared" si="4"/>
        <v>30.45</v>
      </c>
      <c r="V81" s="85">
        <f t="shared" si="5"/>
        <v>25</v>
      </c>
      <c r="W81" s="85">
        <f>STOCK[[#This Row],[Precio Final]]-STOCK[[#This Row],[Costo total]]</f>
        <v>4.7</v>
      </c>
      <c r="X81" s="85">
        <f>STOCK[[#This Row],[Ganancia Unitaria]]*STOCK[[#This Row],[Salidas]]</f>
        <v>0</v>
      </c>
      <c r="Y81" s="84"/>
      <c r="Z81" s="84"/>
      <c r="AA81" s="85"/>
      <c r="AB81" s="84"/>
      <c r="AC81" s="84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/>
      <c r="AO81" s="85"/>
      <c r="AP81" s="85"/>
      <c r="AQ81" s="85"/>
      <c r="AR81" s="85"/>
      <c r="AS81" s="85"/>
      <c r="AT81" s="85"/>
    </row>
    <row r="82" s="61" customFormat="1" ht="80" customHeight="1" spans="1:46">
      <c r="A82" s="84" t="s">
        <v>16621</v>
      </c>
      <c r="B82" s="84"/>
      <c r="C82" s="85" t="s">
        <v>2</v>
      </c>
      <c r="D82" s="84" t="s">
        <v>16615</v>
      </c>
      <c r="E82" s="87" t="s">
        <v>16622</v>
      </c>
      <c r="F82" s="85" t="s">
        <v>16418</v>
      </c>
      <c r="G82" s="84" t="s">
        <v>16509</v>
      </c>
      <c r="H82" s="85">
        <v>20</v>
      </c>
      <c r="I82" s="85">
        <f t="shared" si="3"/>
        <v>20</v>
      </c>
      <c r="J82" s="84">
        <v>2</v>
      </c>
      <c r="K82" s="90">
        <f>SUMIFS(VENTAS[Cantidad],VENTAS[Código del producto Vendido],STOCK[[#This Row],[Code]])</f>
        <v>0</v>
      </c>
      <c r="L82" s="85">
        <f>STOCK[[#This Row],[Entradas]]-STOCK[[#This Row],[Salidas]]</f>
        <v>2</v>
      </c>
      <c r="M82" s="93">
        <f>STOCK[[#This Row],[Precio Final]]*10%</f>
        <v>2</v>
      </c>
      <c r="N82" s="84">
        <v>0</v>
      </c>
      <c r="O82" s="85">
        <v>0</v>
      </c>
      <c r="P82" s="85">
        <v>9.99</v>
      </c>
      <c r="Q82" s="84">
        <v>0</v>
      </c>
      <c r="R82" s="85">
        <v>0</v>
      </c>
      <c r="S82" s="84">
        <v>1.8</v>
      </c>
      <c r="T82" s="96">
        <f>STOCK[[#This Row],[Costo Unitario (USD)]]+STOCK[[#This Row],[Costo Envío (USD)]]+STOCK[[#This Row],[Comisión 10%]]</f>
        <v>13.79</v>
      </c>
      <c r="U82" s="85">
        <f t="shared" si="4"/>
        <v>20.685</v>
      </c>
      <c r="V82" s="85">
        <f t="shared" si="5"/>
        <v>20</v>
      </c>
      <c r="W82" s="85">
        <f>STOCK[[#This Row],[Precio Final]]-STOCK[[#This Row],[Costo total]]</f>
        <v>6.21</v>
      </c>
      <c r="X82" s="85">
        <f>STOCK[[#This Row],[Ganancia Unitaria]]*STOCK[[#This Row],[Salidas]]</f>
        <v>0</v>
      </c>
      <c r="Y82" s="84" t="s">
        <v>16601</v>
      </c>
      <c r="Z82" s="84"/>
      <c r="AA82" s="85" t="e">
        <f>[2]!STOCK[[#This Row],[Costo total]]*[2]!STOCK[[#This Row],[Entradas]]</f>
        <v>#REF!</v>
      </c>
      <c r="AB82" s="84" t="e">
        <f>[2]!STOCK[[#This Row],[Stock Actual]]*[2]!STOCK[[#This Row],[Costo total]]</f>
        <v>#REF!</v>
      </c>
      <c r="AC82" s="84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</row>
    <row r="83" s="60" customFormat="1" ht="80" customHeight="1" spans="1:46">
      <c r="A83" s="84" t="s">
        <v>16623</v>
      </c>
      <c r="B83" s="84"/>
      <c r="C83" s="85" t="s">
        <v>2</v>
      </c>
      <c r="D83" s="84" t="s">
        <v>16624</v>
      </c>
      <c r="E83" s="87" t="s">
        <v>16625</v>
      </c>
      <c r="F83" s="85" t="s">
        <v>16475</v>
      </c>
      <c r="G83" s="84" t="s">
        <v>16388</v>
      </c>
      <c r="H83" s="85">
        <v>30</v>
      </c>
      <c r="I83" s="85">
        <f t="shared" si="3"/>
        <v>30</v>
      </c>
      <c r="J83" s="84">
        <v>1</v>
      </c>
      <c r="K83" s="90">
        <f>SUMIFS(VENTAS[Cantidad],VENTAS[Código del producto Vendido],STOCK[[#This Row],[Code]])</f>
        <v>0</v>
      </c>
      <c r="L83" s="85">
        <f>STOCK[[#This Row],[Entradas]]-STOCK[[#This Row],[Salidas]]</f>
        <v>1</v>
      </c>
      <c r="M83" s="93">
        <f>STOCK[[#This Row],[Precio Final]]*10%</f>
        <v>3</v>
      </c>
      <c r="N83" s="84">
        <v>0</v>
      </c>
      <c r="O83" s="85">
        <v>0</v>
      </c>
      <c r="P83" s="85">
        <v>14.82</v>
      </c>
      <c r="Q83" s="84">
        <v>0</v>
      </c>
      <c r="R83" s="85">
        <v>0</v>
      </c>
      <c r="S83" s="84">
        <v>0</v>
      </c>
      <c r="T83" s="96">
        <f>STOCK[[#This Row],[Costo Unitario (USD)]]+STOCK[[#This Row],[Costo Envío (USD)]]+STOCK[[#This Row],[Comisión 10%]]</f>
        <v>17.82</v>
      </c>
      <c r="U83" s="85">
        <f t="shared" si="4"/>
        <v>26.73</v>
      </c>
      <c r="V83" s="85">
        <f t="shared" si="5"/>
        <v>30</v>
      </c>
      <c r="W83" s="85">
        <f>STOCK[[#This Row],[Precio Final]]-STOCK[[#This Row],[Costo total]]</f>
        <v>12.18</v>
      </c>
      <c r="X83" s="85">
        <f>STOCK[[#This Row],[Ganancia Unitaria]]*STOCK[[#This Row],[Salidas]]</f>
        <v>0</v>
      </c>
      <c r="Y83" s="84"/>
      <c r="Z83" s="84"/>
      <c r="AA83" s="85" t="e">
        <f>[2]!STOCK[[#This Row],[Costo total]]*[2]!STOCK[[#This Row],[Entradas]]</f>
        <v>#REF!</v>
      </c>
      <c r="AB83" s="84" t="e">
        <f>[2]!STOCK[[#This Row],[Stock Actual]]*[2]!STOCK[[#This Row],[Costo total]]</f>
        <v>#REF!</v>
      </c>
      <c r="AC83" s="84">
        <v>28</v>
      </c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</row>
    <row r="84" s="60" customFormat="1" ht="80" customHeight="1" spans="1:46">
      <c r="A84" s="84" t="s">
        <v>16626</v>
      </c>
      <c r="B84" s="84"/>
      <c r="C84" s="85" t="s">
        <v>2</v>
      </c>
      <c r="D84" s="84" t="s">
        <v>16627</v>
      </c>
      <c r="E84" s="87" t="s">
        <v>16628</v>
      </c>
      <c r="F84" s="85" t="s">
        <v>16396</v>
      </c>
      <c r="G84" s="84" t="s">
        <v>16629</v>
      </c>
      <c r="H84" s="85">
        <v>25</v>
      </c>
      <c r="I84" s="85">
        <f t="shared" si="3"/>
        <v>25</v>
      </c>
      <c r="J84" s="84">
        <v>2</v>
      </c>
      <c r="K84" s="90">
        <f>SUMIFS(VENTAS[Cantidad],VENTAS[Código del producto Vendido],STOCK[[#This Row],[Code]])</f>
        <v>0</v>
      </c>
      <c r="L84" s="85">
        <f>STOCK[[#This Row],[Entradas]]-STOCK[[#This Row],[Salidas]]</f>
        <v>2</v>
      </c>
      <c r="M84" s="93">
        <f>STOCK[[#This Row],[Precio Final]]*10%</f>
        <v>2.5</v>
      </c>
      <c r="N84" s="84">
        <v>0</v>
      </c>
      <c r="O84" s="85">
        <v>0</v>
      </c>
      <c r="P84" s="85">
        <v>11.88</v>
      </c>
      <c r="Q84" s="84">
        <v>0</v>
      </c>
      <c r="R84" s="85">
        <v>0</v>
      </c>
      <c r="S84" s="84">
        <v>0.6</v>
      </c>
      <c r="T84" s="96">
        <f>STOCK[[#This Row],[Costo Unitario (USD)]]+STOCK[[#This Row],[Costo Envío (USD)]]+STOCK[[#This Row],[Comisión 10%]]</f>
        <v>14.98</v>
      </c>
      <c r="U84" s="85">
        <f t="shared" si="4"/>
        <v>22.47</v>
      </c>
      <c r="V84" s="85">
        <f t="shared" si="5"/>
        <v>25</v>
      </c>
      <c r="W84" s="85">
        <f>STOCK[[#This Row],[Precio Final]]-STOCK[[#This Row],[Costo total]]</f>
        <v>10.02</v>
      </c>
      <c r="X84" s="85">
        <f>STOCK[[#This Row],[Ganancia Unitaria]]*STOCK[[#This Row],[Salidas]]</f>
        <v>0</v>
      </c>
      <c r="Y84" s="84" t="s">
        <v>16630</v>
      </c>
      <c r="Z84" s="84"/>
      <c r="AA84" s="85" t="e">
        <f>[2]!STOCK[[#This Row],[Costo total]]*[2]!STOCK[[#This Row],[Entradas]]</f>
        <v>#REF!</v>
      </c>
      <c r="AB84" s="84" t="e">
        <f>[2]!STOCK[[#This Row],[Stock Actual]]*[2]!STOCK[[#This Row],[Costo total]]</f>
        <v>#REF!</v>
      </c>
      <c r="AC84" s="84"/>
      <c r="AD84" s="98"/>
      <c r="AE84" s="98"/>
      <c r="AF84" s="98"/>
      <c r="AG84" s="98"/>
      <c r="AH84" s="98"/>
      <c r="AI84" s="98"/>
      <c r="AJ84" s="98"/>
      <c r="AK84" s="98"/>
      <c r="AL84" s="98"/>
      <c r="AM84" s="98"/>
      <c r="AN84" s="98"/>
      <c r="AO84" s="98"/>
      <c r="AP84" s="98"/>
      <c r="AQ84" s="98"/>
      <c r="AR84" s="98"/>
      <c r="AS84" s="98"/>
      <c r="AT84" s="98"/>
    </row>
    <row r="85" s="61" customFormat="1" ht="80" customHeight="1" spans="1:46">
      <c r="A85" s="84" t="s">
        <v>16631</v>
      </c>
      <c r="B85" s="84"/>
      <c r="C85" s="85" t="s">
        <v>2</v>
      </c>
      <c r="D85" s="84" t="s">
        <v>16632</v>
      </c>
      <c r="E85" s="87" t="s">
        <v>16633</v>
      </c>
      <c r="F85" s="85" t="s">
        <v>16475</v>
      </c>
      <c r="G85" s="84" t="s">
        <v>16629</v>
      </c>
      <c r="H85" s="85">
        <v>20</v>
      </c>
      <c r="I85" s="85">
        <f t="shared" si="3"/>
        <v>20</v>
      </c>
      <c r="J85" s="84">
        <v>1</v>
      </c>
      <c r="K85" s="90">
        <f>SUMIFS(VENTAS[Cantidad],VENTAS[Código del producto Vendido],STOCK[[#This Row],[Code]])</f>
        <v>0</v>
      </c>
      <c r="L85" s="85">
        <f>STOCK[[#This Row],[Entradas]]-STOCK[[#This Row],[Salidas]]</f>
        <v>1</v>
      </c>
      <c r="M85" s="93">
        <f>STOCK[[#This Row],[Precio Final]]*10%</f>
        <v>2</v>
      </c>
      <c r="N85" s="84">
        <v>0</v>
      </c>
      <c r="O85" s="85">
        <v>0</v>
      </c>
      <c r="P85" s="85">
        <v>7.78</v>
      </c>
      <c r="Q85" s="84">
        <v>0</v>
      </c>
      <c r="R85" s="85">
        <v>0</v>
      </c>
      <c r="S85" s="84">
        <v>0.6</v>
      </c>
      <c r="T85" s="96">
        <f>STOCK[[#This Row],[Costo Unitario (USD)]]+STOCK[[#This Row],[Costo Envío (USD)]]+STOCK[[#This Row],[Comisión 10%]]</f>
        <v>10.38</v>
      </c>
      <c r="U85" s="85">
        <f t="shared" si="4"/>
        <v>15.57</v>
      </c>
      <c r="V85" s="85">
        <f t="shared" si="5"/>
        <v>20</v>
      </c>
      <c r="W85" s="85">
        <f>STOCK[[#This Row],[Precio Final]]-STOCK[[#This Row],[Costo total]]</f>
        <v>9.62</v>
      </c>
      <c r="X85" s="85">
        <f>STOCK[[#This Row],[Ganancia Unitaria]]*STOCK[[#This Row],[Salidas]]</f>
        <v>0</v>
      </c>
      <c r="Y85" s="84" t="s">
        <v>16634</v>
      </c>
      <c r="Z85" s="84"/>
      <c r="AA85" s="85" t="e">
        <f>[2]!STOCK[[#This Row],[Costo total]]*[2]!STOCK[[#This Row],[Entradas]]</f>
        <v>#REF!</v>
      </c>
      <c r="AB85" s="84" t="e">
        <f>[2]!STOCK[[#This Row],[Stock Actual]]*[2]!STOCK[[#This Row],[Costo total]]</f>
        <v>#REF!</v>
      </c>
      <c r="AC85" s="84"/>
      <c r="AD85" s="85"/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/>
      <c r="AR85" s="85"/>
      <c r="AS85" s="85"/>
      <c r="AT85" s="85"/>
    </row>
    <row r="86" s="61" customFormat="1" ht="80" customHeight="1" spans="1:46">
      <c r="A86" s="84" t="s">
        <v>16635</v>
      </c>
      <c r="B86" s="84"/>
      <c r="C86" s="85" t="s">
        <v>2</v>
      </c>
      <c r="D86" s="84" t="s">
        <v>16615</v>
      </c>
      <c r="E86" s="87" t="s">
        <v>16636</v>
      </c>
      <c r="F86" s="85" t="s">
        <v>16617</v>
      </c>
      <c r="G86" s="84" t="s">
        <v>16629</v>
      </c>
      <c r="H86" s="85">
        <v>12</v>
      </c>
      <c r="I86" s="85">
        <f t="shared" si="3"/>
        <v>12</v>
      </c>
      <c r="J86" s="84">
        <v>4</v>
      </c>
      <c r="K86" s="90">
        <f>SUMIFS(VENTAS[Cantidad],VENTAS[Código del producto Vendido],STOCK[[#This Row],[Code]])</f>
        <v>0</v>
      </c>
      <c r="L86" s="85">
        <f>STOCK[[#This Row],[Entradas]]-STOCK[[#This Row],[Salidas]]</f>
        <v>4</v>
      </c>
      <c r="M86" s="93">
        <f>STOCK[[#This Row],[Precio Final]]*10%</f>
        <v>1.2</v>
      </c>
      <c r="N86" s="84">
        <v>0</v>
      </c>
      <c r="O86" s="85">
        <v>0</v>
      </c>
      <c r="P86" s="85">
        <v>5.24</v>
      </c>
      <c r="Q86" s="84">
        <v>0</v>
      </c>
      <c r="R86" s="85">
        <v>0</v>
      </c>
      <c r="S86" s="84">
        <v>0.6</v>
      </c>
      <c r="T86" s="96">
        <f>STOCK[[#This Row],[Costo Unitario (USD)]]+STOCK[[#This Row],[Costo Envío (USD)]]+STOCK[[#This Row],[Comisión 10%]]</f>
        <v>7.04</v>
      </c>
      <c r="U86" s="85">
        <f t="shared" si="4"/>
        <v>10.56</v>
      </c>
      <c r="V86" s="85">
        <f t="shared" si="5"/>
        <v>12</v>
      </c>
      <c r="W86" s="85">
        <f>STOCK[[#This Row],[Precio Final]]-STOCK[[#This Row],[Costo total]]</f>
        <v>4.96</v>
      </c>
      <c r="X86" s="85">
        <f>STOCK[[#This Row],[Ganancia Unitaria]]*STOCK[[#This Row],[Salidas]]</f>
        <v>0</v>
      </c>
      <c r="Y86" s="84" t="s">
        <v>16637</v>
      </c>
      <c r="Z86" s="84"/>
      <c r="AA86" s="85" t="e">
        <f>[2]!STOCK[[#This Row],[Costo total]]*[2]!STOCK[[#This Row],[Entradas]]</f>
        <v>#REF!</v>
      </c>
      <c r="AB86" s="84" t="e">
        <f>[2]!STOCK[[#This Row],[Stock Actual]]*[2]!STOCK[[#This Row],[Costo total]]</f>
        <v>#REF!</v>
      </c>
      <c r="AC86" s="84"/>
      <c r="AD86" s="85"/>
      <c r="AE86" s="85"/>
      <c r="AF86" s="85"/>
      <c r="AG86" s="85"/>
      <c r="AH86" s="85"/>
      <c r="AI86" s="85"/>
      <c r="AJ86" s="85"/>
      <c r="AK86" s="85"/>
      <c r="AL86" s="85"/>
      <c r="AM86" s="85"/>
      <c r="AN86" s="85"/>
      <c r="AO86" s="85"/>
      <c r="AP86" s="85"/>
      <c r="AQ86" s="85"/>
      <c r="AR86" s="85"/>
      <c r="AS86" s="85"/>
      <c r="AT86" s="85"/>
    </row>
    <row r="87" s="60" customFormat="1" ht="80" customHeight="1" spans="1:46">
      <c r="A87" s="84" t="s">
        <v>16638</v>
      </c>
      <c r="B87" s="84"/>
      <c r="C87" s="85" t="s">
        <v>2</v>
      </c>
      <c r="D87" s="84" t="s">
        <v>16639</v>
      </c>
      <c r="E87" s="87" t="s">
        <v>16640</v>
      </c>
      <c r="F87" s="85" t="s">
        <v>16404</v>
      </c>
      <c r="G87" s="84"/>
      <c r="H87" s="85">
        <v>25</v>
      </c>
      <c r="I87" s="85">
        <f t="shared" si="3"/>
        <v>25</v>
      </c>
      <c r="J87" s="84">
        <v>1</v>
      </c>
      <c r="K87" s="90">
        <f>SUMIFS(VENTAS[Cantidad],VENTAS[Código del producto Vendido],STOCK[[#This Row],[Code]])</f>
        <v>0</v>
      </c>
      <c r="L87" s="85">
        <f>STOCK[[#This Row],[Entradas]]-STOCK[[#This Row],[Salidas]]</f>
        <v>1</v>
      </c>
      <c r="M87" s="93">
        <f>STOCK[[#This Row],[Precio Final]]*10%</f>
        <v>2.5</v>
      </c>
      <c r="N87" s="84">
        <v>0</v>
      </c>
      <c r="O87" s="85">
        <v>0</v>
      </c>
      <c r="P87" s="85">
        <v>11.05</v>
      </c>
      <c r="Q87" s="84">
        <v>0</v>
      </c>
      <c r="R87" s="85">
        <v>0</v>
      </c>
      <c r="S87" s="84">
        <v>0</v>
      </c>
      <c r="T87" s="96">
        <f>STOCK[[#This Row],[Costo Unitario (USD)]]+STOCK[[#This Row],[Costo Envío (USD)]]+STOCK[[#This Row],[Comisión 10%]]</f>
        <v>13.55</v>
      </c>
      <c r="U87" s="85">
        <f t="shared" si="4"/>
        <v>20.325</v>
      </c>
      <c r="V87" s="85">
        <f t="shared" si="5"/>
        <v>25</v>
      </c>
      <c r="W87" s="85">
        <f>STOCK[[#This Row],[Precio Final]]-STOCK[[#This Row],[Costo total]]</f>
        <v>11.45</v>
      </c>
      <c r="X87" s="85">
        <f>STOCK[[#This Row],[Ganancia Unitaria]]*STOCK[[#This Row],[Salidas]]</f>
        <v>0</v>
      </c>
      <c r="Y87" s="84" t="s">
        <v>16641</v>
      </c>
      <c r="Z87" s="84"/>
      <c r="AA87" s="85" t="e">
        <f>[2]!STOCK[[#This Row],[Costo total]]*[2]!STOCK[[#This Row],[Entradas]]</f>
        <v>#REF!</v>
      </c>
      <c r="AB87" s="84" t="e">
        <f>[2]!STOCK[[#This Row],[Stock Actual]]*[2]!STOCK[[#This Row],[Costo total]]</f>
        <v>#REF!</v>
      </c>
      <c r="AC87" s="84"/>
      <c r="AD87" s="98"/>
      <c r="AE87" s="98"/>
      <c r="AF87" s="9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T87" s="98"/>
    </row>
    <row r="88" s="61" customFormat="1" ht="80" customHeight="1" spans="1:46">
      <c r="A88" s="84" t="s">
        <v>16642</v>
      </c>
      <c r="B88" s="84"/>
      <c r="C88" s="85" t="s">
        <v>2</v>
      </c>
      <c r="D88" s="84" t="s">
        <v>16639</v>
      </c>
      <c r="E88" s="87" t="s">
        <v>16643</v>
      </c>
      <c r="F88" s="85" t="s">
        <v>16404</v>
      </c>
      <c r="G88" s="84" t="s">
        <v>16629</v>
      </c>
      <c r="H88" s="85">
        <v>15</v>
      </c>
      <c r="I88" s="85">
        <f t="shared" si="3"/>
        <v>15</v>
      </c>
      <c r="J88" s="84">
        <v>2</v>
      </c>
      <c r="K88" s="90">
        <f>SUMIFS(VENTAS[Cantidad],VENTAS[Código del producto Vendido],STOCK[[#This Row],[Code]])</f>
        <v>0</v>
      </c>
      <c r="L88" s="85">
        <f>STOCK[[#This Row],[Entradas]]-STOCK[[#This Row],[Salidas]]</f>
        <v>2</v>
      </c>
      <c r="M88" s="93">
        <f>STOCK[[#This Row],[Precio Final]]*10%</f>
        <v>1.5</v>
      </c>
      <c r="N88" s="84">
        <v>0</v>
      </c>
      <c r="O88" s="85">
        <v>0</v>
      </c>
      <c r="P88" s="85">
        <v>4.09</v>
      </c>
      <c r="Q88" s="84">
        <v>0</v>
      </c>
      <c r="R88" s="85">
        <v>0</v>
      </c>
      <c r="S88" s="84">
        <v>0.6</v>
      </c>
      <c r="T88" s="96">
        <f>STOCK[[#This Row],[Costo Unitario (USD)]]+STOCK[[#This Row],[Costo Envío (USD)]]+STOCK[[#This Row],[Comisión 10%]]</f>
        <v>6.19</v>
      </c>
      <c r="U88" s="85">
        <f t="shared" si="4"/>
        <v>9.285</v>
      </c>
      <c r="V88" s="85">
        <f t="shared" si="5"/>
        <v>15</v>
      </c>
      <c r="W88" s="85">
        <f>STOCK[[#This Row],[Precio Final]]-STOCK[[#This Row],[Costo total]]</f>
        <v>8.81</v>
      </c>
      <c r="X88" s="85">
        <f>STOCK[[#This Row],[Ganancia Unitaria]]*STOCK[[#This Row],[Salidas]]</f>
        <v>0</v>
      </c>
      <c r="Y88" s="84" t="s">
        <v>16644</v>
      </c>
      <c r="Z88" s="84"/>
      <c r="AA88" s="85" t="e">
        <f>[2]!STOCK[[#This Row],[Costo total]]*[2]!STOCK[[#This Row],[Entradas]]</f>
        <v>#REF!</v>
      </c>
      <c r="AB88" s="84" t="e">
        <f>[2]!STOCK[[#This Row],[Stock Actual]]*[2]!STOCK[[#This Row],[Costo total]]</f>
        <v>#REF!</v>
      </c>
      <c r="AC88" s="84"/>
      <c r="AD88" s="85"/>
      <c r="AE88" s="85"/>
      <c r="AF88" s="85"/>
      <c r="AG88" s="85"/>
      <c r="AH88" s="85"/>
      <c r="AI88" s="85"/>
      <c r="AJ88" s="85"/>
      <c r="AK88" s="85"/>
      <c r="AL88" s="85"/>
      <c r="AM88" s="85"/>
      <c r="AN88" s="85"/>
      <c r="AO88" s="85"/>
      <c r="AP88" s="85"/>
      <c r="AQ88" s="85"/>
      <c r="AR88" s="85"/>
      <c r="AS88" s="85"/>
      <c r="AT88" s="85"/>
    </row>
    <row r="89" s="60" customFormat="1" ht="80" customHeight="1" spans="1:46">
      <c r="A89" s="84" t="s">
        <v>16645</v>
      </c>
      <c r="B89" s="84"/>
      <c r="C89" s="85" t="s">
        <v>2</v>
      </c>
      <c r="D89" s="84" t="s">
        <v>16615</v>
      </c>
      <c r="E89" s="87" t="s">
        <v>16646</v>
      </c>
      <c r="F89" s="85" t="s">
        <v>16494</v>
      </c>
      <c r="G89" s="84" t="s">
        <v>16629</v>
      </c>
      <c r="H89" s="85">
        <v>15</v>
      </c>
      <c r="I89" s="85">
        <f t="shared" si="3"/>
        <v>15</v>
      </c>
      <c r="J89" s="84">
        <v>3</v>
      </c>
      <c r="K89" s="90">
        <f>SUMIFS(VENTAS[Cantidad],VENTAS[Código del producto Vendido],STOCK[[#This Row],[Code]])</f>
        <v>0</v>
      </c>
      <c r="L89" s="85">
        <f>STOCK[[#This Row],[Entradas]]-STOCK[[#This Row],[Salidas]]</f>
        <v>3</v>
      </c>
      <c r="M89" s="93">
        <f>STOCK[[#This Row],[Precio Final]]*10%</f>
        <v>1.5</v>
      </c>
      <c r="N89" s="84">
        <v>0</v>
      </c>
      <c r="O89" s="85">
        <v>0</v>
      </c>
      <c r="P89" s="85">
        <v>6.29</v>
      </c>
      <c r="Q89" s="84">
        <v>0</v>
      </c>
      <c r="R89" s="85">
        <v>0</v>
      </c>
      <c r="S89" s="84">
        <v>0.6</v>
      </c>
      <c r="T89" s="96">
        <f>STOCK[[#This Row],[Costo Unitario (USD)]]+STOCK[[#This Row],[Costo Envío (USD)]]+STOCK[[#This Row],[Comisión 10%]]</f>
        <v>8.39</v>
      </c>
      <c r="U89" s="85">
        <f t="shared" si="4"/>
        <v>12.585</v>
      </c>
      <c r="V89" s="85">
        <f t="shared" si="5"/>
        <v>15</v>
      </c>
      <c r="W89" s="85">
        <f>STOCK[[#This Row],[Precio Final]]-STOCK[[#This Row],[Costo total]]</f>
        <v>6.61</v>
      </c>
      <c r="X89" s="85">
        <f>STOCK[[#This Row],[Ganancia Unitaria]]*STOCK[[#This Row],[Salidas]]</f>
        <v>0</v>
      </c>
      <c r="Y89" s="84" t="s">
        <v>16647</v>
      </c>
      <c r="Z89" s="84"/>
      <c r="AA89" s="85" t="e">
        <f>[2]!STOCK[[#This Row],[Costo total]]*[2]!STOCK[[#This Row],[Entradas]]</f>
        <v>#REF!</v>
      </c>
      <c r="AB89" s="84" t="e">
        <f>[2]!STOCK[[#This Row],[Stock Actual]]*[2]!STOCK[[#This Row],[Costo total]]</f>
        <v>#REF!</v>
      </c>
      <c r="AC89" s="84"/>
      <c r="AD89" s="98"/>
      <c r="AE89" s="98"/>
      <c r="AF89" s="98"/>
      <c r="AG89" s="98"/>
      <c r="AH89" s="98"/>
      <c r="AI89" s="98"/>
      <c r="AJ89" s="98"/>
      <c r="AK89" s="98"/>
      <c r="AL89" s="98"/>
      <c r="AM89" s="98"/>
      <c r="AN89" s="98"/>
      <c r="AO89" s="98"/>
      <c r="AP89" s="98"/>
      <c r="AQ89" s="98"/>
      <c r="AR89" s="98"/>
      <c r="AS89" s="98"/>
      <c r="AT89" s="98"/>
    </row>
    <row r="90" s="61" customFormat="1" ht="80" customHeight="1" spans="1:46">
      <c r="A90" s="84" t="s">
        <v>16648</v>
      </c>
      <c r="B90" s="84"/>
      <c r="C90" s="85" t="s">
        <v>2</v>
      </c>
      <c r="D90" s="84" t="s">
        <v>16615</v>
      </c>
      <c r="E90" s="87" t="s">
        <v>16649</v>
      </c>
      <c r="F90" s="85" t="s">
        <v>16494</v>
      </c>
      <c r="G90" s="84" t="s">
        <v>16629</v>
      </c>
      <c r="H90" s="85">
        <v>15</v>
      </c>
      <c r="I90" s="85">
        <f t="shared" si="3"/>
        <v>15</v>
      </c>
      <c r="J90" s="84">
        <v>3</v>
      </c>
      <c r="K90" s="90">
        <f>SUMIFS(VENTAS[Cantidad],VENTAS[Código del producto Vendido],STOCK[[#This Row],[Code]])</f>
        <v>0</v>
      </c>
      <c r="L90" s="85">
        <f>STOCK[[#This Row],[Entradas]]-STOCK[[#This Row],[Salidas]]</f>
        <v>3</v>
      </c>
      <c r="M90" s="93">
        <f>STOCK[[#This Row],[Precio Final]]*10%</f>
        <v>1.5</v>
      </c>
      <c r="N90" s="84">
        <v>0</v>
      </c>
      <c r="O90" s="85">
        <v>0</v>
      </c>
      <c r="P90" s="85">
        <v>6.29</v>
      </c>
      <c r="Q90" s="84">
        <v>0</v>
      </c>
      <c r="R90" s="85">
        <v>0</v>
      </c>
      <c r="S90" s="84">
        <v>0.6</v>
      </c>
      <c r="T90" s="96">
        <f>STOCK[[#This Row],[Costo Unitario (USD)]]+STOCK[[#This Row],[Costo Envío (USD)]]+STOCK[[#This Row],[Comisión 10%]]</f>
        <v>8.39</v>
      </c>
      <c r="U90" s="85">
        <f t="shared" si="4"/>
        <v>12.585</v>
      </c>
      <c r="V90" s="85">
        <f t="shared" si="5"/>
        <v>15</v>
      </c>
      <c r="W90" s="85">
        <f>STOCK[[#This Row],[Precio Final]]-STOCK[[#This Row],[Costo total]]</f>
        <v>6.61</v>
      </c>
      <c r="X90" s="85">
        <f>STOCK[[#This Row],[Ganancia Unitaria]]*STOCK[[#This Row],[Salidas]]</f>
        <v>0</v>
      </c>
      <c r="Y90" s="84" t="s">
        <v>16650</v>
      </c>
      <c r="Z90" s="84"/>
      <c r="AA90" s="85" t="e">
        <f>[2]!STOCK[[#This Row],[Costo total]]*[2]!STOCK[[#This Row],[Entradas]]</f>
        <v>#REF!</v>
      </c>
      <c r="AB90" s="84" t="e">
        <f>[2]!STOCK[[#This Row],[Stock Actual]]*[2]!STOCK[[#This Row],[Costo total]]</f>
        <v>#REF!</v>
      </c>
      <c r="AC90" s="84"/>
      <c r="AD90" s="85"/>
      <c r="AE90" s="85"/>
      <c r="AF90" s="85"/>
      <c r="AG90" s="85"/>
      <c r="AH90" s="85"/>
      <c r="AI90" s="85"/>
      <c r="AJ90" s="85"/>
      <c r="AK90" s="85"/>
      <c r="AL90" s="85"/>
      <c r="AM90" s="85"/>
      <c r="AN90" s="85"/>
      <c r="AO90" s="85"/>
      <c r="AP90" s="85"/>
      <c r="AQ90" s="85"/>
      <c r="AR90" s="85"/>
      <c r="AS90" s="85"/>
      <c r="AT90" s="85"/>
    </row>
    <row r="91" s="60" customFormat="1" ht="80" customHeight="1" spans="1:46">
      <c r="A91" s="84" t="s">
        <v>16651</v>
      </c>
      <c r="B91" s="84"/>
      <c r="C91" s="85" t="s">
        <v>2</v>
      </c>
      <c r="D91" s="84" t="s">
        <v>16652</v>
      </c>
      <c r="E91" s="87" t="s">
        <v>16653</v>
      </c>
      <c r="F91" s="85" t="s">
        <v>16404</v>
      </c>
      <c r="G91" s="84" t="s">
        <v>16629</v>
      </c>
      <c r="H91" s="85">
        <v>20</v>
      </c>
      <c r="I91" s="85">
        <f t="shared" si="3"/>
        <v>20</v>
      </c>
      <c r="J91" s="84">
        <v>1</v>
      </c>
      <c r="K91" s="90">
        <f>SUMIFS(VENTAS[Cantidad],VENTAS[Código del producto Vendido],STOCK[[#This Row],[Code]])</f>
        <v>0</v>
      </c>
      <c r="L91" s="85">
        <f>STOCK[[#This Row],[Entradas]]-STOCK[[#This Row],[Salidas]]</f>
        <v>1</v>
      </c>
      <c r="M91" s="93">
        <f>STOCK[[#This Row],[Precio Final]]*10%</f>
        <v>2</v>
      </c>
      <c r="N91" s="84">
        <v>0</v>
      </c>
      <c r="O91" s="85">
        <v>0</v>
      </c>
      <c r="P91" s="85">
        <v>11.48</v>
      </c>
      <c r="Q91" s="84">
        <v>0</v>
      </c>
      <c r="R91" s="85">
        <v>0</v>
      </c>
      <c r="S91" s="84">
        <v>0.6</v>
      </c>
      <c r="T91" s="96">
        <f>STOCK[[#This Row],[Costo Unitario (USD)]]+STOCK[[#This Row],[Costo Envío (USD)]]+STOCK[[#This Row],[Comisión 10%]]</f>
        <v>14.08</v>
      </c>
      <c r="U91" s="85">
        <f t="shared" si="4"/>
        <v>21.12</v>
      </c>
      <c r="V91" s="85">
        <f t="shared" si="5"/>
        <v>20</v>
      </c>
      <c r="W91" s="85">
        <f>STOCK[[#This Row],[Precio Final]]-STOCK[[#This Row],[Costo total]]</f>
        <v>5.92</v>
      </c>
      <c r="X91" s="85">
        <f>STOCK[[#This Row],[Ganancia Unitaria]]*STOCK[[#This Row],[Salidas]]</f>
        <v>0</v>
      </c>
      <c r="Y91" s="84" t="s">
        <v>16654</v>
      </c>
      <c r="Z91" s="84"/>
      <c r="AA91" s="85" t="e">
        <f>[2]!STOCK[[#This Row],[Costo total]]*[2]!STOCK[[#This Row],[Entradas]]</f>
        <v>#REF!</v>
      </c>
      <c r="AB91" s="84" t="e">
        <f>[2]!STOCK[[#This Row],[Stock Actual]]*[2]!STOCK[[#This Row],[Costo total]]</f>
        <v>#REF!</v>
      </c>
      <c r="AC91" s="84"/>
      <c r="AD91" s="98"/>
      <c r="AE91" s="98"/>
      <c r="AF91" s="98"/>
      <c r="AG91" s="98"/>
      <c r="AH91" s="98"/>
      <c r="AI91" s="98"/>
      <c r="AJ91" s="98"/>
      <c r="AK91" s="98"/>
      <c r="AL91" s="98"/>
      <c r="AM91" s="98"/>
      <c r="AN91" s="98"/>
      <c r="AO91" s="98"/>
      <c r="AP91" s="98"/>
      <c r="AQ91" s="98"/>
      <c r="AR91" s="98"/>
      <c r="AS91" s="98"/>
      <c r="AT91" s="98"/>
    </row>
    <row r="92" s="61" customFormat="1" ht="80" customHeight="1" spans="1:46">
      <c r="A92" s="84" t="s">
        <v>16655</v>
      </c>
      <c r="B92" s="84"/>
      <c r="C92" s="85" t="s">
        <v>2</v>
      </c>
      <c r="D92" s="84" t="s">
        <v>16632</v>
      </c>
      <c r="E92" s="87" t="s">
        <v>16656</v>
      </c>
      <c r="F92" s="85" t="s">
        <v>16475</v>
      </c>
      <c r="G92" s="84" t="s">
        <v>16629</v>
      </c>
      <c r="H92" s="85">
        <v>18</v>
      </c>
      <c r="I92" s="85">
        <f t="shared" si="3"/>
        <v>18</v>
      </c>
      <c r="J92" s="84">
        <v>1</v>
      </c>
      <c r="K92" s="90">
        <f>SUMIFS(VENTAS[Cantidad],VENTAS[Código del producto Vendido],STOCK[[#This Row],[Code]])</f>
        <v>0</v>
      </c>
      <c r="L92" s="85">
        <f>STOCK[[#This Row],[Entradas]]-STOCK[[#This Row],[Salidas]]</f>
        <v>1</v>
      </c>
      <c r="M92" s="93">
        <f>STOCK[[#This Row],[Precio Final]]*10%</f>
        <v>1.8</v>
      </c>
      <c r="N92" s="84">
        <v>0</v>
      </c>
      <c r="O92" s="85">
        <v>0</v>
      </c>
      <c r="P92" s="85">
        <v>9.599375</v>
      </c>
      <c r="Q92" s="84">
        <v>0</v>
      </c>
      <c r="R92" s="85">
        <v>0</v>
      </c>
      <c r="S92" s="84">
        <v>1.41</v>
      </c>
      <c r="T92" s="96">
        <f>STOCK[[#This Row],[Costo Unitario (USD)]]+STOCK[[#This Row],[Costo Envío (USD)]]+STOCK[[#This Row],[Comisión 10%]]</f>
        <v>12.809375</v>
      </c>
      <c r="U92" s="85">
        <f t="shared" si="4"/>
        <v>19.2140625</v>
      </c>
      <c r="V92" s="85">
        <f t="shared" si="5"/>
        <v>18</v>
      </c>
      <c r="W92" s="85">
        <f>STOCK[[#This Row],[Precio Final]]-STOCK[[#This Row],[Costo total]]</f>
        <v>5.190625</v>
      </c>
      <c r="X92" s="85">
        <f>STOCK[[#This Row],[Ganancia Unitaria]]*STOCK[[#This Row],[Salidas]]</f>
        <v>0</v>
      </c>
      <c r="Y92" s="84" t="s">
        <v>16657</v>
      </c>
      <c r="Z92" s="84"/>
      <c r="AA92" s="85" t="e">
        <f>[2]!STOCK[[#This Row],[Costo total]]*[2]!STOCK[[#This Row],[Entradas]]</f>
        <v>#REF!</v>
      </c>
      <c r="AB92" s="84" t="e">
        <f>[2]!STOCK[[#This Row],[Stock Actual]]*[2]!STOCK[[#This Row],[Costo total]]</f>
        <v>#REF!</v>
      </c>
      <c r="AC92" s="84"/>
      <c r="AD92" s="85"/>
      <c r="AE92" s="85"/>
      <c r="AF92" s="85"/>
      <c r="AG92" s="85"/>
      <c r="AH92" s="85"/>
      <c r="AI92" s="85"/>
      <c r="AJ92" s="85"/>
      <c r="AK92" s="85"/>
      <c r="AL92" s="85"/>
      <c r="AM92" s="85"/>
      <c r="AN92" s="85"/>
      <c r="AO92" s="85"/>
      <c r="AP92" s="85"/>
      <c r="AQ92" s="85"/>
      <c r="AR92" s="85"/>
      <c r="AS92" s="85"/>
      <c r="AT92" s="85"/>
    </row>
    <row r="93" s="60" customFormat="1" ht="80" customHeight="1" spans="1:46">
      <c r="A93" s="84" t="s">
        <v>16658</v>
      </c>
      <c r="B93" s="84"/>
      <c r="C93" s="85" t="s">
        <v>2</v>
      </c>
      <c r="D93" s="84" t="s">
        <v>16659</v>
      </c>
      <c r="E93" s="87" t="s">
        <v>16656</v>
      </c>
      <c r="F93" s="85" t="s">
        <v>16396</v>
      </c>
      <c r="G93" s="84" t="s">
        <v>16629</v>
      </c>
      <c r="H93" s="85">
        <v>18</v>
      </c>
      <c r="I93" s="85">
        <f t="shared" si="3"/>
        <v>18</v>
      </c>
      <c r="J93" s="84">
        <v>1</v>
      </c>
      <c r="K93" s="90">
        <f>SUMIFS(VENTAS[Cantidad],VENTAS[Código del producto Vendido],STOCK[[#This Row],[Code]])</f>
        <v>0</v>
      </c>
      <c r="L93" s="85">
        <f>STOCK[[#This Row],[Entradas]]-STOCK[[#This Row],[Salidas]]</f>
        <v>1</v>
      </c>
      <c r="M93" s="93">
        <f>STOCK[[#This Row],[Precio Final]]*10%</f>
        <v>1.8</v>
      </c>
      <c r="N93" s="84">
        <v>0</v>
      </c>
      <c r="O93" s="85">
        <v>0</v>
      </c>
      <c r="P93" s="85">
        <v>9.599375</v>
      </c>
      <c r="Q93" s="84">
        <v>0</v>
      </c>
      <c r="R93" s="85">
        <v>0</v>
      </c>
      <c r="S93" s="84">
        <v>1.41</v>
      </c>
      <c r="T93" s="96">
        <f>STOCK[[#This Row],[Costo Unitario (USD)]]+STOCK[[#This Row],[Costo Envío (USD)]]+STOCK[[#This Row],[Comisión 10%]]</f>
        <v>12.809375</v>
      </c>
      <c r="U93" s="85">
        <f t="shared" si="4"/>
        <v>19.2140625</v>
      </c>
      <c r="V93" s="85">
        <f t="shared" si="5"/>
        <v>18</v>
      </c>
      <c r="W93" s="85">
        <f>STOCK[[#This Row],[Precio Final]]-STOCK[[#This Row],[Costo total]]</f>
        <v>5.190625</v>
      </c>
      <c r="X93" s="85">
        <f>STOCK[[#This Row],[Ganancia Unitaria]]*STOCK[[#This Row],[Salidas]]</f>
        <v>0</v>
      </c>
      <c r="Y93" s="84" t="s">
        <v>16660</v>
      </c>
      <c r="Z93" s="84"/>
      <c r="AA93" s="85" t="e">
        <f>[2]!STOCK[[#This Row],[Costo total]]*[2]!STOCK[[#This Row],[Entradas]]</f>
        <v>#REF!</v>
      </c>
      <c r="AB93" s="84" t="e">
        <f>[2]!STOCK[[#This Row],[Stock Actual]]*[2]!STOCK[[#This Row],[Costo total]]</f>
        <v>#REF!</v>
      </c>
      <c r="AC93" s="84"/>
      <c r="AD93" s="98"/>
      <c r="AE93" s="98"/>
      <c r="AF93" s="98"/>
      <c r="AG93" s="98"/>
      <c r="AH93" s="98"/>
      <c r="AI93" s="98"/>
      <c r="AJ93" s="98"/>
      <c r="AK93" s="98"/>
      <c r="AL93" s="98"/>
      <c r="AM93" s="98"/>
      <c r="AN93" s="98"/>
      <c r="AO93" s="98"/>
      <c r="AP93" s="98"/>
      <c r="AQ93" s="98"/>
      <c r="AR93" s="98"/>
      <c r="AS93" s="98"/>
      <c r="AT93" s="98"/>
    </row>
    <row r="94" s="61" customFormat="1" ht="80" customHeight="1" spans="1:46">
      <c r="A94" s="84" t="s">
        <v>16661</v>
      </c>
      <c r="B94" s="84"/>
      <c r="C94" s="85" t="s">
        <v>2</v>
      </c>
      <c r="D94" s="84" t="s">
        <v>16632</v>
      </c>
      <c r="E94" s="87" t="s">
        <v>16662</v>
      </c>
      <c r="F94" s="85" t="s">
        <v>16475</v>
      </c>
      <c r="G94" s="84" t="s">
        <v>16629</v>
      </c>
      <c r="H94" s="85">
        <v>18</v>
      </c>
      <c r="I94" s="85">
        <f t="shared" si="3"/>
        <v>18</v>
      </c>
      <c r="J94" s="84">
        <v>2</v>
      </c>
      <c r="K94" s="90">
        <f>SUMIFS(VENTAS[Cantidad],VENTAS[Código del producto Vendido],STOCK[[#This Row],[Code]])</f>
        <v>0</v>
      </c>
      <c r="L94" s="85">
        <f>STOCK[[#This Row],[Entradas]]-STOCK[[#This Row],[Salidas]]</f>
        <v>2</v>
      </c>
      <c r="M94" s="93">
        <f>STOCK[[#This Row],[Precio Final]]*10%</f>
        <v>1.8</v>
      </c>
      <c r="N94" s="84">
        <v>0</v>
      </c>
      <c r="O94" s="85">
        <v>0</v>
      </c>
      <c r="P94" s="85">
        <v>7.024375</v>
      </c>
      <c r="Q94" s="84">
        <v>0</v>
      </c>
      <c r="R94" s="85">
        <v>0</v>
      </c>
      <c r="S94" s="84">
        <v>1.41</v>
      </c>
      <c r="T94" s="96">
        <f>STOCK[[#This Row],[Costo Unitario (USD)]]+STOCK[[#This Row],[Costo Envío (USD)]]+STOCK[[#This Row],[Comisión 10%]]</f>
        <v>10.234375</v>
      </c>
      <c r="U94" s="85">
        <f t="shared" si="4"/>
        <v>15.3515625</v>
      </c>
      <c r="V94" s="85">
        <f t="shared" si="5"/>
        <v>18</v>
      </c>
      <c r="W94" s="85">
        <f>STOCK[[#This Row],[Precio Final]]-STOCK[[#This Row],[Costo total]]</f>
        <v>7.765625</v>
      </c>
      <c r="X94" s="85">
        <f>STOCK[[#This Row],[Ganancia Unitaria]]*STOCK[[#This Row],[Salidas]]</f>
        <v>0</v>
      </c>
      <c r="Y94" s="84" t="s">
        <v>16663</v>
      </c>
      <c r="Z94" s="84"/>
      <c r="AA94" s="85" t="e">
        <f>[2]!STOCK[[#This Row],[Costo total]]*[2]!STOCK[[#This Row],[Entradas]]</f>
        <v>#REF!</v>
      </c>
      <c r="AB94" s="84" t="e">
        <f>[2]!STOCK[[#This Row],[Stock Actual]]*[2]!STOCK[[#This Row],[Costo total]]</f>
        <v>#REF!</v>
      </c>
      <c r="AC94" s="84"/>
      <c r="AD94" s="85"/>
      <c r="AE94" s="85"/>
      <c r="AF94" s="85"/>
      <c r="AG94" s="85"/>
      <c r="AH94" s="85"/>
      <c r="AI94" s="85"/>
      <c r="AJ94" s="85"/>
      <c r="AK94" s="85"/>
      <c r="AL94" s="85"/>
      <c r="AM94" s="85"/>
      <c r="AN94" s="85"/>
      <c r="AO94" s="85"/>
      <c r="AP94" s="85"/>
      <c r="AQ94" s="85"/>
      <c r="AR94" s="85"/>
      <c r="AS94" s="85"/>
      <c r="AT94" s="85"/>
    </row>
    <row r="95" s="60" customFormat="1" ht="80" customHeight="1" spans="1:46">
      <c r="A95" s="84" t="s">
        <v>16664</v>
      </c>
      <c r="B95" s="84"/>
      <c r="C95" s="85" t="s">
        <v>2</v>
      </c>
      <c r="D95" s="84" t="s">
        <v>16639</v>
      </c>
      <c r="E95" s="87" t="s">
        <v>16662</v>
      </c>
      <c r="F95" s="85" t="s">
        <v>16404</v>
      </c>
      <c r="G95" s="84" t="s">
        <v>16629</v>
      </c>
      <c r="H95" s="85">
        <v>18</v>
      </c>
      <c r="I95" s="85">
        <f t="shared" si="3"/>
        <v>18</v>
      </c>
      <c r="J95" s="84">
        <v>2</v>
      </c>
      <c r="K95" s="90">
        <f>SUMIFS(VENTAS[Cantidad],VENTAS[Código del producto Vendido],STOCK[[#This Row],[Code]])</f>
        <v>0</v>
      </c>
      <c r="L95" s="85">
        <f>STOCK[[#This Row],[Entradas]]-STOCK[[#This Row],[Salidas]]</f>
        <v>2</v>
      </c>
      <c r="M95" s="93">
        <f>STOCK[[#This Row],[Precio Final]]*10%</f>
        <v>1.8</v>
      </c>
      <c r="N95" s="84">
        <v>0</v>
      </c>
      <c r="O95" s="85">
        <v>0</v>
      </c>
      <c r="P95" s="85">
        <v>7.024375</v>
      </c>
      <c r="Q95" s="84">
        <v>0</v>
      </c>
      <c r="R95" s="85">
        <v>0</v>
      </c>
      <c r="S95" s="84">
        <v>1.41</v>
      </c>
      <c r="T95" s="96">
        <f>STOCK[[#This Row],[Costo Unitario (USD)]]+STOCK[[#This Row],[Costo Envío (USD)]]+STOCK[[#This Row],[Comisión 10%]]</f>
        <v>10.234375</v>
      </c>
      <c r="U95" s="85">
        <f t="shared" si="4"/>
        <v>15.3515625</v>
      </c>
      <c r="V95" s="85">
        <f t="shared" si="5"/>
        <v>18</v>
      </c>
      <c r="W95" s="85">
        <f>STOCK[[#This Row],[Precio Final]]-STOCK[[#This Row],[Costo total]]</f>
        <v>7.765625</v>
      </c>
      <c r="X95" s="85">
        <f>STOCK[[#This Row],[Ganancia Unitaria]]*STOCK[[#This Row],[Salidas]]</f>
        <v>0</v>
      </c>
      <c r="Y95" s="84" t="s">
        <v>16665</v>
      </c>
      <c r="Z95" s="84"/>
      <c r="AA95" s="85" t="e">
        <f>[2]!STOCK[[#This Row],[Costo total]]*[2]!STOCK[[#This Row],[Entradas]]</f>
        <v>#REF!</v>
      </c>
      <c r="AB95" s="84" t="e">
        <f>[2]!STOCK[[#This Row],[Stock Actual]]*[2]!STOCK[[#This Row],[Costo total]]</f>
        <v>#REF!</v>
      </c>
      <c r="AC95" s="84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</row>
    <row r="96" s="60" customFormat="1" ht="80" customHeight="1" spans="1:46">
      <c r="A96" s="84" t="s">
        <v>16666</v>
      </c>
      <c r="B96" s="84"/>
      <c r="C96" s="85" t="s">
        <v>2</v>
      </c>
      <c r="D96" s="84" t="s">
        <v>16632</v>
      </c>
      <c r="E96" s="87" t="s">
        <v>16667</v>
      </c>
      <c r="F96" s="85" t="s">
        <v>16475</v>
      </c>
      <c r="G96" s="84" t="s">
        <v>16629</v>
      </c>
      <c r="H96" s="85">
        <v>28</v>
      </c>
      <c r="I96" s="85">
        <f t="shared" si="3"/>
        <v>28</v>
      </c>
      <c r="J96" s="84">
        <v>1</v>
      </c>
      <c r="K96" s="90">
        <f>SUMIFS(VENTAS[Cantidad],VENTAS[Código del producto Vendido],STOCK[[#This Row],[Code]])</f>
        <v>0</v>
      </c>
      <c r="L96" s="85">
        <f>STOCK[[#This Row],[Entradas]]-STOCK[[#This Row],[Salidas]]</f>
        <v>1</v>
      </c>
      <c r="M96" s="93">
        <f>STOCK[[#This Row],[Precio Final]]*10%</f>
        <v>2.8</v>
      </c>
      <c r="N96" s="84">
        <v>0</v>
      </c>
      <c r="O96" s="85">
        <v>0</v>
      </c>
      <c r="P96" s="85">
        <v>16.255625</v>
      </c>
      <c r="Q96" s="84">
        <v>0</v>
      </c>
      <c r="R96" s="85">
        <v>0</v>
      </c>
      <c r="S96" s="84">
        <v>1.41</v>
      </c>
      <c r="T96" s="96">
        <f>STOCK[[#This Row],[Costo Unitario (USD)]]+STOCK[[#This Row],[Costo Envío (USD)]]+STOCK[[#This Row],[Comisión 10%]]</f>
        <v>20.465625</v>
      </c>
      <c r="U96" s="85">
        <f t="shared" si="4"/>
        <v>30.6984375</v>
      </c>
      <c r="V96" s="85">
        <f t="shared" si="5"/>
        <v>28</v>
      </c>
      <c r="W96" s="85">
        <f>STOCK[[#This Row],[Precio Final]]-STOCK[[#This Row],[Costo total]]</f>
        <v>7.534375</v>
      </c>
      <c r="X96" s="85">
        <f>STOCK[[#This Row],[Ganancia Unitaria]]*STOCK[[#This Row],[Salidas]]</f>
        <v>0</v>
      </c>
      <c r="Y96" s="84" t="s">
        <v>16668</v>
      </c>
      <c r="Z96" s="84"/>
      <c r="AA96" s="85" t="e">
        <f>[2]!STOCK[[#This Row],[Costo total]]*[2]!STOCK[[#This Row],[Entradas]]</f>
        <v>#REF!</v>
      </c>
      <c r="AB96" s="84" t="e">
        <f>[2]!STOCK[[#This Row],[Stock Actual]]*[2]!STOCK[[#This Row],[Costo total]]</f>
        <v>#REF!</v>
      </c>
      <c r="AC96" s="84"/>
      <c r="AD96" s="98"/>
      <c r="AE96" s="98"/>
      <c r="AF96" s="98"/>
      <c r="AG96" s="98"/>
      <c r="AH96" s="98"/>
      <c r="AI96" s="98"/>
      <c r="AJ96" s="98"/>
      <c r="AK96" s="98"/>
      <c r="AL96" s="98"/>
      <c r="AM96" s="98"/>
      <c r="AN96" s="98"/>
      <c r="AO96" s="98"/>
      <c r="AP96" s="98"/>
      <c r="AQ96" s="98"/>
      <c r="AR96" s="98"/>
      <c r="AS96" s="98"/>
      <c r="AT96" s="98"/>
    </row>
    <row r="97" s="61" customFormat="1" ht="80" customHeight="1" spans="1:46">
      <c r="A97" s="84" t="s">
        <v>16669</v>
      </c>
      <c r="B97" s="84"/>
      <c r="C97" s="85" t="s">
        <v>2</v>
      </c>
      <c r="D97" s="84" t="s">
        <v>16639</v>
      </c>
      <c r="E97" s="87" t="s">
        <v>16667</v>
      </c>
      <c r="F97" s="85" t="s">
        <v>16404</v>
      </c>
      <c r="G97" s="84" t="s">
        <v>16629</v>
      </c>
      <c r="H97" s="85">
        <v>28</v>
      </c>
      <c r="I97" s="85">
        <f t="shared" si="3"/>
        <v>28</v>
      </c>
      <c r="J97" s="84">
        <v>1</v>
      </c>
      <c r="K97" s="90">
        <f>SUMIFS(VENTAS[Cantidad],VENTAS[Código del producto Vendido],STOCK[[#This Row],[Code]])</f>
        <v>0</v>
      </c>
      <c r="L97" s="85">
        <f>STOCK[[#This Row],[Entradas]]-STOCK[[#This Row],[Salidas]]</f>
        <v>1</v>
      </c>
      <c r="M97" s="93">
        <f>STOCK[[#This Row],[Precio Final]]*10%</f>
        <v>2.8</v>
      </c>
      <c r="N97" s="84">
        <v>0</v>
      </c>
      <c r="O97" s="85">
        <v>0</v>
      </c>
      <c r="P97" s="85">
        <v>16.255625</v>
      </c>
      <c r="Q97" s="84">
        <v>0</v>
      </c>
      <c r="R97" s="85">
        <v>0</v>
      </c>
      <c r="S97" s="84">
        <v>1.41</v>
      </c>
      <c r="T97" s="96">
        <f>STOCK[[#This Row],[Costo Unitario (USD)]]+STOCK[[#This Row],[Costo Envío (USD)]]+STOCK[[#This Row],[Comisión 10%]]</f>
        <v>20.465625</v>
      </c>
      <c r="U97" s="85">
        <f t="shared" si="4"/>
        <v>30.6984375</v>
      </c>
      <c r="V97" s="85">
        <f t="shared" si="5"/>
        <v>28</v>
      </c>
      <c r="W97" s="85">
        <f>STOCK[[#This Row],[Precio Final]]-STOCK[[#This Row],[Costo total]]</f>
        <v>7.534375</v>
      </c>
      <c r="X97" s="85">
        <f>STOCK[[#This Row],[Ganancia Unitaria]]*STOCK[[#This Row],[Salidas]]</f>
        <v>0</v>
      </c>
      <c r="Y97" s="84" t="s">
        <v>16670</v>
      </c>
      <c r="Z97" s="84"/>
      <c r="AA97" s="85" t="e">
        <f>[2]!STOCK[[#This Row],[Costo total]]*[2]!STOCK[[#This Row],[Entradas]]</f>
        <v>#REF!</v>
      </c>
      <c r="AB97" s="84" t="e">
        <f>[2]!STOCK[[#This Row],[Stock Actual]]*[2]!STOCK[[#This Row],[Costo total]]</f>
        <v>#REF!</v>
      </c>
      <c r="AC97" s="84"/>
      <c r="AD97" s="85"/>
      <c r="AE97" s="85"/>
      <c r="AF97" s="85"/>
      <c r="AG97" s="85"/>
      <c r="AH97" s="85"/>
      <c r="AI97" s="85"/>
      <c r="AJ97" s="85"/>
      <c r="AK97" s="85"/>
      <c r="AL97" s="85"/>
      <c r="AM97" s="85"/>
      <c r="AN97" s="85"/>
      <c r="AO97" s="85"/>
      <c r="AP97" s="85"/>
      <c r="AQ97" s="85"/>
      <c r="AR97" s="85"/>
      <c r="AS97" s="85"/>
      <c r="AT97" s="85"/>
    </row>
    <row r="98" s="60" customFormat="1" ht="80" customHeight="1" spans="1:46">
      <c r="A98" s="84" t="s">
        <v>16671</v>
      </c>
      <c r="B98" s="84"/>
      <c r="C98" s="85" t="s">
        <v>2</v>
      </c>
      <c r="D98" s="84" t="s">
        <v>16672</v>
      </c>
      <c r="E98" s="87" t="s">
        <v>16673</v>
      </c>
      <c r="F98" s="85" t="s">
        <v>16418</v>
      </c>
      <c r="G98" s="84" t="s">
        <v>16629</v>
      </c>
      <c r="H98" s="85">
        <v>10</v>
      </c>
      <c r="I98" s="85">
        <f t="shared" si="3"/>
        <v>10</v>
      </c>
      <c r="J98" s="84">
        <v>2</v>
      </c>
      <c r="K98" s="90">
        <f>SUMIFS(VENTAS[Cantidad],VENTAS[Código del producto Vendido],STOCK[[#This Row],[Code]])</f>
        <v>0</v>
      </c>
      <c r="L98" s="85">
        <v>2</v>
      </c>
      <c r="M98" s="93">
        <f>STOCK[[#This Row],[Precio Final]]*10%</f>
        <v>1</v>
      </c>
      <c r="N98" s="84">
        <v>0</v>
      </c>
      <c r="O98" s="85">
        <v>0</v>
      </c>
      <c r="P98" s="85">
        <v>4.47125</v>
      </c>
      <c r="Q98" s="84">
        <v>0</v>
      </c>
      <c r="R98" s="85">
        <v>0</v>
      </c>
      <c r="S98" s="84">
        <v>1.41</v>
      </c>
      <c r="T98" s="96">
        <f>STOCK[[#This Row],[Costo Unitario (USD)]]+STOCK[[#This Row],[Costo Envío (USD)]]+STOCK[[#This Row],[Comisión 10%]]</f>
        <v>6.88125</v>
      </c>
      <c r="U98" s="85">
        <f t="shared" si="4"/>
        <v>10.321875</v>
      </c>
      <c r="V98" s="85">
        <f t="shared" si="5"/>
        <v>10</v>
      </c>
      <c r="W98" s="85">
        <f>STOCK[[#This Row],[Precio Final]]-STOCK[[#This Row],[Costo total]]</f>
        <v>3.11875</v>
      </c>
      <c r="X98" s="85">
        <f>STOCK[[#This Row],[Ganancia Unitaria]]*STOCK[[#This Row],[Salidas]]</f>
        <v>0</v>
      </c>
      <c r="Y98" s="84" t="s">
        <v>16674</v>
      </c>
      <c r="Z98" s="84"/>
      <c r="AA98" s="85" t="e">
        <f>[2]!STOCK[[#This Row],[Costo total]]*[2]!STOCK[[#This Row],[Entradas]]</f>
        <v>#REF!</v>
      </c>
      <c r="AB98" s="84" t="e">
        <f>[2]!STOCK[[#This Row],[Stock Actual]]*[2]!STOCK[[#This Row],[Costo total]]</f>
        <v>#REF!</v>
      </c>
      <c r="AC98" s="84"/>
      <c r="AD98" s="98"/>
      <c r="AE98" s="98"/>
      <c r="AF98" s="98"/>
      <c r="AG98" s="98"/>
      <c r="AH98" s="98"/>
      <c r="AI98" s="98"/>
      <c r="AJ98" s="98"/>
      <c r="AK98" s="98"/>
      <c r="AL98" s="98"/>
      <c r="AM98" s="98"/>
      <c r="AN98" s="98"/>
      <c r="AO98" s="98"/>
      <c r="AP98" s="98"/>
      <c r="AQ98" s="98"/>
      <c r="AR98" s="98"/>
      <c r="AS98" s="98"/>
      <c r="AT98" s="98"/>
    </row>
    <row r="99" s="60" customFormat="1" ht="80" customHeight="1" spans="1:46">
      <c r="A99" s="84" t="s">
        <v>16675</v>
      </c>
      <c r="B99" s="84"/>
      <c r="C99" s="85" t="s">
        <v>2</v>
      </c>
      <c r="D99" s="84" t="s">
        <v>16541</v>
      </c>
      <c r="E99" s="87" t="s">
        <v>16676</v>
      </c>
      <c r="F99" s="85" t="s">
        <v>16475</v>
      </c>
      <c r="G99" s="84" t="s">
        <v>16677</v>
      </c>
      <c r="H99" s="85">
        <v>35</v>
      </c>
      <c r="I99" s="85">
        <f t="shared" si="3"/>
        <v>35</v>
      </c>
      <c r="J99" s="84">
        <v>1</v>
      </c>
      <c r="K99" s="90">
        <f>SUMIFS(VENTAS[Cantidad],VENTAS[Código del producto Vendido],STOCK[[#This Row],[Code]])</f>
        <v>0</v>
      </c>
      <c r="L99" s="85">
        <f>STOCK[[#This Row],[Entradas]]-STOCK[[#This Row],[Salidas]]</f>
        <v>1</v>
      </c>
      <c r="M99" s="93">
        <f>STOCK[[#This Row],[Precio Final]]*10%</f>
        <v>3.5</v>
      </c>
      <c r="N99" s="84">
        <v>0</v>
      </c>
      <c r="O99" s="85">
        <v>0</v>
      </c>
      <c r="P99" s="85">
        <v>15.2820211515864</v>
      </c>
      <c r="Q99" s="84">
        <v>0</v>
      </c>
      <c r="R99" s="85">
        <v>0</v>
      </c>
      <c r="S99" s="84">
        <v>1.97</v>
      </c>
      <c r="T99" s="96">
        <f>STOCK[[#This Row],[Costo Unitario (USD)]]+STOCK[[#This Row],[Costo Envío (USD)]]+STOCK[[#This Row],[Comisión 10%]]</f>
        <v>20.7520211515864</v>
      </c>
      <c r="U99" s="85">
        <f t="shared" si="4"/>
        <v>31.1280317273796</v>
      </c>
      <c r="V99" s="85">
        <f t="shared" si="5"/>
        <v>35</v>
      </c>
      <c r="W99" s="85">
        <f>STOCK[[#This Row],[Precio Final]]-STOCK[[#This Row],[Costo total]]</f>
        <v>14.2479788484136</v>
      </c>
      <c r="X99" s="85">
        <f>STOCK[[#This Row],[Ganancia Unitaria]]*STOCK[[#This Row],[Salidas]]</f>
        <v>0</v>
      </c>
      <c r="Y99" s="84" t="s">
        <v>16678</v>
      </c>
      <c r="Z99" s="84"/>
      <c r="AA99" s="85" t="e">
        <f>[2]!STOCK[[#This Row],[Costo total]]*[2]!STOCK[[#This Row],[Entradas]]</f>
        <v>#REF!</v>
      </c>
      <c r="AB99" s="84" t="e">
        <f>[2]!STOCK[[#This Row],[Stock Actual]]*[2]!STOCK[[#This Row],[Costo total]]</f>
        <v>#REF!</v>
      </c>
      <c r="AC99" s="84"/>
      <c r="AD99" s="98"/>
      <c r="AE99" s="98"/>
      <c r="AF99" s="98"/>
      <c r="AG99" s="98"/>
      <c r="AH99" s="98"/>
      <c r="AI99" s="98"/>
      <c r="AJ99" s="98"/>
      <c r="AK99" s="98"/>
      <c r="AL99" s="98"/>
      <c r="AM99" s="98"/>
      <c r="AN99" s="98"/>
      <c r="AO99" s="98"/>
      <c r="AP99" s="98"/>
      <c r="AQ99" s="98"/>
      <c r="AR99" s="98"/>
      <c r="AS99" s="98"/>
      <c r="AT99" s="98"/>
    </row>
    <row r="100" s="60" customFormat="1" ht="80" customHeight="1" spans="1:46">
      <c r="A100" s="84" t="s">
        <v>16679</v>
      </c>
      <c r="B100" s="84"/>
      <c r="C100" s="85" t="s">
        <v>2</v>
      </c>
      <c r="D100" s="84" t="s">
        <v>16461</v>
      </c>
      <c r="E100" s="87" t="s">
        <v>16680</v>
      </c>
      <c r="F100" s="85" t="s">
        <v>16475</v>
      </c>
      <c r="G100" s="84" t="s">
        <v>16677</v>
      </c>
      <c r="H100" s="85">
        <v>25</v>
      </c>
      <c r="I100" s="85">
        <f t="shared" si="3"/>
        <v>25</v>
      </c>
      <c r="J100" s="84">
        <v>3</v>
      </c>
      <c r="K100" s="90">
        <f>SUMIFS(VENTAS[Cantidad],VENTAS[Código del producto Vendido],STOCK[[#This Row],[Code]])</f>
        <v>0</v>
      </c>
      <c r="L100" s="85">
        <f>STOCK[[#This Row],[Entradas]]-STOCK[[#This Row],[Salidas]]</f>
        <v>3</v>
      </c>
      <c r="M100" s="93">
        <f>STOCK[[#This Row],[Precio Final]]*10%</f>
        <v>2.5</v>
      </c>
      <c r="N100" s="84">
        <v>0</v>
      </c>
      <c r="O100" s="85">
        <v>0</v>
      </c>
      <c r="P100" s="85">
        <v>15.8108108108108</v>
      </c>
      <c r="Q100" s="84">
        <v>0</v>
      </c>
      <c r="R100" s="85">
        <v>0</v>
      </c>
      <c r="S100" s="84">
        <v>1.97</v>
      </c>
      <c r="T100" s="96">
        <f>STOCK[[#This Row],[Costo Unitario (USD)]]+STOCK[[#This Row],[Costo Envío (USD)]]+STOCK[[#This Row],[Comisión 10%]]</f>
        <v>20.2808108108108</v>
      </c>
      <c r="U100" s="85">
        <f t="shared" si="4"/>
        <v>30.4212162162162</v>
      </c>
      <c r="V100" s="85">
        <f t="shared" si="5"/>
        <v>25</v>
      </c>
      <c r="W100" s="85">
        <f>STOCK[[#This Row],[Precio Final]]-STOCK[[#This Row],[Costo total]]</f>
        <v>4.7191891891892</v>
      </c>
      <c r="X100" s="85">
        <f>STOCK[[#This Row],[Ganancia Unitaria]]*STOCK[[#This Row],[Salidas]]</f>
        <v>0</v>
      </c>
      <c r="Y100" s="84" t="s">
        <v>16681</v>
      </c>
      <c r="Z100" s="84"/>
      <c r="AA100" s="85" t="e">
        <f>[2]!STOCK[[#This Row],[Costo total]]*[2]!STOCK[[#This Row],[Entradas]]</f>
        <v>#REF!</v>
      </c>
      <c r="AB100" s="84" t="e">
        <f>[2]!STOCK[[#This Row],[Stock Actual]]*[2]!STOCK[[#This Row],[Costo total]]</f>
        <v>#REF!</v>
      </c>
      <c r="AC100" s="84"/>
      <c r="AD100" s="98"/>
      <c r="AE100" s="98"/>
      <c r="AF100" s="98"/>
      <c r="AG100" s="98"/>
      <c r="AH100" s="98"/>
      <c r="AI100" s="98"/>
      <c r="AJ100" s="98"/>
      <c r="AK100" s="98"/>
      <c r="AL100" s="98"/>
      <c r="AM100" s="98"/>
      <c r="AN100" s="98"/>
      <c r="AO100" s="98"/>
      <c r="AP100" s="98"/>
      <c r="AQ100" s="98"/>
      <c r="AR100" s="98"/>
      <c r="AS100" s="98"/>
      <c r="AT100" s="98"/>
    </row>
    <row r="101" s="61" customFormat="1" ht="80" customHeight="1" spans="1:46">
      <c r="A101" s="84" t="s">
        <v>16682</v>
      </c>
      <c r="B101" s="84"/>
      <c r="C101" s="85" t="s">
        <v>2</v>
      </c>
      <c r="D101" s="84" t="s">
        <v>16683</v>
      </c>
      <c r="E101" s="87" t="s">
        <v>16684</v>
      </c>
      <c r="F101" s="85" t="s">
        <v>16396</v>
      </c>
      <c r="G101" s="84" t="s">
        <v>16677</v>
      </c>
      <c r="H101" s="85">
        <v>35</v>
      </c>
      <c r="I101" s="85">
        <f t="shared" si="3"/>
        <v>35</v>
      </c>
      <c r="J101" s="84">
        <v>4</v>
      </c>
      <c r="K101" s="90">
        <f>SUMIFS(VENTAS[Cantidad],VENTAS[Código del producto Vendido],STOCK[[#This Row],[Code]])</f>
        <v>0</v>
      </c>
      <c r="L101" s="85">
        <f>STOCK[[#This Row],[Entradas]]-STOCK[[#This Row],[Salidas]]</f>
        <v>4</v>
      </c>
      <c r="M101" s="93">
        <f>STOCK[[#This Row],[Precio Final]]*10%</f>
        <v>3.5</v>
      </c>
      <c r="N101" s="84">
        <v>0</v>
      </c>
      <c r="O101" s="85">
        <v>0</v>
      </c>
      <c r="P101" s="85">
        <v>14.2244418331375</v>
      </c>
      <c r="Q101" s="84">
        <v>0</v>
      </c>
      <c r="R101" s="85">
        <v>0</v>
      </c>
      <c r="S101" s="84">
        <v>1.97</v>
      </c>
      <c r="T101" s="96">
        <f>STOCK[[#This Row],[Costo Unitario (USD)]]+STOCK[[#This Row],[Costo Envío (USD)]]+STOCK[[#This Row],[Comisión 10%]]</f>
        <v>19.6944418331375</v>
      </c>
      <c r="U101" s="85">
        <f t="shared" si="4"/>
        <v>29.5416627497062</v>
      </c>
      <c r="V101" s="85">
        <f t="shared" si="5"/>
        <v>35</v>
      </c>
      <c r="W101" s="85">
        <f>STOCK[[#This Row],[Precio Final]]-STOCK[[#This Row],[Costo total]]</f>
        <v>15.3055581668625</v>
      </c>
      <c r="X101" s="85">
        <f>STOCK[[#This Row],[Ganancia Unitaria]]*STOCK[[#This Row],[Salidas]]</f>
        <v>0</v>
      </c>
      <c r="Y101" s="84" t="s">
        <v>16685</v>
      </c>
      <c r="Z101" s="84"/>
      <c r="AA101" s="85" t="e">
        <f>[2]!STOCK[[#This Row],[Costo total]]*[2]!STOCK[[#This Row],[Entradas]]</f>
        <v>#REF!</v>
      </c>
      <c r="AB101" s="84" t="e">
        <f>[2]!STOCK[[#This Row],[Stock Actual]]*[2]!STOCK[[#This Row],[Costo total]]</f>
        <v>#REF!</v>
      </c>
      <c r="AC101" s="84"/>
      <c r="AD101" s="85"/>
      <c r="AE101" s="85"/>
      <c r="AF101" s="85"/>
      <c r="AG101" s="85"/>
      <c r="AH101" s="85"/>
      <c r="AI101" s="85"/>
      <c r="AJ101" s="85"/>
      <c r="AK101" s="85"/>
      <c r="AL101" s="85"/>
      <c r="AM101" s="85"/>
      <c r="AN101" s="85"/>
      <c r="AO101" s="85"/>
      <c r="AP101" s="85"/>
      <c r="AQ101" s="85"/>
      <c r="AR101" s="85"/>
      <c r="AS101" s="85"/>
      <c r="AT101" s="85"/>
    </row>
    <row r="102" s="60" customFormat="1" ht="80" customHeight="1" spans="1:46">
      <c r="A102" s="84" t="s">
        <v>16686</v>
      </c>
      <c r="B102" s="84"/>
      <c r="C102" s="85" t="s">
        <v>2</v>
      </c>
      <c r="D102" s="84" t="s">
        <v>16522</v>
      </c>
      <c r="E102" s="87" t="s">
        <v>16687</v>
      </c>
      <c r="F102" s="85" t="s">
        <v>16404</v>
      </c>
      <c r="G102" s="84" t="s">
        <v>16677</v>
      </c>
      <c r="H102" s="85">
        <v>35</v>
      </c>
      <c r="I102" s="85">
        <f t="shared" si="3"/>
        <v>35</v>
      </c>
      <c r="J102" s="84">
        <v>3</v>
      </c>
      <c r="K102" s="90">
        <f>SUMIFS(VENTAS[Cantidad],VENTAS[Código del producto Vendido],STOCK[[#This Row],[Code]])</f>
        <v>0</v>
      </c>
      <c r="L102" s="85">
        <f>STOCK[[#This Row],[Entradas]]-STOCK[[#This Row],[Salidas]]</f>
        <v>3</v>
      </c>
      <c r="M102" s="93">
        <f>STOCK[[#This Row],[Precio Final]]*10%</f>
        <v>3.5</v>
      </c>
      <c r="N102" s="84">
        <v>0</v>
      </c>
      <c r="O102" s="85">
        <v>0</v>
      </c>
      <c r="P102" s="85">
        <v>14.2244418331375</v>
      </c>
      <c r="Q102" s="84">
        <v>0</v>
      </c>
      <c r="R102" s="85">
        <v>0</v>
      </c>
      <c r="S102" s="84">
        <v>1.97</v>
      </c>
      <c r="T102" s="96">
        <f>STOCK[[#This Row],[Costo Unitario (USD)]]+STOCK[[#This Row],[Costo Envío (USD)]]+STOCK[[#This Row],[Comisión 10%]]</f>
        <v>19.6944418331375</v>
      </c>
      <c r="U102" s="85">
        <f t="shared" si="4"/>
        <v>29.5416627497062</v>
      </c>
      <c r="V102" s="85">
        <f t="shared" si="5"/>
        <v>35</v>
      </c>
      <c r="W102" s="85">
        <f>STOCK[[#This Row],[Precio Final]]-STOCK[[#This Row],[Costo total]]</f>
        <v>15.3055581668625</v>
      </c>
      <c r="X102" s="85">
        <f>STOCK[[#This Row],[Ganancia Unitaria]]*STOCK[[#This Row],[Salidas]]</f>
        <v>0</v>
      </c>
      <c r="Y102" s="84" t="s">
        <v>16688</v>
      </c>
      <c r="Z102" s="84"/>
      <c r="AA102" s="85" t="e">
        <f>[2]!STOCK[[#This Row],[Costo total]]*[2]!STOCK[[#This Row],[Entradas]]</f>
        <v>#REF!</v>
      </c>
      <c r="AB102" s="84" t="e">
        <f>[2]!STOCK[[#This Row],[Stock Actual]]*[2]!STOCK[[#This Row],[Costo total]]</f>
        <v>#REF!</v>
      </c>
      <c r="AC102" s="84"/>
      <c r="AD102" s="98"/>
      <c r="AE102" s="98"/>
      <c r="AF102" s="98"/>
      <c r="AG102" s="98"/>
      <c r="AH102" s="98"/>
      <c r="AI102" s="98"/>
      <c r="AJ102" s="98"/>
      <c r="AK102" s="98"/>
      <c r="AL102" s="98"/>
      <c r="AM102" s="98"/>
      <c r="AN102" s="98"/>
      <c r="AO102" s="98"/>
      <c r="AP102" s="98"/>
      <c r="AQ102" s="98"/>
      <c r="AR102" s="98"/>
      <c r="AS102" s="98"/>
      <c r="AT102" s="98"/>
    </row>
    <row r="103" s="61" customFormat="1" ht="80" customHeight="1" spans="1:46">
      <c r="A103" s="84" t="s">
        <v>16689</v>
      </c>
      <c r="B103" s="84"/>
      <c r="C103" s="85" t="s">
        <v>2</v>
      </c>
      <c r="D103" s="84" t="s">
        <v>16690</v>
      </c>
      <c r="E103" s="87" t="s">
        <v>16691</v>
      </c>
      <c r="F103" s="85" t="s">
        <v>16586</v>
      </c>
      <c r="G103" s="84" t="s">
        <v>16677</v>
      </c>
      <c r="H103" s="85">
        <v>35</v>
      </c>
      <c r="I103" s="85">
        <f t="shared" si="3"/>
        <v>35</v>
      </c>
      <c r="J103" s="84">
        <v>2</v>
      </c>
      <c r="K103" s="90">
        <f>SUMIFS(VENTAS[Cantidad],VENTAS[Código del producto Vendido],STOCK[[#This Row],[Code]])</f>
        <v>0</v>
      </c>
      <c r="L103" s="85">
        <f>STOCK[[#This Row],[Entradas]]-STOCK[[#This Row],[Salidas]]</f>
        <v>2</v>
      </c>
      <c r="M103" s="93">
        <f>STOCK[[#This Row],[Precio Final]]*10%</f>
        <v>3.5</v>
      </c>
      <c r="N103" s="84">
        <v>0</v>
      </c>
      <c r="O103" s="85">
        <v>0</v>
      </c>
      <c r="P103" s="85">
        <v>15.2820211515864</v>
      </c>
      <c r="Q103" s="84">
        <v>0</v>
      </c>
      <c r="R103" s="85">
        <v>0</v>
      </c>
      <c r="S103" s="84">
        <v>0</v>
      </c>
      <c r="T103" s="96">
        <f>STOCK[[#This Row],[Costo Unitario (USD)]]+STOCK[[#This Row],[Costo Envío (USD)]]+STOCK[[#This Row],[Comisión 10%]]</f>
        <v>18.7820211515864</v>
      </c>
      <c r="U103" s="85">
        <f t="shared" si="4"/>
        <v>28.1730317273796</v>
      </c>
      <c r="V103" s="85">
        <f t="shared" si="5"/>
        <v>35</v>
      </c>
      <c r="W103" s="85">
        <f>STOCK[[#This Row],[Precio Final]]-STOCK[[#This Row],[Costo total]]</f>
        <v>16.2179788484136</v>
      </c>
      <c r="X103" s="85">
        <f>STOCK[[#This Row],[Ganancia Unitaria]]*STOCK[[#This Row],[Salidas]]</f>
        <v>0</v>
      </c>
      <c r="Y103" s="84" t="s">
        <v>16692</v>
      </c>
      <c r="Z103" s="84"/>
      <c r="AA103" s="85" t="e">
        <f>[2]!STOCK[[#This Row],[Costo total]]*[2]!STOCK[[#This Row],[Entradas]]</f>
        <v>#REF!</v>
      </c>
      <c r="AB103" s="84" t="e">
        <f>[2]!STOCK[[#This Row],[Stock Actual]]*[2]!STOCK[[#This Row],[Costo total]]</f>
        <v>#REF!</v>
      </c>
      <c r="AC103" s="84"/>
      <c r="AD103" s="85"/>
      <c r="AE103" s="85"/>
      <c r="AF103" s="85"/>
      <c r="AG103" s="85"/>
      <c r="AH103" s="85"/>
      <c r="AI103" s="85"/>
      <c r="AJ103" s="85"/>
      <c r="AK103" s="85"/>
      <c r="AL103" s="85"/>
      <c r="AM103" s="85"/>
      <c r="AN103" s="85"/>
      <c r="AO103" s="85"/>
      <c r="AP103" s="85"/>
      <c r="AQ103" s="85"/>
      <c r="AR103" s="85"/>
      <c r="AS103" s="85"/>
      <c r="AT103" s="85"/>
    </row>
    <row r="104" s="60" customFormat="1" ht="80" customHeight="1" spans="1:46">
      <c r="A104" s="84" t="s">
        <v>16693</v>
      </c>
      <c r="B104" s="84"/>
      <c r="C104" s="85" t="s">
        <v>2</v>
      </c>
      <c r="D104" s="84" t="s">
        <v>16694</v>
      </c>
      <c r="E104" s="87" t="s">
        <v>16695</v>
      </c>
      <c r="F104" s="85" t="s">
        <v>16696</v>
      </c>
      <c r="G104" s="84" t="s">
        <v>16697</v>
      </c>
      <c r="H104" s="85">
        <v>45</v>
      </c>
      <c r="I104" s="85">
        <f t="shared" si="3"/>
        <v>45</v>
      </c>
      <c r="J104" s="84">
        <v>2</v>
      </c>
      <c r="K104" s="90">
        <f>SUMIFS(VENTAS[Cantidad],VENTAS[Código del producto Vendido],STOCK[[#This Row],[Code]])</f>
        <v>0</v>
      </c>
      <c r="L104" s="85">
        <f>STOCK[[#This Row],[Entradas]]-STOCK[[#This Row],[Salidas]]</f>
        <v>2</v>
      </c>
      <c r="M104" s="93">
        <f>STOCK[[#This Row],[Precio Final]]*10%</f>
        <v>4.5</v>
      </c>
      <c r="N104" s="84">
        <v>0</v>
      </c>
      <c r="O104" s="85">
        <v>0</v>
      </c>
      <c r="P104" s="85">
        <v>22.5</v>
      </c>
      <c r="Q104" s="84">
        <v>0</v>
      </c>
      <c r="R104" s="85">
        <v>7.81</v>
      </c>
      <c r="S104" s="84">
        <v>1.97</v>
      </c>
      <c r="T104" s="96">
        <f>STOCK[[#This Row],[Costo Unitario (USD)]]+STOCK[[#This Row],[Costo Envío (USD)]]+STOCK[[#This Row],[Comisión 10%]]</f>
        <v>28.97</v>
      </c>
      <c r="U104" s="85">
        <f t="shared" si="4"/>
        <v>43.455</v>
      </c>
      <c r="V104" s="85">
        <f t="shared" si="5"/>
        <v>45</v>
      </c>
      <c r="W104" s="85">
        <f>STOCK[[#This Row],[Precio Final]]-STOCK[[#This Row],[Costo total]]</f>
        <v>16.03</v>
      </c>
      <c r="X104" s="85">
        <f>STOCK[[#This Row],[Ganancia Unitaria]]*STOCK[[#This Row],[Salidas]]</f>
        <v>0</v>
      </c>
      <c r="Y104" s="84" t="s">
        <v>16698</v>
      </c>
      <c r="Z104" s="84"/>
      <c r="AA104" s="85" t="e">
        <f>[2]!STOCK[[#This Row],[Costo total]]*[2]!STOCK[[#This Row],[Entradas]]</f>
        <v>#REF!</v>
      </c>
      <c r="AB104" s="84" t="e">
        <f>[2]!STOCK[[#This Row],[Stock Actual]]*[2]!STOCK[[#This Row],[Costo total]]</f>
        <v>#REF!</v>
      </c>
      <c r="AC104" s="84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</row>
    <row r="105" s="61" customFormat="1" ht="80" customHeight="1" spans="1:46">
      <c r="A105" s="84" t="s">
        <v>16699</v>
      </c>
      <c r="B105" s="84"/>
      <c r="C105" s="85" t="s">
        <v>2</v>
      </c>
      <c r="D105" s="84" t="s">
        <v>16694</v>
      </c>
      <c r="E105" s="87" t="s">
        <v>16700</v>
      </c>
      <c r="F105" s="85" t="s">
        <v>16456</v>
      </c>
      <c r="G105" s="84" t="s">
        <v>16697</v>
      </c>
      <c r="H105" s="85">
        <v>40</v>
      </c>
      <c r="I105" s="85">
        <f t="shared" si="3"/>
        <v>40</v>
      </c>
      <c r="J105" s="84">
        <v>1</v>
      </c>
      <c r="K105" s="90">
        <f>SUMIFS(VENTAS[Cantidad],VENTAS[Código del producto Vendido],STOCK[[#This Row],[Code]])</f>
        <v>0</v>
      </c>
      <c r="L105" s="85">
        <f>STOCK[[#This Row],[Entradas]]-STOCK[[#This Row],[Salidas]]</f>
        <v>1</v>
      </c>
      <c r="M105" s="93">
        <f>STOCK[[#This Row],[Precio Final]]*10%</f>
        <v>4</v>
      </c>
      <c r="N105" s="84">
        <v>0</v>
      </c>
      <c r="O105" s="85">
        <v>0</v>
      </c>
      <c r="P105" s="85">
        <v>15.75</v>
      </c>
      <c r="Q105" s="84">
        <v>470</v>
      </c>
      <c r="R105" s="85">
        <v>7.81</v>
      </c>
      <c r="S105" s="84">
        <v>3.6707</v>
      </c>
      <c r="T105" s="96">
        <f>STOCK[[#This Row],[Costo Unitario (USD)]]+STOCK[[#This Row],[Costo Envío (USD)]]+STOCK[[#This Row],[Comisión 10%]]</f>
        <v>23.4207</v>
      </c>
      <c r="U105" s="85">
        <f t="shared" si="4"/>
        <v>35.13105</v>
      </c>
      <c r="V105" s="85">
        <f t="shared" si="5"/>
        <v>40</v>
      </c>
      <c r="W105" s="85">
        <f>STOCK[[#This Row],[Precio Final]]-STOCK[[#This Row],[Costo total]]</f>
        <v>16.5793</v>
      </c>
      <c r="X105" s="85">
        <f>STOCK[[#This Row],[Ganancia Unitaria]]*STOCK[[#This Row],[Salidas]]</f>
        <v>0</v>
      </c>
      <c r="Y105" s="84" t="s">
        <v>16698</v>
      </c>
      <c r="Z105" s="84"/>
      <c r="AA105" s="85" t="e">
        <f>[2]!STOCK[[#This Row],[Costo total]]*[2]!STOCK[[#This Row],[Entradas]]</f>
        <v>#REF!</v>
      </c>
      <c r="AB105" s="84" t="e">
        <f>[2]!STOCK[[#This Row],[Stock Actual]]*[2]!STOCK[[#This Row],[Costo total]]</f>
        <v>#REF!</v>
      </c>
      <c r="AC105" s="84"/>
      <c r="AD105" s="85"/>
      <c r="AE105" s="85"/>
      <c r="AF105" s="85"/>
      <c r="AG105" s="85"/>
      <c r="AH105" s="85"/>
      <c r="AI105" s="85"/>
      <c r="AJ105" s="85"/>
      <c r="AK105" s="85"/>
      <c r="AL105" s="85"/>
      <c r="AM105" s="85"/>
      <c r="AN105" s="85"/>
      <c r="AO105" s="85"/>
      <c r="AP105" s="85"/>
      <c r="AQ105" s="85"/>
      <c r="AR105" s="85"/>
      <c r="AS105" s="85"/>
      <c r="AT105" s="85"/>
    </row>
    <row r="106" s="61" customFormat="1" ht="80" customHeight="1" spans="1:46">
      <c r="A106" s="84" t="s">
        <v>16701</v>
      </c>
      <c r="B106" s="84"/>
      <c r="C106" s="85" t="s">
        <v>2</v>
      </c>
      <c r="D106" s="84" t="s">
        <v>16694</v>
      </c>
      <c r="E106" s="87" t="s">
        <v>16702</v>
      </c>
      <c r="F106" s="85" t="s">
        <v>16703</v>
      </c>
      <c r="G106" s="84" t="s">
        <v>16697</v>
      </c>
      <c r="H106" s="85">
        <v>35</v>
      </c>
      <c r="I106" s="85">
        <f t="shared" si="3"/>
        <v>35</v>
      </c>
      <c r="J106" s="84">
        <v>1</v>
      </c>
      <c r="K106" s="90">
        <f>SUMIFS(VENTAS[Cantidad],VENTAS[Código del producto Vendido],STOCK[[#This Row],[Code]])</f>
        <v>0</v>
      </c>
      <c r="L106" s="85">
        <f>STOCK[[#This Row],[Entradas]]-STOCK[[#This Row],[Salidas]]</f>
        <v>1</v>
      </c>
      <c r="M106" s="93">
        <f>STOCK[[#This Row],[Precio Final]]*10%</f>
        <v>3.5</v>
      </c>
      <c r="N106" s="84">
        <v>0</v>
      </c>
      <c r="O106" s="85">
        <v>0</v>
      </c>
      <c r="P106" s="85">
        <v>17.5</v>
      </c>
      <c r="Q106" s="84">
        <v>465</v>
      </c>
      <c r="R106" s="85">
        <v>7.81</v>
      </c>
      <c r="S106" s="84">
        <v>3.63165</v>
      </c>
      <c r="T106" s="96">
        <f>STOCK[[#This Row],[Costo Unitario (USD)]]+STOCK[[#This Row],[Costo Envío (USD)]]+STOCK[[#This Row],[Comisión 10%]]</f>
        <v>24.63165</v>
      </c>
      <c r="U106" s="85">
        <f t="shared" si="4"/>
        <v>36.947475</v>
      </c>
      <c r="V106" s="85">
        <f t="shared" si="5"/>
        <v>35</v>
      </c>
      <c r="W106" s="85">
        <f>STOCK[[#This Row],[Precio Final]]-STOCK[[#This Row],[Costo total]]</f>
        <v>10.36835</v>
      </c>
      <c r="X106" s="85">
        <f>STOCK[[#This Row],[Ganancia Unitaria]]*STOCK[[#This Row],[Salidas]]</f>
        <v>0</v>
      </c>
      <c r="Y106" s="84" t="s">
        <v>16698</v>
      </c>
      <c r="Z106" s="84"/>
      <c r="AA106" s="85" t="e">
        <f>[2]!STOCK[[#This Row],[Costo total]]*[2]!STOCK[[#This Row],[Entradas]]</f>
        <v>#REF!</v>
      </c>
      <c r="AB106" s="84" t="e">
        <f>[2]!STOCK[[#This Row],[Stock Actual]]*[2]!STOCK[[#This Row],[Costo total]]</f>
        <v>#REF!</v>
      </c>
      <c r="AC106" s="84"/>
      <c r="AD106" s="85"/>
      <c r="AE106" s="85"/>
      <c r="AF106" s="85"/>
      <c r="AG106" s="85"/>
      <c r="AH106" s="85"/>
      <c r="AI106" s="85"/>
      <c r="AJ106" s="85"/>
      <c r="AK106" s="85"/>
      <c r="AL106" s="85"/>
      <c r="AM106" s="85"/>
      <c r="AN106" s="85"/>
      <c r="AO106" s="85"/>
      <c r="AP106" s="85"/>
      <c r="AQ106" s="85"/>
      <c r="AR106" s="85"/>
      <c r="AS106" s="85"/>
      <c r="AT106" s="85"/>
    </row>
    <row r="107" s="60" customFormat="1" ht="80" customHeight="1" spans="1:46">
      <c r="A107" s="84" t="s">
        <v>16704</v>
      </c>
      <c r="B107" s="84"/>
      <c r="C107" s="85" t="s">
        <v>2</v>
      </c>
      <c r="D107" s="84" t="s">
        <v>16694</v>
      </c>
      <c r="E107" s="87" t="s">
        <v>16705</v>
      </c>
      <c r="F107" s="85" t="s">
        <v>16706</v>
      </c>
      <c r="G107" s="84" t="s">
        <v>16697</v>
      </c>
      <c r="H107" s="85">
        <v>35</v>
      </c>
      <c r="I107" s="85">
        <f t="shared" si="3"/>
        <v>35</v>
      </c>
      <c r="J107" s="84">
        <v>1</v>
      </c>
      <c r="K107" s="90">
        <f>SUMIFS(VENTAS[Cantidad],VENTAS[Código del producto Vendido],STOCK[[#This Row],[Code]])</f>
        <v>0</v>
      </c>
      <c r="L107" s="85">
        <f>STOCK[[#This Row],[Entradas]]-STOCK[[#This Row],[Salidas]]</f>
        <v>1</v>
      </c>
      <c r="M107" s="93">
        <f>STOCK[[#This Row],[Precio Final]]*10%</f>
        <v>3.5</v>
      </c>
      <c r="N107" s="84">
        <v>0</v>
      </c>
      <c r="O107" s="85">
        <v>0</v>
      </c>
      <c r="P107" s="85">
        <v>10</v>
      </c>
      <c r="Q107" s="84">
        <v>600</v>
      </c>
      <c r="R107" s="85">
        <v>7.81</v>
      </c>
      <c r="S107" s="84">
        <v>4.686</v>
      </c>
      <c r="T107" s="96">
        <f>STOCK[[#This Row],[Costo Unitario (USD)]]+STOCK[[#This Row],[Costo Envío (USD)]]+STOCK[[#This Row],[Comisión 10%]]</f>
        <v>18.186</v>
      </c>
      <c r="U107" s="85">
        <f t="shared" si="4"/>
        <v>27.279</v>
      </c>
      <c r="V107" s="85">
        <f t="shared" si="5"/>
        <v>35</v>
      </c>
      <c r="W107" s="85">
        <f>STOCK[[#This Row],[Precio Final]]-STOCK[[#This Row],[Costo total]]</f>
        <v>16.814</v>
      </c>
      <c r="X107" s="85">
        <f>STOCK[[#This Row],[Ganancia Unitaria]]*STOCK[[#This Row],[Salidas]]</f>
        <v>0</v>
      </c>
      <c r="Y107" s="84" t="s">
        <v>16698</v>
      </c>
      <c r="Z107" s="84"/>
      <c r="AA107" s="85" t="e">
        <f>[2]!STOCK[[#This Row],[Costo total]]*[2]!STOCK[[#This Row],[Entradas]]</f>
        <v>#REF!</v>
      </c>
      <c r="AB107" s="84" t="e">
        <f>[2]!STOCK[[#This Row],[Stock Actual]]*[2]!STOCK[[#This Row],[Costo total]]</f>
        <v>#REF!</v>
      </c>
      <c r="AC107" s="84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</row>
    <row r="108" s="61" customFormat="1" ht="80" customHeight="1" spans="1:46">
      <c r="A108" s="84" t="s">
        <v>16707</v>
      </c>
      <c r="B108" s="84"/>
      <c r="C108" s="85" t="s">
        <v>2</v>
      </c>
      <c r="D108" s="84" t="s">
        <v>16694</v>
      </c>
      <c r="E108" s="87" t="s">
        <v>16708</v>
      </c>
      <c r="F108" s="85" t="s">
        <v>16706</v>
      </c>
      <c r="G108" s="84" t="s">
        <v>16697</v>
      </c>
      <c r="H108" s="85">
        <v>50</v>
      </c>
      <c r="I108" s="85">
        <f t="shared" si="3"/>
        <v>50</v>
      </c>
      <c r="J108" s="84">
        <v>1</v>
      </c>
      <c r="K108" s="90">
        <f>SUMIFS(VENTAS[Cantidad],VENTAS[Código del producto Vendido],STOCK[[#This Row],[Code]])</f>
        <v>0</v>
      </c>
      <c r="L108" s="85">
        <f>STOCK[[#This Row],[Entradas]]-STOCK[[#This Row],[Salidas]]</f>
        <v>1</v>
      </c>
      <c r="M108" s="93">
        <f>STOCK[[#This Row],[Precio Final]]*10%</f>
        <v>5</v>
      </c>
      <c r="N108" s="84">
        <v>0</v>
      </c>
      <c r="O108" s="85">
        <v>0</v>
      </c>
      <c r="P108" s="85">
        <v>26</v>
      </c>
      <c r="Q108" s="84">
        <v>505</v>
      </c>
      <c r="R108" s="85">
        <v>7.81</v>
      </c>
      <c r="S108" s="84">
        <v>3.94405</v>
      </c>
      <c r="T108" s="96">
        <f>STOCK[[#This Row],[Costo Unitario (USD)]]+STOCK[[#This Row],[Costo Envío (USD)]]+STOCK[[#This Row],[Comisión 10%]]</f>
        <v>34.94405</v>
      </c>
      <c r="U108" s="85">
        <f t="shared" si="4"/>
        <v>52.416075</v>
      </c>
      <c r="V108" s="85">
        <f t="shared" si="5"/>
        <v>50</v>
      </c>
      <c r="W108" s="85">
        <f>STOCK[[#This Row],[Precio Final]]-STOCK[[#This Row],[Costo total]]</f>
        <v>15.05595</v>
      </c>
      <c r="X108" s="85">
        <f>STOCK[[#This Row],[Ganancia Unitaria]]*STOCK[[#This Row],[Salidas]]</f>
        <v>0</v>
      </c>
      <c r="Y108" s="84" t="s">
        <v>16698</v>
      </c>
      <c r="Z108" s="84"/>
      <c r="AA108" s="85" t="e">
        <f>[2]!STOCK[[#This Row],[Costo total]]*[2]!STOCK[[#This Row],[Entradas]]</f>
        <v>#REF!</v>
      </c>
      <c r="AB108" s="84" t="e">
        <f>[2]!STOCK[[#This Row],[Stock Actual]]*[2]!STOCK[[#This Row],[Costo total]]</f>
        <v>#REF!</v>
      </c>
      <c r="AC108" s="84"/>
      <c r="AD108" s="85"/>
      <c r="AE108" s="85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</row>
    <row r="109" s="61" customFormat="1" ht="80" customHeight="1" spans="1:46">
      <c r="A109" s="84" t="s">
        <v>16709</v>
      </c>
      <c r="B109" s="84"/>
      <c r="C109" s="85" t="s">
        <v>2</v>
      </c>
      <c r="D109" s="84" t="s">
        <v>16505</v>
      </c>
      <c r="E109" s="87" t="s">
        <v>16710</v>
      </c>
      <c r="F109" s="85" t="s">
        <v>16404</v>
      </c>
      <c r="G109" s="84" t="s">
        <v>16388</v>
      </c>
      <c r="H109" s="85">
        <v>18</v>
      </c>
      <c r="I109" s="85">
        <f t="shared" si="3"/>
        <v>18</v>
      </c>
      <c r="J109" s="84">
        <v>3</v>
      </c>
      <c r="K109" s="90">
        <f>SUMIFS(VENTAS[Cantidad],VENTAS[Código del producto Vendido],STOCK[[#This Row],[Code]])</f>
        <v>0</v>
      </c>
      <c r="L109" s="85">
        <f>STOCK[[#This Row],[Entradas]]-STOCK[[#This Row],[Salidas]]</f>
        <v>3</v>
      </c>
      <c r="M109" s="93">
        <f>STOCK[[#This Row],[Precio Final]]*10%</f>
        <v>1.8</v>
      </c>
      <c r="N109" s="84">
        <v>0</v>
      </c>
      <c r="O109" s="85">
        <v>0</v>
      </c>
      <c r="P109" s="85">
        <v>8.97</v>
      </c>
      <c r="Q109" s="84">
        <v>0</v>
      </c>
      <c r="R109" s="85">
        <v>0</v>
      </c>
      <c r="S109" s="84">
        <v>1.97</v>
      </c>
      <c r="T109" s="96">
        <f>STOCK[[#This Row],[Costo Unitario (USD)]]+STOCK[[#This Row],[Costo Envío (USD)]]+STOCK[[#This Row],[Comisión 10%]]</f>
        <v>12.74</v>
      </c>
      <c r="U109" s="85">
        <f t="shared" si="4"/>
        <v>19.11</v>
      </c>
      <c r="V109" s="85">
        <f t="shared" si="5"/>
        <v>18</v>
      </c>
      <c r="W109" s="85">
        <f>STOCK[[#This Row],[Precio Final]]-STOCK[[#This Row],[Costo total]]</f>
        <v>5.26</v>
      </c>
      <c r="X109" s="85">
        <f>STOCK[[#This Row],[Ganancia Unitaria]]*STOCK[[#This Row],[Salidas]]</f>
        <v>0</v>
      </c>
      <c r="Y109" s="84"/>
      <c r="Z109" s="84"/>
      <c r="AA109" s="85" t="e">
        <f>[2]!STOCK[[#This Row],[Costo total]]*[2]!STOCK[[#This Row],[Entradas]]</f>
        <v>#REF!</v>
      </c>
      <c r="AB109" s="84" t="e">
        <f>[2]!STOCK[[#This Row],[Stock Actual]]*[2]!STOCK[[#This Row],[Costo total]]</f>
        <v>#REF!</v>
      </c>
      <c r="AC109" s="84"/>
      <c r="AD109" s="85"/>
      <c r="AE109" s="85"/>
      <c r="AF109" s="85"/>
      <c r="AG109" s="85"/>
      <c r="AH109" s="85"/>
      <c r="AI109" s="85"/>
      <c r="AJ109" s="85"/>
      <c r="AK109" s="85"/>
      <c r="AL109" s="85"/>
      <c r="AM109" s="85"/>
      <c r="AN109" s="85"/>
      <c r="AO109" s="85"/>
      <c r="AP109" s="85"/>
      <c r="AQ109" s="85"/>
      <c r="AR109" s="85"/>
      <c r="AS109" s="85"/>
      <c r="AT109" s="85"/>
    </row>
    <row r="110" s="61" customFormat="1" ht="80" customHeight="1" spans="1:46">
      <c r="A110" s="84" t="s">
        <v>16711</v>
      </c>
      <c r="B110" s="84"/>
      <c r="C110" s="85" t="s">
        <v>2</v>
      </c>
      <c r="D110" s="84" t="s">
        <v>16473</v>
      </c>
      <c r="E110" s="87" t="s">
        <v>16712</v>
      </c>
      <c r="F110" s="85" t="s">
        <v>16408</v>
      </c>
      <c r="G110" s="84" t="s">
        <v>16388</v>
      </c>
      <c r="H110" s="85">
        <v>30</v>
      </c>
      <c r="I110" s="85">
        <f t="shared" si="3"/>
        <v>30</v>
      </c>
      <c r="J110" s="84">
        <v>1</v>
      </c>
      <c r="K110" s="90">
        <f>SUMIFS(VENTAS[Cantidad],VENTAS[Código del producto Vendido],STOCK[[#This Row],[Code]])</f>
        <v>0</v>
      </c>
      <c r="L110" s="85">
        <f>STOCK[[#This Row],[Entradas]]-STOCK[[#This Row],[Salidas]]</f>
        <v>1</v>
      </c>
      <c r="M110" s="93">
        <f>STOCK[[#This Row],[Precio Final]]*10%</f>
        <v>3</v>
      </c>
      <c r="N110" s="84">
        <v>0</v>
      </c>
      <c r="O110" s="85">
        <v>0</v>
      </c>
      <c r="P110" s="85">
        <v>17.22</v>
      </c>
      <c r="Q110" s="84">
        <v>0</v>
      </c>
      <c r="R110" s="85">
        <v>0</v>
      </c>
      <c r="S110" s="84">
        <v>1.97</v>
      </c>
      <c r="T110" s="96">
        <f>STOCK[[#This Row],[Costo Unitario (USD)]]+STOCK[[#This Row],[Costo Envío (USD)]]+STOCK[[#This Row],[Comisión 10%]]</f>
        <v>22.19</v>
      </c>
      <c r="U110" s="85">
        <f t="shared" si="4"/>
        <v>33.285</v>
      </c>
      <c r="V110" s="85">
        <f t="shared" si="5"/>
        <v>30</v>
      </c>
      <c r="W110" s="85">
        <f>STOCK[[#This Row],[Precio Final]]-STOCK[[#This Row],[Costo total]]</f>
        <v>7.81</v>
      </c>
      <c r="X110" s="85">
        <f>STOCK[[#This Row],[Ganancia Unitaria]]*STOCK[[#This Row],[Salidas]]</f>
        <v>0</v>
      </c>
      <c r="Y110" s="84"/>
      <c r="Z110" s="84"/>
      <c r="AA110" s="85" t="e">
        <f>[2]!STOCK[[#This Row],[Costo total]]*[2]!STOCK[[#This Row],[Entradas]]</f>
        <v>#REF!</v>
      </c>
      <c r="AB110" s="84" t="e">
        <f>[2]!STOCK[[#This Row],[Stock Actual]]*[2]!STOCK[[#This Row],[Costo total]]</f>
        <v>#REF!</v>
      </c>
      <c r="AC110" s="84"/>
      <c r="AD110" s="85"/>
      <c r="AE110" s="85"/>
      <c r="AF110" s="85"/>
      <c r="AG110" s="85"/>
      <c r="AH110" s="85"/>
      <c r="AI110" s="85"/>
      <c r="AJ110" s="85"/>
      <c r="AK110" s="85"/>
      <c r="AL110" s="85"/>
      <c r="AM110" s="85"/>
      <c r="AN110" s="85"/>
      <c r="AO110" s="85"/>
      <c r="AP110" s="85"/>
      <c r="AQ110" s="85"/>
      <c r="AR110" s="85"/>
      <c r="AS110" s="85"/>
      <c r="AT110" s="85"/>
    </row>
    <row r="111" s="60" customFormat="1" ht="80" customHeight="1" spans="1:46">
      <c r="A111" s="84" t="s">
        <v>16713</v>
      </c>
      <c r="B111" s="84"/>
      <c r="C111" s="85" t="s">
        <v>2</v>
      </c>
      <c r="D111" s="84" t="s">
        <v>16611</v>
      </c>
      <c r="E111" s="87" t="s">
        <v>16714</v>
      </c>
      <c r="F111" s="85" t="s">
        <v>16404</v>
      </c>
      <c r="G111" s="84" t="s">
        <v>16388</v>
      </c>
      <c r="H111" s="85">
        <v>25</v>
      </c>
      <c r="I111" s="85">
        <f t="shared" si="3"/>
        <v>25</v>
      </c>
      <c r="J111" s="84">
        <v>2</v>
      </c>
      <c r="K111" s="90">
        <f>SUMIFS(VENTAS[Cantidad],VENTAS[Código del producto Vendido],STOCK[[#This Row],[Code]])</f>
        <v>0</v>
      </c>
      <c r="L111" s="85">
        <f>STOCK[[#This Row],[Entradas]]-STOCK[[#This Row],[Salidas]]</f>
        <v>2</v>
      </c>
      <c r="M111" s="93">
        <f>STOCK[[#This Row],[Precio Final]]*10%</f>
        <v>2.5</v>
      </c>
      <c r="N111" s="84">
        <v>0</v>
      </c>
      <c r="O111" s="85">
        <v>0</v>
      </c>
      <c r="P111" s="85">
        <v>13.82</v>
      </c>
      <c r="Q111" s="84">
        <v>0</v>
      </c>
      <c r="R111" s="85">
        <v>0</v>
      </c>
      <c r="S111" s="84">
        <v>1.97</v>
      </c>
      <c r="T111" s="96">
        <f>STOCK[[#This Row],[Costo Unitario (USD)]]+STOCK[[#This Row],[Costo Envío (USD)]]+STOCK[[#This Row],[Comisión 10%]]</f>
        <v>18.29</v>
      </c>
      <c r="U111" s="85">
        <f t="shared" si="4"/>
        <v>27.435</v>
      </c>
      <c r="V111" s="85">
        <f t="shared" si="5"/>
        <v>25</v>
      </c>
      <c r="W111" s="85">
        <f>STOCK[[#This Row],[Precio Final]]-STOCK[[#This Row],[Costo total]]</f>
        <v>6.71</v>
      </c>
      <c r="X111" s="85">
        <f>STOCK[[#This Row],[Ganancia Unitaria]]*STOCK[[#This Row],[Salidas]]</f>
        <v>0</v>
      </c>
      <c r="Y111" s="84"/>
      <c r="Z111" s="84"/>
      <c r="AA111" s="85" t="e">
        <f>[2]!STOCK[[#This Row],[Costo total]]*[2]!STOCK[[#This Row],[Entradas]]</f>
        <v>#REF!</v>
      </c>
      <c r="AB111" s="84" t="e">
        <f>[2]!STOCK[[#This Row],[Stock Actual]]*[2]!STOCK[[#This Row],[Costo total]]</f>
        <v>#REF!</v>
      </c>
      <c r="AC111" s="84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</row>
    <row r="112" s="60" customFormat="1" ht="80" customHeight="1" spans="1:46">
      <c r="A112" s="84" t="s">
        <v>16715</v>
      </c>
      <c r="B112" s="84"/>
      <c r="C112" s="85" t="s">
        <v>2</v>
      </c>
      <c r="D112" s="84" t="s">
        <v>16477</v>
      </c>
      <c r="E112" s="87" t="s">
        <v>16714</v>
      </c>
      <c r="F112" s="85" t="s">
        <v>16396</v>
      </c>
      <c r="G112" s="84"/>
      <c r="H112" s="85">
        <v>25</v>
      </c>
      <c r="I112" s="85">
        <f t="shared" si="3"/>
        <v>25</v>
      </c>
      <c r="J112" s="84">
        <v>3</v>
      </c>
      <c r="K112" s="90">
        <f>SUMIFS(VENTAS[Cantidad],VENTAS[Código del producto Vendido],STOCK[[#This Row],[Code]])</f>
        <v>0</v>
      </c>
      <c r="L112" s="85">
        <f>STOCK[[#This Row],[Entradas]]-STOCK[[#This Row],[Salidas]]</f>
        <v>3</v>
      </c>
      <c r="M112" s="93">
        <f>STOCK[[#This Row],[Precio Final]]*10%</f>
        <v>2.5</v>
      </c>
      <c r="N112" s="84">
        <v>0</v>
      </c>
      <c r="O112" s="85">
        <v>0</v>
      </c>
      <c r="P112" s="85">
        <v>18.31</v>
      </c>
      <c r="Q112" s="84">
        <v>0</v>
      </c>
      <c r="R112" s="85">
        <v>0</v>
      </c>
      <c r="S112" s="84">
        <v>1.97</v>
      </c>
      <c r="T112" s="96">
        <f>STOCK[[#This Row],[Costo Unitario (USD)]]+STOCK[[#This Row],[Costo Envío (USD)]]+STOCK[[#This Row],[Comisión 10%]]</f>
        <v>22.78</v>
      </c>
      <c r="U112" s="85">
        <f t="shared" si="4"/>
        <v>34.17</v>
      </c>
      <c r="V112" s="85">
        <f t="shared" si="5"/>
        <v>25</v>
      </c>
      <c r="W112" s="85">
        <f>STOCK[[#This Row],[Precio Final]]-STOCK[[#This Row],[Costo total]]</f>
        <v>2.22</v>
      </c>
      <c r="X112" s="85">
        <f>STOCK[[#This Row],[Ganancia Unitaria]]*STOCK[[#This Row],[Salidas]]</f>
        <v>0</v>
      </c>
      <c r="Y112" s="84"/>
      <c r="Z112" s="84"/>
      <c r="AA112" s="85"/>
      <c r="AB112" s="84"/>
      <c r="AC112" s="84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  <c r="AT112" s="98"/>
    </row>
    <row r="113" s="60" customFormat="1" ht="80" customHeight="1" spans="1:46">
      <c r="A113" s="84" t="s">
        <v>16716</v>
      </c>
      <c r="B113" s="84"/>
      <c r="C113" s="85" t="s">
        <v>2</v>
      </c>
      <c r="D113" s="84" t="s">
        <v>16505</v>
      </c>
      <c r="E113" s="87" t="s">
        <v>16717</v>
      </c>
      <c r="F113" s="85" t="s">
        <v>16404</v>
      </c>
      <c r="G113" s="84" t="s">
        <v>16388</v>
      </c>
      <c r="H113" s="85">
        <v>10</v>
      </c>
      <c r="I113" s="85">
        <f t="shared" si="3"/>
        <v>10</v>
      </c>
      <c r="J113" s="84">
        <v>2</v>
      </c>
      <c r="K113" s="90">
        <f>SUMIFS(VENTAS[Cantidad],VENTAS[Código del producto Vendido],STOCK[[#This Row],[Code]])</f>
        <v>0</v>
      </c>
      <c r="L113" s="85">
        <f>STOCK[[#This Row],[Entradas]]-STOCK[[#This Row],[Salidas]]</f>
        <v>2</v>
      </c>
      <c r="M113" s="93">
        <f>STOCK[[#This Row],[Precio Final]]*10%</f>
        <v>1</v>
      </c>
      <c r="N113" s="84">
        <v>0</v>
      </c>
      <c r="O113" s="85">
        <v>0</v>
      </c>
      <c r="P113" s="85">
        <v>2.35</v>
      </c>
      <c r="Q113" s="84">
        <v>0</v>
      </c>
      <c r="R113" s="85">
        <v>0</v>
      </c>
      <c r="S113" s="84">
        <v>1.97</v>
      </c>
      <c r="T113" s="96">
        <f>STOCK[[#This Row],[Costo Unitario (USD)]]+STOCK[[#This Row],[Costo Envío (USD)]]+STOCK[[#This Row],[Comisión 10%]]</f>
        <v>5.32</v>
      </c>
      <c r="U113" s="85">
        <f t="shared" si="4"/>
        <v>7.98</v>
      </c>
      <c r="V113" s="85">
        <f t="shared" si="5"/>
        <v>10</v>
      </c>
      <c r="W113" s="85">
        <f>STOCK[[#This Row],[Precio Final]]-STOCK[[#This Row],[Costo total]]</f>
        <v>4.68</v>
      </c>
      <c r="X113" s="85">
        <f>STOCK[[#This Row],[Ganancia Unitaria]]*STOCK[[#This Row],[Salidas]]</f>
        <v>0</v>
      </c>
      <c r="Y113" s="84"/>
      <c r="Z113" s="84"/>
      <c r="AA113" s="85" t="e">
        <f>[2]!STOCK[[#This Row],[Costo total]]*[2]!STOCK[[#This Row],[Entradas]]</f>
        <v>#REF!</v>
      </c>
      <c r="AB113" s="84" t="e">
        <f>[2]!STOCK[[#This Row],[Stock Actual]]*[2]!STOCK[[#This Row],[Costo total]]</f>
        <v>#REF!</v>
      </c>
      <c r="AC113" s="84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</row>
    <row r="114" s="60" customFormat="1" ht="80" customHeight="1" spans="1:46">
      <c r="A114" s="84" t="s">
        <v>16718</v>
      </c>
      <c r="B114" s="84"/>
      <c r="C114" s="85" t="s">
        <v>2</v>
      </c>
      <c r="D114" s="84" t="s">
        <v>16719</v>
      </c>
      <c r="E114" s="87" t="s">
        <v>16717</v>
      </c>
      <c r="F114" s="84" t="s">
        <v>16475</v>
      </c>
      <c r="G114" s="85" t="s">
        <v>16388</v>
      </c>
      <c r="H114" s="85">
        <v>10</v>
      </c>
      <c r="I114" s="85">
        <f t="shared" si="3"/>
        <v>10</v>
      </c>
      <c r="J114" s="84">
        <v>2</v>
      </c>
      <c r="K114" s="90">
        <f>SUMIFS(VENTAS[Cantidad],VENTAS[Código del producto Vendido],STOCK[[#This Row],[Code]])</f>
        <v>0</v>
      </c>
      <c r="L114" s="84">
        <f>STOCK[[#This Row],[Entradas]]-STOCK[[#This Row],[Salidas]]</f>
        <v>2</v>
      </c>
      <c r="M114" s="93">
        <f>STOCK[[#This Row],[Precio Final]]*10%</f>
        <v>1</v>
      </c>
      <c r="N114" s="84">
        <v>0</v>
      </c>
      <c r="O114" s="85">
        <v>0</v>
      </c>
      <c r="P114" s="85">
        <v>2.35</v>
      </c>
      <c r="Q114" s="84">
        <v>0</v>
      </c>
      <c r="R114" s="84">
        <v>0</v>
      </c>
      <c r="S114" s="85">
        <v>1.97</v>
      </c>
      <c r="T114" s="96">
        <f>STOCK[[#This Row],[Costo Unitario (USD)]]+STOCK[[#This Row],[Costo Envío (USD)]]+STOCK[[#This Row],[Comisión 10%]]</f>
        <v>5.32</v>
      </c>
      <c r="U114" s="84">
        <f t="shared" si="4"/>
        <v>7.98</v>
      </c>
      <c r="V114" s="85">
        <f t="shared" si="5"/>
        <v>10</v>
      </c>
      <c r="W114" s="85">
        <f>STOCK[[#This Row],[Precio Final]]-STOCK[[#This Row],[Costo total]]</f>
        <v>4.68</v>
      </c>
      <c r="X114" s="84">
        <f>STOCK[[#This Row],[Ganancia Unitaria]]*STOCK[[#This Row],[Salidas]]</f>
        <v>0</v>
      </c>
      <c r="Y114" s="84"/>
      <c r="Z114" s="84"/>
      <c r="AA114" s="85" t="e">
        <f>[2]!STOCK[[#This Row],[Costo total]]*[2]!STOCK[[#This Row],[Entradas]]</f>
        <v>#REF!</v>
      </c>
      <c r="AB114" s="84" t="e">
        <f>[2]!STOCK[[#This Row],[Stock Actual]]*[2]!STOCK[[#This Row],[Costo total]]</f>
        <v>#REF!</v>
      </c>
      <c r="AC114" s="84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</row>
    <row r="115" s="61" customFormat="1" ht="80" customHeight="1" spans="1:46">
      <c r="A115" s="84" t="s">
        <v>16720</v>
      </c>
      <c r="B115" s="84"/>
      <c r="C115" s="85" t="s">
        <v>2</v>
      </c>
      <c r="D115" s="84" t="s">
        <v>16505</v>
      </c>
      <c r="E115" s="87" t="s">
        <v>16721</v>
      </c>
      <c r="F115" s="84" t="s">
        <v>16404</v>
      </c>
      <c r="G115" s="85" t="s">
        <v>16388</v>
      </c>
      <c r="H115" s="85">
        <v>10</v>
      </c>
      <c r="I115" s="85">
        <f t="shared" si="3"/>
        <v>10</v>
      </c>
      <c r="J115" s="84">
        <v>1</v>
      </c>
      <c r="K115" s="90">
        <f>SUMIFS(VENTAS[Cantidad],VENTAS[Código del producto Vendido],STOCK[[#This Row],[Code]])</f>
        <v>0</v>
      </c>
      <c r="L115" s="84">
        <f>STOCK[[#This Row],[Entradas]]-STOCK[[#This Row],[Salidas]]</f>
        <v>1</v>
      </c>
      <c r="M115" s="93">
        <f>STOCK[[#This Row],[Precio Final]]*10%</f>
        <v>1</v>
      </c>
      <c r="N115" s="84">
        <v>0</v>
      </c>
      <c r="O115" s="85">
        <v>0</v>
      </c>
      <c r="P115" s="85">
        <v>2.33</v>
      </c>
      <c r="Q115" s="84">
        <v>0</v>
      </c>
      <c r="R115" s="84">
        <v>0</v>
      </c>
      <c r="S115" s="85">
        <v>0</v>
      </c>
      <c r="T115" s="96">
        <f>STOCK[[#This Row],[Costo Unitario (USD)]]+STOCK[[#This Row],[Costo Envío (USD)]]+STOCK[[#This Row],[Comisión 10%]]</f>
        <v>3.33</v>
      </c>
      <c r="U115" s="84">
        <f t="shared" si="4"/>
        <v>4.995</v>
      </c>
      <c r="V115" s="85">
        <f t="shared" si="5"/>
        <v>10</v>
      </c>
      <c r="W115" s="85">
        <f>STOCK[[#This Row],[Precio Final]]-STOCK[[#This Row],[Costo total]]</f>
        <v>6.67</v>
      </c>
      <c r="X115" s="84">
        <f>STOCK[[#This Row],[Ganancia Unitaria]]*STOCK[[#This Row],[Salidas]]</f>
        <v>0</v>
      </c>
      <c r="Y115" s="84"/>
      <c r="Z115" s="84"/>
      <c r="AA115" s="85" t="e">
        <f>[2]!STOCK[[#This Row],[Costo total]]*[2]!STOCK[[#This Row],[Entradas]]</f>
        <v>#REF!</v>
      </c>
      <c r="AB115" s="84" t="e">
        <f>[2]!STOCK[[#This Row],[Stock Actual]]*[2]!STOCK[[#This Row],[Costo total]]</f>
        <v>#REF!</v>
      </c>
      <c r="AC115" s="84"/>
      <c r="AD115" s="85"/>
      <c r="AE115" s="85"/>
      <c r="AF115" s="85"/>
      <c r="AG115" s="85"/>
      <c r="AH115" s="85"/>
      <c r="AI115" s="85"/>
      <c r="AJ115" s="85"/>
      <c r="AK115" s="85"/>
      <c r="AL115" s="85"/>
      <c r="AM115" s="85"/>
      <c r="AN115" s="85"/>
      <c r="AO115" s="85"/>
      <c r="AP115" s="85"/>
      <c r="AQ115" s="85"/>
      <c r="AR115" s="85"/>
      <c r="AS115" s="85"/>
      <c r="AT115" s="85"/>
    </row>
    <row r="116" s="60" customFormat="1" ht="80" customHeight="1" spans="1:46">
      <c r="A116" s="84" t="s">
        <v>16722</v>
      </c>
      <c r="B116" s="84"/>
      <c r="C116" s="85" t="s">
        <v>2</v>
      </c>
      <c r="D116" s="84" t="s">
        <v>16505</v>
      </c>
      <c r="E116" s="87" t="s">
        <v>16723</v>
      </c>
      <c r="F116" s="84" t="s">
        <v>16404</v>
      </c>
      <c r="G116" s="85" t="s">
        <v>16388</v>
      </c>
      <c r="H116" s="85">
        <v>10</v>
      </c>
      <c r="I116" s="85">
        <f t="shared" si="3"/>
        <v>10</v>
      </c>
      <c r="J116" s="84">
        <v>1</v>
      </c>
      <c r="K116" s="90">
        <f>SUMIFS(VENTAS[Cantidad],VENTAS[Código del producto Vendido],STOCK[[#This Row],[Code]])</f>
        <v>0</v>
      </c>
      <c r="L116" s="84">
        <f>STOCK[[#This Row],[Entradas]]-STOCK[[#This Row],[Salidas]]</f>
        <v>1</v>
      </c>
      <c r="M116" s="93">
        <f>STOCK[[#This Row],[Precio Final]]*10%</f>
        <v>1</v>
      </c>
      <c r="N116" s="84">
        <v>0</v>
      </c>
      <c r="O116" s="85">
        <v>0</v>
      </c>
      <c r="P116" s="85">
        <v>2.35</v>
      </c>
      <c r="Q116" s="84">
        <v>0</v>
      </c>
      <c r="R116" s="84">
        <v>0</v>
      </c>
      <c r="S116" s="85">
        <v>1.97</v>
      </c>
      <c r="T116" s="96">
        <f>STOCK[[#This Row],[Costo Unitario (USD)]]+STOCK[[#This Row],[Costo Envío (USD)]]+STOCK[[#This Row],[Comisión 10%]]</f>
        <v>5.32</v>
      </c>
      <c r="U116" s="84">
        <f t="shared" si="4"/>
        <v>7.98</v>
      </c>
      <c r="V116" s="85">
        <f t="shared" si="5"/>
        <v>10</v>
      </c>
      <c r="W116" s="85">
        <f>STOCK[[#This Row],[Precio Final]]-STOCK[[#This Row],[Costo total]]</f>
        <v>4.68</v>
      </c>
      <c r="X116" s="84">
        <f>STOCK[[#This Row],[Ganancia Unitaria]]*STOCK[[#This Row],[Salidas]]</f>
        <v>0</v>
      </c>
      <c r="Y116" s="84"/>
      <c r="Z116" s="84"/>
      <c r="AA116" s="85" t="e">
        <f>[2]!STOCK[[#This Row],[Costo total]]*[2]!STOCK[[#This Row],[Entradas]]</f>
        <v>#REF!</v>
      </c>
      <c r="AB116" s="84" t="e">
        <f>[2]!STOCK[[#This Row],[Stock Actual]]*[2]!STOCK[[#This Row],[Costo total]]</f>
        <v>#REF!</v>
      </c>
      <c r="AC116" s="84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</row>
    <row r="117" s="61" customFormat="1" ht="80" customHeight="1" spans="1:46">
      <c r="A117" s="84" t="s">
        <v>16724</v>
      </c>
      <c r="B117" s="84"/>
      <c r="C117" s="85" t="s">
        <v>2</v>
      </c>
      <c r="D117" s="84" t="s">
        <v>16505</v>
      </c>
      <c r="E117" s="87" t="s">
        <v>16725</v>
      </c>
      <c r="F117" s="84" t="s">
        <v>16404</v>
      </c>
      <c r="G117" s="85" t="s">
        <v>16388</v>
      </c>
      <c r="H117" s="85">
        <v>10</v>
      </c>
      <c r="I117" s="85">
        <f t="shared" si="3"/>
        <v>10</v>
      </c>
      <c r="J117" s="84">
        <v>2</v>
      </c>
      <c r="K117" s="90">
        <f>SUMIFS(VENTAS[Cantidad],VENTAS[Código del producto Vendido],STOCK[[#This Row],[Code]])</f>
        <v>0</v>
      </c>
      <c r="L117" s="84">
        <f>STOCK[[#This Row],[Entradas]]-STOCK[[#This Row],[Salidas]]</f>
        <v>2</v>
      </c>
      <c r="M117" s="93">
        <f>STOCK[[#This Row],[Precio Final]]*10%</f>
        <v>1</v>
      </c>
      <c r="N117" s="84">
        <v>0</v>
      </c>
      <c r="O117" s="85">
        <v>0</v>
      </c>
      <c r="P117" s="85">
        <v>2.35</v>
      </c>
      <c r="Q117" s="84">
        <v>0</v>
      </c>
      <c r="R117" s="84">
        <v>0</v>
      </c>
      <c r="S117" s="85">
        <v>1.97</v>
      </c>
      <c r="T117" s="96">
        <f>STOCK[[#This Row],[Costo Unitario (USD)]]+STOCK[[#This Row],[Costo Envío (USD)]]+STOCK[[#This Row],[Comisión 10%]]</f>
        <v>5.32</v>
      </c>
      <c r="U117" s="84">
        <f t="shared" si="4"/>
        <v>7.98</v>
      </c>
      <c r="V117" s="85">
        <f t="shared" si="5"/>
        <v>10</v>
      </c>
      <c r="W117" s="85">
        <f>STOCK[[#This Row],[Precio Final]]-STOCK[[#This Row],[Costo total]]</f>
        <v>4.68</v>
      </c>
      <c r="X117" s="84">
        <f>STOCK[[#This Row],[Ganancia Unitaria]]*STOCK[[#This Row],[Salidas]]</f>
        <v>0</v>
      </c>
      <c r="Y117" s="84"/>
      <c r="Z117" s="84"/>
      <c r="AA117" s="85" t="e">
        <f>[2]!STOCK[[#This Row],[Costo total]]*[2]!STOCK[[#This Row],[Entradas]]</f>
        <v>#REF!</v>
      </c>
      <c r="AB117" s="84" t="e">
        <f>[2]!STOCK[[#This Row],[Stock Actual]]*[2]!STOCK[[#This Row],[Costo total]]</f>
        <v>#REF!</v>
      </c>
      <c r="AC117" s="84"/>
      <c r="AD117" s="85"/>
      <c r="AE117" s="85"/>
      <c r="AF117" s="85"/>
      <c r="AG117" s="85"/>
      <c r="AH117" s="85"/>
      <c r="AI117" s="85"/>
      <c r="AJ117" s="85"/>
      <c r="AK117" s="85"/>
      <c r="AL117" s="85"/>
      <c r="AM117" s="85"/>
      <c r="AN117" s="85"/>
      <c r="AO117" s="85"/>
      <c r="AP117" s="85"/>
      <c r="AQ117" s="85"/>
      <c r="AR117" s="85"/>
      <c r="AS117" s="85"/>
      <c r="AT117" s="85"/>
    </row>
    <row r="118" s="61" customFormat="1" ht="80" customHeight="1" spans="1:46">
      <c r="A118" s="84" t="s">
        <v>16726</v>
      </c>
      <c r="B118" s="84"/>
      <c r="C118" s="85" t="s">
        <v>2</v>
      </c>
      <c r="D118" s="84" t="s">
        <v>16719</v>
      </c>
      <c r="E118" s="87" t="s">
        <v>16725</v>
      </c>
      <c r="F118" s="84" t="s">
        <v>16475</v>
      </c>
      <c r="G118" s="85" t="s">
        <v>16388</v>
      </c>
      <c r="H118" s="85">
        <v>10</v>
      </c>
      <c r="I118" s="85">
        <f t="shared" si="3"/>
        <v>10</v>
      </c>
      <c r="J118" s="84">
        <v>1</v>
      </c>
      <c r="K118" s="90">
        <f>SUMIFS(VENTAS[Cantidad],VENTAS[Código del producto Vendido],STOCK[[#This Row],[Code]])</f>
        <v>0</v>
      </c>
      <c r="L118" s="84">
        <f>STOCK[[#This Row],[Entradas]]-STOCK[[#This Row],[Salidas]]</f>
        <v>1</v>
      </c>
      <c r="M118" s="93">
        <f>STOCK[[#This Row],[Precio Final]]*10%</f>
        <v>1</v>
      </c>
      <c r="N118" s="84">
        <v>0</v>
      </c>
      <c r="O118" s="85">
        <v>0</v>
      </c>
      <c r="P118" s="85">
        <v>2.35</v>
      </c>
      <c r="Q118" s="84">
        <v>0</v>
      </c>
      <c r="R118" s="84">
        <v>0</v>
      </c>
      <c r="S118" s="85">
        <v>1.97</v>
      </c>
      <c r="T118" s="96">
        <f>STOCK[[#This Row],[Costo Unitario (USD)]]+STOCK[[#This Row],[Costo Envío (USD)]]+STOCK[[#This Row],[Comisión 10%]]</f>
        <v>5.32</v>
      </c>
      <c r="U118" s="84">
        <f t="shared" si="4"/>
        <v>7.98</v>
      </c>
      <c r="V118" s="85">
        <f t="shared" si="5"/>
        <v>10</v>
      </c>
      <c r="W118" s="85">
        <f>STOCK[[#This Row],[Precio Final]]-STOCK[[#This Row],[Costo total]]</f>
        <v>4.68</v>
      </c>
      <c r="X118" s="84">
        <f>STOCK[[#This Row],[Ganancia Unitaria]]*STOCK[[#This Row],[Salidas]]</f>
        <v>0</v>
      </c>
      <c r="Y118" s="84"/>
      <c r="Z118" s="84"/>
      <c r="AA118" s="85" t="e">
        <f>[2]!STOCK[[#This Row],[Costo total]]*[2]!STOCK[[#This Row],[Entradas]]</f>
        <v>#REF!</v>
      </c>
      <c r="AB118" s="84" t="e">
        <f>[2]!STOCK[[#This Row],[Stock Actual]]*[2]!STOCK[[#This Row],[Costo total]]</f>
        <v>#REF!</v>
      </c>
      <c r="AC118" s="84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  <c r="AR118" s="85"/>
      <c r="AS118" s="85"/>
      <c r="AT118" s="85"/>
    </row>
    <row r="119" s="61" customFormat="1" ht="80" customHeight="1" spans="1:46">
      <c r="A119" s="84" t="s">
        <v>16727</v>
      </c>
      <c r="B119" s="84"/>
      <c r="C119" s="85" t="s">
        <v>2</v>
      </c>
      <c r="D119" s="84" t="s">
        <v>16527</v>
      </c>
      <c r="E119" s="87" t="s">
        <v>16728</v>
      </c>
      <c r="F119" s="84" t="s">
        <v>16396</v>
      </c>
      <c r="G119" s="85"/>
      <c r="H119" s="85">
        <v>10</v>
      </c>
      <c r="I119" s="85">
        <f t="shared" si="3"/>
        <v>10</v>
      </c>
      <c r="J119" s="84">
        <v>2</v>
      </c>
      <c r="K119" s="90">
        <f>SUMIFS(VENTAS[Cantidad],VENTAS[Código del producto Vendido],STOCK[[#This Row],[Code]])</f>
        <v>0</v>
      </c>
      <c r="L119" s="84">
        <f>STOCK[[#This Row],[Entradas]]-STOCK[[#This Row],[Salidas]]</f>
        <v>2</v>
      </c>
      <c r="M119" s="93">
        <f>STOCK[[#This Row],[Precio Final]]*10%</f>
        <v>1</v>
      </c>
      <c r="N119" s="84">
        <v>0</v>
      </c>
      <c r="O119" s="85">
        <v>0</v>
      </c>
      <c r="P119" s="85">
        <v>2.35</v>
      </c>
      <c r="Q119" s="84">
        <v>0</v>
      </c>
      <c r="R119" s="84">
        <v>0</v>
      </c>
      <c r="S119" s="85">
        <v>1.97</v>
      </c>
      <c r="T119" s="96">
        <f>STOCK[[#This Row],[Costo Unitario (USD)]]+STOCK[[#This Row],[Costo Envío (USD)]]+STOCK[[#This Row],[Comisión 10%]]</f>
        <v>5.32</v>
      </c>
      <c r="U119" s="84">
        <f t="shared" si="4"/>
        <v>7.98</v>
      </c>
      <c r="V119" s="85">
        <f t="shared" si="5"/>
        <v>10</v>
      </c>
      <c r="W119" s="85">
        <f>STOCK[[#This Row],[Precio Final]]-STOCK[[#This Row],[Costo total]]</f>
        <v>4.68</v>
      </c>
      <c r="X119" s="84">
        <f>STOCK[[#This Row],[Ganancia Unitaria]]*STOCK[[#This Row],[Salidas]]</f>
        <v>0</v>
      </c>
      <c r="Y119" s="84"/>
      <c r="Z119" s="84"/>
      <c r="AA119" s="85"/>
      <c r="AB119" s="84"/>
      <c r="AC119" s="84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/>
      <c r="AS119" s="85"/>
      <c r="AT119" s="85"/>
    </row>
    <row r="120" s="61" customFormat="1" ht="80" customHeight="1" spans="1:46">
      <c r="A120" s="84" t="s">
        <v>16729</v>
      </c>
      <c r="B120" s="84"/>
      <c r="C120" s="85" t="s">
        <v>2</v>
      </c>
      <c r="D120" s="84" t="s">
        <v>16505</v>
      </c>
      <c r="E120" s="87" t="s">
        <v>16730</v>
      </c>
      <c r="F120" s="84" t="s">
        <v>16404</v>
      </c>
      <c r="G120" s="85" t="s">
        <v>16388</v>
      </c>
      <c r="H120" s="85">
        <v>10</v>
      </c>
      <c r="I120" s="85">
        <f t="shared" si="3"/>
        <v>10</v>
      </c>
      <c r="J120" s="84">
        <v>2</v>
      </c>
      <c r="K120" s="90">
        <f>SUMIFS(VENTAS[Cantidad],VENTAS[Código del producto Vendido],STOCK[[#This Row],[Code]])</f>
        <v>0</v>
      </c>
      <c r="L120" s="84">
        <f>STOCK[[#This Row],[Entradas]]-STOCK[[#This Row],[Salidas]]</f>
        <v>2</v>
      </c>
      <c r="M120" s="93">
        <f>STOCK[[#This Row],[Precio Final]]*10%</f>
        <v>1</v>
      </c>
      <c r="N120" s="84">
        <v>0</v>
      </c>
      <c r="O120" s="85">
        <v>0</v>
      </c>
      <c r="P120" s="85">
        <v>2.35</v>
      </c>
      <c r="Q120" s="84">
        <v>0</v>
      </c>
      <c r="R120" s="84">
        <v>0</v>
      </c>
      <c r="S120" s="85">
        <v>1.97</v>
      </c>
      <c r="T120" s="96">
        <f>STOCK[[#This Row],[Costo Unitario (USD)]]+STOCK[[#This Row],[Costo Envío (USD)]]+STOCK[[#This Row],[Comisión 10%]]</f>
        <v>5.32</v>
      </c>
      <c r="U120" s="84">
        <f t="shared" si="4"/>
        <v>7.98</v>
      </c>
      <c r="V120" s="85">
        <f t="shared" si="5"/>
        <v>10</v>
      </c>
      <c r="W120" s="85">
        <f>STOCK[[#This Row],[Precio Final]]-STOCK[[#This Row],[Costo total]]</f>
        <v>4.68</v>
      </c>
      <c r="X120" s="84">
        <f>STOCK[[#This Row],[Ganancia Unitaria]]*STOCK[[#This Row],[Salidas]]</f>
        <v>0</v>
      </c>
      <c r="Y120" s="84"/>
      <c r="Z120" s="84"/>
      <c r="AA120" s="85" t="e">
        <f>[2]!STOCK[[#This Row],[Costo total]]*[2]!STOCK[[#This Row],[Entradas]]</f>
        <v>#REF!</v>
      </c>
      <c r="AB120" s="84" t="e">
        <f>[2]!STOCK[[#This Row],[Stock Actual]]*[2]!STOCK[[#This Row],[Costo total]]</f>
        <v>#REF!</v>
      </c>
      <c r="AC120" s="84"/>
      <c r="AD120" s="85"/>
      <c r="AE120" s="85"/>
      <c r="AF120" s="85"/>
      <c r="AG120" s="85"/>
      <c r="AH120" s="85"/>
      <c r="AI120" s="85"/>
      <c r="AJ120" s="85"/>
      <c r="AK120" s="85"/>
      <c r="AL120" s="85"/>
      <c r="AM120" s="85"/>
      <c r="AN120" s="85"/>
      <c r="AO120" s="85"/>
      <c r="AP120" s="85"/>
      <c r="AQ120" s="85"/>
      <c r="AR120" s="85"/>
      <c r="AS120" s="85"/>
      <c r="AT120" s="85"/>
    </row>
    <row r="121" s="60" customFormat="1" ht="80" customHeight="1" spans="1:46">
      <c r="A121" s="84" t="s">
        <v>16731</v>
      </c>
      <c r="B121" s="84"/>
      <c r="C121" s="85" t="s">
        <v>2</v>
      </c>
      <c r="D121" s="84" t="s">
        <v>16527</v>
      </c>
      <c r="E121" s="87" t="s">
        <v>16730</v>
      </c>
      <c r="F121" s="84" t="s">
        <v>16396</v>
      </c>
      <c r="G121" s="85"/>
      <c r="H121" s="85">
        <v>10</v>
      </c>
      <c r="I121" s="85">
        <f t="shared" si="3"/>
        <v>10</v>
      </c>
      <c r="J121" s="84">
        <v>3</v>
      </c>
      <c r="K121" s="90">
        <f>SUMIFS(VENTAS[Cantidad],VENTAS[Código del producto Vendido],STOCK[[#This Row],[Code]])</f>
        <v>0</v>
      </c>
      <c r="L121" s="84">
        <f>STOCK[[#This Row],[Entradas]]-STOCK[[#This Row],[Salidas]]</f>
        <v>3</v>
      </c>
      <c r="M121" s="93">
        <f>STOCK[[#This Row],[Precio Final]]*10%</f>
        <v>1</v>
      </c>
      <c r="N121" s="84">
        <v>0</v>
      </c>
      <c r="O121" s="85">
        <v>0</v>
      </c>
      <c r="P121" s="85">
        <v>2.35</v>
      </c>
      <c r="Q121" s="84">
        <v>0</v>
      </c>
      <c r="R121" s="84">
        <v>0</v>
      </c>
      <c r="S121" s="85">
        <v>1.97</v>
      </c>
      <c r="T121" s="96">
        <f>STOCK[[#This Row],[Costo Unitario (USD)]]+STOCK[[#This Row],[Costo Envío (USD)]]+STOCK[[#This Row],[Comisión 10%]]</f>
        <v>5.32</v>
      </c>
      <c r="U121" s="84">
        <f t="shared" si="4"/>
        <v>7.98</v>
      </c>
      <c r="V121" s="85">
        <f t="shared" si="5"/>
        <v>10</v>
      </c>
      <c r="W121" s="85">
        <f>STOCK[[#This Row],[Precio Final]]-STOCK[[#This Row],[Costo total]]</f>
        <v>4.68</v>
      </c>
      <c r="X121" s="84">
        <f>STOCK[[#This Row],[Ganancia Unitaria]]*STOCK[[#This Row],[Salidas]]</f>
        <v>0</v>
      </c>
      <c r="Y121" s="84"/>
      <c r="Z121" s="84"/>
      <c r="AA121" s="85"/>
      <c r="AB121" s="84"/>
      <c r="AC121" s="84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</row>
    <row r="122" s="60" customFormat="1" ht="80" customHeight="1" spans="1:46">
      <c r="A122" s="84" t="s">
        <v>16732</v>
      </c>
      <c r="B122" s="84"/>
      <c r="C122" s="85" t="s">
        <v>2</v>
      </c>
      <c r="D122" s="84" t="s">
        <v>16733</v>
      </c>
      <c r="E122" s="87" t="s">
        <v>16734</v>
      </c>
      <c r="F122" s="84" t="s">
        <v>16396</v>
      </c>
      <c r="G122" s="85" t="s">
        <v>16629</v>
      </c>
      <c r="H122" s="85">
        <v>25</v>
      </c>
      <c r="I122" s="85">
        <f t="shared" si="3"/>
        <v>25</v>
      </c>
      <c r="J122" s="84">
        <v>1</v>
      </c>
      <c r="K122" s="90">
        <f>SUMIFS(VENTAS[Cantidad],VENTAS[Código del producto Vendido],STOCK[[#This Row],[Code]])</f>
        <v>0</v>
      </c>
      <c r="L122" s="84">
        <f>STOCK[[#This Row],[Entradas]]-STOCK[[#This Row],[Salidas]]</f>
        <v>1</v>
      </c>
      <c r="M122" s="93">
        <f>STOCK[[#This Row],[Precio Final]]*10%</f>
        <v>2.5</v>
      </c>
      <c r="N122" s="84">
        <v>0</v>
      </c>
      <c r="O122" s="85">
        <v>0</v>
      </c>
      <c r="P122" s="85">
        <v>11.19</v>
      </c>
      <c r="Q122" s="84">
        <v>0</v>
      </c>
      <c r="R122" s="84">
        <v>0</v>
      </c>
      <c r="S122" s="85">
        <v>1.97</v>
      </c>
      <c r="T122" s="96">
        <f>STOCK[[#This Row],[Costo Unitario (USD)]]+STOCK[[#This Row],[Costo Envío (USD)]]+STOCK[[#This Row],[Comisión 10%]]</f>
        <v>15.66</v>
      </c>
      <c r="U122" s="84">
        <f t="shared" si="4"/>
        <v>23.49</v>
      </c>
      <c r="V122" s="85">
        <f t="shared" si="5"/>
        <v>25</v>
      </c>
      <c r="W122" s="85">
        <f>STOCK[[#This Row],[Precio Final]]-STOCK[[#This Row],[Costo total]]</f>
        <v>9.34</v>
      </c>
      <c r="X122" s="84">
        <f>STOCK[[#This Row],[Ganancia Unitaria]]*STOCK[[#This Row],[Salidas]]</f>
        <v>0</v>
      </c>
      <c r="Y122" s="84"/>
      <c r="Z122" s="84"/>
      <c r="AA122" s="85" t="e">
        <f>[2]!STOCK[[#This Row],[Costo total]]*[2]!STOCK[[#This Row],[Entradas]]</f>
        <v>#REF!</v>
      </c>
      <c r="AB122" s="84" t="e">
        <f>[2]!STOCK[[#This Row],[Stock Actual]]*[2]!STOCK[[#This Row],[Costo total]]</f>
        <v>#REF!</v>
      </c>
      <c r="AC122" s="84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</row>
    <row r="123" s="61" customFormat="1" ht="80" customHeight="1" spans="1:46">
      <c r="A123" s="84" t="s">
        <v>16735</v>
      </c>
      <c r="B123" s="84"/>
      <c r="C123" s="85" t="s">
        <v>2</v>
      </c>
      <c r="D123" s="84" t="s">
        <v>16736</v>
      </c>
      <c r="E123" s="87" t="s">
        <v>16734</v>
      </c>
      <c r="F123" s="84" t="s">
        <v>16404</v>
      </c>
      <c r="G123" s="85" t="s">
        <v>16629</v>
      </c>
      <c r="H123" s="85">
        <v>25</v>
      </c>
      <c r="I123" s="85">
        <f t="shared" si="3"/>
        <v>25</v>
      </c>
      <c r="J123" s="84">
        <v>1</v>
      </c>
      <c r="K123" s="90">
        <f>SUMIFS(VENTAS[Cantidad],VENTAS[Código del producto Vendido],STOCK[[#This Row],[Code]])</f>
        <v>0</v>
      </c>
      <c r="L123" s="84">
        <f>STOCK[[#This Row],[Entradas]]-STOCK[[#This Row],[Salidas]]</f>
        <v>1</v>
      </c>
      <c r="M123" s="93">
        <f>STOCK[[#This Row],[Precio Final]]*10%</f>
        <v>2.5</v>
      </c>
      <c r="N123" s="84">
        <v>0</v>
      </c>
      <c r="O123" s="85">
        <v>0</v>
      </c>
      <c r="P123" s="85">
        <v>11.19</v>
      </c>
      <c r="Q123" s="84">
        <v>0</v>
      </c>
      <c r="R123" s="84">
        <v>0</v>
      </c>
      <c r="S123" s="85">
        <v>1.97</v>
      </c>
      <c r="T123" s="96">
        <f>STOCK[[#This Row],[Costo Unitario (USD)]]+STOCK[[#This Row],[Costo Envío (USD)]]+STOCK[[#This Row],[Comisión 10%]]</f>
        <v>15.66</v>
      </c>
      <c r="U123" s="84">
        <f t="shared" si="4"/>
        <v>23.49</v>
      </c>
      <c r="V123" s="85">
        <f t="shared" si="5"/>
        <v>25</v>
      </c>
      <c r="W123" s="85">
        <f>STOCK[[#This Row],[Precio Final]]-STOCK[[#This Row],[Costo total]]</f>
        <v>9.34</v>
      </c>
      <c r="X123" s="84">
        <f>STOCK[[#This Row],[Ganancia Unitaria]]*STOCK[[#This Row],[Salidas]]</f>
        <v>0</v>
      </c>
      <c r="Y123" s="84"/>
      <c r="Z123" s="84"/>
      <c r="AA123" s="85" t="e">
        <f>[2]!STOCK[[#This Row],[Costo total]]*[2]!STOCK[[#This Row],[Entradas]]</f>
        <v>#REF!</v>
      </c>
      <c r="AB123" s="84" t="e">
        <f>[2]!STOCK[[#This Row],[Stock Actual]]*[2]!STOCK[[#This Row],[Costo total]]</f>
        <v>#REF!</v>
      </c>
      <c r="AC123" s="84"/>
      <c r="AD123" s="85"/>
      <c r="AE123" s="85"/>
      <c r="AF123" s="85"/>
      <c r="AG123" s="85"/>
      <c r="AH123" s="85"/>
      <c r="AI123" s="85"/>
      <c r="AJ123" s="85"/>
      <c r="AK123" s="85"/>
      <c r="AL123" s="85"/>
      <c r="AM123" s="85"/>
      <c r="AN123" s="85"/>
      <c r="AO123" s="85"/>
      <c r="AP123" s="85"/>
      <c r="AQ123" s="85"/>
      <c r="AR123" s="85"/>
      <c r="AS123" s="85"/>
      <c r="AT123" s="85"/>
    </row>
    <row r="124" s="60" customFormat="1" ht="80" customHeight="1" spans="1:46">
      <c r="A124" s="84" t="s">
        <v>16737</v>
      </c>
      <c r="B124" s="84"/>
      <c r="C124" s="85" t="s">
        <v>2</v>
      </c>
      <c r="D124" s="84" t="s">
        <v>16738</v>
      </c>
      <c r="E124" s="87" t="s">
        <v>16739</v>
      </c>
      <c r="F124" s="84" t="s">
        <v>16418</v>
      </c>
      <c r="G124" s="85" t="s">
        <v>16629</v>
      </c>
      <c r="H124" s="85">
        <v>18</v>
      </c>
      <c r="I124" s="85">
        <f t="shared" si="3"/>
        <v>18</v>
      </c>
      <c r="J124" s="84">
        <v>1</v>
      </c>
      <c r="K124" s="90">
        <f>SUMIFS(VENTAS[Cantidad],VENTAS[Código del producto Vendido],STOCK[[#This Row],[Code]])</f>
        <v>0</v>
      </c>
      <c r="L124" s="84">
        <f>STOCK[[#This Row],[Entradas]]-STOCK[[#This Row],[Salidas]]</f>
        <v>1</v>
      </c>
      <c r="M124" s="93">
        <f>STOCK[[#This Row],[Precio Final]]*10%</f>
        <v>1.8</v>
      </c>
      <c r="N124" s="84">
        <v>0</v>
      </c>
      <c r="O124" s="85">
        <v>0</v>
      </c>
      <c r="P124" s="85">
        <v>5.03</v>
      </c>
      <c r="Q124" s="84">
        <v>0</v>
      </c>
      <c r="R124" s="84">
        <v>0</v>
      </c>
      <c r="S124" s="85">
        <v>1.97</v>
      </c>
      <c r="T124" s="96">
        <f>STOCK[[#This Row],[Costo Unitario (USD)]]+STOCK[[#This Row],[Costo Envío (USD)]]+STOCK[[#This Row],[Comisión 10%]]</f>
        <v>8.8</v>
      </c>
      <c r="U124" s="84">
        <f t="shared" si="4"/>
        <v>13.2</v>
      </c>
      <c r="V124" s="85">
        <f t="shared" si="5"/>
        <v>18</v>
      </c>
      <c r="W124" s="85">
        <f>STOCK[[#This Row],[Precio Final]]-STOCK[[#This Row],[Costo total]]</f>
        <v>9.2</v>
      </c>
      <c r="X124" s="84">
        <f>STOCK[[#This Row],[Ganancia Unitaria]]*STOCK[[#This Row],[Salidas]]</f>
        <v>0</v>
      </c>
      <c r="Y124" s="84"/>
      <c r="Z124" s="84"/>
      <c r="AA124" s="85" t="e">
        <f>[2]!STOCK[[#This Row],[Costo total]]*[2]!STOCK[[#This Row],[Entradas]]</f>
        <v>#REF!</v>
      </c>
      <c r="AB124" s="84" t="e">
        <f>[2]!STOCK[[#This Row],[Stock Actual]]*[2]!STOCK[[#This Row],[Costo total]]</f>
        <v>#REF!</v>
      </c>
      <c r="AC124" s="84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</row>
    <row r="125" s="61" customFormat="1" ht="80" customHeight="1" spans="1:46">
      <c r="A125" s="84" t="s">
        <v>16740</v>
      </c>
      <c r="B125" s="84"/>
      <c r="C125" s="85" t="s">
        <v>2</v>
      </c>
      <c r="D125" s="84" t="s">
        <v>16741</v>
      </c>
      <c r="E125" s="87" t="s">
        <v>16742</v>
      </c>
      <c r="F125" s="84" t="s">
        <v>16408</v>
      </c>
      <c r="G125" s="85"/>
      <c r="H125" s="85">
        <v>28</v>
      </c>
      <c r="I125" s="85">
        <f t="shared" si="3"/>
        <v>28</v>
      </c>
      <c r="J125" s="84">
        <v>1</v>
      </c>
      <c r="K125" s="90">
        <f>SUMIFS(VENTAS[Cantidad],VENTAS[Código del producto Vendido],STOCK[[#This Row],[Code]])</f>
        <v>0</v>
      </c>
      <c r="L125" s="84">
        <f>STOCK[[#This Row],[Entradas]]-STOCK[[#This Row],[Salidas]]</f>
        <v>1</v>
      </c>
      <c r="M125" s="93">
        <f>STOCK[[#This Row],[Precio Final]]*10%</f>
        <v>2.8</v>
      </c>
      <c r="N125" s="84">
        <v>0</v>
      </c>
      <c r="O125" s="85">
        <v>0</v>
      </c>
      <c r="P125" s="85">
        <v>11.99</v>
      </c>
      <c r="Q125" s="84">
        <v>0</v>
      </c>
      <c r="R125" s="84">
        <v>0</v>
      </c>
      <c r="S125" s="85">
        <v>1.97</v>
      </c>
      <c r="T125" s="96">
        <f>STOCK[[#This Row],[Costo Unitario (USD)]]+STOCK[[#This Row],[Costo Envío (USD)]]+STOCK[[#This Row],[Comisión 10%]]</f>
        <v>16.76</v>
      </c>
      <c r="U125" s="84">
        <f t="shared" si="4"/>
        <v>25.14</v>
      </c>
      <c r="V125" s="85">
        <f t="shared" si="5"/>
        <v>28</v>
      </c>
      <c r="W125" s="85">
        <f>STOCK[[#This Row],[Precio Final]]-STOCK[[#This Row],[Costo total]]</f>
        <v>11.24</v>
      </c>
      <c r="X125" s="84">
        <f>STOCK[[#This Row],[Ganancia Unitaria]]*STOCK[[#This Row],[Salidas]]</f>
        <v>0</v>
      </c>
      <c r="Y125" s="84"/>
      <c r="Z125" s="84"/>
      <c r="AA125" s="85" t="e">
        <f>[2]!STOCK[[#This Row],[Costo total]]*[2]!STOCK[[#This Row],[Entradas]]</f>
        <v>#REF!</v>
      </c>
      <c r="AB125" s="84" t="e">
        <f>[2]!STOCK[[#This Row],[Stock Actual]]*[2]!STOCK[[#This Row],[Costo total]]</f>
        <v>#REF!</v>
      </c>
      <c r="AC125" s="84"/>
      <c r="AD125" s="85"/>
      <c r="AE125" s="85"/>
      <c r="AF125" s="85"/>
      <c r="AG125" s="85"/>
      <c r="AH125" s="85"/>
      <c r="AI125" s="85"/>
      <c r="AJ125" s="85"/>
      <c r="AK125" s="85"/>
      <c r="AL125" s="85"/>
      <c r="AM125" s="85"/>
      <c r="AN125" s="85"/>
      <c r="AO125" s="85"/>
      <c r="AP125" s="85"/>
      <c r="AQ125" s="85"/>
      <c r="AR125" s="85"/>
      <c r="AS125" s="85"/>
      <c r="AT125" s="85"/>
    </row>
    <row r="126" s="60" customFormat="1" ht="80" customHeight="1" spans="1:46">
      <c r="A126" s="84" t="s">
        <v>16743</v>
      </c>
      <c r="B126" s="84"/>
      <c r="C126" s="85" t="s">
        <v>2</v>
      </c>
      <c r="D126" s="84" t="s">
        <v>16522</v>
      </c>
      <c r="E126" s="87" t="s">
        <v>16744</v>
      </c>
      <c r="F126" s="84" t="s">
        <v>16745</v>
      </c>
      <c r="G126" s="85"/>
      <c r="H126" s="85">
        <v>35</v>
      </c>
      <c r="I126" s="85">
        <f t="shared" si="3"/>
        <v>35</v>
      </c>
      <c r="J126" s="84">
        <v>1</v>
      </c>
      <c r="K126" s="90">
        <f>SUMIFS(VENTAS[Cantidad],VENTAS[Código del producto Vendido],STOCK[[#This Row],[Code]])</f>
        <v>0</v>
      </c>
      <c r="L126" s="84">
        <f>STOCK[[#This Row],[Entradas]]-STOCK[[#This Row],[Salidas]]</f>
        <v>1</v>
      </c>
      <c r="M126" s="93">
        <f>STOCK[[#This Row],[Precio Final]]*10%</f>
        <v>3.5</v>
      </c>
      <c r="N126" s="84">
        <v>0</v>
      </c>
      <c r="O126" s="85">
        <v>0</v>
      </c>
      <c r="P126" s="85">
        <v>13</v>
      </c>
      <c r="Q126" s="84">
        <v>0</v>
      </c>
      <c r="R126" s="84">
        <v>0</v>
      </c>
      <c r="S126" s="85">
        <v>1.97</v>
      </c>
      <c r="T126" s="96">
        <f>STOCK[[#This Row],[Costo Unitario (USD)]]+STOCK[[#This Row],[Costo Envío (USD)]]+STOCK[[#This Row],[Comisión 10%]]</f>
        <v>18.47</v>
      </c>
      <c r="U126" s="84">
        <f t="shared" si="4"/>
        <v>27.705</v>
      </c>
      <c r="V126" s="85">
        <f t="shared" si="5"/>
        <v>35</v>
      </c>
      <c r="W126" s="85">
        <f>STOCK[[#This Row],[Precio Final]]-STOCK[[#This Row],[Costo total]]</f>
        <v>16.53</v>
      </c>
      <c r="X126" s="84">
        <f>STOCK[[#This Row],[Ganancia Unitaria]]*STOCK[[#This Row],[Salidas]]</f>
        <v>0</v>
      </c>
      <c r="Y126" s="84"/>
      <c r="Z126" s="84"/>
      <c r="AA126" s="85" t="e">
        <f>[2]!STOCK[[#This Row],[Costo total]]*[2]!STOCK[[#This Row],[Entradas]]</f>
        <v>#REF!</v>
      </c>
      <c r="AB126" s="84" t="e">
        <f>[2]!STOCK[[#This Row],[Stock Actual]]*[2]!STOCK[[#This Row],[Costo total]]</f>
        <v>#REF!</v>
      </c>
      <c r="AC126" s="84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98"/>
      <c r="AS126" s="98"/>
      <c r="AT126" s="98"/>
    </row>
    <row r="127" s="60" customFormat="1" ht="80" customHeight="1" spans="1:46">
      <c r="A127" s="84" t="s">
        <v>16746</v>
      </c>
      <c r="B127" s="84"/>
      <c r="C127" s="85" t="s">
        <v>2</v>
      </c>
      <c r="D127" s="84" t="s">
        <v>16747</v>
      </c>
      <c r="E127" s="87" t="s">
        <v>16748</v>
      </c>
      <c r="F127" s="84" t="s">
        <v>16396</v>
      </c>
      <c r="G127" s="85"/>
      <c r="H127" s="85">
        <v>30</v>
      </c>
      <c r="I127" s="85">
        <f t="shared" si="3"/>
        <v>30</v>
      </c>
      <c r="J127" s="84">
        <v>1</v>
      </c>
      <c r="K127" s="90">
        <f>SUMIFS(VENTAS[Cantidad],VENTAS[Código del producto Vendido],STOCK[[#This Row],[Code]])</f>
        <v>0</v>
      </c>
      <c r="L127" s="84">
        <f>STOCK[[#This Row],[Entradas]]-STOCK[[#This Row],[Salidas]]</f>
        <v>1</v>
      </c>
      <c r="M127" s="93">
        <f>STOCK[[#This Row],[Precio Final]]*10%</f>
        <v>3</v>
      </c>
      <c r="N127" s="84">
        <v>0</v>
      </c>
      <c r="O127" s="85">
        <v>0</v>
      </c>
      <c r="P127" s="85">
        <v>15</v>
      </c>
      <c r="Q127" s="84">
        <v>0</v>
      </c>
      <c r="R127" s="84">
        <v>0</v>
      </c>
      <c r="S127" s="85">
        <v>1.97</v>
      </c>
      <c r="T127" s="96">
        <f>STOCK[[#This Row],[Costo Unitario (USD)]]+STOCK[[#This Row],[Costo Envío (USD)]]+STOCK[[#This Row],[Comisión 10%]]</f>
        <v>19.97</v>
      </c>
      <c r="U127" s="84">
        <f t="shared" si="4"/>
        <v>29.955</v>
      </c>
      <c r="V127" s="85">
        <f t="shared" si="5"/>
        <v>30</v>
      </c>
      <c r="W127" s="85">
        <f>STOCK[[#This Row],[Precio Final]]-STOCK[[#This Row],[Costo total]]</f>
        <v>10.03</v>
      </c>
      <c r="X127" s="84">
        <f>STOCK[[#This Row],[Ganancia Unitaria]]*STOCK[[#This Row],[Salidas]]</f>
        <v>0</v>
      </c>
      <c r="Y127" s="84"/>
      <c r="Z127" s="84"/>
      <c r="AA127" s="85" t="e">
        <f>[2]!STOCK[[#This Row],[Costo total]]*[2]!STOCK[[#This Row],[Entradas]]</f>
        <v>#REF!</v>
      </c>
      <c r="AB127" s="84" t="e">
        <f>[2]!STOCK[[#This Row],[Stock Actual]]*[2]!STOCK[[#This Row],[Costo total]]</f>
        <v>#REF!</v>
      </c>
      <c r="AC127" s="84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</row>
    <row r="128" s="60" customFormat="1" ht="80" customHeight="1" spans="1:46">
      <c r="A128" s="84" t="s">
        <v>16749</v>
      </c>
      <c r="B128" s="84"/>
      <c r="C128" s="85" t="s">
        <v>2</v>
      </c>
      <c r="D128" s="84" t="s">
        <v>16527</v>
      </c>
      <c r="E128" s="87" t="s">
        <v>16750</v>
      </c>
      <c r="F128" s="84" t="s">
        <v>16396</v>
      </c>
      <c r="G128" s="85"/>
      <c r="H128" s="85">
        <v>10</v>
      </c>
      <c r="I128" s="85">
        <f t="shared" si="3"/>
        <v>10</v>
      </c>
      <c r="J128" s="84">
        <v>1</v>
      </c>
      <c r="K128" s="90">
        <f>SUMIFS(VENTAS[Cantidad],VENTAS[Código del producto Vendido],STOCK[[#This Row],[Code]])</f>
        <v>0</v>
      </c>
      <c r="L128" s="84">
        <f>STOCK[[#This Row],[Entradas]]-STOCK[[#This Row],[Salidas]]</f>
        <v>1</v>
      </c>
      <c r="M128" s="93">
        <f>STOCK[[#This Row],[Precio Final]]*10%</f>
        <v>1</v>
      </c>
      <c r="N128" s="84">
        <v>0</v>
      </c>
      <c r="O128" s="85">
        <v>0</v>
      </c>
      <c r="P128" s="85"/>
      <c r="Q128" s="84"/>
      <c r="R128" s="84"/>
      <c r="S128" s="85">
        <v>0</v>
      </c>
      <c r="T128" s="96">
        <f>STOCK[[#This Row],[Costo Unitario (USD)]]+STOCK[[#This Row],[Costo Envío (USD)]]+STOCK[[#This Row],[Comisión 10%]]</f>
        <v>1</v>
      </c>
      <c r="U128" s="84">
        <f t="shared" si="4"/>
        <v>1.5</v>
      </c>
      <c r="V128" s="85">
        <f t="shared" si="5"/>
        <v>10</v>
      </c>
      <c r="W128" s="85">
        <f>STOCK[[#This Row],[Precio Final]]-STOCK[[#This Row],[Costo total]]</f>
        <v>9</v>
      </c>
      <c r="X128" s="84">
        <f>STOCK[[#This Row],[Ganancia Unitaria]]*STOCK[[#This Row],[Salidas]]</f>
        <v>0</v>
      </c>
      <c r="Y128" s="84"/>
      <c r="Z128" s="84"/>
      <c r="AA128" s="85"/>
      <c r="AB128" s="84"/>
      <c r="AC128" s="84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  <c r="AN128" s="98"/>
      <c r="AO128" s="98"/>
      <c r="AP128" s="98"/>
      <c r="AQ128" s="98"/>
      <c r="AR128" s="98"/>
      <c r="AS128" s="98"/>
      <c r="AT128" s="98"/>
    </row>
    <row r="129" s="61" customFormat="1" ht="80" customHeight="1" spans="1:46">
      <c r="A129" s="84" t="s">
        <v>16751</v>
      </c>
      <c r="B129" s="84"/>
      <c r="C129" s="85" t="s">
        <v>2</v>
      </c>
      <c r="D129" s="84" t="s">
        <v>16752</v>
      </c>
      <c r="E129" s="87" t="s">
        <v>16753</v>
      </c>
      <c r="F129" s="84" t="s">
        <v>16754</v>
      </c>
      <c r="G129" s="85"/>
      <c r="H129" s="85">
        <v>25</v>
      </c>
      <c r="I129" s="85">
        <f t="shared" si="3"/>
        <v>25</v>
      </c>
      <c r="J129" s="84">
        <v>2</v>
      </c>
      <c r="K129" s="90">
        <f>SUMIFS(VENTAS[Cantidad],VENTAS[Código del producto Vendido],STOCK[[#This Row],[Code]])</f>
        <v>0</v>
      </c>
      <c r="L129" s="84">
        <f>STOCK[[#This Row],[Entradas]]-STOCK[[#This Row],[Salidas]]</f>
        <v>2</v>
      </c>
      <c r="M129" s="93">
        <f>STOCK[[#This Row],[Precio Final]]*10%</f>
        <v>2.5</v>
      </c>
      <c r="N129" s="84">
        <v>0</v>
      </c>
      <c r="O129" s="85">
        <v>0</v>
      </c>
      <c r="P129" s="85">
        <v>9.99</v>
      </c>
      <c r="Q129" s="84">
        <v>0</v>
      </c>
      <c r="R129" s="84">
        <v>0</v>
      </c>
      <c r="S129" s="85">
        <v>1.97</v>
      </c>
      <c r="T129" s="96">
        <f>STOCK[[#This Row],[Costo Unitario (USD)]]+STOCK[[#This Row],[Costo Envío (USD)]]+STOCK[[#This Row],[Comisión 10%]]</f>
        <v>14.46</v>
      </c>
      <c r="U129" s="84">
        <f t="shared" si="4"/>
        <v>21.69</v>
      </c>
      <c r="V129" s="85">
        <f t="shared" si="5"/>
        <v>25</v>
      </c>
      <c r="W129" s="85">
        <f>STOCK[[#This Row],[Precio Final]]-STOCK[[#This Row],[Costo total]]</f>
        <v>10.54</v>
      </c>
      <c r="X129" s="84">
        <f>STOCK[[#This Row],[Ganancia Unitaria]]*STOCK[[#This Row],[Salidas]]</f>
        <v>0</v>
      </c>
      <c r="Y129" s="84"/>
      <c r="Z129" s="84"/>
      <c r="AA129" s="85" t="e">
        <f>[2]!STOCK[[#This Row],[Costo total]]*[2]!STOCK[[#This Row],[Entradas]]</f>
        <v>#REF!</v>
      </c>
      <c r="AB129" s="84" t="e">
        <f>[2]!STOCK[[#This Row],[Stock Actual]]*[2]!STOCK[[#This Row],[Costo total]]</f>
        <v>#REF!</v>
      </c>
      <c r="AC129" s="84"/>
      <c r="AD129" s="85"/>
      <c r="AE129" s="85"/>
      <c r="AF129" s="85"/>
      <c r="AG129" s="85"/>
      <c r="AH129" s="85"/>
      <c r="AI129" s="85"/>
      <c r="AJ129" s="85"/>
      <c r="AK129" s="85"/>
      <c r="AL129" s="85"/>
      <c r="AM129" s="85"/>
      <c r="AN129" s="85"/>
      <c r="AO129" s="85"/>
      <c r="AP129" s="85"/>
      <c r="AQ129" s="85"/>
      <c r="AR129" s="85"/>
      <c r="AS129" s="85"/>
      <c r="AT129" s="85"/>
    </row>
    <row r="130" s="61" customFormat="1" ht="80" customHeight="1" spans="1:46">
      <c r="A130" s="84" t="s">
        <v>16755</v>
      </c>
      <c r="B130" s="84"/>
      <c r="C130" s="85" t="s">
        <v>2</v>
      </c>
      <c r="D130" s="84" t="s">
        <v>16738</v>
      </c>
      <c r="E130" s="87" t="s">
        <v>16756</v>
      </c>
      <c r="F130" s="84" t="s">
        <v>16475</v>
      </c>
      <c r="G130" s="85"/>
      <c r="H130" s="85">
        <v>13</v>
      </c>
      <c r="I130" s="85">
        <f t="shared" ref="I130:I168" si="6">V130</f>
        <v>13</v>
      </c>
      <c r="J130" s="84">
        <v>1</v>
      </c>
      <c r="K130" s="90">
        <f>SUMIFS(VENTAS[Cantidad],VENTAS[Código del producto Vendido],STOCK[[#This Row],[Code]])</f>
        <v>0</v>
      </c>
      <c r="L130" s="84">
        <f>STOCK[[#This Row],[Entradas]]-STOCK[[#This Row],[Salidas]]</f>
        <v>1</v>
      </c>
      <c r="M130" s="93">
        <f>STOCK[[#This Row],[Precio Final]]*10%</f>
        <v>1.3</v>
      </c>
      <c r="N130" s="84">
        <v>0</v>
      </c>
      <c r="O130" s="85">
        <v>0</v>
      </c>
      <c r="P130" s="85">
        <v>7</v>
      </c>
      <c r="Q130" s="84">
        <v>0</v>
      </c>
      <c r="R130" s="84">
        <v>0</v>
      </c>
      <c r="S130" s="85">
        <v>0</v>
      </c>
      <c r="T130" s="96">
        <f>STOCK[[#This Row],[Costo Unitario (USD)]]+STOCK[[#This Row],[Costo Envío (USD)]]+STOCK[[#This Row],[Comisión 10%]]</f>
        <v>8.3</v>
      </c>
      <c r="U130" s="84">
        <f t="shared" ref="U130:U193" si="7">T130*1.5</f>
        <v>12.45</v>
      </c>
      <c r="V130" s="85">
        <f t="shared" ref="V130:V193" si="8">H130</f>
        <v>13</v>
      </c>
      <c r="W130" s="85">
        <f>STOCK[[#This Row],[Precio Final]]-STOCK[[#This Row],[Costo total]]</f>
        <v>4.7</v>
      </c>
      <c r="X130" s="84">
        <f>STOCK[[#This Row],[Ganancia Unitaria]]*STOCK[[#This Row],[Salidas]]</f>
        <v>0</v>
      </c>
      <c r="Y130" s="84"/>
      <c r="Z130" s="84"/>
      <c r="AA130" s="85" t="e">
        <f>[2]!STOCK[[#This Row],[Costo total]]*[2]!STOCK[[#This Row],[Entradas]]</f>
        <v>#REF!</v>
      </c>
      <c r="AB130" s="84" t="e">
        <f>[2]!STOCK[[#This Row],[Stock Actual]]*[2]!STOCK[[#This Row],[Costo total]]</f>
        <v>#REF!</v>
      </c>
      <c r="AC130" s="84"/>
      <c r="AD130" s="85"/>
      <c r="AE130" s="85"/>
      <c r="AF130" s="85"/>
      <c r="AG130" s="85"/>
      <c r="AH130" s="85"/>
      <c r="AI130" s="85"/>
      <c r="AJ130" s="85"/>
      <c r="AK130" s="85"/>
      <c r="AL130" s="85"/>
      <c r="AM130" s="85"/>
      <c r="AN130" s="85"/>
      <c r="AO130" s="85"/>
      <c r="AP130" s="85"/>
      <c r="AQ130" s="85"/>
      <c r="AR130" s="85"/>
      <c r="AS130" s="85"/>
      <c r="AT130" s="85"/>
    </row>
    <row r="131" s="60" customFormat="1" ht="80" customHeight="1" spans="1:46">
      <c r="A131" s="84" t="s">
        <v>16757</v>
      </c>
      <c r="B131" s="84"/>
      <c r="C131" s="85" t="s">
        <v>2</v>
      </c>
      <c r="D131" s="84" t="s">
        <v>16758</v>
      </c>
      <c r="E131" s="87" t="s">
        <v>16759</v>
      </c>
      <c r="F131" s="84" t="s">
        <v>16760</v>
      </c>
      <c r="G131" s="85"/>
      <c r="H131" s="85">
        <v>40</v>
      </c>
      <c r="I131" s="85">
        <f t="shared" si="6"/>
        <v>40</v>
      </c>
      <c r="J131" s="84">
        <v>1</v>
      </c>
      <c r="K131" s="90">
        <f>SUMIFS(VENTAS[Cantidad],VENTAS[Código del producto Vendido],STOCK[[#This Row],[Code]])</f>
        <v>0</v>
      </c>
      <c r="L131" s="84">
        <f>STOCK[[#This Row],[Entradas]]-STOCK[[#This Row],[Salidas]]</f>
        <v>1</v>
      </c>
      <c r="M131" s="93">
        <f>STOCK[[#This Row],[Precio Final]]*10%</f>
        <v>4</v>
      </c>
      <c r="N131" s="84">
        <v>0</v>
      </c>
      <c r="O131" s="85">
        <v>0</v>
      </c>
      <c r="P131" s="85">
        <v>14.4</v>
      </c>
      <c r="Q131" s="84">
        <v>0</v>
      </c>
      <c r="R131" s="84">
        <v>0</v>
      </c>
      <c r="S131" s="85">
        <v>1.97</v>
      </c>
      <c r="T131" s="96">
        <f>STOCK[[#This Row],[Costo Unitario (USD)]]+STOCK[[#This Row],[Costo Envío (USD)]]+STOCK[[#This Row],[Comisión 10%]]</f>
        <v>20.37</v>
      </c>
      <c r="U131" s="84">
        <f t="shared" si="7"/>
        <v>30.555</v>
      </c>
      <c r="V131" s="85">
        <f t="shared" si="8"/>
        <v>40</v>
      </c>
      <c r="W131" s="85">
        <f>STOCK[[#This Row],[Precio Final]]-STOCK[[#This Row],[Costo total]]</f>
        <v>19.63</v>
      </c>
      <c r="X131" s="84">
        <f>STOCK[[#This Row],[Ganancia Unitaria]]*STOCK[[#This Row],[Salidas]]</f>
        <v>0</v>
      </c>
      <c r="Y131" s="84"/>
      <c r="Z131" s="84"/>
      <c r="AA131" s="85" t="e">
        <f>[2]!STOCK[[#This Row],[Costo total]]*[2]!STOCK[[#This Row],[Entradas]]</f>
        <v>#REF!</v>
      </c>
      <c r="AB131" s="84" t="e">
        <f>[2]!STOCK[[#This Row],[Stock Actual]]*[2]!STOCK[[#This Row],[Costo total]]</f>
        <v>#REF!</v>
      </c>
      <c r="AC131" s="84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  <c r="AN131" s="98"/>
      <c r="AO131" s="98"/>
      <c r="AP131" s="98"/>
      <c r="AQ131" s="98"/>
      <c r="AR131" s="98"/>
      <c r="AS131" s="98"/>
      <c r="AT131" s="98"/>
    </row>
    <row r="132" s="60" customFormat="1" ht="80" customHeight="1" spans="1:46">
      <c r="A132" s="84" t="s">
        <v>16761</v>
      </c>
      <c r="B132" s="84"/>
      <c r="C132" s="85" t="s">
        <v>2</v>
      </c>
      <c r="D132" s="84" t="s">
        <v>16694</v>
      </c>
      <c r="E132" s="87" t="s">
        <v>16695</v>
      </c>
      <c r="F132" s="84" t="s">
        <v>16459</v>
      </c>
      <c r="G132" s="85" t="s">
        <v>16697</v>
      </c>
      <c r="H132" s="85">
        <v>45</v>
      </c>
      <c r="I132" s="85">
        <f t="shared" si="6"/>
        <v>45</v>
      </c>
      <c r="J132" s="84">
        <v>1</v>
      </c>
      <c r="K132" s="90">
        <f>SUMIFS(VENTAS[Cantidad],VENTAS[Código del producto Vendido],STOCK[[#This Row],[Code]])</f>
        <v>0</v>
      </c>
      <c r="L132" s="84">
        <f>STOCK[[#This Row],[Entradas]]-STOCK[[#This Row],[Salidas]]</f>
        <v>1</v>
      </c>
      <c r="M132" s="93">
        <f>STOCK[[#This Row],[Precio Final]]*10%</f>
        <v>4.5</v>
      </c>
      <c r="N132" s="84">
        <v>0</v>
      </c>
      <c r="O132" s="85">
        <v>0</v>
      </c>
      <c r="P132" s="85">
        <v>22.5</v>
      </c>
      <c r="Q132" s="84">
        <v>0</v>
      </c>
      <c r="R132" s="84">
        <v>0</v>
      </c>
      <c r="S132" s="85">
        <v>1.97</v>
      </c>
      <c r="T132" s="96">
        <f>STOCK[[#This Row],[Costo Unitario (USD)]]+STOCK[[#This Row],[Costo Envío (USD)]]+STOCK[[#This Row],[Comisión 10%]]</f>
        <v>28.97</v>
      </c>
      <c r="U132" s="84">
        <f t="shared" si="7"/>
        <v>43.455</v>
      </c>
      <c r="V132" s="85">
        <f t="shared" si="8"/>
        <v>45</v>
      </c>
      <c r="W132" s="85">
        <f>STOCK[[#This Row],[Precio Final]]-STOCK[[#This Row],[Costo total]]</f>
        <v>16.03</v>
      </c>
      <c r="X132" s="84">
        <f>STOCK[[#This Row],[Ganancia Unitaria]]*STOCK[[#This Row],[Salidas]]</f>
        <v>0</v>
      </c>
      <c r="Y132" s="84" t="s">
        <v>16698</v>
      </c>
      <c r="Z132" s="84"/>
      <c r="AA132" s="85" t="e">
        <f>[2]!STOCK[[#This Row],[Costo total]]*[2]!STOCK[[#This Row],[Entradas]]</f>
        <v>#REF!</v>
      </c>
      <c r="AB132" s="84" t="e">
        <f>[2]!STOCK[[#This Row],[Stock Actual]]*[2]!STOCK[[#This Row],[Costo total]]</f>
        <v>#REF!</v>
      </c>
      <c r="AC132" s="84"/>
      <c r="AD132" s="98"/>
      <c r="AE132" s="98"/>
      <c r="AF132" s="98"/>
      <c r="AG132" s="98"/>
      <c r="AH132" s="98"/>
      <c r="AI132" s="98"/>
      <c r="AJ132" s="98"/>
      <c r="AK132" s="98"/>
      <c r="AL132" s="98"/>
      <c r="AM132" s="98"/>
      <c r="AN132" s="98"/>
      <c r="AO132" s="98"/>
      <c r="AP132" s="98"/>
      <c r="AQ132" s="98"/>
      <c r="AR132" s="98"/>
      <c r="AS132" s="98"/>
      <c r="AT132" s="98"/>
    </row>
    <row r="133" s="61" customFormat="1" ht="80" customHeight="1" spans="1:46">
      <c r="A133" s="84" t="s">
        <v>16762</v>
      </c>
      <c r="B133" s="84"/>
      <c r="C133" s="85" t="s">
        <v>2</v>
      </c>
      <c r="D133" s="84" t="s">
        <v>16763</v>
      </c>
      <c r="E133" s="87" t="s">
        <v>16764</v>
      </c>
      <c r="F133" s="84" t="s">
        <v>16404</v>
      </c>
      <c r="G133" s="85" t="s">
        <v>16388</v>
      </c>
      <c r="H133" s="85">
        <v>35</v>
      </c>
      <c r="I133" s="85">
        <f t="shared" si="6"/>
        <v>35</v>
      </c>
      <c r="J133" s="84">
        <v>3</v>
      </c>
      <c r="K133" s="90">
        <f>SUMIFS(VENTAS[Cantidad],VENTAS[Código del producto Vendido],STOCK[[#This Row],[Code]])</f>
        <v>0</v>
      </c>
      <c r="L133" s="84">
        <f>STOCK[[#This Row],[Entradas]]-STOCK[[#This Row],[Salidas]]</f>
        <v>3</v>
      </c>
      <c r="M133" s="93">
        <f>STOCK[[#This Row],[Precio Final]]*10%</f>
        <v>3.5</v>
      </c>
      <c r="N133" s="84">
        <v>0</v>
      </c>
      <c r="O133" s="85">
        <v>0</v>
      </c>
      <c r="P133" s="85">
        <v>10.32</v>
      </c>
      <c r="Q133" s="84">
        <v>0</v>
      </c>
      <c r="R133" s="84">
        <v>0</v>
      </c>
      <c r="S133" s="85">
        <v>2.37</v>
      </c>
      <c r="T133" s="96">
        <f>STOCK[[#This Row],[Costo Unitario (USD)]]+STOCK[[#This Row],[Costo Envío (USD)]]+STOCK[[#This Row],[Comisión 10%]]</f>
        <v>16.19</v>
      </c>
      <c r="U133" s="84">
        <f t="shared" si="7"/>
        <v>24.285</v>
      </c>
      <c r="V133" s="85">
        <f t="shared" si="8"/>
        <v>35</v>
      </c>
      <c r="W133" s="85">
        <f>STOCK[[#This Row],[Precio Final]]-STOCK[[#This Row],[Costo total]]</f>
        <v>18.81</v>
      </c>
      <c r="X133" s="84">
        <f>STOCK[[#This Row],[Ganancia Unitaria]]*STOCK[[#This Row],[Salidas]]</f>
        <v>0</v>
      </c>
      <c r="Y133" s="84" t="s">
        <v>16765</v>
      </c>
      <c r="Z133" s="84"/>
      <c r="AA133" s="85" t="e">
        <f>[2]!STOCK[[#This Row],[Costo total]]*[2]!STOCK[[#This Row],[Entradas]]</f>
        <v>#REF!</v>
      </c>
      <c r="AB133" s="84" t="e">
        <f>[2]!STOCK[[#This Row],[Stock Actual]]*[2]!STOCK[[#This Row],[Costo total]]</f>
        <v>#REF!</v>
      </c>
      <c r="AC133" s="84">
        <v>30</v>
      </c>
      <c r="AD133" s="85"/>
      <c r="AE133" s="85"/>
      <c r="AF133" s="85"/>
      <c r="AG133" s="85"/>
      <c r="AH133" s="85"/>
      <c r="AI133" s="85"/>
      <c r="AJ133" s="85"/>
      <c r="AK133" s="85"/>
      <c r="AL133" s="85"/>
      <c r="AM133" s="85"/>
      <c r="AN133" s="85"/>
      <c r="AO133" s="85"/>
      <c r="AP133" s="85"/>
      <c r="AQ133" s="85"/>
      <c r="AR133" s="85"/>
      <c r="AS133" s="85"/>
      <c r="AT133" s="85"/>
    </row>
    <row r="134" s="60" customFormat="1" ht="80" customHeight="1" spans="1:46">
      <c r="A134" s="84" t="s">
        <v>16766</v>
      </c>
      <c r="B134" s="84"/>
      <c r="C134" s="85" t="s">
        <v>2</v>
      </c>
      <c r="D134" s="84" t="s">
        <v>16767</v>
      </c>
      <c r="E134" s="87" t="s">
        <v>16764</v>
      </c>
      <c r="F134" s="84" t="s">
        <v>16396</v>
      </c>
      <c r="G134" s="85" t="s">
        <v>16388</v>
      </c>
      <c r="H134" s="85">
        <v>35</v>
      </c>
      <c r="I134" s="85">
        <f t="shared" si="6"/>
        <v>35</v>
      </c>
      <c r="J134" s="84">
        <v>3</v>
      </c>
      <c r="K134" s="90">
        <f>SUMIFS(VENTAS[Cantidad],VENTAS[Código del producto Vendido],STOCK[[#This Row],[Code]])</f>
        <v>0</v>
      </c>
      <c r="L134" s="84">
        <f>STOCK[[#This Row],[Entradas]]-STOCK[[#This Row],[Salidas]]</f>
        <v>3</v>
      </c>
      <c r="M134" s="93">
        <f>STOCK[[#This Row],[Precio Final]]*10%</f>
        <v>3.5</v>
      </c>
      <c r="N134" s="84">
        <v>0</v>
      </c>
      <c r="O134" s="85">
        <v>0</v>
      </c>
      <c r="P134" s="85">
        <v>10.32</v>
      </c>
      <c r="Q134" s="84">
        <v>0</v>
      </c>
      <c r="R134" s="84">
        <v>0</v>
      </c>
      <c r="S134" s="85">
        <v>2.37</v>
      </c>
      <c r="T134" s="96">
        <f>STOCK[[#This Row],[Costo Unitario (USD)]]+STOCK[[#This Row],[Costo Envío (USD)]]+STOCK[[#This Row],[Comisión 10%]]</f>
        <v>16.19</v>
      </c>
      <c r="U134" s="84">
        <f t="shared" si="7"/>
        <v>24.285</v>
      </c>
      <c r="V134" s="85">
        <f t="shared" si="8"/>
        <v>35</v>
      </c>
      <c r="W134" s="85">
        <f>STOCK[[#This Row],[Precio Final]]-STOCK[[#This Row],[Costo total]]</f>
        <v>18.81</v>
      </c>
      <c r="X134" s="84">
        <f>STOCK[[#This Row],[Ganancia Unitaria]]*STOCK[[#This Row],[Salidas]]</f>
        <v>0</v>
      </c>
      <c r="Y134" s="84" t="s">
        <v>16765</v>
      </c>
      <c r="Z134" s="84"/>
      <c r="AA134" s="85" t="e">
        <f>[2]!STOCK[[#This Row],[Costo total]]*[2]!STOCK[[#This Row],[Entradas]]</f>
        <v>#REF!</v>
      </c>
      <c r="AB134" s="84" t="e">
        <f>[2]!STOCK[[#This Row],[Stock Actual]]*[2]!STOCK[[#This Row],[Costo total]]</f>
        <v>#REF!</v>
      </c>
      <c r="AC134" s="84">
        <v>30</v>
      </c>
      <c r="AD134" s="98"/>
      <c r="AE134" s="98"/>
      <c r="AF134" s="98"/>
      <c r="AG134" s="98"/>
      <c r="AH134" s="98"/>
      <c r="AI134" s="98"/>
      <c r="AJ134" s="98"/>
      <c r="AK134" s="98"/>
      <c r="AL134" s="98"/>
      <c r="AM134" s="98"/>
      <c r="AN134" s="98"/>
      <c r="AO134" s="98"/>
      <c r="AP134" s="98"/>
      <c r="AQ134" s="98"/>
      <c r="AR134" s="98"/>
      <c r="AS134" s="98"/>
      <c r="AT134" s="98"/>
    </row>
    <row r="135" s="61" customFormat="1" ht="80" customHeight="1" spans="1:46">
      <c r="A135" s="84" t="s">
        <v>16768</v>
      </c>
      <c r="B135" s="84"/>
      <c r="C135" s="85" t="s">
        <v>2</v>
      </c>
      <c r="D135" s="84" t="s">
        <v>16769</v>
      </c>
      <c r="E135" s="87" t="s">
        <v>16764</v>
      </c>
      <c r="F135" s="84" t="s">
        <v>16475</v>
      </c>
      <c r="G135" s="85" t="s">
        <v>16388</v>
      </c>
      <c r="H135" s="85">
        <v>35</v>
      </c>
      <c r="I135" s="85">
        <f t="shared" si="6"/>
        <v>35</v>
      </c>
      <c r="J135" s="84">
        <v>3</v>
      </c>
      <c r="K135" s="90">
        <f>SUMIFS(VENTAS[Cantidad],VENTAS[Código del producto Vendido],STOCK[[#This Row],[Code]])</f>
        <v>0</v>
      </c>
      <c r="L135" s="84">
        <f>STOCK[[#This Row],[Entradas]]-STOCK[[#This Row],[Salidas]]</f>
        <v>3</v>
      </c>
      <c r="M135" s="93">
        <f>STOCK[[#This Row],[Precio Final]]*10%</f>
        <v>3.5</v>
      </c>
      <c r="N135" s="84">
        <v>0</v>
      </c>
      <c r="O135" s="85">
        <v>0</v>
      </c>
      <c r="P135" s="85">
        <v>10.32</v>
      </c>
      <c r="Q135" s="84">
        <v>0</v>
      </c>
      <c r="R135" s="84">
        <v>0</v>
      </c>
      <c r="S135" s="85">
        <v>2.37</v>
      </c>
      <c r="T135" s="96">
        <f>STOCK[[#This Row],[Costo Unitario (USD)]]+STOCK[[#This Row],[Costo Envío (USD)]]+STOCK[[#This Row],[Comisión 10%]]</f>
        <v>16.19</v>
      </c>
      <c r="U135" s="84">
        <f t="shared" si="7"/>
        <v>24.285</v>
      </c>
      <c r="V135" s="85">
        <f t="shared" si="8"/>
        <v>35</v>
      </c>
      <c r="W135" s="85">
        <f>STOCK[[#This Row],[Precio Final]]-STOCK[[#This Row],[Costo total]]</f>
        <v>18.81</v>
      </c>
      <c r="X135" s="84">
        <f>STOCK[[#This Row],[Ganancia Unitaria]]*STOCK[[#This Row],[Salidas]]</f>
        <v>0</v>
      </c>
      <c r="Y135" s="84" t="s">
        <v>16765</v>
      </c>
      <c r="Z135" s="84"/>
      <c r="AA135" s="85" t="e">
        <f>[2]!STOCK[[#This Row],[Costo total]]*[2]!STOCK[[#This Row],[Entradas]]</f>
        <v>#REF!</v>
      </c>
      <c r="AB135" s="84" t="e">
        <f>[2]!STOCK[[#This Row],[Stock Actual]]*[2]!STOCK[[#This Row],[Costo total]]</f>
        <v>#REF!</v>
      </c>
      <c r="AC135" s="84">
        <v>30</v>
      </c>
      <c r="AD135" s="85"/>
      <c r="AE135" s="85"/>
      <c r="AF135" s="85"/>
      <c r="AG135" s="85"/>
      <c r="AH135" s="85"/>
      <c r="AI135" s="85"/>
      <c r="AJ135" s="85"/>
      <c r="AK135" s="85"/>
      <c r="AL135" s="85"/>
      <c r="AM135" s="85"/>
      <c r="AN135" s="85"/>
      <c r="AO135" s="85"/>
      <c r="AP135" s="85"/>
      <c r="AQ135" s="85"/>
      <c r="AR135" s="85"/>
      <c r="AS135" s="85"/>
      <c r="AT135" s="85"/>
    </row>
    <row r="136" s="60" customFormat="1" ht="80" customHeight="1" spans="1:46">
      <c r="A136" s="84" t="s">
        <v>16770</v>
      </c>
      <c r="B136" s="84"/>
      <c r="C136" s="85" t="s">
        <v>2</v>
      </c>
      <c r="D136" s="84" t="s">
        <v>16659</v>
      </c>
      <c r="E136" s="87" t="s">
        <v>16771</v>
      </c>
      <c r="F136" s="84" t="s">
        <v>16396</v>
      </c>
      <c r="G136" s="85" t="s">
        <v>16388</v>
      </c>
      <c r="H136" s="85">
        <v>22</v>
      </c>
      <c r="I136" s="85">
        <f t="shared" si="6"/>
        <v>22</v>
      </c>
      <c r="J136" s="84">
        <v>7</v>
      </c>
      <c r="K136" s="90">
        <f>SUMIFS(VENTAS[Cantidad],VENTAS[Código del producto Vendido],STOCK[[#This Row],[Code]])</f>
        <v>0</v>
      </c>
      <c r="L136" s="84">
        <f>STOCK[[#This Row],[Entradas]]-STOCK[[#This Row],[Salidas]]</f>
        <v>7</v>
      </c>
      <c r="M136" s="93">
        <f>STOCK[[#This Row],[Precio Final]]*10%</f>
        <v>2.2</v>
      </c>
      <c r="N136" s="84">
        <v>0</v>
      </c>
      <c r="O136" s="85">
        <v>0</v>
      </c>
      <c r="P136" s="85">
        <v>10.28</v>
      </c>
      <c r="Q136" s="84">
        <v>0</v>
      </c>
      <c r="R136" s="84">
        <v>0</v>
      </c>
      <c r="S136" s="85">
        <v>2.37</v>
      </c>
      <c r="T136" s="96">
        <f>STOCK[[#This Row],[Costo Unitario (USD)]]+STOCK[[#This Row],[Costo Envío (USD)]]+STOCK[[#This Row],[Comisión 10%]]</f>
        <v>14.85</v>
      </c>
      <c r="U136" s="84">
        <f t="shared" si="7"/>
        <v>22.275</v>
      </c>
      <c r="V136" s="85">
        <f t="shared" si="8"/>
        <v>22</v>
      </c>
      <c r="W136" s="85">
        <f>STOCK[[#This Row],[Precio Final]]-STOCK[[#This Row],[Costo total]]</f>
        <v>7.15</v>
      </c>
      <c r="X136" s="84">
        <f>STOCK[[#This Row],[Ganancia Unitaria]]*STOCK[[#This Row],[Salidas]]</f>
        <v>0</v>
      </c>
      <c r="Y136" s="84" t="s">
        <v>16765</v>
      </c>
      <c r="Z136" s="84"/>
      <c r="AA136" s="85" t="e">
        <f>[2]!STOCK[[#This Row],[Costo total]]*[2]!STOCK[[#This Row],[Entradas]]</f>
        <v>#REF!</v>
      </c>
      <c r="AB136" s="84" t="e">
        <f>[2]!STOCK[[#This Row],[Stock Actual]]*[2]!STOCK[[#This Row],[Costo total]]</f>
        <v>#REF!</v>
      </c>
      <c r="AC136" s="84"/>
      <c r="AD136" s="98"/>
      <c r="AE136" s="98"/>
      <c r="AF136" s="98"/>
      <c r="AG136" s="98"/>
      <c r="AH136" s="98"/>
      <c r="AI136" s="98"/>
      <c r="AJ136" s="98"/>
      <c r="AK136" s="98"/>
      <c r="AL136" s="98"/>
      <c r="AM136" s="98"/>
      <c r="AN136" s="98"/>
      <c r="AO136" s="98"/>
      <c r="AP136" s="98"/>
      <c r="AQ136" s="98"/>
      <c r="AR136" s="98"/>
      <c r="AS136" s="98"/>
      <c r="AT136" s="98"/>
    </row>
    <row r="137" s="61" customFormat="1" ht="80" customHeight="1" spans="1:46">
      <c r="A137" s="84" t="s">
        <v>16772</v>
      </c>
      <c r="B137" s="84"/>
      <c r="C137" s="85" t="s">
        <v>2</v>
      </c>
      <c r="D137" s="84" t="s">
        <v>16480</v>
      </c>
      <c r="E137" s="87" t="s">
        <v>16773</v>
      </c>
      <c r="F137" s="84" t="s">
        <v>16696</v>
      </c>
      <c r="G137" s="85" t="s">
        <v>16697</v>
      </c>
      <c r="H137" s="85">
        <v>45</v>
      </c>
      <c r="I137" s="85">
        <f t="shared" si="6"/>
        <v>45</v>
      </c>
      <c r="J137" s="84">
        <v>2</v>
      </c>
      <c r="K137" s="90">
        <f>SUMIFS(VENTAS[Cantidad],VENTAS[Código del producto Vendido],STOCK[[#This Row],[Code]])</f>
        <v>0</v>
      </c>
      <c r="L137" s="84">
        <f>STOCK[[#This Row],[Entradas]]-STOCK[[#This Row],[Salidas]]</f>
        <v>2</v>
      </c>
      <c r="M137" s="93">
        <f>STOCK[[#This Row],[Precio Final]]*10%</f>
        <v>4.5</v>
      </c>
      <c r="N137" s="84">
        <v>0</v>
      </c>
      <c r="O137" s="85">
        <v>0</v>
      </c>
      <c r="P137" s="85">
        <v>18</v>
      </c>
      <c r="Q137" s="84">
        <v>0</v>
      </c>
      <c r="R137" s="84">
        <v>0</v>
      </c>
      <c r="S137" s="85">
        <v>1.65</v>
      </c>
      <c r="T137" s="96">
        <f>STOCK[[#This Row],[Costo Unitario (USD)]]+STOCK[[#This Row],[Costo Envío (USD)]]+STOCK[[#This Row],[Comisión 10%]]</f>
        <v>24.15</v>
      </c>
      <c r="U137" s="84">
        <f t="shared" si="7"/>
        <v>36.225</v>
      </c>
      <c r="V137" s="85">
        <f t="shared" si="8"/>
        <v>45</v>
      </c>
      <c r="W137" s="85">
        <f>STOCK[[#This Row],[Precio Final]]-STOCK[[#This Row],[Costo total]]</f>
        <v>20.85</v>
      </c>
      <c r="X137" s="84">
        <f>STOCK[[#This Row],[Ganancia Unitaria]]*STOCK[[#This Row],[Salidas]]</f>
        <v>0</v>
      </c>
      <c r="Y137" s="84"/>
      <c r="Z137" s="84"/>
      <c r="AA137" s="85" t="e">
        <f>[2]!STOCK[[#This Row],[Costo total]]*[2]!STOCK[[#This Row],[Entradas]]</f>
        <v>#REF!</v>
      </c>
      <c r="AB137" s="84" t="e">
        <f>[2]!STOCK[[#This Row],[Stock Actual]]*[2]!STOCK[[#This Row],[Costo total]]</f>
        <v>#REF!</v>
      </c>
      <c r="AC137" s="84"/>
      <c r="AD137" s="85"/>
      <c r="AE137" s="85"/>
      <c r="AF137" s="85"/>
      <c r="AG137" s="85"/>
      <c r="AH137" s="85"/>
      <c r="AI137" s="85"/>
      <c r="AJ137" s="85"/>
      <c r="AK137" s="85"/>
      <c r="AL137" s="85"/>
      <c r="AM137" s="85"/>
      <c r="AN137" s="85"/>
      <c r="AO137" s="85"/>
      <c r="AP137" s="85"/>
      <c r="AQ137" s="85"/>
      <c r="AR137" s="85"/>
      <c r="AS137" s="85"/>
      <c r="AT137" s="85"/>
    </row>
    <row r="138" s="60" customFormat="1" ht="80" customHeight="1" spans="1:46">
      <c r="A138" s="84" t="s">
        <v>16774</v>
      </c>
      <c r="B138" s="84"/>
      <c r="C138" s="85" t="s">
        <v>2</v>
      </c>
      <c r="D138" s="84" t="s">
        <v>16775</v>
      </c>
      <c r="E138" s="87" t="s">
        <v>16776</v>
      </c>
      <c r="F138" s="84" t="s">
        <v>16777</v>
      </c>
      <c r="G138" s="85" t="s">
        <v>16697</v>
      </c>
      <c r="H138" s="85">
        <v>35</v>
      </c>
      <c r="I138" s="85">
        <f t="shared" si="6"/>
        <v>35</v>
      </c>
      <c r="J138" s="84">
        <v>2</v>
      </c>
      <c r="K138" s="90">
        <f>SUMIFS(VENTAS[Cantidad],VENTAS[Código del producto Vendido],STOCK[[#This Row],[Code]])</f>
        <v>0</v>
      </c>
      <c r="L138" s="84">
        <f>STOCK[[#This Row],[Entradas]]-STOCK[[#This Row],[Salidas]]</f>
        <v>2</v>
      </c>
      <c r="M138" s="93">
        <f>STOCK[[#This Row],[Precio Final]]*10%</f>
        <v>3.5</v>
      </c>
      <c r="N138" s="84">
        <v>0</v>
      </c>
      <c r="O138" s="85">
        <v>0</v>
      </c>
      <c r="P138" s="85">
        <v>10.5</v>
      </c>
      <c r="Q138" s="84">
        <v>0</v>
      </c>
      <c r="R138" s="84">
        <v>0</v>
      </c>
      <c r="S138" s="85">
        <v>1.65</v>
      </c>
      <c r="T138" s="96">
        <f>STOCK[[#This Row],[Costo Unitario (USD)]]+STOCK[[#This Row],[Costo Envío (USD)]]+STOCK[[#This Row],[Comisión 10%]]</f>
        <v>15.65</v>
      </c>
      <c r="U138" s="84">
        <f t="shared" si="7"/>
        <v>23.475</v>
      </c>
      <c r="V138" s="85">
        <f t="shared" si="8"/>
        <v>35</v>
      </c>
      <c r="W138" s="85">
        <f>STOCK[[#This Row],[Precio Final]]-STOCK[[#This Row],[Costo total]]</f>
        <v>19.35</v>
      </c>
      <c r="X138" s="84">
        <f>STOCK[[#This Row],[Ganancia Unitaria]]*STOCK[[#This Row],[Salidas]]</f>
        <v>0</v>
      </c>
      <c r="Y138" s="84"/>
      <c r="Z138" s="84"/>
      <c r="AA138" s="85" t="e">
        <f>[2]!STOCK[[#This Row],[Costo total]]*[2]!STOCK[[#This Row],[Entradas]]</f>
        <v>#REF!</v>
      </c>
      <c r="AB138" s="84" t="e">
        <f>[2]!STOCK[[#This Row],[Stock Actual]]*[2]!STOCK[[#This Row],[Costo total]]</f>
        <v>#REF!</v>
      </c>
      <c r="AC138" s="84"/>
      <c r="AD138" s="98"/>
      <c r="AE138" s="98"/>
      <c r="AF138" s="98"/>
      <c r="AG138" s="98"/>
      <c r="AH138" s="98"/>
      <c r="AI138" s="98"/>
      <c r="AJ138" s="98"/>
      <c r="AK138" s="98"/>
      <c r="AL138" s="98"/>
      <c r="AM138" s="98"/>
      <c r="AN138" s="98"/>
      <c r="AO138" s="98"/>
      <c r="AP138" s="98"/>
      <c r="AQ138" s="98"/>
      <c r="AR138" s="98"/>
      <c r="AS138" s="98"/>
      <c r="AT138" s="98"/>
    </row>
    <row r="139" s="60" customFormat="1" ht="80" customHeight="1" spans="1:46">
      <c r="A139" s="84" t="s">
        <v>16778</v>
      </c>
      <c r="B139" s="84"/>
      <c r="C139" s="85" t="s">
        <v>2</v>
      </c>
      <c r="D139" s="84" t="s">
        <v>16480</v>
      </c>
      <c r="E139" s="87" t="s">
        <v>16779</v>
      </c>
      <c r="F139" s="84" t="s">
        <v>16456</v>
      </c>
      <c r="G139" s="85"/>
      <c r="H139" s="85">
        <v>20</v>
      </c>
      <c r="I139" s="85">
        <f t="shared" si="6"/>
        <v>20</v>
      </c>
      <c r="J139" s="84">
        <v>3</v>
      </c>
      <c r="K139" s="90">
        <f>SUMIFS(VENTAS[Cantidad],VENTAS[Código del producto Vendido],STOCK[[#This Row],[Code]])</f>
        <v>0</v>
      </c>
      <c r="L139" s="84">
        <f>STOCK[[#This Row],[Entradas]]-STOCK[[#This Row],[Salidas]]</f>
        <v>3</v>
      </c>
      <c r="M139" s="93">
        <f>STOCK[[#This Row],[Precio Final]]*10%</f>
        <v>2</v>
      </c>
      <c r="N139" s="84">
        <v>0</v>
      </c>
      <c r="O139" s="85">
        <v>0</v>
      </c>
      <c r="P139" s="85">
        <v>5</v>
      </c>
      <c r="Q139" s="84">
        <v>0</v>
      </c>
      <c r="R139" s="84">
        <v>0</v>
      </c>
      <c r="S139" s="85">
        <v>1.65</v>
      </c>
      <c r="T139" s="96">
        <f>STOCK[[#This Row],[Costo Unitario (USD)]]+STOCK[[#This Row],[Costo Envío (USD)]]+STOCK[[#This Row],[Comisión 10%]]</f>
        <v>8.65</v>
      </c>
      <c r="U139" s="84">
        <f t="shared" si="7"/>
        <v>12.975</v>
      </c>
      <c r="V139" s="85">
        <f t="shared" si="8"/>
        <v>20</v>
      </c>
      <c r="W139" s="85">
        <f>STOCK[[#This Row],[Precio Final]]-STOCK[[#This Row],[Costo total]]</f>
        <v>11.35</v>
      </c>
      <c r="X139" s="84">
        <f>STOCK[[#This Row],[Ganancia Unitaria]]*STOCK[[#This Row],[Salidas]]</f>
        <v>0</v>
      </c>
      <c r="Y139" s="84"/>
      <c r="Z139" s="84"/>
      <c r="AA139" s="85"/>
      <c r="AB139" s="84"/>
      <c r="AC139" s="84"/>
      <c r="AD139" s="98"/>
      <c r="AE139" s="98"/>
      <c r="AF139" s="98"/>
      <c r="AG139" s="98"/>
      <c r="AH139" s="98"/>
      <c r="AI139" s="98"/>
      <c r="AJ139" s="98"/>
      <c r="AK139" s="98"/>
      <c r="AL139" s="98"/>
      <c r="AM139" s="98"/>
      <c r="AN139" s="98"/>
      <c r="AO139" s="98"/>
      <c r="AP139" s="98"/>
      <c r="AQ139" s="98"/>
      <c r="AR139" s="98"/>
      <c r="AS139" s="98"/>
      <c r="AT139" s="98"/>
    </row>
    <row r="140" s="61" customFormat="1" ht="80" customHeight="1" spans="1:46">
      <c r="A140" s="84" t="s">
        <v>16780</v>
      </c>
      <c r="B140" s="84"/>
      <c r="C140" s="85" t="s">
        <v>2</v>
      </c>
      <c r="D140" s="84" t="s">
        <v>16775</v>
      </c>
      <c r="E140" s="87" t="s">
        <v>16779</v>
      </c>
      <c r="F140" s="84" t="s">
        <v>16777</v>
      </c>
      <c r="G140" s="85" t="s">
        <v>16697</v>
      </c>
      <c r="H140" s="85">
        <v>20</v>
      </c>
      <c r="I140" s="85">
        <f t="shared" si="6"/>
        <v>20</v>
      </c>
      <c r="J140" s="84">
        <v>1</v>
      </c>
      <c r="K140" s="90">
        <f>SUMIFS(VENTAS[Cantidad],VENTAS[Código del producto Vendido],STOCK[[#This Row],[Code]])</f>
        <v>0</v>
      </c>
      <c r="L140" s="84">
        <f>STOCK[[#This Row],[Entradas]]-STOCK[[#This Row],[Salidas]]</f>
        <v>1</v>
      </c>
      <c r="M140" s="93">
        <f>STOCK[[#This Row],[Precio Final]]*10%</f>
        <v>2</v>
      </c>
      <c r="N140" s="84">
        <v>0</v>
      </c>
      <c r="O140" s="85">
        <v>0</v>
      </c>
      <c r="P140" s="85">
        <v>5</v>
      </c>
      <c r="Q140" s="84">
        <v>0</v>
      </c>
      <c r="R140" s="84">
        <v>0</v>
      </c>
      <c r="S140" s="85">
        <v>1.65</v>
      </c>
      <c r="T140" s="96">
        <f>STOCK[[#This Row],[Costo Unitario (USD)]]+STOCK[[#This Row],[Costo Envío (USD)]]+STOCK[[#This Row],[Comisión 10%]]</f>
        <v>8.65</v>
      </c>
      <c r="U140" s="84">
        <f t="shared" si="7"/>
        <v>12.975</v>
      </c>
      <c r="V140" s="85">
        <f t="shared" si="8"/>
        <v>20</v>
      </c>
      <c r="W140" s="85">
        <f>STOCK[[#This Row],[Precio Final]]-STOCK[[#This Row],[Costo total]]</f>
        <v>11.35</v>
      </c>
      <c r="X140" s="84">
        <f>STOCK[[#This Row],[Ganancia Unitaria]]*STOCK[[#This Row],[Salidas]]</f>
        <v>0</v>
      </c>
      <c r="Y140" s="84"/>
      <c r="Z140" s="84"/>
      <c r="AA140" s="85" t="e">
        <f>[2]!STOCK[[#This Row],[Costo total]]*[2]!STOCK[[#This Row],[Entradas]]</f>
        <v>#REF!</v>
      </c>
      <c r="AB140" s="84" t="e">
        <f>[2]!STOCK[[#This Row],[Stock Actual]]*[2]!STOCK[[#This Row],[Costo total]]</f>
        <v>#REF!</v>
      </c>
      <c r="AC140" s="84"/>
      <c r="AD140" s="85"/>
      <c r="AE140" s="85"/>
      <c r="AF140" s="85"/>
      <c r="AG140" s="85"/>
      <c r="AH140" s="85"/>
      <c r="AI140" s="85"/>
      <c r="AJ140" s="85"/>
      <c r="AK140" s="85"/>
      <c r="AL140" s="85"/>
      <c r="AM140" s="85"/>
      <c r="AN140" s="85"/>
      <c r="AO140" s="85"/>
      <c r="AP140" s="85"/>
      <c r="AQ140" s="85"/>
      <c r="AR140" s="85"/>
      <c r="AS140" s="85"/>
      <c r="AT140" s="85"/>
    </row>
    <row r="141" s="61" customFormat="1" ht="80" customHeight="1" spans="1:46">
      <c r="A141" s="84" t="s">
        <v>16781</v>
      </c>
      <c r="B141" s="84"/>
      <c r="C141" s="85" t="s">
        <v>2</v>
      </c>
      <c r="D141" s="84" t="s">
        <v>16480</v>
      </c>
      <c r="E141" s="87" t="s">
        <v>16782</v>
      </c>
      <c r="F141" s="84" t="s">
        <v>16459</v>
      </c>
      <c r="G141" s="85"/>
      <c r="H141" s="85">
        <v>35</v>
      </c>
      <c r="I141" s="85">
        <f t="shared" si="6"/>
        <v>35</v>
      </c>
      <c r="J141" s="84">
        <v>1</v>
      </c>
      <c r="K141" s="90">
        <f>SUMIFS(VENTAS[Cantidad],VENTAS[Código del producto Vendido],STOCK[[#This Row],[Code]])</f>
        <v>0</v>
      </c>
      <c r="L141" s="84">
        <f>STOCK[[#This Row],[Entradas]]-STOCK[[#This Row],[Salidas]]</f>
        <v>1</v>
      </c>
      <c r="M141" s="93">
        <f>STOCK[[#This Row],[Precio Final]]*10%</f>
        <v>3.5</v>
      </c>
      <c r="N141" s="84">
        <v>0</v>
      </c>
      <c r="O141" s="85">
        <v>0</v>
      </c>
      <c r="P141" s="85">
        <v>18</v>
      </c>
      <c r="Q141" s="84">
        <v>0</v>
      </c>
      <c r="R141" s="84">
        <v>0</v>
      </c>
      <c r="S141" s="85">
        <v>1.65</v>
      </c>
      <c r="T141" s="96">
        <f>STOCK[[#This Row],[Costo Unitario (USD)]]+STOCK[[#This Row],[Costo Envío (USD)]]+STOCK[[#This Row],[Comisión 10%]]</f>
        <v>23.15</v>
      </c>
      <c r="U141" s="84">
        <f t="shared" si="7"/>
        <v>34.725</v>
      </c>
      <c r="V141" s="85">
        <f t="shared" si="8"/>
        <v>35</v>
      </c>
      <c r="W141" s="85">
        <f>STOCK[[#This Row],[Precio Final]]-STOCK[[#This Row],[Costo total]]</f>
        <v>11.85</v>
      </c>
      <c r="X141" s="84">
        <f>STOCK[[#This Row],[Ganancia Unitaria]]*STOCK[[#This Row],[Salidas]]</f>
        <v>0</v>
      </c>
      <c r="Y141" s="84"/>
      <c r="Z141" s="84"/>
      <c r="AA141" s="85" t="e">
        <f>[2]!STOCK[[#This Row],[Costo total]]*[2]!STOCK[[#This Row],[Entradas]]</f>
        <v>#REF!</v>
      </c>
      <c r="AB141" s="84" t="e">
        <f>[2]!STOCK[[#This Row],[Stock Actual]]*[2]!STOCK[[#This Row],[Costo total]]</f>
        <v>#REF!</v>
      </c>
      <c r="AC141" s="84"/>
      <c r="AD141" s="85"/>
      <c r="AE141" s="85"/>
      <c r="AF141" s="85"/>
      <c r="AG141" s="85"/>
      <c r="AH141" s="85"/>
      <c r="AI141" s="85"/>
      <c r="AJ141" s="85"/>
      <c r="AK141" s="85"/>
      <c r="AL141" s="85"/>
      <c r="AM141" s="85"/>
      <c r="AN141" s="85"/>
      <c r="AO141" s="85"/>
      <c r="AP141" s="85"/>
      <c r="AQ141" s="85"/>
      <c r="AR141" s="85"/>
      <c r="AS141" s="85"/>
      <c r="AT141" s="85"/>
    </row>
    <row r="142" s="60" customFormat="1" ht="80" customHeight="1" spans="1:46">
      <c r="A142" s="84" t="s">
        <v>16783</v>
      </c>
      <c r="B142" s="84"/>
      <c r="C142" s="85" t="s">
        <v>2</v>
      </c>
      <c r="D142" s="84" t="s">
        <v>16652</v>
      </c>
      <c r="E142" s="87" t="s">
        <v>16784</v>
      </c>
      <c r="F142" s="84" t="s">
        <v>16404</v>
      </c>
      <c r="G142" s="85"/>
      <c r="H142" s="85">
        <v>20</v>
      </c>
      <c r="I142" s="85">
        <f t="shared" si="6"/>
        <v>20</v>
      </c>
      <c r="J142" s="84">
        <v>2</v>
      </c>
      <c r="K142" s="90">
        <f>SUMIFS(VENTAS[Cantidad],VENTAS[Código del producto Vendido],STOCK[[#This Row],[Code]])</f>
        <v>0</v>
      </c>
      <c r="L142" s="84">
        <f>STOCK[[#This Row],[Entradas]]-STOCK[[#This Row],[Salidas]]</f>
        <v>2</v>
      </c>
      <c r="M142" s="93">
        <f>STOCK[[#This Row],[Precio Final]]*10%</f>
        <v>2</v>
      </c>
      <c r="N142" s="84">
        <v>0</v>
      </c>
      <c r="O142" s="85">
        <v>0</v>
      </c>
      <c r="P142" s="85">
        <v>5.78</v>
      </c>
      <c r="Q142" s="84">
        <v>0</v>
      </c>
      <c r="R142" s="84">
        <v>0</v>
      </c>
      <c r="S142" s="85">
        <v>1.65</v>
      </c>
      <c r="T142" s="96">
        <f>STOCK[[#This Row],[Costo Unitario (USD)]]+STOCK[[#This Row],[Costo Envío (USD)]]+STOCK[[#This Row],[Comisión 10%]]</f>
        <v>9.43</v>
      </c>
      <c r="U142" s="84">
        <f t="shared" si="7"/>
        <v>14.145</v>
      </c>
      <c r="V142" s="85">
        <f t="shared" si="8"/>
        <v>20</v>
      </c>
      <c r="W142" s="85">
        <f>STOCK[[#This Row],[Precio Final]]-STOCK[[#This Row],[Costo total]]</f>
        <v>10.57</v>
      </c>
      <c r="X142" s="84">
        <f>STOCK[[#This Row],[Ganancia Unitaria]]*STOCK[[#This Row],[Salidas]]</f>
        <v>0</v>
      </c>
      <c r="Y142" s="84"/>
      <c r="Z142" s="84"/>
      <c r="AA142" s="85" t="e">
        <f>[2]!STOCK[[#This Row],[Costo total]]*[2]!STOCK[[#This Row],[Entradas]]</f>
        <v>#REF!</v>
      </c>
      <c r="AB142" s="84" t="e">
        <f>[2]!STOCK[[#This Row],[Stock Actual]]*[2]!STOCK[[#This Row],[Costo total]]</f>
        <v>#REF!</v>
      </c>
      <c r="AC142" s="84"/>
      <c r="AD142" s="98"/>
      <c r="AE142" s="98"/>
      <c r="AF142" s="98"/>
      <c r="AG142" s="98"/>
      <c r="AH142" s="98"/>
      <c r="AI142" s="98"/>
      <c r="AJ142" s="98"/>
      <c r="AK142" s="98"/>
      <c r="AL142" s="98"/>
      <c r="AM142" s="98"/>
      <c r="AN142" s="98"/>
      <c r="AO142" s="98"/>
      <c r="AP142" s="98"/>
      <c r="AQ142" s="98"/>
      <c r="AR142" s="98"/>
      <c r="AS142" s="98"/>
      <c r="AT142" s="98"/>
    </row>
    <row r="143" s="60" customFormat="1" ht="80" customHeight="1" spans="1:46">
      <c r="A143" s="84" t="s">
        <v>16785</v>
      </c>
      <c r="B143" s="84"/>
      <c r="C143" s="85" t="s">
        <v>2</v>
      </c>
      <c r="D143" s="84" t="s">
        <v>16786</v>
      </c>
      <c r="E143" s="87" t="s">
        <v>16784</v>
      </c>
      <c r="F143" s="84" t="s">
        <v>16396</v>
      </c>
      <c r="G143" s="85"/>
      <c r="H143" s="85">
        <v>20</v>
      </c>
      <c r="I143" s="85">
        <f t="shared" si="6"/>
        <v>20</v>
      </c>
      <c r="J143" s="84">
        <v>1</v>
      </c>
      <c r="K143" s="90">
        <f>SUMIFS(VENTAS[Cantidad],VENTAS[Código del producto Vendido],STOCK[[#This Row],[Code]])</f>
        <v>0</v>
      </c>
      <c r="L143" s="84">
        <f>STOCK[[#This Row],[Entradas]]-STOCK[[#This Row],[Salidas]]</f>
        <v>1</v>
      </c>
      <c r="M143" s="93">
        <f>STOCK[[#This Row],[Precio Final]]*10%</f>
        <v>2</v>
      </c>
      <c r="N143" s="84">
        <v>0</v>
      </c>
      <c r="O143" s="85">
        <v>0</v>
      </c>
      <c r="P143" s="85">
        <v>5.78</v>
      </c>
      <c r="Q143" s="84">
        <v>0</v>
      </c>
      <c r="R143" s="84">
        <v>0</v>
      </c>
      <c r="S143" s="85">
        <v>1.65</v>
      </c>
      <c r="T143" s="96">
        <f>STOCK[[#This Row],[Costo Unitario (USD)]]+STOCK[[#This Row],[Costo Envío (USD)]]+STOCK[[#This Row],[Comisión 10%]]</f>
        <v>9.43</v>
      </c>
      <c r="U143" s="84">
        <f t="shared" si="7"/>
        <v>14.145</v>
      </c>
      <c r="V143" s="85">
        <f t="shared" si="8"/>
        <v>20</v>
      </c>
      <c r="W143" s="85">
        <f>STOCK[[#This Row],[Precio Final]]-STOCK[[#This Row],[Costo total]]</f>
        <v>10.57</v>
      </c>
      <c r="X143" s="84">
        <f>STOCK[[#This Row],[Ganancia Unitaria]]*STOCK[[#This Row],[Salidas]]</f>
        <v>0</v>
      </c>
      <c r="Y143" s="84"/>
      <c r="Z143" s="84"/>
      <c r="AA143" s="85" t="e">
        <f>[2]!STOCK[[#This Row],[Costo total]]*[2]!STOCK[[#This Row],[Entradas]]</f>
        <v>#REF!</v>
      </c>
      <c r="AB143" s="84" t="e">
        <f>[2]!STOCK[[#This Row],[Stock Actual]]*[2]!STOCK[[#This Row],[Costo total]]</f>
        <v>#REF!</v>
      </c>
      <c r="AC143" s="84"/>
      <c r="AD143" s="98"/>
      <c r="AE143" s="98"/>
      <c r="AF143" s="98"/>
      <c r="AG143" s="98"/>
      <c r="AH143" s="98"/>
      <c r="AI143" s="98"/>
      <c r="AJ143" s="98"/>
      <c r="AK143" s="98"/>
      <c r="AL143" s="98"/>
      <c r="AM143" s="98"/>
      <c r="AN143" s="98"/>
      <c r="AO143" s="98"/>
      <c r="AP143" s="98"/>
      <c r="AQ143" s="98"/>
      <c r="AR143" s="98"/>
      <c r="AS143" s="98"/>
      <c r="AT143" s="98"/>
    </row>
    <row r="144" s="61" customFormat="1" ht="80" customHeight="1" spans="1:46">
      <c r="A144" s="84" t="s">
        <v>16787</v>
      </c>
      <c r="B144" s="84"/>
      <c r="C144" s="85" t="s">
        <v>2</v>
      </c>
      <c r="D144" s="84" t="s">
        <v>16788</v>
      </c>
      <c r="E144" s="87" t="s">
        <v>16784</v>
      </c>
      <c r="F144" s="84" t="s">
        <v>16475</v>
      </c>
      <c r="G144" s="85"/>
      <c r="H144" s="85">
        <v>20</v>
      </c>
      <c r="I144" s="85">
        <f t="shared" si="6"/>
        <v>20</v>
      </c>
      <c r="J144" s="84">
        <v>1</v>
      </c>
      <c r="K144" s="90">
        <f>SUMIFS(VENTAS[Cantidad],VENTAS[Código del producto Vendido],STOCK[[#This Row],[Code]])</f>
        <v>0</v>
      </c>
      <c r="L144" s="84">
        <f>STOCK[[#This Row],[Entradas]]-STOCK[[#This Row],[Salidas]]</f>
        <v>1</v>
      </c>
      <c r="M144" s="93">
        <f>STOCK[[#This Row],[Precio Final]]*10%</f>
        <v>2</v>
      </c>
      <c r="N144" s="84">
        <v>0</v>
      </c>
      <c r="O144" s="85">
        <v>0</v>
      </c>
      <c r="P144" s="85">
        <v>5.78</v>
      </c>
      <c r="Q144" s="84">
        <v>0</v>
      </c>
      <c r="R144" s="84">
        <v>0</v>
      </c>
      <c r="S144" s="85">
        <v>1.65</v>
      </c>
      <c r="T144" s="96">
        <f>STOCK[[#This Row],[Costo Unitario (USD)]]+STOCK[[#This Row],[Costo Envío (USD)]]+STOCK[[#This Row],[Comisión 10%]]</f>
        <v>9.43</v>
      </c>
      <c r="U144" s="84">
        <f t="shared" si="7"/>
        <v>14.145</v>
      </c>
      <c r="V144" s="85">
        <f t="shared" si="8"/>
        <v>20</v>
      </c>
      <c r="W144" s="85">
        <f>STOCK[[#This Row],[Precio Final]]-STOCK[[#This Row],[Costo total]]</f>
        <v>10.57</v>
      </c>
      <c r="X144" s="84">
        <f>STOCK[[#This Row],[Ganancia Unitaria]]*STOCK[[#This Row],[Salidas]]</f>
        <v>0</v>
      </c>
      <c r="Y144" s="84"/>
      <c r="Z144" s="84"/>
      <c r="AA144" s="85" t="e">
        <f>[2]!STOCK[[#This Row],[Costo total]]*[2]!STOCK[[#This Row],[Entradas]]</f>
        <v>#REF!</v>
      </c>
      <c r="AB144" s="84" t="e">
        <f>[2]!STOCK[[#This Row],[Stock Actual]]*[2]!STOCK[[#This Row],[Costo total]]</f>
        <v>#REF!</v>
      </c>
      <c r="AC144" s="84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5"/>
    </row>
    <row r="145" s="60" customFormat="1" ht="80" customHeight="1" spans="1:46">
      <c r="A145" s="84" t="s">
        <v>16789</v>
      </c>
      <c r="B145" s="84"/>
      <c r="C145" s="85" t="s">
        <v>2</v>
      </c>
      <c r="D145" s="84" t="s">
        <v>16501</v>
      </c>
      <c r="E145" s="87" t="s">
        <v>16790</v>
      </c>
      <c r="F145" s="84" t="s">
        <v>16408</v>
      </c>
      <c r="G145" s="85"/>
      <c r="H145" s="85">
        <v>18</v>
      </c>
      <c r="I145" s="85">
        <f t="shared" si="6"/>
        <v>18</v>
      </c>
      <c r="J145" s="84">
        <v>1</v>
      </c>
      <c r="K145" s="90">
        <f>SUMIFS(VENTAS[Cantidad],VENTAS[Código del producto Vendido],STOCK[[#This Row],[Code]])</f>
        <v>0</v>
      </c>
      <c r="L145" s="84">
        <f>STOCK[[#This Row],[Entradas]]-STOCK[[#This Row],[Salidas]]</f>
        <v>1</v>
      </c>
      <c r="M145" s="93">
        <f>STOCK[[#This Row],[Precio Final]]*10%</f>
        <v>1.8</v>
      </c>
      <c r="N145" s="84">
        <v>0</v>
      </c>
      <c r="O145" s="85">
        <v>0</v>
      </c>
      <c r="P145" s="85">
        <v>5.15</v>
      </c>
      <c r="Q145" s="84">
        <v>0</v>
      </c>
      <c r="R145" s="84">
        <v>0</v>
      </c>
      <c r="S145" s="85">
        <v>1.65</v>
      </c>
      <c r="T145" s="96">
        <f>STOCK[[#This Row],[Costo Unitario (USD)]]+STOCK[[#This Row],[Costo Envío (USD)]]+STOCK[[#This Row],[Comisión 10%]]</f>
        <v>8.6</v>
      </c>
      <c r="U145" s="84">
        <f t="shared" si="7"/>
        <v>12.9</v>
      </c>
      <c r="V145" s="85">
        <f t="shared" si="8"/>
        <v>18</v>
      </c>
      <c r="W145" s="85">
        <f>STOCK[[#This Row],[Precio Final]]-STOCK[[#This Row],[Costo total]]</f>
        <v>9.4</v>
      </c>
      <c r="X145" s="84">
        <f>STOCK[[#This Row],[Ganancia Unitaria]]*STOCK[[#This Row],[Salidas]]</f>
        <v>0</v>
      </c>
      <c r="Y145" s="84"/>
      <c r="Z145" s="84"/>
      <c r="AA145" s="85" t="e">
        <f>[2]!STOCK[[#This Row],[Costo total]]*[2]!STOCK[[#This Row],[Entradas]]</f>
        <v>#REF!</v>
      </c>
      <c r="AB145" s="84" t="e">
        <f>[2]!STOCK[[#This Row],[Stock Actual]]*[2]!STOCK[[#This Row],[Costo total]]</f>
        <v>#REF!</v>
      </c>
      <c r="AC145" s="84"/>
      <c r="AD145" s="98"/>
      <c r="AE145" s="98"/>
      <c r="AF145" s="98"/>
      <c r="AG145" s="98"/>
      <c r="AH145" s="98"/>
      <c r="AI145" s="98"/>
      <c r="AJ145" s="98"/>
      <c r="AK145" s="98"/>
      <c r="AL145" s="98"/>
      <c r="AM145" s="98"/>
      <c r="AN145" s="98"/>
      <c r="AO145" s="98"/>
      <c r="AP145" s="98"/>
      <c r="AQ145" s="98"/>
      <c r="AR145" s="98"/>
      <c r="AS145" s="98"/>
      <c r="AT145" s="98"/>
    </row>
    <row r="146" s="61" customFormat="1" ht="80" customHeight="1" spans="1:46">
      <c r="A146" s="84" t="s">
        <v>16791</v>
      </c>
      <c r="B146" s="84"/>
      <c r="C146" s="85" t="s">
        <v>2</v>
      </c>
      <c r="D146" s="84" t="s">
        <v>16738</v>
      </c>
      <c r="E146" s="87" t="s">
        <v>16792</v>
      </c>
      <c r="F146" s="84" t="s">
        <v>16475</v>
      </c>
      <c r="G146" s="85"/>
      <c r="H146" s="85">
        <v>18</v>
      </c>
      <c r="I146" s="85">
        <f t="shared" si="6"/>
        <v>18</v>
      </c>
      <c r="J146" s="84">
        <v>2</v>
      </c>
      <c r="K146" s="90">
        <f>SUMIFS(VENTAS[Cantidad],VENTAS[Código del producto Vendido],STOCK[[#This Row],[Code]])</f>
        <v>0</v>
      </c>
      <c r="L146" s="84">
        <f>STOCK[[#This Row],[Entradas]]-STOCK[[#This Row],[Salidas]]</f>
        <v>2</v>
      </c>
      <c r="M146" s="93">
        <f>STOCK[[#This Row],[Precio Final]]*10%</f>
        <v>1.8</v>
      </c>
      <c r="N146" s="84">
        <v>0</v>
      </c>
      <c r="O146" s="85">
        <v>0</v>
      </c>
      <c r="P146" s="85">
        <v>5.15</v>
      </c>
      <c r="Q146" s="84">
        <v>0</v>
      </c>
      <c r="R146" s="84">
        <v>0</v>
      </c>
      <c r="S146" s="85">
        <v>1.65</v>
      </c>
      <c r="T146" s="96">
        <f>STOCK[[#This Row],[Costo Unitario (USD)]]+STOCK[[#This Row],[Costo Envío (USD)]]+STOCK[[#This Row],[Comisión 10%]]</f>
        <v>8.6</v>
      </c>
      <c r="U146" s="84">
        <f t="shared" si="7"/>
        <v>12.9</v>
      </c>
      <c r="V146" s="85">
        <f t="shared" si="8"/>
        <v>18</v>
      </c>
      <c r="W146" s="85">
        <f>STOCK[[#This Row],[Precio Final]]-STOCK[[#This Row],[Costo total]]</f>
        <v>9.4</v>
      </c>
      <c r="X146" s="84">
        <f>STOCK[[#This Row],[Ganancia Unitaria]]*STOCK[[#This Row],[Salidas]]</f>
        <v>0</v>
      </c>
      <c r="Y146" s="84"/>
      <c r="Z146" s="84"/>
      <c r="AA146" s="85" t="e">
        <f>[2]!STOCK[[#This Row],[Costo total]]*[2]!STOCK[[#This Row],[Entradas]]</f>
        <v>#REF!</v>
      </c>
      <c r="AB146" s="84" t="e">
        <f>[2]!STOCK[[#This Row],[Stock Actual]]*[2]!STOCK[[#This Row],[Costo total]]</f>
        <v>#REF!</v>
      </c>
      <c r="AC146" s="84"/>
      <c r="AD146" s="85"/>
      <c r="AE146" s="85"/>
      <c r="AF146" s="85"/>
      <c r="AG146" s="85"/>
      <c r="AH146" s="85"/>
      <c r="AI146" s="85"/>
      <c r="AJ146" s="85"/>
      <c r="AK146" s="85"/>
      <c r="AL146" s="85"/>
      <c r="AM146" s="85"/>
      <c r="AN146" s="85"/>
      <c r="AO146" s="85"/>
      <c r="AP146" s="85"/>
      <c r="AQ146" s="85"/>
      <c r="AR146" s="85"/>
      <c r="AS146" s="85"/>
      <c r="AT146" s="85"/>
    </row>
    <row r="147" s="61" customFormat="1" ht="80" customHeight="1" spans="1:46">
      <c r="A147" s="84" t="s">
        <v>16793</v>
      </c>
      <c r="B147" s="84"/>
      <c r="C147" s="85" t="s">
        <v>2</v>
      </c>
      <c r="D147" s="84" t="s">
        <v>16501</v>
      </c>
      <c r="E147" s="87" t="s">
        <v>16794</v>
      </c>
      <c r="F147" s="84" t="s">
        <v>16408</v>
      </c>
      <c r="G147" s="85"/>
      <c r="H147" s="85">
        <v>18</v>
      </c>
      <c r="I147" s="85">
        <f t="shared" si="6"/>
        <v>18</v>
      </c>
      <c r="J147" s="84">
        <v>2</v>
      </c>
      <c r="K147" s="90">
        <f>SUMIFS(VENTAS[Cantidad],VENTAS[Código del producto Vendido],STOCK[[#This Row],[Code]])</f>
        <v>0</v>
      </c>
      <c r="L147" s="84">
        <f>STOCK[[#This Row],[Entradas]]-STOCK[[#This Row],[Salidas]]</f>
        <v>2</v>
      </c>
      <c r="M147" s="93">
        <f>STOCK[[#This Row],[Precio Final]]*10%</f>
        <v>1.8</v>
      </c>
      <c r="N147" s="84">
        <v>0</v>
      </c>
      <c r="O147" s="85">
        <v>0</v>
      </c>
      <c r="P147" s="85">
        <v>7.07</v>
      </c>
      <c r="Q147" s="84">
        <v>0</v>
      </c>
      <c r="R147" s="84">
        <v>0</v>
      </c>
      <c r="S147" s="85">
        <v>1.65</v>
      </c>
      <c r="T147" s="96">
        <f>STOCK[[#This Row],[Costo Unitario (USD)]]+STOCK[[#This Row],[Costo Envío (USD)]]+STOCK[[#This Row],[Comisión 10%]]</f>
        <v>10.52</v>
      </c>
      <c r="U147" s="84">
        <f t="shared" si="7"/>
        <v>15.78</v>
      </c>
      <c r="V147" s="85">
        <f t="shared" si="8"/>
        <v>18</v>
      </c>
      <c r="W147" s="85">
        <f>STOCK[[#This Row],[Precio Final]]-STOCK[[#This Row],[Costo total]]</f>
        <v>7.48</v>
      </c>
      <c r="X147" s="84">
        <f>STOCK[[#This Row],[Ganancia Unitaria]]*STOCK[[#This Row],[Salidas]]</f>
        <v>0</v>
      </c>
      <c r="Y147" s="84"/>
      <c r="Z147" s="84"/>
      <c r="AA147" s="85" t="e">
        <f>[2]!STOCK[[#This Row],[Costo total]]*[2]!STOCK[[#This Row],[Entradas]]</f>
        <v>#REF!</v>
      </c>
      <c r="AB147" s="84" t="e">
        <f>[2]!STOCK[[#This Row],[Stock Actual]]*[2]!STOCK[[#This Row],[Costo total]]</f>
        <v>#REF!</v>
      </c>
      <c r="AC147" s="84"/>
      <c r="AD147" s="85"/>
      <c r="AE147" s="85"/>
      <c r="AF147" s="85"/>
      <c r="AG147" s="85"/>
      <c r="AH147" s="85"/>
      <c r="AI147" s="85"/>
      <c r="AJ147" s="85"/>
      <c r="AK147" s="85"/>
      <c r="AL147" s="85"/>
      <c r="AM147" s="85"/>
      <c r="AN147" s="85"/>
      <c r="AO147" s="85"/>
      <c r="AP147" s="85"/>
      <c r="AQ147" s="85"/>
      <c r="AR147" s="85"/>
      <c r="AS147" s="85"/>
      <c r="AT147" s="85"/>
    </row>
    <row r="148" s="61" customFormat="1" ht="80" customHeight="1" spans="1:46">
      <c r="A148" s="84" t="s">
        <v>16795</v>
      </c>
      <c r="B148" s="84"/>
      <c r="C148" s="85" t="s">
        <v>2</v>
      </c>
      <c r="D148" s="84" t="s">
        <v>16501</v>
      </c>
      <c r="E148" s="87" t="s">
        <v>16794</v>
      </c>
      <c r="F148" s="84" t="s">
        <v>16404</v>
      </c>
      <c r="G148" s="85"/>
      <c r="H148" s="85">
        <v>18</v>
      </c>
      <c r="I148" s="85">
        <f t="shared" si="6"/>
        <v>18</v>
      </c>
      <c r="J148" s="84">
        <v>2</v>
      </c>
      <c r="K148" s="90">
        <f>SUMIFS(VENTAS[Cantidad],VENTAS[Código del producto Vendido],STOCK[[#This Row],[Code]])</f>
        <v>0</v>
      </c>
      <c r="L148" s="84">
        <f>STOCK[[#This Row],[Entradas]]-STOCK[[#This Row],[Salidas]]</f>
        <v>2</v>
      </c>
      <c r="M148" s="93">
        <f>STOCK[[#This Row],[Precio Final]]*10%</f>
        <v>1.8</v>
      </c>
      <c r="N148" s="84">
        <v>0</v>
      </c>
      <c r="O148" s="85">
        <v>0</v>
      </c>
      <c r="P148" s="85">
        <v>7.07</v>
      </c>
      <c r="Q148" s="84">
        <v>0</v>
      </c>
      <c r="R148" s="84">
        <v>0</v>
      </c>
      <c r="S148" s="85">
        <v>1.65</v>
      </c>
      <c r="T148" s="96">
        <f>STOCK[[#This Row],[Costo Unitario (USD)]]+STOCK[[#This Row],[Costo Envío (USD)]]+STOCK[[#This Row],[Comisión 10%]]</f>
        <v>10.52</v>
      </c>
      <c r="U148" s="84">
        <f t="shared" si="7"/>
        <v>15.78</v>
      </c>
      <c r="V148" s="85">
        <f t="shared" si="8"/>
        <v>18</v>
      </c>
      <c r="W148" s="85">
        <f>STOCK[[#This Row],[Precio Final]]-STOCK[[#This Row],[Costo total]]</f>
        <v>7.48</v>
      </c>
      <c r="X148" s="84">
        <f>STOCK[[#This Row],[Ganancia Unitaria]]*STOCK[[#This Row],[Salidas]]</f>
        <v>0</v>
      </c>
      <c r="Y148" s="84"/>
      <c r="Z148" s="84"/>
      <c r="AA148" s="85" t="e">
        <f>[2]!STOCK[[#This Row],[Costo total]]*[2]!STOCK[[#This Row],[Entradas]]</f>
        <v>#REF!</v>
      </c>
      <c r="AB148" s="84" t="e">
        <f>[2]!STOCK[[#This Row],[Stock Actual]]*[2]!STOCK[[#This Row],[Costo total]]</f>
        <v>#REF!</v>
      </c>
      <c r="AC148" s="84"/>
      <c r="AD148" s="85"/>
      <c r="AE148" s="85"/>
      <c r="AF148" s="85"/>
      <c r="AG148" s="85"/>
      <c r="AH148" s="85"/>
      <c r="AI148" s="85"/>
      <c r="AJ148" s="85"/>
      <c r="AK148" s="85"/>
      <c r="AL148" s="85"/>
      <c r="AM148" s="85"/>
      <c r="AN148" s="85"/>
      <c r="AO148" s="85"/>
      <c r="AP148" s="85"/>
      <c r="AQ148" s="85"/>
      <c r="AR148" s="85"/>
      <c r="AS148" s="85"/>
      <c r="AT148" s="85"/>
    </row>
    <row r="149" s="60" customFormat="1" ht="80" customHeight="1" spans="1:46">
      <c r="A149" s="84" t="s">
        <v>16796</v>
      </c>
      <c r="B149" s="84"/>
      <c r="C149" s="85" t="s">
        <v>2</v>
      </c>
      <c r="D149" s="84" t="s">
        <v>16501</v>
      </c>
      <c r="E149" s="87" t="s">
        <v>16797</v>
      </c>
      <c r="F149" s="84" t="s">
        <v>16408</v>
      </c>
      <c r="G149" s="85"/>
      <c r="H149" s="85">
        <v>18</v>
      </c>
      <c r="I149" s="85">
        <f t="shared" si="6"/>
        <v>18</v>
      </c>
      <c r="J149" s="84">
        <v>2</v>
      </c>
      <c r="K149" s="90">
        <f>SUMIFS(VENTAS[Cantidad],VENTAS[Código del producto Vendido],STOCK[[#This Row],[Code]])</f>
        <v>0</v>
      </c>
      <c r="L149" s="84">
        <f>STOCK[[#This Row],[Entradas]]-STOCK[[#This Row],[Salidas]]</f>
        <v>2</v>
      </c>
      <c r="M149" s="93">
        <f>STOCK[[#This Row],[Precio Final]]*10%</f>
        <v>1.8</v>
      </c>
      <c r="N149" s="84">
        <v>0</v>
      </c>
      <c r="O149" s="85">
        <v>0</v>
      </c>
      <c r="P149" s="85">
        <v>7.58</v>
      </c>
      <c r="Q149" s="84">
        <v>0</v>
      </c>
      <c r="R149" s="84">
        <v>0</v>
      </c>
      <c r="S149" s="85">
        <v>1.65</v>
      </c>
      <c r="T149" s="96">
        <f>STOCK[[#This Row],[Costo Unitario (USD)]]+STOCK[[#This Row],[Costo Envío (USD)]]+STOCK[[#This Row],[Comisión 10%]]</f>
        <v>11.03</v>
      </c>
      <c r="U149" s="84">
        <f t="shared" si="7"/>
        <v>16.545</v>
      </c>
      <c r="V149" s="85">
        <f t="shared" si="8"/>
        <v>18</v>
      </c>
      <c r="W149" s="85">
        <f>STOCK[[#This Row],[Precio Final]]-STOCK[[#This Row],[Costo total]]</f>
        <v>6.97</v>
      </c>
      <c r="X149" s="84">
        <f>STOCK[[#This Row],[Ganancia Unitaria]]*STOCK[[#This Row],[Salidas]]</f>
        <v>0</v>
      </c>
      <c r="Y149" s="84"/>
      <c r="Z149" s="84"/>
      <c r="AA149" s="85" t="e">
        <f>[2]!STOCK[[#This Row],[Costo total]]*[2]!STOCK[[#This Row],[Entradas]]</f>
        <v>#REF!</v>
      </c>
      <c r="AB149" s="84" t="e">
        <f>[2]!STOCK[[#This Row],[Stock Actual]]*[2]!STOCK[[#This Row],[Costo total]]</f>
        <v>#REF!</v>
      </c>
      <c r="AC149" s="84"/>
      <c r="AD149" s="98"/>
      <c r="AE149" s="98"/>
      <c r="AF149" s="98"/>
      <c r="AG149" s="98"/>
      <c r="AH149" s="98"/>
      <c r="AI149" s="98"/>
      <c r="AJ149" s="98"/>
      <c r="AK149" s="98"/>
      <c r="AL149" s="98"/>
      <c r="AM149" s="98"/>
      <c r="AN149" s="98"/>
      <c r="AO149" s="98"/>
      <c r="AP149" s="98"/>
      <c r="AQ149" s="98"/>
      <c r="AR149" s="98"/>
      <c r="AS149" s="98"/>
      <c r="AT149" s="98"/>
    </row>
    <row r="150" s="60" customFormat="1" ht="80" customHeight="1" spans="1:46">
      <c r="A150" s="84" t="s">
        <v>16798</v>
      </c>
      <c r="B150" s="84"/>
      <c r="C150" s="85" t="s">
        <v>2</v>
      </c>
      <c r="D150" s="84" t="s">
        <v>16763</v>
      </c>
      <c r="E150" s="87" t="s">
        <v>16799</v>
      </c>
      <c r="F150" s="84" t="s">
        <v>16404</v>
      </c>
      <c r="G150" s="85"/>
      <c r="H150" s="85">
        <v>30</v>
      </c>
      <c r="I150" s="85">
        <f t="shared" si="6"/>
        <v>30</v>
      </c>
      <c r="J150" s="84">
        <v>2</v>
      </c>
      <c r="K150" s="90">
        <f>SUMIFS(VENTAS[Cantidad],VENTAS[Código del producto Vendido],STOCK[[#This Row],[Code]])</f>
        <v>0</v>
      </c>
      <c r="L150" s="84">
        <f>STOCK[[#This Row],[Entradas]]-STOCK[[#This Row],[Salidas]]</f>
        <v>2</v>
      </c>
      <c r="M150" s="93">
        <f>STOCK[[#This Row],[Precio Final]]*10%</f>
        <v>3</v>
      </c>
      <c r="N150" s="84">
        <v>0</v>
      </c>
      <c r="O150" s="85">
        <v>0</v>
      </c>
      <c r="P150" s="85">
        <v>11.84</v>
      </c>
      <c r="Q150" s="84">
        <v>0</v>
      </c>
      <c r="R150" s="84">
        <v>0</v>
      </c>
      <c r="S150" s="85">
        <v>1.65</v>
      </c>
      <c r="T150" s="96">
        <f>STOCK[[#This Row],[Costo Unitario (USD)]]+STOCK[[#This Row],[Costo Envío (USD)]]+STOCK[[#This Row],[Comisión 10%]]</f>
        <v>16.49</v>
      </c>
      <c r="U150" s="84">
        <f t="shared" si="7"/>
        <v>24.735</v>
      </c>
      <c r="V150" s="85">
        <f t="shared" si="8"/>
        <v>30</v>
      </c>
      <c r="W150" s="85">
        <f>STOCK[[#This Row],[Precio Final]]-STOCK[[#This Row],[Costo total]]</f>
        <v>13.51</v>
      </c>
      <c r="X150" s="84">
        <f>STOCK[[#This Row],[Ganancia Unitaria]]*STOCK[[#This Row],[Salidas]]</f>
        <v>0</v>
      </c>
      <c r="Y150" s="84"/>
      <c r="Z150" s="84"/>
      <c r="AA150" s="85" t="e">
        <f>[2]!STOCK[[#This Row],[Costo total]]*[2]!STOCK[[#This Row],[Entradas]]</f>
        <v>#REF!</v>
      </c>
      <c r="AB150" s="84" t="e">
        <f>[2]!STOCK[[#This Row],[Stock Actual]]*[2]!STOCK[[#This Row],[Costo total]]</f>
        <v>#REF!</v>
      </c>
      <c r="AC150" s="84"/>
      <c r="AD150" s="98"/>
      <c r="AE150" s="98"/>
      <c r="AF150" s="98"/>
      <c r="AG150" s="98"/>
      <c r="AH150" s="98"/>
      <c r="AI150" s="98"/>
      <c r="AJ150" s="98"/>
      <c r="AK150" s="98"/>
      <c r="AL150" s="98"/>
      <c r="AM150" s="98"/>
      <c r="AN150" s="98"/>
      <c r="AO150" s="98"/>
      <c r="AP150" s="98"/>
      <c r="AQ150" s="98"/>
      <c r="AR150" s="98"/>
      <c r="AS150" s="98"/>
      <c r="AT150" s="98"/>
    </row>
    <row r="151" s="61" customFormat="1" ht="80" customHeight="1" spans="1:46">
      <c r="A151" s="84" t="s">
        <v>16800</v>
      </c>
      <c r="B151" s="84"/>
      <c r="C151" s="85" t="s">
        <v>2</v>
      </c>
      <c r="D151" s="84" t="s">
        <v>16501</v>
      </c>
      <c r="E151" s="87" t="s">
        <v>16801</v>
      </c>
      <c r="F151" s="84" t="s">
        <v>16408</v>
      </c>
      <c r="G151" s="85"/>
      <c r="H151" s="85">
        <v>18</v>
      </c>
      <c r="I151" s="85">
        <f t="shared" si="6"/>
        <v>18</v>
      </c>
      <c r="J151" s="84">
        <v>3</v>
      </c>
      <c r="K151" s="90">
        <f>SUMIFS(VENTAS[Cantidad],VENTAS[Código del producto Vendido],STOCK[[#This Row],[Code]])</f>
        <v>0</v>
      </c>
      <c r="L151" s="84">
        <f>STOCK[[#This Row],[Entradas]]-STOCK[[#This Row],[Salidas]]</f>
        <v>3</v>
      </c>
      <c r="M151" s="93">
        <f>STOCK[[#This Row],[Precio Final]]*10%</f>
        <v>1.8</v>
      </c>
      <c r="N151" s="84">
        <v>0</v>
      </c>
      <c r="O151" s="85">
        <v>0</v>
      </c>
      <c r="P151" s="85">
        <v>8.53</v>
      </c>
      <c r="Q151" s="84">
        <v>0</v>
      </c>
      <c r="R151" s="84">
        <v>0</v>
      </c>
      <c r="S151" s="85">
        <v>1.65</v>
      </c>
      <c r="T151" s="96">
        <f>STOCK[[#This Row],[Costo Unitario (USD)]]+STOCK[[#This Row],[Costo Envío (USD)]]+STOCK[[#This Row],[Comisión 10%]]</f>
        <v>11.98</v>
      </c>
      <c r="U151" s="84">
        <f t="shared" si="7"/>
        <v>17.97</v>
      </c>
      <c r="V151" s="85">
        <f t="shared" si="8"/>
        <v>18</v>
      </c>
      <c r="W151" s="85">
        <f>STOCK[[#This Row],[Precio Final]]-STOCK[[#This Row],[Costo total]]</f>
        <v>6.02</v>
      </c>
      <c r="X151" s="84">
        <f>STOCK[[#This Row],[Ganancia Unitaria]]*STOCK[[#This Row],[Salidas]]</f>
        <v>0</v>
      </c>
      <c r="Y151" s="84"/>
      <c r="Z151" s="84"/>
      <c r="AA151" s="85" t="e">
        <f>[2]!STOCK[[#This Row],[Costo total]]*[2]!STOCK[[#This Row],[Entradas]]</f>
        <v>#REF!</v>
      </c>
      <c r="AB151" s="84" t="e">
        <f>[2]!STOCK[[#This Row],[Stock Actual]]*[2]!STOCK[[#This Row],[Costo total]]</f>
        <v>#REF!</v>
      </c>
      <c r="AC151" s="84"/>
      <c r="AD151" s="85"/>
      <c r="AE151" s="85"/>
      <c r="AF151" s="85"/>
      <c r="AG151" s="85"/>
      <c r="AH151" s="85"/>
      <c r="AI151" s="85"/>
      <c r="AJ151" s="85"/>
      <c r="AK151" s="85"/>
      <c r="AL151" s="85"/>
      <c r="AM151" s="85"/>
      <c r="AN151" s="85"/>
      <c r="AO151" s="85"/>
      <c r="AP151" s="85"/>
      <c r="AQ151" s="85"/>
      <c r="AR151" s="85"/>
      <c r="AS151" s="85"/>
      <c r="AT151" s="85"/>
    </row>
    <row r="152" s="61" customFormat="1" ht="80" customHeight="1" spans="1:46">
      <c r="A152" s="84" t="s">
        <v>16802</v>
      </c>
      <c r="B152" s="84"/>
      <c r="C152" s="85" t="s">
        <v>2</v>
      </c>
      <c r="D152" s="84" t="s">
        <v>16738</v>
      </c>
      <c r="E152" s="87" t="s">
        <v>16801</v>
      </c>
      <c r="F152" s="84" t="s">
        <v>16475</v>
      </c>
      <c r="G152" s="85"/>
      <c r="H152" s="85">
        <v>18</v>
      </c>
      <c r="I152" s="85">
        <f t="shared" si="6"/>
        <v>18</v>
      </c>
      <c r="J152" s="84">
        <v>2</v>
      </c>
      <c r="K152" s="90">
        <f>SUMIFS(VENTAS[Cantidad],VENTAS[Código del producto Vendido],STOCK[[#This Row],[Code]])</f>
        <v>0</v>
      </c>
      <c r="L152" s="84">
        <f>STOCK[[#This Row],[Entradas]]-STOCK[[#This Row],[Salidas]]</f>
        <v>2</v>
      </c>
      <c r="M152" s="93">
        <f>STOCK[[#This Row],[Precio Final]]*10%</f>
        <v>1.8</v>
      </c>
      <c r="N152" s="84">
        <v>0</v>
      </c>
      <c r="O152" s="85">
        <v>0</v>
      </c>
      <c r="P152" s="85">
        <v>8.52</v>
      </c>
      <c r="Q152" s="84">
        <v>0</v>
      </c>
      <c r="R152" s="84">
        <v>0</v>
      </c>
      <c r="S152" s="85">
        <v>1.65</v>
      </c>
      <c r="T152" s="96">
        <f>STOCK[[#This Row],[Costo Unitario (USD)]]+STOCK[[#This Row],[Costo Envío (USD)]]+STOCK[[#This Row],[Comisión 10%]]</f>
        <v>11.97</v>
      </c>
      <c r="U152" s="84">
        <f t="shared" si="7"/>
        <v>17.955</v>
      </c>
      <c r="V152" s="85">
        <f t="shared" si="8"/>
        <v>18</v>
      </c>
      <c r="W152" s="85">
        <f>STOCK[[#This Row],[Precio Final]]-STOCK[[#This Row],[Costo total]]</f>
        <v>6.03</v>
      </c>
      <c r="X152" s="84">
        <f>STOCK[[#This Row],[Ganancia Unitaria]]*STOCK[[#This Row],[Salidas]]</f>
        <v>0</v>
      </c>
      <c r="Y152" s="84"/>
      <c r="Z152" s="84"/>
      <c r="AA152" s="85" t="e">
        <f>[2]!STOCK[[#This Row],[Costo total]]*[2]!STOCK[[#This Row],[Entradas]]</f>
        <v>#REF!</v>
      </c>
      <c r="AB152" s="84" t="e">
        <f>[2]!STOCK[[#This Row],[Stock Actual]]*[2]!STOCK[[#This Row],[Costo total]]</f>
        <v>#REF!</v>
      </c>
      <c r="AC152" s="84"/>
      <c r="AD152" s="85"/>
      <c r="AE152" s="85"/>
      <c r="AF152" s="85"/>
      <c r="AG152" s="85"/>
      <c r="AH152" s="85"/>
      <c r="AI152" s="85"/>
      <c r="AJ152" s="85"/>
      <c r="AK152" s="85"/>
      <c r="AL152" s="85"/>
      <c r="AM152" s="85"/>
      <c r="AN152" s="85"/>
      <c r="AO152" s="85"/>
      <c r="AP152" s="85"/>
      <c r="AQ152" s="85"/>
      <c r="AR152" s="85"/>
      <c r="AS152" s="85"/>
      <c r="AT152" s="85"/>
    </row>
    <row r="153" s="61" customFormat="1" ht="80" customHeight="1" spans="1:46">
      <c r="A153" s="84" t="s">
        <v>16803</v>
      </c>
      <c r="B153" s="84"/>
      <c r="C153" s="85" t="s">
        <v>2</v>
      </c>
      <c r="D153" s="84" t="s">
        <v>16639</v>
      </c>
      <c r="E153" s="87" t="s">
        <v>16804</v>
      </c>
      <c r="F153" s="84" t="s">
        <v>16404</v>
      </c>
      <c r="G153" s="85"/>
      <c r="H153" s="85">
        <v>18</v>
      </c>
      <c r="I153" s="85">
        <f t="shared" si="6"/>
        <v>18</v>
      </c>
      <c r="J153" s="84">
        <v>4</v>
      </c>
      <c r="K153" s="90">
        <f>SUMIFS(VENTAS[Cantidad],VENTAS[Código del producto Vendido],STOCK[[#This Row],[Code]])</f>
        <v>0</v>
      </c>
      <c r="L153" s="84">
        <v>3</v>
      </c>
      <c r="M153" s="93">
        <f>STOCK[[#This Row],[Precio Final]]*10%</f>
        <v>1.8</v>
      </c>
      <c r="N153" s="84">
        <v>0</v>
      </c>
      <c r="O153" s="85">
        <v>0</v>
      </c>
      <c r="P153" s="85">
        <v>3.28</v>
      </c>
      <c r="Q153" s="84">
        <v>0</v>
      </c>
      <c r="R153" s="84">
        <v>0</v>
      </c>
      <c r="S153" s="85">
        <v>1.65</v>
      </c>
      <c r="T153" s="96">
        <f>STOCK[[#This Row],[Costo Unitario (USD)]]+STOCK[[#This Row],[Costo Envío (USD)]]+STOCK[[#This Row],[Comisión 10%]]</f>
        <v>6.73</v>
      </c>
      <c r="U153" s="84">
        <f t="shared" si="7"/>
        <v>10.095</v>
      </c>
      <c r="V153" s="85">
        <f t="shared" si="8"/>
        <v>18</v>
      </c>
      <c r="W153" s="85">
        <f>STOCK[[#This Row],[Precio Final]]-STOCK[[#This Row],[Costo total]]</f>
        <v>11.27</v>
      </c>
      <c r="X153" s="84">
        <f>STOCK[[#This Row],[Ganancia Unitaria]]*STOCK[[#This Row],[Salidas]]</f>
        <v>0</v>
      </c>
      <c r="Y153" s="84"/>
      <c r="Z153" s="84"/>
      <c r="AA153" s="85" t="e">
        <f>[2]!STOCK[[#This Row],[Costo total]]*[2]!STOCK[[#This Row],[Entradas]]</f>
        <v>#REF!</v>
      </c>
      <c r="AB153" s="84" t="e">
        <f>[2]!STOCK[[#This Row],[Stock Actual]]*[2]!STOCK[[#This Row],[Costo total]]</f>
        <v>#REF!</v>
      </c>
      <c r="AC153" s="84"/>
      <c r="AD153" s="85"/>
      <c r="AE153" s="85"/>
      <c r="AF153" s="85"/>
      <c r="AG153" s="85"/>
      <c r="AH153" s="85"/>
      <c r="AI153" s="85"/>
      <c r="AJ153" s="85"/>
      <c r="AK153" s="85"/>
      <c r="AL153" s="85"/>
      <c r="AM153" s="85"/>
      <c r="AN153" s="85"/>
      <c r="AO153" s="85"/>
      <c r="AP153" s="85"/>
      <c r="AQ153" s="85"/>
      <c r="AR153" s="85"/>
      <c r="AS153" s="85"/>
      <c r="AT153" s="85"/>
    </row>
    <row r="154" s="61" customFormat="1" ht="80" customHeight="1" spans="1:46">
      <c r="A154" s="84" t="s">
        <v>16805</v>
      </c>
      <c r="B154" s="84"/>
      <c r="C154" s="85" t="s">
        <v>2</v>
      </c>
      <c r="D154" s="84" t="s">
        <v>16806</v>
      </c>
      <c r="E154" s="87" t="s">
        <v>16807</v>
      </c>
      <c r="F154" s="84" t="s">
        <v>16404</v>
      </c>
      <c r="G154" s="85"/>
      <c r="H154" s="85">
        <v>35</v>
      </c>
      <c r="I154" s="85">
        <f t="shared" si="6"/>
        <v>35</v>
      </c>
      <c r="J154" s="84">
        <v>3</v>
      </c>
      <c r="K154" s="90">
        <f>SUMIFS(VENTAS[Cantidad],VENTAS[Código del producto Vendido],STOCK[[#This Row],[Code]])</f>
        <v>0</v>
      </c>
      <c r="L154" s="84">
        <f>STOCK[[#This Row],[Entradas]]-STOCK[[#This Row],[Salidas]]</f>
        <v>3</v>
      </c>
      <c r="M154" s="93">
        <f>STOCK[[#This Row],[Precio Final]]*10%</f>
        <v>3.5</v>
      </c>
      <c r="N154" s="84">
        <v>0</v>
      </c>
      <c r="O154" s="85">
        <v>0</v>
      </c>
      <c r="P154" s="85">
        <v>9.92</v>
      </c>
      <c r="Q154" s="84">
        <v>0</v>
      </c>
      <c r="R154" s="84">
        <v>0</v>
      </c>
      <c r="S154" s="85">
        <v>1.65</v>
      </c>
      <c r="T154" s="96">
        <f>STOCK[[#This Row],[Costo Unitario (USD)]]+STOCK[[#This Row],[Costo Envío (USD)]]+STOCK[[#This Row],[Comisión 10%]]</f>
        <v>15.07</v>
      </c>
      <c r="U154" s="84">
        <f t="shared" si="7"/>
        <v>22.605</v>
      </c>
      <c r="V154" s="85">
        <f t="shared" si="8"/>
        <v>35</v>
      </c>
      <c r="W154" s="85">
        <f>STOCK[[#This Row],[Precio Final]]-STOCK[[#This Row],[Costo total]]</f>
        <v>19.93</v>
      </c>
      <c r="X154" s="84">
        <f>STOCK[[#This Row],[Ganancia Unitaria]]*STOCK[[#This Row],[Salidas]]</f>
        <v>0</v>
      </c>
      <c r="Y154" s="84"/>
      <c r="Z154" s="84"/>
      <c r="AA154" s="85"/>
      <c r="AB154" s="84"/>
      <c r="AC154" s="84">
        <v>30</v>
      </c>
      <c r="AD154" s="85"/>
      <c r="AE154" s="85"/>
      <c r="AF154" s="85"/>
      <c r="AG154" s="85"/>
      <c r="AH154" s="85"/>
      <c r="AI154" s="85"/>
      <c r="AJ154" s="85"/>
      <c r="AK154" s="85"/>
      <c r="AL154" s="85"/>
      <c r="AM154" s="85"/>
      <c r="AN154" s="85"/>
      <c r="AO154" s="85"/>
      <c r="AP154" s="85"/>
      <c r="AQ154" s="85"/>
      <c r="AR154" s="85"/>
      <c r="AS154" s="85"/>
      <c r="AT154" s="85"/>
    </row>
    <row r="155" s="61" customFormat="1" ht="80" customHeight="1" spans="1:46">
      <c r="A155" s="84" t="s">
        <v>16808</v>
      </c>
      <c r="B155" s="84"/>
      <c r="C155" s="85" t="s">
        <v>2</v>
      </c>
      <c r="D155" s="84" t="s">
        <v>16809</v>
      </c>
      <c r="E155" s="87" t="s">
        <v>16807</v>
      </c>
      <c r="F155" s="84" t="s">
        <v>16396</v>
      </c>
      <c r="G155" s="85"/>
      <c r="H155" s="85">
        <v>35</v>
      </c>
      <c r="I155" s="85">
        <f t="shared" si="6"/>
        <v>35</v>
      </c>
      <c r="J155" s="84">
        <v>1</v>
      </c>
      <c r="K155" s="90">
        <f>SUMIFS(VENTAS[Cantidad],VENTAS[Código del producto Vendido],STOCK[[#This Row],[Code]])</f>
        <v>0</v>
      </c>
      <c r="L155" s="84">
        <f>STOCK[[#This Row],[Entradas]]-STOCK[[#This Row],[Salidas]]</f>
        <v>1</v>
      </c>
      <c r="M155" s="93">
        <f>STOCK[[#This Row],[Precio Final]]*10%</f>
        <v>3.5</v>
      </c>
      <c r="N155" s="84">
        <v>0</v>
      </c>
      <c r="O155" s="85">
        <v>0</v>
      </c>
      <c r="P155" s="85">
        <v>9.92</v>
      </c>
      <c r="Q155" s="84">
        <v>0</v>
      </c>
      <c r="R155" s="84">
        <v>0</v>
      </c>
      <c r="S155" s="85">
        <v>1.65</v>
      </c>
      <c r="T155" s="96">
        <f>STOCK[[#This Row],[Costo Unitario (USD)]]+STOCK[[#This Row],[Costo Envío (USD)]]+STOCK[[#This Row],[Comisión 10%]]</f>
        <v>15.07</v>
      </c>
      <c r="U155" s="84">
        <f t="shared" si="7"/>
        <v>22.605</v>
      </c>
      <c r="V155" s="85">
        <f t="shared" si="8"/>
        <v>35</v>
      </c>
      <c r="W155" s="85">
        <f>STOCK[[#This Row],[Precio Final]]-STOCK[[#This Row],[Costo total]]</f>
        <v>19.93</v>
      </c>
      <c r="X155" s="84">
        <f>STOCK[[#This Row],[Ganancia Unitaria]]*STOCK[[#This Row],[Salidas]]</f>
        <v>0</v>
      </c>
      <c r="Y155" s="84"/>
      <c r="Z155" s="84"/>
      <c r="AA155" s="85" t="e">
        <f>[2]!STOCK[[#This Row],[Costo total]]*[2]!STOCK[[#This Row],[Entradas]]</f>
        <v>#REF!</v>
      </c>
      <c r="AB155" s="84" t="e">
        <f>[2]!STOCK[[#This Row],[Stock Actual]]*[2]!STOCK[[#This Row],[Costo total]]</f>
        <v>#REF!</v>
      </c>
      <c r="AC155" s="84">
        <v>30</v>
      </c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5"/>
      <c r="AP155" s="85"/>
      <c r="AQ155" s="85"/>
      <c r="AR155" s="85"/>
      <c r="AS155" s="85"/>
      <c r="AT155" s="85"/>
    </row>
    <row r="156" s="61" customFormat="1" ht="80" customHeight="1" spans="1:46">
      <c r="A156" s="84" t="s">
        <v>16810</v>
      </c>
      <c r="B156" s="84"/>
      <c r="C156" s="85" t="s">
        <v>2</v>
      </c>
      <c r="D156" s="84" t="s">
        <v>16811</v>
      </c>
      <c r="E156" s="87" t="s">
        <v>16807</v>
      </c>
      <c r="F156" s="84" t="s">
        <v>16475</v>
      </c>
      <c r="G156" s="85"/>
      <c r="H156" s="85">
        <v>35</v>
      </c>
      <c r="I156" s="85">
        <f t="shared" si="6"/>
        <v>35</v>
      </c>
      <c r="J156" s="84">
        <v>2</v>
      </c>
      <c r="K156" s="90">
        <f>SUMIFS(VENTAS[Cantidad],VENTAS[Código del producto Vendido],STOCK[[#This Row],[Code]])</f>
        <v>0</v>
      </c>
      <c r="L156" s="84">
        <f>STOCK[[#This Row],[Entradas]]-STOCK[[#This Row],[Salidas]]</f>
        <v>2</v>
      </c>
      <c r="M156" s="93">
        <f>STOCK[[#This Row],[Precio Final]]*10%</f>
        <v>3.5</v>
      </c>
      <c r="N156" s="84">
        <v>0</v>
      </c>
      <c r="O156" s="85">
        <v>0</v>
      </c>
      <c r="P156" s="85">
        <v>9.92</v>
      </c>
      <c r="Q156" s="84">
        <v>0</v>
      </c>
      <c r="R156" s="84">
        <v>0</v>
      </c>
      <c r="S156" s="85">
        <v>1.65</v>
      </c>
      <c r="T156" s="96">
        <f>STOCK[[#This Row],[Costo Unitario (USD)]]+STOCK[[#This Row],[Costo Envío (USD)]]+STOCK[[#This Row],[Comisión 10%]]</f>
        <v>15.07</v>
      </c>
      <c r="U156" s="84">
        <f t="shared" si="7"/>
        <v>22.605</v>
      </c>
      <c r="V156" s="85">
        <f t="shared" si="8"/>
        <v>35</v>
      </c>
      <c r="W156" s="85">
        <f>STOCK[[#This Row],[Precio Final]]-STOCK[[#This Row],[Costo total]]</f>
        <v>19.93</v>
      </c>
      <c r="X156" s="84">
        <f>STOCK[[#This Row],[Ganancia Unitaria]]*STOCK[[#This Row],[Salidas]]</f>
        <v>0</v>
      </c>
      <c r="Y156" s="84"/>
      <c r="Z156" s="84"/>
      <c r="AA156" s="85" t="e">
        <f>[2]!STOCK[[#This Row],[Costo total]]*[2]!STOCK[[#This Row],[Entradas]]</f>
        <v>#REF!</v>
      </c>
      <c r="AB156" s="84" t="e">
        <f>[2]!STOCK[[#This Row],[Stock Actual]]*[2]!STOCK[[#This Row],[Costo total]]</f>
        <v>#REF!</v>
      </c>
      <c r="AC156" s="84">
        <v>30</v>
      </c>
      <c r="AD156" s="85"/>
      <c r="AE156" s="85"/>
      <c r="AF156" s="85"/>
      <c r="AG156" s="85"/>
      <c r="AH156" s="85"/>
      <c r="AI156" s="85"/>
      <c r="AJ156" s="85"/>
      <c r="AK156" s="85"/>
      <c r="AL156" s="85"/>
      <c r="AM156" s="85"/>
      <c r="AN156" s="85"/>
      <c r="AO156" s="85"/>
      <c r="AP156" s="85"/>
      <c r="AQ156" s="85"/>
      <c r="AR156" s="85"/>
      <c r="AS156" s="85"/>
      <c r="AT156" s="85"/>
    </row>
    <row r="157" s="61" customFormat="1" ht="80" customHeight="1" spans="1:46">
      <c r="A157" s="84" t="s">
        <v>16812</v>
      </c>
      <c r="B157" s="84"/>
      <c r="C157" s="85" t="s">
        <v>2</v>
      </c>
      <c r="D157" s="84" t="s">
        <v>16813</v>
      </c>
      <c r="E157" s="87" t="s">
        <v>16807</v>
      </c>
      <c r="F157" s="84" t="s">
        <v>16586</v>
      </c>
      <c r="G157" s="85"/>
      <c r="H157" s="85">
        <v>35</v>
      </c>
      <c r="I157" s="85">
        <f t="shared" si="6"/>
        <v>35</v>
      </c>
      <c r="J157" s="84">
        <v>2</v>
      </c>
      <c r="K157" s="90">
        <f>SUMIFS(VENTAS[Cantidad],VENTAS[Código del producto Vendido],STOCK[[#This Row],[Code]])</f>
        <v>0</v>
      </c>
      <c r="L157" s="84">
        <f>STOCK[[#This Row],[Entradas]]-STOCK[[#This Row],[Salidas]]</f>
        <v>2</v>
      </c>
      <c r="M157" s="93">
        <f>STOCK[[#This Row],[Precio Final]]*10%</f>
        <v>3.5</v>
      </c>
      <c r="N157" s="84">
        <v>0</v>
      </c>
      <c r="O157" s="85">
        <v>0</v>
      </c>
      <c r="P157" s="85">
        <v>9.92</v>
      </c>
      <c r="Q157" s="84">
        <v>0</v>
      </c>
      <c r="R157" s="84">
        <v>0</v>
      </c>
      <c r="S157" s="85">
        <v>1.65</v>
      </c>
      <c r="T157" s="96">
        <f>STOCK[[#This Row],[Costo Unitario (USD)]]+STOCK[[#This Row],[Costo Envío (USD)]]+STOCK[[#This Row],[Comisión 10%]]</f>
        <v>15.07</v>
      </c>
      <c r="U157" s="84">
        <f t="shared" si="7"/>
        <v>22.605</v>
      </c>
      <c r="V157" s="85">
        <f t="shared" si="8"/>
        <v>35</v>
      </c>
      <c r="W157" s="85">
        <f>STOCK[[#This Row],[Precio Final]]-STOCK[[#This Row],[Costo total]]</f>
        <v>19.93</v>
      </c>
      <c r="X157" s="84">
        <f>STOCK[[#This Row],[Ganancia Unitaria]]*STOCK[[#This Row],[Salidas]]</f>
        <v>0</v>
      </c>
      <c r="Y157" s="84"/>
      <c r="Z157" s="84"/>
      <c r="AA157" s="85" t="e">
        <f>[2]!STOCK[[#This Row],[Costo total]]*[2]!STOCK[[#This Row],[Entradas]]</f>
        <v>#REF!</v>
      </c>
      <c r="AB157" s="84" t="e">
        <f>[2]!STOCK[[#This Row],[Stock Actual]]*[2]!STOCK[[#This Row],[Costo total]]</f>
        <v>#REF!</v>
      </c>
      <c r="AC157" s="84">
        <v>30</v>
      </c>
      <c r="AD157" s="85"/>
      <c r="AE157" s="85"/>
      <c r="AF157" s="85"/>
      <c r="AG157" s="85"/>
      <c r="AH157" s="85"/>
      <c r="AI157" s="85"/>
      <c r="AJ157" s="85"/>
      <c r="AK157" s="85"/>
      <c r="AL157" s="85"/>
      <c r="AM157" s="85"/>
      <c r="AN157" s="85"/>
      <c r="AO157" s="85"/>
      <c r="AP157" s="85"/>
      <c r="AQ157" s="85"/>
      <c r="AR157" s="85"/>
      <c r="AS157" s="85"/>
      <c r="AT157" s="85"/>
    </row>
    <row r="158" s="61" customFormat="1" ht="80" customHeight="1" spans="1:46">
      <c r="A158" s="84" t="s">
        <v>16814</v>
      </c>
      <c r="B158" s="84"/>
      <c r="C158" s="85" t="s">
        <v>2</v>
      </c>
      <c r="D158" s="84" t="s">
        <v>16763</v>
      </c>
      <c r="E158" s="87" t="s">
        <v>16815</v>
      </c>
      <c r="F158" s="84" t="s">
        <v>16404</v>
      </c>
      <c r="G158" s="85"/>
      <c r="H158" s="85">
        <v>20</v>
      </c>
      <c r="I158" s="85">
        <f t="shared" si="6"/>
        <v>20</v>
      </c>
      <c r="J158" s="84">
        <v>1</v>
      </c>
      <c r="K158" s="90">
        <f>SUMIFS(VENTAS[Cantidad],VENTAS[Código del producto Vendido],STOCK[[#This Row],[Code]])</f>
        <v>0</v>
      </c>
      <c r="L158" s="84">
        <f>STOCK[[#This Row],[Entradas]]-STOCK[[#This Row],[Salidas]]</f>
        <v>1</v>
      </c>
      <c r="M158" s="93">
        <f>STOCK[[#This Row],[Precio Final]]*10%</f>
        <v>2</v>
      </c>
      <c r="N158" s="84">
        <v>0</v>
      </c>
      <c r="O158" s="85">
        <v>0</v>
      </c>
      <c r="P158" s="85">
        <v>7.62</v>
      </c>
      <c r="Q158" s="84">
        <v>0</v>
      </c>
      <c r="R158" s="84">
        <v>0</v>
      </c>
      <c r="S158" s="85">
        <v>1.65</v>
      </c>
      <c r="T158" s="96">
        <f>STOCK[[#This Row],[Costo Unitario (USD)]]+STOCK[[#This Row],[Costo Envío (USD)]]+STOCK[[#This Row],[Comisión 10%]]</f>
        <v>11.27</v>
      </c>
      <c r="U158" s="84">
        <f t="shared" si="7"/>
        <v>16.905</v>
      </c>
      <c r="V158" s="85">
        <f t="shared" si="8"/>
        <v>20</v>
      </c>
      <c r="W158" s="85">
        <f>STOCK[[#This Row],[Precio Final]]-STOCK[[#This Row],[Costo total]]</f>
        <v>8.73</v>
      </c>
      <c r="X158" s="84">
        <f>STOCK[[#This Row],[Ganancia Unitaria]]*STOCK[[#This Row],[Salidas]]</f>
        <v>0</v>
      </c>
      <c r="Y158" s="84"/>
      <c r="Z158" s="84"/>
      <c r="AA158" s="85" t="e">
        <f>[2]!STOCK[[#This Row],[Costo total]]*[2]!STOCK[[#This Row],[Entradas]]</f>
        <v>#REF!</v>
      </c>
      <c r="AB158" s="84" t="e">
        <f>[2]!STOCK[[#This Row],[Stock Actual]]*[2]!STOCK[[#This Row],[Costo total]]</f>
        <v>#REF!</v>
      </c>
      <c r="AC158" s="84"/>
      <c r="AD158" s="85"/>
      <c r="AE158" s="85"/>
      <c r="AF158" s="85"/>
      <c r="AG158" s="85"/>
      <c r="AH158" s="85"/>
      <c r="AI158" s="85"/>
      <c r="AJ158" s="85"/>
      <c r="AK158" s="85"/>
      <c r="AL158" s="85"/>
      <c r="AM158" s="85"/>
      <c r="AN158" s="85"/>
      <c r="AO158" s="85"/>
      <c r="AP158" s="85"/>
      <c r="AQ158" s="85"/>
      <c r="AR158" s="85"/>
      <c r="AS158" s="85"/>
      <c r="AT158" s="85"/>
    </row>
    <row r="159" s="61" customFormat="1" ht="80" customHeight="1" spans="1:46">
      <c r="A159" s="84" t="s">
        <v>16816</v>
      </c>
      <c r="B159" s="84"/>
      <c r="C159" s="85" t="s">
        <v>2</v>
      </c>
      <c r="D159" s="84" t="s">
        <v>16767</v>
      </c>
      <c r="E159" s="87" t="s">
        <v>16815</v>
      </c>
      <c r="F159" s="84" t="s">
        <v>16396</v>
      </c>
      <c r="G159" s="85"/>
      <c r="H159" s="85">
        <v>20</v>
      </c>
      <c r="I159" s="85">
        <f t="shared" si="6"/>
        <v>20</v>
      </c>
      <c r="J159" s="84">
        <v>1</v>
      </c>
      <c r="K159" s="90">
        <f>SUMIFS(VENTAS[Cantidad],VENTAS[Código del producto Vendido],STOCK[[#This Row],[Code]])</f>
        <v>0</v>
      </c>
      <c r="L159" s="84">
        <f>STOCK[[#This Row],[Entradas]]-STOCK[[#This Row],[Salidas]]</f>
        <v>1</v>
      </c>
      <c r="M159" s="93">
        <f>STOCK[[#This Row],[Precio Final]]*10%</f>
        <v>2</v>
      </c>
      <c r="N159" s="84">
        <v>0</v>
      </c>
      <c r="O159" s="85">
        <v>0</v>
      </c>
      <c r="P159" s="85">
        <v>7.62</v>
      </c>
      <c r="Q159" s="84">
        <v>0</v>
      </c>
      <c r="R159" s="84">
        <v>0</v>
      </c>
      <c r="S159" s="85">
        <v>1.65</v>
      </c>
      <c r="T159" s="96">
        <f>STOCK[[#This Row],[Costo Unitario (USD)]]+STOCK[[#This Row],[Costo Envío (USD)]]+STOCK[[#This Row],[Comisión 10%]]</f>
        <v>11.27</v>
      </c>
      <c r="U159" s="84">
        <f t="shared" si="7"/>
        <v>16.905</v>
      </c>
      <c r="V159" s="85">
        <f t="shared" si="8"/>
        <v>20</v>
      </c>
      <c r="W159" s="85">
        <f>STOCK[[#This Row],[Precio Final]]-STOCK[[#This Row],[Costo total]]</f>
        <v>8.73</v>
      </c>
      <c r="X159" s="84">
        <f>STOCK[[#This Row],[Ganancia Unitaria]]*STOCK[[#This Row],[Salidas]]</f>
        <v>0</v>
      </c>
      <c r="Y159" s="84"/>
      <c r="Z159" s="84"/>
      <c r="AA159" s="85" t="e">
        <f>[2]!STOCK[[#This Row],[Costo total]]*[2]!STOCK[[#This Row],[Entradas]]</f>
        <v>#REF!</v>
      </c>
      <c r="AB159" s="84" t="e">
        <f>[2]!STOCK[[#This Row],[Stock Actual]]*[2]!STOCK[[#This Row],[Costo total]]</f>
        <v>#REF!</v>
      </c>
      <c r="AC159" s="84"/>
      <c r="AD159" s="85"/>
      <c r="AE159" s="85"/>
      <c r="AF159" s="85"/>
      <c r="AG159" s="85"/>
      <c r="AH159" s="85"/>
      <c r="AI159" s="85"/>
      <c r="AJ159" s="85"/>
      <c r="AK159" s="85"/>
      <c r="AL159" s="85"/>
      <c r="AM159" s="85"/>
      <c r="AN159" s="85"/>
      <c r="AO159" s="85"/>
      <c r="AP159" s="85"/>
      <c r="AQ159" s="85"/>
      <c r="AR159" s="85"/>
      <c r="AS159" s="85"/>
      <c r="AT159" s="85"/>
    </row>
    <row r="160" s="61" customFormat="1" ht="80" customHeight="1" spans="1:46">
      <c r="A160" s="84" t="s">
        <v>16817</v>
      </c>
      <c r="B160" s="84"/>
      <c r="C160" s="85" t="s">
        <v>2</v>
      </c>
      <c r="D160" s="84" t="s">
        <v>16769</v>
      </c>
      <c r="E160" s="87" t="s">
        <v>16815</v>
      </c>
      <c r="F160" s="84" t="s">
        <v>16475</v>
      </c>
      <c r="G160" s="85"/>
      <c r="H160" s="85">
        <v>20</v>
      </c>
      <c r="I160" s="85">
        <f t="shared" si="6"/>
        <v>20</v>
      </c>
      <c r="J160" s="84">
        <v>1</v>
      </c>
      <c r="K160" s="90">
        <f>SUMIFS(VENTAS[Cantidad],VENTAS[Código del producto Vendido],STOCK[[#This Row],[Code]])</f>
        <v>0</v>
      </c>
      <c r="L160" s="84">
        <f>STOCK[[#This Row],[Entradas]]-STOCK[[#This Row],[Salidas]]</f>
        <v>1</v>
      </c>
      <c r="M160" s="93">
        <f>STOCK[[#This Row],[Precio Final]]*10%</f>
        <v>2</v>
      </c>
      <c r="N160" s="84">
        <v>0</v>
      </c>
      <c r="O160" s="85">
        <v>0</v>
      </c>
      <c r="P160" s="85">
        <v>7.62</v>
      </c>
      <c r="Q160" s="84">
        <v>0</v>
      </c>
      <c r="R160" s="84">
        <v>0</v>
      </c>
      <c r="S160" s="85">
        <v>1.65</v>
      </c>
      <c r="T160" s="96">
        <f>STOCK[[#This Row],[Costo Unitario (USD)]]+STOCK[[#This Row],[Costo Envío (USD)]]+STOCK[[#This Row],[Comisión 10%]]</f>
        <v>11.27</v>
      </c>
      <c r="U160" s="84">
        <f t="shared" si="7"/>
        <v>16.905</v>
      </c>
      <c r="V160" s="85">
        <f t="shared" si="8"/>
        <v>20</v>
      </c>
      <c r="W160" s="85">
        <f>STOCK[[#This Row],[Precio Final]]-STOCK[[#This Row],[Costo total]]</f>
        <v>8.73</v>
      </c>
      <c r="X160" s="84">
        <f>STOCK[[#This Row],[Ganancia Unitaria]]*STOCK[[#This Row],[Salidas]]</f>
        <v>0</v>
      </c>
      <c r="Y160" s="84"/>
      <c r="Z160" s="84"/>
      <c r="AA160" s="85" t="e">
        <f>[2]!STOCK[[#This Row],[Costo total]]*[2]!STOCK[[#This Row],[Entradas]]</f>
        <v>#REF!</v>
      </c>
      <c r="AB160" s="84" t="e">
        <f>[2]!STOCK[[#This Row],[Stock Actual]]*[2]!STOCK[[#This Row],[Costo total]]</f>
        <v>#REF!</v>
      </c>
      <c r="AC160" s="84"/>
      <c r="AD160" s="85"/>
      <c r="AE160" s="85"/>
      <c r="AF160" s="85"/>
      <c r="AG160" s="85"/>
      <c r="AH160" s="85"/>
      <c r="AI160" s="85"/>
      <c r="AJ160" s="85"/>
      <c r="AK160" s="85"/>
      <c r="AL160" s="85"/>
      <c r="AM160" s="85"/>
      <c r="AN160" s="85"/>
      <c r="AO160" s="85"/>
      <c r="AP160" s="85"/>
      <c r="AQ160" s="85"/>
      <c r="AR160" s="85"/>
      <c r="AS160" s="85"/>
      <c r="AT160" s="85"/>
    </row>
    <row r="161" s="61" customFormat="1" ht="80" customHeight="1" spans="1:46">
      <c r="A161" s="84" t="s">
        <v>16818</v>
      </c>
      <c r="B161" s="84"/>
      <c r="C161" s="85" t="s">
        <v>2</v>
      </c>
      <c r="D161" s="84" t="s">
        <v>16501</v>
      </c>
      <c r="E161" s="87" t="s">
        <v>16819</v>
      </c>
      <c r="F161" s="84" t="s">
        <v>16408</v>
      </c>
      <c r="G161" s="85"/>
      <c r="H161" s="85">
        <v>25</v>
      </c>
      <c r="I161" s="85">
        <f t="shared" si="6"/>
        <v>25</v>
      </c>
      <c r="J161" s="84">
        <v>1</v>
      </c>
      <c r="K161" s="90">
        <f>SUMIFS(VENTAS[Cantidad],VENTAS[Código del producto Vendido],STOCK[[#This Row],[Code]])</f>
        <v>0</v>
      </c>
      <c r="L161" s="84">
        <v>1</v>
      </c>
      <c r="M161" s="93">
        <f>STOCK[[#This Row],[Precio Final]]*10%</f>
        <v>2.5</v>
      </c>
      <c r="N161" s="84">
        <v>0</v>
      </c>
      <c r="O161" s="85">
        <v>0</v>
      </c>
      <c r="P161" s="85">
        <v>10.3</v>
      </c>
      <c r="Q161" s="84">
        <v>0</v>
      </c>
      <c r="R161" s="84">
        <v>0</v>
      </c>
      <c r="S161" s="85">
        <v>1.65</v>
      </c>
      <c r="T161" s="96">
        <f>STOCK[[#This Row],[Costo Unitario (USD)]]+STOCK[[#This Row],[Costo Envío (USD)]]+STOCK[[#This Row],[Comisión 10%]]</f>
        <v>14.45</v>
      </c>
      <c r="U161" s="84">
        <f t="shared" si="7"/>
        <v>21.675</v>
      </c>
      <c r="V161" s="85">
        <f t="shared" si="8"/>
        <v>25</v>
      </c>
      <c r="W161" s="85">
        <f>STOCK[[#This Row],[Precio Final]]-STOCK[[#This Row],[Costo total]]</f>
        <v>10.55</v>
      </c>
      <c r="X161" s="84">
        <f>STOCK[[#This Row],[Ganancia Unitaria]]*STOCK[[#This Row],[Salidas]]</f>
        <v>0</v>
      </c>
      <c r="Y161" s="84"/>
      <c r="Z161" s="84"/>
      <c r="AA161" s="85" t="e">
        <f>[2]!STOCK[[#This Row],[Costo total]]*[2]!STOCK[[#This Row],[Entradas]]</f>
        <v>#REF!</v>
      </c>
      <c r="AB161" s="84" t="e">
        <f>[2]!STOCK[[#This Row],[Stock Actual]]*[2]!STOCK[[#This Row],[Costo total]]</f>
        <v>#REF!</v>
      </c>
      <c r="AC161" s="84"/>
      <c r="AD161" s="85"/>
      <c r="AE161" s="85"/>
      <c r="AF161" s="85"/>
      <c r="AG161" s="85"/>
      <c r="AH161" s="85"/>
      <c r="AI161" s="85"/>
      <c r="AJ161" s="85"/>
      <c r="AK161" s="85"/>
      <c r="AL161" s="85"/>
      <c r="AM161" s="85"/>
      <c r="AN161" s="85"/>
      <c r="AO161" s="85"/>
      <c r="AP161" s="85"/>
      <c r="AQ161" s="85"/>
      <c r="AR161" s="85"/>
      <c r="AS161" s="85"/>
      <c r="AT161" s="85"/>
    </row>
    <row r="162" s="61" customFormat="1" ht="80" customHeight="1" spans="1:46">
      <c r="A162" s="84" t="s">
        <v>16820</v>
      </c>
      <c r="B162" s="84"/>
      <c r="C162" s="85" t="s">
        <v>2</v>
      </c>
      <c r="D162" s="84" t="s">
        <v>16501</v>
      </c>
      <c r="E162" s="87" t="s">
        <v>16819</v>
      </c>
      <c r="F162" s="84" t="s">
        <v>16404</v>
      </c>
      <c r="G162" s="85"/>
      <c r="H162" s="85">
        <v>25</v>
      </c>
      <c r="I162" s="85">
        <f t="shared" si="6"/>
        <v>25</v>
      </c>
      <c r="J162" s="84">
        <v>1</v>
      </c>
      <c r="K162" s="90">
        <f>SUMIFS(VENTAS[Cantidad],VENTAS[Código del producto Vendido],STOCK[[#This Row],[Code]])</f>
        <v>0</v>
      </c>
      <c r="L162" s="84">
        <f>STOCK[[#This Row],[Entradas]]-STOCK[[#This Row],[Salidas]]</f>
        <v>1</v>
      </c>
      <c r="M162" s="93">
        <f>STOCK[[#This Row],[Precio Final]]*10%</f>
        <v>2.5</v>
      </c>
      <c r="N162" s="84">
        <v>0</v>
      </c>
      <c r="O162" s="85">
        <v>0</v>
      </c>
      <c r="P162" s="85">
        <v>10.3</v>
      </c>
      <c r="Q162" s="84">
        <v>0</v>
      </c>
      <c r="R162" s="84">
        <v>0</v>
      </c>
      <c r="S162" s="85">
        <v>1.65</v>
      </c>
      <c r="T162" s="96">
        <f>STOCK[[#This Row],[Costo Unitario (USD)]]+STOCK[[#This Row],[Costo Envío (USD)]]+STOCK[[#This Row],[Comisión 10%]]</f>
        <v>14.45</v>
      </c>
      <c r="U162" s="84">
        <f t="shared" si="7"/>
        <v>21.675</v>
      </c>
      <c r="V162" s="85">
        <f t="shared" si="8"/>
        <v>25</v>
      </c>
      <c r="W162" s="85">
        <f>STOCK[[#This Row],[Precio Final]]-STOCK[[#This Row],[Costo total]]</f>
        <v>10.55</v>
      </c>
      <c r="X162" s="84">
        <f>STOCK[[#This Row],[Ganancia Unitaria]]*STOCK[[#This Row],[Salidas]]</f>
        <v>0</v>
      </c>
      <c r="Y162" s="84"/>
      <c r="Z162" s="84"/>
      <c r="AA162" s="85" t="e">
        <f>[2]!STOCK[[#This Row],[Costo total]]*[2]!STOCK[[#This Row],[Entradas]]</f>
        <v>#REF!</v>
      </c>
      <c r="AB162" s="84" t="e">
        <f>[2]!STOCK[[#This Row],[Stock Actual]]*[2]!STOCK[[#This Row],[Costo total]]</f>
        <v>#REF!</v>
      </c>
      <c r="AC162" s="84"/>
      <c r="AD162" s="85"/>
      <c r="AE162" s="85"/>
      <c r="AF162" s="85"/>
      <c r="AG162" s="85"/>
      <c r="AH162" s="85"/>
      <c r="AI162" s="85"/>
      <c r="AJ162" s="85"/>
      <c r="AK162" s="85"/>
      <c r="AL162" s="85"/>
      <c r="AM162" s="85"/>
      <c r="AN162" s="85"/>
      <c r="AO162" s="85"/>
      <c r="AP162" s="85"/>
      <c r="AQ162" s="85"/>
      <c r="AR162" s="85"/>
      <c r="AS162" s="85"/>
      <c r="AT162" s="85"/>
    </row>
    <row r="163" s="61" customFormat="1" ht="80" customHeight="1" spans="1:46">
      <c r="A163" s="84" t="s">
        <v>16821</v>
      </c>
      <c r="B163" s="84"/>
      <c r="C163" s="85" t="s">
        <v>2</v>
      </c>
      <c r="D163" s="84" t="s">
        <v>16822</v>
      </c>
      <c r="E163" s="87" t="s">
        <v>16823</v>
      </c>
      <c r="F163" s="84" t="s">
        <v>16475</v>
      </c>
      <c r="G163" s="85"/>
      <c r="H163" s="85">
        <v>30</v>
      </c>
      <c r="I163" s="85">
        <f t="shared" si="6"/>
        <v>30</v>
      </c>
      <c r="J163" s="84">
        <v>2</v>
      </c>
      <c r="K163" s="90">
        <f>SUMIFS(VENTAS[Cantidad],VENTAS[Código del producto Vendido],STOCK[[#This Row],[Code]])</f>
        <v>0</v>
      </c>
      <c r="L163" s="84">
        <f>STOCK[[#This Row],[Entradas]]-STOCK[[#This Row],[Salidas]]</f>
        <v>2</v>
      </c>
      <c r="M163" s="93">
        <f>STOCK[[#This Row],[Precio Final]]*10%</f>
        <v>3</v>
      </c>
      <c r="N163" s="84">
        <v>0</v>
      </c>
      <c r="O163" s="85">
        <v>0</v>
      </c>
      <c r="P163" s="85">
        <v>10.81</v>
      </c>
      <c r="Q163" s="84">
        <v>0</v>
      </c>
      <c r="R163" s="84">
        <v>0</v>
      </c>
      <c r="S163" s="85">
        <v>1.65</v>
      </c>
      <c r="T163" s="96">
        <f>STOCK[[#This Row],[Costo Unitario (USD)]]+STOCK[[#This Row],[Costo Envío (USD)]]+STOCK[[#This Row],[Comisión 10%]]</f>
        <v>15.46</v>
      </c>
      <c r="U163" s="84">
        <f t="shared" si="7"/>
        <v>23.19</v>
      </c>
      <c r="V163" s="85">
        <f t="shared" si="8"/>
        <v>30</v>
      </c>
      <c r="W163" s="85">
        <f>STOCK[[#This Row],[Precio Final]]-STOCK[[#This Row],[Costo total]]</f>
        <v>14.54</v>
      </c>
      <c r="X163" s="84">
        <f>STOCK[[#This Row],[Ganancia Unitaria]]*STOCK[[#This Row],[Salidas]]</f>
        <v>0</v>
      </c>
      <c r="Y163" s="84"/>
      <c r="Z163" s="84"/>
      <c r="AA163" s="85" t="e">
        <f>[2]!STOCK[[#This Row],[Costo total]]*[2]!STOCK[[#This Row],[Entradas]]</f>
        <v>#REF!</v>
      </c>
      <c r="AB163" s="84" t="e">
        <f>[2]!STOCK[[#This Row],[Stock Actual]]*[2]!STOCK[[#This Row],[Costo total]]</f>
        <v>#REF!</v>
      </c>
      <c r="AC163" s="84"/>
      <c r="AD163" s="85"/>
      <c r="AE163" s="85"/>
      <c r="AF163" s="85"/>
      <c r="AG163" s="85"/>
      <c r="AH163" s="85"/>
      <c r="AI163" s="85"/>
      <c r="AJ163" s="85"/>
      <c r="AK163" s="85"/>
      <c r="AL163" s="85"/>
      <c r="AM163" s="85"/>
      <c r="AN163" s="85"/>
      <c r="AO163" s="85"/>
      <c r="AP163" s="85"/>
      <c r="AQ163" s="85"/>
      <c r="AR163" s="85"/>
      <c r="AS163" s="85"/>
      <c r="AT163" s="85"/>
    </row>
    <row r="164" s="60" customFormat="1" ht="80" customHeight="1" spans="1:46">
      <c r="A164" s="84" t="s">
        <v>16824</v>
      </c>
      <c r="B164" s="84"/>
      <c r="C164" s="85" t="s">
        <v>2</v>
      </c>
      <c r="D164" s="84" t="s">
        <v>16825</v>
      </c>
      <c r="E164" s="87" t="s">
        <v>16823</v>
      </c>
      <c r="F164" s="84" t="s">
        <v>16586</v>
      </c>
      <c r="G164" s="85"/>
      <c r="H164" s="85">
        <v>30</v>
      </c>
      <c r="I164" s="85">
        <f t="shared" si="6"/>
        <v>30</v>
      </c>
      <c r="J164" s="84">
        <v>2</v>
      </c>
      <c r="K164" s="90">
        <f>SUMIFS(VENTAS[Cantidad],VENTAS[Código del producto Vendido],STOCK[[#This Row],[Code]])</f>
        <v>0</v>
      </c>
      <c r="L164" s="84">
        <f>STOCK[[#This Row],[Entradas]]-STOCK[[#This Row],[Salidas]]</f>
        <v>2</v>
      </c>
      <c r="M164" s="93">
        <f>STOCK[[#This Row],[Precio Final]]*10%</f>
        <v>3</v>
      </c>
      <c r="N164" s="84">
        <v>0</v>
      </c>
      <c r="O164" s="85">
        <v>0</v>
      </c>
      <c r="P164" s="85">
        <v>10.81</v>
      </c>
      <c r="Q164" s="84">
        <v>0</v>
      </c>
      <c r="R164" s="84">
        <v>0</v>
      </c>
      <c r="S164" s="85">
        <v>1.65</v>
      </c>
      <c r="T164" s="96">
        <f>STOCK[[#This Row],[Costo Unitario (USD)]]+STOCK[[#This Row],[Costo Envío (USD)]]+STOCK[[#This Row],[Comisión 10%]]</f>
        <v>15.46</v>
      </c>
      <c r="U164" s="84">
        <f t="shared" si="7"/>
        <v>23.19</v>
      </c>
      <c r="V164" s="85">
        <f t="shared" si="8"/>
        <v>30</v>
      </c>
      <c r="W164" s="85">
        <f>STOCK[[#This Row],[Precio Final]]-STOCK[[#This Row],[Costo total]]</f>
        <v>14.54</v>
      </c>
      <c r="X164" s="84">
        <f>STOCK[[#This Row],[Ganancia Unitaria]]*STOCK[[#This Row],[Salidas]]</f>
        <v>0</v>
      </c>
      <c r="Y164" s="84"/>
      <c r="Z164" s="84"/>
      <c r="AA164" s="85" t="e">
        <f>[2]!STOCK[[#This Row],[Costo total]]*[2]!STOCK[[#This Row],[Entradas]]</f>
        <v>#REF!</v>
      </c>
      <c r="AB164" s="84" t="e">
        <f>[2]!STOCK[[#This Row],[Stock Actual]]*[2]!STOCK[[#This Row],[Costo total]]</f>
        <v>#REF!</v>
      </c>
      <c r="AC164" s="84"/>
      <c r="AD164" s="98"/>
      <c r="AE164" s="98"/>
      <c r="AF164" s="98"/>
      <c r="AG164" s="98"/>
      <c r="AH164" s="98"/>
      <c r="AI164" s="98"/>
      <c r="AJ164" s="98"/>
      <c r="AK164" s="98"/>
      <c r="AL164" s="98"/>
      <c r="AM164" s="98"/>
      <c r="AN164" s="98"/>
      <c r="AO164" s="98"/>
      <c r="AP164" s="98"/>
      <c r="AQ164" s="98"/>
      <c r="AR164" s="98"/>
      <c r="AS164" s="98"/>
      <c r="AT164" s="98"/>
    </row>
    <row r="165" s="61" customFormat="1" ht="80" customHeight="1" spans="1:46">
      <c r="A165" s="84" t="s">
        <v>16826</v>
      </c>
      <c r="B165" s="84"/>
      <c r="C165" s="85" t="s">
        <v>2</v>
      </c>
      <c r="D165" s="84" t="s">
        <v>16786</v>
      </c>
      <c r="E165" s="87" t="s">
        <v>16827</v>
      </c>
      <c r="F165" s="84" t="s">
        <v>16396</v>
      </c>
      <c r="G165" s="85"/>
      <c r="H165" s="85">
        <v>30</v>
      </c>
      <c r="I165" s="85">
        <f t="shared" si="6"/>
        <v>30</v>
      </c>
      <c r="J165" s="84">
        <v>1</v>
      </c>
      <c r="K165" s="90">
        <f>SUMIFS(VENTAS[Cantidad],VENTAS[Código del producto Vendido],STOCK[[#This Row],[Code]])</f>
        <v>0</v>
      </c>
      <c r="L165" s="84">
        <f>STOCK[[#This Row],[Entradas]]-STOCK[[#This Row],[Salidas]]</f>
        <v>1</v>
      </c>
      <c r="M165" s="93">
        <f>STOCK[[#This Row],[Precio Final]]*10%</f>
        <v>3</v>
      </c>
      <c r="N165" s="84">
        <v>0</v>
      </c>
      <c r="O165" s="85">
        <v>0</v>
      </c>
      <c r="P165" s="85">
        <v>6.95</v>
      </c>
      <c r="Q165" s="84">
        <v>0</v>
      </c>
      <c r="R165" s="84">
        <v>0</v>
      </c>
      <c r="S165" s="85">
        <v>1.65</v>
      </c>
      <c r="T165" s="96">
        <f>STOCK[[#This Row],[Costo Unitario (USD)]]+STOCK[[#This Row],[Costo Envío (USD)]]+STOCK[[#This Row],[Comisión 10%]]</f>
        <v>11.6</v>
      </c>
      <c r="U165" s="84">
        <f t="shared" si="7"/>
        <v>17.4</v>
      </c>
      <c r="V165" s="85">
        <f t="shared" si="8"/>
        <v>30</v>
      </c>
      <c r="W165" s="85">
        <f>STOCK[[#This Row],[Precio Final]]-STOCK[[#This Row],[Costo total]]</f>
        <v>18.4</v>
      </c>
      <c r="X165" s="84">
        <f>STOCK[[#This Row],[Ganancia Unitaria]]*STOCK[[#This Row],[Salidas]]</f>
        <v>0</v>
      </c>
      <c r="Y165" s="84"/>
      <c r="Z165" s="84"/>
      <c r="AA165" s="85" t="e">
        <f>[2]!STOCK[[#This Row],[Costo total]]*[2]!STOCK[[#This Row],[Entradas]]</f>
        <v>#REF!</v>
      </c>
      <c r="AB165" s="84" t="e">
        <f>[2]!STOCK[[#This Row],[Stock Actual]]*[2]!STOCK[[#This Row],[Costo total]]</f>
        <v>#REF!</v>
      </c>
      <c r="AC165" s="84"/>
      <c r="AD165" s="85"/>
      <c r="AE165" s="85"/>
      <c r="AF165" s="85"/>
      <c r="AG165" s="85"/>
      <c r="AH165" s="85"/>
      <c r="AI165" s="85"/>
      <c r="AJ165" s="85"/>
      <c r="AK165" s="85"/>
      <c r="AL165" s="85"/>
      <c r="AM165" s="85"/>
      <c r="AN165" s="85"/>
      <c r="AO165" s="85"/>
      <c r="AP165" s="85"/>
      <c r="AQ165" s="85"/>
      <c r="AR165" s="85"/>
      <c r="AS165" s="85"/>
      <c r="AT165" s="85"/>
    </row>
    <row r="166" s="61" customFormat="1" ht="80" customHeight="1" spans="1:46">
      <c r="A166" s="84" t="s">
        <v>16828</v>
      </c>
      <c r="B166" s="84"/>
      <c r="C166" s="85" t="s">
        <v>2</v>
      </c>
      <c r="D166" s="84" t="s">
        <v>16788</v>
      </c>
      <c r="E166" s="87" t="s">
        <v>16827</v>
      </c>
      <c r="F166" s="84" t="s">
        <v>16475</v>
      </c>
      <c r="G166" s="85"/>
      <c r="H166" s="85">
        <v>30</v>
      </c>
      <c r="I166" s="85">
        <f t="shared" si="6"/>
        <v>30</v>
      </c>
      <c r="J166" s="84">
        <v>2</v>
      </c>
      <c r="K166" s="90">
        <f>SUMIFS(VENTAS[Cantidad],VENTAS[Código del producto Vendido],STOCK[[#This Row],[Code]])</f>
        <v>0</v>
      </c>
      <c r="L166" s="84">
        <f>STOCK[[#This Row],[Entradas]]-STOCK[[#This Row],[Salidas]]</f>
        <v>2</v>
      </c>
      <c r="M166" s="93">
        <f>STOCK[[#This Row],[Precio Final]]*10%</f>
        <v>3</v>
      </c>
      <c r="N166" s="84">
        <v>0</v>
      </c>
      <c r="O166" s="85">
        <v>0</v>
      </c>
      <c r="P166" s="85">
        <v>6.95</v>
      </c>
      <c r="Q166" s="84">
        <v>0</v>
      </c>
      <c r="R166" s="84">
        <v>0</v>
      </c>
      <c r="S166" s="85">
        <v>1.65</v>
      </c>
      <c r="T166" s="96">
        <f>STOCK[[#This Row],[Costo Unitario (USD)]]+STOCK[[#This Row],[Costo Envío (USD)]]+STOCK[[#This Row],[Comisión 10%]]</f>
        <v>11.6</v>
      </c>
      <c r="U166" s="84">
        <f t="shared" si="7"/>
        <v>17.4</v>
      </c>
      <c r="V166" s="85">
        <f t="shared" si="8"/>
        <v>30</v>
      </c>
      <c r="W166" s="85">
        <f>STOCK[[#This Row],[Precio Final]]-STOCK[[#This Row],[Costo total]]</f>
        <v>18.4</v>
      </c>
      <c r="X166" s="84">
        <f>STOCK[[#This Row],[Ganancia Unitaria]]*STOCK[[#This Row],[Salidas]]</f>
        <v>0</v>
      </c>
      <c r="Y166" s="84"/>
      <c r="Z166" s="84"/>
      <c r="AA166" s="85" t="e">
        <f>[2]!STOCK[[#This Row],[Costo total]]*[2]!STOCK[[#This Row],[Entradas]]</f>
        <v>#REF!</v>
      </c>
      <c r="AB166" s="84" t="e">
        <f>[2]!STOCK[[#This Row],[Stock Actual]]*[2]!STOCK[[#This Row],[Costo total]]</f>
        <v>#REF!</v>
      </c>
      <c r="AC166" s="84"/>
      <c r="AD166" s="85"/>
      <c r="AE166" s="85"/>
      <c r="AF166" s="85"/>
      <c r="AG166" s="85"/>
      <c r="AH166" s="85"/>
      <c r="AI166" s="85"/>
      <c r="AJ166" s="85"/>
      <c r="AK166" s="85"/>
      <c r="AL166" s="85"/>
      <c r="AM166" s="85"/>
      <c r="AN166" s="85"/>
      <c r="AO166" s="85"/>
      <c r="AP166" s="85"/>
      <c r="AQ166" s="85"/>
      <c r="AR166" s="85"/>
      <c r="AS166" s="85"/>
      <c r="AT166" s="85"/>
    </row>
    <row r="167" s="61" customFormat="1" ht="80" customHeight="1" spans="1:46">
      <c r="A167" s="84" t="s">
        <v>16829</v>
      </c>
      <c r="B167" s="84"/>
      <c r="C167" s="85" t="s">
        <v>2</v>
      </c>
      <c r="D167" s="84" t="s">
        <v>16769</v>
      </c>
      <c r="E167" s="87" t="s">
        <v>16830</v>
      </c>
      <c r="F167" s="84" t="s">
        <v>16475</v>
      </c>
      <c r="G167" s="85"/>
      <c r="H167" s="85">
        <v>30</v>
      </c>
      <c r="I167" s="85">
        <f t="shared" si="6"/>
        <v>30</v>
      </c>
      <c r="J167" s="84">
        <v>4</v>
      </c>
      <c r="K167" s="90">
        <f>SUMIFS(VENTAS[Cantidad],VENTAS[Código del producto Vendido],STOCK[[#This Row],[Code]])</f>
        <v>0</v>
      </c>
      <c r="L167" s="84">
        <f>STOCK[[#This Row],[Entradas]]-STOCK[[#This Row],[Salidas]]</f>
        <v>4</v>
      </c>
      <c r="M167" s="93">
        <f>STOCK[[#This Row],[Precio Final]]*10%</f>
        <v>3</v>
      </c>
      <c r="N167" s="84">
        <v>0</v>
      </c>
      <c r="O167" s="85">
        <v>0</v>
      </c>
      <c r="P167" s="85">
        <v>9.98</v>
      </c>
      <c r="Q167" s="84">
        <v>0</v>
      </c>
      <c r="R167" s="84">
        <v>0</v>
      </c>
      <c r="S167" s="85">
        <v>1.65</v>
      </c>
      <c r="T167" s="96">
        <f>STOCK[[#This Row],[Costo Unitario (USD)]]+STOCK[[#This Row],[Costo Envío (USD)]]+STOCK[[#This Row],[Comisión 10%]]</f>
        <v>14.63</v>
      </c>
      <c r="U167" s="84">
        <f t="shared" si="7"/>
        <v>21.945</v>
      </c>
      <c r="V167" s="85">
        <f t="shared" si="8"/>
        <v>30</v>
      </c>
      <c r="W167" s="85">
        <f>STOCK[[#This Row],[Precio Final]]-STOCK[[#This Row],[Costo total]]</f>
        <v>15.37</v>
      </c>
      <c r="X167" s="84">
        <f>STOCK[[#This Row],[Ganancia Unitaria]]*STOCK[[#This Row],[Salidas]]</f>
        <v>0</v>
      </c>
      <c r="Y167" s="84"/>
      <c r="Z167" s="84"/>
      <c r="AA167" s="85" t="e">
        <f>[2]!STOCK[[#This Row],[Costo total]]*[2]!STOCK[[#This Row],[Entradas]]</f>
        <v>#REF!</v>
      </c>
      <c r="AB167" s="84" t="e">
        <f>[2]!STOCK[[#This Row],[Stock Actual]]*[2]!STOCK[[#This Row],[Costo total]]</f>
        <v>#REF!</v>
      </c>
      <c r="AC167" s="84"/>
      <c r="AD167" s="85"/>
      <c r="AE167" s="85"/>
      <c r="AF167" s="85"/>
      <c r="AG167" s="85"/>
      <c r="AH167" s="85"/>
      <c r="AI167" s="85"/>
      <c r="AJ167" s="85"/>
      <c r="AK167" s="85"/>
      <c r="AL167" s="85"/>
      <c r="AM167" s="85"/>
      <c r="AN167" s="85"/>
      <c r="AO167" s="85"/>
      <c r="AP167" s="85"/>
      <c r="AQ167" s="85"/>
      <c r="AR167" s="85"/>
      <c r="AS167" s="85"/>
      <c r="AT167" s="85"/>
    </row>
    <row r="168" s="61" customFormat="1" ht="80" customHeight="1" spans="1:46">
      <c r="A168" s="84" t="s">
        <v>16831</v>
      </c>
      <c r="B168" s="84"/>
      <c r="C168" s="85" t="s">
        <v>2</v>
      </c>
      <c r="D168" s="84" t="s">
        <v>16615</v>
      </c>
      <c r="E168" s="87" t="s">
        <v>16832</v>
      </c>
      <c r="F168" s="84" t="s">
        <v>16833</v>
      </c>
      <c r="G168" s="85"/>
      <c r="H168" s="85">
        <v>12</v>
      </c>
      <c r="I168" s="85">
        <f t="shared" si="6"/>
        <v>12</v>
      </c>
      <c r="J168" s="84">
        <v>6</v>
      </c>
      <c r="K168" s="90">
        <f>SUMIFS(VENTAS[Cantidad],VENTAS[Código del producto Vendido],STOCK[[#This Row],[Code]])</f>
        <v>0</v>
      </c>
      <c r="L168" s="84">
        <f>STOCK[[#This Row],[Entradas]]-STOCK[[#This Row],[Salidas]]</f>
        <v>6</v>
      </c>
      <c r="M168" s="93">
        <f>STOCK[[#This Row],[Precio Final]]*10%</f>
        <v>1.2</v>
      </c>
      <c r="N168" s="84">
        <v>0</v>
      </c>
      <c r="O168" s="85">
        <v>0</v>
      </c>
      <c r="P168" s="85">
        <v>2.99</v>
      </c>
      <c r="Q168" s="84">
        <v>0</v>
      </c>
      <c r="R168" s="84">
        <v>0</v>
      </c>
      <c r="S168" s="85">
        <v>1.65</v>
      </c>
      <c r="T168" s="96">
        <f>STOCK[[#This Row],[Costo Unitario (USD)]]+STOCK[[#This Row],[Costo Envío (USD)]]+STOCK[[#This Row],[Comisión 10%]]</f>
        <v>5.84</v>
      </c>
      <c r="U168" s="84">
        <f t="shared" si="7"/>
        <v>8.76</v>
      </c>
      <c r="V168" s="85">
        <f t="shared" si="8"/>
        <v>12</v>
      </c>
      <c r="W168" s="85">
        <f>STOCK[[#This Row],[Precio Final]]-STOCK[[#This Row],[Costo total]]</f>
        <v>6.16</v>
      </c>
      <c r="X168" s="84">
        <f>STOCK[[#This Row],[Ganancia Unitaria]]*STOCK[[#This Row],[Salidas]]</f>
        <v>0</v>
      </c>
      <c r="Y168" s="84"/>
      <c r="Z168" s="84"/>
      <c r="AA168" s="85" t="e">
        <f>[2]!STOCK[[#This Row],[Costo total]]*[2]!STOCK[[#This Row],[Entradas]]</f>
        <v>#REF!</v>
      </c>
      <c r="AB168" s="84" t="e">
        <f>[2]!STOCK[[#This Row],[Stock Actual]]*[2]!STOCK[[#This Row],[Costo total]]</f>
        <v>#REF!</v>
      </c>
      <c r="AC168" s="84"/>
      <c r="AD168" s="85"/>
      <c r="AE168" s="85"/>
      <c r="AF168" s="85"/>
      <c r="AG168" s="85"/>
      <c r="AH168" s="85"/>
      <c r="AI168" s="85"/>
      <c r="AJ168" s="85"/>
      <c r="AK168" s="85"/>
      <c r="AL168" s="85"/>
      <c r="AM168" s="85"/>
      <c r="AN168" s="85"/>
      <c r="AO168" s="85"/>
      <c r="AP168" s="85"/>
      <c r="AQ168" s="85"/>
      <c r="AR168" s="85"/>
      <c r="AS168" s="85"/>
      <c r="AT168" s="85"/>
    </row>
    <row r="169" s="60" customFormat="1" ht="80" customHeight="1" spans="1:46">
      <c r="A169" s="84" t="s">
        <v>16834</v>
      </c>
      <c r="B169" s="84"/>
      <c r="C169" s="85" t="s">
        <v>2</v>
      </c>
      <c r="D169" s="84" t="s">
        <v>16615</v>
      </c>
      <c r="E169" s="87" t="s">
        <v>16835</v>
      </c>
      <c r="F169" s="84" t="s">
        <v>16833</v>
      </c>
      <c r="G169" s="85"/>
      <c r="H169" s="85">
        <v>12</v>
      </c>
      <c r="I169" s="85">
        <f t="shared" ref="I169:I232" si="9">H169</f>
        <v>12</v>
      </c>
      <c r="J169" s="84">
        <v>4</v>
      </c>
      <c r="K169" s="90">
        <f>SUMIFS(VENTAS[Cantidad],VENTAS[Código del producto Vendido],STOCK[[#This Row],[Code]])</f>
        <v>0</v>
      </c>
      <c r="L169" s="84">
        <f>STOCK[[#This Row],[Entradas]]-STOCK[[#This Row],[Salidas]]</f>
        <v>4</v>
      </c>
      <c r="M169" s="93">
        <f>STOCK[[#This Row],[Precio Final]]*10%</f>
        <v>1.2</v>
      </c>
      <c r="N169" s="84">
        <v>0</v>
      </c>
      <c r="O169" s="85">
        <v>0</v>
      </c>
      <c r="P169" s="85">
        <v>3.18</v>
      </c>
      <c r="Q169" s="84">
        <v>0</v>
      </c>
      <c r="R169" s="84">
        <v>0</v>
      </c>
      <c r="S169" s="85">
        <v>1.65</v>
      </c>
      <c r="T169" s="96">
        <f>STOCK[[#This Row],[Costo Unitario (USD)]]+STOCK[[#This Row],[Costo Envío (USD)]]+STOCK[[#This Row],[Comisión 10%]]</f>
        <v>6.03</v>
      </c>
      <c r="U169" s="84">
        <f t="shared" si="7"/>
        <v>9.045</v>
      </c>
      <c r="V169" s="85">
        <f t="shared" si="8"/>
        <v>12</v>
      </c>
      <c r="W169" s="85">
        <f>STOCK[[#This Row],[Precio Final]]-STOCK[[#This Row],[Costo total]]</f>
        <v>5.97</v>
      </c>
      <c r="X169" s="84">
        <f>STOCK[[#This Row],[Ganancia Unitaria]]*STOCK[[#This Row],[Salidas]]</f>
        <v>0</v>
      </c>
      <c r="Y169" s="84"/>
      <c r="Z169" s="84"/>
      <c r="AA169" s="85" t="e">
        <f>[2]!STOCK[[#This Row],[Costo total]]*[2]!STOCK[[#This Row],[Entradas]]</f>
        <v>#REF!</v>
      </c>
      <c r="AB169" s="84" t="e">
        <f>[2]!STOCK[[#This Row],[Stock Actual]]*[2]!STOCK[[#This Row],[Costo total]]</f>
        <v>#REF!</v>
      </c>
      <c r="AC169" s="84"/>
      <c r="AD169" s="98"/>
      <c r="AE169" s="98"/>
      <c r="AF169" s="98"/>
      <c r="AG169" s="98"/>
      <c r="AH169" s="98"/>
      <c r="AI169" s="98"/>
      <c r="AJ169" s="98"/>
      <c r="AK169" s="98"/>
      <c r="AL169" s="98"/>
      <c r="AM169" s="98"/>
      <c r="AN169" s="98"/>
      <c r="AO169" s="98"/>
      <c r="AP169" s="98"/>
      <c r="AQ169" s="98"/>
      <c r="AR169" s="98"/>
      <c r="AS169" s="98"/>
      <c r="AT169" s="98"/>
    </row>
    <row r="170" s="61" customFormat="1" ht="80" customHeight="1" spans="1:46">
      <c r="A170" s="84" t="s">
        <v>16836</v>
      </c>
      <c r="B170" s="84"/>
      <c r="C170" s="85" t="s">
        <v>2</v>
      </c>
      <c r="D170" s="84" t="s">
        <v>16769</v>
      </c>
      <c r="E170" s="87" t="s">
        <v>16837</v>
      </c>
      <c r="F170" s="84" t="s">
        <v>16475</v>
      </c>
      <c r="G170" s="85"/>
      <c r="H170" s="85">
        <v>35</v>
      </c>
      <c r="I170" s="85">
        <f t="shared" si="9"/>
        <v>35</v>
      </c>
      <c r="J170" s="84">
        <v>1</v>
      </c>
      <c r="K170" s="90">
        <f>SUMIFS(VENTAS[Cantidad],VENTAS[Código del producto Vendido],STOCK[[#This Row],[Code]])</f>
        <v>0</v>
      </c>
      <c r="L170" s="84">
        <f>STOCK[[#This Row],[Entradas]]-STOCK[[#This Row],[Salidas]]</f>
        <v>1</v>
      </c>
      <c r="M170" s="93">
        <f>STOCK[[#This Row],[Precio Final]]*10%</f>
        <v>3.5</v>
      </c>
      <c r="N170" s="84">
        <v>0</v>
      </c>
      <c r="O170" s="85">
        <v>0</v>
      </c>
      <c r="P170" s="85">
        <v>10.7</v>
      </c>
      <c r="Q170" s="84">
        <v>0</v>
      </c>
      <c r="R170" s="84">
        <v>0</v>
      </c>
      <c r="S170" s="85">
        <v>1.65</v>
      </c>
      <c r="T170" s="96">
        <f>STOCK[[#This Row],[Costo Unitario (USD)]]+STOCK[[#This Row],[Costo Envío (USD)]]+STOCK[[#This Row],[Comisión 10%]]</f>
        <v>15.85</v>
      </c>
      <c r="U170" s="84">
        <f t="shared" si="7"/>
        <v>23.775</v>
      </c>
      <c r="V170" s="85">
        <f t="shared" si="8"/>
        <v>35</v>
      </c>
      <c r="W170" s="85">
        <f>STOCK[[#This Row],[Precio Final]]-STOCK[[#This Row],[Costo total]]</f>
        <v>19.15</v>
      </c>
      <c r="X170" s="84">
        <f>STOCK[[#This Row],[Ganancia Unitaria]]*STOCK[[#This Row],[Salidas]]</f>
        <v>0</v>
      </c>
      <c r="Y170" s="84"/>
      <c r="Z170" s="84"/>
      <c r="AA170" s="85" t="e">
        <f>[2]!STOCK[[#This Row],[Costo total]]*[2]!STOCK[[#This Row],[Entradas]]</f>
        <v>#REF!</v>
      </c>
      <c r="AB170" s="84" t="e">
        <f>[2]!STOCK[[#This Row],[Stock Actual]]*[2]!STOCK[[#This Row],[Costo total]]</f>
        <v>#REF!</v>
      </c>
      <c r="AC170" s="84"/>
      <c r="AD170" s="85"/>
      <c r="AE170" s="85"/>
      <c r="AF170" s="85"/>
      <c r="AG170" s="85"/>
      <c r="AH170" s="85"/>
      <c r="AI170" s="85"/>
      <c r="AJ170" s="85"/>
      <c r="AK170" s="85"/>
      <c r="AL170" s="85"/>
      <c r="AM170" s="85"/>
      <c r="AN170" s="85"/>
      <c r="AO170" s="85"/>
      <c r="AP170" s="85"/>
      <c r="AQ170" s="85"/>
      <c r="AR170" s="85"/>
      <c r="AS170" s="85"/>
      <c r="AT170" s="85"/>
    </row>
    <row r="171" s="60" customFormat="1" ht="80" customHeight="1" spans="1:46">
      <c r="A171" s="84" t="s">
        <v>16838</v>
      </c>
      <c r="B171" s="84"/>
      <c r="C171" s="85" t="s">
        <v>2</v>
      </c>
      <c r="D171" s="84" t="s">
        <v>16672</v>
      </c>
      <c r="E171" s="87" t="s">
        <v>16839</v>
      </c>
      <c r="F171" s="84" t="s">
        <v>16418</v>
      </c>
      <c r="G171" s="85"/>
      <c r="H171" s="85">
        <v>10</v>
      </c>
      <c r="I171" s="85">
        <f t="shared" si="9"/>
        <v>10</v>
      </c>
      <c r="J171" s="84">
        <v>5</v>
      </c>
      <c r="K171" s="90">
        <f>SUMIFS(VENTAS[Cantidad],VENTAS[Código del producto Vendido],STOCK[[#This Row],[Code]])</f>
        <v>0</v>
      </c>
      <c r="L171" s="84">
        <f>STOCK[[#This Row],[Entradas]]-STOCK[[#This Row],[Salidas]]</f>
        <v>5</v>
      </c>
      <c r="M171" s="93">
        <f>STOCK[[#This Row],[Precio Final]]*10%</f>
        <v>1</v>
      </c>
      <c r="N171" s="84">
        <v>0</v>
      </c>
      <c r="O171" s="85">
        <v>0</v>
      </c>
      <c r="P171" s="85">
        <v>1.96</v>
      </c>
      <c r="Q171" s="84">
        <v>0</v>
      </c>
      <c r="R171" s="84">
        <v>0</v>
      </c>
      <c r="S171" s="85">
        <v>1.65</v>
      </c>
      <c r="T171" s="96">
        <f>STOCK[[#This Row],[Costo Unitario (USD)]]+STOCK[[#This Row],[Costo Envío (USD)]]+STOCK[[#This Row],[Comisión 10%]]</f>
        <v>4.61</v>
      </c>
      <c r="U171" s="84">
        <f t="shared" si="7"/>
        <v>6.915</v>
      </c>
      <c r="V171" s="85">
        <f t="shared" si="8"/>
        <v>10</v>
      </c>
      <c r="W171" s="85">
        <f>STOCK[[#This Row],[Precio Final]]-STOCK[[#This Row],[Costo total]]</f>
        <v>5.39</v>
      </c>
      <c r="X171" s="84">
        <f>STOCK[[#This Row],[Ganancia Unitaria]]*STOCK[[#This Row],[Salidas]]</f>
        <v>0</v>
      </c>
      <c r="Y171" s="84"/>
      <c r="Z171" s="84"/>
      <c r="AA171" s="85" t="e">
        <f>[2]!STOCK[[#This Row],[Costo total]]*[2]!STOCK[[#This Row],[Entradas]]</f>
        <v>#REF!</v>
      </c>
      <c r="AB171" s="84" t="e">
        <f>[2]!STOCK[[#This Row],[Stock Actual]]*[2]!STOCK[[#This Row],[Costo total]]</f>
        <v>#REF!</v>
      </c>
      <c r="AC171" s="84"/>
      <c r="AD171" s="98"/>
      <c r="AE171" s="98"/>
      <c r="AF171" s="98"/>
      <c r="AG171" s="98"/>
      <c r="AH171" s="98"/>
      <c r="AI171" s="98"/>
      <c r="AJ171" s="98"/>
      <c r="AK171" s="98"/>
      <c r="AL171" s="98"/>
      <c r="AM171" s="98"/>
      <c r="AN171" s="98"/>
      <c r="AO171" s="98"/>
      <c r="AP171" s="98"/>
      <c r="AQ171" s="98"/>
      <c r="AR171" s="98"/>
      <c r="AS171" s="98"/>
      <c r="AT171" s="98"/>
    </row>
    <row r="172" s="61" customFormat="1" ht="80" customHeight="1" spans="1:46">
      <c r="A172" s="84" t="s">
        <v>16840</v>
      </c>
      <c r="B172" s="84"/>
      <c r="C172" s="85" t="s">
        <v>2</v>
      </c>
      <c r="D172" s="84" t="s">
        <v>16632</v>
      </c>
      <c r="E172" s="87" t="s">
        <v>16841</v>
      </c>
      <c r="F172" s="84" t="s">
        <v>16475</v>
      </c>
      <c r="G172" s="85"/>
      <c r="H172" s="85">
        <v>20</v>
      </c>
      <c r="I172" s="85">
        <f t="shared" si="9"/>
        <v>20</v>
      </c>
      <c r="J172" s="84">
        <v>1</v>
      </c>
      <c r="K172" s="90">
        <f>SUMIFS(VENTAS[Cantidad],VENTAS[Código del producto Vendido],STOCK[[#This Row],[Code]])</f>
        <v>0</v>
      </c>
      <c r="L172" s="84">
        <f>STOCK[[#This Row],[Entradas]]-STOCK[[#This Row],[Salidas]]</f>
        <v>1</v>
      </c>
      <c r="M172" s="93">
        <f>STOCK[[#This Row],[Precio Final]]*10%</f>
        <v>2</v>
      </c>
      <c r="N172" s="84">
        <v>0</v>
      </c>
      <c r="O172" s="85">
        <v>0</v>
      </c>
      <c r="P172" s="85">
        <v>8.97</v>
      </c>
      <c r="Q172" s="84">
        <v>0</v>
      </c>
      <c r="R172" s="84">
        <v>0</v>
      </c>
      <c r="S172" s="85">
        <v>1.65</v>
      </c>
      <c r="T172" s="96">
        <f>STOCK[[#This Row],[Costo Unitario (USD)]]+STOCK[[#This Row],[Costo Envío (USD)]]+STOCK[[#This Row],[Comisión 10%]]</f>
        <v>12.62</v>
      </c>
      <c r="U172" s="84">
        <f t="shared" si="7"/>
        <v>18.93</v>
      </c>
      <c r="V172" s="85">
        <f t="shared" si="8"/>
        <v>20</v>
      </c>
      <c r="W172" s="85">
        <f>STOCK[[#This Row],[Precio Final]]-STOCK[[#This Row],[Costo total]]</f>
        <v>7.38</v>
      </c>
      <c r="X172" s="84">
        <f>STOCK[[#This Row],[Ganancia Unitaria]]*STOCK[[#This Row],[Salidas]]</f>
        <v>0</v>
      </c>
      <c r="Y172" s="84"/>
      <c r="Z172" s="84"/>
      <c r="AA172" s="85" t="e">
        <f>[2]!STOCK[[#This Row],[Costo total]]*[2]!STOCK[[#This Row],[Entradas]]</f>
        <v>#REF!</v>
      </c>
      <c r="AB172" s="84" t="e">
        <f>[2]!STOCK[[#This Row],[Stock Actual]]*[2]!STOCK[[#This Row],[Costo total]]</f>
        <v>#REF!</v>
      </c>
      <c r="AC172" s="84"/>
      <c r="AD172" s="85"/>
      <c r="AE172" s="85"/>
      <c r="AF172" s="85"/>
      <c r="AG172" s="85"/>
      <c r="AH172" s="85"/>
      <c r="AI172" s="85"/>
      <c r="AJ172" s="85"/>
      <c r="AK172" s="85"/>
      <c r="AL172" s="85"/>
      <c r="AM172" s="85"/>
      <c r="AN172" s="85"/>
      <c r="AO172" s="85"/>
      <c r="AP172" s="85"/>
      <c r="AQ172" s="85"/>
      <c r="AR172" s="85"/>
      <c r="AS172" s="85"/>
      <c r="AT172" s="85"/>
    </row>
    <row r="173" s="60" customFormat="1" ht="80" customHeight="1" spans="1:46">
      <c r="A173" s="84" t="s">
        <v>16842</v>
      </c>
      <c r="B173" s="84"/>
      <c r="C173" s="85" t="s">
        <v>2</v>
      </c>
      <c r="D173" s="84" t="s">
        <v>16659</v>
      </c>
      <c r="E173" s="87" t="s">
        <v>16843</v>
      </c>
      <c r="F173" s="84" t="s">
        <v>16396</v>
      </c>
      <c r="G173" s="85"/>
      <c r="H173" s="85">
        <v>18</v>
      </c>
      <c r="I173" s="85">
        <f t="shared" si="9"/>
        <v>18</v>
      </c>
      <c r="J173" s="84">
        <v>2</v>
      </c>
      <c r="K173" s="90">
        <f>SUMIFS(VENTAS[Cantidad],VENTAS[Código del producto Vendido],STOCK[[#This Row],[Code]])</f>
        <v>0</v>
      </c>
      <c r="L173" s="84">
        <f>STOCK[[#This Row],[Entradas]]-STOCK[[#This Row],[Salidas]]</f>
        <v>2</v>
      </c>
      <c r="M173" s="93">
        <f>STOCK[[#This Row],[Precio Final]]*10%</f>
        <v>1.8</v>
      </c>
      <c r="N173" s="84">
        <v>0</v>
      </c>
      <c r="O173" s="85">
        <v>0</v>
      </c>
      <c r="P173" s="85">
        <v>7.08</v>
      </c>
      <c r="Q173" s="84">
        <v>0</v>
      </c>
      <c r="R173" s="84">
        <v>0</v>
      </c>
      <c r="S173" s="85">
        <v>1.65</v>
      </c>
      <c r="T173" s="96">
        <f>STOCK[[#This Row],[Costo Unitario (USD)]]+STOCK[[#This Row],[Costo Envío (USD)]]+STOCK[[#This Row],[Comisión 10%]]</f>
        <v>10.53</v>
      </c>
      <c r="U173" s="84">
        <f t="shared" si="7"/>
        <v>15.795</v>
      </c>
      <c r="V173" s="85">
        <f t="shared" si="8"/>
        <v>18</v>
      </c>
      <c r="W173" s="85">
        <f>STOCK[[#This Row],[Precio Final]]-STOCK[[#This Row],[Costo total]]</f>
        <v>7.47</v>
      </c>
      <c r="X173" s="84">
        <f>STOCK[[#This Row],[Ganancia Unitaria]]*STOCK[[#This Row],[Salidas]]</f>
        <v>0</v>
      </c>
      <c r="Y173" s="84"/>
      <c r="Z173" s="84"/>
      <c r="AA173" s="85" t="e">
        <f>[2]!STOCK[[#This Row],[Costo total]]*[2]!STOCK[[#This Row],[Entradas]]</f>
        <v>#REF!</v>
      </c>
      <c r="AB173" s="84" t="e">
        <f>[2]!STOCK[[#This Row],[Stock Actual]]*[2]!STOCK[[#This Row],[Costo total]]</f>
        <v>#REF!</v>
      </c>
      <c r="AC173" s="84"/>
      <c r="AD173" s="98"/>
      <c r="AE173" s="98"/>
      <c r="AF173" s="98"/>
      <c r="AG173" s="98"/>
      <c r="AH173" s="98"/>
      <c r="AI173" s="98"/>
      <c r="AJ173" s="98"/>
      <c r="AK173" s="98"/>
      <c r="AL173" s="98"/>
      <c r="AM173" s="98"/>
      <c r="AN173" s="98"/>
      <c r="AO173" s="98"/>
      <c r="AP173" s="98"/>
      <c r="AQ173" s="98"/>
      <c r="AR173" s="98"/>
      <c r="AS173" s="98"/>
      <c r="AT173" s="98"/>
    </row>
    <row r="174" s="60" customFormat="1" ht="80" customHeight="1" spans="1:46">
      <c r="A174" s="84" t="s">
        <v>16844</v>
      </c>
      <c r="B174" s="84"/>
      <c r="C174" s="85" t="s">
        <v>2</v>
      </c>
      <c r="D174" s="84" t="s">
        <v>16501</v>
      </c>
      <c r="E174" s="87" t="s">
        <v>16845</v>
      </c>
      <c r="F174" s="84" t="s">
        <v>16404</v>
      </c>
      <c r="G174" s="85"/>
      <c r="H174" s="85">
        <v>18</v>
      </c>
      <c r="I174" s="85">
        <f t="shared" si="9"/>
        <v>18</v>
      </c>
      <c r="J174" s="84">
        <v>1</v>
      </c>
      <c r="K174" s="90">
        <f>SUMIFS(VENTAS[Cantidad],VENTAS[Código del producto Vendido],STOCK[[#This Row],[Code]])</f>
        <v>0</v>
      </c>
      <c r="L174" s="84">
        <f>STOCK[[#This Row],[Entradas]]-STOCK[[#This Row],[Salidas]]</f>
        <v>1</v>
      </c>
      <c r="M174" s="93">
        <f>STOCK[[#This Row],[Precio Final]]*10%</f>
        <v>1.8</v>
      </c>
      <c r="N174" s="84">
        <v>0</v>
      </c>
      <c r="O174" s="85">
        <v>0</v>
      </c>
      <c r="P174" s="85">
        <v>7.42</v>
      </c>
      <c r="Q174" s="84">
        <v>0</v>
      </c>
      <c r="R174" s="84">
        <v>0</v>
      </c>
      <c r="S174" s="85">
        <v>1.6</v>
      </c>
      <c r="T174" s="96">
        <f>STOCK[[#This Row],[Costo Unitario (USD)]]+STOCK[[#This Row],[Costo Envío (USD)]]+STOCK[[#This Row],[Comisión 10%]]</f>
        <v>10.82</v>
      </c>
      <c r="U174" s="84">
        <f t="shared" si="7"/>
        <v>16.23</v>
      </c>
      <c r="V174" s="85">
        <f t="shared" si="8"/>
        <v>18</v>
      </c>
      <c r="W174" s="85">
        <f>STOCK[[#This Row],[Precio Final]]-STOCK[[#This Row],[Costo total]]</f>
        <v>7.18</v>
      </c>
      <c r="X174" s="84">
        <f>STOCK[[#This Row],[Ganancia Unitaria]]*STOCK[[#This Row],[Salidas]]</f>
        <v>0</v>
      </c>
      <c r="Y174" s="84"/>
      <c r="Z174" s="84"/>
      <c r="AA174" s="85" t="e">
        <f>[2]!STOCK[[#This Row],[Costo total]]*[2]!STOCK[[#This Row],[Entradas]]</f>
        <v>#REF!</v>
      </c>
      <c r="AB174" s="84" t="e">
        <f>[2]!STOCK[[#This Row],[Stock Actual]]*[2]!STOCK[[#This Row],[Costo total]]</f>
        <v>#REF!</v>
      </c>
      <c r="AC174" s="84"/>
      <c r="AD174" s="98"/>
      <c r="AE174" s="98"/>
      <c r="AF174" s="98"/>
      <c r="AG174" s="98"/>
      <c r="AH174" s="98"/>
      <c r="AI174" s="98"/>
      <c r="AJ174" s="98"/>
      <c r="AK174" s="98"/>
      <c r="AL174" s="98"/>
      <c r="AM174" s="98"/>
      <c r="AN174" s="98"/>
      <c r="AO174" s="98"/>
      <c r="AP174" s="98"/>
      <c r="AQ174" s="98"/>
      <c r="AR174" s="98"/>
      <c r="AS174" s="98"/>
      <c r="AT174" s="98"/>
    </row>
    <row r="175" s="60" customFormat="1" ht="80" customHeight="1" spans="1:46">
      <c r="A175" s="84" t="s">
        <v>16846</v>
      </c>
      <c r="B175" s="84"/>
      <c r="C175" s="85" t="s">
        <v>2</v>
      </c>
      <c r="D175" s="84" t="s">
        <v>16501</v>
      </c>
      <c r="E175" s="87" t="s">
        <v>16847</v>
      </c>
      <c r="F175" s="84" t="s">
        <v>16404</v>
      </c>
      <c r="G175" s="85"/>
      <c r="H175" s="85">
        <v>18</v>
      </c>
      <c r="I175" s="85">
        <f t="shared" si="9"/>
        <v>18</v>
      </c>
      <c r="J175" s="84">
        <v>2</v>
      </c>
      <c r="K175" s="90">
        <f>SUMIFS(VENTAS[Cantidad],VENTAS[Código del producto Vendido],STOCK[[#This Row],[Code]])</f>
        <v>0</v>
      </c>
      <c r="L175" s="84">
        <f>STOCK[[#This Row],[Entradas]]-STOCK[[#This Row],[Salidas]]</f>
        <v>2</v>
      </c>
      <c r="M175" s="93">
        <f>STOCK[[#This Row],[Precio Final]]*10%</f>
        <v>1.8</v>
      </c>
      <c r="N175" s="84">
        <v>0</v>
      </c>
      <c r="O175" s="85">
        <v>0</v>
      </c>
      <c r="P175" s="85">
        <v>8.09</v>
      </c>
      <c r="Q175" s="84">
        <v>0</v>
      </c>
      <c r="R175" s="84">
        <v>0</v>
      </c>
      <c r="S175" s="85">
        <v>1.6</v>
      </c>
      <c r="T175" s="96">
        <f>STOCK[[#This Row],[Costo Unitario (USD)]]+STOCK[[#This Row],[Costo Envío (USD)]]+STOCK[[#This Row],[Comisión 10%]]</f>
        <v>11.49</v>
      </c>
      <c r="U175" s="84">
        <f t="shared" si="7"/>
        <v>17.235</v>
      </c>
      <c r="V175" s="85">
        <f t="shared" si="8"/>
        <v>18</v>
      </c>
      <c r="W175" s="85">
        <f>STOCK[[#This Row],[Precio Final]]-STOCK[[#This Row],[Costo total]]</f>
        <v>6.51</v>
      </c>
      <c r="X175" s="84">
        <f>STOCK[[#This Row],[Ganancia Unitaria]]*STOCK[[#This Row],[Salidas]]</f>
        <v>0</v>
      </c>
      <c r="Y175" s="84"/>
      <c r="Z175" s="84"/>
      <c r="AA175" s="85" t="e">
        <f>[2]!STOCK[[#This Row],[Costo total]]*[2]!STOCK[[#This Row],[Entradas]]</f>
        <v>#REF!</v>
      </c>
      <c r="AB175" s="84" t="e">
        <f>[2]!STOCK[[#This Row],[Stock Actual]]*[2]!STOCK[[#This Row],[Costo total]]</f>
        <v>#REF!</v>
      </c>
      <c r="AC175" s="84"/>
      <c r="AD175" s="98"/>
      <c r="AE175" s="98"/>
      <c r="AF175" s="98"/>
      <c r="AG175" s="98"/>
      <c r="AH175" s="98"/>
      <c r="AI175" s="98"/>
      <c r="AJ175" s="98"/>
      <c r="AK175" s="98"/>
      <c r="AL175" s="98"/>
      <c r="AM175" s="98"/>
      <c r="AN175" s="98"/>
      <c r="AO175" s="98"/>
      <c r="AP175" s="98"/>
      <c r="AQ175" s="98"/>
      <c r="AR175" s="98"/>
      <c r="AS175" s="98"/>
      <c r="AT175" s="98"/>
    </row>
    <row r="176" s="60" customFormat="1" ht="80" customHeight="1" spans="1:46">
      <c r="A176" s="84" t="s">
        <v>16848</v>
      </c>
      <c r="B176" s="84"/>
      <c r="C176" s="85" t="s">
        <v>2</v>
      </c>
      <c r="D176" s="84" t="s">
        <v>16849</v>
      </c>
      <c r="E176" s="87" t="s">
        <v>16847</v>
      </c>
      <c r="F176" s="84" t="s">
        <v>16396</v>
      </c>
      <c r="G176" s="85"/>
      <c r="H176" s="85">
        <v>18</v>
      </c>
      <c r="I176" s="85">
        <f t="shared" si="9"/>
        <v>18</v>
      </c>
      <c r="J176" s="84">
        <v>2</v>
      </c>
      <c r="K176" s="90">
        <f>SUMIFS(VENTAS[Cantidad],VENTAS[Código del producto Vendido],STOCK[[#This Row],[Code]])</f>
        <v>0</v>
      </c>
      <c r="L176" s="84">
        <f>STOCK[[#This Row],[Entradas]]-STOCK[[#This Row],[Salidas]]</f>
        <v>2</v>
      </c>
      <c r="M176" s="93">
        <f>STOCK[[#This Row],[Precio Final]]*10%</f>
        <v>1.8</v>
      </c>
      <c r="N176" s="84">
        <v>0</v>
      </c>
      <c r="O176" s="85">
        <v>0</v>
      </c>
      <c r="P176" s="85">
        <v>8.09</v>
      </c>
      <c r="Q176" s="84">
        <v>0</v>
      </c>
      <c r="R176" s="84">
        <v>0</v>
      </c>
      <c r="S176" s="85">
        <v>1.6</v>
      </c>
      <c r="T176" s="96">
        <f>STOCK[[#This Row],[Costo Unitario (USD)]]+STOCK[[#This Row],[Costo Envío (USD)]]+STOCK[[#This Row],[Comisión 10%]]</f>
        <v>11.49</v>
      </c>
      <c r="U176" s="84">
        <f t="shared" si="7"/>
        <v>17.235</v>
      </c>
      <c r="V176" s="85">
        <f t="shared" si="8"/>
        <v>18</v>
      </c>
      <c r="W176" s="85">
        <f>STOCK[[#This Row],[Precio Final]]-STOCK[[#This Row],[Costo total]]</f>
        <v>6.51</v>
      </c>
      <c r="X176" s="84">
        <f>STOCK[[#This Row],[Ganancia Unitaria]]*STOCK[[#This Row],[Salidas]]</f>
        <v>0</v>
      </c>
      <c r="Y176" s="84"/>
      <c r="Z176" s="84"/>
      <c r="AA176" s="85" t="e">
        <f>[2]!STOCK[[#This Row],[Costo total]]*[2]!STOCK[[#This Row],[Entradas]]</f>
        <v>#REF!</v>
      </c>
      <c r="AB176" s="84" t="e">
        <f>[2]!STOCK[[#This Row],[Stock Actual]]*[2]!STOCK[[#This Row],[Costo total]]</f>
        <v>#REF!</v>
      </c>
      <c r="AC176" s="84"/>
      <c r="AD176" s="98"/>
      <c r="AE176" s="98"/>
      <c r="AF176" s="98"/>
      <c r="AG176" s="98"/>
      <c r="AH176" s="98"/>
      <c r="AI176" s="98"/>
      <c r="AJ176" s="98"/>
      <c r="AK176" s="98"/>
      <c r="AL176" s="98"/>
      <c r="AM176" s="98"/>
      <c r="AN176" s="98"/>
      <c r="AO176" s="98"/>
      <c r="AP176" s="98"/>
      <c r="AQ176" s="98"/>
      <c r="AR176" s="98"/>
      <c r="AS176" s="98"/>
      <c r="AT176" s="98"/>
    </row>
    <row r="177" s="61" customFormat="1" ht="80" customHeight="1" spans="1:46">
      <c r="A177" s="84" t="s">
        <v>16850</v>
      </c>
      <c r="B177" s="84"/>
      <c r="C177" s="85" t="s">
        <v>2</v>
      </c>
      <c r="D177" s="84" t="s">
        <v>16738</v>
      </c>
      <c r="E177" s="87" t="s">
        <v>16847</v>
      </c>
      <c r="F177" s="84" t="s">
        <v>16475</v>
      </c>
      <c r="G177" s="85"/>
      <c r="H177" s="85">
        <v>18</v>
      </c>
      <c r="I177" s="85">
        <f t="shared" si="9"/>
        <v>18</v>
      </c>
      <c r="J177" s="84">
        <v>1</v>
      </c>
      <c r="K177" s="90">
        <f>SUMIFS(VENTAS[Cantidad],VENTAS[Código del producto Vendido],STOCK[[#This Row],[Code]])</f>
        <v>0</v>
      </c>
      <c r="L177" s="84">
        <v>1</v>
      </c>
      <c r="M177" s="93">
        <f>STOCK[[#This Row],[Precio Final]]*10%</f>
        <v>1.8</v>
      </c>
      <c r="N177" s="84">
        <v>0</v>
      </c>
      <c r="O177" s="85">
        <v>0</v>
      </c>
      <c r="P177" s="85">
        <v>8.09</v>
      </c>
      <c r="Q177" s="84">
        <v>0</v>
      </c>
      <c r="R177" s="84">
        <v>0</v>
      </c>
      <c r="S177" s="85">
        <v>1.6</v>
      </c>
      <c r="T177" s="96">
        <f>STOCK[[#This Row],[Costo Unitario (USD)]]+STOCK[[#This Row],[Costo Envío (USD)]]+STOCK[[#This Row],[Comisión 10%]]</f>
        <v>11.49</v>
      </c>
      <c r="U177" s="84">
        <f t="shared" si="7"/>
        <v>17.235</v>
      </c>
      <c r="V177" s="85">
        <f t="shared" si="8"/>
        <v>18</v>
      </c>
      <c r="W177" s="85">
        <f>STOCK[[#This Row],[Precio Final]]-STOCK[[#This Row],[Costo total]]</f>
        <v>6.51</v>
      </c>
      <c r="X177" s="84">
        <f>STOCK[[#This Row],[Ganancia Unitaria]]*STOCK[[#This Row],[Salidas]]</f>
        <v>0</v>
      </c>
      <c r="Y177" s="84"/>
      <c r="Z177" s="84"/>
      <c r="AA177" s="85" t="e">
        <f>[2]!STOCK[[#This Row],[Costo total]]*[2]!STOCK[[#This Row],[Entradas]]</f>
        <v>#REF!</v>
      </c>
      <c r="AB177" s="84" t="e">
        <f>[2]!STOCK[[#This Row],[Stock Actual]]*[2]!STOCK[[#This Row],[Costo total]]</f>
        <v>#REF!</v>
      </c>
      <c r="AC177" s="84"/>
      <c r="AD177" s="85"/>
      <c r="AE177" s="85"/>
      <c r="AF177" s="85"/>
      <c r="AG177" s="85"/>
      <c r="AH177" s="85"/>
      <c r="AI177" s="85"/>
      <c r="AJ177" s="85"/>
      <c r="AK177" s="85"/>
      <c r="AL177" s="85"/>
      <c r="AM177" s="85"/>
      <c r="AN177" s="85"/>
      <c r="AO177" s="85"/>
      <c r="AP177" s="85"/>
      <c r="AQ177" s="85"/>
      <c r="AR177" s="85"/>
      <c r="AS177" s="85"/>
      <c r="AT177" s="85"/>
    </row>
    <row r="178" s="60" customFormat="1" ht="80" customHeight="1" spans="1:46">
      <c r="A178" s="84" t="s">
        <v>16851</v>
      </c>
      <c r="B178" s="84"/>
      <c r="C178" s="85" t="s">
        <v>2</v>
      </c>
      <c r="D178" s="84" t="s">
        <v>16501</v>
      </c>
      <c r="E178" s="87" t="s">
        <v>16852</v>
      </c>
      <c r="F178" s="84" t="s">
        <v>16404</v>
      </c>
      <c r="G178" s="85"/>
      <c r="H178" s="85">
        <v>18</v>
      </c>
      <c r="I178" s="85">
        <f t="shared" si="9"/>
        <v>18</v>
      </c>
      <c r="J178" s="84">
        <v>2</v>
      </c>
      <c r="K178" s="90">
        <f>SUMIFS(VENTAS[Cantidad],VENTAS[Código del producto Vendido],STOCK[[#This Row],[Code]])</f>
        <v>0</v>
      </c>
      <c r="L178" s="84">
        <f>STOCK[[#This Row],[Entradas]]-STOCK[[#This Row],[Salidas]]</f>
        <v>2</v>
      </c>
      <c r="M178" s="93">
        <f>STOCK[[#This Row],[Precio Final]]*10%</f>
        <v>1.8</v>
      </c>
      <c r="N178" s="84">
        <v>0</v>
      </c>
      <c r="O178" s="85">
        <v>0</v>
      </c>
      <c r="P178" s="85">
        <v>8.08</v>
      </c>
      <c r="Q178" s="84">
        <v>0</v>
      </c>
      <c r="R178" s="84">
        <v>0</v>
      </c>
      <c r="S178" s="85">
        <v>1.6</v>
      </c>
      <c r="T178" s="96">
        <f>STOCK[[#This Row],[Costo Unitario (USD)]]+STOCK[[#This Row],[Costo Envío (USD)]]+STOCK[[#This Row],[Comisión 10%]]</f>
        <v>11.48</v>
      </c>
      <c r="U178" s="84">
        <f t="shared" si="7"/>
        <v>17.22</v>
      </c>
      <c r="V178" s="85">
        <f t="shared" si="8"/>
        <v>18</v>
      </c>
      <c r="W178" s="85">
        <f>STOCK[[#This Row],[Precio Final]]-STOCK[[#This Row],[Costo total]]</f>
        <v>6.52</v>
      </c>
      <c r="X178" s="84">
        <f>STOCK[[#This Row],[Ganancia Unitaria]]*STOCK[[#This Row],[Salidas]]</f>
        <v>0</v>
      </c>
      <c r="Y178" s="84"/>
      <c r="Z178" s="84"/>
      <c r="AA178" s="85" t="e">
        <f>[2]!STOCK[[#This Row],[Costo total]]*[2]!STOCK[[#This Row],[Entradas]]</f>
        <v>#REF!</v>
      </c>
      <c r="AB178" s="84" t="e">
        <f>[2]!STOCK[[#This Row],[Stock Actual]]*[2]!STOCK[[#This Row],[Costo total]]</f>
        <v>#REF!</v>
      </c>
      <c r="AC178" s="84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</row>
    <row r="179" s="60" customFormat="1" ht="80" customHeight="1" spans="1:46">
      <c r="A179" s="84" t="s">
        <v>16853</v>
      </c>
      <c r="B179" s="84"/>
      <c r="C179" s="85" t="s">
        <v>2</v>
      </c>
      <c r="D179" s="84" t="s">
        <v>16849</v>
      </c>
      <c r="E179" s="87" t="s">
        <v>16852</v>
      </c>
      <c r="F179" s="84" t="s">
        <v>16396</v>
      </c>
      <c r="G179" s="85"/>
      <c r="H179" s="85">
        <v>18</v>
      </c>
      <c r="I179" s="85">
        <f t="shared" si="9"/>
        <v>18</v>
      </c>
      <c r="J179" s="84">
        <v>1</v>
      </c>
      <c r="K179" s="90">
        <f>SUMIFS(VENTAS[Cantidad],VENTAS[Código del producto Vendido],STOCK[[#This Row],[Code]])</f>
        <v>0</v>
      </c>
      <c r="L179" s="84">
        <f>STOCK[[#This Row],[Entradas]]-STOCK[[#This Row],[Salidas]]</f>
        <v>1</v>
      </c>
      <c r="M179" s="93">
        <f>STOCK[[#This Row],[Precio Final]]*10%</f>
        <v>1.8</v>
      </c>
      <c r="N179" s="84">
        <v>0</v>
      </c>
      <c r="O179" s="85">
        <v>0</v>
      </c>
      <c r="P179" s="85">
        <v>8.08</v>
      </c>
      <c r="Q179" s="84">
        <v>0</v>
      </c>
      <c r="R179" s="84">
        <v>0</v>
      </c>
      <c r="S179" s="85">
        <v>1.6</v>
      </c>
      <c r="T179" s="96">
        <f>STOCK[[#This Row],[Costo Unitario (USD)]]+STOCK[[#This Row],[Costo Envío (USD)]]+STOCK[[#This Row],[Comisión 10%]]</f>
        <v>11.48</v>
      </c>
      <c r="U179" s="84">
        <f t="shared" si="7"/>
        <v>17.22</v>
      </c>
      <c r="V179" s="85">
        <f t="shared" si="8"/>
        <v>18</v>
      </c>
      <c r="W179" s="85">
        <f>STOCK[[#This Row],[Precio Final]]-STOCK[[#This Row],[Costo total]]</f>
        <v>6.52</v>
      </c>
      <c r="X179" s="84">
        <f>STOCK[[#This Row],[Ganancia Unitaria]]*STOCK[[#This Row],[Salidas]]</f>
        <v>0</v>
      </c>
      <c r="Y179" s="84"/>
      <c r="Z179" s="84"/>
      <c r="AA179" s="85" t="e">
        <f>[2]!STOCK[[#This Row],[Costo total]]*[2]!STOCK[[#This Row],[Entradas]]</f>
        <v>#REF!</v>
      </c>
      <c r="AB179" s="84" t="e">
        <f>[2]!STOCK[[#This Row],[Stock Actual]]*[2]!STOCK[[#This Row],[Costo total]]</f>
        <v>#REF!</v>
      </c>
      <c r="AC179" s="84"/>
      <c r="AD179" s="98"/>
      <c r="AE179" s="98"/>
      <c r="AF179" s="98"/>
      <c r="AG179" s="98"/>
      <c r="AH179" s="98"/>
      <c r="AI179" s="98"/>
      <c r="AJ179" s="98"/>
      <c r="AK179" s="98"/>
      <c r="AL179" s="98"/>
      <c r="AM179" s="98"/>
      <c r="AN179" s="98"/>
      <c r="AO179" s="98"/>
      <c r="AP179" s="98"/>
      <c r="AQ179" s="98"/>
      <c r="AR179" s="98"/>
      <c r="AS179" s="98"/>
      <c r="AT179" s="98"/>
    </row>
    <row r="180" s="61" customFormat="1" ht="80" customHeight="1" spans="1:46">
      <c r="A180" s="84" t="s">
        <v>16854</v>
      </c>
      <c r="B180" s="84"/>
      <c r="C180" s="85" t="s">
        <v>2</v>
      </c>
      <c r="D180" s="84" t="s">
        <v>16738</v>
      </c>
      <c r="E180" s="87" t="s">
        <v>16852</v>
      </c>
      <c r="F180" s="84" t="s">
        <v>16475</v>
      </c>
      <c r="G180" s="85"/>
      <c r="H180" s="85">
        <v>18</v>
      </c>
      <c r="I180" s="85">
        <f t="shared" si="9"/>
        <v>18</v>
      </c>
      <c r="J180" s="84">
        <v>2</v>
      </c>
      <c r="K180" s="90">
        <f>SUMIFS(VENTAS[Cantidad],VENTAS[Código del producto Vendido],STOCK[[#This Row],[Code]])</f>
        <v>0</v>
      </c>
      <c r="L180" s="84">
        <f>STOCK[[#This Row],[Entradas]]-STOCK[[#This Row],[Salidas]]</f>
        <v>2</v>
      </c>
      <c r="M180" s="93">
        <f>STOCK[[#This Row],[Precio Final]]*10%</f>
        <v>1.8</v>
      </c>
      <c r="N180" s="84">
        <v>0</v>
      </c>
      <c r="O180" s="85">
        <v>0</v>
      </c>
      <c r="P180" s="85">
        <v>8.08</v>
      </c>
      <c r="Q180" s="84">
        <v>0</v>
      </c>
      <c r="R180" s="84">
        <v>0</v>
      </c>
      <c r="S180" s="85">
        <v>1.6</v>
      </c>
      <c r="T180" s="96">
        <f>STOCK[[#This Row],[Costo Unitario (USD)]]+STOCK[[#This Row],[Costo Envío (USD)]]+STOCK[[#This Row],[Comisión 10%]]</f>
        <v>11.48</v>
      </c>
      <c r="U180" s="84">
        <f t="shared" si="7"/>
        <v>17.22</v>
      </c>
      <c r="V180" s="85">
        <f t="shared" si="8"/>
        <v>18</v>
      </c>
      <c r="W180" s="85">
        <f>STOCK[[#This Row],[Precio Final]]-STOCK[[#This Row],[Costo total]]</f>
        <v>6.52</v>
      </c>
      <c r="X180" s="84">
        <f>STOCK[[#This Row],[Ganancia Unitaria]]*STOCK[[#This Row],[Salidas]]</f>
        <v>0</v>
      </c>
      <c r="Y180" s="84"/>
      <c r="Z180" s="84"/>
      <c r="AA180" s="85" t="e">
        <f>[2]!STOCK[[#This Row],[Costo total]]*[2]!STOCK[[#This Row],[Entradas]]</f>
        <v>#REF!</v>
      </c>
      <c r="AB180" s="84" t="e">
        <f>[2]!STOCK[[#This Row],[Stock Actual]]*[2]!STOCK[[#This Row],[Costo total]]</f>
        <v>#REF!</v>
      </c>
      <c r="AC180" s="84"/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5"/>
      <c r="AP180" s="85"/>
      <c r="AQ180" s="85"/>
      <c r="AR180" s="85"/>
      <c r="AS180" s="85"/>
      <c r="AT180" s="85"/>
    </row>
    <row r="181" s="61" customFormat="1" ht="80" customHeight="1" spans="1:46">
      <c r="A181" s="84" t="s">
        <v>16855</v>
      </c>
      <c r="B181" s="84"/>
      <c r="C181" s="85" t="s">
        <v>2</v>
      </c>
      <c r="D181" s="84" t="s">
        <v>16856</v>
      </c>
      <c r="E181" s="87" t="s">
        <v>16857</v>
      </c>
      <c r="F181" s="84" t="s">
        <v>16396</v>
      </c>
      <c r="G181" s="85"/>
      <c r="H181" s="85">
        <v>20</v>
      </c>
      <c r="I181" s="85">
        <f t="shared" si="9"/>
        <v>20</v>
      </c>
      <c r="J181" s="84">
        <v>1</v>
      </c>
      <c r="K181" s="90">
        <f>SUMIFS(VENTAS[Cantidad],VENTAS[Código del producto Vendido],STOCK[[#This Row],[Code]])</f>
        <v>0</v>
      </c>
      <c r="L181" s="84">
        <f>STOCK[[#This Row],[Entradas]]-STOCK[[#This Row],[Salidas]]</f>
        <v>1</v>
      </c>
      <c r="M181" s="93">
        <f>STOCK[[#This Row],[Precio Final]]*10%</f>
        <v>2</v>
      </c>
      <c r="N181" s="84">
        <v>0</v>
      </c>
      <c r="O181" s="85">
        <v>0</v>
      </c>
      <c r="P181" s="85">
        <v>10</v>
      </c>
      <c r="Q181" s="84">
        <v>0</v>
      </c>
      <c r="R181" s="84">
        <v>0</v>
      </c>
      <c r="S181" s="85">
        <v>0</v>
      </c>
      <c r="T181" s="96">
        <f>STOCK[[#This Row],[Costo Unitario (USD)]]+STOCK[[#This Row],[Costo Envío (USD)]]+STOCK[[#This Row],[Comisión 10%]]</f>
        <v>12</v>
      </c>
      <c r="U181" s="84">
        <f t="shared" si="7"/>
        <v>18</v>
      </c>
      <c r="V181" s="85">
        <f t="shared" si="8"/>
        <v>20</v>
      </c>
      <c r="W181" s="85">
        <f>STOCK[[#This Row],[Precio Final]]-STOCK[[#This Row],[Costo total]]</f>
        <v>8</v>
      </c>
      <c r="X181" s="84">
        <f>STOCK[[#This Row],[Ganancia Unitaria]]*STOCK[[#This Row],[Salidas]]</f>
        <v>0</v>
      </c>
      <c r="Y181" s="84"/>
      <c r="Z181" s="84"/>
      <c r="AA181" s="85" t="e">
        <f>[2]!STOCK[[#This Row],[Costo total]]*[2]!STOCK[[#This Row],[Entradas]]</f>
        <v>#REF!</v>
      </c>
      <c r="AB181" s="84" t="e">
        <f>[2]!STOCK[[#This Row],[Stock Actual]]*[2]!STOCK[[#This Row],[Costo total]]</f>
        <v>#REF!</v>
      </c>
      <c r="AC181" s="84"/>
      <c r="AD181" s="85"/>
      <c r="AE181" s="85"/>
      <c r="AF181" s="85"/>
      <c r="AG181" s="85"/>
      <c r="AH181" s="85"/>
      <c r="AI181" s="85"/>
      <c r="AJ181" s="85"/>
      <c r="AK181" s="85"/>
      <c r="AL181" s="85"/>
      <c r="AM181" s="85"/>
      <c r="AN181" s="85"/>
      <c r="AO181" s="85"/>
      <c r="AP181" s="85"/>
      <c r="AQ181" s="85"/>
      <c r="AR181" s="85"/>
      <c r="AS181" s="85"/>
      <c r="AT181" s="85"/>
    </row>
    <row r="182" s="61" customFormat="1" ht="80" customHeight="1" spans="1:46">
      <c r="A182" s="84" t="s">
        <v>16858</v>
      </c>
      <c r="B182" s="84"/>
      <c r="C182" s="85" t="s">
        <v>2</v>
      </c>
      <c r="D182" s="84" t="s">
        <v>16522</v>
      </c>
      <c r="E182" s="87" t="s">
        <v>16859</v>
      </c>
      <c r="F182" s="84" t="s">
        <v>16404</v>
      </c>
      <c r="G182" s="85"/>
      <c r="H182" s="85">
        <v>30</v>
      </c>
      <c r="I182" s="85">
        <f t="shared" si="9"/>
        <v>30</v>
      </c>
      <c r="J182" s="84">
        <v>1</v>
      </c>
      <c r="K182" s="90">
        <f>SUMIFS(VENTAS[Cantidad],VENTAS[Código del producto Vendido],STOCK[[#This Row],[Code]])</f>
        <v>0</v>
      </c>
      <c r="L182" s="84">
        <f>STOCK[[#This Row],[Entradas]]-STOCK[[#This Row],[Salidas]]</f>
        <v>1</v>
      </c>
      <c r="M182" s="93">
        <f>STOCK[[#This Row],[Precio Final]]*10%</f>
        <v>3</v>
      </c>
      <c r="N182" s="84">
        <v>0</v>
      </c>
      <c r="O182" s="85">
        <v>0</v>
      </c>
      <c r="P182" s="85">
        <v>10</v>
      </c>
      <c r="Q182" s="84">
        <v>0</v>
      </c>
      <c r="R182" s="84">
        <v>0</v>
      </c>
      <c r="S182" s="85">
        <v>0</v>
      </c>
      <c r="T182" s="96">
        <f>STOCK[[#This Row],[Costo Unitario (USD)]]+STOCK[[#This Row],[Costo Envío (USD)]]+STOCK[[#This Row],[Comisión 10%]]</f>
        <v>13</v>
      </c>
      <c r="U182" s="84">
        <f t="shared" si="7"/>
        <v>19.5</v>
      </c>
      <c r="V182" s="85">
        <f t="shared" si="8"/>
        <v>30</v>
      </c>
      <c r="W182" s="85">
        <f>STOCK[[#This Row],[Precio Final]]-STOCK[[#This Row],[Costo total]]</f>
        <v>17</v>
      </c>
      <c r="X182" s="84">
        <f>STOCK[[#This Row],[Ganancia Unitaria]]*STOCK[[#This Row],[Salidas]]</f>
        <v>0</v>
      </c>
      <c r="Y182" s="84"/>
      <c r="Z182" s="84"/>
      <c r="AA182" s="85" t="e">
        <f>[2]!STOCK[[#This Row],[Costo total]]*[2]!STOCK[[#This Row],[Entradas]]</f>
        <v>#REF!</v>
      </c>
      <c r="AB182" s="84" t="e">
        <f>[2]!STOCK[[#This Row],[Stock Actual]]*[2]!STOCK[[#This Row],[Costo total]]</f>
        <v>#REF!</v>
      </c>
      <c r="AC182" s="84"/>
      <c r="AD182" s="85"/>
      <c r="AE182" s="85"/>
      <c r="AF182" s="85"/>
      <c r="AG182" s="85"/>
      <c r="AH182" s="85"/>
      <c r="AI182" s="85"/>
      <c r="AJ182" s="85"/>
      <c r="AK182" s="85"/>
      <c r="AL182" s="85"/>
      <c r="AM182" s="85"/>
      <c r="AN182" s="85"/>
      <c r="AO182" s="85"/>
      <c r="AP182" s="85"/>
      <c r="AQ182" s="85"/>
      <c r="AR182" s="85"/>
      <c r="AS182" s="85"/>
      <c r="AT182" s="85"/>
    </row>
    <row r="183" s="61" customFormat="1" ht="80" customHeight="1" spans="1:46">
      <c r="A183" s="84" t="s">
        <v>16860</v>
      </c>
      <c r="B183" s="84"/>
      <c r="C183" s="85" t="s">
        <v>2</v>
      </c>
      <c r="D183" s="84" t="s">
        <v>16461</v>
      </c>
      <c r="E183" s="87" t="s">
        <v>16861</v>
      </c>
      <c r="F183" s="84" t="s">
        <v>16475</v>
      </c>
      <c r="G183" s="85" t="s">
        <v>16404</v>
      </c>
      <c r="H183" s="85">
        <v>15</v>
      </c>
      <c r="I183" s="85">
        <f t="shared" si="9"/>
        <v>15</v>
      </c>
      <c r="J183" s="84">
        <v>1</v>
      </c>
      <c r="K183" s="90">
        <f>SUMIFS(VENTAS[Cantidad],VENTAS[Código del producto Vendido],STOCK[[#This Row],[Code]])</f>
        <v>0</v>
      </c>
      <c r="L183" s="84">
        <f>STOCK[[#This Row],[Entradas]]-STOCK[[#This Row],[Salidas]]</f>
        <v>1</v>
      </c>
      <c r="M183" s="93">
        <f>STOCK[[#This Row],[Precio Final]]*10%</f>
        <v>1.5</v>
      </c>
      <c r="N183" s="84">
        <v>0</v>
      </c>
      <c r="O183" s="85">
        <v>0</v>
      </c>
      <c r="P183" s="85">
        <v>10</v>
      </c>
      <c r="Q183" s="84">
        <v>0</v>
      </c>
      <c r="R183" s="84">
        <v>0</v>
      </c>
      <c r="S183" s="85">
        <v>0</v>
      </c>
      <c r="T183" s="96">
        <f>STOCK[[#This Row],[Costo Unitario (USD)]]+STOCK[[#This Row],[Costo Envío (USD)]]+STOCK[[#This Row],[Comisión 10%]]</f>
        <v>11.5</v>
      </c>
      <c r="U183" s="84">
        <f t="shared" si="7"/>
        <v>17.25</v>
      </c>
      <c r="V183" s="85">
        <f t="shared" si="8"/>
        <v>15</v>
      </c>
      <c r="W183" s="85">
        <f>STOCK[[#This Row],[Precio Final]]-STOCK[[#This Row],[Costo total]]</f>
        <v>3.5</v>
      </c>
      <c r="X183" s="84">
        <f>STOCK[[#This Row],[Ganancia Unitaria]]*STOCK[[#This Row],[Salidas]]</f>
        <v>0</v>
      </c>
      <c r="Y183" s="84"/>
      <c r="Z183" s="84"/>
      <c r="AA183" s="85" t="e">
        <f>[2]!STOCK[[#This Row],[Costo total]]*[2]!STOCK[[#This Row],[Entradas]]</f>
        <v>#REF!</v>
      </c>
      <c r="AB183" s="84" t="e">
        <f>[2]!STOCK[[#This Row],[Stock Actual]]*[2]!STOCK[[#This Row],[Costo total]]</f>
        <v>#REF!</v>
      </c>
      <c r="AC183" s="84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5"/>
      <c r="AP183" s="85"/>
      <c r="AQ183" s="85"/>
      <c r="AR183" s="85"/>
      <c r="AS183" s="85"/>
      <c r="AT183" s="85"/>
    </row>
    <row r="184" s="61" customFormat="1" ht="80" customHeight="1" spans="1:46">
      <c r="A184" s="84" t="s">
        <v>16862</v>
      </c>
      <c r="B184" s="84"/>
      <c r="C184" s="85" t="s">
        <v>2</v>
      </c>
      <c r="D184" s="84" t="s">
        <v>16690</v>
      </c>
      <c r="E184" s="87" t="s">
        <v>16863</v>
      </c>
      <c r="F184" s="84" t="s">
        <v>16864</v>
      </c>
      <c r="G184" s="85"/>
      <c r="H184" s="85">
        <v>35</v>
      </c>
      <c r="I184" s="85">
        <f t="shared" si="9"/>
        <v>35</v>
      </c>
      <c r="J184" s="84">
        <v>1</v>
      </c>
      <c r="K184" s="90">
        <f>SUMIFS(VENTAS[Cantidad],VENTAS[Código del producto Vendido],STOCK[[#This Row],[Code]])</f>
        <v>0</v>
      </c>
      <c r="L184" s="84">
        <f>STOCK[[#This Row],[Entradas]]-STOCK[[#This Row],[Salidas]]</f>
        <v>1</v>
      </c>
      <c r="M184" s="93">
        <f>STOCK[[#This Row],[Precio Final]]*10%</f>
        <v>3.5</v>
      </c>
      <c r="N184" s="84">
        <v>0</v>
      </c>
      <c r="O184" s="85">
        <v>0</v>
      </c>
      <c r="P184" s="85">
        <v>9</v>
      </c>
      <c r="Q184" s="84">
        <v>0</v>
      </c>
      <c r="R184" s="84">
        <v>0</v>
      </c>
      <c r="S184" s="85"/>
      <c r="T184" s="96">
        <f>STOCK[[#This Row],[Costo Unitario (USD)]]+STOCK[[#This Row],[Costo Envío (USD)]]+STOCK[[#This Row],[Comisión 10%]]</f>
        <v>12.5</v>
      </c>
      <c r="U184" s="84">
        <f t="shared" si="7"/>
        <v>18.75</v>
      </c>
      <c r="V184" s="85">
        <f t="shared" si="8"/>
        <v>35</v>
      </c>
      <c r="W184" s="85">
        <f>STOCK[[#This Row],[Precio Final]]-STOCK[[#This Row],[Costo total]]</f>
        <v>22.5</v>
      </c>
      <c r="X184" s="84">
        <f>STOCK[[#This Row],[Ganancia Unitaria]]*STOCK[[#This Row],[Salidas]]</f>
        <v>0</v>
      </c>
      <c r="Y184" s="84"/>
      <c r="Z184" s="84"/>
      <c r="AA184" s="85"/>
      <c r="AB184" s="84"/>
      <c r="AC184" s="84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5"/>
      <c r="AQ184" s="85"/>
      <c r="AR184" s="85"/>
      <c r="AS184" s="85"/>
      <c r="AT184" s="85"/>
    </row>
    <row r="185" s="60" customFormat="1" ht="80" customHeight="1" spans="1:46">
      <c r="A185" s="84" t="s">
        <v>16865</v>
      </c>
      <c r="B185" s="84"/>
      <c r="C185" s="85" t="s">
        <v>2</v>
      </c>
      <c r="D185" s="84" t="s">
        <v>16683</v>
      </c>
      <c r="E185" s="87" t="s">
        <v>16866</v>
      </c>
      <c r="F185" s="84" t="s">
        <v>16396</v>
      </c>
      <c r="G185" s="85"/>
      <c r="H185" s="85">
        <v>40</v>
      </c>
      <c r="I185" s="85">
        <f t="shared" si="9"/>
        <v>40</v>
      </c>
      <c r="J185" s="84">
        <v>1</v>
      </c>
      <c r="K185" s="90">
        <f>SUMIFS(VENTAS[Cantidad],VENTAS[Código del producto Vendido],STOCK[[#This Row],[Code]])</f>
        <v>0</v>
      </c>
      <c r="L185" s="84">
        <f>STOCK[[#This Row],[Entradas]]-STOCK[[#This Row],[Salidas]]</f>
        <v>1</v>
      </c>
      <c r="M185" s="93">
        <f>STOCK[[#This Row],[Precio Final]]*10%</f>
        <v>4</v>
      </c>
      <c r="N185" s="84">
        <v>0</v>
      </c>
      <c r="O185" s="85">
        <v>0</v>
      </c>
      <c r="P185" s="85">
        <v>10</v>
      </c>
      <c r="Q185" s="84">
        <v>0</v>
      </c>
      <c r="R185" s="84">
        <v>0</v>
      </c>
      <c r="S185" s="85">
        <v>0</v>
      </c>
      <c r="T185" s="96">
        <f>STOCK[[#This Row],[Costo Unitario (USD)]]+STOCK[[#This Row],[Costo Envío (USD)]]+STOCK[[#This Row],[Comisión 10%]]</f>
        <v>14</v>
      </c>
      <c r="U185" s="84">
        <f t="shared" si="7"/>
        <v>21</v>
      </c>
      <c r="V185" s="85">
        <f t="shared" si="8"/>
        <v>40</v>
      </c>
      <c r="W185" s="85">
        <f>STOCK[[#This Row],[Precio Final]]-STOCK[[#This Row],[Costo total]]</f>
        <v>26</v>
      </c>
      <c r="X185" s="84">
        <f>STOCK[[#This Row],[Ganancia Unitaria]]*STOCK[[#This Row],[Salidas]]</f>
        <v>0</v>
      </c>
      <c r="Y185" s="84"/>
      <c r="Z185" s="84"/>
      <c r="AA185" s="85" t="e">
        <f>[2]!STOCK[[#This Row],[Costo total]]*[2]!STOCK[[#This Row],[Entradas]]</f>
        <v>#REF!</v>
      </c>
      <c r="AB185" s="84" t="e">
        <f>[2]!STOCK[[#This Row],[Stock Actual]]*[2]!STOCK[[#This Row],[Costo total]]</f>
        <v>#REF!</v>
      </c>
      <c r="AC185" s="84"/>
      <c r="AD185" s="98"/>
      <c r="AE185" s="98"/>
      <c r="AF185" s="98"/>
      <c r="AG185" s="98"/>
      <c r="AH185" s="98"/>
      <c r="AI185" s="98"/>
      <c r="AJ185" s="98"/>
      <c r="AK185" s="98"/>
      <c r="AL185" s="98"/>
      <c r="AM185" s="98"/>
      <c r="AN185" s="98"/>
      <c r="AO185" s="98"/>
      <c r="AP185" s="98"/>
      <c r="AQ185" s="98"/>
      <c r="AR185" s="98"/>
      <c r="AS185" s="98"/>
      <c r="AT185" s="98"/>
    </row>
    <row r="186" s="61" customFormat="1" ht="80" customHeight="1" spans="1:46">
      <c r="A186" s="84" t="s">
        <v>16867</v>
      </c>
      <c r="B186" s="84"/>
      <c r="C186" s="85" t="s">
        <v>2</v>
      </c>
      <c r="D186" s="84" t="s">
        <v>16868</v>
      </c>
      <c r="E186" s="87" t="s">
        <v>16869</v>
      </c>
      <c r="F186" s="84" t="s">
        <v>16475</v>
      </c>
      <c r="G186" s="85"/>
      <c r="H186" s="85">
        <v>30</v>
      </c>
      <c r="I186" s="85">
        <f t="shared" si="9"/>
        <v>30</v>
      </c>
      <c r="J186" s="84">
        <v>1</v>
      </c>
      <c r="K186" s="90">
        <f>SUMIFS(VENTAS[Cantidad],VENTAS[Código del producto Vendido],STOCK[[#This Row],[Code]])</f>
        <v>0</v>
      </c>
      <c r="L186" s="84">
        <f>STOCK[[#This Row],[Entradas]]-STOCK[[#This Row],[Salidas]]</f>
        <v>1</v>
      </c>
      <c r="M186" s="93">
        <f>STOCK[[#This Row],[Precio Final]]*10%</f>
        <v>3</v>
      </c>
      <c r="N186" s="84">
        <v>0</v>
      </c>
      <c r="O186" s="85">
        <v>0</v>
      </c>
      <c r="P186" s="85">
        <v>8</v>
      </c>
      <c r="Q186" s="84">
        <v>0</v>
      </c>
      <c r="R186" s="84">
        <v>0</v>
      </c>
      <c r="S186" s="85">
        <v>0</v>
      </c>
      <c r="T186" s="96">
        <f>STOCK[[#This Row],[Costo Unitario (USD)]]+STOCK[[#This Row],[Costo Envío (USD)]]+STOCK[[#This Row],[Comisión 10%]]</f>
        <v>11</v>
      </c>
      <c r="U186" s="84">
        <f t="shared" si="7"/>
        <v>16.5</v>
      </c>
      <c r="V186" s="85">
        <f t="shared" si="8"/>
        <v>30</v>
      </c>
      <c r="W186" s="85">
        <f>STOCK[[#This Row],[Precio Final]]-STOCK[[#This Row],[Costo total]]</f>
        <v>19</v>
      </c>
      <c r="X186" s="84">
        <f>STOCK[[#This Row],[Ganancia Unitaria]]*STOCK[[#This Row],[Salidas]]</f>
        <v>0</v>
      </c>
      <c r="Y186" s="84"/>
      <c r="Z186" s="84"/>
      <c r="AA186" s="85" t="e">
        <f>[2]!STOCK[[#This Row],[Costo total]]*[2]!STOCK[[#This Row],[Entradas]]</f>
        <v>#REF!</v>
      </c>
      <c r="AB186" s="84" t="e">
        <f>[2]!STOCK[[#This Row],[Stock Actual]]*[2]!STOCK[[#This Row],[Costo total]]</f>
        <v>#REF!</v>
      </c>
      <c r="AC186" s="84"/>
      <c r="AD186" s="85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85"/>
      <c r="AR186" s="85"/>
      <c r="AS186" s="85"/>
      <c r="AT186" s="85"/>
    </row>
    <row r="187" s="61" customFormat="1" ht="80" customHeight="1" spans="1:46">
      <c r="A187" s="84" t="s">
        <v>16870</v>
      </c>
      <c r="B187" s="84"/>
      <c r="C187" s="85" t="s">
        <v>2</v>
      </c>
      <c r="D187" s="84" t="s">
        <v>16442</v>
      </c>
      <c r="E187" s="87" t="s">
        <v>16871</v>
      </c>
      <c r="F187" s="84" t="s">
        <v>16404</v>
      </c>
      <c r="G187" s="85"/>
      <c r="H187" s="85">
        <v>20</v>
      </c>
      <c r="I187" s="85">
        <f t="shared" si="9"/>
        <v>20</v>
      </c>
      <c r="J187" s="84">
        <v>2</v>
      </c>
      <c r="K187" s="90">
        <f>SUMIFS(VENTAS[Cantidad],VENTAS[Código del producto Vendido],STOCK[[#This Row],[Code]])</f>
        <v>0</v>
      </c>
      <c r="L187" s="84">
        <f>STOCK[[#This Row],[Entradas]]-STOCK[[#This Row],[Salidas]]</f>
        <v>2</v>
      </c>
      <c r="M187" s="93">
        <f>STOCK[[#This Row],[Precio Final]]*10%</f>
        <v>2</v>
      </c>
      <c r="N187" s="84">
        <v>0</v>
      </c>
      <c r="O187" s="85">
        <v>0</v>
      </c>
      <c r="P187" s="85">
        <v>8</v>
      </c>
      <c r="Q187" s="84">
        <v>0</v>
      </c>
      <c r="R187" s="84">
        <v>0</v>
      </c>
      <c r="S187" s="85">
        <v>0</v>
      </c>
      <c r="T187" s="96">
        <f>STOCK[[#This Row],[Costo Unitario (USD)]]+STOCK[[#This Row],[Costo Envío (USD)]]+STOCK[[#This Row],[Comisión 10%]]</f>
        <v>10</v>
      </c>
      <c r="U187" s="84">
        <f t="shared" si="7"/>
        <v>15</v>
      </c>
      <c r="V187" s="85">
        <f t="shared" si="8"/>
        <v>20</v>
      </c>
      <c r="W187" s="85">
        <f>STOCK[[#This Row],[Precio Final]]-STOCK[[#This Row],[Costo total]]</f>
        <v>10</v>
      </c>
      <c r="X187" s="84">
        <f>STOCK[[#This Row],[Ganancia Unitaria]]*STOCK[[#This Row],[Salidas]]</f>
        <v>0</v>
      </c>
      <c r="Y187" s="84"/>
      <c r="Z187" s="84"/>
      <c r="AA187" s="85" t="e">
        <f>[2]!STOCK[[#This Row],[Costo total]]*[2]!STOCK[[#This Row],[Entradas]]</f>
        <v>#REF!</v>
      </c>
      <c r="AB187" s="84" t="e">
        <f>[2]!STOCK[[#This Row],[Stock Actual]]*[2]!STOCK[[#This Row],[Costo total]]</f>
        <v>#REF!</v>
      </c>
      <c r="AC187" s="84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85"/>
      <c r="AR187" s="85"/>
      <c r="AS187" s="85"/>
      <c r="AT187" s="85"/>
    </row>
    <row r="188" s="61" customFormat="1" ht="80" customHeight="1" spans="1:46">
      <c r="A188" s="84" t="s">
        <v>16872</v>
      </c>
      <c r="B188" s="84"/>
      <c r="C188" s="85" t="s">
        <v>2</v>
      </c>
      <c r="D188" s="84" t="s">
        <v>16461</v>
      </c>
      <c r="E188" s="87" t="s">
        <v>16873</v>
      </c>
      <c r="F188" s="84" t="s">
        <v>16475</v>
      </c>
      <c r="G188" s="85"/>
      <c r="H188" s="85">
        <v>22</v>
      </c>
      <c r="I188" s="85">
        <f t="shared" si="9"/>
        <v>22</v>
      </c>
      <c r="J188" s="84">
        <v>1</v>
      </c>
      <c r="K188" s="90">
        <f>SUMIFS(VENTAS[Cantidad],VENTAS[Código del producto Vendido],STOCK[[#This Row],[Code]])</f>
        <v>0</v>
      </c>
      <c r="L188" s="84">
        <f>STOCK[[#This Row],[Entradas]]-STOCK[[#This Row],[Salidas]]</f>
        <v>1</v>
      </c>
      <c r="M188" s="93">
        <f>STOCK[[#This Row],[Precio Final]]*10%</f>
        <v>2.2</v>
      </c>
      <c r="N188" s="84">
        <v>0</v>
      </c>
      <c r="O188" s="85">
        <v>0</v>
      </c>
      <c r="P188" s="85">
        <v>8</v>
      </c>
      <c r="Q188" s="84">
        <v>0</v>
      </c>
      <c r="R188" s="84">
        <v>0</v>
      </c>
      <c r="S188" s="85">
        <v>0</v>
      </c>
      <c r="T188" s="96">
        <f>STOCK[[#This Row],[Costo Unitario (USD)]]+STOCK[[#This Row],[Costo Envío (USD)]]+STOCK[[#This Row],[Comisión 10%]]</f>
        <v>10.2</v>
      </c>
      <c r="U188" s="84">
        <f t="shared" si="7"/>
        <v>15.3</v>
      </c>
      <c r="V188" s="85">
        <f t="shared" si="8"/>
        <v>22</v>
      </c>
      <c r="W188" s="85">
        <f>STOCK[[#This Row],[Precio Final]]-STOCK[[#This Row],[Costo total]]</f>
        <v>11.8</v>
      </c>
      <c r="X188" s="84">
        <f>STOCK[[#This Row],[Ganancia Unitaria]]*STOCK[[#This Row],[Salidas]]</f>
        <v>0</v>
      </c>
      <c r="Y188" s="84"/>
      <c r="Z188" s="84"/>
      <c r="AA188" s="85" t="e">
        <f>[2]!STOCK[[#This Row],[Costo total]]*[2]!STOCK[[#This Row],[Entradas]]</f>
        <v>#REF!</v>
      </c>
      <c r="AB188" s="84" t="e">
        <f>[2]!STOCK[[#This Row],[Stock Actual]]*[2]!STOCK[[#This Row],[Costo total]]</f>
        <v>#REF!</v>
      </c>
      <c r="AC188" s="84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5"/>
      <c r="AP188" s="85"/>
      <c r="AQ188" s="85"/>
      <c r="AR188" s="85"/>
      <c r="AS188" s="85"/>
      <c r="AT188" s="85"/>
    </row>
    <row r="189" s="61" customFormat="1" ht="80" customHeight="1" spans="1:46">
      <c r="A189" s="84" t="s">
        <v>16874</v>
      </c>
      <c r="B189" s="84"/>
      <c r="C189" s="85" t="s">
        <v>2</v>
      </c>
      <c r="D189" s="84" t="s">
        <v>16875</v>
      </c>
      <c r="E189" s="87" t="s">
        <v>16876</v>
      </c>
      <c r="F189" s="84" t="s">
        <v>16396</v>
      </c>
      <c r="G189" s="85"/>
      <c r="H189" s="85">
        <v>15</v>
      </c>
      <c r="I189" s="85">
        <f t="shared" si="9"/>
        <v>15</v>
      </c>
      <c r="J189" s="84">
        <v>1</v>
      </c>
      <c r="K189" s="90">
        <f>SUMIFS(VENTAS[Cantidad],VENTAS[Código del producto Vendido],STOCK[[#This Row],[Code]])</f>
        <v>0</v>
      </c>
      <c r="L189" s="84">
        <f>STOCK[[#This Row],[Entradas]]-STOCK[[#This Row],[Salidas]]</f>
        <v>1</v>
      </c>
      <c r="M189" s="93">
        <f>STOCK[[#This Row],[Precio Final]]*10%</f>
        <v>1.5</v>
      </c>
      <c r="N189" s="84">
        <v>0</v>
      </c>
      <c r="O189" s="85">
        <v>0</v>
      </c>
      <c r="P189" s="85">
        <v>8</v>
      </c>
      <c r="Q189" s="84">
        <v>0</v>
      </c>
      <c r="R189" s="84">
        <v>0</v>
      </c>
      <c r="S189" s="85">
        <v>0</v>
      </c>
      <c r="T189" s="96">
        <f>STOCK[[#This Row],[Costo Unitario (USD)]]+STOCK[[#This Row],[Costo Envío (USD)]]+STOCK[[#This Row],[Comisión 10%]]</f>
        <v>9.5</v>
      </c>
      <c r="U189" s="84">
        <f t="shared" si="7"/>
        <v>14.25</v>
      </c>
      <c r="V189" s="85">
        <f t="shared" si="8"/>
        <v>15</v>
      </c>
      <c r="W189" s="85">
        <f>STOCK[[#This Row],[Precio Final]]-STOCK[[#This Row],[Costo total]]</f>
        <v>5.5</v>
      </c>
      <c r="X189" s="84">
        <f>STOCK[[#This Row],[Ganancia Unitaria]]*STOCK[[#This Row],[Salidas]]</f>
        <v>0</v>
      </c>
      <c r="Y189" s="84"/>
      <c r="Z189" s="84"/>
      <c r="AA189" s="85" t="e">
        <f>[2]!STOCK[[#This Row],[Costo total]]*[2]!STOCK[[#This Row],[Entradas]]</f>
        <v>#REF!</v>
      </c>
      <c r="AB189" s="84" t="e">
        <f>[2]!STOCK[[#This Row],[Stock Actual]]*[2]!STOCK[[#This Row],[Costo total]]</f>
        <v>#REF!</v>
      </c>
      <c r="AC189" s="84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5"/>
      <c r="AP189" s="85"/>
      <c r="AQ189" s="85"/>
      <c r="AR189" s="85"/>
      <c r="AS189" s="85"/>
      <c r="AT189" s="85"/>
    </row>
    <row r="190" s="61" customFormat="1" ht="80" customHeight="1" spans="1:46">
      <c r="A190" s="84" t="s">
        <v>16877</v>
      </c>
      <c r="B190" s="84"/>
      <c r="C190" s="85" t="s">
        <v>2</v>
      </c>
      <c r="D190" s="84" t="s">
        <v>16875</v>
      </c>
      <c r="E190" s="87" t="s">
        <v>16878</v>
      </c>
      <c r="F190" s="84" t="s">
        <v>16396</v>
      </c>
      <c r="G190" s="85"/>
      <c r="H190" s="85">
        <v>15</v>
      </c>
      <c r="I190" s="85">
        <f t="shared" si="9"/>
        <v>15</v>
      </c>
      <c r="J190" s="84">
        <v>2</v>
      </c>
      <c r="K190" s="90">
        <f>SUMIFS(VENTAS[Cantidad],VENTAS[Código del producto Vendido],STOCK[[#This Row],[Code]])</f>
        <v>0</v>
      </c>
      <c r="L190" s="84">
        <f>STOCK[[#This Row],[Entradas]]-STOCK[[#This Row],[Salidas]]</f>
        <v>2</v>
      </c>
      <c r="M190" s="93">
        <f>STOCK[[#This Row],[Precio Final]]*10%</f>
        <v>1.5</v>
      </c>
      <c r="N190" s="84">
        <v>0</v>
      </c>
      <c r="O190" s="85">
        <v>0</v>
      </c>
      <c r="P190" s="85">
        <v>8</v>
      </c>
      <c r="Q190" s="84">
        <v>0</v>
      </c>
      <c r="R190" s="84">
        <v>0</v>
      </c>
      <c r="S190" s="85">
        <v>0</v>
      </c>
      <c r="T190" s="96">
        <f>STOCK[[#This Row],[Costo Unitario (USD)]]+STOCK[[#This Row],[Costo Envío (USD)]]+STOCK[[#This Row],[Comisión 10%]]</f>
        <v>9.5</v>
      </c>
      <c r="U190" s="84">
        <f t="shared" si="7"/>
        <v>14.25</v>
      </c>
      <c r="V190" s="85">
        <f t="shared" si="8"/>
        <v>15</v>
      </c>
      <c r="W190" s="85">
        <f>STOCK[[#This Row],[Precio Final]]-STOCK[[#This Row],[Costo total]]</f>
        <v>5.5</v>
      </c>
      <c r="X190" s="84">
        <f>STOCK[[#This Row],[Ganancia Unitaria]]*STOCK[[#This Row],[Salidas]]</f>
        <v>0</v>
      </c>
      <c r="Y190" s="84"/>
      <c r="Z190" s="84"/>
      <c r="AA190" s="85" t="e">
        <f>[2]!STOCK[[#This Row],[Costo total]]*[2]!STOCK[[#This Row],[Entradas]]</f>
        <v>#REF!</v>
      </c>
      <c r="AB190" s="84" t="e">
        <f>[2]!STOCK[[#This Row],[Stock Actual]]*[2]!STOCK[[#This Row],[Costo total]]</f>
        <v>#REF!</v>
      </c>
      <c r="AC190" s="84"/>
      <c r="AD190" s="85"/>
      <c r="AE190" s="85"/>
      <c r="AF190" s="85"/>
      <c r="AG190" s="85"/>
      <c r="AH190" s="85"/>
      <c r="AI190" s="85"/>
      <c r="AJ190" s="85"/>
      <c r="AK190" s="85"/>
      <c r="AL190" s="85"/>
      <c r="AM190" s="85"/>
      <c r="AN190" s="85"/>
      <c r="AO190" s="85"/>
      <c r="AP190" s="85"/>
      <c r="AQ190" s="85"/>
      <c r="AR190" s="85"/>
      <c r="AS190" s="85"/>
      <c r="AT190" s="85"/>
    </row>
    <row r="191" s="61" customFormat="1" ht="80" customHeight="1" spans="1:46">
      <c r="A191" s="84" t="s">
        <v>16879</v>
      </c>
      <c r="B191" s="84"/>
      <c r="C191" s="85" t="s">
        <v>2</v>
      </c>
      <c r="D191" s="84" t="s">
        <v>16461</v>
      </c>
      <c r="E191" s="87" t="s">
        <v>16880</v>
      </c>
      <c r="F191" s="84" t="s">
        <v>16475</v>
      </c>
      <c r="G191" s="85"/>
      <c r="H191" s="85">
        <v>15</v>
      </c>
      <c r="I191" s="85">
        <f t="shared" si="9"/>
        <v>15</v>
      </c>
      <c r="J191" s="84">
        <v>1</v>
      </c>
      <c r="K191" s="90">
        <f>SUMIFS(VENTAS[Cantidad],VENTAS[Código del producto Vendido],STOCK[[#This Row],[Code]])</f>
        <v>0</v>
      </c>
      <c r="L191" s="84">
        <f>STOCK[[#This Row],[Entradas]]-STOCK[[#This Row],[Salidas]]</f>
        <v>1</v>
      </c>
      <c r="M191" s="93">
        <f>STOCK[[#This Row],[Precio Final]]*10%</f>
        <v>1.5</v>
      </c>
      <c r="N191" s="84">
        <v>0</v>
      </c>
      <c r="O191" s="85">
        <v>0</v>
      </c>
      <c r="P191" s="85">
        <v>8</v>
      </c>
      <c r="Q191" s="84">
        <v>0</v>
      </c>
      <c r="R191" s="84">
        <v>0</v>
      </c>
      <c r="S191" s="85">
        <v>0</v>
      </c>
      <c r="T191" s="96">
        <f>STOCK[[#This Row],[Costo Unitario (USD)]]+STOCK[[#This Row],[Costo Envío (USD)]]+STOCK[[#This Row],[Comisión 10%]]</f>
        <v>9.5</v>
      </c>
      <c r="U191" s="84">
        <f t="shared" si="7"/>
        <v>14.25</v>
      </c>
      <c r="V191" s="85">
        <f t="shared" si="8"/>
        <v>15</v>
      </c>
      <c r="W191" s="85">
        <f>STOCK[[#This Row],[Precio Final]]-STOCK[[#This Row],[Costo total]]</f>
        <v>5.5</v>
      </c>
      <c r="X191" s="84">
        <f>STOCK[[#This Row],[Ganancia Unitaria]]*STOCK[[#This Row],[Salidas]]</f>
        <v>0</v>
      </c>
      <c r="Y191" s="84"/>
      <c r="Z191" s="84"/>
      <c r="AA191" s="85" t="e">
        <f>[2]!STOCK[[#This Row],[Costo total]]*[2]!STOCK[[#This Row],[Entradas]]</f>
        <v>#REF!</v>
      </c>
      <c r="AB191" s="84" t="e">
        <f>[2]!STOCK[[#This Row],[Stock Actual]]*[2]!STOCK[[#This Row],[Costo total]]</f>
        <v>#REF!</v>
      </c>
      <c r="AC191" s="84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5"/>
      <c r="AP191" s="85"/>
      <c r="AQ191" s="85"/>
      <c r="AR191" s="85"/>
      <c r="AS191" s="85"/>
      <c r="AT191" s="85"/>
    </row>
    <row r="192" s="61" customFormat="1" ht="80" customHeight="1" spans="1:46">
      <c r="A192" s="84" t="s">
        <v>16881</v>
      </c>
      <c r="B192" s="84"/>
      <c r="C192" s="85" t="s">
        <v>2</v>
      </c>
      <c r="D192" s="84" t="s">
        <v>16875</v>
      </c>
      <c r="E192" s="87" t="s">
        <v>16882</v>
      </c>
      <c r="F192" s="84" t="s">
        <v>16396</v>
      </c>
      <c r="G192" s="85"/>
      <c r="H192" s="85">
        <v>15</v>
      </c>
      <c r="I192" s="85">
        <f t="shared" si="9"/>
        <v>15</v>
      </c>
      <c r="J192" s="84">
        <v>2</v>
      </c>
      <c r="K192" s="90">
        <f>SUMIFS(VENTAS[Cantidad],VENTAS[Código del producto Vendido],STOCK[[#This Row],[Code]])</f>
        <v>0</v>
      </c>
      <c r="L192" s="84">
        <f>STOCK[[#This Row],[Entradas]]-STOCK[[#This Row],[Salidas]]</f>
        <v>2</v>
      </c>
      <c r="M192" s="93">
        <f>STOCK[[#This Row],[Precio Final]]*10%</f>
        <v>1.5</v>
      </c>
      <c r="N192" s="84">
        <v>0</v>
      </c>
      <c r="O192" s="85">
        <v>0</v>
      </c>
      <c r="P192" s="85">
        <v>8</v>
      </c>
      <c r="Q192" s="84">
        <v>0</v>
      </c>
      <c r="R192" s="84">
        <v>0</v>
      </c>
      <c r="S192" s="85">
        <v>0</v>
      </c>
      <c r="T192" s="96">
        <f>STOCK[[#This Row],[Costo Unitario (USD)]]+STOCK[[#This Row],[Costo Envío (USD)]]+STOCK[[#This Row],[Comisión 10%]]</f>
        <v>9.5</v>
      </c>
      <c r="U192" s="84">
        <f t="shared" si="7"/>
        <v>14.25</v>
      </c>
      <c r="V192" s="85">
        <f t="shared" si="8"/>
        <v>15</v>
      </c>
      <c r="W192" s="85">
        <f>STOCK[[#This Row],[Precio Final]]-STOCK[[#This Row],[Costo total]]</f>
        <v>5.5</v>
      </c>
      <c r="X192" s="84">
        <f>STOCK[[#This Row],[Ganancia Unitaria]]*STOCK[[#This Row],[Salidas]]</f>
        <v>0</v>
      </c>
      <c r="Y192" s="84"/>
      <c r="Z192" s="84"/>
      <c r="AA192" s="85" t="e">
        <f>[2]!STOCK[[#This Row],[Costo total]]*[2]!STOCK[[#This Row],[Entradas]]</f>
        <v>#REF!</v>
      </c>
      <c r="AB192" s="84" t="e">
        <f>[2]!STOCK[[#This Row],[Stock Actual]]*[2]!STOCK[[#This Row],[Costo total]]</f>
        <v>#REF!</v>
      </c>
      <c r="AC192" s="84"/>
      <c r="AD192" s="85"/>
      <c r="AE192" s="85"/>
      <c r="AF192" s="85"/>
      <c r="AG192" s="85"/>
      <c r="AH192" s="85"/>
      <c r="AI192" s="85"/>
      <c r="AJ192" s="85"/>
      <c r="AK192" s="85"/>
      <c r="AL192" s="85"/>
      <c r="AM192" s="85"/>
      <c r="AN192" s="85"/>
      <c r="AO192" s="85"/>
      <c r="AP192" s="85"/>
      <c r="AQ192" s="85"/>
      <c r="AR192" s="85"/>
      <c r="AS192" s="85"/>
      <c r="AT192" s="85"/>
    </row>
    <row r="193" s="61" customFormat="1" ht="80" customHeight="1" spans="1:46">
      <c r="A193" s="84" t="s">
        <v>16883</v>
      </c>
      <c r="B193" s="84"/>
      <c r="C193" s="85" t="s">
        <v>2</v>
      </c>
      <c r="D193" s="84" t="s">
        <v>16511</v>
      </c>
      <c r="E193" s="87" t="s">
        <v>16884</v>
      </c>
      <c r="F193" s="84" t="s">
        <v>16404</v>
      </c>
      <c r="G193" s="85"/>
      <c r="H193" s="85">
        <v>15</v>
      </c>
      <c r="I193" s="85">
        <f t="shared" si="9"/>
        <v>15</v>
      </c>
      <c r="J193" s="84">
        <v>1</v>
      </c>
      <c r="K193" s="90">
        <f>SUMIFS(VENTAS[Cantidad],VENTAS[Código del producto Vendido],STOCK[[#This Row],[Code]])</f>
        <v>0</v>
      </c>
      <c r="L193" s="84">
        <f>STOCK[[#This Row],[Entradas]]-STOCK[[#This Row],[Salidas]]</f>
        <v>1</v>
      </c>
      <c r="M193" s="93">
        <f>STOCK[[#This Row],[Precio Final]]*10%</f>
        <v>1.5</v>
      </c>
      <c r="N193" s="84">
        <v>0</v>
      </c>
      <c r="O193" s="85">
        <v>0</v>
      </c>
      <c r="P193" s="85">
        <v>8</v>
      </c>
      <c r="Q193" s="84">
        <v>0</v>
      </c>
      <c r="R193" s="84">
        <v>0</v>
      </c>
      <c r="S193" s="85">
        <v>0</v>
      </c>
      <c r="T193" s="96">
        <f>STOCK[[#This Row],[Costo Unitario (USD)]]+STOCK[[#This Row],[Costo Envío (USD)]]+STOCK[[#This Row],[Comisión 10%]]</f>
        <v>9.5</v>
      </c>
      <c r="U193" s="84">
        <f t="shared" si="7"/>
        <v>14.25</v>
      </c>
      <c r="V193" s="85">
        <f t="shared" si="8"/>
        <v>15</v>
      </c>
      <c r="W193" s="85">
        <f>STOCK[[#This Row],[Precio Final]]-STOCK[[#This Row],[Costo total]]</f>
        <v>5.5</v>
      </c>
      <c r="X193" s="84">
        <f>STOCK[[#This Row],[Ganancia Unitaria]]*STOCK[[#This Row],[Salidas]]</f>
        <v>0</v>
      </c>
      <c r="Y193" s="84"/>
      <c r="Z193" s="84"/>
      <c r="AA193" s="85" t="e">
        <f>[2]!STOCK[[#This Row],[Costo total]]*[2]!STOCK[[#This Row],[Entradas]]</f>
        <v>#REF!</v>
      </c>
      <c r="AB193" s="84" t="e">
        <f>[2]!STOCK[[#This Row],[Stock Actual]]*[2]!STOCK[[#This Row],[Costo total]]</f>
        <v>#REF!</v>
      </c>
      <c r="AC193" s="84"/>
      <c r="AD193" s="85"/>
      <c r="AE193" s="85"/>
      <c r="AF193" s="85"/>
      <c r="AG193" s="85"/>
      <c r="AH193" s="85"/>
      <c r="AI193" s="85"/>
      <c r="AJ193" s="85"/>
      <c r="AK193" s="85"/>
      <c r="AL193" s="85"/>
      <c r="AM193" s="85"/>
      <c r="AN193" s="85"/>
      <c r="AO193" s="85"/>
      <c r="AP193" s="85"/>
      <c r="AQ193" s="85"/>
      <c r="AR193" s="85"/>
      <c r="AS193" s="85"/>
      <c r="AT193" s="85"/>
    </row>
    <row r="194" s="61" customFormat="1" ht="80" customHeight="1" spans="1:46">
      <c r="A194" s="84" t="s">
        <v>16885</v>
      </c>
      <c r="B194" s="84"/>
      <c r="C194" s="85" t="s">
        <v>2</v>
      </c>
      <c r="D194" s="84" t="s">
        <v>16875</v>
      </c>
      <c r="E194" s="87" t="s">
        <v>16886</v>
      </c>
      <c r="F194" s="84" t="s">
        <v>16396</v>
      </c>
      <c r="G194" s="85"/>
      <c r="H194" s="85">
        <v>15</v>
      </c>
      <c r="I194" s="85">
        <f t="shared" si="9"/>
        <v>15</v>
      </c>
      <c r="J194" s="84">
        <v>1</v>
      </c>
      <c r="K194" s="90">
        <f>SUMIFS(VENTAS[Cantidad],VENTAS[Código del producto Vendido],STOCK[[#This Row],[Code]])</f>
        <v>0</v>
      </c>
      <c r="L194" s="84">
        <f>STOCK[[#This Row],[Entradas]]-STOCK[[#This Row],[Salidas]]</f>
        <v>1</v>
      </c>
      <c r="M194" s="93">
        <f>STOCK[[#This Row],[Precio Final]]*10%</f>
        <v>1.5</v>
      </c>
      <c r="N194" s="84">
        <v>0</v>
      </c>
      <c r="O194" s="85">
        <v>0</v>
      </c>
      <c r="P194" s="85">
        <v>8</v>
      </c>
      <c r="Q194" s="84">
        <v>0</v>
      </c>
      <c r="R194" s="84">
        <v>0</v>
      </c>
      <c r="S194" s="85">
        <v>0</v>
      </c>
      <c r="T194" s="96">
        <f>STOCK[[#This Row],[Costo Unitario (USD)]]+STOCK[[#This Row],[Costo Envío (USD)]]+STOCK[[#This Row],[Comisión 10%]]</f>
        <v>9.5</v>
      </c>
      <c r="U194" s="84">
        <f t="shared" ref="U194:U257" si="10">T194*1.5</f>
        <v>14.25</v>
      </c>
      <c r="V194" s="85">
        <f t="shared" ref="V194:V257" si="11">H194</f>
        <v>15</v>
      </c>
      <c r="W194" s="85">
        <f>STOCK[[#This Row],[Precio Final]]-STOCK[[#This Row],[Costo total]]</f>
        <v>5.5</v>
      </c>
      <c r="X194" s="84">
        <f>STOCK[[#This Row],[Ganancia Unitaria]]*STOCK[[#This Row],[Salidas]]</f>
        <v>0</v>
      </c>
      <c r="Y194" s="84"/>
      <c r="Z194" s="84"/>
      <c r="AA194" s="85" t="e">
        <f>[2]!STOCK[[#This Row],[Costo total]]*[2]!STOCK[[#This Row],[Entradas]]</f>
        <v>#REF!</v>
      </c>
      <c r="AB194" s="84" t="e">
        <f>[2]!STOCK[[#This Row],[Stock Actual]]*[2]!STOCK[[#This Row],[Costo total]]</f>
        <v>#REF!</v>
      </c>
      <c r="AC194" s="84"/>
      <c r="AD194" s="85"/>
      <c r="AE194" s="85"/>
      <c r="AF194" s="85"/>
      <c r="AG194" s="85"/>
      <c r="AH194" s="85"/>
      <c r="AI194" s="85"/>
      <c r="AJ194" s="85"/>
      <c r="AK194" s="85"/>
      <c r="AL194" s="85"/>
      <c r="AM194" s="85"/>
      <c r="AN194" s="85"/>
      <c r="AO194" s="85"/>
      <c r="AP194" s="85"/>
      <c r="AQ194" s="85"/>
      <c r="AR194" s="85"/>
      <c r="AS194" s="85"/>
      <c r="AT194" s="85"/>
    </row>
    <row r="195" s="61" customFormat="1" ht="80" customHeight="1" spans="1:46">
      <c r="A195" s="84" t="s">
        <v>16887</v>
      </c>
      <c r="B195" s="84"/>
      <c r="C195" s="85" t="s">
        <v>2</v>
      </c>
      <c r="D195" s="84" t="s">
        <v>16461</v>
      </c>
      <c r="E195" s="87" t="s">
        <v>16888</v>
      </c>
      <c r="F195" s="84" t="s">
        <v>16475</v>
      </c>
      <c r="G195" s="85"/>
      <c r="H195" s="85">
        <v>18</v>
      </c>
      <c r="I195" s="85">
        <f t="shared" si="9"/>
        <v>18</v>
      </c>
      <c r="J195" s="84">
        <v>1</v>
      </c>
      <c r="K195" s="90">
        <f>SUMIFS(VENTAS[Cantidad],VENTAS[Código del producto Vendido],STOCK[[#This Row],[Code]])</f>
        <v>0</v>
      </c>
      <c r="L195" s="84">
        <f>STOCK[[#This Row],[Entradas]]-STOCK[[#This Row],[Salidas]]</f>
        <v>1</v>
      </c>
      <c r="M195" s="93">
        <f>STOCK[[#This Row],[Precio Final]]*10%</f>
        <v>1.8</v>
      </c>
      <c r="N195" s="84">
        <v>0</v>
      </c>
      <c r="O195" s="85">
        <v>0</v>
      </c>
      <c r="P195" s="85">
        <v>8</v>
      </c>
      <c r="Q195" s="84">
        <v>0</v>
      </c>
      <c r="R195" s="84">
        <v>0</v>
      </c>
      <c r="S195" s="85">
        <v>0</v>
      </c>
      <c r="T195" s="96">
        <f>STOCK[[#This Row],[Costo Unitario (USD)]]+STOCK[[#This Row],[Costo Envío (USD)]]+STOCK[[#This Row],[Comisión 10%]]</f>
        <v>9.8</v>
      </c>
      <c r="U195" s="84">
        <f t="shared" si="10"/>
        <v>14.7</v>
      </c>
      <c r="V195" s="85">
        <f t="shared" si="11"/>
        <v>18</v>
      </c>
      <c r="W195" s="85">
        <f>STOCK[[#This Row],[Precio Final]]-STOCK[[#This Row],[Costo total]]</f>
        <v>8.2</v>
      </c>
      <c r="X195" s="84">
        <f>STOCK[[#This Row],[Ganancia Unitaria]]*STOCK[[#This Row],[Salidas]]</f>
        <v>0</v>
      </c>
      <c r="Y195" s="84"/>
      <c r="Z195" s="84"/>
      <c r="AA195" s="85" t="e">
        <f>[2]!STOCK[[#This Row],[Costo total]]*[2]!STOCK[[#This Row],[Entradas]]</f>
        <v>#REF!</v>
      </c>
      <c r="AB195" s="84" t="e">
        <f>[2]!STOCK[[#This Row],[Stock Actual]]*[2]!STOCK[[#This Row],[Costo total]]</f>
        <v>#REF!</v>
      </c>
      <c r="AC195" s="84"/>
      <c r="AD195" s="85"/>
      <c r="AE195" s="85"/>
      <c r="AF195" s="85"/>
      <c r="AG195" s="85"/>
      <c r="AH195" s="85"/>
      <c r="AI195" s="85"/>
      <c r="AJ195" s="85"/>
      <c r="AK195" s="85"/>
      <c r="AL195" s="85"/>
      <c r="AM195" s="85"/>
      <c r="AN195" s="85"/>
      <c r="AO195" s="85"/>
      <c r="AP195" s="85"/>
      <c r="AQ195" s="85"/>
      <c r="AR195" s="85"/>
      <c r="AS195" s="85"/>
      <c r="AT195" s="85"/>
    </row>
    <row r="196" s="61" customFormat="1" ht="80" customHeight="1" spans="1:46">
      <c r="A196" s="84" t="s">
        <v>16889</v>
      </c>
      <c r="B196" s="84"/>
      <c r="C196" s="85" t="s">
        <v>2</v>
      </c>
      <c r="D196" s="84" t="s">
        <v>16511</v>
      </c>
      <c r="E196" s="87" t="s">
        <v>16890</v>
      </c>
      <c r="F196" s="84" t="s">
        <v>16408</v>
      </c>
      <c r="G196" s="85"/>
      <c r="H196" s="85">
        <v>15</v>
      </c>
      <c r="I196" s="85">
        <f t="shared" si="9"/>
        <v>15</v>
      </c>
      <c r="J196" s="84">
        <v>1</v>
      </c>
      <c r="K196" s="90">
        <f>SUMIFS(VENTAS[Cantidad],VENTAS[Código del producto Vendido],STOCK[[#This Row],[Code]])</f>
        <v>0</v>
      </c>
      <c r="L196" s="84">
        <f>STOCK[[#This Row],[Entradas]]-STOCK[[#This Row],[Salidas]]</f>
        <v>1</v>
      </c>
      <c r="M196" s="93">
        <f>STOCK[[#This Row],[Precio Final]]*10%</f>
        <v>1.5</v>
      </c>
      <c r="N196" s="84">
        <v>0</v>
      </c>
      <c r="O196" s="85">
        <v>0</v>
      </c>
      <c r="P196" s="85">
        <v>8</v>
      </c>
      <c r="Q196" s="84">
        <v>0</v>
      </c>
      <c r="R196" s="84">
        <v>0</v>
      </c>
      <c r="S196" s="85">
        <v>0</v>
      </c>
      <c r="T196" s="96">
        <f>STOCK[[#This Row],[Costo Unitario (USD)]]+STOCK[[#This Row],[Costo Envío (USD)]]+STOCK[[#This Row],[Comisión 10%]]</f>
        <v>9.5</v>
      </c>
      <c r="U196" s="84">
        <f t="shared" si="10"/>
        <v>14.25</v>
      </c>
      <c r="V196" s="85">
        <f t="shared" si="11"/>
        <v>15</v>
      </c>
      <c r="W196" s="85">
        <f>STOCK[[#This Row],[Precio Final]]-STOCK[[#This Row],[Costo total]]</f>
        <v>5.5</v>
      </c>
      <c r="X196" s="84">
        <f>STOCK[[#This Row],[Ganancia Unitaria]]*STOCK[[#This Row],[Salidas]]</f>
        <v>0</v>
      </c>
      <c r="Y196" s="84"/>
      <c r="Z196" s="84"/>
      <c r="AA196" s="85" t="e">
        <f>[2]!STOCK[[#This Row],[Costo total]]*[2]!STOCK[[#This Row],[Entradas]]</f>
        <v>#REF!</v>
      </c>
      <c r="AB196" s="84" t="e">
        <f>[2]!STOCK[[#This Row],[Stock Actual]]*[2]!STOCK[[#This Row],[Costo total]]</f>
        <v>#REF!</v>
      </c>
      <c r="AC196" s="84"/>
      <c r="AD196" s="85"/>
      <c r="AE196" s="85"/>
      <c r="AF196" s="85"/>
      <c r="AG196" s="85"/>
      <c r="AH196" s="85"/>
      <c r="AI196" s="85"/>
      <c r="AJ196" s="85"/>
      <c r="AK196" s="85"/>
      <c r="AL196" s="85"/>
      <c r="AM196" s="85"/>
      <c r="AN196" s="85"/>
      <c r="AO196" s="85"/>
      <c r="AP196" s="85"/>
      <c r="AQ196" s="85"/>
      <c r="AR196" s="85"/>
      <c r="AS196" s="85"/>
      <c r="AT196" s="85"/>
    </row>
    <row r="197" s="61" customFormat="1" ht="80" customHeight="1" spans="1:46">
      <c r="A197" s="84" t="s">
        <v>16891</v>
      </c>
      <c r="B197" s="84"/>
      <c r="C197" s="85" t="s">
        <v>2</v>
      </c>
      <c r="D197" s="84" t="s">
        <v>16522</v>
      </c>
      <c r="E197" s="87" t="s">
        <v>16892</v>
      </c>
      <c r="F197" s="84" t="s">
        <v>16404</v>
      </c>
      <c r="G197" s="85"/>
      <c r="H197" s="85">
        <v>25</v>
      </c>
      <c r="I197" s="85">
        <f t="shared" si="9"/>
        <v>25</v>
      </c>
      <c r="J197" s="84">
        <v>1</v>
      </c>
      <c r="K197" s="90">
        <f>SUMIFS(VENTAS[Cantidad],VENTAS[Código del producto Vendido],STOCK[[#This Row],[Code]])</f>
        <v>0</v>
      </c>
      <c r="L197" s="84">
        <f>STOCK[[#This Row],[Entradas]]-STOCK[[#This Row],[Salidas]]</f>
        <v>1</v>
      </c>
      <c r="M197" s="93">
        <f>STOCK[[#This Row],[Precio Final]]*10%</f>
        <v>2.5</v>
      </c>
      <c r="N197" s="84">
        <v>0</v>
      </c>
      <c r="O197" s="85">
        <v>0</v>
      </c>
      <c r="P197" s="85">
        <v>6</v>
      </c>
      <c r="Q197" s="84">
        <v>0</v>
      </c>
      <c r="R197" s="84">
        <v>0</v>
      </c>
      <c r="S197" s="85">
        <v>0</v>
      </c>
      <c r="T197" s="96">
        <f>STOCK[[#This Row],[Costo Unitario (USD)]]+STOCK[[#This Row],[Costo Envío (USD)]]+STOCK[[#This Row],[Comisión 10%]]</f>
        <v>8.5</v>
      </c>
      <c r="U197" s="84">
        <f t="shared" si="10"/>
        <v>12.75</v>
      </c>
      <c r="V197" s="85">
        <f t="shared" si="11"/>
        <v>25</v>
      </c>
      <c r="W197" s="85">
        <f>STOCK[[#This Row],[Precio Final]]-STOCK[[#This Row],[Costo total]]</f>
        <v>16.5</v>
      </c>
      <c r="X197" s="84">
        <f>STOCK[[#This Row],[Ganancia Unitaria]]*STOCK[[#This Row],[Salidas]]</f>
        <v>0</v>
      </c>
      <c r="Y197" s="84"/>
      <c r="Z197" s="84"/>
      <c r="AA197" s="85" t="e">
        <f>[2]!STOCK[[#This Row],[Costo total]]*[2]!STOCK[[#This Row],[Entradas]]</f>
        <v>#REF!</v>
      </c>
      <c r="AB197" s="84" t="e">
        <f>[2]!STOCK[[#This Row],[Stock Actual]]*[2]!STOCK[[#This Row],[Costo total]]</f>
        <v>#REF!</v>
      </c>
      <c r="AC197" s="84"/>
      <c r="AD197" s="85"/>
      <c r="AE197" s="85"/>
      <c r="AF197" s="85"/>
      <c r="AG197" s="85"/>
      <c r="AH197" s="85"/>
      <c r="AI197" s="85"/>
      <c r="AJ197" s="85"/>
      <c r="AK197" s="85"/>
      <c r="AL197" s="85"/>
      <c r="AM197" s="85"/>
      <c r="AN197" s="85"/>
      <c r="AO197" s="85"/>
      <c r="AP197" s="85"/>
      <c r="AQ197" s="85"/>
      <c r="AR197" s="85"/>
      <c r="AS197" s="85"/>
      <c r="AT197" s="85"/>
    </row>
    <row r="198" s="61" customFormat="1" ht="80" customHeight="1" spans="1:46">
      <c r="A198" s="84" t="s">
        <v>16893</v>
      </c>
      <c r="B198" s="84"/>
      <c r="C198" s="85" t="s">
        <v>2</v>
      </c>
      <c r="D198" s="84" t="s">
        <v>16447</v>
      </c>
      <c r="E198" s="87" t="s">
        <v>16894</v>
      </c>
      <c r="F198" s="84" t="s">
        <v>16408</v>
      </c>
      <c r="G198" s="85"/>
      <c r="H198" s="85">
        <v>15</v>
      </c>
      <c r="I198" s="85">
        <f t="shared" si="9"/>
        <v>15</v>
      </c>
      <c r="J198" s="84">
        <v>1</v>
      </c>
      <c r="K198" s="90">
        <f>SUMIFS(VENTAS[Cantidad],VENTAS[Código del producto Vendido],STOCK[[#This Row],[Code]])</f>
        <v>0</v>
      </c>
      <c r="L198" s="84">
        <f>STOCK[[#This Row],[Entradas]]-STOCK[[#This Row],[Salidas]]</f>
        <v>1</v>
      </c>
      <c r="M198" s="93">
        <f>STOCK[[#This Row],[Precio Final]]*10%</f>
        <v>1.5</v>
      </c>
      <c r="N198" s="84">
        <v>0</v>
      </c>
      <c r="O198" s="85">
        <v>0</v>
      </c>
      <c r="P198" s="85">
        <v>10</v>
      </c>
      <c r="Q198" s="84">
        <v>0</v>
      </c>
      <c r="R198" s="84">
        <v>0</v>
      </c>
      <c r="S198" s="85">
        <v>0</v>
      </c>
      <c r="T198" s="96">
        <f>STOCK[[#This Row],[Costo Unitario (USD)]]+STOCK[[#This Row],[Costo Envío (USD)]]+STOCK[[#This Row],[Comisión 10%]]</f>
        <v>11.5</v>
      </c>
      <c r="U198" s="84">
        <f t="shared" si="10"/>
        <v>17.25</v>
      </c>
      <c r="V198" s="85">
        <f t="shared" si="11"/>
        <v>15</v>
      </c>
      <c r="W198" s="85">
        <f>STOCK[[#This Row],[Precio Final]]-STOCK[[#This Row],[Costo total]]</f>
        <v>3.5</v>
      </c>
      <c r="X198" s="84">
        <f>STOCK[[#This Row],[Ganancia Unitaria]]*STOCK[[#This Row],[Salidas]]</f>
        <v>0</v>
      </c>
      <c r="Y198" s="84"/>
      <c r="Z198" s="84"/>
      <c r="AA198" s="85" t="e">
        <f>[2]!STOCK[[#This Row],[Costo total]]*[2]!STOCK[[#This Row],[Entradas]]</f>
        <v>#REF!</v>
      </c>
      <c r="AB198" s="84" t="e">
        <f>[2]!STOCK[[#This Row],[Stock Actual]]*[2]!STOCK[[#This Row],[Costo total]]</f>
        <v>#REF!</v>
      </c>
      <c r="AC198" s="84"/>
      <c r="AD198" s="85"/>
      <c r="AE198" s="85"/>
      <c r="AF198" s="85"/>
      <c r="AG198" s="85"/>
      <c r="AH198" s="85"/>
      <c r="AI198" s="85"/>
      <c r="AJ198" s="85"/>
      <c r="AK198" s="85"/>
      <c r="AL198" s="85"/>
      <c r="AM198" s="85"/>
      <c r="AN198" s="85"/>
      <c r="AO198" s="85"/>
      <c r="AP198" s="85"/>
      <c r="AQ198" s="85"/>
      <c r="AR198" s="85"/>
      <c r="AS198" s="85"/>
      <c r="AT198" s="85"/>
    </row>
    <row r="199" s="61" customFormat="1" ht="80" customHeight="1" spans="1:46">
      <c r="A199" s="84" t="s">
        <v>16895</v>
      </c>
      <c r="B199" s="84"/>
      <c r="C199" s="85" t="s">
        <v>2</v>
      </c>
      <c r="D199" s="84" t="s">
        <v>16447</v>
      </c>
      <c r="E199" s="87" t="s">
        <v>16896</v>
      </c>
      <c r="F199" s="84" t="s">
        <v>16408</v>
      </c>
      <c r="G199" s="85"/>
      <c r="H199" s="85">
        <v>15</v>
      </c>
      <c r="I199" s="85">
        <f t="shared" si="9"/>
        <v>15</v>
      </c>
      <c r="J199" s="84">
        <v>1</v>
      </c>
      <c r="K199" s="90">
        <f>SUMIFS(VENTAS[Cantidad],VENTAS[Código del producto Vendido],STOCK[[#This Row],[Code]])</f>
        <v>0</v>
      </c>
      <c r="L199" s="84">
        <f>STOCK[[#This Row],[Entradas]]-STOCK[[#This Row],[Salidas]]</f>
        <v>1</v>
      </c>
      <c r="M199" s="93">
        <f>STOCK[[#This Row],[Precio Final]]*10%</f>
        <v>1.5</v>
      </c>
      <c r="N199" s="84">
        <v>0</v>
      </c>
      <c r="O199" s="85">
        <v>0</v>
      </c>
      <c r="P199" s="85">
        <v>10</v>
      </c>
      <c r="Q199" s="84">
        <v>0</v>
      </c>
      <c r="R199" s="84">
        <v>0</v>
      </c>
      <c r="S199" s="85">
        <v>0</v>
      </c>
      <c r="T199" s="96">
        <f>STOCK[[#This Row],[Costo Unitario (USD)]]+STOCK[[#This Row],[Costo Envío (USD)]]+STOCK[[#This Row],[Comisión 10%]]</f>
        <v>11.5</v>
      </c>
      <c r="U199" s="84">
        <f t="shared" si="10"/>
        <v>17.25</v>
      </c>
      <c r="V199" s="85">
        <f t="shared" si="11"/>
        <v>15</v>
      </c>
      <c r="W199" s="85">
        <f>STOCK[[#This Row],[Precio Final]]-STOCK[[#This Row],[Costo total]]</f>
        <v>3.5</v>
      </c>
      <c r="X199" s="84">
        <f>STOCK[[#This Row],[Ganancia Unitaria]]*STOCK[[#This Row],[Salidas]]</f>
        <v>0</v>
      </c>
      <c r="Y199" s="84"/>
      <c r="Z199" s="84"/>
      <c r="AA199" s="85" t="e">
        <f>[2]!STOCK[[#This Row],[Costo total]]*[2]!STOCK[[#This Row],[Entradas]]</f>
        <v>#REF!</v>
      </c>
      <c r="AB199" s="84" t="e">
        <f>[2]!STOCK[[#This Row],[Stock Actual]]*[2]!STOCK[[#This Row],[Costo total]]</f>
        <v>#REF!</v>
      </c>
      <c r="AC199" s="84"/>
      <c r="AD199" s="85"/>
      <c r="AE199" s="85"/>
      <c r="AF199" s="85"/>
      <c r="AG199" s="85"/>
      <c r="AH199" s="85"/>
      <c r="AI199" s="85"/>
      <c r="AJ199" s="85"/>
      <c r="AK199" s="85"/>
      <c r="AL199" s="85"/>
      <c r="AM199" s="85"/>
      <c r="AN199" s="85"/>
      <c r="AO199" s="85"/>
      <c r="AP199" s="85"/>
      <c r="AQ199" s="85"/>
      <c r="AR199" s="85"/>
      <c r="AS199" s="85"/>
      <c r="AT199" s="85"/>
    </row>
    <row r="200" s="61" customFormat="1" ht="80" customHeight="1" spans="1:46">
      <c r="A200" s="84" t="s">
        <v>16897</v>
      </c>
      <c r="B200" s="84"/>
      <c r="C200" s="85" t="s">
        <v>2</v>
      </c>
      <c r="D200" s="84" t="s">
        <v>16447</v>
      </c>
      <c r="E200" s="87" t="s">
        <v>16898</v>
      </c>
      <c r="F200" s="84" t="s">
        <v>16408</v>
      </c>
      <c r="G200" s="85"/>
      <c r="H200" s="85">
        <v>30</v>
      </c>
      <c r="I200" s="85">
        <f t="shared" si="9"/>
        <v>30</v>
      </c>
      <c r="J200" s="84">
        <v>1</v>
      </c>
      <c r="K200" s="90">
        <f>SUMIFS(VENTAS[Cantidad],VENTAS[Código del producto Vendido],STOCK[[#This Row],[Code]])</f>
        <v>0</v>
      </c>
      <c r="L200" s="84">
        <f>STOCK[[#This Row],[Entradas]]-STOCK[[#This Row],[Salidas]]</f>
        <v>1</v>
      </c>
      <c r="M200" s="93">
        <f>STOCK[[#This Row],[Precio Final]]*10%</f>
        <v>3</v>
      </c>
      <c r="N200" s="84">
        <v>0</v>
      </c>
      <c r="O200" s="85">
        <v>0</v>
      </c>
      <c r="P200" s="85">
        <v>12</v>
      </c>
      <c r="Q200" s="84">
        <v>0</v>
      </c>
      <c r="R200" s="84">
        <v>0</v>
      </c>
      <c r="S200" s="85">
        <v>0</v>
      </c>
      <c r="T200" s="96">
        <f>STOCK[[#This Row],[Costo Unitario (USD)]]+STOCK[[#This Row],[Costo Envío (USD)]]+STOCK[[#This Row],[Comisión 10%]]</f>
        <v>15</v>
      </c>
      <c r="U200" s="84">
        <f t="shared" si="10"/>
        <v>22.5</v>
      </c>
      <c r="V200" s="85">
        <f t="shared" si="11"/>
        <v>30</v>
      </c>
      <c r="W200" s="85">
        <f>STOCK[[#This Row],[Precio Final]]-STOCK[[#This Row],[Costo total]]</f>
        <v>15</v>
      </c>
      <c r="X200" s="84">
        <f>STOCK[[#This Row],[Ganancia Unitaria]]*STOCK[[#This Row],[Salidas]]</f>
        <v>0</v>
      </c>
      <c r="Y200" s="84"/>
      <c r="Z200" s="84"/>
      <c r="AA200" s="85" t="e">
        <f>[2]!STOCK[[#This Row],[Costo total]]*[2]!STOCK[[#This Row],[Entradas]]</f>
        <v>#REF!</v>
      </c>
      <c r="AB200" s="84" t="e">
        <f>[2]!STOCK[[#This Row],[Stock Actual]]*[2]!STOCK[[#This Row],[Costo total]]</f>
        <v>#REF!</v>
      </c>
      <c r="AC200" s="84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  <c r="AR200" s="85"/>
      <c r="AS200" s="85"/>
      <c r="AT200" s="85"/>
    </row>
    <row r="201" s="61" customFormat="1" ht="80" customHeight="1" spans="1:46">
      <c r="A201" s="84" t="s">
        <v>16899</v>
      </c>
      <c r="B201" s="84"/>
      <c r="C201" s="85" t="s">
        <v>2</v>
      </c>
      <c r="D201" s="84" t="s">
        <v>16900</v>
      </c>
      <c r="E201" s="87" t="s">
        <v>16901</v>
      </c>
      <c r="F201" s="84" t="s">
        <v>16418</v>
      </c>
      <c r="G201" s="85"/>
      <c r="H201" s="85">
        <v>3</v>
      </c>
      <c r="I201" s="85">
        <f t="shared" si="9"/>
        <v>3</v>
      </c>
      <c r="J201" s="84">
        <v>4</v>
      </c>
      <c r="K201" s="90">
        <f>SUMIFS(VENTAS[Cantidad],VENTAS[Código del producto Vendido],STOCK[[#This Row],[Code]])</f>
        <v>0</v>
      </c>
      <c r="L201" s="84">
        <f>STOCK[[#This Row],[Entradas]]-STOCK[[#This Row],[Salidas]]</f>
        <v>4</v>
      </c>
      <c r="M201" s="93">
        <f>STOCK[[#This Row],[Precio Final]]*10%</f>
        <v>0.3</v>
      </c>
      <c r="N201" s="84">
        <v>0</v>
      </c>
      <c r="O201" s="85">
        <v>0</v>
      </c>
      <c r="P201" s="85">
        <v>0.86</v>
      </c>
      <c r="Q201" s="84">
        <v>0</v>
      </c>
      <c r="R201" s="84">
        <v>0</v>
      </c>
      <c r="S201" s="85">
        <v>0</v>
      </c>
      <c r="T201" s="96">
        <f>STOCK[[#This Row],[Costo Unitario (USD)]]+STOCK[[#This Row],[Costo Envío (USD)]]+STOCK[[#This Row],[Comisión 10%]]</f>
        <v>1.16</v>
      </c>
      <c r="U201" s="84">
        <f t="shared" si="10"/>
        <v>1.74</v>
      </c>
      <c r="V201" s="85">
        <f t="shared" si="11"/>
        <v>3</v>
      </c>
      <c r="W201" s="85">
        <f>STOCK[[#This Row],[Precio Final]]-STOCK[[#This Row],[Costo total]]</f>
        <v>1.84</v>
      </c>
      <c r="X201" s="84">
        <f>STOCK[[#This Row],[Ganancia Unitaria]]*STOCK[[#This Row],[Salidas]]</f>
        <v>0</v>
      </c>
      <c r="Y201" s="84"/>
      <c r="Z201" s="84"/>
      <c r="AA201" s="85" t="e">
        <f>[2]!STOCK[[#This Row],[Costo total]]*[2]!STOCK[[#This Row],[Entradas]]</f>
        <v>#REF!</v>
      </c>
      <c r="AB201" s="84" t="e">
        <f>[2]!STOCK[[#This Row],[Stock Actual]]*[2]!STOCK[[#This Row],[Costo total]]</f>
        <v>#REF!</v>
      </c>
      <c r="AC201" s="84"/>
      <c r="AD201" s="85"/>
      <c r="AE201" s="85"/>
      <c r="AF201" s="85"/>
      <c r="AG201" s="85"/>
      <c r="AH201" s="85"/>
      <c r="AI201" s="85"/>
      <c r="AJ201" s="85"/>
      <c r="AK201" s="85"/>
      <c r="AL201" s="85"/>
      <c r="AM201" s="85"/>
      <c r="AN201" s="85"/>
      <c r="AO201" s="85"/>
      <c r="AP201" s="85"/>
      <c r="AQ201" s="85"/>
      <c r="AR201" s="85"/>
      <c r="AS201" s="85"/>
      <c r="AT201" s="85"/>
    </row>
    <row r="202" s="61" customFormat="1" ht="80" customHeight="1" spans="1:46">
      <c r="A202" s="84" t="s">
        <v>16902</v>
      </c>
      <c r="B202" s="84"/>
      <c r="C202" s="85" t="s">
        <v>2</v>
      </c>
      <c r="D202" s="84" t="s">
        <v>16900</v>
      </c>
      <c r="E202" s="87" t="s">
        <v>16903</v>
      </c>
      <c r="F202" s="84" t="s">
        <v>16418</v>
      </c>
      <c r="G202" s="85"/>
      <c r="H202" s="85">
        <v>3</v>
      </c>
      <c r="I202" s="85">
        <f t="shared" si="9"/>
        <v>3</v>
      </c>
      <c r="J202" s="84">
        <v>3</v>
      </c>
      <c r="K202" s="90">
        <f>SUMIFS(VENTAS[Cantidad],VENTAS[Código del producto Vendido],STOCK[[#This Row],[Code]])</f>
        <v>0</v>
      </c>
      <c r="L202" s="84">
        <f>STOCK[[#This Row],[Entradas]]-STOCK[[#This Row],[Salidas]]</f>
        <v>3</v>
      </c>
      <c r="M202" s="93">
        <f>STOCK[[#This Row],[Precio Final]]*10%</f>
        <v>0.3</v>
      </c>
      <c r="N202" s="84">
        <v>0</v>
      </c>
      <c r="O202" s="85">
        <v>0</v>
      </c>
      <c r="P202" s="85">
        <v>0.86</v>
      </c>
      <c r="Q202" s="84">
        <v>0</v>
      </c>
      <c r="R202" s="84">
        <v>0</v>
      </c>
      <c r="S202" s="85">
        <v>0</v>
      </c>
      <c r="T202" s="96">
        <f>STOCK[[#This Row],[Costo Unitario (USD)]]+STOCK[[#This Row],[Costo Envío (USD)]]+STOCK[[#This Row],[Comisión 10%]]</f>
        <v>1.16</v>
      </c>
      <c r="U202" s="84">
        <f t="shared" si="10"/>
        <v>1.74</v>
      </c>
      <c r="V202" s="85">
        <f t="shared" si="11"/>
        <v>3</v>
      </c>
      <c r="W202" s="85">
        <f>STOCK[[#This Row],[Precio Final]]-STOCK[[#This Row],[Costo total]]</f>
        <v>1.84</v>
      </c>
      <c r="X202" s="84">
        <f>STOCK[[#This Row],[Ganancia Unitaria]]*STOCK[[#This Row],[Salidas]]</f>
        <v>0</v>
      </c>
      <c r="Y202" s="84"/>
      <c r="Z202" s="84"/>
      <c r="AA202" s="85" t="e">
        <f>[2]!STOCK[[#This Row],[Costo total]]*[2]!STOCK[[#This Row],[Entradas]]</f>
        <v>#REF!</v>
      </c>
      <c r="AB202" s="84" t="e">
        <f>[2]!STOCK[[#This Row],[Stock Actual]]*[2]!STOCK[[#This Row],[Costo total]]</f>
        <v>#REF!</v>
      </c>
      <c r="AC202" s="84"/>
      <c r="AD202" s="85"/>
      <c r="AE202" s="85"/>
      <c r="AF202" s="85"/>
      <c r="AG202" s="85"/>
      <c r="AH202" s="85"/>
      <c r="AI202" s="85"/>
      <c r="AJ202" s="85"/>
      <c r="AK202" s="85"/>
      <c r="AL202" s="85"/>
      <c r="AM202" s="85"/>
      <c r="AN202" s="85"/>
      <c r="AO202" s="85"/>
      <c r="AP202" s="85"/>
      <c r="AQ202" s="85"/>
      <c r="AR202" s="85"/>
      <c r="AS202" s="85"/>
      <c r="AT202" s="85"/>
    </row>
    <row r="203" s="61" customFormat="1" ht="80" customHeight="1" spans="1:46">
      <c r="A203" s="84" t="s">
        <v>16904</v>
      </c>
      <c r="B203" s="84"/>
      <c r="C203" s="85" t="s">
        <v>2</v>
      </c>
      <c r="D203" s="84" t="s">
        <v>16905</v>
      </c>
      <c r="E203" s="87" t="s">
        <v>16906</v>
      </c>
      <c r="F203" s="84" t="s">
        <v>16404</v>
      </c>
      <c r="G203" s="85"/>
      <c r="H203" s="85">
        <v>2.5</v>
      </c>
      <c r="I203" s="85">
        <f t="shared" si="9"/>
        <v>2.5</v>
      </c>
      <c r="J203" s="84">
        <v>2</v>
      </c>
      <c r="K203" s="90">
        <f>SUMIFS(VENTAS[Cantidad],VENTAS[Código del producto Vendido],STOCK[[#This Row],[Code]])</f>
        <v>0</v>
      </c>
      <c r="L203" s="84">
        <f>STOCK[[#This Row],[Entradas]]-STOCK[[#This Row],[Salidas]]</f>
        <v>2</v>
      </c>
      <c r="M203" s="93">
        <f>STOCK[[#This Row],[Precio Final]]*10%</f>
        <v>0.25</v>
      </c>
      <c r="N203" s="84">
        <v>0</v>
      </c>
      <c r="O203" s="85">
        <v>0</v>
      </c>
      <c r="P203" s="85">
        <v>0.86</v>
      </c>
      <c r="Q203" s="84">
        <v>0</v>
      </c>
      <c r="R203" s="84">
        <v>0</v>
      </c>
      <c r="S203" s="85">
        <v>0</v>
      </c>
      <c r="T203" s="96">
        <f>STOCK[[#This Row],[Costo Unitario (USD)]]+STOCK[[#This Row],[Costo Envío (USD)]]+STOCK[[#This Row],[Comisión 10%]]</f>
        <v>1.11</v>
      </c>
      <c r="U203" s="84">
        <f t="shared" si="10"/>
        <v>1.665</v>
      </c>
      <c r="V203" s="85">
        <f t="shared" si="11"/>
        <v>2.5</v>
      </c>
      <c r="W203" s="85">
        <f>STOCK[[#This Row],[Precio Final]]-STOCK[[#This Row],[Costo total]]</f>
        <v>1.39</v>
      </c>
      <c r="X203" s="84">
        <f>STOCK[[#This Row],[Ganancia Unitaria]]*STOCK[[#This Row],[Salidas]]</f>
        <v>0</v>
      </c>
      <c r="Y203" s="84"/>
      <c r="Z203" s="84"/>
      <c r="AA203" s="85" t="e">
        <f>[2]!STOCK[[#This Row],[Costo total]]*[2]!STOCK[[#This Row],[Entradas]]</f>
        <v>#REF!</v>
      </c>
      <c r="AB203" s="84" t="e">
        <f>[2]!STOCK[[#This Row],[Stock Actual]]*[2]!STOCK[[#This Row],[Costo total]]</f>
        <v>#REF!</v>
      </c>
      <c r="AC203" s="84"/>
      <c r="AD203" s="85"/>
      <c r="AE203" s="85"/>
      <c r="AF203" s="85"/>
      <c r="AG203" s="85"/>
      <c r="AH203" s="85"/>
      <c r="AI203" s="85"/>
      <c r="AJ203" s="85"/>
      <c r="AK203" s="85"/>
      <c r="AL203" s="85"/>
      <c r="AM203" s="85"/>
      <c r="AN203" s="85"/>
      <c r="AO203" s="85"/>
      <c r="AP203" s="85"/>
      <c r="AQ203" s="85"/>
      <c r="AR203" s="85"/>
      <c r="AS203" s="85"/>
      <c r="AT203" s="85"/>
    </row>
    <row r="204" s="61" customFormat="1" ht="80" customHeight="1" spans="1:46">
      <c r="A204" s="84" t="s">
        <v>16907</v>
      </c>
      <c r="B204" s="84"/>
      <c r="C204" s="85" t="s">
        <v>2</v>
      </c>
      <c r="D204" s="84" t="s">
        <v>16905</v>
      </c>
      <c r="E204" s="87" t="s">
        <v>16908</v>
      </c>
      <c r="F204" s="84" t="s">
        <v>16404</v>
      </c>
      <c r="G204" s="85"/>
      <c r="H204" s="85">
        <v>2.5</v>
      </c>
      <c r="I204" s="85">
        <f t="shared" si="9"/>
        <v>2.5</v>
      </c>
      <c r="J204" s="84">
        <v>1</v>
      </c>
      <c r="K204" s="90">
        <f>SUMIFS(VENTAS[Cantidad],VENTAS[Código del producto Vendido],STOCK[[#This Row],[Code]])</f>
        <v>0</v>
      </c>
      <c r="L204" s="84">
        <f>STOCK[[#This Row],[Entradas]]-STOCK[[#This Row],[Salidas]]</f>
        <v>1</v>
      </c>
      <c r="M204" s="93">
        <f>STOCK[[#This Row],[Precio Final]]*10%</f>
        <v>0.25</v>
      </c>
      <c r="N204" s="84">
        <v>0</v>
      </c>
      <c r="O204" s="85">
        <v>0</v>
      </c>
      <c r="P204" s="85">
        <v>0.86</v>
      </c>
      <c r="Q204" s="84">
        <v>0</v>
      </c>
      <c r="R204" s="84">
        <v>0</v>
      </c>
      <c r="S204" s="85">
        <v>0</v>
      </c>
      <c r="T204" s="96">
        <f>STOCK[[#This Row],[Costo Unitario (USD)]]+STOCK[[#This Row],[Costo Envío (USD)]]+STOCK[[#This Row],[Comisión 10%]]</f>
        <v>1.11</v>
      </c>
      <c r="U204" s="84">
        <f t="shared" si="10"/>
        <v>1.665</v>
      </c>
      <c r="V204" s="85">
        <f t="shared" si="11"/>
        <v>2.5</v>
      </c>
      <c r="W204" s="85">
        <f>STOCK[[#This Row],[Precio Final]]-STOCK[[#This Row],[Costo total]]</f>
        <v>1.39</v>
      </c>
      <c r="X204" s="84">
        <f>STOCK[[#This Row],[Ganancia Unitaria]]*STOCK[[#This Row],[Salidas]]</f>
        <v>0</v>
      </c>
      <c r="Y204" s="84"/>
      <c r="Z204" s="84"/>
      <c r="AA204" s="85" t="e">
        <f>[2]!STOCK[[#This Row],[Costo total]]*[2]!STOCK[[#This Row],[Entradas]]</f>
        <v>#REF!</v>
      </c>
      <c r="AB204" s="84" t="e">
        <f>[2]!STOCK[[#This Row],[Stock Actual]]*[2]!STOCK[[#This Row],[Costo total]]</f>
        <v>#REF!</v>
      </c>
      <c r="AC204" s="84"/>
      <c r="AD204" s="85"/>
      <c r="AE204" s="85"/>
      <c r="AF204" s="85"/>
      <c r="AG204" s="85"/>
      <c r="AH204" s="85"/>
      <c r="AI204" s="85"/>
      <c r="AJ204" s="85"/>
      <c r="AK204" s="85"/>
      <c r="AL204" s="85"/>
      <c r="AM204" s="85"/>
      <c r="AN204" s="85"/>
      <c r="AO204" s="85"/>
      <c r="AP204" s="85"/>
      <c r="AQ204" s="85"/>
      <c r="AR204" s="85"/>
      <c r="AS204" s="85"/>
      <c r="AT204" s="85"/>
    </row>
    <row r="205" s="61" customFormat="1" ht="80" customHeight="1" spans="1:46">
      <c r="A205" s="84" t="s">
        <v>16909</v>
      </c>
      <c r="B205" s="84"/>
      <c r="C205" s="85" t="s">
        <v>2</v>
      </c>
      <c r="D205" s="84" t="s">
        <v>16910</v>
      </c>
      <c r="E205" s="87" t="s">
        <v>16911</v>
      </c>
      <c r="F205" s="84" t="s">
        <v>16418</v>
      </c>
      <c r="G205" s="85"/>
      <c r="H205" s="85">
        <v>3.5</v>
      </c>
      <c r="I205" s="85">
        <f t="shared" si="9"/>
        <v>3.5</v>
      </c>
      <c r="J205" s="84">
        <v>1</v>
      </c>
      <c r="K205" s="90">
        <f>SUMIFS(VENTAS[Cantidad],VENTAS[Código del producto Vendido],STOCK[[#This Row],[Code]])</f>
        <v>0</v>
      </c>
      <c r="L205" s="84">
        <f>STOCK[[#This Row],[Entradas]]-STOCK[[#This Row],[Salidas]]</f>
        <v>1</v>
      </c>
      <c r="M205" s="93">
        <f>STOCK[[#This Row],[Precio Final]]*10%</f>
        <v>0.35</v>
      </c>
      <c r="N205" s="84">
        <v>0</v>
      </c>
      <c r="O205" s="85">
        <v>0</v>
      </c>
      <c r="P205" s="85">
        <v>2</v>
      </c>
      <c r="Q205" s="84">
        <v>0</v>
      </c>
      <c r="R205" s="84">
        <v>0</v>
      </c>
      <c r="S205" s="85">
        <v>0</v>
      </c>
      <c r="T205" s="96">
        <f>STOCK[[#This Row],[Costo Unitario (USD)]]+STOCK[[#This Row],[Costo Envío (USD)]]+STOCK[[#This Row],[Comisión 10%]]</f>
        <v>2.35</v>
      </c>
      <c r="U205" s="84">
        <f t="shared" si="10"/>
        <v>3.525</v>
      </c>
      <c r="V205" s="85">
        <f t="shared" si="11"/>
        <v>3.5</v>
      </c>
      <c r="W205" s="85">
        <f>STOCK[[#This Row],[Precio Final]]-STOCK[[#This Row],[Costo total]]</f>
        <v>1.15</v>
      </c>
      <c r="X205" s="84">
        <f>STOCK[[#This Row],[Ganancia Unitaria]]*STOCK[[#This Row],[Salidas]]</f>
        <v>0</v>
      </c>
      <c r="Y205" s="84"/>
      <c r="Z205" s="84"/>
      <c r="AA205" s="85" t="e">
        <f>[2]!STOCK[[#This Row],[Costo total]]*[2]!STOCK[[#This Row],[Entradas]]</f>
        <v>#REF!</v>
      </c>
      <c r="AB205" s="84" t="e">
        <f>[2]!STOCK[[#This Row],[Stock Actual]]*[2]!STOCK[[#This Row],[Costo total]]</f>
        <v>#REF!</v>
      </c>
      <c r="AC205" s="84"/>
      <c r="AD205" s="85"/>
      <c r="AE205" s="85"/>
      <c r="AF205" s="85"/>
      <c r="AG205" s="85"/>
      <c r="AH205" s="85"/>
      <c r="AI205" s="85"/>
      <c r="AJ205" s="85"/>
      <c r="AK205" s="85"/>
      <c r="AL205" s="85"/>
      <c r="AM205" s="85"/>
      <c r="AN205" s="85"/>
      <c r="AO205" s="85"/>
      <c r="AP205" s="85"/>
      <c r="AQ205" s="85"/>
      <c r="AR205" s="85"/>
      <c r="AS205" s="85"/>
      <c r="AT205" s="85"/>
    </row>
    <row r="206" s="61" customFormat="1" ht="80" customHeight="1" spans="1:46">
      <c r="A206" s="84" t="s">
        <v>16912</v>
      </c>
      <c r="B206" s="84"/>
      <c r="C206" s="85" t="s">
        <v>2</v>
      </c>
      <c r="D206" s="84" t="s">
        <v>16910</v>
      </c>
      <c r="E206" s="87" t="s">
        <v>16913</v>
      </c>
      <c r="F206" s="84" t="s">
        <v>16418</v>
      </c>
      <c r="G206" s="85"/>
      <c r="H206" s="85">
        <v>5</v>
      </c>
      <c r="I206" s="85">
        <f t="shared" si="9"/>
        <v>5</v>
      </c>
      <c r="J206" s="84">
        <v>2</v>
      </c>
      <c r="K206" s="90">
        <f>SUMIFS(VENTAS[Cantidad],VENTAS[Código del producto Vendido],STOCK[[#This Row],[Code]])</f>
        <v>0</v>
      </c>
      <c r="L206" s="84">
        <f>STOCK[[#This Row],[Entradas]]-STOCK[[#This Row],[Salidas]]</f>
        <v>2</v>
      </c>
      <c r="M206" s="93">
        <f>STOCK[[#This Row],[Precio Final]]*10%</f>
        <v>0.5</v>
      </c>
      <c r="N206" s="84">
        <v>0</v>
      </c>
      <c r="O206" s="85">
        <v>0</v>
      </c>
      <c r="P206" s="85">
        <v>2</v>
      </c>
      <c r="Q206" s="84">
        <v>0</v>
      </c>
      <c r="R206" s="84">
        <v>0</v>
      </c>
      <c r="S206" s="85">
        <v>0</v>
      </c>
      <c r="T206" s="96">
        <f>STOCK[[#This Row],[Costo Unitario (USD)]]+STOCK[[#This Row],[Costo Envío (USD)]]+STOCK[[#This Row],[Comisión 10%]]</f>
        <v>2.5</v>
      </c>
      <c r="U206" s="84">
        <f t="shared" si="10"/>
        <v>3.75</v>
      </c>
      <c r="V206" s="85">
        <f t="shared" si="11"/>
        <v>5</v>
      </c>
      <c r="W206" s="85">
        <f>STOCK[[#This Row],[Precio Final]]-STOCK[[#This Row],[Costo total]]</f>
        <v>2.5</v>
      </c>
      <c r="X206" s="84">
        <f>STOCK[[#This Row],[Ganancia Unitaria]]*STOCK[[#This Row],[Salidas]]</f>
        <v>0</v>
      </c>
      <c r="Y206" s="84"/>
      <c r="Z206" s="84"/>
      <c r="AA206" s="85" t="e">
        <f>[2]!STOCK[[#This Row],[Costo total]]*[2]!STOCK[[#This Row],[Entradas]]</f>
        <v>#REF!</v>
      </c>
      <c r="AB206" s="84" t="e">
        <f>[2]!STOCK[[#This Row],[Stock Actual]]*[2]!STOCK[[#This Row],[Costo total]]</f>
        <v>#REF!</v>
      </c>
      <c r="AC206" s="84"/>
      <c r="AD206" s="85"/>
      <c r="AE206" s="85"/>
      <c r="AF206" s="85"/>
      <c r="AG206" s="85"/>
      <c r="AH206" s="85"/>
      <c r="AI206" s="85"/>
      <c r="AJ206" s="85"/>
      <c r="AK206" s="85"/>
      <c r="AL206" s="85"/>
      <c r="AM206" s="85"/>
      <c r="AN206" s="85"/>
      <c r="AO206" s="85"/>
      <c r="AP206" s="85"/>
      <c r="AQ206" s="85"/>
      <c r="AR206" s="85"/>
      <c r="AS206" s="85"/>
      <c r="AT206" s="85"/>
    </row>
    <row r="207" s="61" customFormat="1" ht="80" customHeight="1" spans="1:46">
      <c r="A207" s="84" t="s">
        <v>16914</v>
      </c>
      <c r="B207" s="84"/>
      <c r="C207" s="85" t="s">
        <v>2</v>
      </c>
      <c r="D207" s="84" t="s">
        <v>16910</v>
      </c>
      <c r="E207" s="87" t="s">
        <v>16915</v>
      </c>
      <c r="F207" s="84" t="s">
        <v>16418</v>
      </c>
      <c r="G207" s="85"/>
      <c r="H207" s="85">
        <v>5</v>
      </c>
      <c r="I207" s="85">
        <f t="shared" si="9"/>
        <v>5</v>
      </c>
      <c r="J207" s="84">
        <v>1</v>
      </c>
      <c r="K207" s="90">
        <f>SUMIFS(VENTAS[Cantidad],VENTAS[Código del producto Vendido],STOCK[[#This Row],[Code]])</f>
        <v>0</v>
      </c>
      <c r="L207" s="84">
        <f>STOCK[[#This Row],[Entradas]]-STOCK[[#This Row],[Salidas]]</f>
        <v>1</v>
      </c>
      <c r="M207" s="93">
        <f>STOCK[[#This Row],[Precio Final]]*10%</f>
        <v>0.5</v>
      </c>
      <c r="N207" s="84">
        <v>0</v>
      </c>
      <c r="O207" s="85">
        <v>0</v>
      </c>
      <c r="P207" s="85">
        <v>2</v>
      </c>
      <c r="Q207" s="84">
        <v>0</v>
      </c>
      <c r="R207" s="84">
        <v>0</v>
      </c>
      <c r="S207" s="85">
        <v>0</v>
      </c>
      <c r="T207" s="96">
        <f>STOCK[[#This Row],[Costo Unitario (USD)]]+STOCK[[#This Row],[Costo Envío (USD)]]+STOCK[[#This Row],[Comisión 10%]]</f>
        <v>2.5</v>
      </c>
      <c r="U207" s="84">
        <f t="shared" si="10"/>
        <v>3.75</v>
      </c>
      <c r="V207" s="85">
        <f t="shared" si="11"/>
        <v>5</v>
      </c>
      <c r="W207" s="85">
        <f>STOCK[[#This Row],[Precio Final]]-STOCK[[#This Row],[Costo total]]</f>
        <v>2.5</v>
      </c>
      <c r="X207" s="84">
        <f>STOCK[[#This Row],[Ganancia Unitaria]]*STOCK[[#This Row],[Salidas]]</f>
        <v>0</v>
      </c>
      <c r="Y207" s="84"/>
      <c r="Z207" s="84"/>
      <c r="AA207" s="85" t="e">
        <f>[2]!STOCK[[#This Row],[Costo total]]*[2]!STOCK[[#This Row],[Entradas]]</f>
        <v>#REF!</v>
      </c>
      <c r="AB207" s="84" t="e">
        <f>[2]!STOCK[[#This Row],[Stock Actual]]*[2]!STOCK[[#This Row],[Costo total]]</f>
        <v>#REF!</v>
      </c>
      <c r="AC207" s="84"/>
      <c r="AD207" s="85"/>
      <c r="AE207" s="85"/>
      <c r="AF207" s="85"/>
      <c r="AG207" s="85"/>
      <c r="AH207" s="85"/>
      <c r="AI207" s="85"/>
      <c r="AJ207" s="85"/>
      <c r="AK207" s="85"/>
      <c r="AL207" s="85"/>
      <c r="AM207" s="85"/>
      <c r="AN207" s="85"/>
      <c r="AO207" s="85"/>
      <c r="AP207" s="85"/>
      <c r="AQ207" s="85"/>
      <c r="AR207" s="85"/>
      <c r="AS207" s="85"/>
      <c r="AT207" s="85"/>
    </row>
    <row r="208" s="61" customFormat="1" ht="80" customHeight="1" spans="1:46">
      <c r="A208" s="84" t="s">
        <v>16916</v>
      </c>
      <c r="B208" s="84"/>
      <c r="C208" s="85" t="s">
        <v>2</v>
      </c>
      <c r="D208" s="84" t="s">
        <v>16856</v>
      </c>
      <c r="E208" s="87" t="s">
        <v>16917</v>
      </c>
      <c r="F208" s="84" t="s">
        <v>16396</v>
      </c>
      <c r="G208" s="85"/>
      <c r="H208" s="85">
        <v>20</v>
      </c>
      <c r="I208" s="85">
        <f t="shared" si="9"/>
        <v>20</v>
      </c>
      <c r="J208" s="84">
        <v>1</v>
      </c>
      <c r="K208" s="90">
        <f>SUMIFS(VENTAS[Cantidad],VENTAS[Código del producto Vendido],STOCK[[#This Row],[Code]])</f>
        <v>0</v>
      </c>
      <c r="L208" s="84">
        <f>STOCK[[#This Row],[Entradas]]-STOCK[[#This Row],[Salidas]]</f>
        <v>1</v>
      </c>
      <c r="M208" s="93">
        <f>STOCK[[#This Row],[Precio Final]]*10%</f>
        <v>2</v>
      </c>
      <c r="N208" s="84">
        <v>0</v>
      </c>
      <c r="O208" s="85">
        <v>0</v>
      </c>
      <c r="P208" s="85">
        <v>9</v>
      </c>
      <c r="Q208" s="84">
        <v>0</v>
      </c>
      <c r="R208" s="84">
        <v>0</v>
      </c>
      <c r="S208" s="85">
        <v>0</v>
      </c>
      <c r="T208" s="96">
        <f>STOCK[[#This Row],[Costo Unitario (USD)]]+STOCK[[#This Row],[Costo Envío (USD)]]+STOCK[[#This Row],[Comisión 10%]]</f>
        <v>11</v>
      </c>
      <c r="U208" s="84">
        <f t="shared" si="10"/>
        <v>16.5</v>
      </c>
      <c r="V208" s="85">
        <f t="shared" si="11"/>
        <v>20</v>
      </c>
      <c r="W208" s="85">
        <f>STOCK[[#This Row],[Precio Final]]-STOCK[[#This Row],[Costo total]]</f>
        <v>9</v>
      </c>
      <c r="X208" s="84">
        <f>STOCK[[#This Row],[Ganancia Unitaria]]*STOCK[[#This Row],[Salidas]]</f>
        <v>0</v>
      </c>
      <c r="Y208" s="84" t="s">
        <v>16918</v>
      </c>
      <c r="Z208" s="84"/>
      <c r="AA208" s="85" t="e">
        <f>[2]!STOCK[[#This Row],[Costo total]]*[2]!STOCK[[#This Row],[Entradas]]</f>
        <v>#REF!</v>
      </c>
      <c r="AB208" s="84" t="e">
        <f>[2]!STOCK[[#This Row],[Stock Actual]]*[2]!STOCK[[#This Row],[Costo total]]</f>
        <v>#REF!</v>
      </c>
      <c r="AC208" s="84">
        <v>18</v>
      </c>
      <c r="AD208" s="85"/>
      <c r="AE208" s="85"/>
      <c r="AF208" s="85"/>
      <c r="AG208" s="85"/>
      <c r="AH208" s="85"/>
      <c r="AI208" s="85"/>
      <c r="AJ208" s="85"/>
      <c r="AK208" s="85"/>
      <c r="AL208" s="85"/>
      <c r="AM208" s="85"/>
      <c r="AN208" s="85"/>
      <c r="AO208" s="85"/>
      <c r="AP208" s="85"/>
      <c r="AQ208" s="85"/>
      <c r="AR208" s="85"/>
      <c r="AS208" s="85"/>
      <c r="AT208" s="85"/>
    </row>
    <row r="209" s="61" customFormat="1" ht="80" customHeight="1" spans="1:46">
      <c r="A209" s="84" t="s">
        <v>16919</v>
      </c>
      <c r="B209" s="84"/>
      <c r="C209" s="85" t="s">
        <v>2</v>
      </c>
      <c r="D209" s="84" t="s">
        <v>16690</v>
      </c>
      <c r="E209" s="87" t="s">
        <v>16920</v>
      </c>
      <c r="F209" s="84" t="s">
        <v>16921</v>
      </c>
      <c r="G209" s="85"/>
      <c r="H209" s="85">
        <v>35</v>
      </c>
      <c r="I209" s="85">
        <f t="shared" si="9"/>
        <v>35</v>
      </c>
      <c r="J209" s="84">
        <v>1</v>
      </c>
      <c r="K209" s="90">
        <f>SUMIFS(VENTAS[Cantidad],VENTAS[Código del producto Vendido],STOCK[[#This Row],[Code]])</f>
        <v>0</v>
      </c>
      <c r="L209" s="84">
        <f>STOCK[[#This Row],[Entradas]]-STOCK[[#This Row],[Salidas]]</f>
        <v>1</v>
      </c>
      <c r="M209" s="93">
        <f>STOCK[[#This Row],[Precio Final]]*10%</f>
        <v>3.5</v>
      </c>
      <c r="N209" s="84">
        <v>0</v>
      </c>
      <c r="O209" s="85">
        <v>0</v>
      </c>
      <c r="P209" s="85">
        <v>9</v>
      </c>
      <c r="Q209" s="84">
        <v>0</v>
      </c>
      <c r="R209" s="84">
        <v>0</v>
      </c>
      <c r="S209" s="85">
        <v>0</v>
      </c>
      <c r="T209" s="96">
        <f>STOCK[[#This Row],[Costo Unitario (USD)]]+STOCK[[#This Row],[Costo Envío (USD)]]+STOCK[[#This Row],[Comisión 10%]]</f>
        <v>12.5</v>
      </c>
      <c r="U209" s="84">
        <f t="shared" si="10"/>
        <v>18.75</v>
      </c>
      <c r="V209" s="85">
        <f t="shared" si="11"/>
        <v>35</v>
      </c>
      <c r="W209" s="85">
        <f>STOCK[[#This Row],[Precio Final]]-STOCK[[#This Row],[Costo total]]</f>
        <v>22.5</v>
      </c>
      <c r="X209" s="84">
        <f>STOCK[[#This Row],[Ganancia Unitaria]]*STOCK[[#This Row],[Salidas]]</f>
        <v>0</v>
      </c>
      <c r="Y209" s="84" t="s">
        <v>16918</v>
      </c>
      <c r="Z209" s="84"/>
      <c r="AA209" s="85" t="e">
        <f>[2]!STOCK[[#This Row],[Costo total]]*[2]!STOCK[[#This Row],[Entradas]]</f>
        <v>#REF!</v>
      </c>
      <c r="AB209" s="84" t="e">
        <f>[2]!STOCK[[#This Row],[Stock Actual]]*[2]!STOCK[[#This Row],[Costo total]]</f>
        <v>#REF!</v>
      </c>
      <c r="AC209" s="84"/>
      <c r="AD209" s="85"/>
      <c r="AE209" s="85"/>
      <c r="AF209" s="85"/>
      <c r="AG209" s="85"/>
      <c r="AH209" s="85"/>
      <c r="AI209" s="85"/>
      <c r="AJ209" s="85"/>
      <c r="AK209" s="85"/>
      <c r="AL209" s="85"/>
      <c r="AM209" s="85"/>
      <c r="AN209" s="85"/>
      <c r="AO209" s="85"/>
      <c r="AP209" s="85"/>
      <c r="AQ209" s="85"/>
      <c r="AR209" s="85"/>
      <c r="AS209" s="85"/>
      <c r="AT209" s="85"/>
    </row>
    <row r="210" s="61" customFormat="1" ht="80" customHeight="1" spans="1:46">
      <c r="A210" s="84" t="s">
        <v>16922</v>
      </c>
      <c r="B210" s="84"/>
      <c r="C210" s="85" t="s">
        <v>2</v>
      </c>
      <c r="D210" s="84" t="s">
        <v>16856</v>
      </c>
      <c r="E210" s="87" t="s">
        <v>16923</v>
      </c>
      <c r="F210" s="84" t="s">
        <v>16435</v>
      </c>
      <c r="G210" s="85"/>
      <c r="H210" s="85">
        <v>15</v>
      </c>
      <c r="I210" s="85">
        <f t="shared" si="9"/>
        <v>15</v>
      </c>
      <c r="J210" s="84">
        <v>1</v>
      </c>
      <c r="K210" s="90">
        <f>SUMIFS(VENTAS[Cantidad],VENTAS[Código del producto Vendido],STOCK[[#This Row],[Code]])</f>
        <v>0</v>
      </c>
      <c r="L210" s="84">
        <f>STOCK[[#This Row],[Entradas]]-STOCK[[#This Row],[Salidas]]</f>
        <v>1</v>
      </c>
      <c r="M210" s="93">
        <f>STOCK[[#This Row],[Precio Final]]*10%</f>
        <v>1.5</v>
      </c>
      <c r="N210" s="84">
        <v>0</v>
      </c>
      <c r="O210" s="85">
        <v>0</v>
      </c>
      <c r="P210" s="85">
        <v>9</v>
      </c>
      <c r="Q210" s="84">
        <v>0</v>
      </c>
      <c r="R210" s="84">
        <v>0</v>
      </c>
      <c r="S210" s="85">
        <v>0</v>
      </c>
      <c r="T210" s="96">
        <f>STOCK[[#This Row],[Costo Unitario (USD)]]+STOCK[[#This Row],[Costo Envío (USD)]]+STOCK[[#This Row],[Comisión 10%]]</f>
        <v>10.5</v>
      </c>
      <c r="U210" s="84">
        <f t="shared" si="10"/>
        <v>15.75</v>
      </c>
      <c r="V210" s="85">
        <f t="shared" si="11"/>
        <v>15</v>
      </c>
      <c r="W210" s="85">
        <f>STOCK[[#This Row],[Precio Final]]-STOCK[[#This Row],[Costo total]]</f>
        <v>4.5</v>
      </c>
      <c r="X210" s="84">
        <f>STOCK[[#This Row],[Ganancia Unitaria]]*STOCK[[#This Row],[Salidas]]</f>
        <v>0</v>
      </c>
      <c r="Y210" s="84" t="s">
        <v>16918</v>
      </c>
      <c r="Z210" s="84"/>
      <c r="AA210" s="85" t="e">
        <f>[2]!STOCK[[#This Row],[Costo total]]*[2]!STOCK[[#This Row],[Entradas]]</f>
        <v>#REF!</v>
      </c>
      <c r="AB210" s="84" t="e">
        <f>[2]!STOCK[[#This Row],[Stock Actual]]*[2]!STOCK[[#This Row],[Costo total]]</f>
        <v>#REF!</v>
      </c>
      <c r="AC210" s="84"/>
      <c r="AD210" s="85"/>
      <c r="AE210" s="85"/>
      <c r="AF210" s="85"/>
      <c r="AG210" s="85"/>
      <c r="AH210" s="85"/>
      <c r="AI210" s="85"/>
      <c r="AJ210" s="85"/>
      <c r="AK210" s="85"/>
      <c r="AL210" s="85"/>
      <c r="AM210" s="85"/>
      <c r="AN210" s="85"/>
      <c r="AO210" s="85"/>
      <c r="AP210" s="85"/>
      <c r="AQ210" s="85"/>
      <c r="AR210" s="85"/>
      <c r="AS210" s="85"/>
      <c r="AT210" s="85"/>
    </row>
    <row r="211" s="61" customFormat="1" ht="80" customHeight="1" spans="1:46">
      <c r="A211" s="84" t="s">
        <v>16924</v>
      </c>
      <c r="B211" s="84"/>
      <c r="C211" s="85" t="s">
        <v>2</v>
      </c>
      <c r="D211" s="84" t="s">
        <v>16447</v>
      </c>
      <c r="E211" s="87" t="s">
        <v>16925</v>
      </c>
      <c r="F211" s="84" t="s">
        <v>16926</v>
      </c>
      <c r="G211" s="85"/>
      <c r="H211" s="85">
        <v>30</v>
      </c>
      <c r="I211" s="85">
        <f t="shared" si="9"/>
        <v>30</v>
      </c>
      <c r="J211" s="84">
        <v>1</v>
      </c>
      <c r="K211" s="90">
        <f>SUMIFS(VENTAS[Cantidad],VENTAS[Código del producto Vendido],STOCK[[#This Row],[Code]])</f>
        <v>0</v>
      </c>
      <c r="L211" s="84">
        <f>STOCK[[#This Row],[Entradas]]-STOCK[[#This Row],[Salidas]]</f>
        <v>1</v>
      </c>
      <c r="M211" s="93">
        <f>STOCK[[#This Row],[Precio Final]]*10%</f>
        <v>3</v>
      </c>
      <c r="N211" s="84">
        <v>0</v>
      </c>
      <c r="O211" s="85">
        <v>0</v>
      </c>
      <c r="P211" s="85">
        <v>9</v>
      </c>
      <c r="Q211" s="84">
        <v>0</v>
      </c>
      <c r="R211" s="84">
        <v>0</v>
      </c>
      <c r="S211" s="85">
        <v>0</v>
      </c>
      <c r="T211" s="96">
        <f>STOCK[[#This Row],[Costo Unitario (USD)]]+STOCK[[#This Row],[Costo Envío (USD)]]+STOCK[[#This Row],[Comisión 10%]]</f>
        <v>12</v>
      </c>
      <c r="U211" s="84">
        <f t="shared" si="10"/>
        <v>18</v>
      </c>
      <c r="V211" s="85">
        <f t="shared" si="11"/>
        <v>30</v>
      </c>
      <c r="W211" s="85">
        <f>STOCK[[#This Row],[Precio Final]]-STOCK[[#This Row],[Costo total]]</f>
        <v>18</v>
      </c>
      <c r="X211" s="84">
        <f>STOCK[[#This Row],[Ganancia Unitaria]]*STOCK[[#This Row],[Salidas]]</f>
        <v>0</v>
      </c>
      <c r="Y211" s="84" t="s">
        <v>16918</v>
      </c>
      <c r="Z211" s="84"/>
      <c r="AA211" s="85" t="e">
        <f>[2]!STOCK[[#This Row],[Costo total]]*[2]!STOCK[[#This Row],[Entradas]]</f>
        <v>#REF!</v>
      </c>
      <c r="AB211" s="84" t="e">
        <f>[2]!STOCK[[#This Row],[Stock Actual]]*[2]!STOCK[[#This Row],[Costo total]]</f>
        <v>#REF!</v>
      </c>
      <c r="AC211" s="84"/>
      <c r="AD211" s="85"/>
      <c r="AE211" s="85"/>
      <c r="AF211" s="85"/>
      <c r="AG211" s="85"/>
      <c r="AH211" s="85"/>
      <c r="AI211" s="85"/>
      <c r="AJ211" s="85"/>
      <c r="AK211" s="85"/>
      <c r="AL211" s="85"/>
      <c r="AM211" s="85"/>
      <c r="AN211" s="85"/>
      <c r="AO211" s="85"/>
      <c r="AP211" s="85"/>
      <c r="AQ211" s="85"/>
      <c r="AR211" s="85"/>
      <c r="AS211" s="85"/>
      <c r="AT211" s="85"/>
    </row>
    <row r="212" s="61" customFormat="1" ht="80" customHeight="1" spans="1:46">
      <c r="A212" s="84" t="s">
        <v>16927</v>
      </c>
      <c r="B212" s="84"/>
      <c r="C212" s="85" t="s">
        <v>2</v>
      </c>
      <c r="D212" s="84" t="s">
        <v>16511</v>
      </c>
      <c r="E212" s="87" t="s">
        <v>16928</v>
      </c>
      <c r="F212" s="84" t="s">
        <v>16404</v>
      </c>
      <c r="G212" s="85"/>
      <c r="H212" s="85">
        <v>12</v>
      </c>
      <c r="I212" s="85">
        <f t="shared" si="9"/>
        <v>12</v>
      </c>
      <c r="J212" s="84">
        <v>1</v>
      </c>
      <c r="K212" s="90">
        <f>SUMIFS(VENTAS[Cantidad],VENTAS[Código del producto Vendido],STOCK[[#This Row],[Code]])</f>
        <v>0</v>
      </c>
      <c r="L212" s="84">
        <f>STOCK[[#This Row],[Entradas]]-STOCK[[#This Row],[Salidas]]</f>
        <v>1</v>
      </c>
      <c r="M212" s="93">
        <f>STOCK[[#This Row],[Precio Final]]*10%</f>
        <v>1.2</v>
      </c>
      <c r="N212" s="84">
        <v>0</v>
      </c>
      <c r="O212" s="85">
        <v>0</v>
      </c>
      <c r="P212" s="85">
        <v>9</v>
      </c>
      <c r="Q212" s="84">
        <v>0</v>
      </c>
      <c r="R212" s="84">
        <v>0</v>
      </c>
      <c r="S212" s="85">
        <v>0</v>
      </c>
      <c r="T212" s="96">
        <f>STOCK[[#This Row],[Costo Unitario (USD)]]+STOCK[[#This Row],[Costo Envío (USD)]]+STOCK[[#This Row],[Comisión 10%]]</f>
        <v>10.2</v>
      </c>
      <c r="U212" s="84">
        <f t="shared" si="10"/>
        <v>15.3</v>
      </c>
      <c r="V212" s="85">
        <f t="shared" si="11"/>
        <v>12</v>
      </c>
      <c r="W212" s="85">
        <f>STOCK[[#This Row],[Precio Final]]-STOCK[[#This Row],[Costo total]]</f>
        <v>1.8</v>
      </c>
      <c r="X212" s="84">
        <f>STOCK[[#This Row],[Ganancia Unitaria]]*STOCK[[#This Row],[Salidas]]</f>
        <v>0</v>
      </c>
      <c r="Y212" s="84" t="s">
        <v>16918</v>
      </c>
      <c r="Z212" s="84"/>
      <c r="AA212" s="85" t="e">
        <f>[2]!STOCK[[#This Row],[Costo total]]*[2]!STOCK[[#This Row],[Entradas]]</f>
        <v>#REF!</v>
      </c>
      <c r="AB212" s="84" t="e">
        <f>[2]!STOCK[[#This Row],[Stock Actual]]*[2]!STOCK[[#This Row],[Costo total]]</f>
        <v>#REF!</v>
      </c>
      <c r="AC212" s="84"/>
      <c r="AD212" s="85"/>
      <c r="AE212" s="85"/>
      <c r="AF212" s="85"/>
      <c r="AG212" s="85"/>
      <c r="AH212" s="85"/>
      <c r="AI212" s="85"/>
      <c r="AJ212" s="85"/>
      <c r="AK212" s="85"/>
      <c r="AL212" s="85"/>
      <c r="AM212" s="85"/>
      <c r="AN212" s="85"/>
      <c r="AO212" s="85"/>
      <c r="AP212" s="85"/>
      <c r="AQ212" s="85"/>
      <c r="AR212" s="85"/>
      <c r="AS212" s="85"/>
      <c r="AT212" s="85"/>
    </row>
    <row r="213" s="61" customFormat="1" ht="80" customHeight="1" spans="1:46">
      <c r="A213" s="84" t="s">
        <v>16929</v>
      </c>
      <c r="B213" s="84"/>
      <c r="C213" s="85" t="s">
        <v>2</v>
      </c>
      <c r="D213" s="84" t="s">
        <v>16511</v>
      </c>
      <c r="E213" s="87" t="s">
        <v>16930</v>
      </c>
      <c r="F213" s="84" t="s">
        <v>16404</v>
      </c>
      <c r="G213" s="85"/>
      <c r="H213" s="85">
        <v>15</v>
      </c>
      <c r="I213" s="85">
        <f t="shared" si="9"/>
        <v>15</v>
      </c>
      <c r="J213" s="84">
        <v>1</v>
      </c>
      <c r="K213" s="90">
        <f>SUMIFS(VENTAS[Cantidad],VENTAS[Código del producto Vendido],STOCK[[#This Row],[Code]])</f>
        <v>0</v>
      </c>
      <c r="L213" s="84">
        <f>STOCK[[#This Row],[Entradas]]-STOCK[[#This Row],[Salidas]]</f>
        <v>1</v>
      </c>
      <c r="M213" s="93">
        <f>STOCK[[#This Row],[Precio Final]]*10%</f>
        <v>1.5</v>
      </c>
      <c r="N213" s="84">
        <v>0</v>
      </c>
      <c r="O213" s="85">
        <v>0</v>
      </c>
      <c r="P213" s="85">
        <v>9</v>
      </c>
      <c r="Q213" s="84">
        <v>0</v>
      </c>
      <c r="R213" s="84">
        <v>0</v>
      </c>
      <c r="S213" s="85">
        <v>0</v>
      </c>
      <c r="T213" s="96">
        <f>STOCK[[#This Row],[Costo Unitario (USD)]]+STOCK[[#This Row],[Costo Envío (USD)]]+STOCK[[#This Row],[Comisión 10%]]</f>
        <v>10.5</v>
      </c>
      <c r="U213" s="84">
        <f t="shared" si="10"/>
        <v>15.75</v>
      </c>
      <c r="V213" s="85">
        <f t="shared" si="11"/>
        <v>15</v>
      </c>
      <c r="W213" s="85">
        <f>STOCK[[#This Row],[Precio Final]]-STOCK[[#This Row],[Costo total]]</f>
        <v>4.5</v>
      </c>
      <c r="X213" s="84">
        <f>STOCK[[#This Row],[Ganancia Unitaria]]*STOCK[[#This Row],[Salidas]]</f>
        <v>0</v>
      </c>
      <c r="Y213" s="84" t="s">
        <v>16918</v>
      </c>
      <c r="Z213" s="84"/>
      <c r="AA213" s="85" t="e">
        <f>[2]!STOCK[[#This Row],[Costo total]]*[2]!STOCK[[#This Row],[Entradas]]</f>
        <v>#REF!</v>
      </c>
      <c r="AB213" s="84" t="e">
        <f>[2]!STOCK[[#This Row],[Stock Actual]]*[2]!STOCK[[#This Row],[Costo total]]</f>
        <v>#REF!</v>
      </c>
      <c r="AC213" s="84"/>
      <c r="AD213" s="85"/>
      <c r="AE213" s="85"/>
      <c r="AF213" s="85"/>
      <c r="AG213" s="85"/>
      <c r="AH213" s="85"/>
      <c r="AI213" s="85"/>
      <c r="AJ213" s="85"/>
      <c r="AK213" s="85"/>
      <c r="AL213" s="85"/>
      <c r="AM213" s="85"/>
      <c r="AN213" s="85"/>
      <c r="AO213" s="85"/>
      <c r="AP213" s="85"/>
      <c r="AQ213" s="85"/>
      <c r="AR213" s="85"/>
      <c r="AS213" s="85"/>
      <c r="AT213" s="85"/>
    </row>
    <row r="214" s="61" customFormat="1" ht="80" customHeight="1" spans="1:46">
      <c r="A214" s="84" t="s">
        <v>16931</v>
      </c>
      <c r="B214" s="84"/>
      <c r="C214" s="85" t="s">
        <v>2</v>
      </c>
      <c r="D214" s="84" t="s">
        <v>16447</v>
      </c>
      <c r="E214" s="87" t="s">
        <v>16932</v>
      </c>
      <c r="F214" s="84" t="s">
        <v>16408</v>
      </c>
      <c r="G214" s="85"/>
      <c r="H214" s="85">
        <v>15</v>
      </c>
      <c r="I214" s="85">
        <f t="shared" si="9"/>
        <v>15</v>
      </c>
      <c r="J214" s="84">
        <v>1</v>
      </c>
      <c r="K214" s="90">
        <f>SUMIFS(VENTAS[Cantidad],VENTAS[Código del producto Vendido],STOCK[[#This Row],[Code]])</f>
        <v>0</v>
      </c>
      <c r="L214" s="84">
        <f>STOCK[[#This Row],[Entradas]]-STOCK[[#This Row],[Salidas]]</f>
        <v>1</v>
      </c>
      <c r="M214" s="93">
        <f>STOCK[[#This Row],[Precio Final]]*10%</f>
        <v>1.5</v>
      </c>
      <c r="N214" s="84">
        <v>0</v>
      </c>
      <c r="O214" s="85">
        <v>0</v>
      </c>
      <c r="P214" s="85">
        <v>9</v>
      </c>
      <c r="Q214" s="84">
        <v>0</v>
      </c>
      <c r="R214" s="84">
        <v>0</v>
      </c>
      <c r="S214" s="85">
        <v>0</v>
      </c>
      <c r="T214" s="96">
        <f>STOCK[[#This Row],[Costo Unitario (USD)]]+STOCK[[#This Row],[Costo Envío (USD)]]+STOCK[[#This Row],[Comisión 10%]]</f>
        <v>10.5</v>
      </c>
      <c r="U214" s="84">
        <f t="shared" si="10"/>
        <v>15.75</v>
      </c>
      <c r="V214" s="85">
        <f t="shared" si="11"/>
        <v>15</v>
      </c>
      <c r="W214" s="85">
        <f>STOCK[[#This Row],[Precio Final]]-STOCK[[#This Row],[Costo total]]</f>
        <v>4.5</v>
      </c>
      <c r="X214" s="84">
        <f>STOCK[[#This Row],[Ganancia Unitaria]]*STOCK[[#This Row],[Salidas]]</f>
        <v>0</v>
      </c>
      <c r="Y214" s="84" t="s">
        <v>16918</v>
      </c>
      <c r="Z214" s="84"/>
      <c r="AA214" s="85" t="e">
        <f>[2]!STOCK[[#This Row],[Costo total]]*[2]!STOCK[[#This Row],[Entradas]]</f>
        <v>#REF!</v>
      </c>
      <c r="AB214" s="84" t="e">
        <f>[2]!STOCK[[#This Row],[Stock Actual]]*[2]!STOCK[[#This Row],[Costo total]]</f>
        <v>#REF!</v>
      </c>
      <c r="AC214" s="84"/>
      <c r="AD214" s="85"/>
      <c r="AE214" s="85"/>
      <c r="AF214" s="85"/>
      <c r="AG214" s="85"/>
      <c r="AH214" s="85"/>
      <c r="AI214" s="85"/>
      <c r="AJ214" s="85"/>
      <c r="AK214" s="85"/>
      <c r="AL214" s="85"/>
      <c r="AM214" s="85"/>
      <c r="AN214" s="85"/>
      <c r="AO214" s="85"/>
      <c r="AP214" s="85"/>
      <c r="AQ214" s="85"/>
      <c r="AR214" s="85"/>
      <c r="AS214" s="85"/>
      <c r="AT214" s="85"/>
    </row>
    <row r="215" s="61" customFormat="1" ht="80" customHeight="1" spans="1:46">
      <c r="A215" s="84" t="s">
        <v>16933</v>
      </c>
      <c r="B215" s="84"/>
      <c r="C215" s="85" t="s">
        <v>2</v>
      </c>
      <c r="D215" s="84" t="s">
        <v>16511</v>
      </c>
      <c r="E215" s="87" t="s">
        <v>16934</v>
      </c>
      <c r="F215" s="84" t="s">
        <v>16404</v>
      </c>
      <c r="G215" s="85"/>
      <c r="H215" s="85">
        <v>15</v>
      </c>
      <c r="I215" s="85">
        <f t="shared" si="9"/>
        <v>15</v>
      </c>
      <c r="J215" s="84">
        <v>1</v>
      </c>
      <c r="K215" s="90">
        <f>SUMIFS(VENTAS[Cantidad],VENTAS[Código del producto Vendido],STOCK[[#This Row],[Code]])</f>
        <v>0</v>
      </c>
      <c r="L215" s="84">
        <f>STOCK[[#This Row],[Entradas]]-STOCK[[#This Row],[Salidas]]</f>
        <v>1</v>
      </c>
      <c r="M215" s="93">
        <f>STOCK[[#This Row],[Precio Final]]*10%</f>
        <v>1.5</v>
      </c>
      <c r="N215" s="84">
        <v>0</v>
      </c>
      <c r="O215" s="85">
        <v>0</v>
      </c>
      <c r="P215" s="85">
        <v>9</v>
      </c>
      <c r="Q215" s="84">
        <v>0</v>
      </c>
      <c r="R215" s="84">
        <v>0</v>
      </c>
      <c r="S215" s="85">
        <v>0</v>
      </c>
      <c r="T215" s="96">
        <f>STOCK[[#This Row],[Costo Unitario (USD)]]+STOCK[[#This Row],[Costo Envío (USD)]]+STOCK[[#This Row],[Comisión 10%]]</f>
        <v>10.5</v>
      </c>
      <c r="U215" s="84">
        <f t="shared" si="10"/>
        <v>15.75</v>
      </c>
      <c r="V215" s="85">
        <f t="shared" si="11"/>
        <v>15</v>
      </c>
      <c r="W215" s="85">
        <f>STOCK[[#This Row],[Precio Final]]-STOCK[[#This Row],[Costo total]]</f>
        <v>4.5</v>
      </c>
      <c r="X215" s="84">
        <f>STOCK[[#This Row],[Ganancia Unitaria]]*STOCK[[#This Row],[Salidas]]</f>
        <v>0</v>
      </c>
      <c r="Y215" s="84" t="s">
        <v>16918</v>
      </c>
      <c r="Z215" s="84"/>
      <c r="AA215" s="85" t="e">
        <f>[2]!STOCK[[#This Row],[Costo total]]*[2]!STOCK[[#This Row],[Entradas]]</f>
        <v>#REF!</v>
      </c>
      <c r="AB215" s="84" t="e">
        <f>[2]!STOCK[[#This Row],[Stock Actual]]*[2]!STOCK[[#This Row],[Costo total]]</f>
        <v>#REF!</v>
      </c>
      <c r="AC215" s="84"/>
      <c r="AD215" s="85"/>
      <c r="AE215" s="85"/>
      <c r="AF215" s="85"/>
      <c r="AG215" s="85"/>
      <c r="AH215" s="85"/>
      <c r="AI215" s="85"/>
      <c r="AJ215" s="85"/>
      <c r="AK215" s="85"/>
      <c r="AL215" s="85"/>
      <c r="AM215" s="85"/>
      <c r="AN215" s="85"/>
      <c r="AO215" s="85"/>
      <c r="AP215" s="85"/>
      <c r="AQ215" s="85"/>
      <c r="AR215" s="85"/>
      <c r="AS215" s="85"/>
      <c r="AT215" s="85"/>
    </row>
    <row r="216" s="61" customFormat="1" ht="80" customHeight="1" spans="1:46">
      <c r="A216" s="84" t="s">
        <v>16935</v>
      </c>
      <c r="B216" s="84"/>
      <c r="C216" s="85" t="s">
        <v>2</v>
      </c>
      <c r="D216" s="84" t="s">
        <v>16683</v>
      </c>
      <c r="E216" s="87" t="s">
        <v>16936</v>
      </c>
      <c r="F216" s="84" t="s">
        <v>16937</v>
      </c>
      <c r="G216" s="85"/>
      <c r="H216" s="85">
        <v>30</v>
      </c>
      <c r="I216" s="85">
        <f t="shared" si="9"/>
        <v>30</v>
      </c>
      <c r="J216" s="84">
        <v>1</v>
      </c>
      <c r="K216" s="90">
        <f>SUMIFS(VENTAS[Cantidad],VENTAS[Código del producto Vendido],STOCK[[#This Row],[Code]])</f>
        <v>0</v>
      </c>
      <c r="L216" s="84">
        <f>STOCK[[#This Row],[Entradas]]-STOCK[[#This Row],[Salidas]]</f>
        <v>1</v>
      </c>
      <c r="M216" s="93">
        <f>STOCK[[#This Row],[Precio Final]]*10%</f>
        <v>3</v>
      </c>
      <c r="N216" s="84">
        <v>0</v>
      </c>
      <c r="O216" s="85">
        <v>0</v>
      </c>
      <c r="P216" s="85">
        <v>9</v>
      </c>
      <c r="Q216" s="84">
        <v>0</v>
      </c>
      <c r="R216" s="84">
        <v>0</v>
      </c>
      <c r="S216" s="85">
        <v>0</v>
      </c>
      <c r="T216" s="96">
        <f>STOCK[[#This Row],[Costo Unitario (USD)]]+STOCK[[#This Row],[Costo Envío (USD)]]+STOCK[[#This Row],[Comisión 10%]]</f>
        <v>12</v>
      </c>
      <c r="U216" s="84">
        <f t="shared" si="10"/>
        <v>18</v>
      </c>
      <c r="V216" s="85">
        <f t="shared" si="11"/>
        <v>30</v>
      </c>
      <c r="W216" s="85">
        <f>STOCK[[#This Row],[Precio Final]]-STOCK[[#This Row],[Costo total]]</f>
        <v>18</v>
      </c>
      <c r="X216" s="84">
        <f>STOCK[[#This Row],[Ganancia Unitaria]]*STOCK[[#This Row],[Salidas]]</f>
        <v>0</v>
      </c>
      <c r="Y216" s="84" t="s">
        <v>16918</v>
      </c>
      <c r="Z216" s="84"/>
      <c r="AA216" s="85" t="e">
        <f>[2]!STOCK[[#This Row],[Costo total]]*[2]!STOCK[[#This Row],[Entradas]]</f>
        <v>#REF!</v>
      </c>
      <c r="AB216" s="84" t="e">
        <f>[2]!STOCK[[#This Row],[Stock Actual]]*[2]!STOCK[[#This Row],[Costo total]]</f>
        <v>#REF!</v>
      </c>
      <c r="AC216" s="84"/>
      <c r="AD216" s="85"/>
      <c r="AE216" s="85"/>
      <c r="AF216" s="85"/>
      <c r="AG216" s="85"/>
      <c r="AH216" s="85"/>
      <c r="AI216" s="85"/>
      <c r="AJ216" s="85"/>
      <c r="AK216" s="85"/>
      <c r="AL216" s="85"/>
      <c r="AM216" s="85"/>
      <c r="AN216" s="85"/>
      <c r="AO216" s="85"/>
      <c r="AP216" s="85"/>
      <c r="AQ216" s="85"/>
      <c r="AR216" s="85"/>
      <c r="AS216" s="85"/>
      <c r="AT216" s="85"/>
    </row>
    <row r="217" s="61" customFormat="1" ht="80" customHeight="1" spans="1:46">
      <c r="A217" s="84" t="s">
        <v>16938</v>
      </c>
      <c r="B217" s="84"/>
      <c r="C217" s="85" t="s">
        <v>2</v>
      </c>
      <c r="D217" s="84" t="s">
        <v>16856</v>
      </c>
      <c r="E217" s="87" t="s">
        <v>16939</v>
      </c>
      <c r="F217" s="84" t="s">
        <v>16396</v>
      </c>
      <c r="G217" s="85"/>
      <c r="H217" s="85">
        <v>35</v>
      </c>
      <c r="I217" s="85">
        <f t="shared" si="9"/>
        <v>35</v>
      </c>
      <c r="J217" s="84">
        <v>2</v>
      </c>
      <c r="K217" s="90">
        <f>SUMIFS(VENTAS[Cantidad],VENTAS[Código del producto Vendido],STOCK[[#This Row],[Code]])</f>
        <v>0</v>
      </c>
      <c r="L217" s="84">
        <f>STOCK[[#This Row],[Entradas]]-STOCK[[#This Row],[Salidas]]</f>
        <v>2</v>
      </c>
      <c r="M217" s="93">
        <f>STOCK[[#This Row],[Precio Final]]*10%</f>
        <v>3.5</v>
      </c>
      <c r="N217" s="84">
        <v>0</v>
      </c>
      <c r="O217" s="85">
        <v>0</v>
      </c>
      <c r="P217" s="85">
        <v>9</v>
      </c>
      <c r="Q217" s="84">
        <v>0</v>
      </c>
      <c r="R217" s="84">
        <v>0</v>
      </c>
      <c r="S217" s="85">
        <v>0</v>
      </c>
      <c r="T217" s="96">
        <f>STOCK[[#This Row],[Costo Unitario (USD)]]+STOCK[[#This Row],[Costo Envío (USD)]]+STOCK[[#This Row],[Comisión 10%]]</f>
        <v>12.5</v>
      </c>
      <c r="U217" s="84">
        <f t="shared" si="10"/>
        <v>18.75</v>
      </c>
      <c r="V217" s="85">
        <f t="shared" si="11"/>
        <v>35</v>
      </c>
      <c r="W217" s="85">
        <f>STOCK[[#This Row],[Precio Final]]-STOCK[[#This Row],[Costo total]]</f>
        <v>22.5</v>
      </c>
      <c r="X217" s="84">
        <f>STOCK[[#This Row],[Ganancia Unitaria]]*STOCK[[#This Row],[Salidas]]</f>
        <v>0</v>
      </c>
      <c r="Y217" s="84" t="s">
        <v>16918</v>
      </c>
      <c r="Z217" s="84"/>
      <c r="AA217" s="85" t="e">
        <f>[2]!STOCK[[#This Row],[Costo total]]*[2]!STOCK[[#This Row],[Entradas]]</f>
        <v>#REF!</v>
      </c>
      <c r="AB217" s="84" t="e">
        <f>[2]!STOCK[[#This Row],[Stock Actual]]*[2]!STOCK[[#This Row],[Costo total]]</f>
        <v>#REF!</v>
      </c>
      <c r="AC217" s="84"/>
      <c r="AD217" s="85"/>
      <c r="AE217" s="85"/>
      <c r="AF217" s="85"/>
      <c r="AG217" s="85"/>
      <c r="AH217" s="85"/>
      <c r="AI217" s="85"/>
      <c r="AJ217" s="85"/>
      <c r="AK217" s="85"/>
      <c r="AL217" s="85"/>
      <c r="AM217" s="85"/>
      <c r="AN217" s="85"/>
      <c r="AO217" s="85"/>
      <c r="AP217" s="85"/>
      <c r="AQ217" s="85"/>
      <c r="AR217" s="85"/>
      <c r="AS217" s="85"/>
      <c r="AT217" s="85"/>
    </row>
    <row r="218" s="61" customFormat="1" ht="80" customHeight="1" spans="1:46">
      <c r="A218" s="84" t="s">
        <v>16940</v>
      </c>
      <c r="B218" s="84"/>
      <c r="C218" s="85" t="s">
        <v>2</v>
      </c>
      <c r="D218" s="84" t="s">
        <v>16447</v>
      </c>
      <c r="E218" s="87" t="s">
        <v>16941</v>
      </c>
      <c r="F218" s="84" t="s">
        <v>16408</v>
      </c>
      <c r="G218" s="85"/>
      <c r="H218" s="85">
        <v>25</v>
      </c>
      <c r="I218" s="85">
        <f t="shared" si="9"/>
        <v>25</v>
      </c>
      <c r="J218" s="84">
        <v>1</v>
      </c>
      <c r="K218" s="90">
        <f>SUMIFS(VENTAS[Cantidad],VENTAS[Código del producto Vendido],STOCK[[#This Row],[Code]])</f>
        <v>0</v>
      </c>
      <c r="L218" s="84">
        <f>STOCK[[#This Row],[Entradas]]-STOCK[[#This Row],[Salidas]]</f>
        <v>1</v>
      </c>
      <c r="M218" s="93">
        <f>STOCK[[#This Row],[Precio Final]]*10%</f>
        <v>2.5</v>
      </c>
      <c r="N218" s="84">
        <v>0</v>
      </c>
      <c r="O218" s="85">
        <v>0</v>
      </c>
      <c r="P218" s="85">
        <v>9</v>
      </c>
      <c r="Q218" s="84">
        <v>0</v>
      </c>
      <c r="R218" s="84">
        <v>0</v>
      </c>
      <c r="S218" s="85">
        <v>0</v>
      </c>
      <c r="T218" s="96">
        <f>STOCK[[#This Row],[Costo Unitario (USD)]]+STOCK[[#This Row],[Costo Envío (USD)]]+STOCK[[#This Row],[Comisión 10%]]</f>
        <v>11.5</v>
      </c>
      <c r="U218" s="84">
        <f t="shared" si="10"/>
        <v>17.25</v>
      </c>
      <c r="V218" s="85">
        <f t="shared" si="11"/>
        <v>25</v>
      </c>
      <c r="W218" s="85">
        <f>STOCK[[#This Row],[Precio Final]]-STOCK[[#This Row],[Costo total]]</f>
        <v>13.5</v>
      </c>
      <c r="X218" s="84">
        <f>STOCK[[#This Row],[Ganancia Unitaria]]*STOCK[[#This Row],[Salidas]]</f>
        <v>0</v>
      </c>
      <c r="Y218" s="84" t="s">
        <v>16918</v>
      </c>
      <c r="Z218" s="84"/>
      <c r="AA218" s="85" t="e">
        <f>[2]!STOCK[[#This Row],[Costo total]]*[2]!STOCK[[#This Row],[Entradas]]</f>
        <v>#REF!</v>
      </c>
      <c r="AB218" s="84" t="e">
        <f>[2]!STOCK[[#This Row],[Stock Actual]]*[2]!STOCK[[#This Row],[Costo total]]</f>
        <v>#REF!</v>
      </c>
      <c r="AC218" s="84"/>
      <c r="AD218" s="85"/>
      <c r="AE218" s="85"/>
      <c r="AF218" s="85"/>
      <c r="AG218" s="85"/>
      <c r="AH218" s="85"/>
      <c r="AI218" s="85"/>
      <c r="AJ218" s="85"/>
      <c r="AK218" s="85"/>
      <c r="AL218" s="85"/>
      <c r="AM218" s="85"/>
      <c r="AN218" s="85"/>
      <c r="AO218" s="85"/>
      <c r="AP218" s="85"/>
      <c r="AQ218" s="85"/>
      <c r="AR218" s="85"/>
      <c r="AS218" s="85"/>
      <c r="AT218" s="85"/>
    </row>
    <row r="219" s="61" customFormat="1" ht="80" customHeight="1" spans="1:46">
      <c r="A219" s="84" t="s">
        <v>16942</v>
      </c>
      <c r="B219" s="84"/>
      <c r="C219" s="85" t="s">
        <v>2</v>
      </c>
      <c r="D219" s="84" t="s">
        <v>16943</v>
      </c>
      <c r="E219" s="87" t="s">
        <v>16944</v>
      </c>
      <c r="F219" s="84" t="s">
        <v>16945</v>
      </c>
      <c r="G219" s="85"/>
      <c r="H219" s="85">
        <v>22</v>
      </c>
      <c r="I219" s="85">
        <f t="shared" si="9"/>
        <v>22</v>
      </c>
      <c r="J219" s="84">
        <v>1</v>
      </c>
      <c r="K219" s="90">
        <f>SUMIFS(VENTAS[Cantidad],VENTAS[Código del producto Vendido],STOCK[[#This Row],[Code]])</f>
        <v>0</v>
      </c>
      <c r="L219" s="84">
        <f>STOCK[[#This Row],[Entradas]]-STOCK[[#This Row],[Salidas]]</f>
        <v>1</v>
      </c>
      <c r="M219" s="93">
        <f>STOCK[[#This Row],[Precio Final]]*10%</f>
        <v>2.2</v>
      </c>
      <c r="N219" s="84">
        <v>0</v>
      </c>
      <c r="O219" s="85">
        <v>0</v>
      </c>
      <c r="P219" s="85">
        <v>9</v>
      </c>
      <c r="Q219" s="84">
        <v>0</v>
      </c>
      <c r="R219" s="84">
        <v>0</v>
      </c>
      <c r="S219" s="85">
        <v>0</v>
      </c>
      <c r="T219" s="96">
        <f>STOCK[[#This Row],[Costo Unitario (USD)]]+STOCK[[#This Row],[Costo Envío (USD)]]+STOCK[[#This Row],[Comisión 10%]]</f>
        <v>11.2</v>
      </c>
      <c r="U219" s="84">
        <f t="shared" si="10"/>
        <v>16.8</v>
      </c>
      <c r="V219" s="85">
        <f t="shared" si="11"/>
        <v>22</v>
      </c>
      <c r="W219" s="85">
        <f>STOCK[[#This Row],[Precio Final]]-STOCK[[#This Row],[Costo total]]</f>
        <v>10.8</v>
      </c>
      <c r="X219" s="84">
        <f>STOCK[[#This Row],[Ganancia Unitaria]]*STOCK[[#This Row],[Salidas]]</f>
        <v>0</v>
      </c>
      <c r="Y219" s="84" t="s">
        <v>16918</v>
      </c>
      <c r="Z219" s="84"/>
      <c r="AA219" s="85" t="e">
        <f>[2]!STOCK[[#This Row],[Costo total]]*[2]!STOCK[[#This Row],[Entradas]]</f>
        <v>#REF!</v>
      </c>
      <c r="AB219" s="84" t="e">
        <f>[2]!STOCK[[#This Row],[Stock Actual]]*[2]!STOCK[[#This Row],[Costo total]]</f>
        <v>#REF!</v>
      </c>
      <c r="AC219" s="84"/>
      <c r="AD219" s="85"/>
      <c r="AE219" s="85"/>
      <c r="AF219" s="85"/>
      <c r="AG219" s="85"/>
      <c r="AH219" s="85"/>
      <c r="AI219" s="85"/>
      <c r="AJ219" s="85"/>
      <c r="AK219" s="85"/>
      <c r="AL219" s="85"/>
      <c r="AM219" s="85"/>
      <c r="AN219" s="85"/>
      <c r="AO219" s="85"/>
      <c r="AP219" s="85"/>
      <c r="AQ219" s="85"/>
      <c r="AR219" s="85"/>
      <c r="AS219" s="85"/>
      <c r="AT219" s="85"/>
    </row>
    <row r="220" s="61" customFormat="1" ht="80" customHeight="1" spans="1:46">
      <c r="A220" s="84" t="s">
        <v>16946</v>
      </c>
      <c r="B220" s="84"/>
      <c r="C220" s="85" t="s">
        <v>2</v>
      </c>
      <c r="D220" s="84" t="s">
        <v>16856</v>
      </c>
      <c r="E220" s="87" t="s">
        <v>16947</v>
      </c>
      <c r="F220" s="84" t="s">
        <v>16435</v>
      </c>
      <c r="G220" s="85"/>
      <c r="H220" s="85">
        <v>30</v>
      </c>
      <c r="I220" s="85">
        <f t="shared" si="9"/>
        <v>30</v>
      </c>
      <c r="J220" s="84">
        <v>3</v>
      </c>
      <c r="K220" s="90">
        <f>SUMIFS(VENTAS[Cantidad],VENTAS[Código del producto Vendido],STOCK[[#This Row],[Code]])</f>
        <v>0</v>
      </c>
      <c r="L220" s="84">
        <f>STOCK[[#This Row],[Entradas]]-STOCK[[#This Row],[Salidas]]</f>
        <v>3</v>
      </c>
      <c r="M220" s="93">
        <f>STOCK[[#This Row],[Precio Final]]*10%</f>
        <v>3</v>
      </c>
      <c r="N220" s="84">
        <v>0</v>
      </c>
      <c r="O220" s="85">
        <v>0</v>
      </c>
      <c r="P220" s="85">
        <v>9</v>
      </c>
      <c r="Q220" s="84">
        <v>0</v>
      </c>
      <c r="R220" s="84">
        <v>0</v>
      </c>
      <c r="S220" s="85">
        <v>0</v>
      </c>
      <c r="T220" s="96">
        <f>STOCK[[#This Row],[Costo Unitario (USD)]]+STOCK[[#This Row],[Costo Envío (USD)]]+STOCK[[#This Row],[Comisión 10%]]</f>
        <v>12</v>
      </c>
      <c r="U220" s="84">
        <f t="shared" si="10"/>
        <v>18</v>
      </c>
      <c r="V220" s="85">
        <f t="shared" si="11"/>
        <v>30</v>
      </c>
      <c r="W220" s="85">
        <f>STOCK[[#This Row],[Precio Final]]-STOCK[[#This Row],[Costo total]]</f>
        <v>18</v>
      </c>
      <c r="X220" s="84">
        <f>STOCK[[#This Row],[Ganancia Unitaria]]*STOCK[[#This Row],[Salidas]]</f>
        <v>0</v>
      </c>
      <c r="Y220" s="84" t="s">
        <v>16918</v>
      </c>
      <c r="Z220" s="84"/>
      <c r="AA220" s="85" t="e">
        <f>[2]!STOCK[[#This Row],[Costo total]]*[2]!STOCK[[#This Row],[Entradas]]</f>
        <v>#REF!</v>
      </c>
      <c r="AB220" s="84" t="e">
        <f>[2]!STOCK[[#This Row],[Stock Actual]]*[2]!STOCK[[#This Row],[Costo total]]</f>
        <v>#REF!</v>
      </c>
      <c r="AC220" s="84"/>
      <c r="AD220" s="85"/>
      <c r="AE220" s="85"/>
      <c r="AF220" s="85"/>
      <c r="AG220" s="85"/>
      <c r="AH220" s="85"/>
      <c r="AI220" s="85"/>
      <c r="AJ220" s="85"/>
      <c r="AK220" s="85"/>
      <c r="AL220" s="85"/>
      <c r="AM220" s="85"/>
      <c r="AN220" s="85"/>
      <c r="AO220" s="85"/>
      <c r="AP220" s="85"/>
      <c r="AQ220" s="85"/>
      <c r="AR220" s="85"/>
      <c r="AS220" s="85"/>
      <c r="AT220" s="85"/>
    </row>
    <row r="221" s="61" customFormat="1" ht="80" customHeight="1" spans="1:46">
      <c r="A221" s="84" t="s">
        <v>16948</v>
      </c>
      <c r="B221" s="84"/>
      <c r="C221" s="85" t="s">
        <v>2</v>
      </c>
      <c r="D221" s="84" t="s">
        <v>16447</v>
      </c>
      <c r="E221" s="87" t="s">
        <v>16949</v>
      </c>
      <c r="F221" s="84" t="s">
        <v>16404</v>
      </c>
      <c r="G221" s="85"/>
      <c r="H221" s="85">
        <v>15</v>
      </c>
      <c r="I221" s="85">
        <f t="shared" si="9"/>
        <v>15</v>
      </c>
      <c r="J221" s="84">
        <v>2</v>
      </c>
      <c r="K221" s="90">
        <f>SUMIFS(VENTAS[Cantidad],VENTAS[Código del producto Vendido],STOCK[[#This Row],[Code]])</f>
        <v>0</v>
      </c>
      <c r="L221" s="84">
        <f>STOCK[[#This Row],[Entradas]]-STOCK[[#This Row],[Salidas]]</f>
        <v>2</v>
      </c>
      <c r="M221" s="93">
        <f>STOCK[[#This Row],[Precio Final]]*10%</f>
        <v>1.5</v>
      </c>
      <c r="N221" s="84">
        <v>0</v>
      </c>
      <c r="O221" s="85">
        <v>0</v>
      </c>
      <c r="P221" s="85">
        <v>9</v>
      </c>
      <c r="Q221" s="84">
        <v>0</v>
      </c>
      <c r="R221" s="84">
        <v>0</v>
      </c>
      <c r="S221" s="85">
        <v>0</v>
      </c>
      <c r="T221" s="96">
        <f>STOCK[[#This Row],[Costo Unitario (USD)]]+STOCK[[#This Row],[Costo Envío (USD)]]+STOCK[[#This Row],[Comisión 10%]]</f>
        <v>10.5</v>
      </c>
      <c r="U221" s="84">
        <f t="shared" si="10"/>
        <v>15.75</v>
      </c>
      <c r="V221" s="85">
        <f t="shared" si="11"/>
        <v>15</v>
      </c>
      <c r="W221" s="85">
        <f>STOCK[[#This Row],[Precio Final]]-STOCK[[#This Row],[Costo total]]</f>
        <v>4.5</v>
      </c>
      <c r="X221" s="84">
        <f>STOCK[[#This Row],[Ganancia Unitaria]]*STOCK[[#This Row],[Salidas]]</f>
        <v>0</v>
      </c>
      <c r="Y221" s="84" t="s">
        <v>16918</v>
      </c>
      <c r="Z221" s="84"/>
      <c r="AA221" s="85" t="e">
        <f>[2]!STOCK[[#This Row],[Costo total]]*[2]!STOCK[[#This Row],[Entradas]]</f>
        <v>#REF!</v>
      </c>
      <c r="AB221" s="84" t="e">
        <f>[2]!STOCK[[#This Row],[Stock Actual]]*[2]!STOCK[[#This Row],[Costo total]]</f>
        <v>#REF!</v>
      </c>
      <c r="AC221" s="84"/>
      <c r="AD221" s="85"/>
      <c r="AE221" s="85"/>
      <c r="AF221" s="85"/>
      <c r="AG221" s="85"/>
      <c r="AH221" s="85"/>
      <c r="AI221" s="85"/>
      <c r="AJ221" s="85"/>
      <c r="AK221" s="85"/>
      <c r="AL221" s="85"/>
      <c r="AM221" s="85"/>
      <c r="AN221" s="85"/>
      <c r="AO221" s="85"/>
      <c r="AP221" s="85"/>
      <c r="AQ221" s="85"/>
      <c r="AR221" s="85"/>
      <c r="AS221" s="85"/>
      <c r="AT221" s="85"/>
    </row>
    <row r="222" s="61" customFormat="1" ht="80" customHeight="1" spans="1:46">
      <c r="A222" s="84" t="s">
        <v>16950</v>
      </c>
      <c r="B222" s="84"/>
      <c r="C222" s="85" t="s">
        <v>2</v>
      </c>
      <c r="D222" s="84" t="s">
        <v>16875</v>
      </c>
      <c r="E222" s="87" t="s">
        <v>16951</v>
      </c>
      <c r="F222" s="84" t="s">
        <v>16396</v>
      </c>
      <c r="G222" s="85"/>
      <c r="H222" s="85">
        <v>12</v>
      </c>
      <c r="I222" s="85">
        <f t="shared" si="9"/>
        <v>12</v>
      </c>
      <c r="J222" s="84">
        <v>1</v>
      </c>
      <c r="K222" s="90">
        <f>SUMIFS(VENTAS[Cantidad],VENTAS[Código del producto Vendido],STOCK[[#This Row],[Code]])</f>
        <v>0</v>
      </c>
      <c r="L222" s="84">
        <f>STOCK[[#This Row],[Entradas]]-STOCK[[#This Row],[Salidas]]</f>
        <v>1</v>
      </c>
      <c r="M222" s="93">
        <f>STOCK[[#This Row],[Precio Final]]*10%</f>
        <v>1.2</v>
      </c>
      <c r="N222" s="84">
        <v>0</v>
      </c>
      <c r="O222" s="85">
        <v>0</v>
      </c>
      <c r="P222" s="85">
        <v>9</v>
      </c>
      <c r="Q222" s="84">
        <v>0</v>
      </c>
      <c r="R222" s="84">
        <v>0</v>
      </c>
      <c r="S222" s="85">
        <v>0</v>
      </c>
      <c r="T222" s="96">
        <f>STOCK[[#This Row],[Costo Unitario (USD)]]+STOCK[[#This Row],[Costo Envío (USD)]]+STOCK[[#This Row],[Comisión 10%]]</f>
        <v>10.2</v>
      </c>
      <c r="U222" s="84">
        <f t="shared" si="10"/>
        <v>15.3</v>
      </c>
      <c r="V222" s="85">
        <f t="shared" si="11"/>
        <v>12</v>
      </c>
      <c r="W222" s="85">
        <f>STOCK[[#This Row],[Precio Final]]-STOCK[[#This Row],[Costo total]]</f>
        <v>1.8</v>
      </c>
      <c r="X222" s="84">
        <f>STOCK[[#This Row],[Ganancia Unitaria]]*STOCK[[#This Row],[Salidas]]</f>
        <v>0</v>
      </c>
      <c r="Y222" s="84" t="s">
        <v>16918</v>
      </c>
      <c r="Z222" s="84"/>
      <c r="AA222" s="85" t="e">
        <f>[2]!STOCK[[#This Row],[Costo total]]*[2]!STOCK[[#This Row],[Entradas]]</f>
        <v>#REF!</v>
      </c>
      <c r="AB222" s="84" t="e">
        <f>[2]!STOCK[[#This Row],[Stock Actual]]*[2]!STOCK[[#This Row],[Costo total]]</f>
        <v>#REF!</v>
      </c>
      <c r="AC222" s="84"/>
      <c r="AD222" s="85"/>
      <c r="AE222" s="85"/>
      <c r="AF222" s="85"/>
      <c r="AG222" s="85"/>
      <c r="AH222" s="85"/>
      <c r="AI222" s="85"/>
      <c r="AJ222" s="85"/>
      <c r="AK222" s="85"/>
      <c r="AL222" s="85"/>
      <c r="AM222" s="85"/>
      <c r="AN222" s="85"/>
      <c r="AO222" s="85"/>
      <c r="AP222" s="85"/>
      <c r="AQ222" s="85"/>
      <c r="AR222" s="85"/>
      <c r="AS222" s="85"/>
      <c r="AT222" s="85"/>
    </row>
    <row r="223" s="61" customFormat="1" ht="80" customHeight="1" spans="1:46">
      <c r="A223" s="84" t="s">
        <v>16952</v>
      </c>
      <c r="B223" s="84"/>
      <c r="C223" s="85" t="s">
        <v>2</v>
      </c>
      <c r="D223" s="84" t="s">
        <v>16511</v>
      </c>
      <c r="E223" s="87" t="s">
        <v>16953</v>
      </c>
      <c r="F223" s="84" t="s">
        <v>16431</v>
      </c>
      <c r="G223" s="85"/>
      <c r="H223" s="85">
        <v>18</v>
      </c>
      <c r="I223" s="85">
        <f t="shared" si="9"/>
        <v>18</v>
      </c>
      <c r="J223" s="84">
        <v>1</v>
      </c>
      <c r="K223" s="90">
        <f>SUMIFS(VENTAS[Cantidad],VENTAS[Código del producto Vendido],STOCK[[#This Row],[Code]])</f>
        <v>0</v>
      </c>
      <c r="L223" s="84">
        <f>STOCK[[#This Row],[Entradas]]-STOCK[[#This Row],[Salidas]]</f>
        <v>1</v>
      </c>
      <c r="M223" s="93">
        <f>STOCK[[#This Row],[Precio Final]]*10%</f>
        <v>1.8</v>
      </c>
      <c r="N223" s="84">
        <v>0</v>
      </c>
      <c r="O223" s="85">
        <v>0</v>
      </c>
      <c r="P223" s="85">
        <v>9</v>
      </c>
      <c r="Q223" s="84">
        <v>0</v>
      </c>
      <c r="R223" s="84">
        <v>0</v>
      </c>
      <c r="S223" s="85">
        <v>0</v>
      </c>
      <c r="T223" s="96">
        <f>STOCK[[#This Row],[Costo Unitario (USD)]]+STOCK[[#This Row],[Costo Envío (USD)]]+STOCK[[#This Row],[Comisión 10%]]</f>
        <v>10.8</v>
      </c>
      <c r="U223" s="84">
        <f t="shared" si="10"/>
        <v>16.2</v>
      </c>
      <c r="V223" s="85">
        <f t="shared" si="11"/>
        <v>18</v>
      </c>
      <c r="W223" s="85">
        <f>STOCK[[#This Row],[Precio Final]]-STOCK[[#This Row],[Costo total]]</f>
        <v>7.2</v>
      </c>
      <c r="X223" s="84">
        <f>STOCK[[#This Row],[Ganancia Unitaria]]*STOCK[[#This Row],[Salidas]]</f>
        <v>0</v>
      </c>
      <c r="Y223" s="84" t="s">
        <v>16918</v>
      </c>
      <c r="Z223" s="84"/>
      <c r="AA223" s="85" t="e">
        <f>[2]!STOCK[[#This Row],[Costo total]]*[2]!STOCK[[#This Row],[Entradas]]</f>
        <v>#REF!</v>
      </c>
      <c r="AB223" s="84" t="e">
        <f>[2]!STOCK[[#This Row],[Stock Actual]]*[2]!STOCK[[#This Row],[Costo total]]</f>
        <v>#REF!</v>
      </c>
      <c r="AC223" s="84"/>
      <c r="AD223" s="85"/>
      <c r="AE223" s="85"/>
      <c r="AF223" s="85"/>
      <c r="AG223" s="85"/>
      <c r="AH223" s="85"/>
      <c r="AI223" s="85"/>
      <c r="AJ223" s="85"/>
      <c r="AK223" s="85"/>
      <c r="AL223" s="85"/>
      <c r="AM223" s="85"/>
      <c r="AN223" s="85"/>
      <c r="AO223" s="85"/>
      <c r="AP223" s="85"/>
      <c r="AQ223" s="85"/>
      <c r="AR223" s="85"/>
      <c r="AS223" s="85"/>
      <c r="AT223" s="85"/>
    </row>
    <row r="224" s="61" customFormat="1" ht="80" customHeight="1" spans="1:46">
      <c r="A224" s="84" t="s">
        <v>16954</v>
      </c>
      <c r="B224" s="84"/>
      <c r="C224" s="85" t="s">
        <v>2</v>
      </c>
      <c r="D224" s="84" t="s">
        <v>16447</v>
      </c>
      <c r="E224" s="87" t="s">
        <v>16955</v>
      </c>
      <c r="F224" s="84" t="s">
        <v>16404</v>
      </c>
      <c r="G224" s="85"/>
      <c r="H224" s="85">
        <v>20</v>
      </c>
      <c r="I224" s="85">
        <f t="shared" si="9"/>
        <v>20</v>
      </c>
      <c r="J224" s="84">
        <v>2</v>
      </c>
      <c r="K224" s="90">
        <f>SUMIFS(VENTAS[Cantidad],VENTAS[Código del producto Vendido],STOCK[[#This Row],[Code]])</f>
        <v>0</v>
      </c>
      <c r="L224" s="84">
        <f>STOCK[[#This Row],[Entradas]]-STOCK[[#This Row],[Salidas]]</f>
        <v>2</v>
      </c>
      <c r="M224" s="93">
        <f>STOCK[[#This Row],[Precio Final]]*10%</f>
        <v>2</v>
      </c>
      <c r="N224" s="84">
        <v>0</v>
      </c>
      <c r="O224" s="85">
        <v>0</v>
      </c>
      <c r="P224" s="85">
        <v>9</v>
      </c>
      <c r="Q224" s="84">
        <v>0</v>
      </c>
      <c r="R224" s="84">
        <v>0</v>
      </c>
      <c r="S224" s="85">
        <v>0</v>
      </c>
      <c r="T224" s="96">
        <f>STOCK[[#This Row],[Costo Unitario (USD)]]+STOCK[[#This Row],[Costo Envío (USD)]]+STOCK[[#This Row],[Comisión 10%]]</f>
        <v>11</v>
      </c>
      <c r="U224" s="84">
        <f t="shared" si="10"/>
        <v>16.5</v>
      </c>
      <c r="V224" s="85">
        <f t="shared" si="11"/>
        <v>20</v>
      </c>
      <c r="W224" s="85">
        <f>STOCK[[#This Row],[Precio Final]]-STOCK[[#This Row],[Costo total]]</f>
        <v>9</v>
      </c>
      <c r="X224" s="84">
        <f>STOCK[[#This Row],[Ganancia Unitaria]]*STOCK[[#This Row],[Salidas]]</f>
        <v>0</v>
      </c>
      <c r="Y224" s="84"/>
      <c r="Z224" s="84"/>
      <c r="AA224" s="85"/>
      <c r="AB224" s="84"/>
      <c r="AC224" s="84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</row>
    <row r="225" s="61" customFormat="1" ht="80" customHeight="1" spans="1:46">
      <c r="A225" s="84" t="s">
        <v>16956</v>
      </c>
      <c r="B225" s="84"/>
      <c r="C225" s="85" t="s">
        <v>2</v>
      </c>
      <c r="D225" s="84" t="s">
        <v>16498</v>
      </c>
      <c r="E225" s="87" t="s">
        <v>16957</v>
      </c>
      <c r="F225" s="84" t="s">
        <v>16475</v>
      </c>
      <c r="G225" s="85"/>
      <c r="H225" s="85">
        <v>18</v>
      </c>
      <c r="I225" s="85">
        <f t="shared" si="9"/>
        <v>18</v>
      </c>
      <c r="J225" s="84">
        <v>4</v>
      </c>
      <c r="K225" s="90">
        <f>SUMIFS(VENTAS[Cantidad],VENTAS[Código del producto Vendido],STOCK[[#This Row],[Code]])</f>
        <v>0</v>
      </c>
      <c r="L225" s="84">
        <f>STOCK[[#This Row],[Entradas]]-STOCK[[#This Row],[Salidas]]</f>
        <v>4</v>
      </c>
      <c r="M225" s="93">
        <f>STOCK[[#This Row],[Precio Final]]*10%</f>
        <v>1.8</v>
      </c>
      <c r="N225" s="84">
        <v>0</v>
      </c>
      <c r="O225" s="85">
        <v>0</v>
      </c>
      <c r="P225" s="85">
        <v>9</v>
      </c>
      <c r="Q225" s="84">
        <v>0</v>
      </c>
      <c r="R225" s="84">
        <v>0</v>
      </c>
      <c r="S225" s="85">
        <v>0</v>
      </c>
      <c r="T225" s="96">
        <f>STOCK[[#This Row],[Costo Unitario (USD)]]+STOCK[[#This Row],[Costo Envío (USD)]]+STOCK[[#This Row],[Comisión 10%]]</f>
        <v>10.8</v>
      </c>
      <c r="U225" s="84">
        <f t="shared" si="10"/>
        <v>16.2</v>
      </c>
      <c r="V225" s="85">
        <f t="shared" si="11"/>
        <v>18</v>
      </c>
      <c r="W225" s="85">
        <f>STOCK[[#This Row],[Precio Final]]-STOCK[[#This Row],[Costo total]]</f>
        <v>7.2</v>
      </c>
      <c r="X225" s="84">
        <f>STOCK[[#This Row],[Ganancia Unitaria]]*STOCK[[#This Row],[Salidas]]</f>
        <v>0</v>
      </c>
      <c r="Y225" s="84"/>
      <c r="Z225" s="84"/>
      <c r="AA225" s="85"/>
      <c r="AB225" s="84"/>
      <c r="AC225" s="84"/>
      <c r="AD225" s="85"/>
      <c r="AE225" s="85"/>
      <c r="AF225" s="85"/>
      <c r="AG225" s="85"/>
      <c r="AH225" s="85"/>
      <c r="AI225" s="85"/>
      <c r="AJ225" s="85"/>
      <c r="AK225" s="85"/>
      <c r="AL225" s="85"/>
      <c r="AM225" s="85"/>
      <c r="AN225" s="85"/>
      <c r="AO225" s="85"/>
      <c r="AP225" s="85"/>
      <c r="AQ225" s="85"/>
      <c r="AR225" s="85"/>
      <c r="AS225" s="85"/>
      <c r="AT225" s="85"/>
    </row>
    <row r="226" s="61" customFormat="1" ht="80" customHeight="1" spans="1:46">
      <c r="A226" s="84" t="s">
        <v>16958</v>
      </c>
      <c r="B226" s="84"/>
      <c r="C226" s="85" t="s">
        <v>2</v>
      </c>
      <c r="D226" s="84" t="s">
        <v>16498</v>
      </c>
      <c r="E226" s="87" t="s">
        <v>16959</v>
      </c>
      <c r="F226" s="84" t="s">
        <v>16475</v>
      </c>
      <c r="G226" s="85"/>
      <c r="H226" s="85">
        <v>18</v>
      </c>
      <c r="I226" s="85">
        <f t="shared" si="9"/>
        <v>18</v>
      </c>
      <c r="J226" s="84">
        <v>4</v>
      </c>
      <c r="K226" s="90">
        <f>SUMIFS(VENTAS[Cantidad],VENTAS[Código del producto Vendido],STOCK[[#This Row],[Code]])</f>
        <v>0</v>
      </c>
      <c r="L226" s="84">
        <f>STOCK[[#This Row],[Entradas]]-STOCK[[#This Row],[Salidas]]</f>
        <v>4</v>
      </c>
      <c r="M226" s="93">
        <f>STOCK[[#This Row],[Precio Final]]*10%</f>
        <v>1.8</v>
      </c>
      <c r="N226" s="84">
        <v>0</v>
      </c>
      <c r="O226" s="85">
        <v>0</v>
      </c>
      <c r="P226" s="85">
        <v>9</v>
      </c>
      <c r="Q226" s="84">
        <v>0</v>
      </c>
      <c r="R226" s="84">
        <v>0</v>
      </c>
      <c r="S226" s="85">
        <v>0</v>
      </c>
      <c r="T226" s="96">
        <f>STOCK[[#This Row],[Costo Unitario (USD)]]+STOCK[[#This Row],[Costo Envío (USD)]]+STOCK[[#This Row],[Comisión 10%]]</f>
        <v>10.8</v>
      </c>
      <c r="U226" s="84">
        <f t="shared" si="10"/>
        <v>16.2</v>
      </c>
      <c r="V226" s="85">
        <f t="shared" si="11"/>
        <v>18</v>
      </c>
      <c r="W226" s="85">
        <f>STOCK[[#This Row],[Precio Final]]-STOCK[[#This Row],[Costo total]]</f>
        <v>7.2</v>
      </c>
      <c r="X226" s="84">
        <f>STOCK[[#This Row],[Ganancia Unitaria]]*STOCK[[#This Row],[Salidas]]</f>
        <v>0</v>
      </c>
      <c r="Y226" s="84"/>
      <c r="Z226" s="84"/>
      <c r="AA226" s="85"/>
      <c r="AB226" s="84"/>
      <c r="AC226" s="84"/>
      <c r="AD226" s="85"/>
      <c r="AE226" s="85"/>
      <c r="AF226" s="85"/>
      <c r="AG226" s="85"/>
      <c r="AH226" s="85"/>
      <c r="AI226" s="85"/>
      <c r="AJ226" s="85"/>
      <c r="AK226" s="85"/>
      <c r="AL226" s="85"/>
      <c r="AM226" s="85"/>
      <c r="AN226" s="85"/>
      <c r="AO226" s="85"/>
      <c r="AP226" s="85"/>
      <c r="AQ226" s="85"/>
      <c r="AR226" s="85"/>
      <c r="AS226" s="85"/>
      <c r="AT226" s="85"/>
    </row>
    <row r="227" s="61" customFormat="1" ht="80" customHeight="1" spans="1:46">
      <c r="A227" s="84" t="s">
        <v>16960</v>
      </c>
      <c r="B227" s="84"/>
      <c r="C227" s="85" t="s">
        <v>2</v>
      </c>
      <c r="D227" s="84" t="s">
        <v>16498</v>
      </c>
      <c r="E227" s="87" t="s">
        <v>16961</v>
      </c>
      <c r="F227" s="84" t="s">
        <v>16475</v>
      </c>
      <c r="G227" s="85"/>
      <c r="H227" s="85">
        <v>20</v>
      </c>
      <c r="I227" s="85">
        <f t="shared" si="9"/>
        <v>20</v>
      </c>
      <c r="J227" s="84">
        <v>9</v>
      </c>
      <c r="K227" s="90">
        <f>SUMIFS(VENTAS[Cantidad],VENTAS[Código del producto Vendido],STOCK[[#This Row],[Code]])</f>
        <v>0</v>
      </c>
      <c r="L227" s="84">
        <f>STOCK[[#This Row],[Entradas]]-STOCK[[#This Row],[Salidas]]</f>
        <v>9</v>
      </c>
      <c r="M227" s="93">
        <f>STOCK[[#This Row],[Precio Final]]*10%</f>
        <v>2</v>
      </c>
      <c r="N227" s="84">
        <v>0</v>
      </c>
      <c r="O227" s="85">
        <v>0</v>
      </c>
      <c r="P227" s="85">
        <v>9</v>
      </c>
      <c r="Q227" s="84">
        <v>0</v>
      </c>
      <c r="R227" s="84">
        <v>0</v>
      </c>
      <c r="S227" s="85">
        <v>0</v>
      </c>
      <c r="T227" s="96">
        <f>STOCK[[#This Row],[Costo Unitario (USD)]]+STOCK[[#This Row],[Costo Envío (USD)]]+STOCK[[#This Row],[Comisión 10%]]</f>
        <v>11</v>
      </c>
      <c r="U227" s="84">
        <f t="shared" si="10"/>
        <v>16.5</v>
      </c>
      <c r="V227" s="85">
        <f t="shared" si="11"/>
        <v>20</v>
      </c>
      <c r="W227" s="85">
        <f>STOCK[[#This Row],[Precio Final]]-STOCK[[#This Row],[Costo total]]</f>
        <v>9</v>
      </c>
      <c r="X227" s="84">
        <f>STOCK[[#This Row],[Ganancia Unitaria]]*STOCK[[#This Row],[Salidas]]</f>
        <v>0</v>
      </c>
      <c r="Y227" s="84"/>
      <c r="Z227" s="84"/>
      <c r="AA227" s="85"/>
      <c r="AB227" s="84"/>
      <c r="AC227" s="84"/>
      <c r="AD227" s="85"/>
      <c r="AE227" s="85"/>
      <c r="AF227" s="85"/>
      <c r="AG227" s="85"/>
      <c r="AH227" s="85"/>
      <c r="AI227" s="85"/>
      <c r="AJ227" s="85"/>
      <c r="AK227" s="85"/>
      <c r="AL227" s="85"/>
      <c r="AM227" s="85"/>
      <c r="AN227" s="85"/>
      <c r="AO227" s="85"/>
      <c r="AP227" s="85"/>
      <c r="AQ227" s="85"/>
      <c r="AR227" s="85"/>
      <c r="AS227" s="85"/>
      <c r="AT227" s="85"/>
    </row>
    <row r="228" s="61" customFormat="1" ht="80" customHeight="1" spans="1:46">
      <c r="A228" s="84" t="s">
        <v>16962</v>
      </c>
      <c r="B228" s="84"/>
      <c r="C228" s="85" t="s">
        <v>2</v>
      </c>
      <c r="D228" s="84" t="s">
        <v>16498</v>
      </c>
      <c r="E228" s="87" t="s">
        <v>16963</v>
      </c>
      <c r="F228" s="84" t="s">
        <v>16475</v>
      </c>
      <c r="G228" s="85"/>
      <c r="H228" s="85">
        <v>20</v>
      </c>
      <c r="I228" s="85">
        <f t="shared" si="9"/>
        <v>20</v>
      </c>
      <c r="J228" s="84">
        <v>2</v>
      </c>
      <c r="K228" s="90">
        <f>SUMIFS(VENTAS[Cantidad],VENTAS[Código del producto Vendido],STOCK[[#This Row],[Code]])</f>
        <v>0</v>
      </c>
      <c r="L228" s="84">
        <f>STOCK[[#This Row],[Entradas]]-STOCK[[#This Row],[Salidas]]</f>
        <v>2</v>
      </c>
      <c r="M228" s="93">
        <f>STOCK[[#This Row],[Precio Final]]*10%</f>
        <v>2</v>
      </c>
      <c r="N228" s="84">
        <v>0</v>
      </c>
      <c r="O228" s="85">
        <v>0</v>
      </c>
      <c r="P228" s="85">
        <v>9</v>
      </c>
      <c r="Q228" s="84">
        <v>0</v>
      </c>
      <c r="R228" s="84">
        <v>0</v>
      </c>
      <c r="S228" s="85">
        <v>0</v>
      </c>
      <c r="T228" s="96">
        <f>STOCK[[#This Row],[Costo Unitario (USD)]]+STOCK[[#This Row],[Costo Envío (USD)]]+STOCK[[#This Row],[Comisión 10%]]</f>
        <v>11</v>
      </c>
      <c r="U228" s="84">
        <f t="shared" si="10"/>
        <v>16.5</v>
      </c>
      <c r="V228" s="85">
        <f t="shared" si="11"/>
        <v>20</v>
      </c>
      <c r="W228" s="85">
        <f>STOCK[[#This Row],[Precio Final]]-STOCK[[#This Row],[Costo total]]</f>
        <v>9</v>
      </c>
      <c r="X228" s="84">
        <f>STOCK[[#This Row],[Ganancia Unitaria]]*STOCK[[#This Row],[Salidas]]</f>
        <v>0</v>
      </c>
      <c r="Y228" s="84"/>
      <c r="Z228" s="84"/>
      <c r="AA228" s="85"/>
      <c r="AB228" s="84"/>
      <c r="AC228" s="84"/>
      <c r="AD228" s="85"/>
      <c r="AE228" s="85"/>
      <c r="AF228" s="85"/>
      <c r="AG228" s="85"/>
      <c r="AH228" s="85"/>
      <c r="AI228" s="85"/>
      <c r="AJ228" s="85"/>
      <c r="AK228" s="85"/>
      <c r="AL228" s="85"/>
      <c r="AM228" s="85"/>
      <c r="AN228" s="85"/>
      <c r="AO228" s="85"/>
      <c r="AP228" s="85"/>
      <c r="AQ228" s="85"/>
      <c r="AR228" s="85"/>
      <c r="AS228" s="85"/>
      <c r="AT228" s="85"/>
    </row>
    <row r="229" s="61" customFormat="1" ht="80" customHeight="1" spans="1:46">
      <c r="A229" s="84" t="s">
        <v>16964</v>
      </c>
      <c r="B229" s="84"/>
      <c r="C229" s="85" t="s">
        <v>2</v>
      </c>
      <c r="D229" s="84" t="s">
        <v>16856</v>
      </c>
      <c r="E229" s="87" t="s">
        <v>16965</v>
      </c>
      <c r="F229" s="84" t="s">
        <v>16966</v>
      </c>
      <c r="G229" s="85"/>
      <c r="H229" s="85">
        <v>35</v>
      </c>
      <c r="I229" s="85">
        <f t="shared" si="9"/>
        <v>35</v>
      </c>
      <c r="J229" s="84">
        <v>1</v>
      </c>
      <c r="K229" s="90">
        <f>SUMIFS(VENTAS[Cantidad],VENTAS[Código del producto Vendido],STOCK[[#This Row],[Code]])</f>
        <v>0</v>
      </c>
      <c r="L229" s="84">
        <f>STOCK[[#This Row],[Entradas]]-STOCK[[#This Row],[Salidas]]</f>
        <v>1</v>
      </c>
      <c r="M229" s="93">
        <f>STOCK[[#This Row],[Precio Final]]*10%</f>
        <v>3.5</v>
      </c>
      <c r="N229" s="84">
        <v>0</v>
      </c>
      <c r="O229" s="85">
        <v>0</v>
      </c>
      <c r="P229" s="85">
        <v>9</v>
      </c>
      <c r="Q229" s="84">
        <v>0</v>
      </c>
      <c r="R229" s="84">
        <v>0</v>
      </c>
      <c r="S229" s="85">
        <v>0</v>
      </c>
      <c r="T229" s="96">
        <f>STOCK[[#This Row],[Costo Unitario (USD)]]+STOCK[[#This Row],[Costo Envío (USD)]]+STOCK[[#This Row],[Comisión 10%]]</f>
        <v>12.5</v>
      </c>
      <c r="U229" s="84">
        <f t="shared" si="10"/>
        <v>18.75</v>
      </c>
      <c r="V229" s="85">
        <f t="shared" si="11"/>
        <v>35</v>
      </c>
      <c r="W229" s="85">
        <f>STOCK[[#This Row],[Precio Final]]-STOCK[[#This Row],[Costo total]]</f>
        <v>22.5</v>
      </c>
      <c r="X229" s="84">
        <f>STOCK[[#This Row],[Ganancia Unitaria]]*STOCK[[#This Row],[Salidas]]</f>
        <v>0</v>
      </c>
      <c r="Y229" s="84"/>
      <c r="Z229" s="84"/>
      <c r="AA229" s="85"/>
      <c r="AB229" s="84"/>
      <c r="AC229" s="84"/>
      <c r="AD229" s="85"/>
      <c r="AE229" s="85"/>
      <c r="AF229" s="85"/>
      <c r="AG229" s="85"/>
      <c r="AH229" s="85"/>
      <c r="AI229" s="85"/>
      <c r="AJ229" s="85"/>
      <c r="AK229" s="85"/>
      <c r="AL229" s="85"/>
      <c r="AM229" s="85"/>
      <c r="AN229" s="85"/>
      <c r="AO229" s="85"/>
      <c r="AP229" s="85"/>
      <c r="AQ229" s="85"/>
      <c r="AR229" s="85"/>
      <c r="AS229" s="85"/>
      <c r="AT229" s="85"/>
    </row>
    <row r="230" s="61" customFormat="1" ht="80" customHeight="1" spans="1:46">
      <c r="A230" s="84" t="s">
        <v>16967</v>
      </c>
      <c r="B230" s="84"/>
      <c r="C230" s="85" t="s">
        <v>2</v>
      </c>
      <c r="D230" s="84" t="s">
        <v>16856</v>
      </c>
      <c r="E230" s="87" t="s">
        <v>16965</v>
      </c>
      <c r="F230" s="84" t="s">
        <v>16966</v>
      </c>
      <c r="G230" s="85"/>
      <c r="H230" s="85">
        <v>35</v>
      </c>
      <c r="I230" s="85">
        <f t="shared" si="9"/>
        <v>35</v>
      </c>
      <c r="J230" s="84">
        <v>1</v>
      </c>
      <c r="K230" s="90">
        <f>SUMIFS(VENTAS[Cantidad],VENTAS[Código del producto Vendido],STOCK[[#This Row],[Code]])</f>
        <v>0</v>
      </c>
      <c r="L230" s="84">
        <f>STOCK[[#This Row],[Entradas]]-STOCK[[#This Row],[Salidas]]</f>
        <v>1</v>
      </c>
      <c r="M230" s="93">
        <f>STOCK[[#This Row],[Precio Final]]*10%</f>
        <v>3.5</v>
      </c>
      <c r="N230" s="84">
        <v>0</v>
      </c>
      <c r="O230" s="85">
        <v>0</v>
      </c>
      <c r="P230" s="85">
        <v>9</v>
      </c>
      <c r="Q230" s="84">
        <v>0</v>
      </c>
      <c r="R230" s="84">
        <v>0</v>
      </c>
      <c r="S230" s="85">
        <v>0</v>
      </c>
      <c r="T230" s="96">
        <f>STOCK[[#This Row],[Costo Unitario (USD)]]+STOCK[[#This Row],[Costo Envío (USD)]]+STOCK[[#This Row],[Comisión 10%]]</f>
        <v>12.5</v>
      </c>
      <c r="U230" s="84">
        <f t="shared" si="10"/>
        <v>18.75</v>
      </c>
      <c r="V230" s="85">
        <f t="shared" si="11"/>
        <v>35</v>
      </c>
      <c r="W230" s="85">
        <f>STOCK[[#This Row],[Precio Final]]-STOCK[[#This Row],[Costo total]]</f>
        <v>22.5</v>
      </c>
      <c r="X230" s="84">
        <f>STOCK[[#This Row],[Ganancia Unitaria]]*STOCK[[#This Row],[Salidas]]</f>
        <v>0</v>
      </c>
      <c r="Y230" s="84"/>
      <c r="Z230" s="84"/>
      <c r="AA230" s="85"/>
      <c r="AB230" s="84"/>
      <c r="AC230" s="84"/>
      <c r="AD230" s="85"/>
      <c r="AE230" s="85"/>
      <c r="AF230" s="85"/>
      <c r="AG230" s="85"/>
      <c r="AH230" s="85"/>
      <c r="AI230" s="85"/>
      <c r="AJ230" s="85"/>
      <c r="AK230" s="85"/>
      <c r="AL230" s="85"/>
      <c r="AM230" s="85"/>
      <c r="AN230" s="85"/>
      <c r="AO230" s="85"/>
      <c r="AP230" s="85"/>
      <c r="AQ230" s="85"/>
      <c r="AR230" s="85"/>
      <c r="AS230" s="85"/>
      <c r="AT230" s="85"/>
    </row>
    <row r="231" s="61" customFormat="1" ht="80" customHeight="1" spans="1:46">
      <c r="A231" s="84" t="s">
        <v>16968</v>
      </c>
      <c r="B231" s="84"/>
      <c r="C231" s="85" t="s">
        <v>2</v>
      </c>
      <c r="D231" s="84" t="s">
        <v>16969</v>
      </c>
      <c r="E231" s="87" t="s">
        <v>16970</v>
      </c>
      <c r="F231" s="84" t="s">
        <v>16971</v>
      </c>
      <c r="G231" s="85"/>
      <c r="H231" s="85">
        <v>18</v>
      </c>
      <c r="I231" s="85">
        <f t="shared" si="9"/>
        <v>18</v>
      </c>
      <c r="J231" s="84">
        <v>1</v>
      </c>
      <c r="K231" s="90">
        <f>SUMIFS(VENTAS[Cantidad],VENTAS[Código del producto Vendido],STOCK[[#This Row],[Code]])</f>
        <v>0</v>
      </c>
      <c r="L231" s="84">
        <f>STOCK[[#This Row],[Entradas]]-STOCK[[#This Row],[Salidas]]</f>
        <v>1</v>
      </c>
      <c r="M231" s="93">
        <f>STOCK[[#This Row],[Precio Final]]*10%</f>
        <v>1.8</v>
      </c>
      <c r="N231" s="84">
        <v>0</v>
      </c>
      <c r="O231" s="85">
        <v>0</v>
      </c>
      <c r="P231" s="85">
        <v>9</v>
      </c>
      <c r="Q231" s="84">
        <v>0</v>
      </c>
      <c r="R231" s="84">
        <v>0</v>
      </c>
      <c r="S231" s="85">
        <v>0</v>
      </c>
      <c r="T231" s="96">
        <f>STOCK[[#This Row],[Costo Unitario (USD)]]+STOCK[[#This Row],[Costo Envío (USD)]]+STOCK[[#This Row],[Comisión 10%]]</f>
        <v>10.8</v>
      </c>
      <c r="U231" s="84">
        <f t="shared" si="10"/>
        <v>16.2</v>
      </c>
      <c r="V231" s="85">
        <f t="shared" si="11"/>
        <v>18</v>
      </c>
      <c r="W231" s="85">
        <f>STOCK[[#This Row],[Precio Final]]-STOCK[[#This Row],[Costo total]]</f>
        <v>7.2</v>
      </c>
      <c r="X231" s="84">
        <f>STOCK[[#This Row],[Ganancia Unitaria]]*STOCK[[#This Row],[Salidas]]</f>
        <v>0</v>
      </c>
      <c r="Y231" s="84"/>
      <c r="Z231" s="84"/>
      <c r="AA231" s="85"/>
      <c r="AB231" s="84"/>
      <c r="AC231" s="84"/>
      <c r="AD231" s="85"/>
      <c r="AE231" s="85"/>
      <c r="AF231" s="85"/>
      <c r="AG231" s="85"/>
      <c r="AH231" s="85"/>
      <c r="AI231" s="85"/>
      <c r="AJ231" s="85"/>
      <c r="AK231" s="85"/>
      <c r="AL231" s="85"/>
      <c r="AM231" s="85"/>
      <c r="AN231" s="85"/>
      <c r="AO231" s="85"/>
      <c r="AP231" s="85"/>
      <c r="AQ231" s="85"/>
      <c r="AR231" s="85"/>
      <c r="AS231" s="85"/>
      <c r="AT231" s="85"/>
    </row>
    <row r="232" s="61" customFormat="1" ht="80" customHeight="1" spans="1:46">
      <c r="A232" s="84" t="s">
        <v>16972</v>
      </c>
      <c r="B232" s="84"/>
      <c r="C232" s="85" t="s">
        <v>2</v>
      </c>
      <c r="D232" s="84" t="s">
        <v>16969</v>
      </c>
      <c r="E232" s="87" t="s">
        <v>16973</v>
      </c>
      <c r="F232" s="84" t="s">
        <v>16586</v>
      </c>
      <c r="G232" s="85"/>
      <c r="H232" s="85">
        <v>15</v>
      </c>
      <c r="I232" s="85">
        <f t="shared" si="9"/>
        <v>15</v>
      </c>
      <c r="J232" s="84">
        <v>1</v>
      </c>
      <c r="K232" s="90">
        <f>SUMIFS(VENTAS[Cantidad],VENTAS[Código del producto Vendido],STOCK[[#This Row],[Code]])</f>
        <v>0</v>
      </c>
      <c r="L232" s="84">
        <f>STOCK[[#This Row],[Entradas]]-STOCK[[#This Row],[Salidas]]</f>
        <v>1</v>
      </c>
      <c r="M232" s="93">
        <f>STOCK[[#This Row],[Precio Final]]*10%</f>
        <v>1.5</v>
      </c>
      <c r="N232" s="84">
        <v>0</v>
      </c>
      <c r="O232" s="85">
        <v>0</v>
      </c>
      <c r="P232" s="85">
        <v>9</v>
      </c>
      <c r="Q232" s="84">
        <v>0</v>
      </c>
      <c r="R232" s="84">
        <v>0</v>
      </c>
      <c r="S232" s="85">
        <v>0</v>
      </c>
      <c r="T232" s="96">
        <f>STOCK[[#This Row],[Costo Unitario (USD)]]+STOCK[[#This Row],[Costo Envío (USD)]]+STOCK[[#This Row],[Comisión 10%]]</f>
        <v>10.5</v>
      </c>
      <c r="U232" s="84">
        <f t="shared" si="10"/>
        <v>15.75</v>
      </c>
      <c r="V232" s="85">
        <f t="shared" si="11"/>
        <v>15</v>
      </c>
      <c r="W232" s="85">
        <f>STOCK[[#This Row],[Precio Final]]-STOCK[[#This Row],[Costo total]]</f>
        <v>4.5</v>
      </c>
      <c r="X232" s="84">
        <f>STOCK[[#This Row],[Ganancia Unitaria]]*STOCK[[#This Row],[Salidas]]</f>
        <v>0</v>
      </c>
      <c r="Y232" s="84"/>
      <c r="Z232" s="84"/>
      <c r="AA232" s="85"/>
      <c r="AB232" s="84"/>
      <c r="AC232" s="84">
        <v>15</v>
      </c>
      <c r="AD232" s="85"/>
      <c r="AE232" s="85"/>
      <c r="AF232" s="85"/>
      <c r="AG232" s="85"/>
      <c r="AH232" s="85"/>
      <c r="AI232" s="85"/>
      <c r="AJ232" s="85"/>
      <c r="AK232" s="85"/>
      <c r="AL232" s="85"/>
      <c r="AM232" s="85"/>
      <c r="AN232" s="85"/>
      <c r="AO232" s="85"/>
      <c r="AP232" s="85"/>
      <c r="AQ232" s="85"/>
      <c r="AR232" s="85"/>
      <c r="AS232" s="85"/>
      <c r="AT232" s="85"/>
    </row>
    <row r="233" s="61" customFormat="1" ht="80" customHeight="1" spans="1:46">
      <c r="A233" s="84" t="s">
        <v>16974</v>
      </c>
      <c r="B233" s="84"/>
      <c r="C233" s="85" t="s">
        <v>2</v>
      </c>
      <c r="D233" s="84" t="s">
        <v>16943</v>
      </c>
      <c r="E233" s="87" t="s">
        <v>16975</v>
      </c>
      <c r="F233" s="84" t="s">
        <v>16586</v>
      </c>
      <c r="G233" s="85"/>
      <c r="H233" s="85">
        <v>20</v>
      </c>
      <c r="I233" s="85">
        <f t="shared" ref="I233:I296" si="12">H233</f>
        <v>20</v>
      </c>
      <c r="J233" s="84">
        <v>1</v>
      </c>
      <c r="K233" s="90">
        <f>SUMIFS(VENTAS[Cantidad],VENTAS[Código del producto Vendido],STOCK[[#This Row],[Code]])</f>
        <v>0</v>
      </c>
      <c r="L233" s="84">
        <f>STOCK[[#This Row],[Entradas]]-STOCK[[#This Row],[Salidas]]</f>
        <v>1</v>
      </c>
      <c r="M233" s="93">
        <f>STOCK[[#This Row],[Precio Final]]*10%</f>
        <v>2</v>
      </c>
      <c r="N233" s="84">
        <v>0</v>
      </c>
      <c r="O233" s="85">
        <v>0</v>
      </c>
      <c r="P233" s="85">
        <v>9</v>
      </c>
      <c r="Q233" s="84">
        <v>0</v>
      </c>
      <c r="R233" s="84">
        <v>0</v>
      </c>
      <c r="S233" s="85">
        <v>0</v>
      </c>
      <c r="T233" s="96">
        <f>STOCK[[#This Row],[Costo Unitario (USD)]]+STOCK[[#This Row],[Costo Envío (USD)]]+STOCK[[#This Row],[Comisión 10%]]</f>
        <v>11</v>
      </c>
      <c r="U233" s="84">
        <f t="shared" si="10"/>
        <v>16.5</v>
      </c>
      <c r="V233" s="85">
        <f t="shared" si="11"/>
        <v>20</v>
      </c>
      <c r="W233" s="85">
        <f>STOCK[[#This Row],[Precio Final]]-STOCK[[#This Row],[Costo total]]</f>
        <v>9</v>
      </c>
      <c r="X233" s="84">
        <f>STOCK[[#This Row],[Ganancia Unitaria]]*STOCK[[#This Row],[Salidas]]</f>
        <v>0</v>
      </c>
      <c r="Y233" s="84"/>
      <c r="Z233" s="84"/>
      <c r="AA233" s="85"/>
      <c r="AB233" s="84"/>
      <c r="AC233" s="84"/>
      <c r="AD233" s="85"/>
      <c r="AE233" s="85"/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</row>
    <row r="234" s="61" customFormat="1" ht="80" customHeight="1" spans="1:46">
      <c r="A234" s="84" t="s">
        <v>16976</v>
      </c>
      <c r="B234" s="84"/>
      <c r="C234" s="85" t="s">
        <v>2</v>
      </c>
      <c r="D234" s="84" t="s">
        <v>16969</v>
      </c>
      <c r="E234" s="87" t="s">
        <v>16977</v>
      </c>
      <c r="F234" s="84" t="s">
        <v>16586</v>
      </c>
      <c r="G234" s="85"/>
      <c r="H234" s="85">
        <v>20</v>
      </c>
      <c r="I234" s="85">
        <f t="shared" si="12"/>
        <v>20</v>
      </c>
      <c r="J234" s="84">
        <v>1</v>
      </c>
      <c r="K234" s="90">
        <f>SUMIFS(VENTAS[Cantidad],VENTAS[Código del producto Vendido],STOCK[[#This Row],[Code]])</f>
        <v>0</v>
      </c>
      <c r="L234" s="84">
        <f>STOCK[[#This Row],[Entradas]]-STOCK[[#This Row],[Salidas]]</f>
        <v>1</v>
      </c>
      <c r="M234" s="93">
        <f>STOCK[[#This Row],[Precio Final]]*10%</f>
        <v>2</v>
      </c>
      <c r="N234" s="84">
        <v>0</v>
      </c>
      <c r="O234" s="85">
        <v>0</v>
      </c>
      <c r="P234" s="85">
        <v>9</v>
      </c>
      <c r="Q234" s="84">
        <v>0</v>
      </c>
      <c r="R234" s="84">
        <v>0</v>
      </c>
      <c r="S234" s="85">
        <v>0</v>
      </c>
      <c r="T234" s="96">
        <f>STOCK[[#This Row],[Costo Unitario (USD)]]+STOCK[[#This Row],[Costo Envío (USD)]]+STOCK[[#This Row],[Comisión 10%]]</f>
        <v>11</v>
      </c>
      <c r="U234" s="84">
        <f t="shared" si="10"/>
        <v>16.5</v>
      </c>
      <c r="V234" s="85">
        <f t="shared" si="11"/>
        <v>20</v>
      </c>
      <c r="W234" s="85">
        <f>STOCK[[#This Row],[Precio Final]]-STOCK[[#This Row],[Costo total]]</f>
        <v>9</v>
      </c>
      <c r="X234" s="84">
        <f>STOCK[[#This Row],[Ganancia Unitaria]]*STOCK[[#This Row],[Salidas]]</f>
        <v>0</v>
      </c>
      <c r="Y234" s="84"/>
      <c r="Z234" s="84"/>
      <c r="AA234" s="85"/>
      <c r="AB234" s="84"/>
      <c r="AC234" s="84"/>
      <c r="AD234" s="85"/>
      <c r="AE234" s="85"/>
      <c r="AF234" s="85"/>
      <c r="AG234" s="85"/>
      <c r="AH234" s="85"/>
      <c r="AI234" s="85"/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</row>
    <row r="235" s="61" customFormat="1" ht="80" customHeight="1" spans="1:46">
      <c r="A235" s="84" t="s">
        <v>16978</v>
      </c>
      <c r="B235" s="84"/>
      <c r="C235" s="85" t="s">
        <v>2</v>
      </c>
      <c r="D235" s="84" t="s">
        <v>16969</v>
      </c>
      <c r="E235" s="87" t="s">
        <v>16979</v>
      </c>
      <c r="F235" s="84" t="s">
        <v>16586</v>
      </c>
      <c r="G235" s="85"/>
      <c r="H235" s="85">
        <v>30</v>
      </c>
      <c r="I235" s="85">
        <f t="shared" si="12"/>
        <v>30</v>
      </c>
      <c r="J235" s="84">
        <v>2</v>
      </c>
      <c r="K235" s="90">
        <f>SUMIFS(VENTAS[Cantidad],VENTAS[Código del producto Vendido],STOCK[[#This Row],[Code]])</f>
        <v>0</v>
      </c>
      <c r="L235" s="84">
        <f>STOCK[[#This Row],[Entradas]]-STOCK[[#This Row],[Salidas]]</f>
        <v>2</v>
      </c>
      <c r="M235" s="93">
        <f>STOCK[[#This Row],[Precio Final]]*10%</f>
        <v>3</v>
      </c>
      <c r="N235" s="84">
        <v>0</v>
      </c>
      <c r="O235" s="85">
        <v>0</v>
      </c>
      <c r="P235" s="85">
        <v>9</v>
      </c>
      <c r="Q235" s="84">
        <v>0</v>
      </c>
      <c r="R235" s="84">
        <v>0</v>
      </c>
      <c r="S235" s="85">
        <v>0</v>
      </c>
      <c r="T235" s="96">
        <f>STOCK[[#This Row],[Costo Unitario (USD)]]+STOCK[[#This Row],[Costo Envío (USD)]]+STOCK[[#This Row],[Comisión 10%]]</f>
        <v>12</v>
      </c>
      <c r="U235" s="84">
        <f t="shared" si="10"/>
        <v>18</v>
      </c>
      <c r="V235" s="85">
        <f t="shared" si="11"/>
        <v>30</v>
      </c>
      <c r="W235" s="85">
        <f>STOCK[[#This Row],[Precio Final]]-STOCK[[#This Row],[Costo total]]</f>
        <v>18</v>
      </c>
      <c r="X235" s="84">
        <f>STOCK[[#This Row],[Ganancia Unitaria]]*STOCK[[#This Row],[Salidas]]</f>
        <v>0</v>
      </c>
      <c r="Y235" s="84"/>
      <c r="Z235" s="84"/>
      <c r="AA235" s="85"/>
      <c r="AB235" s="84"/>
      <c r="AC235" s="84"/>
      <c r="AD235" s="85"/>
      <c r="AE235" s="85"/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</row>
    <row r="236" s="61" customFormat="1" ht="80" customHeight="1" spans="1:46">
      <c r="A236" s="84" t="s">
        <v>16980</v>
      </c>
      <c r="B236" s="84"/>
      <c r="C236" s="85" t="s">
        <v>2</v>
      </c>
      <c r="D236" s="84" t="s">
        <v>16447</v>
      </c>
      <c r="E236" s="87" t="s">
        <v>16981</v>
      </c>
      <c r="F236" s="84" t="s">
        <v>16404</v>
      </c>
      <c r="G236" s="85"/>
      <c r="H236" s="85">
        <v>35</v>
      </c>
      <c r="I236" s="85">
        <f t="shared" si="12"/>
        <v>35</v>
      </c>
      <c r="J236" s="84">
        <v>1</v>
      </c>
      <c r="K236" s="90">
        <f>SUMIFS(VENTAS[Cantidad],VENTAS[Código del producto Vendido],STOCK[[#This Row],[Code]])</f>
        <v>0</v>
      </c>
      <c r="L236" s="84">
        <f>STOCK[[#This Row],[Entradas]]-STOCK[[#This Row],[Salidas]]</f>
        <v>1</v>
      </c>
      <c r="M236" s="93">
        <f>STOCK[[#This Row],[Precio Final]]*10%</f>
        <v>3.5</v>
      </c>
      <c r="N236" s="84">
        <v>0</v>
      </c>
      <c r="O236" s="85">
        <v>0</v>
      </c>
      <c r="P236" s="85">
        <v>9</v>
      </c>
      <c r="Q236" s="84">
        <v>0</v>
      </c>
      <c r="R236" s="84">
        <v>0</v>
      </c>
      <c r="S236" s="85">
        <v>0</v>
      </c>
      <c r="T236" s="96">
        <f>STOCK[[#This Row],[Costo Unitario (USD)]]+STOCK[[#This Row],[Costo Envío (USD)]]+STOCK[[#This Row],[Comisión 10%]]</f>
        <v>12.5</v>
      </c>
      <c r="U236" s="84">
        <f t="shared" si="10"/>
        <v>18.75</v>
      </c>
      <c r="V236" s="85">
        <f t="shared" si="11"/>
        <v>35</v>
      </c>
      <c r="W236" s="85">
        <f>STOCK[[#This Row],[Precio Final]]-STOCK[[#This Row],[Costo total]]</f>
        <v>22.5</v>
      </c>
      <c r="X236" s="84">
        <f>STOCK[[#This Row],[Ganancia Unitaria]]*STOCK[[#This Row],[Salidas]]</f>
        <v>0</v>
      </c>
      <c r="Y236" s="84"/>
      <c r="Z236" s="84"/>
      <c r="AA236" s="85"/>
      <c r="AB236" s="84"/>
      <c r="AC236" s="84"/>
      <c r="AD236" s="85"/>
      <c r="AE236" s="85"/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</row>
    <row r="237" s="61" customFormat="1" ht="80" customHeight="1" spans="1:46">
      <c r="A237" s="84" t="s">
        <v>16982</v>
      </c>
      <c r="B237" s="84"/>
      <c r="C237" s="85" t="s">
        <v>2</v>
      </c>
      <c r="D237" s="84" t="s">
        <v>16683</v>
      </c>
      <c r="E237" s="87" t="s">
        <v>16983</v>
      </c>
      <c r="F237" s="84" t="s">
        <v>16984</v>
      </c>
      <c r="G237" s="85"/>
      <c r="H237" s="85">
        <v>30</v>
      </c>
      <c r="I237" s="85">
        <f t="shared" si="12"/>
        <v>30</v>
      </c>
      <c r="J237" s="84">
        <v>1</v>
      </c>
      <c r="K237" s="90">
        <f>SUMIFS(VENTAS[Cantidad],VENTAS[Código del producto Vendido],STOCK[[#This Row],[Code]])</f>
        <v>0</v>
      </c>
      <c r="L237" s="84">
        <f>STOCK[[#This Row],[Entradas]]-STOCK[[#This Row],[Salidas]]</f>
        <v>1</v>
      </c>
      <c r="M237" s="93">
        <f>STOCK[[#This Row],[Precio Final]]*10%</f>
        <v>3</v>
      </c>
      <c r="N237" s="84">
        <v>0</v>
      </c>
      <c r="O237" s="85">
        <v>0</v>
      </c>
      <c r="P237" s="85">
        <v>9</v>
      </c>
      <c r="Q237" s="84">
        <v>0</v>
      </c>
      <c r="R237" s="84">
        <v>0</v>
      </c>
      <c r="S237" s="85">
        <v>0</v>
      </c>
      <c r="T237" s="96">
        <f>STOCK[[#This Row],[Costo Unitario (USD)]]+STOCK[[#This Row],[Costo Envío (USD)]]+STOCK[[#This Row],[Comisión 10%]]</f>
        <v>12</v>
      </c>
      <c r="U237" s="84">
        <f t="shared" si="10"/>
        <v>18</v>
      </c>
      <c r="V237" s="85">
        <f t="shared" si="11"/>
        <v>30</v>
      </c>
      <c r="W237" s="85">
        <f>STOCK[[#This Row],[Precio Final]]-STOCK[[#This Row],[Costo total]]</f>
        <v>18</v>
      </c>
      <c r="X237" s="84">
        <f>STOCK[[#This Row],[Ganancia Unitaria]]*STOCK[[#This Row],[Salidas]]</f>
        <v>0</v>
      </c>
      <c r="Y237" s="84"/>
      <c r="Z237" s="84"/>
      <c r="AA237" s="85"/>
      <c r="AB237" s="84"/>
      <c r="AC237" s="84"/>
      <c r="AD237" s="85"/>
      <c r="AE237" s="85"/>
      <c r="AF237" s="85"/>
      <c r="AG237" s="85"/>
      <c r="AH237" s="85"/>
      <c r="AI237" s="85"/>
      <c r="AJ237" s="85"/>
      <c r="AK237" s="85"/>
      <c r="AL237" s="85"/>
      <c r="AM237" s="85"/>
      <c r="AN237" s="85"/>
      <c r="AO237" s="85"/>
      <c r="AP237" s="85"/>
      <c r="AQ237" s="85"/>
      <c r="AR237" s="85"/>
      <c r="AS237" s="85"/>
      <c r="AT237" s="85"/>
    </row>
    <row r="238" s="61" customFormat="1" ht="80" customHeight="1" spans="1:46">
      <c r="A238" s="84" t="s">
        <v>16985</v>
      </c>
      <c r="B238" s="84"/>
      <c r="C238" s="85" t="s">
        <v>2</v>
      </c>
      <c r="D238" s="84" t="s">
        <v>16856</v>
      </c>
      <c r="E238" s="87" t="s">
        <v>16986</v>
      </c>
      <c r="F238" s="84" t="s">
        <v>16396</v>
      </c>
      <c r="G238" s="85"/>
      <c r="H238" s="85">
        <v>40</v>
      </c>
      <c r="I238" s="85">
        <f t="shared" si="12"/>
        <v>40</v>
      </c>
      <c r="J238" s="84">
        <v>1</v>
      </c>
      <c r="K238" s="90">
        <f>SUMIFS(VENTAS[Cantidad],VENTAS[Código del producto Vendido],STOCK[[#This Row],[Code]])</f>
        <v>0</v>
      </c>
      <c r="L238" s="84">
        <f>STOCK[[#This Row],[Entradas]]-STOCK[[#This Row],[Salidas]]</f>
        <v>1</v>
      </c>
      <c r="M238" s="93">
        <f>STOCK[[#This Row],[Precio Final]]*10%</f>
        <v>4</v>
      </c>
      <c r="N238" s="84">
        <v>0</v>
      </c>
      <c r="O238" s="85">
        <v>0</v>
      </c>
      <c r="P238" s="85">
        <v>9</v>
      </c>
      <c r="Q238" s="84">
        <v>0</v>
      </c>
      <c r="R238" s="84">
        <v>0</v>
      </c>
      <c r="S238" s="85">
        <v>0</v>
      </c>
      <c r="T238" s="96">
        <f>STOCK[[#This Row],[Costo Unitario (USD)]]+STOCK[[#This Row],[Costo Envío (USD)]]+STOCK[[#This Row],[Comisión 10%]]</f>
        <v>13</v>
      </c>
      <c r="U238" s="84">
        <f t="shared" si="10"/>
        <v>19.5</v>
      </c>
      <c r="V238" s="85">
        <f t="shared" si="11"/>
        <v>40</v>
      </c>
      <c r="W238" s="85">
        <f>STOCK[[#This Row],[Precio Final]]-STOCK[[#This Row],[Costo total]]</f>
        <v>27</v>
      </c>
      <c r="X238" s="84">
        <f>STOCK[[#This Row],[Ganancia Unitaria]]*STOCK[[#This Row],[Salidas]]</f>
        <v>0</v>
      </c>
      <c r="Y238" s="84"/>
      <c r="Z238" s="84"/>
      <c r="AA238" s="85"/>
      <c r="AB238" s="84"/>
      <c r="AC238" s="84"/>
      <c r="AD238" s="85"/>
      <c r="AE238" s="85"/>
      <c r="AF238" s="85"/>
      <c r="AG238" s="85"/>
      <c r="AH238" s="85"/>
      <c r="AI238" s="85"/>
      <c r="AJ238" s="85"/>
      <c r="AK238" s="85"/>
      <c r="AL238" s="85"/>
      <c r="AM238" s="85"/>
      <c r="AN238" s="85"/>
      <c r="AO238" s="85"/>
      <c r="AP238" s="85"/>
      <c r="AQ238" s="85"/>
      <c r="AR238" s="85"/>
      <c r="AS238" s="85"/>
      <c r="AT238" s="85"/>
    </row>
    <row r="239" s="61" customFormat="1" ht="80" customHeight="1" spans="1:46">
      <c r="A239" s="84" t="s">
        <v>16987</v>
      </c>
      <c r="B239" s="84"/>
      <c r="C239" s="85" t="s">
        <v>2</v>
      </c>
      <c r="D239" s="84" t="s">
        <v>16447</v>
      </c>
      <c r="E239" s="87" t="s">
        <v>16988</v>
      </c>
      <c r="F239" s="84" t="s">
        <v>16404</v>
      </c>
      <c r="G239" s="85"/>
      <c r="H239" s="85">
        <v>35</v>
      </c>
      <c r="I239" s="85">
        <f t="shared" si="12"/>
        <v>35</v>
      </c>
      <c r="J239" s="84">
        <v>1</v>
      </c>
      <c r="K239" s="90">
        <f>SUMIFS(VENTAS[Cantidad],VENTAS[Código del producto Vendido],STOCK[[#This Row],[Code]])</f>
        <v>0</v>
      </c>
      <c r="L239" s="84">
        <f>STOCK[[#This Row],[Entradas]]-STOCK[[#This Row],[Salidas]]</f>
        <v>1</v>
      </c>
      <c r="M239" s="93">
        <f>STOCK[[#This Row],[Precio Final]]*10%</f>
        <v>3.5</v>
      </c>
      <c r="N239" s="84">
        <v>0</v>
      </c>
      <c r="O239" s="85">
        <v>0</v>
      </c>
      <c r="P239" s="85">
        <v>9</v>
      </c>
      <c r="Q239" s="84">
        <v>0</v>
      </c>
      <c r="R239" s="84">
        <v>0</v>
      </c>
      <c r="S239" s="85">
        <v>0</v>
      </c>
      <c r="T239" s="96">
        <f>STOCK[[#This Row],[Costo Unitario (USD)]]+STOCK[[#This Row],[Costo Envío (USD)]]+STOCK[[#This Row],[Comisión 10%]]</f>
        <v>12.5</v>
      </c>
      <c r="U239" s="84">
        <f t="shared" si="10"/>
        <v>18.75</v>
      </c>
      <c r="V239" s="85">
        <f t="shared" si="11"/>
        <v>35</v>
      </c>
      <c r="W239" s="85">
        <f>STOCK[[#This Row],[Precio Final]]-STOCK[[#This Row],[Costo total]]</f>
        <v>22.5</v>
      </c>
      <c r="X239" s="84">
        <f>STOCK[[#This Row],[Ganancia Unitaria]]*STOCK[[#This Row],[Salidas]]</f>
        <v>0</v>
      </c>
      <c r="Y239" s="84"/>
      <c r="Z239" s="84"/>
      <c r="AA239" s="85"/>
      <c r="AB239" s="84"/>
      <c r="AC239" s="84"/>
      <c r="AD239" s="85"/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</row>
    <row r="240" s="61" customFormat="1" ht="80" customHeight="1" spans="1:46">
      <c r="A240" s="84" t="s">
        <v>16989</v>
      </c>
      <c r="B240" s="84"/>
      <c r="C240" s="85" t="s">
        <v>2</v>
      </c>
      <c r="D240" s="84" t="s">
        <v>16990</v>
      </c>
      <c r="E240" s="87" t="s">
        <v>16936</v>
      </c>
      <c r="F240" s="84" t="s">
        <v>16991</v>
      </c>
      <c r="G240" s="85"/>
      <c r="H240" s="85">
        <v>30</v>
      </c>
      <c r="I240" s="85">
        <f t="shared" si="12"/>
        <v>30</v>
      </c>
      <c r="J240" s="84">
        <v>1</v>
      </c>
      <c r="K240" s="90">
        <f>SUMIFS(VENTAS[Cantidad],VENTAS[Código del producto Vendido],STOCK[[#This Row],[Code]])</f>
        <v>0</v>
      </c>
      <c r="L240" s="84">
        <f>STOCK[[#This Row],[Entradas]]-STOCK[[#This Row],[Salidas]]</f>
        <v>1</v>
      </c>
      <c r="M240" s="93">
        <f>STOCK[[#This Row],[Precio Final]]*10%</f>
        <v>3</v>
      </c>
      <c r="N240" s="84">
        <v>0</v>
      </c>
      <c r="O240" s="85">
        <v>0</v>
      </c>
      <c r="P240" s="85">
        <v>9</v>
      </c>
      <c r="Q240" s="84">
        <v>0</v>
      </c>
      <c r="R240" s="84">
        <v>0</v>
      </c>
      <c r="S240" s="85">
        <v>0</v>
      </c>
      <c r="T240" s="96">
        <f>STOCK[[#This Row],[Costo Unitario (USD)]]+STOCK[[#This Row],[Costo Envío (USD)]]+STOCK[[#This Row],[Comisión 10%]]</f>
        <v>12</v>
      </c>
      <c r="U240" s="84">
        <f t="shared" si="10"/>
        <v>18</v>
      </c>
      <c r="V240" s="85">
        <f t="shared" si="11"/>
        <v>30</v>
      </c>
      <c r="W240" s="85">
        <f>STOCK[[#This Row],[Precio Final]]-STOCK[[#This Row],[Costo total]]</f>
        <v>18</v>
      </c>
      <c r="X240" s="84">
        <f>STOCK[[#This Row],[Ganancia Unitaria]]*STOCK[[#This Row],[Salidas]]</f>
        <v>0</v>
      </c>
      <c r="Y240" s="84"/>
      <c r="Z240" s="84"/>
      <c r="AA240" s="85"/>
      <c r="AB240" s="84"/>
      <c r="AC240" s="84"/>
      <c r="AD240" s="85"/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</row>
    <row r="241" s="61" customFormat="1" ht="80" customHeight="1" spans="1:46">
      <c r="A241" s="84" t="s">
        <v>16992</v>
      </c>
      <c r="B241" s="84"/>
      <c r="C241" s="85" t="s">
        <v>2</v>
      </c>
      <c r="D241" s="84" t="s">
        <v>16856</v>
      </c>
      <c r="E241" s="87" t="s">
        <v>16917</v>
      </c>
      <c r="F241" s="84" t="s">
        <v>16396</v>
      </c>
      <c r="G241" s="85"/>
      <c r="H241" s="85">
        <v>20</v>
      </c>
      <c r="I241" s="85">
        <f t="shared" si="12"/>
        <v>20</v>
      </c>
      <c r="J241" s="84">
        <v>1</v>
      </c>
      <c r="K241" s="90">
        <f>SUMIFS(VENTAS[Cantidad],VENTAS[Código del producto Vendido],STOCK[[#This Row],[Code]])</f>
        <v>0</v>
      </c>
      <c r="L241" s="84">
        <f>STOCK[[#This Row],[Entradas]]-STOCK[[#This Row],[Salidas]]</f>
        <v>1</v>
      </c>
      <c r="M241" s="93">
        <f>STOCK[[#This Row],[Precio Final]]*10%</f>
        <v>2</v>
      </c>
      <c r="N241" s="84">
        <v>0</v>
      </c>
      <c r="O241" s="85">
        <v>0</v>
      </c>
      <c r="P241" s="85">
        <v>9</v>
      </c>
      <c r="Q241" s="84">
        <v>0</v>
      </c>
      <c r="R241" s="84">
        <v>0</v>
      </c>
      <c r="S241" s="85">
        <v>0</v>
      </c>
      <c r="T241" s="96">
        <f>STOCK[[#This Row],[Costo Unitario (USD)]]+STOCK[[#This Row],[Costo Envío (USD)]]+STOCK[[#This Row],[Comisión 10%]]</f>
        <v>11</v>
      </c>
      <c r="U241" s="84">
        <f t="shared" si="10"/>
        <v>16.5</v>
      </c>
      <c r="V241" s="85">
        <f t="shared" si="11"/>
        <v>20</v>
      </c>
      <c r="W241" s="85">
        <f>STOCK[[#This Row],[Precio Final]]-STOCK[[#This Row],[Costo total]]</f>
        <v>9</v>
      </c>
      <c r="X241" s="84">
        <f>STOCK[[#This Row],[Ganancia Unitaria]]*STOCK[[#This Row],[Salidas]]</f>
        <v>0</v>
      </c>
      <c r="Y241" s="84"/>
      <c r="Z241" s="84"/>
      <c r="AA241" s="85"/>
      <c r="AB241" s="84"/>
      <c r="AC241" s="84">
        <v>18</v>
      </c>
      <c r="AD241" s="85"/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</row>
    <row r="242" s="61" customFormat="1" ht="80" customHeight="1" spans="1:46">
      <c r="A242" s="84" t="s">
        <v>16993</v>
      </c>
      <c r="B242" s="84"/>
      <c r="C242" s="85" t="s">
        <v>2</v>
      </c>
      <c r="D242" s="84" t="s">
        <v>16969</v>
      </c>
      <c r="E242" s="87" t="s">
        <v>16994</v>
      </c>
      <c r="F242" s="84" t="s">
        <v>16586</v>
      </c>
      <c r="G242" s="85"/>
      <c r="H242" s="85">
        <v>35</v>
      </c>
      <c r="I242" s="85">
        <f t="shared" si="12"/>
        <v>35</v>
      </c>
      <c r="J242" s="84">
        <v>1</v>
      </c>
      <c r="K242" s="90">
        <f>SUMIFS(VENTAS[Cantidad],VENTAS[Código del producto Vendido],STOCK[[#This Row],[Code]])</f>
        <v>0</v>
      </c>
      <c r="L242" s="84">
        <f>STOCK[[#This Row],[Entradas]]-STOCK[[#This Row],[Salidas]]</f>
        <v>1</v>
      </c>
      <c r="M242" s="93">
        <f>STOCK[[#This Row],[Precio Final]]*10%</f>
        <v>3.5</v>
      </c>
      <c r="N242" s="84">
        <v>0</v>
      </c>
      <c r="O242" s="85">
        <v>0</v>
      </c>
      <c r="P242" s="85">
        <v>9</v>
      </c>
      <c r="Q242" s="84">
        <v>0</v>
      </c>
      <c r="R242" s="84">
        <v>0</v>
      </c>
      <c r="S242" s="85">
        <v>0</v>
      </c>
      <c r="T242" s="96">
        <f>STOCK[[#This Row],[Costo Unitario (USD)]]+STOCK[[#This Row],[Costo Envío (USD)]]+STOCK[[#This Row],[Comisión 10%]]</f>
        <v>12.5</v>
      </c>
      <c r="U242" s="84">
        <f t="shared" si="10"/>
        <v>18.75</v>
      </c>
      <c r="V242" s="85">
        <f t="shared" si="11"/>
        <v>35</v>
      </c>
      <c r="W242" s="85">
        <f>STOCK[[#This Row],[Precio Final]]-STOCK[[#This Row],[Costo total]]</f>
        <v>22.5</v>
      </c>
      <c r="X242" s="84">
        <f>STOCK[[#This Row],[Ganancia Unitaria]]*STOCK[[#This Row],[Salidas]]</f>
        <v>0</v>
      </c>
      <c r="Y242" s="84"/>
      <c r="Z242" s="84"/>
      <c r="AA242" s="85"/>
      <c r="AB242" s="84"/>
      <c r="AC242" s="84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</row>
    <row r="243" s="61" customFormat="1" ht="80" customHeight="1" spans="1:46">
      <c r="A243" s="84" t="s">
        <v>16995</v>
      </c>
      <c r="B243" s="84"/>
      <c r="C243" s="85" t="s">
        <v>2</v>
      </c>
      <c r="D243" s="84" t="s">
        <v>16447</v>
      </c>
      <c r="E243" s="87" t="s">
        <v>16996</v>
      </c>
      <c r="F243" s="84" t="s">
        <v>16404</v>
      </c>
      <c r="G243" s="85"/>
      <c r="H243" s="85">
        <v>15</v>
      </c>
      <c r="I243" s="85">
        <f t="shared" si="12"/>
        <v>15</v>
      </c>
      <c r="J243" s="84">
        <v>1</v>
      </c>
      <c r="K243" s="90">
        <f>SUMIFS(VENTAS[Cantidad],VENTAS[Código del producto Vendido],STOCK[[#This Row],[Code]])</f>
        <v>0</v>
      </c>
      <c r="L243" s="84">
        <f>STOCK[[#This Row],[Entradas]]-STOCK[[#This Row],[Salidas]]</f>
        <v>1</v>
      </c>
      <c r="M243" s="93">
        <f>STOCK[[#This Row],[Precio Final]]*10%</f>
        <v>1.5</v>
      </c>
      <c r="N243" s="84">
        <v>0</v>
      </c>
      <c r="O243" s="85">
        <v>0</v>
      </c>
      <c r="P243" s="85">
        <v>9</v>
      </c>
      <c r="Q243" s="84">
        <v>0</v>
      </c>
      <c r="R243" s="84">
        <v>0</v>
      </c>
      <c r="S243" s="85">
        <v>0</v>
      </c>
      <c r="T243" s="96">
        <f>STOCK[[#This Row],[Costo Unitario (USD)]]+STOCK[[#This Row],[Costo Envío (USD)]]+STOCK[[#This Row],[Comisión 10%]]</f>
        <v>10.5</v>
      </c>
      <c r="U243" s="84">
        <f t="shared" si="10"/>
        <v>15.75</v>
      </c>
      <c r="V243" s="85">
        <f t="shared" si="11"/>
        <v>15</v>
      </c>
      <c r="W243" s="85">
        <f>STOCK[[#This Row],[Precio Final]]-STOCK[[#This Row],[Costo total]]</f>
        <v>4.5</v>
      </c>
      <c r="X243" s="84">
        <f>STOCK[[#This Row],[Ganancia Unitaria]]*STOCK[[#This Row],[Salidas]]</f>
        <v>0</v>
      </c>
      <c r="Y243" s="84"/>
      <c r="Z243" s="84"/>
      <c r="AA243" s="85"/>
      <c r="AB243" s="84"/>
      <c r="AC243" s="84"/>
      <c r="AD243" s="85"/>
      <c r="AE243" s="85"/>
      <c r="AF243" s="85"/>
      <c r="AG243" s="85"/>
      <c r="AH243" s="85"/>
      <c r="AI243" s="85"/>
      <c r="AJ243" s="85"/>
      <c r="AK243" s="85"/>
      <c r="AL243" s="85"/>
      <c r="AM243" s="85"/>
      <c r="AN243" s="85"/>
      <c r="AO243" s="85"/>
      <c r="AP243" s="85"/>
      <c r="AQ243" s="85"/>
      <c r="AR243" s="85"/>
      <c r="AS243" s="85"/>
      <c r="AT243" s="85"/>
    </row>
    <row r="244" s="61" customFormat="1" ht="80" customHeight="1" spans="1:46">
      <c r="A244" s="84" t="s">
        <v>16997</v>
      </c>
      <c r="B244" s="84"/>
      <c r="C244" s="85" t="s">
        <v>2</v>
      </c>
      <c r="D244" s="84" t="s">
        <v>16447</v>
      </c>
      <c r="E244" s="87" t="s">
        <v>16998</v>
      </c>
      <c r="F244" s="84" t="s">
        <v>16404</v>
      </c>
      <c r="G244" s="85"/>
      <c r="H244" s="85">
        <v>28</v>
      </c>
      <c r="I244" s="85">
        <f t="shared" si="12"/>
        <v>28</v>
      </c>
      <c r="J244" s="84">
        <v>1</v>
      </c>
      <c r="K244" s="90">
        <f>SUMIFS(VENTAS[Cantidad],VENTAS[Código del producto Vendido],STOCK[[#This Row],[Code]])</f>
        <v>0</v>
      </c>
      <c r="L244" s="84">
        <f>STOCK[[#This Row],[Entradas]]-STOCK[[#This Row],[Salidas]]</f>
        <v>1</v>
      </c>
      <c r="M244" s="93">
        <f>STOCK[[#This Row],[Precio Final]]*10%</f>
        <v>2.8</v>
      </c>
      <c r="N244" s="84">
        <v>0</v>
      </c>
      <c r="O244" s="85">
        <v>0</v>
      </c>
      <c r="P244" s="85">
        <v>9</v>
      </c>
      <c r="Q244" s="84">
        <v>0</v>
      </c>
      <c r="R244" s="84">
        <v>0</v>
      </c>
      <c r="S244" s="85">
        <v>0</v>
      </c>
      <c r="T244" s="96">
        <f>STOCK[[#This Row],[Costo Unitario (USD)]]+STOCK[[#This Row],[Costo Envío (USD)]]+STOCK[[#This Row],[Comisión 10%]]</f>
        <v>11.8</v>
      </c>
      <c r="U244" s="84">
        <f t="shared" si="10"/>
        <v>17.7</v>
      </c>
      <c r="V244" s="85">
        <f t="shared" si="11"/>
        <v>28</v>
      </c>
      <c r="W244" s="85">
        <f>STOCK[[#This Row],[Precio Final]]-STOCK[[#This Row],[Costo total]]</f>
        <v>16.2</v>
      </c>
      <c r="X244" s="84">
        <f>STOCK[[#This Row],[Ganancia Unitaria]]*STOCK[[#This Row],[Salidas]]</f>
        <v>0</v>
      </c>
      <c r="Y244" s="84"/>
      <c r="Z244" s="84"/>
      <c r="AA244" s="85"/>
      <c r="AB244" s="84"/>
      <c r="AC244" s="84"/>
      <c r="AD244" s="85"/>
      <c r="AE244" s="85"/>
      <c r="AF244" s="85"/>
      <c r="AG244" s="85"/>
      <c r="AH244" s="85"/>
      <c r="AI244" s="85"/>
      <c r="AJ244" s="85"/>
      <c r="AK244" s="85"/>
      <c r="AL244" s="85"/>
      <c r="AM244" s="85"/>
      <c r="AN244" s="85"/>
      <c r="AO244" s="85"/>
      <c r="AP244" s="85"/>
      <c r="AQ244" s="85"/>
      <c r="AR244" s="85"/>
      <c r="AS244" s="85"/>
      <c r="AT244" s="85"/>
    </row>
    <row r="245" s="61" customFormat="1" ht="80" customHeight="1" spans="1:46">
      <c r="A245" s="84" t="s">
        <v>16999</v>
      </c>
      <c r="B245" s="84"/>
      <c r="C245" s="85" t="s">
        <v>2</v>
      </c>
      <c r="D245" s="84" t="s">
        <v>16856</v>
      </c>
      <c r="E245" s="87" t="s">
        <v>17000</v>
      </c>
      <c r="F245" s="84" t="s">
        <v>16435</v>
      </c>
      <c r="G245" s="85"/>
      <c r="H245" s="85">
        <v>30</v>
      </c>
      <c r="I245" s="85">
        <f t="shared" si="12"/>
        <v>30</v>
      </c>
      <c r="J245" s="84">
        <v>1</v>
      </c>
      <c r="K245" s="90">
        <f>SUMIFS(VENTAS[Cantidad],VENTAS[Código del producto Vendido],STOCK[[#This Row],[Code]])</f>
        <v>0</v>
      </c>
      <c r="L245" s="84">
        <f>STOCK[[#This Row],[Entradas]]-STOCK[[#This Row],[Salidas]]</f>
        <v>1</v>
      </c>
      <c r="M245" s="93">
        <f>STOCK[[#This Row],[Precio Final]]*10%</f>
        <v>3</v>
      </c>
      <c r="N245" s="84">
        <v>0</v>
      </c>
      <c r="O245" s="85">
        <v>0</v>
      </c>
      <c r="P245" s="85">
        <v>9</v>
      </c>
      <c r="Q245" s="84">
        <v>0</v>
      </c>
      <c r="R245" s="84">
        <v>0</v>
      </c>
      <c r="S245" s="85">
        <v>0</v>
      </c>
      <c r="T245" s="96">
        <f>STOCK[[#This Row],[Costo Unitario (USD)]]+STOCK[[#This Row],[Costo Envío (USD)]]+STOCK[[#This Row],[Comisión 10%]]</f>
        <v>12</v>
      </c>
      <c r="U245" s="84">
        <f t="shared" si="10"/>
        <v>18</v>
      </c>
      <c r="V245" s="85">
        <f t="shared" si="11"/>
        <v>30</v>
      </c>
      <c r="W245" s="85">
        <f>STOCK[[#This Row],[Precio Final]]-STOCK[[#This Row],[Costo total]]</f>
        <v>18</v>
      </c>
      <c r="X245" s="84">
        <f>STOCK[[#This Row],[Ganancia Unitaria]]*STOCK[[#This Row],[Salidas]]</f>
        <v>0</v>
      </c>
      <c r="Y245" s="84"/>
      <c r="Z245" s="84"/>
      <c r="AA245" s="85"/>
      <c r="AB245" s="84"/>
      <c r="AC245" s="84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</row>
    <row r="246" s="61" customFormat="1" ht="80" customHeight="1" spans="1:46">
      <c r="A246" s="84" t="s">
        <v>17001</v>
      </c>
      <c r="B246" s="84"/>
      <c r="C246" s="85" t="s">
        <v>2</v>
      </c>
      <c r="D246" s="84" t="s">
        <v>16498</v>
      </c>
      <c r="E246" s="87" t="s">
        <v>17002</v>
      </c>
      <c r="F246" s="84" t="s">
        <v>17003</v>
      </c>
      <c r="G246" s="85"/>
      <c r="H246" s="85">
        <v>18</v>
      </c>
      <c r="I246" s="85">
        <f t="shared" si="12"/>
        <v>18</v>
      </c>
      <c r="J246" s="84">
        <v>2</v>
      </c>
      <c r="K246" s="90">
        <f>SUMIFS(VENTAS[Cantidad],VENTAS[Código del producto Vendido],STOCK[[#This Row],[Code]])</f>
        <v>0</v>
      </c>
      <c r="L246" s="84">
        <f>STOCK[[#This Row],[Entradas]]-STOCK[[#This Row],[Salidas]]</f>
        <v>2</v>
      </c>
      <c r="M246" s="93">
        <f>STOCK[[#This Row],[Precio Final]]*10%</f>
        <v>1.8</v>
      </c>
      <c r="N246" s="84">
        <v>0</v>
      </c>
      <c r="O246" s="85">
        <v>0</v>
      </c>
      <c r="P246" s="85">
        <v>9</v>
      </c>
      <c r="Q246" s="84">
        <v>0</v>
      </c>
      <c r="R246" s="84">
        <v>0</v>
      </c>
      <c r="S246" s="85">
        <v>0</v>
      </c>
      <c r="T246" s="96">
        <f>STOCK[[#This Row],[Costo Unitario (USD)]]+STOCK[[#This Row],[Costo Envío (USD)]]+STOCK[[#This Row],[Comisión 10%]]</f>
        <v>10.8</v>
      </c>
      <c r="U246" s="84">
        <f t="shared" si="10"/>
        <v>16.2</v>
      </c>
      <c r="V246" s="85">
        <f t="shared" si="11"/>
        <v>18</v>
      </c>
      <c r="W246" s="85">
        <f>STOCK[[#This Row],[Precio Final]]-STOCK[[#This Row],[Costo total]]</f>
        <v>7.2</v>
      </c>
      <c r="X246" s="84">
        <f>STOCK[[#This Row],[Ganancia Unitaria]]*STOCK[[#This Row],[Salidas]]</f>
        <v>0</v>
      </c>
      <c r="Y246" s="84"/>
      <c r="Z246" s="84"/>
      <c r="AA246" s="85"/>
      <c r="AB246" s="84"/>
      <c r="AC246" s="84"/>
      <c r="AD246" s="85"/>
      <c r="AE246" s="85"/>
      <c r="AF246" s="85"/>
      <c r="AG246" s="85"/>
      <c r="AH246" s="85"/>
      <c r="AI246" s="85"/>
      <c r="AJ246" s="85"/>
      <c r="AK246" s="85"/>
      <c r="AL246" s="85"/>
      <c r="AM246" s="85"/>
      <c r="AN246" s="85"/>
      <c r="AO246" s="85"/>
      <c r="AP246" s="85"/>
      <c r="AQ246" s="85"/>
      <c r="AR246" s="85"/>
      <c r="AS246" s="85"/>
      <c r="AT246" s="85"/>
    </row>
    <row r="247" s="61" customFormat="1" ht="80" customHeight="1" spans="1:46">
      <c r="A247" s="84" t="s">
        <v>17004</v>
      </c>
      <c r="B247" s="84"/>
      <c r="C247" s="85" t="s">
        <v>2</v>
      </c>
      <c r="D247" s="84" t="s">
        <v>16498</v>
      </c>
      <c r="E247" s="87" t="s">
        <v>17005</v>
      </c>
      <c r="F247" s="84" t="s">
        <v>17003</v>
      </c>
      <c r="G247" s="85"/>
      <c r="H247" s="85">
        <v>18</v>
      </c>
      <c r="I247" s="85">
        <f t="shared" si="12"/>
        <v>18</v>
      </c>
      <c r="J247" s="84">
        <v>1</v>
      </c>
      <c r="K247" s="90">
        <f>SUMIFS(VENTAS[Cantidad],VENTAS[Código del producto Vendido],STOCK[[#This Row],[Code]])</f>
        <v>0</v>
      </c>
      <c r="L247" s="84">
        <f>STOCK[[#This Row],[Entradas]]-STOCK[[#This Row],[Salidas]]</f>
        <v>1</v>
      </c>
      <c r="M247" s="93">
        <f>STOCK[[#This Row],[Precio Final]]*10%</f>
        <v>1.8</v>
      </c>
      <c r="N247" s="84">
        <v>0</v>
      </c>
      <c r="O247" s="85">
        <v>0</v>
      </c>
      <c r="P247" s="85">
        <v>9</v>
      </c>
      <c r="Q247" s="84">
        <v>0</v>
      </c>
      <c r="R247" s="84">
        <v>0</v>
      </c>
      <c r="S247" s="85">
        <v>0</v>
      </c>
      <c r="T247" s="96">
        <f>STOCK[[#This Row],[Costo Unitario (USD)]]+STOCK[[#This Row],[Costo Envío (USD)]]+STOCK[[#This Row],[Comisión 10%]]</f>
        <v>10.8</v>
      </c>
      <c r="U247" s="84">
        <f t="shared" si="10"/>
        <v>16.2</v>
      </c>
      <c r="V247" s="85">
        <f t="shared" si="11"/>
        <v>18</v>
      </c>
      <c r="W247" s="85">
        <f>STOCK[[#This Row],[Precio Final]]-STOCK[[#This Row],[Costo total]]</f>
        <v>7.2</v>
      </c>
      <c r="X247" s="84">
        <f>STOCK[[#This Row],[Ganancia Unitaria]]*STOCK[[#This Row],[Salidas]]</f>
        <v>0</v>
      </c>
      <c r="Y247" s="84"/>
      <c r="Z247" s="84"/>
      <c r="AA247" s="85"/>
      <c r="AB247" s="84"/>
      <c r="AC247" s="84"/>
      <c r="AD247" s="85"/>
      <c r="AE247" s="85"/>
      <c r="AF247" s="85"/>
      <c r="AG247" s="85"/>
      <c r="AH247" s="85"/>
      <c r="AI247" s="85"/>
      <c r="AJ247" s="85"/>
      <c r="AK247" s="85"/>
      <c r="AL247" s="85"/>
      <c r="AM247" s="85"/>
      <c r="AN247" s="85"/>
      <c r="AO247" s="85"/>
      <c r="AP247" s="85"/>
      <c r="AQ247" s="85"/>
      <c r="AR247" s="85"/>
      <c r="AS247" s="85"/>
      <c r="AT247" s="85"/>
    </row>
    <row r="248" s="61" customFormat="1" ht="80" customHeight="1" spans="1:46">
      <c r="A248" s="84" t="s">
        <v>17006</v>
      </c>
      <c r="B248" s="84"/>
      <c r="C248" s="85" t="s">
        <v>2</v>
      </c>
      <c r="D248" s="84" t="s">
        <v>16969</v>
      </c>
      <c r="E248" s="87" t="s">
        <v>17007</v>
      </c>
      <c r="F248" s="84" t="s">
        <v>16586</v>
      </c>
      <c r="G248" s="85"/>
      <c r="H248" s="85">
        <v>18</v>
      </c>
      <c r="I248" s="85">
        <f t="shared" si="12"/>
        <v>18</v>
      </c>
      <c r="J248" s="84">
        <v>1</v>
      </c>
      <c r="K248" s="90">
        <f>SUMIFS(VENTAS[Cantidad],VENTAS[Código del producto Vendido],STOCK[[#This Row],[Code]])</f>
        <v>0</v>
      </c>
      <c r="L248" s="84">
        <f>STOCK[[#This Row],[Entradas]]-STOCK[[#This Row],[Salidas]]</f>
        <v>1</v>
      </c>
      <c r="M248" s="93">
        <f>STOCK[[#This Row],[Precio Final]]*10%</f>
        <v>1.8</v>
      </c>
      <c r="N248" s="84">
        <v>0</v>
      </c>
      <c r="O248" s="85">
        <v>0</v>
      </c>
      <c r="P248" s="85">
        <v>9</v>
      </c>
      <c r="Q248" s="84">
        <v>0</v>
      </c>
      <c r="R248" s="84">
        <v>0</v>
      </c>
      <c r="S248" s="85">
        <v>0</v>
      </c>
      <c r="T248" s="96">
        <f>STOCK[[#This Row],[Costo Unitario (USD)]]+STOCK[[#This Row],[Costo Envío (USD)]]+STOCK[[#This Row],[Comisión 10%]]</f>
        <v>10.8</v>
      </c>
      <c r="U248" s="84">
        <f t="shared" si="10"/>
        <v>16.2</v>
      </c>
      <c r="V248" s="85">
        <f t="shared" si="11"/>
        <v>18</v>
      </c>
      <c r="W248" s="85">
        <f>STOCK[[#This Row],[Precio Final]]-STOCK[[#This Row],[Costo total]]</f>
        <v>7.2</v>
      </c>
      <c r="X248" s="84">
        <f>STOCK[[#This Row],[Ganancia Unitaria]]*STOCK[[#This Row],[Salidas]]</f>
        <v>0</v>
      </c>
      <c r="Y248" s="84"/>
      <c r="Z248" s="84"/>
      <c r="AA248" s="85"/>
      <c r="AB248" s="84"/>
      <c r="AC248" s="84"/>
      <c r="AD248" s="99"/>
      <c r="AE248" s="85"/>
      <c r="AF248" s="85"/>
      <c r="AG248" s="85"/>
      <c r="AH248" s="85"/>
      <c r="AI248" s="85"/>
      <c r="AJ248" s="85"/>
      <c r="AK248" s="85"/>
      <c r="AL248" s="85"/>
      <c r="AM248" s="85"/>
      <c r="AN248" s="85"/>
      <c r="AO248" s="85"/>
      <c r="AP248" s="85"/>
      <c r="AQ248" s="85"/>
      <c r="AR248" s="85"/>
      <c r="AS248" s="85"/>
      <c r="AT248" s="85"/>
    </row>
    <row r="249" s="61" customFormat="1" ht="80" customHeight="1" spans="1:46">
      <c r="A249" s="84" t="s">
        <v>17008</v>
      </c>
      <c r="B249" s="84"/>
      <c r="C249" s="85" t="s">
        <v>2</v>
      </c>
      <c r="D249" s="84" t="s">
        <v>16447</v>
      </c>
      <c r="E249" s="87" t="s">
        <v>17009</v>
      </c>
      <c r="F249" s="84" t="s">
        <v>16404</v>
      </c>
      <c r="G249" s="85"/>
      <c r="H249" s="85">
        <v>18</v>
      </c>
      <c r="I249" s="85">
        <f t="shared" si="12"/>
        <v>18</v>
      </c>
      <c r="J249" s="84">
        <v>1</v>
      </c>
      <c r="K249" s="90">
        <f>SUMIFS(VENTAS[Cantidad],VENTAS[Código del producto Vendido],STOCK[[#This Row],[Code]])</f>
        <v>0</v>
      </c>
      <c r="L249" s="84">
        <f>STOCK[[#This Row],[Entradas]]-STOCK[[#This Row],[Salidas]]</f>
        <v>1</v>
      </c>
      <c r="M249" s="93">
        <f>STOCK[[#This Row],[Precio Final]]*10%</f>
        <v>1.8</v>
      </c>
      <c r="N249" s="84">
        <v>0</v>
      </c>
      <c r="O249" s="85">
        <v>0</v>
      </c>
      <c r="P249" s="85">
        <v>9</v>
      </c>
      <c r="Q249" s="84">
        <v>0</v>
      </c>
      <c r="R249" s="84">
        <v>0</v>
      </c>
      <c r="S249" s="85">
        <v>0</v>
      </c>
      <c r="T249" s="96">
        <f>STOCK[[#This Row],[Costo Unitario (USD)]]+STOCK[[#This Row],[Costo Envío (USD)]]+STOCK[[#This Row],[Comisión 10%]]</f>
        <v>10.8</v>
      </c>
      <c r="U249" s="84">
        <f t="shared" si="10"/>
        <v>16.2</v>
      </c>
      <c r="V249" s="85">
        <f t="shared" si="11"/>
        <v>18</v>
      </c>
      <c r="W249" s="85">
        <f>STOCK[[#This Row],[Precio Final]]-STOCK[[#This Row],[Costo total]]</f>
        <v>7.2</v>
      </c>
      <c r="X249" s="84">
        <f>STOCK[[#This Row],[Ganancia Unitaria]]*STOCK[[#This Row],[Salidas]]</f>
        <v>0</v>
      </c>
      <c r="Y249" s="84"/>
      <c r="Z249" s="84"/>
      <c r="AA249" s="85"/>
      <c r="AB249" s="84"/>
      <c r="AC249" s="84"/>
      <c r="AD249" s="99"/>
      <c r="AE249" s="85"/>
      <c r="AF249" s="85"/>
      <c r="AG249" s="85"/>
      <c r="AH249" s="85"/>
      <c r="AI249" s="85"/>
      <c r="AJ249" s="85"/>
      <c r="AK249" s="85"/>
      <c r="AL249" s="85"/>
      <c r="AM249" s="85"/>
      <c r="AN249" s="85"/>
      <c r="AO249" s="85"/>
      <c r="AP249" s="85"/>
      <c r="AQ249" s="85"/>
      <c r="AR249" s="85"/>
      <c r="AS249" s="85"/>
      <c r="AT249" s="85"/>
    </row>
    <row r="250" s="61" customFormat="1" ht="80" customHeight="1" spans="1:46">
      <c r="A250" s="84" t="s">
        <v>17010</v>
      </c>
      <c r="B250" s="84"/>
      <c r="C250" s="85" t="s">
        <v>2</v>
      </c>
      <c r="D250" s="84" t="s">
        <v>16969</v>
      </c>
      <c r="E250" s="87" t="s">
        <v>16957</v>
      </c>
      <c r="F250" s="84" t="s">
        <v>16586</v>
      </c>
      <c r="G250" s="85"/>
      <c r="H250" s="85">
        <v>18</v>
      </c>
      <c r="I250" s="85">
        <f t="shared" si="12"/>
        <v>18</v>
      </c>
      <c r="J250" s="84">
        <v>1</v>
      </c>
      <c r="K250" s="90">
        <f>SUMIFS(VENTAS[Cantidad],VENTAS[Código del producto Vendido],STOCK[[#This Row],[Code]])</f>
        <v>0</v>
      </c>
      <c r="L250" s="84">
        <f>STOCK[[#This Row],[Entradas]]-STOCK[[#This Row],[Salidas]]</f>
        <v>1</v>
      </c>
      <c r="M250" s="93">
        <f>STOCK[[#This Row],[Precio Final]]*10%</f>
        <v>1.8</v>
      </c>
      <c r="N250" s="84">
        <v>0</v>
      </c>
      <c r="O250" s="85">
        <v>0</v>
      </c>
      <c r="P250" s="85">
        <v>9</v>
      </c>
      <c r="Q250" s="84">
        <v>0</v>
      </c>
      <c r="R250" s="84">
        <v>0</v>
      </c>
      <c r="S250" s="85">
        <v>0</v>
      </c>
      <c r="T250" s="96">
        <f>STOCK[[#This Row],[Costo Unitario (USD)]]+STOCK[[#This Row],[Costo Envío (USD)]]+STOCK[[#This Row],[Comisión 10%]]</f>
        <v>10.8</v>
      </c>
      <c r="U250" s="84">
        <f t="shared" si="10"/>
        <v>16.2</v>
      </c>
      <c r="V250" s="85">
        <f t="shared" si="11"/>
        <v>18</v>
      </c>
      <c r="W250" s="85">
        <f>STOCK[[#This Row],[Precio Final]]-STOCK[[#This Row],[Costo total]]</f>
        <v>7.2</v>
      </c>
      <c r="X250" s="84">
        <f>STOCK[[#This Row],[Ganancia Unitaria]]*STOCK[[#This Row],[Salidas]]</f>
        <v>0</v>
      </c>
      <c r="Y250" s="84"/>
      <c r="Z250" s="84"/>
      <c r="AA250" s="85"/>
      <c r="AB250" s="84"/>
      <c r="AC250" s="84"/>
      <c r="AD250" s="99"/>
      <c r="AE250" s="85"/>
      <c r="AF250" s="85"/>
      <c r="AG250" s="85"/>
      <c r="AH250" s="85"/>
      <c r="AI250" s="85"/>
      <c r="AJ250" s="85"/>
      <c r="AK250" s="85"/>
      <c r="AL250" s="85"/>
      <c r="AM250" s="85"/>
      <c r="AN250" s="85"/>
      <c r="AO250" s="85"/>
      <c r="AP250" s="85"/>
      <c r="AQ250" s="85"/>
      <c r="AR250" s="85"/>
      <c r="AS250" s="85"/>
      <c r="AT250" s="85"/>
    </row>
    <row r="251" s="61" customFormat="1" ht="80" customHeight="1" spans="1:46">
      <c r="A251" s="84" t="s">
        <v>17011</v>
      </c>
      <c r="B251" s="84"/>
      <c r="C251" s="85" t="s">
        <v>2</v>
      </c>
      <c r="D251" s="84" t="s">
        <v>16447</v>
      </c>
      <c r="E251" s="87" t="s">
        <v>17012</v>
      </c>
      <c r="F251" s="84" t="s">
        <v>16408</v>
      </c>
      <c r="G251" s="85"/>
      <c r="H251" s="85">
        <v>18</v>
      </c>
      <c r="I251" s="85">
        <f t="shared" si="12"/>
        <v>18</v>
      </c>
      <c r="J251" s="84">
        <v>2</v>
      </c>
      <c r="K251" s="90">
        <f>SUMIFS(VENTAS[Cantidad],VENTAS[Código del producto Vendido],STOCK[[#This Row],[Code]])</f>
        <v>0</v>
      </c>
      <c r="L251" s="84">
        <f>STOCK[[#This Row],[Entradas]]-STOCK[[#This Row],[Salidas]]</f>
        <v>2</v>
      </c>
      <c r="M251" s="93">
        <f>STOCK[[#This Row],[Precio Final]]*10%</f>
        <v>1.8</v>
      </c>
      <c r="N251" s="84">
        <v>0</v>
      </c>
      <c r="O251" s="85">
        <v>0</v>
      </c>
      <c r="P251" s="85">
        <v>9</v>
      </c>
      <c r="Q251" s="84">
        <v>0</v>
      </c>
      <c r="R251" s="84">
        <v>0</v>
      </c>
      <c r="S251" s="85">
        <v>0</v>
      </c>
      <c r="T251" s="96">
        <f>STOCK[[#This Row],[Costo Unitario (USD)]]+STOCK[[#This Row],[Costo Envío (USD)]]+STOCK[[#This Row],[Comisión 10%]]</f>
        <v>10.8</v>
      </c>
      <c r="U251" s="84">
        <f t="shared" si="10"/>
        <v>16.2</v>
      </c>
      <c r="V251" s="85">
        <f t="shared" si="11"/>
        <v>18</v>
      </c>
      <c r="W251" s="85">
        <f>STOCK[[#This Row],[Precio Final]]-STOCK[[#This Row],[Costo total]]</f>
        <v>7.2</v>
      </c>
      <c r="X251" s="84">
        <f>STOCK[[#This Row],[Ganancia Unitaria]]*STOCK[[#This Row],[Salidas]]</f>
        <v>0</v>
      </c>
      <c r="Y251" s="84"/>
      <c r="Z251" s="84"/>
      <c r="AA251" s="85"/>
      <c r="AB251" s="84"/>
      <c r="AC251" s="84"/>
      <c r="AD251" s="99"/>
      <c r="AE251" s="85"/>
      <c r="AF251" s="85"/>
      <c r="AG251" s="85"/>
      <c r="AH251" s="85"/>
      <c r="AI251" s="85"/>
      <c r="AJ251" s="85"/>
      <c r="AK251" s="85"/>
      <c r="AL251" s="85"/>
      <c r="AM251" s="85"/>
      <c r="AN251" s="85"/>
      <c r="AO251" s="85"/>
      <c r="AP251" s="85"/>
      <c r="AQ251" s="85"/>
      <c r="AR251" s="85"/>
      <c r="AS251" s="85"/>
      <c r="AT251" s="85"/>
    </row>
    <row r="252" s="61" customFormat="1" ht="80" customHeight="1" spans="1:46">
      <c r="A252" s="84" t="s">
        <v>17013</v>
      </c>
      <c r="B252" s="84"/>
      <c r="C252" s="85" t="s">
        <v>2</v>
      </c>
      <c r="D252" s="84" t="s">
        <v>16447</v>
      </c>
      <c r="E252" s="87" t="s">
        <v>17014</v>
      </c>
      <c r="F252" s="84" t="s">
        <v>16404</v>
      </c>
      <c r="G252" s="85"/>
      <c r="H252" s="85">
        <v>30</v>
      </c>
      <c r="I252" s="85">
        <f t="shared" si="12"/>
        <v>30</v>
      </c>
      <c r="J252" s="84">
        <v>1</v>
      </c>
      <c r="K252" s="90">
        <f>SUMIFS(VENTAS[Cantidad],VENTAS[Código del producto Vendido],STOCK[[#This Row],[Code]])</f>
        <v>0</v>
      </c>
      <c r="L252" s="84">
        <f>STOCK[[#This Row],[Entradas]]-STOCK[[#This Row],[Salidas]]</f>
        <v>1</v>
      </c>
      <c r="M252" s="93">
        <f>STOCK[[#This Row],[Precio Final]]*10%</f>
        <v>3</v>
      </c>
      <c r="N252" s="84">
        <v>0</v>
      </c>
      <c r="O252" s="85">
        <v>0</v>
      </c>
      <c r="P252" s="85">
        <v>9</v>
      </c>
      <c r="Q252" s="84">
        <v>0</v>
      </c>
      <c r="R252" s="84">
        <v>0</v>
      </c>
      <c r="S252" s="85">
        <v>0</v>
      </c>
      <c r="T252" s="96">
        <f>STOCK[[#This Row],[Costo Unitario (USD)]]+STOCK[[#This Row],[Costo Envío (USD)]]+STOCK[[#This Row],[Comisión 10%]]</f>
        <v>12</v>
      </c>
      <c r="U252" s="84">
        <f t="shared" si="10"/>
        <v>18</v>
      </c>
      <c r="V252" s="85">
        <f t="shared" si="11"/>
        <v>30</v>
      </c>
      <c r="W252" s="85">
        <f>STOCK[[#This Row],[Precio Final]]-STOCK[[#This Row],[Costo total]]</f>
        <v>18</v>
      </c>
      <c r="X252" s="84">
        <f>STOCK[[#This Row],[Ganancia Unitaria]]*STOCK[[#This Row],[Salidas]]</f>
        <v>0</v>
      </c>
      <c r="Y252" s="84"/>
      <c r="Z252" s="84"/>
      <c r="AA252" s="85"/>
      <c r="AB252" s="84"/>
      <c r="AC252" s="84"/>
      <c r="AD252" s="99"/>
      <c r="AE252" s="85"/>
      <c r="AF252" s="85"/>
      <c r="AG252" s="85"/>
      <c r="AH252" s="85"/>
      <c r="AI252" s="85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  <c r="AT252" s="85"/>
    </row>
    <row r="253" s="61" customFormat="1" ht="80" customHeight="1" spans="1:46">
      <c r="A253" s="84" t="s">
        <v>17015</v>
      </c>
      <c r="B253" s="84"/>
      <c r="C253" s="85" t="s">
        <v>2</v>
      </c>
      <c r="D253" s="84" t="s">
        <v>16511</v>
      </c>
      <c r="E253" s="87" t="s">
        <v>17016</v>
      </c>
      <c r="F253" s="84" t="s">
        <v>16404</v>
      </c>
      <c r="G253" s="85"/>
      <c r="H253" s="85">
        <v>20</v>
      </c>
      <c r="I253" s="85">
        <f t="shared" si="12"/>
        <v>20</v>
      </c>
      <c r="J253" s="84">
        <v>1</v>
      </c>
      <c r="K253" s="90">
        <f>SUMIFS(VENTAS[Cantidad],VENTAS[Código del producto Vendido],STOCK[[#This Row],[Code]])</f>
        <v>0</v>
      </c>
      <c r="L253" s="84">
        <f>STOCK[[#This Row],[Entradas]]-STOCK[[#This Row],[Salidas]]</f>
        <v>1</v>
      </c>
      <c r="M253" s="93">
        <f>STOCK[[#This Row],[Precio Final]]*10%</f>
        <v>2</v>
      </c>
      <c r="N253" s="84">
        <v>0</v>
      </c>
      <c r="O253" s="85">
        <v>0</v>
      </c>
      <c r="P253" s="85">
        <v>9</v>
      </c>
      <c r="Q253" s="84">
        <v>0</v>
      </c>
      <c r="R253" s="84">
        <v>0</v>
      </c>
      <c r="S253" s="85">
        <v>0</v>
      </c>
      <c r="T253" s="96">
        <f>STOCK[[#This Row],[Costo Unitario (USD)]]+STOCK[[#This Row],[Costo Envío (USD)]]+STOCK[[#This Row],[Comisión 10%]]</f>
        <v>11</v>
      </c>
      <c r="U253" s="84">
        <f t="shared" si="10"/>
        <v>16.5</v>
      </c>
      <c r="V253" s="85">
        <f t="shared" si="11"/>
        <v>20</v>
      </c>
      <c r="W253" s="85">
        <f>STOCK[[#This Row],[Precio Final]]-STOCK[[#This Row],[Costo total]]</f>
        <v>9</v>
      </c>
      <c r="X253" s="84">
        <f>STOCK[[#This Row],[Ganancia Unitaria]]*STOCK[[#This Row],[Salidas]]</f>
        <v>0</v>
      </c>
      <c r="Y253" s="84"/>
      <c r="Z253" s="84"/>
      <c r="AA253" s="85"/>
      <c r="AB253" s="84"/>
      <c r="AC253" s="84"/>
      <c r="AD253" s="99"/>
      <c r="AE253" s="85"/>
      <c r="AF253" s="85"/>
      <c r="AG253" s="85"/>
      <c r="AH253" s="85"/>
      <c r="AI253" s="85"/>
      <c r="AJ253" s="85"/>
      <c r="AK253" s="85"/>
      <c r="AL253" s="85"/>
      <c r="AM253" s="85"/>
      <c r="AN253" s="85"/>
      <c r="AO253" s="85"/>
      <c r="AP253" s="85"/>
      <c r="AQ253" s="85"/>
      <c r="AR253" s="85"/>
      <c r="AS253" s="85"/>
      <c r="AT253" s="85"/>
    </row>
    <row r="254" s="61" customFormat="1" ht="80" customHeight="1" spans="1:46">
      <c r="A254" s="84" t="s">
        <v>17017</v>
      </c>
      <c r="B254" s="84"/>
      <c r="C254" s="85" t="s">
        <v>2</v>
      </c>
      <c r="D254" s="84" t="s">
        <v>16447</v>
      </c>
      <c r="E254" s="87" t="s">
        <v>17018</v>
      </c>
      <c r="F254" s="84" t="s">
        <v>16404</v>
      </c>
      <c r="G254" s="85"/>
      <c r="H254" s="85">
        <v>30</v>
      </c>
      <c r="I254" s="85">
        <f t="shared" si="12"/>
        <v>30</v>
      </c>
      <c r="J254" s="84">
        <v>1</v>
      </c>
      <c r="K254" s="90">
        <f>SUMIFS(VENTAS[Cantidad],VENTAS[Código del producto Vendido],STOCK[[#This Row],[Code]])</f>
        <v>0</v>
      </c>
      <c r="L254" s="84">
        <f>STOCK[[#This Row],[Entradas]]-STOCK[[#This Row],[Salidas]]</f>
        <v>1</v>
      </c>
      <c r="M254" s="93">
        <f>STOCK[[#This Row],[Precio Final]]*10%</f>
        <v>3</v>
      </c>
      <c r="N254" s="84">
        <v>0</v>
      </c>
      <c r="O254" s="85">
        <v>0</v>
      </c>
      <c r="P254" s="85">
        <v>9</v>
      </c>
      <c r="Q254" s="84">
        <v>0</v>
      </c>
      <c r="R254" s="84">
        <v>0</v>
      </c>
      <c r="S254" s="85">
        <v>0</v>
      </c>
      <c r="T254" s="96">
        <f>STOCK[[#This Row],[Costo Unitario (USD)]]+STOCK[[#This Row],[Costo Envío (USD)]]+STOCK[[#This Row],[Comisión 10%]]</f>
        <v>12</v>
      </c>
      <c r="U254" s="84">
        <f t="shared" si="10"/>
        <v>18</v>
      </c>
      <c r="V254" s="85">
        <f t="shared" si="11"/>
        <v>30</v>
      </c>
      <c r="W254" s="85">
        <f>STOCK[[#This Row],[Precio Final]]-STOCK[[#This Row],[Costo total]]</f>
        <v>18</v>
      </c>
      <c r="X254" s="84">
        <f>STOCK[[#This Row],[Ganancia Unitaria]]*STOCK[[#This Row],[Salidas]]</f>
        <v>0</v>
      </c>
      <c r="Y254" s="84"/>
      <c r="Z254" s="84"/>
      <c r="AA254" s="85"/>
      <c r="AB254" s="84"/>
      <c r="AC254" s="84"/>
      <c r="AD254" s="99"/>
      <c r="AE254" s="85"/>
      <c r="AF254" s="85"/>
      <c r="AG254" s="85"/>
      <c r="AH254" s="85"/>
      <c r="AI254" s="85"/>
      <c r="AJ254" s="85"/>
      <c r="AK254" s="85"/>
      <c r="AL254" s="85"/>
      <c r="AM254" s="85"/>
      <c r="AN254" s="85"/>
      <c r="AO254" s="85"/>
      <c r="AP254" s="85"/>
      <c r="AQ254" s="85"/>
      <c r="AR254" s="85"/>
      <c r="AS254" s="85"/>
      <c r="AT254" s="85"/>
    </row>
    <row r="255" s="61" customFormat="1" ht="80" customHeight="1" spans="1:46">
      <c r="A255" s="84" t="s">
        <v>17019</v>
      </c>
      <c r="B255" s="84"/>
      <c r="C255" s="85" t="s">
        <v>2</v>
      </c>
      <c r="D255" s="84" t="s">
        <v>16447</v>
      </c>
      <c r="E255" s="87" t="s">
        <v>17020</v>
      </c>
      <c r="F255" s="84" t="s">
        <v>16404</v>
      </c>
      <c r="G255" s="85"/>
      <c r="H255" s="85">
        <v>30</v>
      </c>
      <c r="I255" s="85">
        <f t="shared" si="12"/>
        <v>30</v>
      </c>
      <c r="J255" s="84">
        <v>1</v>
      </c>
      <c r="K255" s="90">
        <f>SUMIFS(VENTAS[Cantidad],VENTAS[Código del producto Vendido],STOCK[[#This Row],[Code]])</f>
        <v>0</v>
      </c>
      <c r="L255" s="84">
        <f>STOCK[[#This Row],[Entradas]]-STOCK[[#This Row],[Salidas]]</f>
        <v>1</v>
      </c>
      <c r="M255" s="93">
        <f>STOCK[[#This Row],[Precio Final]]*10%</f>
        <v>3</v>
      </c>
      <c r="N255" s="84">
        <v>0</v>
      </c>
      <c r="O255" s="85">
        <v>0</v>
      </c>
      <c r="P255" s="85">
        <v>9</v>
      </c>
      <c r="Q255" s="84">
        <v>0</v>
      </c>
      <c r="R255" s="84">
        <v>0</v>
      </c>
      <c r="S255" s="85">
        <v>0</v>
      </c>
      <c r="T255" s="96">
        <f>STOCK[[#This Row],[Costo Unitario (USD)]]+STOCK[[#This Row],[Costo Envío (USD)]]+STOCK[[#This Row],[Comisión 10%]]</f>
        <v>12</v>
      </c>
      <c r="U255" s="84">
        <f t="shared" si="10"/>
        <v>18</v>
      </c>
      <c r="V255" s="85">
        <f t="shared" si="11"/>
        <v>30</v>
      </c>
      <c r="W255" s="85">
        <f>STOCK[[#This Row],[Precio Final]]-STOCK[[#This Row],[Costo total]]</f>
        <v>18</v>
      </c>
      <c r="X255" s="84">
        <f>STOCK[[#This Row],[Ganancia Unitaria]]*STOCK[[#This Row],[Salidas]]</f>
        <v>0</v>
      </c>
      <c r="Y255" s="84"/>
      <c r="Z255" s="84"/>
      <c r="AA255" s="85"/>
      <c r="AB255" s="84"/>
      <c r="AC255" s="84"/>
      <c r="AD255" s="99"/>
      <c r="AE255" s="85"/>
      <c r="AF255" s="85"/>
      <c r="AG255" s="85"/>
      <c r="AH255" s="85"/>
      <c r="AI255" s="85"/>
      <c r="AJ255" s="85"/>
      <c r="AK255" s="85"/>
      <c r="AL255" s="85"/>
      <c r="AM255" s="85"/>
      <c r="AN255" s="85"/>
      <c r="AO255" s="85"/>
      <c r="AP255" s="85"/>
      <c r="AQ255" s="85"/>
      <c r="AR255" s="85"/>
      <c r="AS255" s="85"/>
      <c r="AT255" s="85"/>
    </row>
    <row r="256" s="61" customFormat="1" ht="80" customHeight="1" spans="1:46">
      <c r="A256" s="84" t="s">
        <v>17021</v>
      </c>
      <c r="B256" s="84"/>
      <c r="C256" s="85" t="s">
        <v>2</v>
      </c>
      <c r="D256" s="84" t="s">
        <v>17022</v>
      </c>
      <c r="E256" s="87" t="s">
        <v>17023</v>
      </c>
      <c r="F256" s="84" t="s">
        <v>16435</v>
      </c>
      <c r="G256" s="85"/>
      <c r="H256" s="85">
        <v>18</v>
      </c>
      <c r="I256" s="85">
        <f t="shared" si="12"/>
        <v>18</v>
      </c>
      <c r="J256" s="84">
        <v>1</v>
      </c>
      <c r="K256" s="90">
        <f>SUMIFS(VENTAS[Cantidad],VENTAS[Código del producto Vendido],STOCK[[#This Row],[Code]])</f>
        <v>0</v>
      </c>
      <c r="L256" s="84">
        <f>STOCK[[#This Row],[Entradas]]-STOCK[[#This Row],[Salidas]]</f>
        <v>1</v>
      </c>
      <c r="M256" s="93">
        <f>STOCK[[#This Row],[Precio Final]]*10%</f>
        <v>1.8</v>
      </c>
      <c r="N256" s="84">
        <v>0</v>
      </c>
      <c r="O256" s="85">
        <v>0</v>
      </c>
      <c r="P256" s="85">
        <v>9</v>
      </c>
      <c r="Q256" s="84">
        <v>0</v>
      </c>
      <c r="R256" s="84">
        <v>0</v>
      </c>
      <c r="S256" s="85">
        <v>0</v>
      </c>
      <c r="T256" s="96">
        <f>STOCK[[#This Row],[Costo Unitario (USD)]]+STOCK[[#This Row],[Costo Envío (USD)]]+STOCK[[#This Row],[Comisión 10%]]</f>
        <v>10.8</v>
      </c>
      <c r="U256" s="84">
        <f t="shared" si="10"/>
        <v>16.2</v>
      </c>
      <c r="V256" s="85">
        <f t="shared" si="11"/>
        <v>18</v>
      </c>
      <c r="W256" s="85">
        <f>STOCK[[#This Row],[Precio Final]]-STOCK[[#This Row],[Costo total]]</f>
        <v>7.2</v>
      </c>
      <c r="X256" s="84">
        <f>STOCK[[#This Row],[Ganancia Unitaria]]*STOCK[[#This Row],[Salidas]]</f>
        <v>0</v>
      </c>
      <c r="Y256" s="84"/>
      <c r="Z256" s="84"/>
      <c r="AA256" s="85"/>
      <c r="AB256" s="84"/>
      <c r="AC256" s="84"/>
      <c r="AD256" s="99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85"/>
      <c r="AR256" s="85"/>
      <c r="AS256" s="85"/>
      <c r="AT256" s="85"/>
    </row>
    <row r="257" s="61" customFormat="1" ht="80" customHeight="1" spans="1:46">
      <c r="A257" s="84" t="s">
        <v>17024</v>
      </c>
      <c r="B257" s="84"/>
      <c r="C257" s="85" t="s">
        <v>2</v>
      </c>
      <c r="D257" s="84" t="s">
        <v>16498</v>
      </c>
      <c r="E257" s="87" t="s">
        <v>17025</v>
      </c>
      <c r="F257" s="84" t="s">
        <v>16475</v>
      </c>
      <c r="G257" s="85"/>
      <c r="H257" s="85">
        <v>30</v>
      </c>
      <c r="I257" s="85">
        <f t="shared" si="12"/>
        <v>30</v>
      </c>
      <c r="J257" s="84">
        <v>2</v>
      </c>
      <c r="K257" s="90">
        <f>SUMIFS(VENTAS[Cantidad],VENTAS[Código del producto Vendido],STOCK[[#This Row],[Code]])</f>
        <v>0</v>
      </c>
      <c r="L257" s="84">
        <f>STOCK[[#This Row],[Entradas]]-STOCK[[#This Row],[Salidas]]</f>
        <v>2</v>
      </c>
      <c r="M257" s="93">
        <f>STOCK[[#This Row],[Precio Final]]*10%</f>
        <v>3</v>
      </c>
      <c r="N257" s="84">
        <v>0</v>
      </c>
      <c r="O257" s="85">
        <v>0</v>
      </c>
      <c r="P257" s="85">
        <v>9</v>
      </c>
      <c r="Q257" s="84">
        <v>0</v>
      </c>
      <c r="R257" s="84">
        <v>0</v>
      </c>
      <c r="S257" s="85">
        <v>0</v>
      </c>
      <c r="T257" s="96">
        <f>STOCK[[#This Row],[Costo Unitario (USD)]]+STOCK[[#This Row],[Costo Envío (USD)]]+STOCK[[#This Row],[Comisión 10%]]</f>
        <v>12</v>
      </c>
      <c r="U257" s="84">
        <f t="shared" si="10"/>
        <v>18</v>
      </c>
      <c r="V257" s="85">
        <f t="shared" si="11"/>
        <v>30</v>
      </c>
      <c r="W257" s="85">
        <f>STOCK[[#This Row],[Precio Final]]-STOCK[[#This Row],[Costo total]]</f>
        <v>18</v>
      </c>
      <c r="X257" s="84">
        <f>STOCK[[#This Row],[Ganancia Unitaria]]*STOCK[[#This Row],[Salidas]]</f>
        <v>0</v>
      </c>
      <c r="Y257" s="84"/>
      <c r="Z257" s="84"/>
      <c r="AA257" s="85"/>
      <c r="AB257" s="84"/>
      <c r="AC257" s="84"/>
      <c r="AD257" s="99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5"/>
      <c r="AQ257" s="85"/>
      <c r="AR257" s="85"/>
      <c r="AS257" s="85"/>
      <c r="AT257" s="85"/>
    </row>
    <row r="258" s="61" customFormat="1" ht="80" customHeight="1" spans="1:46">
      <c r="A258" s="84" t="s">
        <v>17026</v>
      </c>
      <c r="B258" s="84"/>
      <c r="C258" s="85" t="s">
        <v>2</v>
      </c>
      <c r="D258" s="84" t="s">
        <v>16522</v>
      </c>
      <c r="E258" s="87" t="s">
        <v>17027</v>
      </c>
      <c r="F258" s="84" t="s">
        <v>16404</v>
      </c>
      <c r="G258" s="85"/>
      <c r="H258" s="85">
        <v>30</v>
      </c>
      <c r="I258" s="85">
        <f t="shared" si="12"/>
        <v>30</v>
      </c>
      <c r="J258" s="84">
        <v>1</v>
      </c>
      <c r="K258" s="90">
        <f>SUMIFS(VENTAS[Cantidad],VENTAS[Código del producto Vendido],STOCK[[#This Row],[Code]])</f>
        <v>0</v>
      </c>
      <c r="L258" s="84">
        <f>STOCK[[#This Row],[Entradas]]-STOCK[[#This Row],[Salidas]]</f>
        <v>1</v>
      </c>
      <c r="M258" s="93">
        <f>STOCK[[#This Row],[Precio Final]]*10%</f>
        <v>3</v>
      </c>
      <c r="N258" s="84">
        <v>0</v>
      </c>
      <c r="O258" s="85">
        <v>0</v>
      </c>
      <c r="P258" s="85">
        <v>9</v>
      </c>
      <c r="Q258" s="84">
        <v>0</v>
      </c>
      <c r="R258" s="84">
        <v>0</v>
      </c>
      <c r="S258" s="85">
        <v>0</v>
      </c>
      <c r="T258" s="96">
        <f>STOCK[[#This Row],[Costo Unitario (USD)]]+STOCK[[#This Row],[Costo Envío (USD)]]+STOCK[[#This Row],[Comisión 10%]]</f>
        <v>12</v>
      </c>
      <c r="U258" s="84">
        <f t="shared" ref="U258:U321" si="13">T258*1.5</f>
        <v>18</v>
      </c>
      <c r="V258" s="85">
        <f t="shared" ref="V258:V321" si="14">H258</f>
        <v>30</v>
      </c>
      <c r="W258" s="85">
        <f>STOCK[[#This Row],[Precio Final]]-STOCK[[#This Row],[Costo total]]</f>
        <v>18</v>
      </c>
      <c r="X258" s="84">
        <f>STOCK[[#This Row],[Ganancia Unitaria]]*STOCK[[#This Row],[Salidas]]</f>
        <v>0</v>
      </c>
      <c r="Y258" s="84"/>
      <c r="Z258" s="84"/>
      <c r="AA258" s="85"/>
      <c r="AB258" s="84"/>
      <c r="AC258" s="84"/>
      <c r="AD258" s="99"/>
      <c r="AE258" s="85"/>
      <c r="AF258" s="85"/>
      <c r="AG258" s="85"/>
      <c r="AH258" s="85"/>
      <c r="AI258" s="85"/>
      <c r="AJ258" s="85"/>
      <c r="AK258" s="85"/>
      <c r="AL258" s="85"/>
      <c r="AM258" s="85"/>
      <c r="AN258" s="85"/>
      <c r="AO258" s="85"/>
      <c r="AP258" s="85"/>
      <c r="AQ258" s="85"/>
      <c r="AR258" s="85"/>
      <c r="AS258" s="85"/>
      <c r="AT258" s="85"/>
    </row>
    <row r="259" s="61" customFormat="1" ht="80" customHeight="1" spans="1:46">
      <c r="A259" s="84" t="s">
        <v>17028</v>
      </c>
      <c r="B259" s="84"/>
      <c r="C259" s="85" t="s">
        <v>2</v>
      </c>
      <c r="D259" s="84" t="s">
        <v>16522</v>
      </c>
      <c r="E259" s="87" t="s">
        <v>17029</v>
      </c>
      <c r="F259" s="84" t="s">
        <v>16408</v>
      </c>
      <c r="G259" s="85"/>
      <c r="H259" s="85">
        <v>30</v>
      </c>
      <c r="I259" s="85">
        <f t="shared" si="12"/>
        <v>30</v>
      </c>
      <c r="J259" s="84">
        <v>1</v>
      </c>
      <c r="K259" s="90">
        <f>SUMIFS(VENTAS[Cantidad],VENTAS[Código del producto Vendido],STOCK[[#This Row],[Code]])</f>
        <v>0</v>
      </c>
      <c r="L259" s="84">
        <f>STOCK[[#This Row],[Entradas]]-STOCK[[#This Row],[Salidas]]</f>
        <v>1</v>
      </c>
      <c r="M259" s="93">
        <f>STOCK[[#This Row],[Precio Final]]*10%</f>
        <v>3</v>
      </c>
      <c r="N259" s="84"/>
      <c r="O259" s="85"/>
      <c r="P259" s="85">
        <v>9</v>
      </c>
      <c r="Q259" s="84"/>
      <c r="R259" s="84"/>
      <c r="S259" s="85"/>
      <c r="T259" s="96">
        <f>STOCK[[#This Row],[Costo Unitario (USD)]]+STOCK[[#This Row],[Costo Envío (USD)]]+STOCK[[#This Row],[Comisión 10%]]</f>
        <v>12</v>
      </c>
      <c r="U259" s="84">
        <f t="shared" si="13"/>
        <v>18</v>
      </c>
      <c r="V259" s="85">
        <f t="shared" si="14"/>
        <v>30</v>
      </c>
      <c r="W259" s="85">
        <f>STOCK[[#This Row],[Precio Final]]-STOCK[[#This Row],[Costo total]]</f>
        <v>18</v>
      </c>
      <c r="X259" s="84">
        <f>STOCK[[#This Row],[Ganancia Unitaria]]*STOCK[[#This Row],[Salidas]]</f>
        <v>0</v>
      </c>
      <c r="Y259" s="84"/>
      <c r="Z259" s="84"/>
      <c r="AA259" s="85"/>
      <c r="AB259" s="84"/>
      <c r="AC259" s="84"/>
      <c r="AD259" s="99"/>
      <c r="AE259" s="85"/>
      <c r="AF259" s="85"/>
      <c r="AG259" s="85"/>
      <c r="AH259" s="85"/>
      <c r="AI259" s="85"/>
      <c r="AJ259" s="85"/>
      <c r="AK259" s="85"/>
      <c r="AL259" s="85"/>
      <c r="AM259" s="85"/>
      <c r="AN259" s="85"/>
      <c r="AO259" s="85"/>
      <c r="AP259" s="85"/>
      <c r="AQ259" s="85"/>
      <c r="AR259" s="85"/>
      <c r="AS259" s="85"/>
      <c r="AT259" s="85"/>
    </row>
    <row r="260" s="61" customFormat="1" ht="80" customHeight="1" spans="1:46">
      <c r="A260" s="84" t="s">
        <v>17030</v>
      </c>
      <c r="B260" s="84"/>
      <c r="C260" s="85" t="s">
        <v>2</v>
      </c>
      <c r="D260" s="84" t="s">
        <v>16522</v>
      </c>
      <c r="E260" s="87" t="s">
        <v>17031</v>
      </c>
      <c r="F260" s="84" t="s">
        <v>16408</v>
      </c>
      <c r="G260" s="85"/>
      <c r="H260" s="85">
        <v>30</v>
      </c>
      <c r="I260" s="85">
        <f t="shared" si="12"/>
        <v>30</v>
      </c>
      <c r="J260" s="84">
        <v>1</v>
      </c>
      <c r="K260" s="90">
        <f>SUMIFS(VENTAS[Cantidad],VENTAS[Código del producto Vendido],STOCK[[#This Row],[Code]])</f>
        <v>0</v>
      </c>
      <c r="L260" s="84">
        <f>STOCK[[#This Row],[Entradas]]-STOCK[[#This Row],[Salidas]]</f>
        <v>1</v>
      </c>
      <c r="M260" s="93">
        <f>STOCK[[#This Row],[Precio Final]]*10%</f>
        <v>3</v>
      </c>
      <c r="N260" s="84">
        <v>0</v>
      </c>
      <c r="O260" s="85">
        <v>0</v>
      </c>
      <c r="P260" s="85">
        <v>9</v>
      </c>
      <c r="Q260" s="84">
        <v>0</v>
      </c>
      <c r="R260" s="84">
        <v>0</v>
      </c>
      <c r="S260" s="85">
        <v>0</v>
      </c>
      <c r="T260" s="96">
        <f>STOCK[[#This Row],[Costo Unitario (USD)]]+STOCK[[#This Row],[Costo Envío (USD)]]+STOCK[[#This Row],[Comisión 10%]]</f>
        <v>12</v>
      </c>
      <c r="U260" s="84">
        <f t="shared" si="13"/>
        <v>18</v>
      </c>
      <c r="V260" s="85">
        <f t="shared" si="14"/>
        <v>30</v>
      </c>
      <c r="W260" s="85">
        <f>STOCK[[#This Row],[Precio Final]]-STOCK[[#This Row],[Costo total]]</f>
        <v>18</v>
      </c>
      <c r="X260" s="84">
        <f>STOCK[[#This Row],[Ganancia Unitaria]]*STOCK[[#This Row],[Salidas]]</f>
        <v>0</v>
      </c>
      <c r="Y260" s="84"/>
      <c r="Z260" s="84"/>
      <c r="AA260" s="85"/>
      <c r="AB260" s="84"/>
      <c r="AC260" s="84"/>
      <c r="AD260" s="99"/>
      <c r="AE260" s="85"/>
      <c r="AF260" s="85"/>
      <c r="AG260" s="85"/>
      <c r="AH260" s="85"/>
      <c r="AI260" s="85"/>
      <c r="AJ260" s="85"/>
      <c r="AK260" s="85"/>
      <c r="AL260" s="85"/>
      <c r="AM260" s="85"/>
      <c r="AN260" s="85"/>
      <c r="AO260" s="85"/>
      <c r="AP260" s="85"/>
      <c r="AQ260" s="85"/>
      <c r="AR260" s="85"/>
      <c r="AS260" s="85"/>
      <c r="AT260" s="85"/>
    </row>
    <row r="261" s="61" customFormat="1" ht="80" customHeight="1" spans="1:46">
      <c r="A261" s="84" t="s">
        <v>17032</v>
      </c>
      <c r="B261" s="84"/>
      <c r="C261" s="85" t="s">
        <v>2</v>
      </c>
      <c r="D261" s="84" t="s">
        <v>16856</v>
      </c>
      <c r="E261" s="87" t="s">
        <v>17033</v>
      </c>
      <c r="F261" s="84" t="s">
        <v>16396</v>
      </c>
      <c r="G261" s="85"/>
      <c r="H261" s="85">
        <v>20</v>
      </c>
      <c r="I261" s="85">
        <f t="shared" si="12"/>
        <v>20</v>
      </c>
      <c r="J261" s="84">
        <v>3</v>
      </c>
      <c r="K261" s="90">
        <f>SUMIFS(VENTAS[Cantidad],VENTAS[Código del producto Vendido],STOCK[[#This Row],[Code]])</f>
        <v>0</v>
      </c>
      <c r="L261" s="84">
        <f>STOCK[[#This Row],[Entradas]]-STOCK[[#This Row],[Salidas]]</f>
        <v>3</v>
      </c>
      <c r="M261" s="93">
        <f>STOCK[[#This Row],[Precio Final]]*10%</f>
        <v>2</v>
      </c>
      <c r="N261" s="84">
        <v>0</v>
      </c>
      <c r="O261" s="85">
        <v>0</v>
      </c>
      <c r="P261" s="85">
        <v>9</v>
      </c>
      <c r="Q261" s="84">
        <v>0</v>
      </c>
      <c r="R261" s="84">
        <v>0</v>
      </c>
      <c r="S261" s="85">
        <v>0</v>
      </c>
      <c r="T261" s="96">
        <f>STOCK[[#This Row],[Costo Unitario (USD)]]+STOCK[[#This Row],[Costo Envío (USD)]]+STOCK[[#This Row],[Comisión 10%]]</f>
        <v>11</v>
      </c>
      <c r="U261" s="84">
        <f t="shared" si="13"/>
        <v>16.5</v>
      </c>
      <c r="V261" s="85">
        <f t="shared" si="14"/>
        <v>20</v>
      </c>
      <c r="W261" s="85">
        <f>STOCK[[#This Row],[Precio Final]]-STOCK[[#This Row],[Costo total]]</f>
        <v>9</v>
      </c>
      <c r="X261" s="84">
        <f>STOCK[[#This Row],[Ganancia Unitaria]]*STOCK[[#This Row],[Salidas]]</f>
        <v>0</v>
      </c>
      <c r="Y261" s="84"/>
      <c r="Z261" s="84"/>
      <c r="AA261" s="85"/>
      <c r="AB261" s="84"/>
      <c r="AC261" s="84"/>
      <c r="AD261" s="99"/>
      <c r="AE261" s="85"/>
      <c r="AF261" s="85"/>
      <c r="AG261" s="85"/>
      <c r="AH261" s="85"/>
      <c r="AI261" s="85"/>
      <c r="AJ261" s="85"/>
      <c r="AK261" s="85"/>
      <c r="AL261" s="85"/>
      <c r="AM261" s="85"/>
      <c r="AN261" s="85"/>
      <c r="AO261" s="85"/>
      <c r="AP261" s="85"/>
      <c r="AQ261" s="85"/>
      <c r="AR261" s="85"/>
      <c r="AS261" s="85"/>
      <c r="AT261" s="85"/>
    </row>
    <row r="262" s="61" customFormat="1" ht="80" customHeight="1" spans="1:46">
      <c r="A262" s="84" t="s">
        <v>17034</v>
      </c>
      <c r="B262" s="84"/>
      <c r="C262" s="85" t="s">
        <v>2</v>
      </c>
      <c r="D262" s="84" t="s">
        <v>16683</v>
      </c>
      <c r="E262" s="87" t="s">
        <v>17035</v>
      </c>
      <c r="F262" s="84" t="s">
        <v>17036</v>
      </c>
      <c r="G262" s="85"/>
      <c r="H262" s="85">
        <v>30</v>
      </c>
      <c r="I262" s="85">
        <f t="shared" si="12"/>
        <v>30</v>
      </c>
      <c r="J262" s="84">
        <v>1</v>
      </c>
      <c r="K262" s="90">
        <f>SUMIFS(VENTAS[Cantidad],VENTAS[Código del producto Vendido],STOCK[[#This Row],[Code]])</f>
        <v>0</v>
      </c>
      <c r="L262" s="84">
        <f>STOCK[[#This Row],[Entradas]]-STOCK[[#This Row],[Salidas]]</f>
        <v>1</v>
      </c>
      <c r="M262" s="93">
        <f>STOCK[[#This Row],[Precio Final]]*10%</f>
        <v>3</v>
      </c>
      <c r="N262" s="84">
        <v>0</v>
      </c>
      <c r="O262" s="85">
        <v>0</v>
      </c>
      <c r="P262" s="85">
        <v>9</v>
      </c>
      <c r="Q262" s="84">
        <v>0</v>
      </c>
      <c r="R262" s="84">
        <v>0</v>
      </c>
      <c r="S262" s="85">
        <v>0</v>
      </c>
      <c r="T262" s="96">
        <f>STOCK[[#This Row],[Costo Unitario (USD)]]+STOCK[[#This Row],[Costo Envío (USD)]]+STOCK[[#This Row],[Comisión 10%]]</f>
        <v>12</v>
      </c>
      <c r="U262" s="84">
        <f t="shared" si="13"/>
        <v>18</v>
      </c>
      <c r="V262" s="85">
        <f t="shared" si="14"/>
        <v>30</v>
      </c>
      <c r="W262" s="85">
        <f>STOCK[[#This Row],[Precio Final]]-STOCK[[#This Row],[Costo total]]</f>
        <v>18</v>
      </c>
      <c r="X262" s="84">
        <f>STOCK[[#This Row],[Ganancia Unitaria]]*STOCK[[#This Row],[Salidas]]</f>
        <v>0</v>
      </c>
      <c r="Y262" s="84"/>
      <c r="Z262" s="84"/>
      <c r="AA262" s="85"/>
      <c r="AB262" s="84"/>
      <c r="AC262" s="84"/>
      <c r="AD262" s="99"/>
      <c r="AE262" s="85"/>
      <c r="AF262" s="85"/>
      <c r="AG262" s="85"/>
      <c r="AH262" s="85"/>
      <c r="AI262" s="85"/>
      <c r="AJ262" s="85"/>
      <c r="AK262" s="85"/>
      <c r="AL262" s="85"/>
      <c r="AM262" s="85"/>
      <c r="AN262" s="85"/>
      <c r="AO262" s="85"/>
      <c r="AP262" s="85"/>
      <c r="AQ262" s="85"/>
      <c r="AR262" s="85"/>
      <c r="AS262" s="85"/>
      <c r="AT262" s="85"/>
    </row>
    <row r="263" s="61" customFormat="1" ht="80" customHeight="1" spans="1:46">
      <c r="A263" s="84" t="s">
        <v>17037</v>
      </c>
      <c r="B263" s="84"/>
      <c r="C263" s="85" t="s">
        <v>2</v>
      </c>
      <c r="D263" s="84" t="s">
        <v>16447</v>
      </c>
      <c r="E263" s="87" t="s">
        <v>17038</v>
      </c>
      <c r="F263" s="84" t="s">
        <v>17039</v>
      </c>
      <c r="G263" s="85"/>
      <c r="H263" s="85">
        <v>30</v>
      </c>
      <c r="I263" s="85">
        <f t="shared" si="12"/>
        <v>30</v>
      </c>
      <c r="J263" s="84">
        <v>1</v>
      </c>
      <c r="K263" s="90">
        <f>SUMIFS(VENTAS[Cantidad],VENTAS[Código del producto Vendido],STOCK[[#This Row],[Code]])</f>
        <v>0</v>
      </c>
      <c r="L263" s="84">
        <f>STOCK[[#This Row],[Entradas]]-STOCK[[#This Row],[Salidas]]</f>
        <v>1</v>
      </c>
      <c r="M263" s="93">
        <f>STOCK[[#This Row],[Precio Final]]*10%</f>
        <v>3</v>
      </c>
      <c r="N263" s="84">
        <v>0</v>
      </c>
      <c r="O263" s="85">
        <v>0</v>
      </c>
      <c r="P263" s="85">
        <v>9</v>
      </c>
      <c r="Q263" s="84">
        <v>0</v>
      </c>
      <c r="R263" s="84">
        <v>0</v>
      </c>
      <c r="S263" s="85">
        <v>0</v>
      </c>
      <c r="T263" s="96">
        <f>STOCK[[#This Row],[Costo Unitario (USD)]]+STOCK[[#This Row],[Costo Envío (USD)]]+STOCK[[#This Row],[Comisión 10%]]</f>
        <v>12</v>
      </c>
      <c r="U263" s="84">
        <f t="shared" si="13"/>
        <v>18</v>
      </c>
      <c r="V263" s="85">
        <f t="shared" si="14"/>
        <v>30</v>
      </c>
      <c r="W263" s="85">
        <f>STOCK[[#This Row],[Precio Final]]-STOCK[[#This Row],[Costo total]]</f>
        <v>18</v>
      </c>
      <c r="X263" s="84">
        <f>STOCK[[#This Row],[Ganancia Unitaria]]*STOCK[[#This Row],[Salidas]]</f>
        <v>0</v>
      </c>
      <c r="Y263" s="84"/>
      <c r="Z263" s="84"/>
      <c r="AA263" s="85"/>
      <c r="AB263" s="84"/>
      <c r="AC263" s="84"/>
      <c r="AD263" s="99"/>
      <c r="AE263" s="85"/>
      <c r="AF263" s="85"/>
      <c r="AG263" s="85"/>
      <c r="AH263" s="85"/>
      <c r="AI263" s="85"/>
      <c r="AJ263" s="85"/>
      <c r="AK263" s="85"/>
      <c r="AL263" s="85"/>
      <c r="AM263" s="85"/>
      <c r="AN263" s="85"/>
      <c r="AO263" s="85"/>
      <c r="AP263" s="85"/>
      <c r="AQ263" s="85"/>
      <c r="AR263" s="85"/>
      <c r="AS263" s="85"/>
      <c r="AT263" s="85"/>
    </row>
    <row r="264" s="61" customFormat="1" ht="80" customHeight="1" spans="1:46">
      <c r="A264" s="84" t="s">
        <v>17040</v>
      </c>
      <c r="B264" s="84"/>
      <c r="C264" s="85" t="s">
        <v>2</v>
      </c>
      <c r="D264" s="84" t="s">
        <v>16856</v>
      </c>
      <c r="E264" s="87" t="s">
        <v>17041</v>
      </c>
      <c r="F264" s="84" t="s">
        <v>17042</v>
      </c>
      <c r="G264" s="85"/>
      <c r="H264" s="85">
        <v>35</v>
      </c>
      <c r="I264" s="85">
        <f t="shared" si="12"/>
        <v>35</v>
      </c>
      <c r="J264" s="84">
        <v>2</v>
      </c>
      <c r="K264" s="90">
        <f>SUMIFS(VENTAS[Cantidad],VENTAS[Código del producto Vendido],STOCK[[#This Row],[Code]])</f>
        <v>0</v>
      </c>
      <c r="L264" s="84">
        <f>STOCK[[#This Row],[Entradas]]-STOCK[[#This Row],[Salidas]]</f>
        <v>2</v>
      </c>
      <c r="M264" s="93">
        <f>STOCK[[#This Row],[Precio Final]]*10%</f>
        <v>3.5</v>
      </c>
      <c r="N264" s="84">
        <v>0</v>
      </c>
      <c r="O264" s="85">
        <v>0</v>
      </c>
      <c r="P264" s="85">
        <v>9</v>
      </c>
      <c r="Q264" s="84">
        <v>0</v>
      </c>
      <c r="R264" s="84">
        <v>0</v>
      </c>
      <c r="S264" s="85">
        <v>0</v>
      </c>
      <c r="T264" s="96">
        <f>STOCK[[#This Row],[Costo Unitario (USD)]]+STOCK[[#This Row],[Costo Envío (USD)]]+STOCK[[#This Row],[Comisión 10%]]</f>
        <v>12.5</v>
      </c>
      <c r="U264" s="84">
        <f t="shared" si="13"/>
        <v>18.75</v>
      </c>
      <c r="V264" s="85">
        <f t="shared" si="14"/>
        <v>35</v>
      </c>
      <c r="W264" s="85">
        <f>STOCK[[#This Row],[Precio Final]]-STOCK[[#This Row],[Costo total]]</f>
        <v>22.5</v>
      </c>
      <c r="X264" s="84">
        <f>STOCK[[#This Row],[Ganancia Unitaria]]*STOCK[[#This Row],[Salidas]]</f>
        <v>0</v>
      </c>
      <c r="Y264" s="84"/>
      <c r="Z264" s="84"/>
      <c r="AA264" s="85"/>
      <c r="AB264" s="84"/>
      <c r="AC264" s="84"/>
      <c r="AD264" s="99"/>
      <c r="AE264" s="85"/>
      <c r="AF264" s="85"/>
      <c r="AG264" s="85"/>
      <c r="AH264" s="85"/>
      <c r="AI264" s="85"/>
      <c r="AJ264" s="85"/>
      <c r="AK264" s="85"/>
      <c r="AL264" s="85"/>
      <c r="AM264" s="85"/>
      <c r="AN264" s="85"/>
      <c r="AO264" s="85"/>
      <c r="AP264" s="85"/>
      <c r="AQ264" s="85"/>
      <c r="AR264" s="85"/>
      <c r="AS264" s="85"/>
      <c r="AT264" s="85"/>
    </row>
    <row r="265" s="61" customFormat="1" ht="80" customHeight="1" spans="1:46">
      <c r="A265" s="84" t="s">
        <v>17043</v>
      </c>
      <c r="B265" s="84"/>
      <c r="C265" s="85" t="s">
        <v>2</v>
      </c>
      <c r="D265" s="84" t="s">
        <v>16447</v>
      </c>
      <c r="E265" s="87" t="s">
        <v>17044</v>
      </c>
      <c r="F265" s="84" t="s">
        <v>17039</v>
      </c>
      <c r="G265" s="85"/>
      <c r="H265" s="85">
        <v>35</v>
      </c>
      <c r="I265" s="85">
        <f t="shared" si="12"/>
        <v>35</v>
      </c>
      <c r="J265" s="84">
        <v>1</v>
      </c>
      <c r="K265" s="90">
        <f>SUMIFS(VENTAS[Cantidad],VENTAS[Código del producto Vendido],STOCK[[#This Row],[Code]])</f>
        <v>0</v>
      </c>
      <c r="L265" s="84">
        <f>STOCK[[#This Row],[Entradas]]-STOCK[[#This Row],[Salidas]]</f>
        <v>1</v>
      </c>
      <c r="M265" s="93">
        <f>STOCK[[#This Row],[Precio Final]]*10%</f>
        <v>3.5</v>
      </c>
      <c r="N265" s="84">
        <v>0</v>
      </c>
      <c r="O265" s="85">
        <v>0</v>
      </c>
      <c r="P265" s="85">
        <v>9</v>
      </c>
      <c r="Q265" s="84">
        <v>0</v>
      </c>
      <c r="R265" s="84">
        <v>0</v>
      </c>
      <c r="S265" s="85">
        <v>0</v>
      </c>
      <c r="T265" s="96">
        <f>STOCK[[#This Row],[Costo Unitario (USD)]]+STOCK[[#This Row],[Costo Envío (USD)]]+STOCK[[#This Row],[Comisión 10%]]</f>
        <v>12.5</v>
      </c>
      <c r="U265" s="84">
        <f t="shared" si="13"/>
        <v>18.75</v>
      </c>
      <c r="V265" s="85">
        <f t="shared" si="14"/>
        <v>35</v>
      </c>
      <c r="W265" s="85">
        <f>STOCK[[#This Row],[Precio Final]]-STOCK[[#This Row],[Costo total]]</f>
        <v>22.5</v>
      </c>
      <c r="X265" s="84">
        <f>STOCK[[#This Row],[Ganancia Unitaria]]*STOCK[[#This Row],[Salidas]]</f>
        <v>0</v>
      </c>
      <c r="Y265" s="84"/>
      <c r="Z265" s="84"/>
      <c r="AA265" s="85"/>
      <c r="AB265" s="84"/>
      <c r="AC265" s="84"/>
      <c r="AD265" s="99"/>
      <c r="AE265" s="85"/>
      <c r="AF265" s="85"/>
      <c r="AG265" s="85"/>
      <c r="AH265" s="85"/>
      <c r="AI265" s="85"/>
      <c r="AJ265" s="85"/>
      <c r="AK265" s="85"/>
      <c r="AL265" s="85"/>
      <c r="AM265" s="85"/>
      <c r="AN265" s="85"/>
      <c r="AO265" s="85"/>
      <c r="AP265" s="85"/>
      <c r="AQ265" s="85"/>
      <c r="AR265" s="85"/>
      <c r="AS265" s="85"/>
      <c r="AT265" s="85"/>
    </row>
    <row r="266" s="61" customFormat="1" ht="80" customHeight="1" spans="1:46">
      <c r="A266" s="84" t="s">
        <v>17045</v>
      </c>
      <c r="B266" s="84"/>
      <c r="C266" s="85" t="s">
        <v>2</v>
      </c>
      <c r="D266" s="84" t="s">
        <v>16969</v>
      </c>
      <c r="E266" s="87" t="s">
        <v>17046</v>
      </c>
      <c r="F266" s="84" t="s">
        <v>16971</v>
      </c>
      <c r="G266" s="85"/>
      <c r="H266" s="85">
        <v>35</v>
      </c>
      <c r="I266" s="85">
        <f t="shared" si="12"/>
        <v>35</v>
      </c>
      <c r="J266" s="84">
        <v>1</v>
      </c>
      <c r="K266" s="90">
        <f>SUMIFS(VENTAS[Cantidad],VENTAS[Código del producto Vendido],STOCK[[#This Row],[Code]])</f>
        <v>0</v>
      </c>
      <c r="L266" s="84">
        <f>STOCK[[#This Row],[Entradas]]-STOCK[[#This Row],[Salidas]]</f>
        <v>1</v>
      </c>
      <c r="M266" s="93">
        <f>STOCK[[#This Row],[Precio Final]]*10%</f>
        <v>3.5</v>
      </c>
      <c r="N266" s="84">
        <v>0</v>
      </c>
      <c r="O266" s="85">
        <v>0</v>
      </c>
      <c r="P266" s="85">
        <v>9</v>
      </c>
      <c r="Q266" s="84">
        <v>0</v>
      </c>
      <c r="R266" s="84">
        <v>0</v>
      </c>
      <c r="S266" s="85">
        <v>0</v>
      </c>
      <c r="T266" s="96">
        <f>STOCK[[#This Row],[Costo Unitario (USD)]]+STOCK[[#This Row],[Costo Envío (USD)]]+STOCK[[#This Row],[Comisión 10%]]</f>
        <v>12.5</v>
      </c>
      <c r="U266" s="84">
        <f t="shared" si="13"/>
        <v>18.75</v>
      </c>
      <c r="V266" s="85">
        <f t="shared" si="14"/>
        <v>35</v>
      </c>
      <c r="W266" s="85">
        <f>STOCK[[#This Row],[Precio Final]]-STOCK[[#This Row],[Costo total]]</f>
        <v>22.5</v>
      </c>
      <c r="X266" s="84">
        <f>STOCK[[#This Row],[Ganancia Unitaria]]*STOCK[[#This Row],[Salidas]]</f>
        <v>0</v>
      </c>
      <c r="Y266" s="84"/>
      <c r="Z266" s="84"/>
      <c r="AA266" s="85"/>
      <c r="AB266" s="84"/>
      <c r="AC266" s="84"/>
      <c r="AD266" s="99"/>
      <c r="AE266" s="85"/>
      <c r="AF266" s="85"/>
      <c r="AG266" s="85"/>
      <c r="AH266" s="85"/>
      <c r="AI266" s="85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  <c r="AT266" s="85"/>
    </row>
    <row r="267" s="61" customFormat="1" ht="80" customHeight="1" spans="1:46">
      <c r="A267" s="84" t="s">
        <v>17047</v>
      </c>
      <c r="B267" s="84"/>
      <c r="C267" s="85" t="s">
        <v>2</v>
      </c>
      <c r="D267" s="84" t="s">
        <v>16856</v>
      </c>
      <c r="E267" s="87" t="s">
        <v>17048</v>
      </c>
      <c r="F267" s="84" t="s">
        <v>17049</v>
      </c>
      <c r="G267" s="85"/>
      <c r="H267" s="85">
        <v>30</v>
      </c>
      <c r="I267" s="85">
        <f t="shared" si="12"/>
        <v>30</v>
      </c>
      <c r="J267" s="84">
        <v>1</v>
      </c>
      <c r="K267" s="90">
        <f>SUMIFS(VENTAS[Cantidad],VENTAS[Código del producto Vendido],STOCK[[#This Row],[Code]])</f>
        <v>0</v>
      </c>
      <c r="L267" s="84">
        <f>STOCK[[#This Row],[Entradas]]-STOCK[[#This Row],[Salidas]]</f>
        <v>1</v>
      </c>
      <c r="M267" s="93">
        <f>STOCK[[#This Row],[Precio Final]]*10%</f>
        <v>3</v>
      </c>
      <c r="N267" s="84">
        <v>0</v>
      </c>
      <c r="O267" s="85">
        <v>0</v>
      </c>
      <c r="P267" s="85">
        <v>9</v>
      </c>
      <c r="Q267" s="84">
        <v>0</v>
      </c>
      <c r="R267" s="84">
        <v>0</v>
      </c>
      <c r="S267" s="85">
        <v>0</v>
      </c>
      <c r="T267" s="96">
        <f>STOCK[[#This Row],[Costo Unitario (USD)]]+STOCK[[#This Row],[Costo Envío (USD)]]+STOCK[[#This Row],[Comisión 10%]]</f>
        <v>12</v>
      </c>
      <c r="U267" s="84">
        <f t="shared" si="13"/>
        <v>18</v>
      </c>
      <c r="V267" s="85">
        <f t="shared" si="14"/>
        <v>30</v>
      </c>
      <c r="W267" s="85">
        <f>STOCK[[#This Row],[Precio Final]]-STOCK[[#This Row],[Costo total]]</f>
        <v>18</v>
      </c>
      <c r="X267" s="84">
        <f>STOCK[[#This Row],[Ganancia Unitaria]]*STOCK[[#This Row],[Salidas]]</f>
        <v>0</v>
      </c>
      <c r="Y267" s="84"/>
      <c r="Z267" s="84"/>
      <c r="AA267" s="85"/>
      <c r="AB267" s="84"/>
      <c r="AC267" s="84"/>
      <c r="AD267" s="99"/>
      <c r="AE267" s="85"/>
      <c r="AF267" s="85"/>
      <c r="AG267" s="85"/>
      <c r="AH267" s="85"/>
      <c r="AI267" s="85"/>
      <c r="AJ267" s="85"/>
      <c r="AK267" s="85"/>
      <c r="AL267" s="85"/>
      <c r="AM267" s="85"/>
      <c r="AN267" s="85"/>
      <c r="AO267" s="85"/>
      <c r="AP267" s="85"/>
      <c r="AQ267" s="85"/>
      <c r="AR267" s="85"/>
      <c r="AS267" s="85"/>
      <c r="AT267" s="85"/>
    </row>
    <row r="268" s="61" customFormat="1" ht="80" customHeight="1" spans="1:46">
      <c r="A268" s="84" t="s">
        <v>17050</v>
      </c>
      <c r="B268" s="84"/>
      <c r="C268" s="85" t="s">
        <v>2</v>
      </c>
      <c r="D268" s="84" t="s">
        <v>16447</v>
      </c>
      <c r="E268" s="87" t="s">
        <v>17051</v>
      </c>
      <c r="F268" s="84" t="s">
        <v>17052</v>
      </c>
      <c r="G268" s="85"/>
      <c r="H268" s="85">
        <v>30</v>
      </c>
      <c r="I268" s="85">
        <f t="shared" si="12"/>
        <v>30</v>
      </c>
      <c r="J268" s="84">
        <v>1</v>
      </c>
      <c r="K268" s="90">
        <f>SUMIFS(VENTAS[Cantidad],VENTAS[Código del producto Vendido],STOCK[[#This Row],[Code]])</f>
        <v>0</v>
      </c>
      <c r="L268" s="84">
        <f>STOCK[[#This Row],[Entradas]]-STOCK[[#This Row],[Salidas]]</f>
        <v>1</v>
      </c>
      <c r="M268" s="93">
        <f>STOCK[[#This Row],[Precio Final]]*10%</f>
        <v>3</v>
      </c>
      <c r="N268" s="84">
        <v>0</v>
      </c>
      <c r="O268" s="85">
        <v>0</v>
      </c>
      <c r="P268" s="85">
        <v>9</v>
      </c>
      <c r="Q268" s="84">
        <v>0</v>
      </c>
      <c r="R268" s="84">
        <v>0</v>
      </c>
      <c r="S268" s="85">
        <v>0</v>
      </c>
      <c r="T268" s="96">
        <f>STOCK[[#This Row],[Costo Unitario (USD)]]+STOCK[[#This Row],[Costo Envío (USD)]]+STOCK[[#This Row],[Comisión 10%]]</f>
        <v>12</v>
      </c>
      <c r="U268" s="84">
        <f t="shared" si="13"/>
        <v>18</v>
      </c>
      <c r="V268" s="85">
        <f t="shared" si="14"/>
        <v>30</v>
      </c>
      <c r="W268" s="85">
        <f>STOCK[[#This Row],[Precio Final]]-STOCK[[#This Row],[Costo total]]</f>
        <v>18</v>
      </c>
      <c r="X268" s="84">
        <f>STOCK[[#This Row],[Ganancia Unitaria]]*STOCK[[#This Row],[Salidas]]</f>
        <v>0</v>
      </c>
      <c r="Y268" s="84"/>
      <c r="Z268" s="84"/>
      <c r="AA268" s="85"/>
      <c r="AB268" s="84"/>
      <c r="AC268" s="84"/>
      <c r="AD268" s="99"/>
      <c r="AE268" s="85"/>
      <c r="AF268" s="85"/>
      <c r="AG268" s="85"/>
      <c r="AH268" s="85"/>
      <c r="AI268" s="85"/>
      <c r="AJ268" s="85"/>
      <c r="AK268" s="85"/>
      <c r="AL268" s="85"/>
      <c r="AM268" s="85"/>
      <c r="AN268" s="85"/>
      <c r="AO268" s="85"/>
      <c r="AP268" s="85"/>
      <c r="AQ268" s="85"/>
      <c r="AR268" s="85"/>
      <c r="AS268" s="85"/>
      <c r="AT268" s="85"/>
    </row>
    <row r="269" s="61" customFormat="1" ht="80" customHeight="1" spans="1:46">
      <c r="A269" s="84" t="s">
        <v>17053</v>
      </c>
      <c r="B269" s="84"/>
      <c r="C269" s="85" t="s">
        <v>2</v>
      </c>
      <c r="D269" s="84" t="s">
        <v>16856</v>
      </c>
      <c r="E269" s="87" t="s">
        <v>17054</v>
      </c>
      <c r="F269" s="84" t="s">
        <v>16396</v>
      </c>
      <c r="G269" s="85"/>
      <c r="H269" s="85">
        <v>20</v>
      </c>
      <c r="I269" s="85">
        <f t="shared" si="12"/>
        <v>20</v>
      </c>
      <c r="J269" s="84">
        <v>1</v>
      </c>
      <c r="K269" s="90">
        <f>SUMIFS(VENTAS[Cantidad],VENTAS[Código del producto Vendido],STOCK[[#This Row],[Code]])</f>
        <v>0</v>
      </c>
      <c r="L269" s="84">
        <f>STOCK[[#This Row],[Entradas]]-STOCK[[#This Row],[Salidas]]</f>
        <v>1</v>
      </c>
      <c r="M269" s="93">
        <f>STOCK[[#This Row],[Precio Final]]*10%</f>
        <v>2</v>
      </c>
      <c r="N269" s="84">
        <v>0</v>
      </c>
      <c r="O269" s="85">
        <v>0</v>
      </c>
      <c r="P269" s="85">
        <v>9</v>
      </c>
      <c r="Q269" s="84">
        <v>0</v>
      </c>
      <c r="R269" s="84">
        <v>0</v>
      </c>
      <c r="S269" s="85">
        <v>0</v>
      </c>
      <c r="T269" s="96">
        <f>STOCK[[#This Row],[Costo Unitario (USD)]]+STOCK[[#This Row],[Costo Envío (USD)]]+STOCK[[#This Row],[Comisión 10%]]</f>
        <v>11</v>
      </c>
      <c r="U269" s="84">
        <f t="shared" si="13"/>
        <v>16.5</v>
      </c>
      <c r="V269" s="85">
        <f t="shared" si="14"/>
        <v>20</v>
      </c>
      <c r="W269" s="85">
        <f>STOCK[[#This Row],[Precio Final]]-STOCK[[#This Row],[Costo total]]</f>
        <v>9</v>
      </c>
      <c r="X269" s="84">
        <f>STOCK[[#This Row],[Ganancia Unitaria]]*STOCK[[#This Row],[Salidas]]</f>
        <v>0</v>
      </c>
      <c r="Y269" s="84"/>
      <c r="Z269" s="84"/>
      <c r="AA269" s="85"/>
      <c r="AB269" s="84"/>
      <c r="AC269" s="84">
        <v>18</v>
      </c>
      <c r="AD269" s="99"/>
      <c r="AE269" s="85"/>
      <c r="AF269" s="85"/>
      <c r="AG269" s="85"/>
      <c r="AH269" s="85"/>
      <c r="AI269" s="85"/>
      <c r="AJ269" s="85"/>
      <c r="AK269" s="85"/>
      <c r="AL269" s="85"/>
      <c r="AM269" s="85"/>
      <c r="AN269" s="85"/>
      <c r="AO269" s="85"/>
      <c r="AP269" s="85"/>
      <c r="AQ269" s="85"/>
      <c r="AR269" s="85"/>
      <c r="AS269" s="85"/>
      <c r="AT269" s="85"/>
    </row>
    <row r="270" s="61" customFormat="1" ht="80" customHeight="1" spans="1:46">
      <c r="A270" s="84" t="s">
        <v>17055</v>
      </c>
      <c r="B270" s="84"/>
      <c r="C270" s="85" t="s">
        <v>2</v>
      </c>
      <c r="D270" s="84" t="s">
        <v>16969</v>
      </c>
      <c r="E270" s="87" t="s">
        <v>17056</v>
      </c>
      <c r="F270" s="84" t="s">
        <v>16586</v>
      </c>
      <c r="G270" s="85"/>
      <c r="H270" s="85">
        <v>15</v>
      </c>
      <c r="I270" s="85">
        <f t="shared" si="12"/>
        <v>15</v>
      </c>
      <c r="J270" s="84">
        <v>2</v>
      </c>
      <c r="K270" s="90">
        <f>SUMIFS(VENTAS[Cantidad],VENTAS[Código del producto Vendido],STOCK[[#This Row],[Code]])</f>
        <v>0</v>
      </c>
      <c r="L270" s="84">
        <f>STOCK[[#This Row],[Entradas]]-STOCK[[#This Row],[Salidas]]</f>
        <v>2</v>
      </c>
      <c r="M270" s="93">
        <f>STOCK[[#This Row],[Precio Final]]*10%</f>
        <v>1.5</v>
      </c>
      <c r="N270" s="84">
        <v>0</v>
      </c>
      <c r="O270" s="85">
        <v>0</v>
      </c>
      <c r="P270" s="85">
        <v>9</v>
      </c>
      <c r="Q270" s="84">
        <v>0</v>
      </c>
      <c r="R270" s="84">
        <v>0</v>
      </c>
      <c r="S270" s="85">
        <v>0</v>
      </c>
      <c r="T270" s="96">
        <f>STOCK[[#This Row],[Costo Unitario (USD)]]+STOCK[[#This Row],[Costo Envío (USD)]]+STOCK[[#This Row],[Comisión 10%]]</f>
        <v>10.5</v>
      </c>
      <c r="U270" s="84">
        <f t="shared" si="13"/>
        <v>15.75</v>
      </c>
      <c r="V270" s="85">
        <f t="shared" si="14"/>
        <v>15</v>
      </c>
      <c r="W270" s="85">
        <f>STOCK[[#This Row],[Precio Final]]-STOCK[[#This Row],[Costo total]]</f>
        <v>4.5</v>
      </c>
      <c r="X270" s="84">
        <f>STOCK[[#This Row],[Ganancia Unitaria]]*STOCK[[#This Row],[Salidas]]</f>
        <v>0</v>
      </c>
      <c r="Y270" s="84"/>
      <c r="Z270" s="84"/>
      <c r="AA270" s="85"/>
      <c r="AB270" s="84"/>
      <c r="AC270" s="84"/>
      <c r="AD270" s="99"/>
      <c r="AE270" s="85"/>
      <c r="AF270" s="85"/>
      <c r="AG270" s="85"/>
      <c r="AH270" s="85"/>
      <c r="AI270" s="85"/>
      <c r="AJ270" s="85"/>
      <c r="AK270" s="85"/>
      <c r="AL270" s="85"/>
      <c r="AM270" s="85"/>
      <c r="AN270" s="85"/>
      <c r="AO270" s="85"/>
      <c r="AP270" s="85"/>
      <c r="AQ270" s="85"/>
      <c r="AR270" s="85"/>
      <c r="AS270" s="85"/>
      <c r="AT270" s="85"/>
    </row>
    <row r="271" s="61" customFormat="1" ht="80" customHeight="1" spans="1:46">
      <c r="A271" s="84" t="s">
        <v>17057</v>
      </c>
      <c r="B271" s="84"/>
      <c r="C271" s="85" t="s">
        <v>2</v>
      </c>
      <c r="D271" s="84" t="s">
        <v>16856</v>
      </c>
      <c r="E271" s="87" t="s">
        <v>17058</v>
      </c>
      <c r="F271" s="84" t="s">
        <v>16396</v>
      </c>
      <c r="G271" s="85"/>
      <c r="H271" s="85">
        <v>25</v>
      </c>
      <c r="I271" s="85">
        <f t="shared" si="12"/>
        <v>25</v>
      </c>
      <c r="J271" s="84">
        <v>9</v>
      </c>
      <c r="K271" s="90">
        <f>SUMIFS(VENTAS[Cantidad],VENTAS[Código del producto Vendido],STOCK[[#This Row],[Code]])</f>
        <v>0</v>
      </c>
      <c r="L271" s="84">
        <v>8</v>
      </c>
      <c r="M271" s="93">
        <f>STOCK[[#This Row],[Precio Final]]*10%</f>
        <v>2.5</v>
      </c>
      <c r="N271" s="84">
        <v>0</v>
      </c>
      <c r="O271" s="85">
        <v>0</v>
      </c>
      <c r="P271" s="85">
        <v>9</v>
      </c>
      <c r="Q271" s="84">
        <v>0</v>
      </c>
      <c r="R271" s="84">
        <v>0</v>
      </c>
      <c r="S271" s="85">
        <v>0</v>
      </c>
      <c r="T271" s="96">
        <f>STOCK[[#This Row],[Costo Unitario (USD)]]+STOCK[[#This Row],[Costo Envío (USD)]]+STOCK[[#This Row],[Comisión 10%]]</f>
        <v>11.5</v>
      </c>
      <c r="U271" s="84">
        <f t="shared" si="13"/>
        <v>17.25</v>
      </c>
      <c r="V271" s="85">
        <f t="shared" si="14"/>
        <v>25</v>
      </c>
      <c r="W271" s="85">
        <f>STOCK[[#This Row],[Precio Final]]-STOCK[[#This Row],[Costo total]]</f>
        <v>13.5</v>
      </c>
      <c r="X271" s="84">
        <f>STOCK[[#This Row],[Ganancia Unitaria]]*STOCK[[#This Row],[Salidas]]</f>
        <v>0</v>
      </c>
      <c r="Y271" s="84"/>
      <c r="Z271" s="84"/>
      <c r="AA271" s="85"/>
      <c r="AB271" s="84"/>
      <c r="AC271" s="84">
        <v>20</v>
      </c>
      <c r="AD271" s="99"/>
      <c r="AE271" s="85"/>
      <c r="AF271" s="85"/>
      <c r="AG271" s="85"/>
      <c r="AH271" s="85"/>
      <c r="AI271" s="85"/>
      <c r="AJ271" s="85"/>
      <c r="AK271" s="85"/>
      <c r="AL271" s="85"/>
      <c r="AM271" s="85"/>
      <c r="AN271" s="85"/>
      <c r="AO271" s="85"/>
      <c r="AP271" s="85"/>
      <c r="AQ271" s="85"/>
      <c r="AR271" s="85"/>
      <c r="AS271" s="85"/>
      <c r="AT271" s="85"/>
    </row>
    <row r="272" s="61" customFormat="1" ht="80" customHeight="1" spans="1:46">
      <c r="A272" s="84" t="s">
        <v>17059</v>
      </c>
      <c r="B272" s="84"/>
      <c r="C272" s="85" t="s">
        <v>2</v>
      </c>
      <c r="D272" s="84" t="s">
        <v>16511</v>
      </c>
      <c r="E272" s="87" t="s">
        <v>17060</v>
      </c>
      <c r="F272" s="84" t="s">
        <v>16404</v>
      </c>
      <c r="G272" s="85"/>
      <c r="H272" s="85">
        <v>15</v>
      </c>
      <c r="I272" s="85">
        <f t="shared" si="12"/>
        <v>15</v>
      </c>
      <c r="J272" s="84">
        <v>3</v>
      </c>
      <c r="K272" s="90">
        <f>SUMIFS(VENTAS[Cantidad],VENTAS[Código del producto Vendido],STOCK[[#This Row],[Code]])</f>
        <v>0</v>
      </c>
      <c r="L272" s="84">
        <f>STOCK[[#This Row],[Entradas]]-STOCK[[#This Row],[Salidas]]</f>
        <v>3</v>
      </c>
      <c r="M272" s="93">
        <f>STOCK[[#This Row],[Precio Final]]*10%</f>
        <v>1.5</v>
      </c>
      <c r="N272" s="84">
        <v>0</v>
      </c>
      <c r="O272" s="85">
        <v>0</v>
      </c>
      <c r="P272" s="85">
        <v>9</v>
      </c>
      <c r="Q272" s="84">
        <v>0</v>
      </c>
      <c r="R272" s="84">
        <v>0</v>
      </c>
      <c r="S272" s="85">
        <v>0</v>
      </c>
      <c r="T272" s="96">
        <f>STOCK[[#This Row],[Costo Unitario (USD)]]+STOCK[[#This Row],[Costo Envío (USD)]]+STOCK[[#This Row],[Comisión 10%]]</f>
        <v>10.5</v>
      </c>
      <c r="U272" s="84">
        <f t="shared" si="13"/>
        <v>15.75</v>
      </c>
      <c r="V272" s="85">
        <f t="shared" si="14"/>
        <v>15</v>
      </c>
      <c r="W272" s="85">
        <f>STOCK[[#This Row],[Precio Final]]-STOCK[[#This Row],[Costo total]]</f>
        <v>4.5</v>
      </c>
      <c r="X272" s="84">
        <f>STOCK[[#This Row],[Ganancia Unitaria]]*STOCK[[#This Row],[Salidas]]</f>
        <v>0</v>
      </c>
      <c r="Y272" s="84"/>
      <c r="Z272" s="84"/>
      <c r="AA272" s="85"/>
      <c r="AB272" s="84"/>
      <c r="AC272" s="84"/>
      <c r="AD272" s="99"/>
      <c r="AE272" s="85"/>
      <c r="AF272" s="85"/>
      <c r="AG272" s="85"/>
      <c r="AH272" s="85"/>
      <c r="AI272" s="85"/>
      <c r="AJ272" s="85"/>
      <c r="AK272" s="85"/>
      <c r="AL272" s="85"/>
      <c r="AM272" s="85"/>
      <c r="AN272" s="85"/>
      <c r="AO272" s="85"/>
      <c r="AP272" s="85"/>
      <c r="AQ272" s="85"/>
      <c r="AR272" s="85"/>
      <c r="AS272" s="85"/>
      <c r="AT272" s="85"/>
    </row>
    <row r="273" s="61" customFormat="1" ht="80" customHeight="1" spans="1:46">
      <c r="A273" s="84" t="s">
        <v>17061</v>
      </c>
      <c r="B273" s="84"/>
      <c r="C273" s="85" t="s">
        <v>2</v>
      </c>
      <c r="D273" s="84" t="s">
        <v>16856</v>
      </c>
      <c r="E273" s="87" t="s">
        <v>16959</v>
      </c>
      <c r="F273" s="84" t="s">
        <v>16396</v>
      </c>
      <c r="G273" s="85"/>
      <c r="H273" s="85">
        <v>18</v>
      </c>
      <c r="I273" s="85">
        <f t="shared" si="12"/>
        <v>18</v>
      </c>
      <c r="J273" s="84">
        <v>1</v>
      </c>
      <c r="K273" s="90">
        <f>SUMIFS(VENTAS[Cantidad],VENTAS[Código del producto Vendido],STOCK[[#This Row],[Code]])</f>
        <v>0</v>
      </c>
      <c r="L273" s="84">
        <f>STOCK[[#This Row],[Entradas]]-STOCK[[#This Row],[Salidas]]</f>
        <v>1</v>
      </c>
      <c r="M273" s="93">
        <f>STOCK[[#This Row],[Precio Final]]*10%</f>
        <v>1.8</v>
      </c>
      <c r="N273" s="84">
        <v>0</v>
      </c>
      <c r="O273" s="85">
        <v>0</v>
      </c>
      <c r="P273" s="85">
        <v>9</v>
      </c>
      <c r="Q273" s="84">
        <v>0</v>
      </c>
      <c r="R273" s="84">
        <v>0</v>
      </c>
      <c r="S273" s="85">
        <v>0</v>
      </c>
      <c r="T273" s="96">
        <f>STOCK[[#This Row],[Costo Unitario (USD)]]+STOCK[[#This Row],[Costo Envío (USD)]]+STOCK[[#This Row],[Comisión 10%]]</f>
        <v>10.8</v>
      </c>
      <c r="U273" s="84">
        <f t="shared" si="13"/>
        <v>16.2</v>
      </c>
      <c r="V273" s="85">
        <f t="shared" si="14"/>
        <v>18</v>
      </c>
      <c r="W273" s="85">
        <f>STOCK[[#This Row],[Precio Final]]-STOCK[[#This Row],[Costo total]]</f>
        <v>7.2</v>
      </c>
      <c r="X273" s="84">
        <f>STOCK[[#This Row],[Ganancia Unitaria]]*STOCK[[#This Row],[Salidas]]</f>
        <v>0</v>
      </c>
      <c r="Y273" s="84"/>
      <c r="Z273" s="84"/>
      <c r="AA273" s="85"/>
      <c r="AB273" s="84"/>
      <c r="AC273" s="84">
        <v>15</v>
      </c>
      <c r="AD273" s="99"/>
      <c r="AE273" s="85"/>
      <c r="AF273" s="85"/>
      <c r="AG273" s="85"/>
      <c r="AH273" s="85"/>
      <c r="AI273" s="85"/>
      <c r="AJ273" s="85"/>
      <c r="AK273" s="85"/>
      <c r="AL273" s="85"/>
      <c r="AM273" s="85"/>
      <c r="AN273" s="85"/>
      <c r="AO273" s="85"/>
      <c r="AP273" s="85"/>
      <c r="AQ273" s="85"/>
      <c r="AR273" s="85"/>
      <c r="AS273" s="85"/>
      <c r="AT273" s="85"/>
    </row>
    <row r="274" s="61" customFormat="1" ht="80" customHeight="1" spans="1:46">
      <c r="A274" s="84" t="s">
        <v>17062</v>
      </c>
      <c r="B274" s="84"/>
      <c r="C274" s="85" t="s">
        <v>2</v>
      </c>
      <c r="D274" s="84" t="s">
        <v>16856</v>
      </c>
      <c r="E274" s="87" t="s">
        <v>17063</v>
      </c>
      <c r="F274" s="84" t="s">
        <v>16435</v>
      </c>
      <c r="G274" s="85"/>
      <c r="H274" s="85">
        <v>25</v>
      </c>
      <c r="I274" s="85">
        <f t="shared" si="12"/>
        <v>25</v>
      </c>
      <c r="J274" s="84">
        <v>2</v>
      </c>
      <c r="K274" s="90">
        <f>SUMIFS(VENTAS[Cantidad],VENTAS[Código del producto Vendido],STOCK[[#This Row],[Code]])</f>
        <v>0</v>
      </c>
      <c r="L274" s="84">
        <f>STOCK[[#This Row],[Entradas]]-STOCK[[#This Row],[Salidas]]</f>
        <v>2</v>
      </c>
      <c r="M274" s="93">
        <f>STOCK[[#This Row],[Precio Final]]*10%</f>
        <v>2.5</v>
      </c>
      <c r="N274" s="84">
        <v>0</v>
      </c>
      <c r="O274" s="85">
        <v>0</v>
      </c>
      <c r="P274" s="85">
        <v>9</v>
      </c>
      <c r="Q274" s="84">
        <v>0</v>
      </c>
      <c r="R274" s="84">
        <v>0</v>
      </c>
      <c r="S274" s="85">
        <v>0</v>
      </c>
      <c r="T274" s="96">
        <f>STOCK[[#This Row],[Costo Unitario (USD)]]+STOCK[[#This Row],[Costo Envío (USD)]]+STOCK[[#This Row],[Comisión 10%]]</f>
        <v>11.5</v>
      </c>
      <c r="U274" s="84">
        <f t="shared" si="13"/>
        <v>17.25</v>
      </c>
      <c r="V274" s="85">
        <f t="shared" si="14"/>
        <v>25</v>
      </c>
      <c r="W274" s="85">
        <f>STOCK[[#This Row],[Precio Final]]-STOCK[[#This Row],[Costo total]]</f>
        <v>13.5</v>
      </c>
      <c r="X274" s="84">
        <f>STOCK[[#This Row],[Ganancia Unitaria]]*STOCK[[#This Row],[Salidas]]</f>
        <v>0</v>
      </c>
      <c r="Y274" s="84"/>
      <c r="Z274" s="84"/>
      <c r="AA274" s="85"/>
      <c r="AB274" s="84"/>
      <c r="AC274" s="84"/>
      <c r="AD274" s="99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</row>
    <row r="275" s="61" customFormat="1" ht="80" customHeight="1" spans="1:46">
      <c r="A275" s="84" t="s">
        <v>17064</v>
      </c>
      <c r="B275" s="84"/>
      <c r="C275" s="85" t="s">
        <v>2</v>
      </c>
      <c r="D275" s="84" t="s">
        <v>16969</v>
      </c>
      <c r="E275" s="87" t="s">
        <v>17065</v>
      </c>
      <c r="F275" s="84" t="s">
        <v>16945</v>
      </c>
      <c r="G275" s="85"/>
      <c r="H275" s="85">
        <v>18</v>
      </c>
      <c r="I275" s="85">
        <f t="shared" si="12"/>
        <v>18</v>
      </c>
      <c r="J275" s="84">
        <v>1</v>
      </c>
      <c r="K275" s="90">
        <f>SUMIFS(VENTAS[Cantidad],VENTAS[Código del producto Vendido],STOCK[[#This Row],[Code]])</f>
        <v>0</v>
      </c>
      <c r="L275" s="84">
        <f>STOCK[[#This Row],[Entradas]]-STOCK[[#This Row],[Salidas]]</f>
        <v>1</v>
      </c>
      <c r="M275" s="93">
        <f>STOCK[[#This Row],[Precio Final]]*10%</f>
        <v>1.8</v>
      </c>
      <c r="N275" s="84">
        <v>0</v>
      </c>
      <c r="O275" s="85">
        <v>0</v>
      </c>
      <c r="P275" s="85">
        <v>9</v>
      </c>
      <c r="Q275" s="84">
        <v>0</v>
      </c>
      <c r="R275" s="84">
        <v>0</v>
      </c>
      <c r="S275" s="85">
        <v>0</v>
      </c>
      <c r="T275" s="96">
        <f>STOCK[[#This Row],[Costo Unitario (USD)]]+STOCK[[#This Row],[Costo Envío (USD)]]+STOCK[[#This Row],[Comisión 10%]]</f>
        <v>10.8</v>
      </c>
      <c r="U275" s="84">
        <f t="shared" si="13"/>
        <v>16.2</v>
      </c>
      <c r="V275" s="85">
        <f t="shared" si="14"/>
        <v>18</v>
      </c>
      <c r="W275" s="85">
        <f>STOCK[[#This Row],[Precio Final]]-STOCK[[#This Row],[Costo total]]</f>
        <v>7.2</v>
      </c>
      <c r="X275" s="84">
        <f>STOCK[[#This Row],[Ganancia Unitaria]]*STOCK[[#This Row],[Salidas]]</f>
        <v>0</v>
      </c>
      <c r="Y275" s="84"/>
      <c r="Z275" s="84"/>
      <c r="AA275" s="85"/>
      <c r="AB275" s="84"/>
      <c r="AC275" s="84"/>
      <c r="AD275" s="99"/>
      <c r="AE275" s="85"/>
      <c r="AF275" s="85"/>
      <c r="AG275" s="85"/>
      <c r="AH275" s="85"/>
      <c r="AI275" s="85"/>
      <c r="AJ275" s="85"/>
      <c r="AK275" s="85"/>
      <c r="AL275" s="85"/>
      <c r="AM275" s="85"/>
      <c r="AN275" s="85"/>
      <c r="AO275" s="85"/>
      <c r="AP275" s="85"/>
      <c r="AQ275" s="85"/>
      <c r="AR275" s="85"/>
      <c r="AS275" s="85"/>
      <c r="AT275" s="85"/>
    </row>
    <row r="276" s="61" customFormat="1" ht="80" customHeight="1" spans="1:46">
      <c r="A276" s="84" t="s">
        <v>17066</v>
      </c>
      <c r="B276" s="84"/>
      <c r="C276" s="85" t="s">
        <v>2</v>
      </c>
      <c r="D276" s="84" t="s">
        <v>16868</v>
      </c>
      <c r="E276" s="87" t="s">
        <v>17067</v>
      </c>
      <c r="F276" s="84" t="s">
        <v>16475</v>
      </c>
      <c r="G276" s="85"/>
      <c r="H276" s="85">
        <v>25</v>
      </c>
      <c r="I276" s="85">
        <f t="shared" si="12"/>
        <v>25</v>
      </c>
      <c r="J276" s="84">
        <v>1</v>
      </c>
      <c r="K276" s="90">
        <f>SUMIFS(VENTAS[Cantidad],VENTAS[Código del producto Vendido],STOCK[[#This Row],[Code]])</f>
        <v>0</v>
      </c>
      <c r="L276" s="84">
        <f>STOCK[[#This Row],[Entradas]]-STOCK[[#This Row],[Salidas]]</f>
        <v>1</v>
      </c>
      <c r="M276" s="93">
        <f>STOCK[[#This Row],[Precio Final]]*10%</f>
        <v>2.5</v>
      </c>
      <c r="N276" s="84">
        <v>0</v>
      </c>
      <c r="O276" s="85">
        <v>0</v>
      </c>
      <c r="P276" s="85">
        <v>9</v>
      </c>
      <c r="Q276" s="84">
        <v>0</v>
      </c>
      <c r="R276" s="84">
        <v>0</v>
      </c>
      <c r="S276" s="85">
        <v>0</v>
      </c>
      <c r="T276" s="96">
        <f>STOCK[[#This Row],[Costo Unitario (USD)]]+STOCK[[#This Row],[Costo Envío (USD)]]+STOCK[[#This Row],[Comisión 10%]]</f>
        <v>11.5</v>
      </c>
      <c r="U276" s="84">
        <f t="shared" si="13"/>
        <v>17.25</v>
      </c>
      <c r="V276" s="85">
        <f t="shared" si="14"/>
        <v>25</v>
      </c>
      <c r="W276" s="85">
        <f>STOCK[[#This Row],[Precio Final]]-STOCK[[#This Row],[Costo total]]</f>
        <v>13.5</v>
      </c>
      <c r="X276" s="84">
        <f>STOCK[[#This Row],[Ganancia Unitaria]]*STOCK[[#This Row],[Salidas]]</f>
        <v>0</v>
      </c>
      <c r="Y276" s="84"/>
      <c r="Z276" s="84"/>
      <c r="AA276" s="85"/>
      <c r="AB276" s="84"/>
      <c r="AC276" s="84"/>
      <c r="AD276" s="99"/>
      <c r="AE276" s="85"/>
      <c r="AF276" s="85"/>
      <c r="AG276" s="85"/>
      <c r="AH276" s="85"/>
      <c r="AI276" s="85"/>
      <c r="AJ276" s="85"/>
      <c r="AK276" s="85"/>
      <c r="AL276" s="85"/>
      <c r="AM276" s="85"/>
      <c r="AN276" s="85"/>
      <c r="AO276" s="85"/>
      <c r="AP276" s="85"/>
      <c r="AQ276" s="85"/>
      <c r="AR276" s="85"/>
      <c r="AS276" s="85"/>
      <c r="AT276" s="85"/>
    </row>
    <row r="277" s="61" customFormat="1" ht="80" customHeight="1" spans="1:46">
      <c r="A277" s="84" t="s">
        <v>17068</v>
      </c>
      <c r="B277" s="84"/>
      <c r="C277" s="85" t="s">
        <v>2</v>
      </c>
      <c r="D277" s="84" t="s">
        <v>16461</v>
      </c>
      <c r="E277" s="87" t="s">
        <v>17069</v>
      </c>
      <c r="F277" s="84" t="s">
        <v>16475</v>
      </c>
      <c r="G277" s="85"/>
      <c r="H277" s="85">
        <v>15</v>
      </c>
      <c r="I277" s="85">
        <f t="shared" si="12"/>
        <v>15</v>
      </c>
      <c r="J277" s="84">
        <v>4</v>
      </c>
      <c r="K277" s="90">
        <f>SUMIFS(VENTAS[Cantidad],VENTAS[Código del producto Vendido],STOCK[[#This Row],[Code]])</f>
        <v>0</v>
      </c>
      <c r="L277" s="84">
        <v>3</v>
      </c>
      <c r="M277" s="93">
        <f>STOCK[[#This Row],[Precio Final]]*10%</f>
        <v>1.5</v>
      </c>
      <c r="N277" s="84">
        <v>0</v>
      </c>
      <c r="O277" s="85">
        <v>0</v>
      </c>
      <c r="P277" s="85">
        <v>9</v>
      </c>
      <c r="Q277" s="84">
        <v>0</v>
      </c>
      <c r="R277" s="84">
        <v>0</v>
      </c>
      <c r="S277" s="85">
        <v>0</v>
      </c>
      <c r="T277" s="96">
        <f>STOCK[[#This Row],[Costo Unitario (USD)]]+STOCK[[#This Row],[Costo Envío (USD)]]+STOCK[[#This Row],[Comisión 10%]]</f>
        <v>10.5</v>
      </c>
      <c r="U277" s="84">
        <f t="shared" si="13"/>
        <v>15.75</v>
      </c>
      <c r="V277" s="85">
        <f t="shared" si="14"/>
        <v>15</v>
      </c>
      <c r="W277" s="85">
        <f>STOCK[[#This Row],[Precio Final]]-STOCK[[#This Row],[Costo total]]</f>
        <v>4.5</v>
      </c>
      <c r="X277" s="84">
        <f>STOCK[[#This Row],[Ganancia Unitaria]]*STOCK[[#This Row],[Salidas]]</f>
        <v>0</v>
      </c>
      <c r="Y277" s="84"/>
      <c r="Z277" s="84"/>
      <c r="AA277" s="85"/>
      <c r="AB277" s="84"/>
      <c r="AC277" s="84"/>
      <c r="AD277" s="99"/>
      <c r="AE277" s="85"/>
      <c r="AF277" s="85"/>
      <c r="AG277" s="85"/>
      <c r="AH277" s="85"/>
      <c r="AI277" s="85"/>
      <c r="AJ277" s="85"/>
      <c r="AK277" s="85"/>
      <c r="AL277" s="85"/>
      <c r="AM277" s="85"/>
      <c r="AN277" s="85"/>
      <c r="AO277" s="85"/>
      <c r="AP277" s="85"/>
      <c r="AQ277" s="85"/>
      <c r="AR277" s="85"/>
      <c r="AS277" s="85"/>
      <c r="AT277" s="85"/>
    </row>
    <row r="278" s="61" customFormat="1" ht="80" customHeight="1" spans="1:46">
      <c r="A278" s="84" t="s">
        <v>17070</v>
      </c>
      <c r="B278" s="84"/>
      <c r="C278" s="85" t="s">
        <v>2</v>
      </c>
      <c r="D278" s="84" t="s">
        <v>16875</v>
      </c>
      <c r="E278" s="87" t="s">
        <v>17071</v>
      </c>
      <c r="F278" s="84" t="s">
        <v>16396</v>
      </c>
      <c r="G278" s="85"/>
      <c r="H278" s="85">
        <v>15</v>
      </c>
      <c r="I278" s="85">
        <f t="shared" si="12"/>
        <v>15</v>
      </c>
      <c r="J278" s="84">
        <v>3</v>
      </c>
      <c r="K278" s="90">
        <f>SUMIFS(VENTAS[Cantidad],VENTAS[Código del producto Vendido],STOCK[[#This Row],[Code]])</f>
        <v>0</v>
      </c>
      <c r="L278" s="84">
        <f>STOCK[[#This Row],[Entradas]]-STOCK[[#This Row],[Salidas]]</f>
        <v>3</v>
      </c>
      <c r="M278" s="93">
        <f>STOCK[[#This Row],[Precio Final]]*10%</f>
        <v>1.5</v>
      </c>
      <c r="N278" s="84">
        <v>0</v>
      </c>
      <c r="O278" s="85">
        <v>0</v>
      </c>
      <c r="P278" s="85">
        <v>9</v>
      </c>
      <c r="Q278" s="84">
        <v>0</v>
      </c>
      <c r="R278" s="84">
        <v>0</v>
      </c>
      <c r="S278" s="85">
        <v>0</v>
      </c>
      <c r="T278" s="96">
        <f>STOCK[[#This Row],[Costo Unitario (USD)]]+STOCK[[#This Row],[Costo Envío (USD)]]+STOCK[[#This Row],[Comisión 10%]]</f>
        <v>10.5</v>
      </c>
      <c r="U278" s="84">
        <f t="shared" si="13"/>
        <v>15.75</v>
      </c>
      <c r="V278" s="85">
        <f t="shared" si="14"/>
        <v>15</v>
      </c>
      <c r="W278" s="85">
        <f>STOCK[[#This Row],[Precio Final]]-STOCK[[#This Row],[Costo total]]</f>
        <v>4.5</v>
      </c>
      <c r="X278" s="84">
        <f>STOCK[[#This Row],[Ganancia Unitaria]]*STOCK[[#This Row],[Salidas]]</f>
        <v>0</v>
      </c>
      <c r="Y278" s="84"/>
      <c r="Z278" s="84"/>
      <c r="AA278" s="85"/>
      <c r="AB278" s="84"/>
      <c r="AC278" s="84"/>
      <c r="AD278" s="99"/>
      <c r="AE278" s="85"/>
      <c r="AF278" s="85"/>
      <c r="AG278" s="85"/>
      <c r="AH278" s="85"/>
      <c r="AI278" s="85"/>
      <c r="AJ278" s="85"/>
      <c r="AK278" s="85"/>
      <c r="AL278" s="85"/>
      <c r="AM278" s="85"/>
      <c r="AN278" s="85"/>
      <c r="AO278" s="85"/>
      <c r="AP278" s="85"/>
      <c r="AQ278" s="85"/>
      <c r="AR278" s="85"/>
      <c r="AS278" s="85"/>
      <c r="AT278" s="85"/>
    </row>
    <row r="279" s="61" customFormat="1" ht="80" customHeight="1" spans="1:46">
      <c r="A279" s="84" t="s">
        <v>17072</v>
      </c>
      <c r="B279" s="84"/>
      <c r="C279" s="85" t="s">
        <v>2</v>
      </c>
      <c r="D279" s="84" t="s">
        <v>16461</v>
      </c>
      <c r="E279" s="87" t="s">
        <v>17073</v>
      </c>
      <c r="F279" s="84" t="s">
        <v>16475</v>
      </c>
      <c r="G279" s="85"/>
      <c r="H279" s="85">
        <v>18</v>
      </c>
      <c r="I279" s="85">
        <f t="shared" si="12"/>
        <v>18</v>
      </c>
      <c r="J279" s="84">
        <v>1</v>
      </c>
      <c r="K279" s="90">
        <f>SUMIFS(VENTAS[Cantidad],VENTAS[Código del producto Vendido],STOCK[[#This Row],[Code]])</f>
        <v>0</v>
      </c>
      <c r="L279" s="84">
        <f>STOCK[[#This Row],[Entradas]]-STOCK[[#This Row],[Salidas]]</f>
        <v>1</v>
      </c>
      <c r="M279" s="93">
        <f>STOCK[[#This Row],[Precio Final]]*10%</f>
        <v>1.8</v>
      </c>
      <c r="N279" s="84">
        <v>0</v>
      </c>
      <c r="O279" s="85">
        <v>0</v>
      </c>
      <c r="P279" s="85">
        <v>9</v>
      </c>
      <c r="Q279" s="84">
        <v>0</v>
      </c>
      <c r="R279" s="84">
        <v>0</v>
      </c>
      <c r="S279" s="85">
        <v>0</v>
      </c>
      <c r="T279" s="96">
        <f>STOCK[[#This Row],[Costo Unitario (USD)]]+STOCK[[#This Row],[Costo Envío (USD)]]+STOCK[[#This Row],[Comisión 10%]]</f>
        <v>10.8</v>
      </c>
      <c r="U279" s="84">
        <f t="shared" si="13"/>
        <v>16.2</v>
      </c>
      <c r="V279" s="85">
        <f t="shared" si="14"/>
        <v>18</v>
      </c>
      <c r="W279" s="85">
        <f>STOCK[[#This Row],[Precio Final]]-STOCK[[#This Row],[Costo total]]</f>
        <v>7.2</v>
      </c>
      <c r="X279" s="84">
        <f>STOCK[[#This Row],[Ganancia Unitaria]]*STOCK[[#This Row],[Salidas]]</f>
        <v>0</v>
      </c>
      <c r="Y279" s="84"/>
      <c r="Z279" s="84"/>
      <c r="AA279" s="85"/>
      <c r="AB279" s="84"/>
      <c r="AC279" s="84">
        <v>18</v>
      </c>
      <c r="AD279" s="99"/>
      <c r="AE279" s="85"/>
      <c r="AF279" s="85"/>
      <c r="AG279" s="85"/>
      <c r="AH279" s="85"/>
      <c r="AI279" s="85"/>
      <c r="AJ279" s="85"/>
      <c r="AK279" s="85"/>
      <c r="AL279" s="85"/>
      <c r="AM279" s="85"/>
      <c r="AN279" s="85"/>
      <c r="AO279" s="85"/>
      <c r="AP279" s="85"/>
      <c r="AQ279" s="85"/>
      <c r="AR279" s="85"/>
      <c r="AS279" s="85"/>
      <c r="AT279" s="85"/>
    </row>
    <row r="280" s="61" customFormat="1" ht="80" customHeight="1" spans="1:46">
      <c r="A280" s="84" t="s">
        <v>17074</v>
      </c>
      <c r="B280" s="84"/>
      <c r="C280" s="85" t="s">
        <v>2</v>
      </c>
      <c r="D280" s="84" t="s">
        <v>16856</v>
      </c>
      <c r="E280" s="87" t="s">
        <v>17075</v>
      </c>
      <c r="F280" s="84" t="s">
        <v>16396</v>
      </c>
      <c r="G280" s="85"/>
      <c r="H280" s="85">
        <v>25</v>
      </c>
      <c r="I280" s="85">
        <f t="shared" si="12"/>
        <v>25</v>
      </c>
      <c r="J280" s="84">
        <v>1</v>
      </c>
      <c r="K280" s="90">
        <f>SUMIFS(VENTAS[Cantidad],VENTAS[Código del producto Vendido],STOCK[[#This Row],[Code]])</f>
        <v>0</v>
      </c>
      <c r="L280" s="84">
        <f>STOCK[[#This Row],[Entradas]]-STOCK[[#This Row],[Salidas]]</f>
        <v>1</v>
      </c>
      <c r="M280" s="93">
        <f>STOCK[[#This Row],[Precio Final]]*10%</f>
        <v>2.5</v>
      </c>
      <c r="N280" s="84">
        <v>0</v>
      </c>
      <c r="O280" s="85">
        <v>0</v>
      </c>
      <c r="P280" s="85">
        <v>9</v>
      </c>
      <c r="Q280" s="84">
        <v>0</v>
      </c>
      <c r="R280" s="84">
        <v>0</v>
      </c>
      <c r="S280" s="85">
        <v>0</v>
      </c>
      <c r="T280" s="96">
        <f>STOCK[[#This Row],[Costo Unitario (USD)]]+STOCK[[#This Row],[Costo Envío (USD)]]+STOCK[[#This Row],[Comisión 10%]]</f>
        <v>11.5</v>
      </c>
      <c r="U280" s="84">
        <f t="shared" si="13"/>
        <v>17.25</v>
      </c>
      <c r="V280" s="85">
        <f t="shared" si="14"/>
        <v>25</v>
      </c>
      <c r="W280" s="85">
        <f>STOCK[[#This Row],[Precio Final]]-STOCK[[#This Row],[Costo total]]</f>
        <v>13.5</v>
      </c>
      <c r="X280" s="84">
        <f>STOCK[[#This Row],[Ganancia Unitaria]]*STOCK[[#This Row],[Salidas]]</f>
        <v>0</v>
      </c>
      <c r="Y280" s="84"/>
      <c r="Z280" s="84"/>
      <c r="AA280" s="85"/>
      <c r="AB280" s="84"/>
      <c r="AC280" s="84">
        <v>20</v>
      </c>
      <c r="AD280" s="99"/>
      <c r="AE280" s="85"/>
      <c r="AF280" s="85"/>
      <c r="AG280" s="85"/>
      <c r="AH280" s="85"/>
      <c r="AI280" s="85"/>
      <c r="AJ280" s="85"/>
      <c r="AK280" s="85"/>
      <c r="AL280" s="85"/>
      <c r="AM280" s="85"/>
      <c r="AN280" s="85"/>
      <c r="AO280" s="85"/>
      <c r="AP280" s="85"/>
      <c r="AQ280" s="85"/>
      <c r="AR280" s="85"/>
      <c r="AS280" s="85"/>
      <c r="AT280" s="85"/>
    </row>
    <row r="281" s="61" customFormat="1" ht="80" customHeight="1" spans="1:46">
      <c r="A281" s="84" t="s">
        <v>17076</v>
      </c>
      <c r="B281" s="84"/>
      <c r="C281" s="85" t="s">
        <v>2</v>
      </c>
      <c r="D281" s="84" t="s">
        <v>16943</v>
      </c>
      <c r="E281" s="87" t="s">
        <v>17077</v>
      </c>
      <c r="F281" s="84" t="s">
        <v>16586</v>
      </c>
      <c r="G281" s="85"/>
      <c r="H281" s="85">
        <v>15</v>
      </c>
      <c r="I281" s="85">
        <f t="shared" si="12"/>
        <v>15</v>
      </c>
      <c r="J281" s="84">
        <v>1</v>
      </c>
      <c r="K281" s="90">
        <f>SUMIFS(VENTAS[Cantidad],VENTAS[Código del producto Vendido],STOCK[[#This Row],[Code]])</f>
        <v>0</v>
      </c>
      <c r="L281" s="84">
        <f>STOCK[[#This Row],[Entradas]]-STOCK[[#This Row],[Salidas]]</f>
        <v>1</v>
      </c>
      <c r="M281" s="93">
        <f>STOCK[[#This Row],[Precio Final]]*10%</f>
        <v>1.5</v>
      </c>
      <c r="N281" s="84">
        <v>0</v>
      </c>
      <c r="O281" s="85">
        <v>0</v>
      </c>
      <c r="P281" s="85">
        <v>9</v>
      </c>
      <c r="Q281" s="84">
        <v>0</v>
      </c>
      <c r="R281" s="84">
        <v>0</v>
      </c>
      <c r="S281" s="85">
        <v>0</v>
      </c>
      <c r="T281" s="96">
        <f>STOCK[[#This Row],[Costo Unitario (USD)]]+STOCK[[#This Row],[Costo Envío (USD)]]+STOCK[[#This Row],[Comisión 10%]]</f>
        <v>10.5</v>
      </c>
      <c r="U281" s="84">
        <f t="shared" si="13"/>
        <v>15.75</v>
      </c>
      <c r="V281" s="85">
        <f t="shared" si="14"/>
        <v>15</v>
      </c>
      <c r="W281" s="85">
        <f>STOCK[[#This Row],[Precio Final]]-STOCK[[#This Row],[Costo total]]</f>
        <v>4.5</v>
      </c>
      <c r="X281" s="84">
        <f>STOCK[[#This Row],[Ganancia Unitaria]]*STOCK[[#This Row],[Salidas]]</f>
        <v>0</v>
      </c>
      <c r="Y281" s="84"/>
      <c r="Z281" s="84"/>
      <c r="AA281" s="85"/>
      <c r="AB281" s="84"/>
      <c r="AC281" s="84"/>
      <c r="AD281" s="99"/>
      <c r="AE281" s="85"/>
      <c r="AF281" s="85"/>
      <c r="AG281" s="85"/>
      <c r="AH281" s="85"/>
      <c r="AI281" s="85"/>
      <c r="AJ281" s="85"/>
      <c r="AK281" s="85"/>
      <c r="AL281" s="85"/>
      <c r="AM281" s="85"/>
      <c r="AN281" s="85"/>
      <c r="AO281" s="85"/>
      <c r="AP281" s="85"/>
      <c r="AQ281" s="85"/>
      <c r="AR281" s="85"/>
      <c r="AS281" s="85"/>
      <c r="AT281" s="85"/>
    </row>
    <row r="282" s="61" customFormat="1" ht="80" customHeight="1" spans="1:46">
      <c r="A282" s="84" t="s">
        <v>17078</v>
      </c>
      <c r="B282" s="84"/>
      <c r="C282" s="85" t="s">
        <v>2</v>
      </c>
      <c r="D282" s="84" t="s">
        <v>16498</v>
      </c>
      <c r="E282" s="87" t="s">
        <v>17079</v>
      </c>
      <c r="F282" s="84" t="s">
        <v>16475</v>
      </c>
      <c r="G282" s="85"/>
      <c r="H282" s="85">
        <v>15</v>
      </c>
      <c r="I282" s="85">
        <f t="shared" si="12"/>
        <v>15</v>
      </c>
      <c r="J282" s="84">
        <v>2</v>
      </c>
      <c r="K282" s="90">
        <f>SUMIFS(VENTAS[Cantidad],VENTAS[Código del producto Vendido],STOCK[[#This Row],[Code]])</f>
        <v>0</v>
      </c>
      <c r="L282" s="84">
        <f>STOCK[[#This Row],[Entradas]]-STOCK[[#This Row],[Salidas]]</f>
        <v>2</v>
      </c>
      <c r="M282" s="93">
        <f>STOCK[[#This Row],[Precio Final]]*10%</f>
        <v>1.5</v>
      </c>
      <c r="N282" s="84">
        <v>0</v>
      </c>
      <c r="O282" s="85">
        <v>0</v>
      </c>
      <c r="P282" s="85">
        <v>9</v>
      </c>
      <c r="Q282" s="84">
        <v>0</v>
      </c>
      <c r="R282" s="84">
        <v>0</v>
      </c>
      <c r="S282" s="85">
        <v>0</v>
      </c>
      <c r="T282" s="96">
        <f>STOCK[[#This Row],[Costo Unitario (USD)]]+STOCK[[#This Row],[Costo Envío (USD)]]+STOCK[[#This Row],[Comisión 10%]]</f>
        <v>10.5</v>
      </c>
      <c r="U282" s="84">
        <f t="shared" si="13"/>
        <v>15.75</v>
      </c>
      <c r="V282" s="85">
        <f t="shared" si="14"/>
        <v>15</v>
      </c>
      <c r="W282" s="85">
        <f>STOCK[[#This Row],[Precio Final]]-STOCK[[#This Row],[Costo total]]</f>
        <v>4.5</v>
      </c>
      <c r="X282" s="84">
        <f>STOCK[[#This Row],[Ganancia Unitaria]]*STOCK[[#This Row],[Salidas]]</f>
        <v>0</v>
      </c>
      <c r="Y282" s="84"/>
      <c r="Z282" s="84"/>
      <c r="AA282" s="85"/>
      <c r="AB282" s="84"/>
      <c r="AC282" s="84"/>
      <c r="AD282" s="99"/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5"/>
      <c r="AS282" s="85"/>
      <c r="AT282" s="85"/>
    </row>
    <row r="283" s="61" customFormat="1" ht="80" customHeight="1" spans="1:46">
      <c r="A283" s="84" t="s">
        <v>17080</v>
      </c>
      <c r="B283" s="84"/>
      <c r="C283" s="85" t="s">
        <v>2</v>
      </c>
      <c r="D283" s="84" t="s">
        <v>17081</v>
      </c>
      <c r="E283" s="87" t="s">
        <v>16936</v>
      </c>
      <c r="F283" s="84" t="s">
        <v>16921</v>
      </c>
      <c r="G283" s="85"/>
      <c r="H283" s="85">
        <v>30</v>
      </c>
      <c r="I283" s="85">
        <f t="shared" si="12"/>
        <v>30</v>
      </c>
      <c r="J283" s="84">
        <v>1</v>
      </c>
      <c r="K283" s="90">
        <f>SUMIFS(VENTAS[Cantidad],VENTAS[Código del producto Vendido],STOCK[[#This Row],[Code]])</f>
        <v>0</v>
      </c>
      <c r="L283" s="84">
        <f>STOCK[[#This Row],[Entradas]]-STOCK[[#This Row],[Salidas]]</f>
        <v>1</v>
      </c>
      <c r="M283" s="93">
        <f>STOCK[[#This Row],[Precio Final]]*10%</f>
        <v>3</v>
      </c>
      <c r="N283" s="84">
        <v>0</v>
      </c>
      <c r="O283" s="85">
        <v>0</v>
      </c>
      <c r="P283" s="85">
        <v>9</v>
      </c>
      <c r="Q283" s="84">
        <v>0</v>
      </c>
      <c r="R283" s="84">
        <v>0</v>
      </c>
      <c r="S283" s="85">
        <v>0</v>
      </c>
      <c r="T283" s="96">
        <f>STOCK[[#This Row],[Costo Unitario (USD)]]+STOCK[[#This Row],[Costo Envío (USD)]]+STOCK[[#This Row],[Comisión 10%]]</f>
        <v>12</v>
      </c>
      <c r="U283" s="84">
        <f t="shared" si="13"/>
        <v>18</v>
      </c>
      <c r="V283" s="85">
        <f t="shared" si="14"/>
        <v>30</v>
      </c>
      <c r="W283" s="85">
        <f>STOCK[[#This Row],[Precio Final]]-STOCK[[#This Row],[Costo total]]</f>
        <v>18</v>
      </c>
      <c r="X283" s="84">
        <f>STOCK[[#This Row],[Ganancia Unitaria]]*STOCK[[#This Row],[Salidas]]</f>
        <v>0</v>
      </c>
      <c r="Y283" s="84"/>
      <c r="Z283" s="84"/>
      <c r="AA283" s="85"/>
      <c r="AB283" s="84"/>
      <c r="AC283" s="84"/>
      <c r="AD283" s="99"/>
      <c r="AE283" s="85"/>
      <c r="AF283" s="85"/>
      <c r="AG283" s="85"/>
      <c r="AH283" s="85"/>
      <c r="AI283" s="85"/>
      <c r="AJ283" s="85"/>
      <c r="AK283" s="85"/>
      <c r="AL283" s="85"/>
      <c r="AM283" s="85"/>
      <c r="AN283" s="85"/>
      <c r="AO283" s="85"/>
      <c r="AP283" s="85"/>
      <c r="AQ283" s="85"/>
      <c r="AR283" s="85"/>
      <c r="AS283" s="85"/>
      <c r="AT283" s="85"/>
    </row>
    <row r="284" s="61" customFormat="1" ht="80" customHeight="1" spans="1:46">
      <c r="A284" s="84" t="s">
        <v>17082</v>
      </c>
      <c r="B284" s="84"/>
      <c r="C284" s="85" t="s">
        <v>2</v>
      </c>
      <c r="D284" s="84" t="s">
        <v>17081</v>
      </c>
      <c r="E284" s="87" t="s">
        <v>17083</v>
      </c>
      <c r="F284" s="84" t="s">
        <v>16586</v>
      </c>
      <c r="G284" s="85"/>
      <c r="H284" s="85">
        <v>30</v>
      </c>
      <c r="I284" s="85">
        <f t="shared" si="12"/>
        <v>30</v>
      </c>
      <c r="J284" s="84">
        <v>2</v>
      </c>
      <c r="K284" s="90">
        <f>SUMIFS(VENTAS[Cantidad],VENTAS[Código del producto Vendido],STOCK[[#This Row],[Code]])</f>
        <v>0</v>
      </c>
      <c r="L284" s="84">
        <f>STOCK[[#This Row],[Entradas]]-STOCK[[#This Row],[Salidas]]</f>
        <v>2</v>
      </c>
      <c r="M284" s="93">
        <f>STOCK[[#This Row],[Precio Final]]*10%</f>
        <v>3</v>
      </c>
      <c r="N284" s="84">
        <v>0</v>
      </c>
      <c r="O284" s="85">
        <v>0</v>
      </c>
      <c r="P284" s="85">
        <v>9</v>
      </c>
      <c r="Q284" s="84">
        <v>0</v>
      </c>
      <c r="R284" s="84">
        <v>0</v>
      </c>
      <c r="S284" s="85">
        <v>0</v>
      </c>
      <c r="T284" s="96">
        <f>STOCK[[#This Row],[Costo Unitario (USD)]]+STOCK[[#This Row],[Costo Envío (USD)]]+STOCK[[#This Row],[Comisión 10%]]</f>
        <v>12</v>
      </c>
      <c r="U284" s="84">
        <f t="shared" si="13"/>
        <v>18</v>
      </c>
      <c r="V284" s="85">
        <f t="shared" si="14"/>
        <v>30</v>
      </c>
      <c r="W284" s="85">
        <f>STOCK[[#This Row],[Precio Final]]-STOCK[[#This Row],[Costo total]]</f>
        <v>18</v>
      </c>
      <c r="X284" s="84">
        <f>STOCK[[#This Row],[Ganancia Unitaria]]*STOCK[[#This Row],[Salidas]]</f>
        <v>0</v>
      </c>
      <c r="Y284" s="84"/>
      <c r="Z284" s="84"/>
      <c r="AA284" s="85"/>
      <c r="AB284" s="84"/>
      <c r="AC284" s="84"/>
      <c r="AD284" s="99"/>
      <c r="AE284" s="85"/>
      <c r="AF284" s="85"/>
      <c r="AG284" s="85"/>
      <c r="AH284" s="85"/>
      <c r="AI284" s="85"/>
      <c r="AJ284" s="85"/>
      <c r="AK284" s="85"/>
      <c r="AL284" s="85"/>
      <c r="AM284" s="85"/>
      <c r="AN284" s="85"/>
      <c r="AO284" s="85"/>
      <c r="AP284" s="85"/>
      <c r="AQ284" s="85"/>
      <c r="AR284" s="85"/>
      <c r="AS284" s="85"/>
      <c r="AT284" s="85"/>
    </row>
    <row r="285" s="61" customFormat="1" ht="80" customHeight="1" spans="1:46">
      <c r="A285" s="84" t="s">
        <v>17084</v>
      </c>
      <c r="B285" s="84"/>
      <c r="C285" s="85" t="s">
        <v>2</v>
      </c>
      <c r="D285" s="84" t="s">
        <v>16875</v>
      </c>
      <c r="E285" s="87" t="s">
        <v>17085</v>
      </c>
      <c r="F285" s="84" t="s">
        <v>16396</v>
      </c>
      <c r="G285" s="85"/>
      <c r="H285" s="85">
        <v>20</v>
      </c>
      <c r="I285" s="85">
        <f t="shared" si="12"/>
        <v>20</v>
      </c>
      <c r="J285" s="84">
        <v>1</v>
      </c>
      <c r="K285" s="90">
        <f>SUMIFS(VENTAS[Cantidad],VENTAS[Código del producto Vendido],STOCK[[#This Row],[Code]])</f>
        <v>0</v>
      </c>
      <c r="L285" s="84">
        <f>STOCK[[#This Row],[Entradas]]-STOCK[[#This Row],[Salidas]]</f>
        <v>1</v>
      </c>
      <c r="M285" s="93">
        <f>STOCK[[#This Row],[Precio Final]]*10%</f>
        <v>2</v>
      </c>
      <c r="N285" s="84">
        <v>0</v>
      </c>
      <c r="O285" s="85">
        <v>0</v>
      </c>
      <c r="P285" s="85">
        <v>9</v>
      </c>
      <c r="Q285" s="84">
        <v>0</v>
      </c>
      <c r="R285" s="84">
        <v>0</v>
      </c>
      <c r="S285" s="85">
        <v>0</v>
      </c>
      <c r="T285" s="96">
        <f>STOCK[[#This Row],[Costo Unitario (USD)]]+STOCK[[#This Row],[Costo Envío (USD)]]+STOCK[[#This Row],[Comisión 10%]]</f>
        <v>11</v>
      </c>
      <c r="U285" s="84">
        <f t="shared" si="13"/>
        <v>16.5</v>
      </c>
      <c r="V285" s="85">
        <f t="shared" si="14"/>
        <v>20</v>
      </c>
      <c r="W285" s="85">
        <f>STOCK[[#This Row],[Precio Final]]-STOCK[[#This Row],[Costo total]]</f>
        <v>9</v>
      </c>
      <c r="X285" s="84">
        <f>STOCK[[#This Row],[Ganancia Unitaria]]*STOCK[[#This Row],[Salidas]]</f>
        <v>0</v>
      </c>
      <c r="Y285" s="84"/>
      <c r="Z285" s="84"/>
      <c r="AA285" s="85"/>
      <c r="AB285" s="84"/>
      <c r="AC285" s="84"/>
      <c r="AD285" s="99"/>
      <c r="AE285" s="85"/>
      <c r="AF285" s="85"/>
      <c r="AG285" s="85"/>
      <c r="AH285" s="85"/>
      <c r="AI285" s="85"/>
      <c r="AJ285" s="85"/>
      <c r="AK285" s="85"/>
      <c r="AL285" s="85"/>
      <c r="AM285" s="85"/>
      <c r="AN285" s="85"/>
      <c r="AO285" s="85"/>
      <c r="AP285" s="85"/>
      <c r="AQ285" s="85"/>
      <c r="AR285" s="85"/>
      <c r="AS285" s="85"/>
      <c r="AT285" s="85"/>
    </row>
    <row r="286" s="61" customFormat="1" ht="80" customHeight="1" spans="1:46">
      <c r="A286" s="84" t="s">
        <v>17086</v>
      </c>
      <c r="B286" s="84"/>
      <c r="C286" s="85" t="s">
        <v>2</v>
      </c>
      <c r="D286" s="84" t="s">
        <v>16511</v>
      </c>
      <c r="E286" s="87" t="s">
        <v>17085</v>
      </c>
      <c r="F286" s="84" t="s">
        <v>16431</v>
      </c>
      <c r="G286" s="85"/>
      <c r="H286" s="85">
        <v>20</v>
      </c>
      <c r="I286" s="85">
        <f t="shared" si="12"/>
        <v>20</v>
      </c>
      <c r="J286" s="84">
        <v>1</v>
      </c>
      <c r="K286" s="90">
        <f>SUMIFS(VENTAS[Cantidad],VENTAS[Código del producto Vendido],STOCK[[#This Row],[Code]])</f>
        <v>0</v>
      </c>
      <c r="L286" s="84">
        <f>STOCK[[#This Row],[Entradas]]-STOCK[[#This Row],[Salidas]]</f>
        <v>1</v>
      </c>
      <c r="M286" s="93">
        <f>STOCK[[#This Row],[Precio Final]]*10%</f>
        <v>2</v>
      </c>
      <c r="N286" s="84">
        <v>0</v>
      </c>
      <c r="O286" s="85">
        <v>0</v>
      </c>
      <c r="P286" s="85">
        <v>9</v>
      </c>
      <c r="Q286" s="84">
        <v>0</v>
      </c>
      <c r="R286" s="84">
        <v>0</v>
      </c>
      <c r="S286" s="85">
        <v>0</v>
      </c>
      <c r="T286" s="96">
        <f>STOCK[[#This Row],[Costo Unitario (USD)]]+STOCK[[#This Row],[Costo Envío (USD)]]+STOCK[[#This Row],[Comisión 10%]]</f>
        <v>11</v>
      </c>
      <c r="U286" s="84">
        <f t="shared" si="13"/>
        <v>16.5</v>
      </c>
      <c r="V286" s="85">
        <f t="shared" si="14"/>
        <v>20</v>
      </c>
      <c r="W286" s="85">
        <f>STOCK[[#This Row],[Precio Final]]-STOCK[[#This Row],[Costo total]]</f>
        <v>9</v>
      </c>
      <c r="X286" s="84">
        <f>STOCK[[#This Row],[Ganancia Unitaria]]*STOCK[[#This Row],[Salidas]]</f>
        <v>0</v>
      </c>
      <c r="Y286" s="84"/>
      <c r="Z286" s="84"/>
      <c r="AA286" s="85"/>
      <c r="AB286" s="84"/>
      <c r="AC286" s="84"/>
      <c r="AD286" s="99"/>
      <c r="AE286" s="85"/>
      <c r="AF286" s="85"/>
      <c r="AG286" s="85"/>
      <c r="AH286" s="85"/>
      <c r="AI286" s="85"/>
      <c r="AJ286" s="85"/>
      <c r="AK286" s="85"/>
      <c r="AL286" s="85"/>
      <c r="AM286" s="85"/>
      <c r="AN286" s="85"/>
      <c r="AO286" s="85"/>
      <c r="AP286" s="85"/>
      <c r="AQ286" s="85"/>
      <c r="AR286" s="85"/>
      <c r="AS286" s="85"/>
      <c r="AT286" s="85"/>
    </row>
    <row r="287" s="61" customFormat="1" ht="80" customHeight="1" spans="1:46">
      <c r="A287" s="84" t="s">
        <v>17087</v>
      </c>
      <c r="B287" s="84"/>
      <c r="C287" s="85" t="s">
        <v>2</v>
      </c>
      <c r="D287" s="84" t="s">
        <v>16461</v>
      </c>
      <c r="E287" s="87" t="s">
        <v>17085</v>
      </c>
      <c r="F287" s="84" t="s">
        <v>16475</v>
      </c>
      <c r="G287" s="85"/>
      <c r="H287" s="85">
        <v>20</v>
      </c>
      <c r="I287" s="85">
        <f t="shared" si="12"/>
        <v>20</v>
      </c>
      <c r="J287" s="84">
        <v>1</v>
      </c>
      <c r="K287" s="90">
        <f>SUMIFS(VENTAS[Cantidad],VENTAS[Código del producto Vendido],STOCK[[#This Row],[Code]])</f>
        <v>0</v>
      </c>
      <c r="L287" s="84">
        <f>STOCK[[#This Row],[Entradas]]-STOCK[[#This Row],[Salidas]]</f>
        <v>1</v>
      </c>
      <c r="M287" s="93">
        <f>STOCK[[#This Row],[Precio Final]]*10%</f>
        <v>2</v>
      </c>
      <c r="N287" s="84">
        <v>0</v>
      </c>
      <c r="O287" s="85">
        <v>0</v>
      </c>
      <c r="P287" s="85">
        <v>9</v>
      </c>
      <c r="Q287" s="84">
        <v>0</v>
      </c>
      <c r="R287" s="84">
        <v>0</v>
      </c>
      <c r="S287" s="85">
        <v>0</v>
      </c>
      <c r="T287" s="96">
        <f>STOCK[[#This Row],[Costo Unitario (USD)]]+STOCK[[#This Row],[Costo Envío (USD)]]+STOCK[[#This Row],[Comisión 10%]]</f>
        <v>11</v>
      </c>
      <c r="U287" s="84">
        <f t="shared" si="13"/>
        <v>16.5</v>
      </c>
      <c r="V287" s="85">
        <f t="shared" si="14"/>
        <v>20</v>
      </c>
      <c r="W287" s="85">
        <f>STOCK[[#This Row],[Precio Final]]-STOCK[[#This Row],[Costo total]]</f>
        <v>9</v>
      </c>
      <c r="X287" s="84">
        <f>STOCK[[#This Row],[Ganancia Unitaria]]*STOCK[[#This Row],[Salidas]]</f>
        <v>0</v>
      </c>
      <c r="Y287" s="84"/>
      <c r="Z287" s="84"/>
      <c r="AA287" s="85"/>
      <c r="AB287" s="84"/>
      <c r="AC287" s="84"/>
      <c r="AD287" s="99"/>
      <c r="AE287" s="85"/>
      <c r="AF287" s="85"/>
      <c r="AG287" s="85"/>
      <c r="AH287" s="85"/>
      <c r="AI287" s="85"/>
      <c r="AJ287" s="85"/>
      <c r="AK287" s="85"/>
      <c r="AL287" s="85"/>
      <c r="AM287" s="85"/>
      <c r="AN287" s="85"/>
      <c r="AO287" s="85"/>
      <c r="AP287" s="85"/>
      <c r="AQ287" s="85"/>
      <c r="AR287" s="85"/>
      <c r="AS287" s="85"/>
      <c r="AT287" s="85"/>
    </row>
    <row r="288" s="61" customFormat="1" ht="80" customHeight="1" spans="1:46">
      <c r="A288" s="84" t="s">
        <v>17088</v>
      </c>
      <c r="B288" s="84"/>
      <c r="C288" s="85" t="s">
        <v>2</v>
      </c>
      <c r="D288" s="84" t="s">
        <v>16447</v>
      </c>
      <c r="E288" s="87" t="s">
        <v>17089</v>
      </c>
      <c r="F288" s="84" t="s">
        <v>16404</v>
      </c>
      <c r="G288" s="85"/>
      <c r="H288" s="85">
        <v>30</v>
      </c>
      <c r="I288" s="85">
        <f t="shared" si="12"/>
        <v>30</v>
      </c>
      <c r="J288" s="84">
        <v>1</v>
      </c>
      <c r="K288" s="90">
        <f>SUMIFS(VENTAS[Cantidad],VENTAS[Código del producto Vendido],STOCK[[#This Row],[Code]])</f>
        <v>0</v>
      </c>
      <c r="L288" s="84">
        <f>STOCK[[#This Row],[Entradas]]-STOCK[[#This Row],[Salidas]]</f>
        <v>1</v>
      </c>
      <c r="M288" s="93">
        <f>STOCK[[#This Row],[Precio Final]]*10%</f>
        <v>3</v>
      </c>
      <c r="N288" s="84">
        <v>0</v>
      </c>
      <c r="O288" s="85">
        <v>0</v>
      </c>
      <c r="P288" s="85">
        <v>9</v>
      </c>
      <c r="Q288" s="84">
        <v>0</v>
      </c>
      <c r="R288" s="84">
        <v>0</v>
      </c>
      <c r="S288" s="85">
        <v>0</v>
      </c>
      <c r="T288" s="96">
        <f>STOCK[[#This Row],[Costo Unitario (USD)]]+STOCK[[#This Row],[Costo Envío (USD)]]+STOCK[[#This Row],[Comisión 10%]]</f>
        <v>12</v>
      </c>
      <c r="U288" s="84">
        <f t="shared" si="13"/>
        <v>18</v>
      </c>
      <c r="V288" s="85">
        <f t="shared" si="14"/>
        <v>30</v>
      </c>
      <c r="W288" s="85">
        <f>STOCK[[#This Row],[Precio Final]]-STOCK[[#This Row],[Costo total]]</f>
        <v>18</v>
      </c>
      <c r="X288" s="84">
        <f>STOCK[[#This Row],[Ganancia Unitaria]]*STOCK[[#This Row],[Salidas]]</f>
        <v>0</v>
      </c>
      <c r="Y288" s="84"/>
      <c r="Z288" s="84"/>
      <c r="AA288" s="85"/>
      <c r="AB288" s="84"/>
      <c r="AC288" s="84"/>
      <c r="AD288" s="99"/>
      <c r="AE288" s="85"/>
      <c r="AF288" s="85"/>
      <c r="AG288" s="85"/>
      <c r="AH288" s="85"/>
      <c r="AI288" s="85"/>
      <c r="AJ288" s="85"/>
      <c r="AK288" s="85"/>
      <c r="AL288" s="85"/>
      <c r="AM288" s="85"/>
      <c r="AN288" s="85"/>
      <c r="AO288" s="85"/>
      <c r="AP288" s="85"/>
      <c r="AQ288" s="85"/>
      <c r="AR288" s="85"/>
      <c r="AS288" s="85"/>
      <c r="AT288" s="85"/>
    </row>
    <row r="289" s="61" customFormat="1" ht="80" customHeight="1" spans="1:46">
      <c r="A289" s="84" t="s">
        <v>17090</v>
      </c>
      <c r="B289" s="84"/>
      <c r="C289" s="85" t="s">
        <v>2</v>
      </c>
      <c r="D289" s="84" t="s">
        <v>16856</v>
      </c>
      <c r="E289" s="87" t="s">
        <v>17091</v>
      </c>
      <c r="F289" s="84" t="s">
        <v>17049</v>
      </c>
      <c r="G289" s="85"/>
      <c r="H289" s="85">
        <v>35</v>
      </c>
      <c r="I289" s="85">
        <f t="shared" si="12"/>
        <v>35</v>
      </c>
      <c r="J289" s="84">
        <v>1</v>
      </c>
      <c r="K289" s="90">
        <f>SUMIFS(VENTAS[Cantidad],VENTAS[Código del producto Vendido],STOCK[[#This Row],[Code]])</f>
        <v>0</v>
      </c>
      <c r="L289" s="84">
        <f>STOCK[[#This Row],[Entradas]]-STOCK[[#This Row],[Salidas]]</f>
        <v>1</v>
      </c>
      <c r="M289" s="93">
        <f>STOCK[[#This Row],[Precio Final]]*10%</f>
        <v>3.5</v>
      </c>
      <c r="N289" s="84">
        <v>0</v>
      </c>
      <c r="O289" s="85">
        <v>0</v>
      </c>
      <c r="P289" s="85">
        <v>9</v>
      </c>
      <c r="Q289" s="84">
        <v>0</v>
      </c>
      <c r="R289" s="84">
        <v>0</v>
      </c>
      <c r="S289" s="85">
        <v>0</v>
      </c>
      <c r="T289" s="96">
        <f>STOCK[[#This Row],[Costo Unitario (USD)]]+STOCK[[#This Row],[Costo Envío (USD)]]+STOCK[[#This Row],[Comisión 10%]]</f>
        <v>12.5</v>
      </c>
      <c r="U289" s="84">
        <f t="shared" si="13"/>
        <v>18.75</v>
      </c>
      <c r="V289" s="85">
        <f t="shared" si="14"/>
        <v>35</v>
      </c>
      <c r="W289" s="85">
        <f>STOCK[[#This Row],[Precio Final]]-STOCK[[#This Row],[Costo total]]</f>
        <v>22.5</v>
      </c>
      <c r="X289" s="84">
        <f>STOCK[[#This Row],[Ganancia Unitaria]]*STOCK[[#This Row],[Salidas]]</f>
        <v>0</v>
      </c>
      <c r="Y289" s="84"/>
      <c r="Z289" s="84"/>
      <c r="AA289" s="85"/>
      <c r="AB289" s="84"/>
      <c r="AC289" s="84"/>
      <c r="AD289" s="99"/>
      <c r="AE289" s="85"/>
      <c r="AF289" s="85"/>
      <c r="AG289" s="85"/>
      <c r="AH289" s="85"/>
      <c r="AI289" s="85"/>
      <c r="AJ289" s="85"/>
      <c r="AK289" s="85"/>
      <c r="AL289" s="85"/>
      <c r="AM289" s="85"/>
      <c r="AN289" s="85"/>
      <c r="AO289" s="85"/>
      <c r="AP289" s="85"/>
      <c r="AQ289" s="85"/>
      <c r="AR289" s="85"/>
      <c r="AS289" s="85"/>
      <c r="AT289" s="85"/>
    </row>
    <row r="290" s="61" customFormat="1" ht="80" customHeight="1" spans="1:46">
      <c r="A290" s="84" t="s">
        <v>17092</v>
      </c>
      <c r="B290" s="84"/>
      <c r="C290" s="85" t="s">
        <v>2</v>
      </c>
      <c r="D290" s="84" t="s">
        <v>17081</v>
      </c>
      <c r="E290" s="87" t="s">
        <v>17093</v>
      </c>
      <c r="F290" s="84" t="s">
        <v>16921</v>
      </c>
      <c r="G290" s="85"/>
      <c r="H290" s="85">
        <v>30</v>
      </c>
      <c r="I290" s="85">
        <f t="shared" si="12"/>
        <v>30</v>
      </c>
      <c r="J290" s="84">
        <v>1</v>
      </c>
      <c r="K290" s="90">
        <f>SUMIFS(VENTAS[Cantidad],VENTAS[Código del producto Vendido],STOCK[[#This Row],[Code]])</f>
        <v>0</v>
      </c>
      <c r="L290" s="84">
        <f>STOCK[[#This Row],[Entradas]]-STOCK[[#This Row],[Salidas]]</f>
        <v>1</v>
      </c>
      <c r="M290" s="93">
        <f>STOCK[[#This Row],[Precio Final]]*10%</f>
        <v>3</v>
      </c>
      <c r="N290" s="84">
        <v>0</v>
      </c>
      <c r="O290" s="85">
        <v>0</v>
      </c>
      <c r="P290" s="85">
        <v>9</v>
      </c>
      <c r="Q290" s="84">
        <v>0</v>
      </c>
      <c r="R290" s="84">
        <v>0</v>
      </c>
      <c r="S290" s="85">
        <v>0</v>
      </c>
      <c r="T290" s="96">
        <f>STOCK[[#This Row],[Costo Unitario (USD)]]+STOCK[[#This Row],[Costo Envío (USD)]]+STOCK[[#This Row],[Comisión 10%]]</f>
        <v>12</v>
      </c>
      <c r="U290" s="84">
        <f t="shared" si="13"/>
        <v>18</v>
      </c>
      <c r="V290" s="85">
        <f t="shared" si="14"/>
        <v>30</v>
      </c>
      <c r="W290" s="85">
        <f>STOCK[[#This Row],[Precio Final]]-STOCK[[#This Row],[Costo total]]</f>
        <v>18</v>
      </c>
      <c r="X290" s="84">
        <f>STOCK[[#This Row],[Ganancia Unitaria]]*STOCK[[#This Row],[Salidas]]</f>
        <v>0</v>
      </c>
      <c r="Y290" s="84"/>
      <c r="Z290" s="84"/>
      <c r="AA290" s="85"/>
      <c r="AB290" s="84"/>
      <c r="AC290" s="84"/>
      <c r="AD290" s="99"/>
      <c r="AE290" s="85"/>
      <c r="AF290" s="85"/>
      <c r="AG290" s="85"/>
      <c r="AH290" s="85"/>
      <c r="AI290" s="85"/>
      <c r="AJ290" s="85"/>
      <c r="AK290" s="85"/>
      <c r="AL290" s="85"/>
      <c r="AM290" s="85"/>
      <c r="AN290" s="85"/>
      <c r="AO290" s="85"/>
      <c r="AP290" s="85"/>
      <c r="AQ290" s="85"/>
      <c r="AR290" s="85"/>
      <c r="AS290" s="85"/>
      <c r="AT290" s="85"/>
    </row>
    <row r="291" s="61" customFormat="1" ht="80" customHeight="1" spans="1:46">
      <c r="A291" s="84" t="s">
        <v>17094</v>
      </c>
      <c r="B291" s="84"/>
      <c r="C291" s="85" t="s">
        <v>2</v>
      </c>
      <c r="D291" s="84" t="s">
        <v>16447</v>
      </c>
      <c r="E291" s="87" t="s">
        <v>17095</v>
      </c>
      <c r="F291" s="84" t="s">
        <v>16408</v>
      </c>
      <c r="G291" s="85"/>
      <c r="H291" s="85">
        <v>20</v>
      </c>
      <c r="I291" s="85">
        <f t="shared" si="12"/>
        <v>20</v>
      </c>
      <c r="J291" s="84">
        <v>1</v>
      </c>
      <c r="K291" s="90">
        <f>SUMIFS(VENTAS[Cantidad],VENTAS[Código del producto Vendido],STOCK[[#This Row],[Code]])</f>
        <v>0</v>
      </c>
      <c r="L291" s="84">
        <f>STOCK[[#This Row],[Entradas]]-STOCK[[#This Row],[Salidas]]</f>
        <v>1</v>
      </c>
      <c r="M291" s="93">
        <f>STOCK[[#This Row],[Precio Final]]*10%</f>
        <v>2</v>
      </c>
      <c r="N291" s="84">
        <v>0</v>
      </c>
      <c r="O291" s="85">
        <v>0</v>
      </c>
      <c r="P291" s="85">
        <v>9</v>
      </c>
      <c r="Q291" s="84">
        <v>0</v>
      </c>
      <c r="R291" s="84">
        <v>0</v>
      </c>
      <c r="S291" s="85">
        <v>0</v>
      </c>
      <c r="T291" s="96">
        <f>STOCK[[#This Row],[Costo Unitario (USD)]]+STOCK[[#This Row],[Costo Envío (USD)]]+STOCK[[#This Row],[Comisión 10%]]</f>
        <v>11</v>
      </c>
      <c r="U291" s="84">
        <f t="shared" si="13"/>
        <v>16.5</v>
      </c>
      <c r="V291" s="85">
        <f t="shared" si="14"/>
        <v>20</v>
      </c>
      <c r="W291" s="85">
        <f>STOCK[[#This Row],[Precio Final]]-STOCK[[#This Row],[Costo total]]</f>
        <v>9</v>
      </c>
      <c r="X291" s="84">
        <f>STOCK[[#This Row],[Ganancia Unitaria]]*STOCK[[#This Row],[Salidas]]</f>
        <v>0</v>
      </c>
      <c r="Y291" s="84"/>
      <c r="Z291" s="84"/>
      <c r="AA291" s="85"/>
      <c r="AB291" s="84"/>
      <c r="AC291" s="84"/>
      <c r="AD291" s="99"/>
      <c r="AE291" s="85"/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5"/>
      <c r="AR291" s="85"/>
      <c r="AS291" s="85"/>
      <c r="AT291" s="85"/>
    </row>
    <row r="292" s="61" customFormat="1" ht="80" customHeight="1" spans="1:46">
      <c r="A292" s="84" t="s">
        <v>17096</v>
      </c>
      <c r="B292" s="84"/>
      <c r="C292" s="85" t="s">
        <v>2</v>
      </c>
      <c r="D292" s="84" t="s">
        <v>16856</v>
      </c>
      <c r="E292" s="87" t="s">
        <v>17097</v>
      </c>
      <c r="F292" s="84" t="s">
        <v>16396</v>
      </c>
      <c r="G292" s="85"/>
      <c r="H292" s="85">
        <v>25</v>
      </c>
      <c r="I292" s="85">
        <f t="shared" si="12"/>
        <v>25</v>
      </c>
      <c r="J292" s="84">
        <v>1</v>
      </c>
      <c r="K292" s="90">
        <f>SUMIFS(VENTAS[Cantidad],VENTAS[Código del producto Vendido],STOCK[[#This Row],[Code]])</f>
        <v>0</v>
      </c>
      <c r="L292" s="84">
        <f>STOCK[[#This Row],[Entradas]]-STOCK[[#This Row],[Salidas]]</f>
        <v>1</v>
      </c>
      <c r="M292" s="93">
        <f>STOCK[[#This Row],[Precio Final]]*10%</f>
        <v>2.5</v>
      </c>
      <c r="N292" s="84">
        <v>0</v>
      </c>
      <c r="O292" s="85">
        <v>0</v>
      </c>
      <c r="P292" s="85">
        <v>9</v>
      </c>
      <c r="Q292" s="84">
        <v>0</v>
      </c>
      <c r="R292" s="84">
        <v>0</v>
      </c>
      <c r="S292" s="85">
        <v>0</v>
      </c>
      <c r="T292" s="96">
        <f>STOCK[[#This Row],[Costo Unitario (USD)]]+STOCK[[#This Row],[Costo Envío (USD)]]+STOCK[[#This Row],[Comisión 10%]]</f>
        <v>11.5</v>
      </c>
      <c r="U292" s="84">
        <f t="shared" si="13"/>
        <v>17.25</v>
      </c>
      <c r="V292" s="85">
        <f t="shared" si="14"/>
        <v>25</v>
      </c>
      <c r="W292" s="85">
        <f>STOCK[[#This Row],[Precio Final]]-STOCK[[#This Row],[Costo total]]</f>
        <v>13.5</v>
      </c>
      <c r="X292" s="84">
        <f>STOCK[[#This Row],[Ganancia Unitaria]]*STOCK[[#This Row],[Salidas]]</f>
        <v>0</v>
      </c>
      <c r="Y292" s="84"/>
      <c r="Z292" s="84"/>
      <c r="AA292" s="85"/>
      <c r="AB292" s="84"/>
      <c r="AC292" s="84"/>
      <c r="AD292" s="99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</row>
    <row r="293" s="61" customFormat="1" ht="80" customHeight="1" spans="1:46">
      <c r="A293" s="84" t="s">
        <v>17098</v>
      </c>
      <c r="B293" s="84"/>
      <c r="C293" s="85" t="s">
        <v>2</v>
      </c>
      <c r="D293" s="84" t="s">
        <v>16875</v>
      </c>
      <c r="E293" s="87" t="s">
        <v>17099</v>
      </c>
      <c r="F293" s="84" t="s">
        <v>16396</v>
      </c>
      <c r="G293" s="85"/>
      <c r="H293" s="85">
        <v>20</v>
      </c>
      <c r="I293" s="85">
        <f t="shared" si="12"/>
        <v>20</v>
      </c>
      <c r="J293" s="84">
        <v>1</v>
      </c>
      <c r="K293" s="90">
        <f>SUMIFS(VENTAS[Cantidad],VENTAS[Código del producto Vendido],STOCK[[#This Row],[Code]])</f>
        <v>0</v>
      </c>
      <c r="L293" s="84">
        <f>STOCK[[#This Row],[Entradas]]-STOCK[[#This Row],[Salidas]]</f>
        <v>1</v>
      </c>
      <c r="M293" s="93">
        <f>STOCK[[#This Row],[Precio Final]]*10%</f>
        <v>2</v>
      </c>
      <c r="N293" s="84">
        <v>0</v>
      </c>
      <c r="O293" s="85">
        <v>0</v>
      </c>
      <c r="P293" s="85">
        <v>9</v>
      </c>
      <c r="Q293" s="84">
        <v>0</v>
      </c>
      <c r="R293" s="84">
        <v>0</v>
      </c>
      <c r="S293" s="85">
        <v>0</v>
      </c>
      <c r="T293" s="96">
        <f>STOCK[[#This Row],[Costo Unitario (USD)]]+STOCK[[#This Row],[Costo Envío (USD)]]+STOCK[[#This Row],[Comisión 10%]]</f>
        <v>11</v>
      </c>
      <c r="U293" s="84">
        <f t="shared" si="13"/>
        <v>16.5</v>
      </c>
      <c r="V293" s="85">
        <f t="shared" si="14"/>
        <v>20</v>
      </c>
      <c r="W293" s="85">
        <f>STOCK[[#This Row],[Precio Final]]-STOCK[[#This Row],[Costo total]]</f>
        <v>9</v>
      </c>
      <c r="X293" s="84">
        <f>STOCK[[#This Row],[Ganancia Unitaria]]*STOCK[[#This Row],[Salidas]]</f>
        <v>0</v>
      </c>
      <c r="Y293" s="84"/>
      <c r="Z293" s="84"/>
      <c r="AA293" s="85"/>
      <c r="AB293" s="84"/>
      <c r="AC293" s="84"/>
      <c r="AD293" s="99"/>
      <c r="AE293" s="85"/>
      <c r="AF293" s="85"/>
      <c r="AG293" s="85"/>
      <c r="AH293" s="85"/>
      <c r="AI293" s="85"/>
      <c r="AJ293" s="85"/>
      <c r="AK293" s="85"/>
      <c r="AL293" s="85"/>
      <c r="AM293" s="85"/>
      <c r="AN293" s="85"/>
      <c r="AO293" s="85"/>
      <c r="AP293" s="85"/>
      <c r="AQ293" s="85"/>
      <c r="AR293" s="85"/>
      <c r="AS293" s="85"/>
      <c r="AT293" s="85"/>
    </row>
    <row r="294" s="61" customFormat="1" ht="80" customHeight="1" spans="1:46">
      <c r="A294" s="84" t="s">
        <v>17100</v>
      </c>
      <c r="B294" s="84"/>
      <c r="C294" s="85" t="s">
        <v>2</v>
      </c>
      <c r="D294" s="84" t="s">
        <v>16511</v>
      </c>
      <c r="E294" s="87" t="s">
        <v>17101</v>
      </c>
      <c r="F294" s="84" t="s">
        <v>16408</v>
      </c>
      <c r="G294" s="85"/>
      <c r="H294" s="85">
        <v>25</v>
      </c>
      <c r="I294" s="85">
        <f t="shared" si="12"/>
        <v>25</v>
      </c>
      <c r="J294" s="84">
        <v>1</v>
      </c>
      <c r="K294" s="90">
        <f>SUMIFS(VENTAS[Cantidad],VENTAS[Código del producto Vendido],STOCK[[#This Row],[Code]])</f>
        <v>0</v>
      </c>
      <c r="L294" s="84">
        <f>STOCK[[#This Row],[Entradas]]-STOCK[[#This Row],[Salidas]]</f>
        <v>1</v>
      </c>
      <c r="M294" s="93">
        <f>STOCK[[#This Row],[Precio Final]]*10%</f>
        <v>2.5</v>
      </c>
      <c r="N294" s="84">
        <v>0</v>
      </c>
      <c r="O294" s="85">
        <v>0</v>
      </c>
      <c r="P294" s="85">
        <v>9</v>
      </c>
      <c r="Q294" s="84">
        <v>0</v>
      </c>
      <c r="R294" s="84">
        <v>0</v>
      </c>
      <c r="S294" s="85">
        <v>0</v>
      </c>
      <c r="T294" s="96">
        <f>STOCK[[#This Row],[Costo Unitario (USD)]]+STOCK[[#This Row],[Costo Envío (USD)]]+STOCK[[#This Row],[Comisión 10%]]</f>
        <v>11.5</v>
      </c>
      <c r="U294" s="84">
        <f t="shared" si="13"/>
        <v>17.25</v>
      </c>
      <c r="V294" s="85">
        <f t="shared" si="14"/>
        <v>25</v>
      </c>
      <c r="W294" s="85">
        <f>STOCK[[#This Row],[Precio Final]]-STOCK[[#This Row],[Costo total]]</f>
        <v>13.5</v>
      </c>
      <c r="X294" s="84">
        <f>STOCK[[#This Row],[Ganancia Unitaria]]*STOCK[[#This Row],[Salidas]]</f>
        <v>0</v>
      </c>
      <c r="Y294" s="84"/>
      <c r="Z294" s="84"/>
      <c r="AA294" s="85"/>
      <c r="AB294" s="84"/>
      <c r="AC294" s="84"/>
      <c r="AD294" s="99"/>
      <c r="AE294" s="85"/>
      <c r="AF294" s="85"/>
      <c r="AG294" s="85"/>
      <c r="AH294" s="85"/>
      <c r="AI294" s="85"/>
      <c r="AJ294" s="85"/>
      <c r="AK294" s="85"/>
      <c r="AL294" s="85"/>
      <c r="AM294" s="85"/>
      <c r="AN294" s="85"/>
      <c r="AO294" s="85"/>
      <c r="AP294" s="85"/>
      <c r="AQ294" s="85"/>
      <c r="AR294" s="85"/>
      <c r="AS294" s="85"/>
      <c r="AT294" s="85"/>
    </row>
    <row r="295" s="61" customFormat="1" ht="80" customHeight="1" spans="1:46">
      <c r="A295" s="84" t="s">
        <v>17102</v>
      </c>
      <c r="B295" s="84"/>
      <c r="C295" s="85" t="s">
        <v>2</v>
      </c>
      <c r="D295" s="84" t="s">
        <v>16447</v>
      </c>
      <c r="E295" s="87" t="s">
        <v>17103</v>
      </c>
      <c r="F295" s="84" t="s">
        <v>16404</v>
      </c>
      <c r="G295" s="85"/>
      <c r="H295" s="85">
        <v>20</v>
      </c>
      <c r="I295" s="85">
        <f t="shared" si="12"/>
        <v>20</v>
      </c>
      <c r="J295" s="84">
        <v>2</v>
      </c>
      <c r="K295" s="90">
        <f>SUMIFS(VENTAS[Cantidad],VENTAS[Código del producto Vendido],STOCK[[#This Row],[Code]])</f>
        <v>0</v>
      </c>
      <c r="L295" s="84">
        <f>STOCK[[#This Row],[Entradas]]-STOCK[[#This Row],[Salidas]]</f>
        <v>2</v>
      </c>
      <c r="M295" s="93">
        <f>STOCK[[#This Row],[Precio Final]]*10%</f>
        <v>2</v>
      </c>
      <c r="N295" s="84">
        <v>0</v>
      </c>
      <c r="O295" s="85">
        <v>0</v>
      </c>
      <c r="P295" s="85">
        <v>9</v>
      </c>
      <c r="Q295" s="84">
        <v>0</v>
      </c>
      <c r="R295" s="84">
        <v>0</v>
      </c>
      <c r="S295" s="85">
        <v>0</v>
      </c>
      <c r="T295" s="96">
        <f>STOCK[[#This Row],[Costo Unitario (USD)]]+STOCK[[#This Row],[Costo Envío (USD)]]+STOCK[[#This Row],[Comisión 10%]]</f>
        <v>11</v>
      </c>
      <c r="U295" s="84">
        <f t="shared" si="13"/>
        <v>16.5</v>
      </c>
      <c r="V295" s="85">
        <f t="shared" si="14"/>
        <v>20</v>
      </c>
      <c r="W295" s="85">
        <f>STOCK[[#This Row],[Precio Final]]-STOCK[[#This Row],[Costo total]]</f>
        <v>9</v>
      </c>
      <c r="X295" s="84">
        <f>STOCK[[#This Row],[Ganancia Unitaria]]*STOCK[[#This Row],[Salidas]]</f>
        <v>0</v>
      </c>
      <c r="Y295" s="84"/>
      <c r="Z295" s="84"/>
      <c r="AA295" s="85"/>
      <c r="AB295" s="84"/>
      <c r="AC295" s="84"/>
      <c r="AD295" s="99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</row>
    <row r="296" s="61" customFormat="1" ht="80" customHeight="1" spans="1:46">
      <c r="A296" s="84" t="s">
        <v>17104</v>
      </c>
      <c r="B296" s="84"/>
      <c r="C296" s="85" t="s">
        <v>2</v>
      </c>
      <c r="D296" s="84" t="s">
        <v>16461</v>
      </c>
      <c r="E296" s="87" t="s">
        <v>17105</v>
      </c>
      <c r="F296" s="84" t="s">
        <v>16475</v>
      </c>
      <c r="G296" s="85"/>
      <c r="H296" s="85">
        <v>25</v>
      </c>
      <c r="I296" s="85">
        <f t="shared" si="12"/>
        <v>25</v>
      </c>
      <c r="J296" s="84">
        <v>1</v>
      </c>
      <c r="K296" s="90">
        <f>SUMIFS(VENTAS[Cantidad],VENTAS[Código del producto Vendido],STOCK[[#This Row],[Code]])</f>
        <v>0</v>
      </c>
      <c r="L296" s="84">
        <f>STOCK[[#This Row],[Entradas]]-STOCK[[#This Row],[Salidas]]</f>
        <v>1</v>
      </c>
      <c r="M296" s="93">
        <f>STOCK[[#This Row],[Precio Final]]*10%</f>
        <v>2.5</v>
      </c>
      <c r="N296" s="84">
        <v>0</v>
      </c>
      <c r="O296" s="85">
        <v>0</v>
      </c>
      <c r="P296" s="85">
        <v>9</v>
      </c>
      <c r="Q296" s="84">
        <v>0</v>
      </c>
      <c r="R296" s="84">
        <v>0</v>
      </c>
      <c r="S296" s="85">
        <v>0</v>
      </c>
      <c r="T296" s="96">
        <f>STOCK[[#This Row],[Costo Unitario (USD)]]+STOCK[[#This Row],[Costo Envío (USD)]]+STOCK[[#This Row],[Comisión 10%]]</f>
        <v>11.5</v>
      </c>
      <c r="U296" s="84">
        <f t="shared" si="13"/>
        <v>17.25</v>
      </c>
      <c r="V296" s="85">
        <f t="shared" si="14"/>
        <v>25</v>
      </c>
      <c r="W296" s="85">
        <f>STOCK[[#This Row],[Precio Final]]-STOCK[[#This Row],[Costo total]]</f>
        <v>13.5</v>
      </c>
      <c r="X296" s="84">
        <f>STOCK[[#This Row],[Ganancia Unitaria]]*STOCK[[#This Row],[Salidas]]</f>
        <v>0</v>
      </c>
      <c r="Y296" s="84"/>
      <c r="Z296" s="84"/>
      <c r="AA296" s="85"/>
      <c r="AB296" s="84"/>
      <c r="AC296" s="84"/>
      <c r="AD296" s="99"/>
      <c r="AE296" s="85"/>
      <c r="AF296" s="85"/>
      <c r="AG296" s="85"/>
      <c r="AH296" s="85"/>
      <c r="AI296" s="85"/>
      <c r="AJ296" s="85"/>
      <c r="AK296" s="85"/>
      <c r="AL296" s="85"/>
      <c r="AM296" s="85"/>
      <c r="AN296" s="85"/>
      <c r="AO296" s="85"/>
      <c r="AP296" s="85"/>
      <c r="AQ296" s="85"/>
      <c r="AR296" s="85"/>
      <c r="AS296" s="85"/>
      <c r="AT296" s="85"/>
    </row>
    <row r="297" s="61" customFormat="1" ht="80" customHeight="1" spans="1:46">
      <c r="A297" s="84" t="s">
        <v>17106</v>
      </c>
      <c r="B297" s="84"/>
      <c r="C297" s="85" t="s">
        <v>2</v>
      </c>
      <c r="D297" s="84" t="s">
        <v>16498</v>
      </c>
      <c r="E297" s="87" t="s">
        <v>17107</v>
      </c>
      <c r="F297" s="84" t="s">
        <v>16475</v>
      </c>
      <c r="G297" s="85"/>
      <c r="H297" s="85">
        <v>30</v>
      </c>
      <c r="I297" s="85">
        <f t="shared" ref="I297:I345" si="15">H297</f>
        <v>30</v>
      </c>
      <c r="J297" s="84">
        <v>1</v>
      </c>
      <c r="K297" s="90">
        <f>SUMIFS(VENTAS[Cantidad],VENTAS[Código del producto Vendido],STOCK[[#This Row],[Code]])</f>
        <v>0</v>
      </c>
      <c r="L297" s="84">
        <f>STOCK[[#This Row],[Entradas]]-STOCK[[#This Row],[Salidas]]</f>
        <v>1</v>
      </c>
      <c r="M297" s="93">
        <f>STOCK[[#This Row],[Precio Final]]*10%</f>
        <v>3</v>
      </c>
      <c r="N297" s="84">
        <v>0</v>
      </c>
      <c r="O297" s="85">
        <v>0</v>
      </c>
      <c r="P297" s="85">
        <v>9</v>
      </c>
      <c r="Q297" s="84">
        <v>0</v>
      </c>
      <c r="R297" s="84">
        <v>0</v>
      </c>
      <c r="S297" s="85">
        <v>0</v>
      </c>
      <c r="T297" s="96">
        <f>STOCK[[#This Row],[Costo Unitario (USD)]]+STOCK[[#This Row],[Costo Envío (USD)]]+STOCK[[#This Row],[Comisión 10%]]</f>
        <v>12</v>
      </c>
      <c r="U297" s="84">
        <f t="shared" si="13"/>
        <v>18</v>
      </c>
      <c r="V297" s="85">
        <f t="shared" si="14"/>
        <v>30</v>
      </c>
      <c r="W297" s="85">
        <f>STOCK[[#This Row],[Precio Final]]-STOCK[[#This Row],[Costo total]]</f>
        <v>18</v>
      </c>
      <c r="X297" s="84">
        <f>STOCK[[#This Row],[Ganancia Unitaria]]*STOCK[[#This Row],[Salidas]]</f>
        <v>0</v>
      </c>
      <c r="Y297" s="84"/>
      <c r="Z297" s="84"/>
      <c r="AA297" s="85"/>
      <c r="AB297" s="84"/>
      <c r="AC297" s="84"/>
      <c r="AD297" s="99"/>
      <c r="AE297" s="85"/>
      <c r="AF297" s="85"/>
      <c r="AG297" s="85"/>
      <c r="AH297" s="85"/>
      <c r="AI297" s="85"/>
      <c r="AJ297" s="85"/>
      <c r="AK297" s="85"/>
      <c r="AL297" s="85"/>
      <c r="AM297" s="85"/>
      <c r="AN297" s="85"/>
      <c r="AO297" s="85"/>
      <c r="AP297" s="85"/>
      <c r="AQ297" s="85"/>
      <c r="AR297" s="85"/>
      <c r="AS297" s="85"/>
      <c r="AT297" s="85"/>
    </row>
    <row r="298" s="61" customFormat="1" ht="80" customHeight="1" spans="1:46">
      <c r="A298" s="84" t="s">
        <v>17108</v>
      </c>
      <c r="B298" s="84"/>
      <c r="C298" s="85" t="s">
        <v>2</v>
      </c>
      <c r="D298" s="84" t="s">
        <v>16856</v>
      </c>
      <c r="E298" s="87" t="s">
        <v>17109</v>
      </c>
      <c r="F298" s="84" t="s">
        <v>16396</v>
      </c>
      <c r="G298" s="85"/>
      <c r="H298" s="85">
        <v>30</v>
      </c>
      <c r="I298" s="85">
        <f t="shared" si="15"/>
        <v>30</v>
      </c>
      <c r="J298" s="84">
        <v>1</v>
      </c>
      <c r="K298" s="90">
        <f>SUMIFS(VENTAS[Cantidad],VENTAS[Código del producto Vendido],STOCK[[#This Row],[Code]])</f>
        <v>0</v>
      </c>
      <c r="L298" s="84">
        <f>STOCK[[#This Row],[Entradas]]-STOCK[[#This Row],[Salidas]]</f>
        <v>1</v>
      </c>
      <c r="M298" s="93">
        <f>STOCK[[#This Row],[Precio Final]]*10%</f>
        <v>3</v>
      </c>
      <c r="N298" s="84">
        <v>0</v>
      </c>
      <c r="O298" s="85">
        <v>0</v>
      </c>
      <c r="P298" s="85">
        <v>9</v>
      </c>
      <c r="Q298" s="84">
        <v>0</v>
      </c>
      <c r="R298" s="84">
        <v>0</v>
      </c>
      <c r="S298" s="85">
        <v>0</v>
      </c>
      <c r="T298" s="96">
        <f>STOCK[[#This Row],[Costo Unitario (USD)]]+STOCK[[#This Row],[Costo Envío (USD)]]+STOCK[[#This Row],[Comisión 10%]]</f>
        <v>12</v>
      </c>
      <c r="U298" s="84">
        <f t="shared" si="13"/>
        <v>18</v>
      </c>
      <c r="V298" s="85">
        <f t="shared" si="14"/>
        <v>30</v>
      </c>
      <c r="W298" s="85">
        <f>STOCK[[#This Row],[Precio Final]]-STOCK[[#This Row],[Costo total]]</f>
        <v>18</v>
      </c>
      <c r="X298" s="84">
        <f>STOCK[[#This Row],[Ganancia Unitaria]]*STOCK[[#This Row],[Salidas]]</f>
        <v>0</v>
      </c>
      <c r="Y298" s="84"/>
      <c r="Z298" s="84"/>
      <c r="AA298" s="85"/>
      <c r="AB298" s="84"/>
      <c r="AC298" s="84"/>
      <c r="AD298" s="99"/>
      <c r="AE298" s="85"/>
      <c r="AF298" s="85"/>
      <c r="AG298" s="85"/>
      <c r="AH298" s="85"/>
      <c r="AI298" s="85"/>
      <c r="AJ298" s="85"/>
      <c r="AK298" s="85"/>
      <c r="AL298" s="85"/>
      <c r="AM298" s="85"/>
      <c r="AN298" s="85"/>
      <c r="AO298" s="85"/>
      <c r="AP298" s="85"/>
      <c r="AQ298" s="85"/>
      <c r="AR298" s="85"/>
      <c r="AS298" s="85"/>
      <c r="AT298" s="85"/>
    </row>
    <row r="299" s="61" customFormat="1" ht="80" customHeight="1" spans="1:46">
      <c r="A299" s="84" t="s">
        <v>17110</v>
      </c>
      <c r="B299" s="84"/>
      <c r="C299" s="85" t="s">
        <v>2</v>
      </c>
      <c r="D299" s="84" t="s">
        <v>16875</v>
      </c>
      <c r="E299" s="87" t="s">
        <v>17111</v>
      </c>
      <c r="F299" s="84" t="s">
        <v>16396</v>
      </c>
      <c r="G299" s="85"/>
      <c r="H299" s="85">
        <v>15</v>
      </c>
      <c r="I299" s="85">
        <f t="shared" si="15"/>
        <v>15</v>
      </c>
      <c r="J299" s="84">
        <v>1</v>
      </c>
      <c r="K299" s="90">
        <f>SUMIFS(VENTAS[Cantidad],VENTAS[Código del producto Vendido],STOCK[[#This Row],[Code]])</f>
        <v>0</v>
      </c>
      <c r="L299" s="84">
        <f>STOCK[[#This Row],[Entradas]]-STOCK[[#This Row],[Salidas]]</f>
        <v>1</v>
      </c>
      <c r="M299" s="93">
        <f>STOCK[[#This Row],[Precio Final]]*10%</f>
        <v>1.5</v>
      </c>
      <c r="N299" s="84">
        <v>0</v>
      </c>
      <c r="O299" s="85">
        <v>0</v>
      </c>
      <c r="P299" s="85">
        <v>9</v>
      </c>
      <c r="Q299" s="84">
        <v>0</v>
      </c>
      <c r="R299" s="84">
        <v>0</v>
      </c>
      <c r="S299" s="85">
        <v>0</v>
      </c>
      <c r="T299" s="96">
        <f>STOCK[[#This Row],[Costo Unitario (USD)]]+STOCK[[#This Row],[Costo Envío (USD)]]+STOCK[[#This Row],[Comisión 10%]]</f>
        <v>10.5</v>
      </c>
      <c r="U299" s="84">
        <f t="shared" si="13"/>
        <v>15.75</v>
      </c>
      <c r="V299" s="85">
        <f t="shared" si="14"/>
        <v>15</v>
      </c>
      <c r="W299" s="85">
        <f>STOCK[[#This Row],[Precio Final]]-STOCK[[#This Row],[Costo total]]</f>
        <v>4.5</v>
      </c>
      <c r="X299" s="84">
        <f>STOCK[[#This Row],[Ganancia Unitaria]]*STOCK[[#This Row],[Salidas]]</f>
        <v>0</v>
      </c>
      <c r="Y299" s="84"/>
      <c r="Z299" s="84"/>
      <c r="AA299" s="85"/>
      <c r="AB299" s="84"/>
      <c r="AC299" s="84"/>
      <c r="AD299" s="99"/>
      <c r="AE299" s="85"/>
      <c r="AF299" s="85"/>
      <c r="AG299" s="85"/>
      <c r="AH299" s="85"/>
      <c r="AI299" s="85"/>
      <c r="AJ299" s="85"/>
      <c r="AK299" s="85"/>
      <c r="AL299" s="85"/>
      <c r="AM299" s="85"/>
      <c r="AN299" s="85"/>
      <c r="AO299" s="85"/>
      <c r="AP299" s="85"/>
      <c r="AQ299" s="85"/>
      <c r="AR299" s="85"/>
      <c r="AS299" s="85"/>
      <c r="AT299" s="85"/>
    </row>
    <row r="300" s="61" customFormat="1" ht="80" customHeight="1" spans="1:46">
      <c r="A300" s="84" t="s">
        <v>17112</v>
      </c>
      <c r="B300" s="84"/>
      <c r="C300" s="85" t="s">
        <v>2</v>
      </c>
      <c r="D300" s="84" t="s">
        <v>16447</v>
      </c>
      <c r="E300" s="87" t="s">
        <v>17113</v>
      </c>
      <c r="F300" s="84" t="s">
        <v>16404</v>
      </c>
      <c r="G300" s="85"/>
      <c r="H300" s="85">
        <v>25</v>
      </c>
      <c r="I300" s="85">
        <f t="shared" si="15"/>
        <v>25</v>
      </c>
      <c r="J300" s="84">
        <v>1</v>
      </c>
      <c r="K300" s="90">
        <f>SUMIFS(VENTAS[Cantidad],VENTAS[Código del producto Vendido],STOCK[[#This Row],[Code]])</f>
        <v>0</v>
      </c>
      <c r="L300" s="84">
        <f>STOCK[[#This Row],[Entradas]]-STOCK[[#This Row],[Salidas]]</f>
        <v>1</v>
      </c>
      <c r="M300" s="93">
        <f>STOCK[[#This Row],[Precio Final]]*10%</f>
        <v>2.5</v>
      </c>
      <c r="N300" s="84">
        <v>0</v>
      </c>
      <c r="O300" s="85">
        <v>0</v>
      </c>
      <c r="P300" s="85">
        <v>9</v>
      </c>
      <c r="Q300" s="84">
        <v>0</v>
      </c>
      <c r="R300" s="84">
        <v>0</v>
      </c>
      <c r="S300" s="85">
        <v>0</v>
      </c>
      <c r="T300" s="96">
        <f>STOCK[[#This Row],[Costo Unitario (USD)]]+STOCK[[#This Row],[Costo Envío (USD)]]+STOCK[[#This Row],[Comisión 10%]]</f>
        <v>11.5</v>
      </c>
      <c r="U300" s="84">
        <f t="shared" si="13"/>
        <v>17.25</v>
      </c>
      <c r="V300" s="85">
        <f t="shared" si="14"/>
        <v>25</v>
      </c>
      <c r="W300" s="85">
        <f>STOCK[[#This Row],[Precio Final]]-STOCK[[#This Row],[Costo total]]</f>
        <v>13.5</v>
      </c>
      <c r="X300" s="84">
        <f>STOCK[[#This Row],[Ganancia Unitaria]]*STOCK[[#This Row],[Salidas]]</f>
        <v>0</v>
      </c>
      <c r="Y300" s="84"/>
      <c r="Z300" s="84"/>
      <c r="AA300" s="85"/>
      <c r="AB300" s="84"/>
      <c r="AC300" s="84"/>
      <c r="AD300" s="99"/>
      <c r="AE300" s="85"/>
      <c r="AF300" s="85"/>
      <c r="AG300" s="85"/>
      <c r="AH300" s="85"/>
      <c r="AI300" s="85"/>
      <c r="AJ300" s="85"/>
      <c r="AK300" s="85"/>
      <c r="AL300" s="85"/>
      <c r="AM300" s="85"/>
      <c r="AN300" s="85"/>
      <c r="AO300" s="85"/>
      <c r="AP300" s="85"/>
      <c r="AQ300" s="85"/>
      <c r="AR300" s="85"/>
      <c r="AS300" s="85"/>
      <c r="AT300" s="85"/>
    </row>
    <row r="301" s="61" customFormat="1" ht="80" customHeight="1" spans="1:46">
      <c r="A301" s="84" t="s">
        <v>17114</v>
      </c>
      <c r="B301" s="84"/>
      <c r="C301" s="85" t="s">
        <v>2</v>
      </c>
      <c r="D301" s="84" t="s">
        <v>16969</v>
      </c>
      <c r="E301" s="87" t="s">
        <v>17113</v>
      </c>
      <c r="F301" s="84" t="s">
        <v>16586</v>
      </c>
      <c r="G301" s="85"/>
      <c r="H301" s="85">
        <v>25</v>
      </c>
      <c r="I301" s="85">
        <f t="shared" si="15"/>
        <v>25</v>
      </c>
      <c r="J301" s="84">
        <v>1</v>
      </c>
      <c r="K301" s="90">
        <f>SUMIFS(VENTAS[Cantidad],VENTAS[Código del producto Vendido],STOCK[[#This Row],[Code]])</f>
        <v>0</v>
      </c>
      <c r="L301" s="84">
        <f>STOCK[[#This Row],[Entradas]]-STOCK[[#This Row],[Salidas]]</f>
        <v>1</v>
      </c>
      <c r="M301" s="93">
        <f>STOCK[[#This Row],[Precio Final]]*10%</f>
        <v>2.5</v>
      </c>
      <c r="N301" s="84">
        <v>0</v>
      </c>
      <c r="O301" s="85">
        <v>0</v>
      </c>
      <c r="P301" s="85">
        <v>9</v>
      </c>
      <c r="Q301" s="84">
        <v>0</v>
      </c>
      <c r="R301" s="84">
        <v>0</v>
      </c>
      <c r="S301" s="85">
        <v>0</v>
      </c>
      <c r="T301" s="96">
        <f>STOCK[[#This Row],[Costo Unitario (USD)]]+STOCK[[#This Row],[Costo Envío (USD)]]+STOCK[[#This Row],[Comisión 10%]]</f>
        <v>11.5</v>
      </c>
      <c r="U301" s="84">
        <f t="shared" si="13"/>
        <v>17.25</v>
      </c>
      <c r="V301" s="85">
        <f t="shared" si="14"/>
        <v>25</v>
      </c>
      <c r="W301" s="85">
        <f>STOCK[[#This Row],[Precio Final]]-STOCK[[#This Row],[Costo total]]</f>
        <v>13.5</v>
      </c>
      <c r="X301" s="84">
        <f>STOCK[[#This Row],[Ganancia Unitaria]]*STOCK[[#This Row],[Salidas]]</f>
        <v>0</v>
      </c>
      <c r="Y301" s="84"/>
      <c r="Z301" s="84"/>
      <c r="AA301" s="85"/>
      <c r="AB301" s="84"/>
      <c r="AC301" s="84"/>
      <c r="AD301" s="99"/>
      <c r="AE301" s="85"/>
      <c r="AF301" s="85"/>
      <c r="AG301" s="85"/>
      <c r="AH301" s="85"/>
      <c r="AI301" s="85"/>
      <c r="AJ301" s="85"/>
      <c r="AK301" s="85"/>
      <c r="AL301" s="85"/>
      <c r="AM301" s="85"/>
      <c r="AN301" s="85"/>
      <c r="AO301" s="85"/>
      <c r="AP301" s="85"/>
      <c r="AQ301" s="85"/>
      <c r="AR301" s="85"/>
      <c r="AS301" s="85"/>
      <c r="AT301" s="85"/>
    </row>
    <row r="302" s="61" customFormat="1" ht="80" customHeight="1" spans="1:46">
      <c r="A302" s="84" t="s">
        <v>17115</v>
      </c>
      <c r="B302" s="84"/>
      <c r="C302" s="85" t="s">
        <v>2</v>
      </c>
      <c r="D302" s="84" t="s">
        <v>16461</v>
      </c>
      <c r="E302" s="87" t="s">
        <v>17116</v>
      </c>
      <c r="F302" s="84" t="s">
        <v>17003</v>
      </c>
      <c r="G302" s="85"/>
      <c r="H302" s="85">
        <v>15</v>
      </c>
      <c r="I302" s="85">
        <f t="shared" si="15"/>
        <v>15</v>
      </c>
      <c r="J302" s="84">
        <v>8</v>
      </c>
      <c r="K302" s="90">
        <f>SUMIFS(VENTAS[Cantidad],VENTAS[Código del producto Vendido],STOCK[[#This Row],[Code]])</f>
        <v>0</v>
      </c>
      <c r="L302" s="84">
        <f>STOCK[[#This Row],[Entradas]]-STOCK[[#This Row],[Salidas]]</f>
        <v>8</v>
      </c>
      <c r="M302" s="93">
        <f>STOCK[[#This Row],[Precio Final]]*10%</f>
        <v>1.5</v>
      </c>
      <c r="N302" s="84">
        <v>0</v>
      </c>
      <c r="O302" s="85">
        <v>0</v>
      </c>
      <c r="P302" s="85">
        <v>9</v>
      </c>
      <c r="Q302" s="84">
        <v>0</v>
      </c>
      <c r="R302" s="84">
        <v>0</v>
      </c>
      <c r="S302" s="85">
        <v>0</v>
      </c>
      <c r="T302" s="96">
        <f>STOCK[[#This Row],[Costo Unitario (USD)]]+STOCK[[#This Row],[Costo Envío (USD)]]+STOCK[[#This Row],[Comisión 10%]]</f>
        <v>10.5</v>
      </c>
      <c r="U302" s="84">
        <f t="shared" si="13"/>
        <v>15.75</v>
      </c>
      <c r="V302" s="85">
        <f t="shared" si="14"/>
        <v>15</v>
      </c>
      <c r="W302" s="85">
        <f>STOCK[[#This Row],[Precio Final]]-STOCK[[#This Row],[Costo total]]</f>
        <v>4.5</v>
      </c>
      <c r="X302" s="84">
        <f>STOCK[[#This Row],[Ganancia Unitaria]]*STOCK[[#This Row],[Salidas]]</f>
        <v>0</v>
      </c>
      <c r="Y302" s="84" t="s">
        <v>16918</v>
      </c>
      <c r="Z302" s="84"/>
      <c r="AA302" s="85" t="e">
        <f>[2]!STOCK[[#This Row],[Costo total]]*[2]!STOCK[[#This Row],[Entradas]]</f>
        <v>#REF!</v>
      </c>
      <c r="AB302" s="84" t="e">
        <f>[2]!STOCK[[#This Row],[Stock Actual]]*[2]!STOCK[[#This Row],[Costo total]]</f>
        <v>#REF!</v>
      </c>
      <c r="AC302" s="84"/>
      <c r="AD302" s="99"/>
      <c r="AE302" s="85"/>
      <c r="AF302" s="85"/>
      <c r="AG302" s="85"/>
      <c r="AH302" s="85"/>
      <c r="AI302" s="85"/>
      <c r="AJ302" s="85"/>
      <c r="AK302" s="85"/>
      <c r="AL302" s="85"/>
      <c r="AM302" s="85"/>
      <c r="AN302" s="85"/>
      <c r="AO302" s="85"/>
      <c r="AP302" s="85"/>
      <c r="AQ302" s="85"/>
      <c r="AR302" s="85"/>
      <c r="AS302" s="85"/>
      <c r="AT302" s="85"/>
    </row>
    <row r="303" s="61" customFormat="1" ht="80" customHeight="1" spans="1:46">
      <c r="A303" s="84" t="s">
        <v>17117</v>
      </c>
      <c r="B303" s="84"/>
      <c r="C303" s="85" t="s">
        <v>2</v>
      </c>
      <c r="D303" s="84" t="s">
        <v>16875</v>
      </c>
      <c r="E303" s="87" t="s">
        <v>17118</v>
      </c>
      <c r="F303" s="84" t="s">
        <v>16396</v>
      </c>
      <c r="G303" s="85"/>
      <c r="H303" s="85">
        <v>18</v>
      </c>
      <c r="I303" s="85">
        <f t="shared" si="15"/>
        <v>18</v>
      </c>
      <c r="J303" s="84">
        <v>1</v>
      </c>
      <c r="K303" s="90">
        <f>SUMIFS(VENTAS[Cantidad],VENTAS[Código del producto Vendido],STOCK[[#This Row],[Code]])</f>
        <v>0</v>
      </c>
      <c r="L303" s="84">
        <f>STOCK[[#This Row],[Entradas]]-STOCK[[#This Row],[Salidas]]</f>
        <v>1</v>
      </c>
      <c r="M303" s="93">
        <f>STOCK[[#This Row],[Precio Final]]*10%</f>
        <v>1.8</v>
      </c>
      <c r="N303" s="84">
        <v>0</v>
      </c>
      <c r="O303" s="85">
        <v>0</v>
      </c>
      <c r="P303" s="85">
        <v>9</v>
      </c>
      <c r="Q303" s="84">
        <v>0</v>
      </c>
      <c r="R303" s="84">
        <v>0</v>
      </c>
      <c r="S303" s="85">
        <v>0</v>
      </c>
      <c r="T303" s="96">
        <f>STOCK[[#This Row],[Costo Unitario (USD)]]+STOCK[[#This Row],[Costo Envío (USD)]]+STOCK[[#This Row],[Comisión 10%]]</f>
        <v>10.8</v>
      </c>
      <c r="U303" s="84">
        <f t="shared" si="13"/>
        <v>16.2</v>
      </c>
      <c r="V303" s="85">
        <f t="shared" si="14"/>
        <v>18</v>
      </c>
      <c r="W303" s="85">
        <f>STOCK[[#This Row],[Precio Final]]-STOCK[[#This Row],[Costo total]]</f>
        <v>7.2</v>
      </c>
      <c r="X303" s="84">
        <f>STOCK[[#This Row],[Ganancia Unitaria]]*STOCK[[#This Row],[Salidas]]</f>
        <v>0</v>
      </c>
      <c r="Y303" s="84"/>
      <c r="Z303" s="84"/>
      <c r="AA303" s="85"/>
      <c r="AB303" s="84"/>
      <c r="AC303" s="84"/>
      <c r="AD303" s="99"/>
      <c r="AE303" s="85"/>
      <c r="AF303" s="85"/>
      <c r="AG303" s="85"/>
      <c r="AH303" s="85"/>
      <c r="AI303" s="85"/>
      <c r="AJ303" s="85"/>
      <c r="AK303" s="85"/>
      <c r="AL303" s="85"/>
      <c r="AM303" s="85"/>
      <c r="AN303" s="85"/>
      <c r="AO303" s="85"/>
      <c r="AP303" s="85"/>
      <c r="AQ303" s="85"/>
      <c r="AR303" s="85"/>
      <c r="AS303" s="85"/>
      <c r="AT303" s="85"/>
    </row>
    <row r="304" s="61" customFormat="1" ht="80" customHeight="1" spans="1:46">
      <c r="A304" s="84" t="s">
        <v>17119</v>
      </c>
      <c r="B304" s="84"/>
      <c r="C304" s="85" t="s">
        <v>2</v>
      </c>
      <c r="D304" s="84" t="s">
        <v>16461</v>
      </c>
      <c r="E304" s="87" t="s">
        <v>17120</v>
      </c>
      <c r="F304" s="84" t="s">
        <v>16475</v>
      </c>
      <c r="G304" s="85"/>
      <c r="H304" s="85">
        <v>15</v>
      </c>
      <c r="I304" s="85">
        <f t="shared" si="15"/>
        <v>15</v>
      </c>
      <c r="J304" s="84">
        <v>1</v>
      </c>
      <c r="K304" s="90">
        <f>SUMIFS(VENTAS[Cantidad],VENTAS[Código del producto Vendido],STOCK[[#This Row],[Code]])</f>
        <v>0</v>
      </c>
      <c r="L304" s="84">
        <f>STOCK[[#This Row],[Entradas]]-STOCK[[#This Row],[Salidas]]</f>
        <v>1</v>
      </c>
      <c r="M304" s="93">
        <f>STOCK[[#This Row],[Precio Final]]*10%</f>
        <v>1.5</v>
      </c>
      <c r="N304" s="84">
        <v>0</v>
      </c>
      <c r="O304" s="85">
        <v>0</v>
      </c>
      <c r="P304" s="85">
        <v>9</v>
      </c>
      <c r="Q304" s="84">
        <v>0</v>
      </c>
      <c r="R304" s="84">
        <v>0</v>
      </c>
      <c r="S304" s="85">
        <v>0</v>
      </c>
      <c r="T304" s="96">
        <f>STOCK[[#This Row],[Costo Unitario (USD)]]+STOCK[[#This Row],[Costo Envío (USD)]]+STOCK[[#This Row],[Comisión 10%]]</f>
        <v>10.5</v>
      </c>
      <c r="U304" s="84">
        <f t="shared" si="13"/>
        <v>15.75</v>
      </c>
      <c r="V304" s="85">
        <f t="shared" si="14"/>
        <v>15</v>
      </c>
      <c r="W304" s="85">
        <f>STOCK[[#This Row],[Precio Final]]-STOCK[[#This Row],[Costo total]]</f>
        <v>4.5</v>
      </c>
      <c r="X304" s="84">
        <f>STOCK[[#This Row],[Ganancia Unitaria]]*STOCK[[#This Row],[Salidas]]</f>
        <v>0</v>
      </c>
      <c r="Y304" s="84"/>
      <c r="Z304" s="84"/>
      <c r="AA304" s="85"/>
      <c r="AB304" s="84"/>
      <c r="AC304" s="84"/>
      <c r="AD304" s="99"/>
      <c r="AE304" s="85"/>
      <c r="AF304" s="85"/>
      <c r="AG304" s="85"/>
      <c r="AH304" s="85"/>
      <c r="AI304" s="85"/>
      <c r="AJ304" s="85"/>
      <c r="AK304" s="85"/>
      <c r="AL304" s="85"/>
      <c r="AM304" s="85"/>
      <c r="AN304" s="85"/>
      <c r="AO304" s="85"/>
      <c r="AP304" s="85"/>
      <c r="AQ304" s="85"/>
      <c r="AR304" s="85"/>
      <c r="AS304" s="85"/>
      <c r="AT304" s="85"/>
    </row>
    <row r="305" s="61" customFormat="1" ht="80" customHeight="1" spans="1:46">
      <c r="A305" s="84" t="s">
        <v>17121</v>
      </c>
      <c r="B305" s="84"/>
      <c r="C305" s="85" t="s">
        <v>2</v>
      </c>
      <c r="D305" s="84" t="s">
        <v>16461</v>
      </c>
      <c r="E305" s="87" t="s">
        <v>16975</v>
      </c>
      <c r="F305" s="84" t="s">
        <v>16475</v>
      </c>
      <c r="G305" s="85"/>
      <c r="H305" s="85">
        <v>20</v>
      </c>
      <c r="I305" s="85">
        <f t="shared" si="15"/>
        <v>20</v>
      </c>
      <c r="J305" s="84">
        <v>2</v>
      </c>
      <c r="K305" s="90">
        <f>SUMIFS(VENTAS[Cantidad],VENTAS[Código del producto Vendido],STOCK[[#This Row],[Code]])</f>
        <v>0</v>
      </c>
      <c r="L305" s="84">
        <f>STOCK[[#This Row],[Entradas]]-STOCK[[#This Row],[Salidas]]</f>
        <v>2</v>
      </c>
      <c r="M305" s="93">
        <f>STOCK[[#This Row],[Precio Final]]*10%</f>
        <v>2</v>
      </c>
      <c r="N305" s="84">
        <v>0</v>
      </c>
      <c r="O305" s="85">
        <v>0</v>
      </c>
      <c r="P305" s="85">
        <v>9</v>
      </c>
      <c r="Q305" s="84">
        <v>0</v>
      </c>
      <c r="R305" s="84">
        <v>0</v>
      </c>
      <c r="S305" s="85">
        <v>0</v>
      </c>
      <c r="T305" s="96">
        <f>STOCK[[#This Row],[Costo Unitario (USD)]]+STOCK[[#This Row],[Costo Envío (USD)]]+STOCK[[#This Row],[Comisión 10%]]</f>
        <v>11</v>
      </c>
      <c r="U305" s="84">
        <f t="shared" si="13"/>
        <v>16.5</v>
      </c>
      <c r="V305" s="85">
        <f t="shared" si="14"/>
        <v>20</v>
      </c>
      <c r="W305" s="85">
        <f>STOCK[[#This Row],[Precio Final]]-STOCK[[#This Row],[Costo total]]</f>
        <v>9</v>
      </c>
      <c r="X305" s="84">
        <f>STOCK[[#This Row],[Ganancia Unitaria]]*STOCK[[#This Row],[Salidas]]</f>
        <v>0</v>
      </c>
      <c r="Y305" s="84"/>
      <c r="Z305" s="84"/>
      <c r="AA305" s="85"/>
      <c r="AB305" s="84"/>
      <c r="AC305" s="84"/>
      <c r="AD305" s="99"/>
      <c r="AE305" s="85"/>
      <c r="AF305" s="85"/>
      <c r="AG305" s="85"/>
      <c r="AH305" s="85"/>
      <c r="AI305" s="85"/>
      <c r="AJ305" s="85"/>
      <c r="AK305" s="85"/>
      <c r="AL305" s="85"/>
      <c r="AM305" s="85"/>
      <c r="AN305" s="85"/>
      <c r="AO305" s="85"/>
      <c r="AP305" s="85"/>
      <c r="AQ305" s="85"/>
      <c r="AR305" s="85"/>
      <c r="AS305" s="85"/>
      <c r="AT305" s="85"/>
    </row>
    <row r="306" s="61" customFormat="1" ht="80" customHeight="1" spans="1:46">
      <c r="A306" s="84" t="s">
        <v>17122</v>
      </c>
      <c r="B306" s="84"/>
      <c r="C306" s="85" t="s">
        <v>2</v>
      </c>
      <c r="D306" s="84" t="s">
        <v>16511</v>
      </c>
      <c r="E306" s="87" t="s">
        <v>17123</v>
      </c>
      <c r="F306" s="84" t="s">
        <v>16404</v>
      </c>
      <c r="G306" s="85"/>
      <c r="H306" s="85">
        <v>18</v>
      </c>
      <c r="I306" s="85">
        <f t="shared" si="15"/>
        <v>18</v>
      </c>
      <c r="J306" s="84">
        <v>1</v>
      </c>
      <c r="K306" s="90">
        <f>SUMIFS(VENTAS[Cantidad],VENTAS[Código del producto Vendido],STOCK[[#This Row],[Code]])</f>
        <v>0</v>
      </c>
      <c r="L306" s="84">
        <f>STOCK[[#This Row],[Entradas]]-STOCK[[#This Row],[Salidas]]</f>
        <v>1</v>
      </c>
      <c r="M306" s="93">
        <f>STOCK[[#This Row],[Precio Final]]*10%</f>
        <v>1.8</v>
      </c>
      <c r="N306" s="84">
        <v>0</v>
      </c>
      <c r="O306" s="85">
        <v>0</v>
      </c>
      <c r="P306" s="85">
        <v>9</v>
      </c>
      <c r="Q306" s="84">
        <v>0</v>
      </c>
      <c r="R306" s="84">
        <v>0</v>
      </c>
      <c r="S306" s="85">
        <v>0</v>
      </c>
      <c r="T306" s="96">
        <f>STOCK[[#This Row],[Costo Unitario (USD)]]+STOCK[[#This Row],[Costo Envío (USD)]]+STOCK[[#This Row],[Comisión 10%]]</f>
        <v>10.8</v>
      </c>
      <c r="U306" s="84">
        <f t="shared" si="13"/>
        <v>16.2</v>
      </c>
      <c r="V306" s="85">
        <f t="shared" si="14"/>
        <v>18</v>
      </c>
      <c r="W306" s="85">
        <f>STOCK[[#This Row],[Precio Final]]-STOCK[[#This Row],[Costo total]]</f>
        <v>7.2</v>
      </c>
      <c r="X306" s="84">
        <f>STOCK[[#This Row],[Ganancia Unitaria]]*STOCK[[#This Row],[Salidas]]</f>
        <v>0</v>
      </c>
      <c r="Y306" s="84"/>
      <c r="Z306" s="84"/>
      <c r="AA306" s="85"/>
      <c r="AB306" s="84"/>
      <c r="AC306" s="84"/>
      <c r="AD306" s="99"/>
      <c r="AE306" s="85"/>
      <c r="AF306" s="85"/>
      <c r="AG306" s="85"/>
      <c r="AH306" s="85"/>
      <c r="AI306" s="85"/>
      <c r="AJ306" s="85"/>
      <c r="AK306" s="85"/>
      <c r="AL306" s="85"/>
      <c r="AM306" s="85"/>
      <c r="AN306" s="85"/>
      <c r="AO306" s="85"/>
      <c r="AP306" s="85"/>
      <c r="AQ306" s="85"/>
      <c r="AR306" s="85"/>
      <c r="AS306" s="85"/>
      <c r="AT306" s="85"/>
    </row>
    <row r="307" s="61" customFormat="1" ht="80" customHeight="1" spans="1:46">
      <c r="A307" s="84" t="s">
        <v>17124</v>
      </c>
      <c r="B307" s="84"/>
      <c r="C307" s="85" t="s">
        <v>2</v>
      </c>
      <c r="D307" s="84" t="s">
        <v>16447</v>
      </c>
      <c r="E307" s="87" t="s">
        <v>17125</v>
      </c>
      <c r="F307" s="84" t="s">
        <v>16408</v>
      </c>
      <c r="G307" s="85"/>
      <c r="H307" s="85">
        <v>25</v>
      </c>
      <c r="I307" s="85">
        <f t="shared" si="15"/>
        <v>25</v>
      </c>
      <c r="J307" s="84">
        <v>0</v>
      </c>
      <c r="K307" s="90">
        <f>SUMIFS(VENTAS[Cantidad],VENTAS[Código del producto Vendido],STOCK[[#This Row],[Code]])</f>
        <v>0</v>
      </c>
      <c r="L307" s="84">
        <f>STOCK[[#This Row],[Entradas]]-STOCK[[#This Row],[Salidas]]</f>
        <v>0</v>
      </c>
      <c r="M307" s="93">
        <f>STOCK[[#This Row],[Precio Final]]*10%</f>
        <v>2.5</v>
      </c>
      <c r="N307" s="84">
        <v>0</v>
      </c>
      <c r="O307" s="85">
        <v>0</v>
      </c>
      <c r="P307" s="85">
        <v>9</v>
      </c>
      <c r="Q307" s="84">
        <v>0</v>
      </c>
      <c r="R307" s="84">
        <v>0</v>
      </c>
      <c r="S307" s="85">
        <v>0</v>
      </c>
      <c r="T307" s="96">
        <f>STOCK[[#This Row],[Costo Unitario (USD)]]+STOCK[[#This Row],[Costo Envío (USD)]]+STOCK[[#This Row],[Comisión 10%]]</f>
        <v>11.5</v>
      </c>
      <c r="U307" s="84">
        <f t="shared" si="13"/>
        <v>17.25</v>
      </c>
      <c r="V307" s="85">
        <f t="shared" si="14"/>
        <v>25</v>
      </c>
      <c r="W307" s="85">
        <f>STOCK[[#This Row],[Precio Final]]-STOCK[[#This Row],[Costo total]]</f>
        <v>13.5</v>
      </c>
      <c r="X307" s="84">
        <f>STOCK[[#This Row],[Ganancia Unitaria]]*STOCK[[#This Row],[Salidas]]</f>
        <v>0</v>
      </c>
      <c r="Y307" s="84"/>
      <c r="Z307" s="84"/>
      <c r="AA307" s="85"/>
      <c r="AB307" s="84"/>
      <c r="AC307" s="84"/>
      <c r="AD307" s="99"/>
      <c r="AE307" s="85"/>
      <c r="AF307" s="85"/>
      <c r="AG307" s="85"/>
      <c r="AH307" s="85"/>
      <c r="AI307" s="85"/>
      <c r="AJ307" s="85"/>
      <c r="AK307" s="85"/>
      <c r="AL307" s="85"/>
      <c r="AM307" s="85"/>
      <c r="AN307" s="85"/>
      <c r="AO307" s="85"/>
      <c r="AP307" s="85"/>
      <c r="AQ307" s="85"/>
      <c r="AR307" s="85"/>
      <c r="AS307" s="85"/>
      <c r="AT307" s="85"/>
    </row>
    <row r="308" s="61" customFormat="1" ht="80" customHeight="1" spans="1:46">
      <c r="A308" s="84" t="s">
        <v>17126</v>
      </c>
      <c r="B308" s="84"/>
      <c r="C308" s="85" t="s">
        <v>2</v>
      </c>
      <c r="D308" s="84" t="s">
        <v>16498</v>
      </c>
      <c r="E308" s="87" t="s">
        <v>17127</v>
      </c>
      <c r="F308" s="84" t="s">
        <v>16475</v>
      </c>
      <c r="G308" s="85"/>
      <c r="H308" s="85">
        <v>15</v>
      </c>
      <c r="I308" s="85">
        <f t="shared" si="15"/>
        <v>15</v>
      </c>
      <c r="J308" s="84">
        <v>1</v>
      </c>
      <c r="K308" s="90">
        <f>SUMIFS(VENTAS[Cantidad],VENTAS[Código del producto Vendido],STOCK[[#This Row],[Code]])</f>
        <v>0</v>
      </c>
      <c r="L308" s="84">
        <f>STOCK[[#This Row],[Entradas]]-STOCK[[#This Row],[Salidas]]</f>
        <v>1</v>
      </c>
      <c r="M308" s="93">
        <f>STOCK[[#This Row],[Precio Final]]*10%</f>
        <v>1.5</v>
      </c>
      <c r="N308" s="84">
        <v>0</v>
      </c>
      <c r="O308" s="85">
        <v>0</v>
      </c>
      <c r="P308" s="85">
        <v>9</v>
      </c>
      <c r="Q308" s="84">
        <v>0</v>
      </c>
      <c r="R308" s="84">
        <v>0</v>
      </c>
      <c r="S308" s="85">
        <v>0</v>
      </c>
      <c r="T308" s="96">
        <f>STOCK[[#This Row],[Costo Unitario (USD)]]+STOCK[[#This Row],[Costo Envío (USD)]]+STOCK[[#This Row],[Comisión 10%]]</f>
        <v>10.5</v>
      </c>
      <c r="U308" s="84">
        <f t="shared" si="13"/>
        <v>15.75</v>
      </c>
      <c r="V308" s="85">
        <f t="shared" si="14"/>
        <v>15</v>
      </c>
      <c r="W308" s="85">
        <f>STOCK[[#This Row],[Precio Final]]-STOCK[[#This Row],[Costo total]]</f>
        <v>4.5</v>
      </c>
      <c r="X308" s="84">
        <f>STOCK[[#This Row],[Ganancia Unitaria]]*STOCK[[#This Row],[Salidas]]</f>
        <v>0</v>
      </c>
      <c r="Y308" s="84"/>
      <c r="Z308" s="84"/>
      <c r="AA308" s="85"/>
      <c r="AB308" s="84"/>
      <c r="AC308" s="84"/>
      <c r="AD308" s="99"/>
      <c r="AE308" s="85"/>
      <c r="AF308" s="85"/>
      <c r="AG308" s="85"/>
      <c r="AH308" s="85"/>
      <c r="AI308" s="85"/>
      <c r="AJ308" s="85"/>
      <c r="AK308" s="85"/>
      <c r="AL308" s="85"/>
      <c r="AM308" s="85"/>
      <c r="AN308" s="85"/>
      <c r="AO308" s="85"/>
      <c r="AP308" s="85"/>
      <c r="AQ308" s="85"/>
      <c r="AR308" s="85"/>
      <c r="AS308" s="85"/>
      <c r="AT308" s="85"/>
    </row>
    <row r="309" s="61" customFormat="1" ht="80" customHeight="1" spans="1:46">
      <c r="A309" s="84" t="s">
        <v>17128</v>
      </c>
      <c r="B309" s="84"/>
      <c r="C309" s="85" t="s">
        <v>2</v>
      </c>
      <c r="D309" s="84" t="s">
        <v>16511</v>
      </c>
      <c r="E309" s="87" t="s">
        <v>17129</v>
      </c>
      <c r="F309" s="84" t="s">
        <v>17130</v>
      </c>
      <c r="G309" s="85"/>
      <c r="H309" s="85">
        <v>25</v>
      </c>
      <c r="I309" s="85">
        <f t="shared" si="15"/>
        <v>25</v>
      </c>
      <c r="J309" s="84">
        <v>1</v>
      </c>
      <c r="K309" s="90">
        <f>SUMIFS(VENTAS[Cantidad],VENTAS[Código del producto Vendido],STOCK[[#This Row],[Code]])</f>
        <v>0</v>
      </c>
      <c r="L309" s="84">
        <f>STOCK[[#This Row],[Entradas]]-STOCK[[#This Row],[Salidas]]</f>
        <v>1</v>
      </c>
      <c r="M309" s="93">
        <f>STOCK[[#This Row],[Precio Final]]*10%</f>
        <v>2.5</v>
      </c>
      <c r="N309" s="84">
        <v>0</v>
      </c>
      <c r="O309" s="85">
        <v>0</v>
      </c>
      <c r="P309" s="85">
        <v>9</v>
      </c>
      <c r="Q309" s="84">
        <v>0</v>
      </c>
      <c r="R309" s="84">
        <v>0</v>
      </c>
      <c r="S309" s="85">
        <v>0</v>
      </c>
      <c r="T309" s="96">
        <f>STOCK[[#This Row],[Costo Unitario (USD)]]+STOCK[[#This Row],[Costo Envío (USD)]]+STOCK[[#This Row],[Comisión 10%]]</f>
        <v>11.5</v>
      </c>
      <c r="U309" s="84">
        <f t="shared" si="13"/>
        <v>17.25</v>
      </c>
      <c r="V309" s="85">
        <f t="shared" si="14"/>
        <v>25</v>
      </c>
      <c r="W309" s="85">
        <f>STOCK[[#This Row],[Precio Final]]-STOCK[[#This Row],[Costo total]]</f>
        <v>13.5</v>
      </c>
      <c r="X309" s="84">
        <f>STOCK[[#This Row],[Ganancia Unitaria]]*STOCK[[#This Row],[Salidas]]</f>
        <v>0</v>
      </c>
      <c r="Y309" s="84"/>
      <c r="Z309" s="84"/>
      <c r="AA309" s="85"/>
      <c r="AB309" s="84"/>
      <c r="AC309" s="84"/>
      <c r="AD309" s="99"/>
      <c r="AE309" s="85"/>
      <c r="AF309" s="85"/>
      <c r="AG309" s="85"/>
      <c r="AH309" s="85"/>
      <c r="AI309" s="85"/>
      <c r="AJ309" s="85"/>
      <c r="AK309" s="85"/>
      <c r="AL309" s="85"/>
      <c r="AM309" s="85"/>
      <c r="AN309" s="85"/>
      <c r="AO309" s="85"/>
      <c r="AP309" s="85"/>
      <c r="AQ309" s="85"/>
      <c r="AR309" s="85"/>
      <c r="AS309" s="85"/>
      <c r="AT309" s="85"/>
    </row>
    <row r="310" s="61" customFormat="1" ht="80" customHeight="1" spans="1:46">
      <c r="A310" s="84" t="s">
        <v>17131</v>
      </c>
      <c r="B310" s="84"/>
      <c r="C310" s="85" t="s">
        <v>2</v>
      </c>
      <c r="D310" s="84" t="s">
        <v>16969</v>
      </c>
      <c r="E310" s="87" t="s">
        <v>17132</v>
      </c>
      <c r="F310" s="84" t="s">
        <v>16586</v>
      </c>
      <c r="G310" s="85"/>
      <c r="H310" s="85">
        <v>30</v>
      </c>
      <c r="I310" s="85">
        <f t="shared" si="15"/>
        <v>30</v>
      </c>
      <c r="J310" s="84">
        <v>1</v>
      </c>
      <c r="K310" s="90">
        <f>SUMIFS(VENTAS[Cantidad],VENTAS[Código del producto Vendido],STOCK[[#This Row],[Code]])</f>
        <v>0</v>
      </c>
      <c r="L310" s="84">
        <f>STOCK[[#This Row],[Entradas]]-STOCK[[#This Row],[Salidas]]</f>
        <v>1</v>
      </c>
      <c r="M310" s="93">
        <f>STOCK[[#This Row],[Precio Final]]*10%</f>
        <v>3</v>
      </c>
      <c r="N310" s="84">
        <v>0</v>
      </c>
      <c r="O310" s="85">
        <v>0</v>
      </c>
      <c r="P310" s="85">
        <v>9</v>
      </c>
      <c r="Q310" s="84">
        <v>0</v>
      </c>
      <c r="R310" s="84">
        <v>0</v>
      </c>
      <c r="S310" s="85">
        <v>0</v>
      </c>
      <c r="T310" s="96">
        <f>STOCK[[#This Row],[Costo Unitario (USD)]]+STOCK[[#This Row],[Costo Envío (USD)]]+STOCK[[#This Row],[Comisión 10%]]</f>
        <v>12</v>
      </c>
      <c r="U310" s="84">
        <f t="shared" si="13"/>
        <v>18</v>
      </c>
      <c r="V310" s="85">
        <f t="shared" si="14"/>
        <v>30</v>
      </c>
      <c r="W310" s="85">
        <f>STOCK[[#This Row],[Precio Final]]-STOCK[[#This Row],[Costo total]]</f>
        <v>18</v>
      </c>
      <c r="X310" s="84">
        <f>STOCK[[#This Row],[Ganancia Unitaria]]*STOCK[[#This Row],[Salidas]]</f>
        <v>0</v>
      </c>
      <c r="Y310" s="84"/>
      <c r="Z310" s="84"/>
      <c r="AA310" s="85"/>
      <c r="AB310" s="84"/>
      <c r="AC310" s="84"/>
      <c r="AD310" s="99"/>
      <c r="AE310" s="85"/>
      <c r="AF310" s="85"/>
      <c r="AG310" s="85"/>
      <c r="AH310" s="85"/>
      <c r="AI310" s="85"/>
      <c r="AJ310" s="85"/>
      <c r="AK310" s="85"/>
      <c r="AL310" s="85"/>
      <c r="AM310" s="85"/>
      <c r="AN310" s="85"/>
      <c r="AO310" s="85"/>
      <c r="AP310" s="85"/>
      <c r="AQ310" s="85"/>
      <c r="AR310" s="85"/>
      <c r="AS310" s="85"/>
      <c r="AT310" s="85"/>
    </row>
    <row r="311" s="61" customFormat="1" ht="80" customHeight="1" spans="1:46">
      <c r="A311" s="84" t="s">
        <v>17133</v>
      </c>
      <c r="B311" s="84"/>
      <c r="C311" s="85" t="s">
        <v>2</v>
      </c>
      <c r="D311" s="84" t="s">
        <v>16447</v>
      </c>
      <c r="E311" s="87" t="s">
        <v>16963</v>
      </c>
      <c r="F311" s="84" t="s">
        <v>16404</v>
      </c>
      <c r="G311" s="85"/>
      <c r="H311" s="85">
        <v>20</v>
      </c>
      <c r="I311" s="85">
        <f t="shared" si="15"/>
        <v>20</v>
      </c>
      <c r="J311" s="84">
        <v>1</v>
      </c>
      <c r="K311" s="90">
        <f>SUMIFS(VENTAS[Cantidad],VENTAS[Código del producto Vendido],STOCK[[#This Row],[Code]])</f>
        <v>0</v>
      </c>
      <c r="L311" s="84">
        <f>STOCK[[#This Row],[Entradas]]-STOCK[[#This Row],[Salidas]]</f>
        <v>1</v>
      </c>
      <c r="M311" s="93">
        <f>STOCK[[#This Row],[Precio Final]]*10%</f>
        <v>2</v>
      </c>
      <c r="N311" s="84">
        <v>0</v>
      </c>
      <c r="O311" s="85">
        <v>0</v>
      </c>
      <c r="P311" s="85">
        <v>9</v>
      </c>
      <c r="Q311" s="84">
        <v>0</v>
      </c>
      <c r="R311" s="84">
        <v>0</v>
      </c>
      <c r="S311" s="85">
        <v>0</v>
      </c>
      <c r="T311" s="96">
        <f>STOCK[[#This Row],[Costo Unitario (USD)]]+STOCK[[#This Row],[Costo Envío (USD)]]+STOCK[[#This Row],[Comisión 10%]]</f>
        <v>11</v>
      </c>
      <c r="U311" s="84">
        <f t="shared" si="13"/>
        <v>16.5</v>
      </c>
      <c r="V311" s="85">
        <f t="shared" si="14"/>
        <v>20</v>
      </c>
      <c r="W311" s="85">
        <f>STOCK[[#This Row],[Precio Final]]-STOCK[[#This Row],[Costo total]]</f>
        <v>9</v>
      </c>
      <c r="X311" s="84">
        <f>STOCK[[#This Row],[Ganancia Unitaria]]*STOCK[[#This Row],[Salidas]]</f>
        <v>0</v>
      </c>
      <c r="Y311" s="84"/>
      <c r="Z311" s="84"/>
      <c r="AA311" s="85"/>
      <c r="AB311" s="84"/>
      <c r="AC311" s="84"/>
      <c r="AD311" s="99"/>
      <c r="AE311" s="85"/>
      <c r="AF311" s="85"/>
      <c r="AG311" s="85"/>
      <c r="AH311" s="85"/>
      <c r="AI311" s="85"/>
      <c r="AJ311" s="85"/>
      <c r="AK311" s="85"/>
      <c r="AL311" s="85"/>
      <c r="AM311" s="85"/>
      <c r="AN311" s="85"/>
      <c r="AO311" s="85"/>
      <c r="AP311" s="85"/>
      <c r="AQ311" s="85"/>
      <c r="AR311" s="85"/>
      <c r="AS311" s="85"/>
      <c r="AT311" s="85"/>
    </row>
    <row r="312" s="61" customFormat="1" ht="80" customHeight="1" spans="1:46">
      <c r="A312" s="84" t="s">
        <v>17134</v>
      </c>
      <c r="B312" s="84"/>
      <c r="C312" s="85" t="s">
        <v>2</v>
      </c>
      <c r="D312" s="84" t="s">
        <v>16447</v>
      </c>
      <c r="E312" s="87" t="s">
        <v>17135</v>
      </c>
      <c r="F312" s="84" t="s">
        <v>16408</v>
      </c>
      <c r="G312" s="85"/>
      <c r="H312" s="85">
        <v>30</v>
      </c>
      <c r="I312" s="85">
        <f t="shared" si="15"/>
        <v>30</v>
      </c>
      <c r="J312" s="84">
        <v>2</v>
      </c>
      <c r="K312" s="90">
        <f>SUMIFS(VENTAS[Cantidad],VENTAS[Código del producto Vendido],STOCK[[#This Row],[Code]])</f>
        <v>0</v>
      </c>
      <c r="L312" s="84">
        <f>STOCK[[#This Row],[Entradas]]-STOCK[[#This Row],[Salidas]]</f>
        <v>2</v>
      </c>
      <c r="M312" s="93">
        <f>STOCK[[#This Row],[Precio Final]]*10%</f>
        <v>3</v>
      </c>
      <c r="N312" s="84">
        <v>0</v>
      </c>
      <c r="O312" s="85">
        <v>0</v>
      </c>
      <c r="P312" s="85">
        <v>9</v>
      </c>
      <c r="Q312" s="84">
        <v>0</v>
      </c>
      <c r="R312" s="84">
        <v>0</v>
      </c>
      <c r="S312" s="85">
        <v>0</v>
      </c>
      <c r="T312" s="96">
        <f>STOCK[[#This Row],[Costo Unitario (USD)]]+STOCK[[#This Row],[Costo Envío (USD)]]+STOCK[[#This Row],[Comisión 10%]]</f>
        <v>12</v>
      </c>
      <c r="U312" s="84">
        <f t="shared" si="13"/>
        <v>18</v>
      </c>
      <c r="V312" s="85">
        <f t="shared" si="14"/>
        <v>30</v>
      </c>
      <c r="W312" s="85">
        <f>STOCK[[#This Row],[Precio Final]]-STOCK[[#This Row],[Costo total]]</f>
        <v>18</v>
      </c>
      <c r="X312" s="84">
        <f>STOCK[[#This Row],[Ganancia Unitaria]]*STOCK[[#This Row],[Salidas]]</f>
        <v>0</v>
      </c>
      <c r="Y312" s="84"/>
      <c r="Z312" s="84"/>
      <c r="AA312" s="85"/>
      <c r="AB312" s="84"/>
      <c r="AC312" s="84"/>
      <c r="AD312" s="99"/>
      <c r="AE312" s="85"/>
      <c r="AF312" s="85"/>
      <c r="AG312" s="85"/>
      <c r="AH312" s="85"/>
      <c r="AI312" s="85"/>
      <c r="AJ312" s="85"/>
      <c r="AK312" s="85"/>
      <c r="AL312" s="85"/>
      <c r="AM312" s="85"/>
      <c r="AN312" s="85"/>
      <c r="AO312" s="85"/>
      <c r="AP312" s="85"/>
      <c r="AQ312" s="85"/>
      <c r="AR312" s="85"/>
      <c r="AS312" s="85"/>
      <c r="AT312" s="85"/>
    </row>
    <row r="313" s="61" customFormat="1" ht="80" customHeight="1" spans="1:46">
      <c r="A313" s="84" t="s">
        <v>17136</v>
      </c>
      <c r="B313" s="84"/>
      <c r="C313" s="85" t="s">
        <v>2</v>
      </c>
      <c r="D313" s="84" t="s">
        <v>16511</v>
      </c>
      <c r="E313" s="87" t="s">
        <v>16975</v>
      </c>
      <c r="F313" s="84" t="s">
        <v>16404</v>
      </c>
      <c r="G313" s="85"/>
      <c r="H313" s="85">
        <v>20</v>
      </c>
      <c r="I313" s="85">
        <f t="shared" si="15"/>
        <v>20</v>
      </c>
      <c r="J313" s="84">
        <v>1</v>
      </c>
      <c r="K313" s="90">
        <f>SUMIFS(VENTAS[Cantidad],VENTAS[Código del producto Vendido],STOCK[[#This Row],[Code]])</f>
        <v>0</v>
      </c>
      <c r="L313" s="84">
        <f>STOCK[[#This Row],[Entradas]]-STOCK[[#This Row],[Salidas]]</f>
        <v>1</v>
      </c>
      <c r="M313" s="93">
        <f>STOCK[[#This Row],[Precio Final]]*10%</f>
        <v>2</v>
      </c>
      <c r="N313" s="84">
        <v>0</v>
      </c>
      <c r="O313" s="85">
        <v>0</v>
      </c>
      <c r="P313" s="85">
        <v>9</v>
      </c>
      <c r="Q313" s="84">
        <v>0</v>
      </c>
      <c r="R313" s="84">
        <v>0</v>
      </c>
      <c r="S313" s="85">
        <v>0</v>
      </c>
      <c r="T313" s="96">
        <f>STOCK[[#This Row],[Costo Unitario (USD)]]+STOCK[[#This Row],[Costo Envío (USD)]]+STOCK[[#This Row],[Comisión 10%]]</f>
        <v>11</v>
      </c>
      <c r="U313" s="84">
        <f t="shared" si="13"/>
        <v>16.5</v>
      </c>
      <c r="V313" s="85">
        <f t="shared" si="14"/>
        <v>20</v>
      </c>
      <c r="W313" s="85">
        <f>STOCK[[#This Row],[Precio Final]]-STOCK[[#This Row],[Costo total]]</f>
        <v>9</v>
      </c>
      <c r="X313" s="84">
        <f>STOCK[[#This Row],[Ganancia Unitaria]]*STOCK[[#This Row],[Salidas]]</f>
        <v>0</v>
      </c>
      <c r="Y313" s="84"/>
      <c r="Z313" s="84"/>
      <c r="AA313" s="85"/>
      <c r="AB313" s="84"/>
      <c r="AC313" s="84"/>
      <c r="AD313" s="99"/>
      <c r="AE313" s="85"/>
      <c r="AF313" s="85"/>
      <c r="AG313" s="85"/>
      <c r="AH313" s="85"/>
      <c r="AI313" s="85"/>
      <c r="AJ313" s="85"/>
      <c r="AK313" s="85"/>
      <c r="AL313" s="85"/>
      <c r="AM313" s="85"/>
      <c r="AN313" s="85"/>
      <c r="AO313" s="85"/>
      <c r="AP313" s="85"/>
      <c r="AQ313" s="85"/>
      <c r="AR313" s="85"/>
      <c r="AS313" s="85"/>
      <c r="AT313" s="85"/>
    </row>
    <row r="314" s="61" customFormat="1" ht="80" customHeight="1" spans="1:46">
      <c r="A314" s="84" t="s">
        <v>17137</v>
      </c>
      <c r="B314" s="84"/>
      <c r="C314" s="85" t="s">
        <v>2</v>
      </c>
      <c r="D314" s="84" t="s">
        <v>16511</v>
      </c>
      <c r="E314" s="87" t="s">
        <v>17138</v>
      </c>
      <c r="F314" s="84" t="s">
        <v>16408</v>
      </c>
      <c r="G314" s="85"/>
      <c r="H314" s="85">
        <v>18</v>
      </c>
      <c r="I314" s="85">
        <f t="shared" si="15"/>
        <v>18</v>
      </c>
      <c r="J314" s="84">
        <v>1</v>
      </c>
      <c r="K314" s="90">
        <f>SUMIFS(VENTAS[Cantidad],VENTAS[Código del producto Vendido],STOCK[[#This Row],[Code]])</f>
        <v>0</v>
      </c>
      <c r="L314" s="84">
        <f>STOCK[[#This Row],[Entradas]]-STOCK[[#This Row],[Salidas]]</f>
        <v>1</v>
      </c>
      <c r="M314" s="93">
        <f>STOCK[[#This Row],[Precio Final]]*10%</f>
        <v>1.8</v>
      </c>
      <c r="N314" s="84">
        <v>0</v>
      </c>
      <c r="O314" s="85">
        <v>0</v>
      </c>
      <c r="P314" s="85">
        <v>9</v>
      </c>
      <c r="Q314" s="84">
        <v>0</v>
      </c>
      <c r="R314" s="84">
        <v>0</v>
      </c>
      <c r="S314" s="85">
        <v>0</v>
      </c>
      <c r="T314" s="96">
        <f>STOCK[[#This Row],[Costo Unitario (USD)]]+STOCK[[#This Row],[Costo Envío (USD)]]+STOCK[[#This Row],[Comisión 10%]]</f>
        <v>10.8</v>
      </c>
      <c r="U314" s="84">
        <f t="shared" si="13"/>
        <v>16.2</v>
      </c>
      <c r="V314" s="85">
        <f t="shared" si="14"/>
        <v>18</v>
      </c>
      <c r="W314" s="85">
        <f>STOCK[[#This Row],[Precio Final]]-STOCK[[#This Row],[Costo total]]</f>
        <v>7.2</v>
      </c>
      <c r="X314" s="84">
        <f>STOCK[[#This Row],[Ganancia Unitaria]]*STOCK[[#This Row],[Salidas]]</f>
        <v>0</v>
      </c>
      <c r="Y314" s="84"/>
      <c r="Z314" s="84"/>
      <c r="AA314" s="85"/>
      <c r="AB314" s="84"/>
      <c r="AC314" s="84"/>
      <c r="AD314" s="99"/>
      <c r="AE314" s="85"/>
      <c r="AF314" s="85"/>
      <c r="AG314" s="85"/>
      <c r="AH314" s="85"/>
      <c r="AI314" s="85"/>
      <c r="AJ314" s="85"/>
      <c r="AK314" s="85"/>
      <c r="AL314" s="85"/>
      <c r="AM314" s="85"/>
      <c r="AN314" s="85"/>
      <c r="AO314" s="85"/>
      <c r="AP314" s="85"/>
      <c r="AQ314" s="85"/>
      <c r="AR314" s="85"/>
      <c r="AS314" s="85"/>
      <c r="AT314" s="85"/>
    </row>
    <row r="315" s="61" customFormat="1" ht="80" customHeight="1" spans="1:46">
      <c r="A315" s="84" t="s">
        <v>17139</v>
      </c>
      <c r="B315" s="84"/>
      <c r="C315" s="85" t="s">
        <v>2</v>
      </c>
      <c r="D315" s="84" t="s">
        <v>16511</v>
      </c>
      <c r="E315" s="87" t="s">
        <v>17140</v>
      </c>
      <c r="F315" s="84" t="s">
        <v>16404</v>
      </c>
      <c r="G315" s="85"/>
      <c r="H315" s="85">
        <v>18</v>
      </c>
      <c r="I315" s="85">
        <f t="shared" si="15"/>
        <v>18</v>
      </c>
      <c r="J315" s="84">
        <v>2</v>
      </c>
      <c r="K315" s="90">
        <f>SUMIFS(VENTAS[Cantidad],VENTAS[Código del producto Vendido],STOCK[[#This Row],[Code]])</f>
        <v>0</v>
      </c>
      <c r="L315" s="84">
        <f>STOCK[[#This Row],[Entradas]]-STOCK[[#This Row],[Salidas]]</f>
        <v>2</v>
      </c>
      <c r="M315" s="93">
        <f>STOCK[[#This Row],[Precio Final]]*10%</f>
        <v>1.8</v>
      </c>
      <c r="N315" s="84">
        <v>0</v>
      </c>
      <c r="O315" s="85">
        <v>0</v>
      </c>
      <c r="P315" s="85">
        <v>9</v>
      </c>
      <c r="Q315" s="84">
        <v>0</v>
      </c>
      <c r="R315" s="84">
        <v>0</v>
      </c>
      <c r="S315" s="85">
        <v>0</v>
      </c>
      <c r="T315" s="96">
        <f>STOCK[[#This Row],[Costo Unitario (USD)]]+STOCK[[#This Row],[Costo Envío (USD)]]+STOCK[[#This Row],[Comisión 10%]]</f>
        <v>10.8</v>
      </c>
      <c r="U315" s="84">
        <f t="shared" si="13"/>
        <v>16.2</v>
      </c>
      <c r="V315" s="85">
        <f t="shared" si="14"/>
        <v>18</v>
      </c>
      <c r="W315" s="85">
        <f>STOCK[[#This Row],[Precio Final]]-STOCK[[#This Row],[Costo total]]</f>
        <v>7.2</v>
      </c>
      <c r="X315" s="84">
        <f>STOCK[[#This Row],[Ganancia Unitaria]]*STOCK[[#This Row],[Salidas]]</f>
        <v>0</v>
      </c>
      <c r="Y315" s="84"/>
      <c r="Z315" s="84"/>
      <c r="AA315" s="85"/>
      <c r="AB315" s="84"/>
      <c r="AC315" s="84"/>
      <c r="AD315" s="99"/>
      <c r="AE315" s="85"/>
      <c r="AF315" s="85"/>
      <c r="AG315" s="85"/>
      <c r="AH315" s="85"/>
      <c r="AI315" s="85"/>
      <c r="AJ315" s="85"/>
      <c r="AK315" s="85"/>
      <c r="AL315" s="85"/>
      <c r="AM315" s="85"/>
      <c r="AN315" s="85"/>
      <c r="AO315" s="85"/>
      <c r="AP315" s="85"/>
      <c r="AQ315" s="85"/>
      <c r="AR315" s="85"/>
      <c r="AS315" s="85"/>
      <c r="AT315" s="85"/>
    </row>
    <row r="316" s="61" customFormat="1" ht="80" customHeight="1" spans="1:46">
      <c r="A316" s="84" t="s">
        <v>17141</v>
      </c>
      <c r="B316" s="84"/>
      <c r="C316" s="85" t="s">
        <v>2</v>
      </c>
      <c r="D316" s="84" t="s">
        <v>16447</v>
      </c>
      <c r="E316" s="87" t="s">
        <v>17142</v>
      </c>
      <c r="F316" s="84" t="s">
        <v>16408</v>
      </c>
      <c r="G316" s="85"/>
      <c r="H316" s="85">
        <v>18</v>
      </c>
      <c r="I316" s="85">
        <f t="shared" si="15"/>
        <v>18</v>
      </c>
      <c r="J316" s="84">
        <v>1</v>
      </c>
      <c r="K316" s="90">
        <f>SUMIFS(VENTAS[Cantidad],VENTAS[Código del producto Vendido],STOCK[[#This Row],[Code]])</f>
        <v>0</v>
      </c>
      <c r="L316" s="84">
        <f>STOCK[[#This Row],[Entradas]]-STOCK[[#This Row],[Salidas]]</f>
        <v>1</v>
      </c>
      <c r="M316" s="93">
        <f>STOCK[[#This Row],[Precio Final]]*10%</f>
        <v>1.8</v>
      </c>
      <c r="N316" s="84">
        <v>0</v>
      </c>
      <c r="O316" s="85">
        <v>0</v>
      </c>
      <c r="P316" s="85">
        <v>9</v>
      </c>
      <c r="Q316" s="84">
        <v>0</v>
      </c>
      <c r="R316" s="84">
        <v>0</v>
      </c>
      <c r="S316" s="85">
        <v>0</v>
      </c>
      <c r="T316" s="96">
        <f>STOCK[[#This Row],[Costo Unitario (USD)]]+STOCK[[#This Row],[Costo Envío (USD)]]+STOCK[[#This Row],[Comisión 10%]]</f>
        <v>10.8</v>
      </c>
      <c r="U316" s="84">
        <f t="shared" si="13"/>
        <v>16.2</v>
      </c>
      <c r="V316" s="85">
        <f t="shared" si="14"/>
        <v>18</v>
      </c>
      <c r="W316" s="85">
        <f>STOCK[[#This Row],[Precio Final]]-STOCK[[#This Row],[Costo total]]</f>
        <v>7.2</v>
      </c>
      <c r="X316" s="84">
        <f>STOCK[[#This Row],[Ganancia Unitaria]]*STOCK[[#This Row],[Salidas]]</f>
        <v>0</v>
      </c>
      <c r="Y316" s="84"/>
      <c r="Z316" s="84"/>
      <c r="AA316" s="85"/>
      <c r="AB316" s="84"/>
      <c r="AC316" s="84"/>
      <c r="AD316" s="99"/>
      <c r="AE316" s="85"/>
      <c r="AF316" s="85"/>
      <c r="AG316" s="85"/>
      <c r="AH316" s="85"/>
      <c r="AI316" s="85"/>
      <c r="AJ316" s="85"/>
      <c r="AK316" s="85"/>
      <c r="AL316" s="85"/>
      <c r="AM316" s="85"/>
      <c r="AN316" s="85"/>
      <c r="AO316" s="85"/>
      <c r="AP316" s="85"/>
      <c r="AQ316" s="85"/>
      <c r="AR316" s="85"/>
      <c r="AS316" s="85"/>
      <c r="AT316" s="85"/>
    </row>
    <row r="317" s="61" customFormat="1" ht="80" customHeight="1" spans="1:46">
      <c r="A317" s="84" t="s">
        <v>17143</v>
      </c>
      <c r="B317" s="84"/>
      <c r="C317" s="85" t="s">
        <v>2</v>
      </c>
      <c r="D317" s="84" t="s">
        <v>16447</v>
      </c>
      <c r="E317" s="87" t="s">
        <v>17127</v>
      </c>
      <c r="F317" s="84" t="s">
        <v>16404</v>
      </c>
      <c r="G317" s="85"/>
      <c r="H317" s="85">
        <v>15</v>
      </c>
      <c r="I317" s="85">
        <f t="shared" si="15"/>
        <v>15</v>
      </c>
      <c r="J317" s="84">
        <v>2</v>
      </c>
      <c r="K317" s="90">
        <f>SUMIFS(VENTAS[Cantidad],VENTAS[Código del producto Vendido],STOCK[[#This Row],[Code]])</f>
        <v>0</v>
      </c>
      <c r="L317" s="84">
        <f>STOCK[[#This Row],[Entradas]]-STOCK[[#This Row],[Salidas]]</f>
        <v>2</v>
      </c>
      <c r="M317" s="93">
        <f>STOCK[[#This Row],[Precio Final]]*10%</f>
        <v>1.5</v>
      </c>
      <c r="N317" s="84">
        <v>0</v>
      </c>
      <c r="O317" s="85">
        <v>0</v>
      </c>
      <c r="P317" s="85">
        <v>9</v>
      </c>
      <c r="Q317" s="84">
        <v>0</v>
      </c>
      <c r="R317" s="84">
        <v>0</v>
      </c>
      <c r="S317" s="85">
        <v>0</v>
      </c>
      <c r="T317" s="96">
        <f>STOCK[[#This Row],[Costo Unitario (USD)]]+STOCK[[#This Row],[Costo Envío (USD)]]+STOCK[[#This Row],[Comisión 10%]]</f>
        <v>10.5</v>
      </c>
      <c r="U317" s="84">
        <f t="shared" si="13"/>
        <v>15.75</v>
      </c>
      <c r="V317" s="85">
        <f t="shared" si="14"/>
        <v>15</v>
      </c>
      <c r="W317" s="85">
        <f>STOCK[[#This Row],[Precio Final]]-STOCK[[#This Row],[Costo total]]</f>
        <v>4.5</v>
      </c>
      <c r="X317" s="84">
        <f>STOCK[[#This Row],[Ganancia Unitaria]]*STOCK[[#This Row],[Salidas]]</f>
        <v>0</v>
      </c>
      <c r="Y317" s="84"/>
      <c r="Z317" s="84"/>
      <c r="AA317" s="85"/>
      <c r="AB317" s="84"/>
      <c r="AC317" s="84"/>
      <c r="AD317" s="99"/>
      <c r="AE317" s="85"/>
      <c r="AF317" s="85"/>
      <c r="AG317" s="85"/>
      <c r="AH317" s="85"/>
      <c r="AI317" s="85"/>
      <c r="AJ317" s="85"/>
      <c r="AK317" s="85"/>
      <c r="AL317" s="85"/>
      <c r="AM317" s="85"/>
      <c r="AN317" s="85"/>
      <c r="AO317" s="85"/>
      <c r="AP317" s="85"/>
      <c r="AQ317" s="85"/>
      <c r="AR317" s="85"/>
      <c r="AS317" s="85"/>
      <c r="AT317" s="85"/>
    </row>
    <row r="318" s="61" customFormat="1" ht="80" customHeight="1" spans="1:46">
      <c r="A318" s="84" t="s">
        <v>17144</v>
      </c>
      <c r="B318" s="84"/>
      <c r="C318" s="85" t="s">
        <v>2</v>
      </c>
      <c r="D318" s="84" t="s">
        <v>16856</v>
      </c>
      <c r="E318" s="87" t="s">
        <v>16957</v>
      </c>
      <c r="F318" s="84" t="s">
        <v>16396</v>
      </c>
      <c r="G318" s="85"/>
      <c r="H318" s="85">
        <v>15</v>
      </c>
      <c r="I318" s="85">
        <f t="shared" si="15"/>
        <v>15</v>
      </c>
      <c r="J318" s="84">
        <v>1</v>
      </c>
      <c r="K318" s="90">
        <f>SUMIFS(VENTAS[Cantidad],VENTAS[Código del producto Vendido],STOCK[[#This Row],[Code]])</f>
        <v>0</v>
      </c>
      <c r="L318" s="84">
        <f>STOCK[[#This Row],[Entradas]]-STOCK[[#This Row],[Salidas]]</f>
        <v>1</v>
      </c>
      <c r="M318" s="93">
        <f>STOCK[[#This Row],[Precio Final]]*10%</f>
        <v>1.5</v>
      </c>
      <c r="N318" s="84">
        <v>0</v>
      </c>
      <c r="O318" s="85">
        <v>0</v>
      </c>
      <c r="P318" s="85">
        <v>9</v>
      </c>
      <c r="Q318" s="84">
        <v>0</v>
      </c>
      <c r="R318" s="84">
        <v>0</v>
      </c>
      <c r="S318" s="85">
        <v>0</v>
      </c>
      <c r="T318" s="96">
        <f>STOCK[[#This Row],[Costo Unitario (USD)]]+STOCK[[#This Row],[Costo Envío (USD)]]+STOCK[[#This Row],[Comisión 10%]]</f>
        <v>10.5</v>
      </c>
      <c r="U318" s="84">
        <f t="shared" si="13"/>
        <v>15.75</v>
      </c>
      <c r="V318" s="85">
        <f t="shared" si="14"/>
        <v>15</v>
      </c>
      <c r="W318" s="85">
        <f>STOCK[[#This Row],[Precio Final]]-STOCK[[#This Row],[Costo total]]</f>
        <v>4.5</v>
      </c>
      <c r="X318" s="84">
        <f>STOCK[[#This Row],[Ganancia Unitaria]]*STOCK[[#This Row],[Salidas]]</f>
        <v>0</v>
      </c>
      <c r="Y318" s="84"/>
      <c r="Z318" s="84"/>
      <c r="AA318" s="85"/>
      <c r="AB318" s="84"/>
      <c r="AC318" s="84"/>
      <c r="AD318" s="99"/>
      <c r="AE318" s="85"/>
      <c r="AF318" s="85"/>
      <c r="AG318" s="85"/>
      <c r="AH318" s="85"/>
      <c r="AI318" s="85"/>
      <c r="AJ318" s="85"/>
      <c r="AK318" s="85"/>
      <c r="AL318" s="85"/>
      <c r="AM318" s="85"/>
      <c r="AN318" s="85"/>
      <c r="AO318" s="85"/>
      <c r="AP318" s="85"/>
      <c r="AQ318" s="85"/>
      <c r="AR318" s="85"/>
      <c r="AS318" s="85"/>
      <c r="AT318" s="85"/>
    </row>
    <row r="319" s="61" customFormat="1" ht="80" customHeight="1" spans="1:46">
      <c r="A319" s="84" t="s">
        <v>17145</v>
      </c>
      <c r="B319" s="84"/>
      <c r="C319" s="85" t="s">
        <v>2</v>
      </c>
      <c r="D319" s="84" t="s">
        <v>16875</v>
      </c>
      <c r="E319" s="87" t="s">
        <v>17146</v>
      </c>
      <c r="F319" s="84" t="s">
        <v>16396</v>
      </c>
      <c r="G319" s="85"/>
      <c r="H319" s="85">
        <v>25</v>
      </c>
      <c r="I319" s="85">
        <f t="shared" si="15"/>
        <v>25</v>
      </c>
      <c r="J319" s="84">
        <v>2</v>
      </c>
      <c r="K319" s="90">
        <f>SUMIFS(VENTAS[Cantidad],VENTAS[Código del producto Vendido],STOCK[[#This Row],[Code]])</f>
        <v>0</v>
      </c>
      <c r="L319" s="84">
        <f>STOCK[[#This Row],[Entradas]]-STOCK[[#This Row],[Salidas]]</f>
        <v>2</v>
      </c>
      <c r="M319" s="93">
        <f>STOCK[[#This Row],[Precio Final]]*10%</f>
        <v>2.5</v>
      </c>
      <c r="N319" s="84">
        <v>0</v>
      </c>
      <c r="O319" s="85">
        <v>0</v>
      </c>
      <c r="P319" s="85">
        <v>9</v>
      </c>
      <c r="Q319" s="84">
        <v>0</v>
      </c>
      <c r="R319" s="84">
        <v>0</v>
      </c>
      <c r="S319" s="85">
        <v>0</v>
      </c>
      <c r="T319" s="96">
        <f>STOCK[[#This Row],[Costo Unitario (USD)]]+STOCK[[#This Row],[Costo Envío (USD)]]+STOCK[[#This Row],[Comisión 10%]]</f>
        <v>11.5</v>
      </c>
      <c r="U319" s="84">
        <f t="shared" si="13"/>
        <v>17.25</v>
      </c>
      <c r="V319" s="85">
        <f t="shared" si="14"/>
        <v>25</v>
      </c>
      <c r="W319" s="85">
        <f>STOCK[[#This Row],[Precio Final]]-STOCK[[#This Row],[Costo total]]</f>
        <v>13.5</v>
      </c>
      <c r="X319" s="84">
        <f>STOCK[[#This Row],[Ganancia Unitaria]]*STOCK[[#This Row],[Salidas]]</f>
        <v>0</v>
      </c>
      <c r="Y319" s="84"/>
      <c r="Z319" s="84"/>
      <c r="AA319" s="85"/>
      <c r="AB319" s="84"/>
      <c r="AC319" s="84"/>
      <c r="AD319" s="99"/>
      <c r="AE319" s="85"/>
      <c r="AF319" s="85"/>
      <c r="AG319" s="85"/>
      <c r="AH319" s="85"/>
      <c r="AI319" s="85"/>
      <c r="AJ319" s="85"/>
      <c r="AK319" s="85"/>
      <c r="AL319" s="85"/>
      <c r="AM319" s="85"/>
      <c r="AN319" s="85"/>
      <c r="AO319" s="85"/>
      <c r="AP319" s="85"/>
      <c r="AQ319" s="85"/>
      <c r="AR319" s="85"/>
      <c r="AS319" s="85"/>
      <c r="AT319" s="85"/>
    </row>
    <row r="320" s="61" customFormat="1" ht="80" customHeight="1" spans="1:46">
      <c r="A320" s="84" t="s">
        <v>17147</v>
      </c>
      <c r="B320" s="84"/>
      <c r="C320" s="85" t="s">
        <v>2</v>
      </c>
      <c r="D320" s="84" t="s">
        <v>16943</v>
      </c>
      <c r="E320" s="87" t="s">
        <v>17085</v>
      </c>
      <c r="F320" s="84" t="s">
        <v>16586</v>
      </c>
      <c r="G320" s="85"/>
      <c r="H320" s="85">
        <v>20</v>
      </c>
      <c r="I320" s="85">
        <f t="shared" si="15"/>
        <v>20</v>
      </c>
      <c r="J320" s="84">
        <v>1</v>
      </c>
      <c r="K320" s="90">
        <f>SUMIFS(VENTAS[Cantidad],VENTAS[Código del producto Vendido],STOCK[[#This Row],[Code]])</f>
        <v>0</v>
      </c>
      <c r="L320" s="84">
        <f>STOCK[[#This Row],[Entradas]]-STOCK[[#This Row],[Salidas]]</f>
        <v>1</v>
      </c>
      <c r="M320" s="93">
        <f>STOCK[[#This Row],[Precio Final]]*10%</f>
        <v>2</v>
      </c>
      <c r="N320" s="84">
        <v>0</v>
      </c>
      <c r="O320" s="85">
        <v>0</v>
      </c>
      <c r="P320" s="85">
        <v>9</v>
      </c>
      <c r="Q320" s="84">
        <v>0</v>
      </c>
      <c r="R320" s="84">
        <v>0</v>
      </c>
      <c r="S320" s="85">
        <v>0</v>
      </c>
      <c r="T320" s="96">
        <f>STOCK[[#This Row],[Costo Unitario (USD)]]+STOCK[[#This Row],[Costo Envío (USD)]]+STOCK[[#This Row],[Comisión 10%]]</f>
        <v>11</v>
      </c>
      <c r="U320" s="84">
        <f t="shared" si="13"/>
        <v>16.5</v>
      </c>
      <c r="V320" s="85">
        <f t="shared" si="14"/>
        <v>20</v>
      </c>
      <c r="W320" s="85">
        <f>STOCK[[#This Row],[Precio Final]]-STOCK[[#This Row],[Costo total]]</f>
        <v>9</v>
      </c>
      <c r="X320" s="84">
        <f>STOCK[[#This Row],[Ganancia Unitaria]]*STOCK[[#This Row],[Salidas]]</f>
        <v>0</v>
      </c>
      <c r="Y320" s="84"/>
      <c r="Z320" s="84"/>
      <c r="AA320" s="85"/>
      <c r="AB320" s="84"/>
      <c r="AC320" s="84"/>
      <c r="AD320" s="99"/>
      <c r="AE320" s="85"/>
      <c r="AF320" s="85"/>
      <c r="AG320" s="85"/>
      <c r="AH320" s="85"/>
      <c r="AI320" s="85"/>
      <c r="AJ320" s="85"/>
      <c r="AK320" s="85"/>
      <c r="AL320" s="85"/>
      <c r="AM320" s="85"/>
      <c r="AN320" s="85"/>
      <c r="AO320" s="85"/>
      <c r="AP320" s="85"/>
      <c r="AQ320" s="85"/>
      <c r="AR320" s="85"/>
      <c r="AS320" s="85"/>
      <c r="AT320" s="85"/>
    </row>
    <row r="321" s="61" customFormat="1" ht="80" customHeight="1" spans="1:46">
      <c r="A321" s="84" t="s">
        <v>17148</v>
      </c>
      <c r="B321" s="84"/>
      <c r="C321" s="85" t="s">
        <v>2</v>
      </c>
      <c r="D321" s="84" t="s">
        <v>16943</v>
      </c>
      <c r="E321" s="87" t="s">
        <v>17149</v>
      </c>
      <c r="F321" s="84" t="s">
        <v>16586</v>
      </c>
      <c r="G321" s="85"/>
      <c r="H321" s="85">
        <v>25</v>
      </c>
      <c r="I321" s="85">
        <f t="shared" si="15"/>
        <v>25</v>
      </c>
      <c r="J321" s="84">
        <v>1</v>
      </c>
      <c r="K321" s="90">
        <f>SUMIFS(VENTAS[Cantidad],VENTAS[Código del producto Vendido],STOCK[[#This Row],[Code]])</f>
        <v>0</v>
      </c>
      <c r="L321" s="84">
        <f>STOCK[[#This Row],[Entradas]]-STOCK[[#This Row],[Salidas]]</f>
        <v>1</v>
      </c>
      <c r="M321" s="93">
        <f>STOCK[[#This Row],[Precio Final]]*10%</f>
        <v>2.5</v>
      </c>
      <c r="N321" s="84">
        <v>0</v>
      </c>
      <c r="O321" s="85">
        <v>0</v>
      </c>
      <c r="P321" s="85">
        <v>9</v>
      </c>
      <c r="Q321" s="84">
        <v>0</v>
      </c>
      <c r="R321" s="84">
        <v>0</v>
      </c>
      <c r="S321" s="85">
        <v>0</v>
      </c>
      <c r="T321" s="96">
        <f>STOCK[[#This Row],[Costo Unitario (USD)]]+STOCK[[#This Row],[Costo Envío (USD)]]+STOCK[[#This Row],[Comisión 10%]]</f>
        <v>11.5</v>
      </c>
      <c r="U321" s="84">
        <f t="shared" si="13"/>
        <v>17.25</v>
      </c>
      <c r="V321" s="85">
        <f t="shared" si="14"/>
        <v>25</v>
      </c>
      <c r="W321" s="85">
        <f>STOCK[[#This Row],[Precio Final]]-STOCK[[#This Row],[Costo total]]</f>
        <v>13.5</v>
      </c>
      <c r="X321" s="84">
        <f>STOCK[[#This Row],[Ganancia Unitaria]]*STOCK[[#This Row],[Salidas]]</f>
        <v>0</v>
      </c>
      <c r="Y321" s="84"/>
      <c r="Z321" s="84"/>
      <c r="AA321" s="85"/>
      <c r="AB321" s="84"/>
      <c r="AC321" s="84"/>
      <c r="AD321" s="99"/>
      <c r="AE321" s="85"/>
      <c r="AF321" s="85"/>
      <c r="AG321" s="85"/>
      <c r="AH321" s="85"/>
      <c r="AI321" s="85"/>
      <c r="AJ321" s="85"/>
      <c r="AK321" s="85"/>
      <c r="AL321" s="85"/>
      <c r="AM321" s="85"/>
      <c r="AN321" s="85"/>
      <c r="AO321" s="85"/>
      <c r="AP321" s="85"/>
      <c r="AQ321" s="85"/>
      <c r="AR321" s="85"/>
      <c r="AS321" s="85"/>
      <c r="AT321" s="85"/>
    </row>
    <row r="322" s="61" customFormat="1" ht="80" customHeight="1" spans="1:46">
      <c r="A322" s="84" t="s">
        <v>17150</v>
      </c>
      <c r="B322" s="84"/>
      <c r="C322" s="85" t="s">
        <v>2</v>
      </c>
      <c r="D322" s="84" t="s">
        <v>16461</v>
      </c>
      <c r="E322" s="87" t="s">
        <v>17151</v>
      </c>
      <c r="F322" s="84" t="s">
        <v>16475</v>
      </c>
      <c r="G322" s="85"/>
      <c r="H322" s="85">
        <v>20</v>
      </c>
      <c r="I322" s="85">
        <f t="shared" si="15"/>
        <v>20</v>
      </c>
      <c r="J322" s="84">
        <v>0</v>
      </c>
      <c r="K322" s="90">
        <f>SUMIFS(VENTAS[Cantidad],VENTAS[Código del producto Vendido],STOCK[[#This Row],[Code]])</f>
        <v>0</v>
      </c>
      <c r="L322" s="84">
        <f>STOCK[[#This Row],[Entradas]]-STOCK[[#This Row],[Salidas]]</f>
        <v>0</v>
      </c>
      <c r="M322" s="93">
        <f>STOCK[[#This Row],[Precio Final]]*10%</f>
        <v>2</v>
      </c>
      <c r="N322" s="84">
        <v>0</v>
      </c>
      <c r="O322" s="85">
        <v>0</v>
      </c>
      <c r="P322" s="85">
        <v>9</v>
      </c>
      <c r="Q322" s="84">
        <v>0</v>
      </c>
      <c r="R322" s="84">
        <v>0</v>
      </c>
      <c r="S322" s="85">
        <v>0</v>
      </c>
      <c r="T322" s="96">
        <f>STOCK[[#This Row],[Costo Unitario (USD)]]+STOCK[[#This Row],[Costo Envío (USD)]]+STOCK[[#This Row],[Comisión 10%]]</f>
        <v>11</v>
      </c>
      <c r="U322" s="84">
        <f t="shared" ref="U322:U385" si="16">T322*1.5</f>
        <v>16.5</v>
      </c>
      <c r="V322" s="85">
        <f t="shared" ref="V322:V385" si="17">H322</f>
        <v>20</v>
      </c>
      <c r="W322" s="85">
        <f>STOCK[[#This Row],[Precio Final]]-STOCK[[#This Row],[Costo total]]</f>
        <v>9</v>
      </c>
      <c r="X322" s="84">
        <f>STOCK[[#This Row],[Ganancia Unitaria]]*STOCK[[#This Row],[Salidas]]</f>
        <v>0</v>
      </c>
      <c r="Y322" s="84"/>
      <c r="Z322" s="84"/>
      <c r="AA322" s="85"/>
      <c r="AB322" s="84"/>
      <c r="AC322" s="84"/>
      <c r="AD322" s="99"/>
      <c r="AE322" s="85"/>
      <c r="AF322" s="85"/>
      <c r="AG322" s="85"/>
      <c r="AH322" s="85"/>
      <c r="AI322" s="85"/>
      <c r="AJ322" s="85"/>
      <c r="AK322" s="85"/>
      <c r="AL322" s="85"/>
      <c r="AM322" s="85"/>
      <c r="AN322" s="85"/>
      <c r="AO322" s="85"/>
      <c r="AP322" s="85"/>
      <c r="AQ322" s="85"/>
      <c r="AR322" s="85"/>
      <c r="AS322" s="85"/>
      <c r="AT322" s="85"/>
    </row>
    <row r="323" s="61" customFormat="1" ht="80" customHeight="1" spans="1:46">
      <c r="A323" s="84" t="s">
        <v>17152</v>
      </c>
      <c r="B323" s="84"/>
      <c r="C323" s="85" t="s">
        <v>2</v>
      </c>
      <c r="D323" s="84" t="s">
        <v>16447</v>
      </c>
      <c r="E323" s="87" t="s">
        <v>17153</v>
      </c>
      <c r="F323" s="84" t="s">
        <v>16408</v>
      </c>
      <c r="G323" s="85"/>
      <c r="H323" s="85">
        <v>25</v>
      </c>
      <c r="I323" s="85">
        <f t="shared" si="15"/>
        <v>25</v>
      </c>
      <c r="J323" s="84">
        <v>1</v>
      </c>
      <c r="K323" s="90">
        <f>SUMIFS(VENTAS[Cantidad],VENTAS[Código del producto Vendido],STOCK[[#This Row],[Code]])</f>
        <v>0</v>
      </c>
      <c r="L323" s="84">
        <f>STOCK[[#This Row],[Entradas]]-STOCK[[#This Row],[Salidas]]</f>
        <v>1</v>
      </c>
      <c r="M323" s="93">
        <f>STOCK[[#This Row],[Precio Final]]*10%</f>
        <v>2.5</v>
      </c>
      <c r="N323" s="84">
        <v>0</v>
      </c>
      <c r="O323" s="85">
        <v>0</v>
      </c>
      <c r="P323" s="85">
        <v>9</v>
      </c>
      <c r="Q323" s="84">
        <v>0</v>
      </c>
      <c r="R323" s="84">
        <v>0</v>
      </c>
      <c r="S323" s="85">
        <v>0</v>
      </c>
      <c r="T323" s="96">
        <f>STOCK[[#This Row],[Costo Unitario (USD)]]+STOCK[[#This Row],[Costo Envío (USD)]]+STOCK[[#This Row],[Comisión 10%]]</f>
        <v>11.5</v>
      </c>
      <c r="U323" s="84">
        <f t="shared" si="16"/>
        <v>17.25</v>
      </c>
      <c r="V323" s="85">
        <f t="shared" si="17"/>
        <v>25</v>
      </c>
      <c r="W323" s="85">
        <f>STOCK[[#This Row],[Precio Final]]-STOCK[[#This Row],[Costo total]]</f>
        <v>13.5</v>
      </c>
      <c r="X323" s="84">
        <f>STOCK[[#This Row],[Ganancia Unitaria]]*STOCK[[#This Row],[Salidas]]</f>
        <v>0</v>
      </c>
      <c r="Y323" s="84"/>
      <c r="Z323" s="84"/>
      <c r="AA323" s="85"/>
      <c r="AB323" s="84"/>
      <c r="AC323" s="84"/>
      <c r="AD323" s="99"/>
      <c r="AE323" s="85"/>
      <c r="AF323" s="85"/>
      <c r="AG323" s="85"/>
      <c r="AH323" s="85"/>
      <c r="AI323" s="85"/>
      <c r="AJ323" s="85"/>
      <c r="AK323" s="85"/>
      <c r="AL323" s="85"/>
      <c r="AM323" s="85"/>
      <c r="AN323" s="85"/>
      <c r="AO323" s="85"/>
      <c r="AP323" s="85"/>
      <c r="AQ323" s="85"/>
      <c r="AR323" s="85"/>
      <c r="AS323" s="85"/>
      <c r="AT323" s="85"/>
    </row>
    <row r="324" s="61" customFormat="1" ht="80" customHeight="1" spans="1:46">
      <c r="A324" s="84" t="s">
        <v>17154</v>
      </c>
      <c r="B324" s="84"/>
      <c r="C324" s="85" t="s">
        <v>2</v>
      </c>
      <c r="D324" s="84" t="s">
        <v>16447</v>
      </c>
      <c r="E324" s="87" t="s">
        <v>17075</v>
      </c>
      <c r="F324" s="84" t="s">
        <v>16404</v>
      </c>
      <c r="G324" s="85"/>
      <c r="H324" s="85">
        <v>25</v>
      </c>
      <c r="I324" s="85">
        <f t="shared" si="15"/>
        <v>25</v>
      </c>
      <c r="J324" s="84">
        <v>1</v>
      </c>
      <c r="K324" s="90">
        <f>SUMIFS(VENTAS[Cantidad],VENTAS[Código del producto Vendido],STOCK[[#This Row],[Code]])</f>
        <v>0</v>
      </c>
      <c r="L324" s="84">
        <f>STOCK[[#This Row],[Entradas]]-STOCK[[#This Row],[Salidas]]</f>
        <v>1</v>
      </c>
      <c r="M324" s="93">
        <f>STOCK[[#This Row],[Precio Final]]*10%</f>
        <v>2.5</v>
      </c>
      <c r="N324" s="84">
        <v>0</v>
      </c>
      <c r="O324" s="85">
        <v>0</v>
      </c>
      <c r="P324" s="85">
        <v>9</v>
      </c>
      <c r="Q324" s="84">
        <v>0</v>
      </c>
      <c r="R324" s="84">
        <v>0</v>
      </c>
      <c r="S324" s="85">
        <v>0</v>
      </c>
      <c r="T324" s="96">
        <f>STOCK[[#This Row],[Costo Unitario (USD)]]+STOCK[[#This Row],[Costo Envío (USD)]]+STOCK[[#This Row],[Comisión 10%]]</f>
        <v>11.5</v>
      </c>
      <c r="U324" s="84">
        <f t="shared" si="16"/>
        <v>17.25</v>
      </c>
      <c r="V324" s="85">
        <f t="shared" si="17"/>
        <v>25</v>
      </c>
      <c r="W324" s="85">
        <f>STOCK[[#This Row],[Precio Final]]-STOCK[[#This Row],[Costo total]]</f>
        <v>13.5</v>
      </c>
      <c r="X324" s="84">
        <f>STOCK[[#This Row],[Ganancia Unitaria]]*STOCK[[#This Row],[Salidas]]</f>
        <v>0</v>
      </c>
      <c r="Y324" s="84"/>
      <c r="Z324" s="84"/>
      <c r="AA324" s="85"/>
      <c r="AB324" s="84"/>
      <c r="AC324" s="84">
        <v>20</v>
      </c>
      <c r="AD324" s="99"/>
      <c r="AE324" s="85"/>
      <c r="AF324" s="85"/>
      <c r="AG324" s="85"/>
      <c r="AH324" s="85"/>
      <c r="AI324" s="85"/>
      <c r="AJ324" s="85"/>
      <c r="AK324" s="85"/>
      <c r="AL324" s="85"/>
      <c r="AM324" s="85"/>
      <c r="AN324" s="85"/>
      <c r="AO324" s="85"/>
      <c r="AP324" s="85"/>
      <c r="AQ324" s="85"/>
      <c r="AR324" s="85"/>
      <c r="AS324" s="85"/>
      <c r="AT324" s="85"/>
    </row>
    <row r="325" s="61" customFormat="1" ht="80" customHeight="1" spans="1:46">
      <c r="A325" s="84" t="s">
        <v>17155</v>
      </c>
      <c r="B325" s="84"/>
      <c r="C325" s="85" t="s">
        <v>2</v>
      </c>
      <c r="D325" s="84" t="s">
        <v>16943</v>
      </c>
      <c r="E325" s="87" t="s">
        <v>17111</v>
      </c>
      <c r="F325" s="84" t="s">
        <v>16586</v>
      </c>
      <c r="G325" s="85"/>
      <c r="H325" s="85">
        <v>15</v>
      </c>
      <c r="I325" s="85">
        <f t="shared" si="15"/>
        <v>15</v>
      </c>
      <c r="J325" s="84">
        <v>1</v>
      </c>
      <c r="K325" s="90">
        <f>SUMIFS(VENTAS[Cantidad],VENTAS[Código del producto Vendido],STOCK[[#This Row],[Code]])</f>
        <v>0</v>
      </c>
      <c r="L325" s="84">
        <f>STOCK[[#This Row],[Entradas]]-STOCK[[#This Row],[Salidas]]</f>
        <v>1</v>
      </c>
      <c r="M325" s="93">
        <f>STOCK[[#This Row],[Precio Final]]*10%</f>
        <v>1.5</v>
      </c>
      <c r="N325" s="84">
        <v>0</v>
      </c>
      <c r="O325" s="85">
        <v>0</v>
      </c>
      <c r="P325" s="85">
        <v>9</v>
      </c>
      <c r="Q325" s="84">
        <v>0</v>
      </c>
      <c r="R325" s="84">
        <v>0</v>
      </c>
      <c r="S325" s="85">
        <v>0</v>
      </c>
      <c r="T325" s="96">
        <f>STOCK[[#This Row],[Costo Unitario (USD)]]+STOCK[[#This Row],[Costo Envío (USD)]]+STOCK[[#This Row],[Comisión 10%]]</f>
        <v>10.5</v>
      </c>
      <c r="U325" s="84">
        <f t="shared" si="16"/>
        <v>15.75</v>
      </c>
      <c r="V325" s="85">
        <f t="shared" si="17"/>
        <v>15</v>
      </c>
      <c r="W325" s="85">
        <f>STOCK[[#This Row],[Precio Final]]-STOCK[[#This Row],[Costo total]]</f>
        <v>4.5</v>
      </c>
      <c r="X325" s="84">
        <f>STOCK[[#This Row],[Ganancia Unitaria]]*STOCK[[#This Row],[Salidas]]</f>
        <v>0</v>
      </c>
      <c r="Y325" s="84"/>
      <c r="Z325" s="84"/>
      <c r="AA325" s="85"/>
      <c r="AB325" s="84"/>
      <c r="AC325" s="84"/>
      <c r="AD325" s="99"/>
      <c r="AE325" s="85"/>
      <c r="AF325" s="85"/>
      <c r="AG325" s="85"/>
      <c r="AH325" s="85"/>
      <c r="AI325" s="85"/>
      <c r="AJ325" s="85"/>
      <c r="AK325" s="85"/>
      <c r="AL325" s="85"/>
      <c r="AM325" s="85"/>
      <c r="AN325" s="85"/>
      <c r="AO325" s="85"/>
      <c r="AP325" s="85"/>
      <c r="AQ325" s="85"/>
      <c r="AR325" s="85"/>
      <c r="AS325" s="85"/>
      <c r="AT325" s="85"/>
    </row>
    <row r="326" s="61" customFormat="1" ht="80" customHeight="1" spans="1:46">
      <c r="A326" s="84" t="s">
        <v>17156</v>
      </c>
      <c r="B326" s="84"/>
      <c r="C326" s="85" t="s">
        <v>2</v>
      </c>
      <c r="D326" s="84" t="s">
        <v>16447</v>
      </c>
      <c r="E326" s="87" t="s">
        <v>17063</v>
      </c>
      <c r="F326" s="84" t="s">
        <v>16404</v>
      </c>
      <c r="G326" s="85"/>
      <c r="H326" s="85">
        <v>25</v>
      </c>
      <c r="I326" s="85">
        <f t="shared" si="15"/>
        <v>25</v>
      </c>
      <c r="J326" s="84">
        <v>3</v>
      </c>
      <c r="K326" s="90">
        <f>SUMIFS(VENTAS[Cantidad],VENTAS[Código del producto Vendido],STOCK[[#This Row],[Code]])</f>
        <v>0</v>
      </c>
      <c r="L326" s="84">
        <f>STOCK[[#This Row],[Entradas]]-STOCK[[#This Row],[Salidas]]</f>
        <v>3</v>
      </c>
      <c r="M326" s="93">
        <f>STOCK[[#This Row],[Precio Final]]*10%</f>
        <v>2.5</v>
      </c>
      <c r="N326" s="84">
        <v>0</v>
      </c>
      <c r="O326" s="85">
        <v>0</v>
      </c>
      <c r="P326" s="85">
        <v>9</v>
      </c>
      <c r="Q326" s="84">
        <v>0</v>
      </c>
      <c r="R326" s="84">
        <v>0</v>
      </c>
      <c r="S326" s="85">
        <v>0</v>
      </c>
      <c r="T326" s="96">
        <f>STOCK[[#This Row],[Costo Unitario (USD)]]+STOCK[[#This Row],[Costo Envío (USD)]]+STOCK[[#This Row],[Comisión 10%]]</f>
        <v>11.5</v>
      </c>
      <c r="U326" s="84">
        <f t="shared" si="16"/>
        <v>17.25</v>
      </c>
      <c r="V326" s="85">
        <f t="shared" si="17"/>
        <v>25</v>
      </c>
      <c r="W326" s="85">
        <f>STOCK[[#This Row],[Precio Final]]-STOCK[[#This Row],[Costo total]]</f>
        <v>13.5</v>
      </c>
      <c r="X326" s="84">
        <f>STOCK[[#This Row],[Ganancia Unitaria]]*STOCK[[#This Row],[Salidas]]</f>
        <v>0</v>
      </c>
      <c r="Y326" s="84"/>
      <c r="Z326" s="84"/>
      <c r="AA326" s="85"/>
      <c r="AB326" s="84"/>
      <c r="AC326" s="84"/>
      <c r="AD326" s="99"/>
      <c r="AE326" s="85"/>
      <c r="AF326" s="85"/>
      <c r="AG326" s="85"/>
      <c r="AH326" s="85"/>
      <c r="AI326" s="85"/>
      <c r="AJ326" s="85"/>
      <c r="AK326" s="85"/>
      <c r="AL326" s="85"/>
      <c r="AM326" s="85"/>
      <c r="AN326" s="85"/>
      <c r="AO326" s="85"/>
      <c r="AP326" s="85"/>
      <c r="AQ326" s="85"/>
      <c r="AR326" s="85"/>
      <c r="AS326" s="85"/>
      <c r="AT326" s="85"/>
    </row>
    <row r="327" s="61" customFormat="1" ht="80" customHeight="1" spans="1:46">
      <c r="A327" s="84" t="s">
        <v>17157</v>
      </c>
      <c r="B327" s="84"/>
      <c r="C327" s="85" t="s">
        <v>2</v>
      </c>
      <c r="D327" s="84" t="s">
        <v>16461</v>
      </c>
      <c r="E327" s="87" t="s">
        <v>17158</v>
      </c>
      <c r="F327" s="84" t="s">
        <v>16586</v>
      </c>
      <c r="G327" s="85"/>
      <c r="H327" s="85">
        <v>20</v>
      </c>
      <c r="I327" s="85">
        <f t="shared" si="15"/>
        <v>20</v>
      </c>
      <c r="J327" s="84">
        <v>0</v>
      </c>
      <c r="K327" s="90">
        <f>SUMIFS(VENTAS[Cantidad],VENTAS[Código del producto Vendido],STOCK[[#This Row],[Code]])</f>
        <v>0</v>
      </c>
      <c r="L327" s="84">
        <f>STOCK[[#This Row],[Entradas]]-STOCK[[#This Row],[Salidas]]</f>
        <v>0</v>
      </c>
      <c r="M327" s="93">
        <f>STOCK[[#This Row],[Precio Final]]*10%</f>
        <v>2</v>
      </c>
      <c r="N327" s="84">
        <v>0</v>
      </c>
      <c r="O327" s="85">
        <v>0</v>
      </c>
      <c r="P327" s="85">
        <v>9</v>
      </c>
      <c r="Q327" s="84">
        <v>0</v>
      </c>
      <c r="R327" s="84">
        <v>0</v>
      </c>
      <c r="S327" s="85">
        <v>0</v>
      </c>
      <c r="T327" s="96">
        <f>STOCK[[#This Row],[Costo Unitario (USD)]]+STOCK[[#This Row],[Costo Envío (USD)]]+STOCK[[#This Row],[Comisión 10%]]</f>
        <v>11</v>
      </c>
      <c r="U327" s="84">
        <f t="shared" si="16"/>
        <v>16.5</v>
      </c>
      <c r="V327" s="85">
        <f t="shared" si="17"/>
        <v>20</v>
      </c>
      <c r="W327" s="85">
        <f>STOCK[[#This Row],[Precio Final]]-STOCK[[#This Row],[Costo total]]</f>
        <v>9</v>
      </c>
      <c r="X327" s="84">
        <f>STOCK[[#This Row],[Ganancia Unitaria]]*STOCK[[#This Row],[Salidas]]</f>
        <v>0</v>
      </c>
      <c r="Y327" s="84"/>
      <c r="Z327" s="84"/>
      <c r="AA327" s="85"/>
      <c r="AB327" s="84"/>
      <c r="AC327" s="84"/>
      <c r="AD327" s="99"/>
      <c r="AE327" s="85"/>
      <c r="AF327" s="85"/>
      <c r="AG327" s="85"/>
      <c r="AH327" s="85"/>
      <c r="AI327" s="85"/>
      <c r="AJ327" s="85"/>
      <c r="AK327" s="85"/>
      <c r="AL327" s="85"/>
      <c r="AM327" s="85"/>
      <c r="AN327" s="85"/>
      <c r="AO327" s="85"/>
      <c r="AP327" s="85"/>
      <c r="AQ327" s="85"/>
      <c r="AR327" s="85"/>
      <c r="AS327" s="85"/>
      <c r="AT327" s="85"/>
    </row>
    <row r="328" s="61" customFormat="1" ht="80" customHeight="1" spans="1:46">
      <c r="A328" s="84" t="s">
        <v>17159</v>
      </c>
      <c r="B328" s="84"/>
      <c r="C328" s="85" t="s">
        <v>2</v>
      </c>
      <c r="D328" s="84" t="s">
        <v>16856</v>
      </c>
      <c r="E328" s="87" t="s">
        <v>17160</v>
      </c>
      <c r="F328" s="84" t="s">
        <v>16396</v>
      </c>
      <c r="G328" s="85"/>
      <c r="H328" s="85">
        <v>30</v>
      </c>
      <c r="I328" s="85">
        <f t="shared" si="15"/>
        <v>30</v>
      </c>
      <c r="J328" s="84">
        <v>1</v>
      </c>
      <c r="K328" s="90">
        <f>SUMIFS(VENTAS[Cantidad],VENTAS[Código del producto Vendido],STOCK[[#This Row],[Code]])</f>
        <v>0</v>
      </c>
      <c r="L328" s="84">
        <f>STOCK[[#This Row],[Entradas]]-STOCK[[#This Row],[Salidas]]</f>
        <v>1</v>
      </c>
      <c r="M328" s="93">
        <f>STOCK[[#This Row],[Precio Final]]*10%</f>
        <v>3</v>
      </c>
      <c r="N328" s="84">
        <v>0</v>
      </c>
      <c r="O328" s="85">
        <v>0</v>
      </c>
      <c r="P328" s="85">
        <v>9</v>
      </c>
      <c r="Q328" s="84">
        <v>0</v>
      </c>
      <c r="R328" s="84">
        <v>0</v>
      </c>
      <c r="S328" s="85">
        <v>0</v>
      </c>
      <c r="T328" s="96">
        <f>STOCK[[#This Row],[Costo Unitario (USD)]]+STOCK[[#This Row],[Costo Envío (USD)]]+STOCK[[#This Row],[Comisión 10%]]</f>
        <v>12</v>
      </c>
      <c r="U328" s="84">
        <f t="shared" si="16"/>
        <v>18</v>
      </c>
      <c r="V328" s="85">
        <f t="shared" si="17"/>
        <v>30</v>
      </c>
      <c r="W328" s="85">
        <f>STOCK[[#This Row],[Precio Final]]-STOCK[[#This Row],[Costo total]]</f>
        <v>18</v>
      </c>
      <c r="X328" s="84">
        <f>STOCK[[#This Row],[Ganancia Unitaria]]*STOCK[[#This Row],[Salidas]]</f>
        <v>0</v>
      </c>
      <c r="Y328" s="84"/>
      <c r="Z328" s="84"/>
      <c r="AA328" s="85"/>
      <c r="AB328" s="84"/>
      <c r="AC328" s="84"/>
      <c r="AD328" s="99"/>
      <c r="AE328" s="85"/>
      <c r="AF328" s="85"/>
      <c r="AG328" s="85"/>
      <c r="AH328" s="85"/>
      <c r="AI328" s="85"/>
      <c r="AJ328" s="85"/>
      <c r="AK328" s="85"/>
      <c r="AL328" s="85"/>
      <c r="AM328" s="85"/>
      <c r="AN328" s="85"/>
      <c r="AO328" s="85"/>
      <c r="AP328" s="85"/>
      <c r="AQ328" s="85"/>
      <c r="AR328" s="85"/>
      <c r="AS328" s="85"/>
      <c r="AT328" s="85"/>
    </row>
    <row r="329" s="61" customFormat="1" ht="80" customHeight="1" spans="1:46">
      <c r="A329" s="84" t="s">
        <v>17161</v>
      </c>
      <c r="B329" s="84"/>
      <c r="C329" s="85" t="s">
        <v>2</v>
      </c>
      <c r="D329" s="84" t="s">
        <v>17162</v>
      </c>
      <c r="E329" s="87" t="s">
        <v>17163</v>
      </c>
      <c r="F329" s="84" t="s">
        <v>16404</v>
      </c>
      <c r="G329" s="85"/>
      <c r="H329" s="85">
        <v>20</v>
      </c>
      <c r="I329" s="85">
        <f t="shared" si="15"/>
        <v>20</v>
      </c>
      <c r="J329" s="84">
        <v>0</v>
      </c>
      <c r="K329" s="90">
        <f>SUMIFS(VENTAS[Cantidad],VENTAS[Código del producto Vendido],STOCK[[#This Row],[Code]])</f>
        <v>0</v>
      </c>
      <c r="L329" s="84">
        <f>STOCK[[#This Row],[Entradas]]-STOCK[[#This Row],[Salidas]]</f>
        <v>0</v>
      </c>
      <c r="M329" s="93">
        <f>STOCK[[#This Row],[Precio Final]]*10%</f>
        <v>2</v>
      </c>
      <c r="N329" s="84">
        <v>0</v>
      </c>
      <c r="O329" s="85">
        <v>0</v>
      </c>
      <c r="P329" s="85">
        <v>9</v>
      </c>
      <c r="Q329" s="84">
        <v>0</v>
      </c>
      <c r="R329" s="84">
        <v>0</v>
      </c>
      <c r="S329" s="85">
        <v>0</v>
      </c>
      <c r="T329" s="96">
        <f>STOCK[[#This Row],[Costo Unitario (USD)]]+STOCK[[#This Row],[Costo Envío (USD)]]+STOCK[[#This Row],[Comisión 10%]]</f>
        <v>11</v>
      </c>
      <c r="U329" s="84">
        <f t="shared" si="16"/>
        <v>16.5</v>
      </c>
      <c r="V329" s="85">
        <f t="shared" si="17"/>
        <v>20</v>
      </c>
      <c r="W329" s="85">
        <f>STOCK[[#This Row],[Precio Final]]-STOCK[[#This Row],[Costo total]]</f>
        <v>9</v>
      </c>
      <c r="X329" s="84">
        <f>STOCK[[#This Row],[Ganancia Unitaria]]*STOCK[[#This Row],[Salidas]]</f>
        <v>0</v>
      </c>
      <c r="Y329" s="84"/>
      <c r="Z329" s="84"/>
      <c r="AA329" s="85"/>
      <c r="AB329" s="84"/>
      <c r="AC329" s="84"/>
      <c r="AD329" s="99"/>
      <c r="AE329" s="85"/>
      <c r="AF329" s="85"/>
      <c r="AG329" s="85"/>
      <c r="AH329" s="85"/>
      <c r="AI329" s="85"/>
      <c r="AJ329" s="85"/>
      <c r="AK329" s="85"/>
      <c r="AL329" s="85"/>
      <c r="AM329" s="85"/>
      <c r="AN329" s="85"/>
      <c r="AO329" s="85"/>
      <c r="AP329" s="85"/>
      <c r="AQ329" s="85"/>
      <c r="AR329" s="85"/>
      <c r="AS329" s="85"/>
      <c r="AT329" s="85"/>
    </row>
    <row r="330" s="61" customFormat="1" ht="80" customHeight="1" spans="1:46">
      <c r="A330" s="84" t="s">
        <v>17164</v>
      </c>
      <c r="B330" s="84"/>
      <c r="C330" s="85" t="s">
        <v>2</v>
      </c>
      <c r="D330" s="84" t="s">
        <v>16461</v>
      </c>
      <c r="E330" s="87" t="s">
        <v>17165</v>
      </c>
      <c r="F330" s="84" t="s">
        <v>16396</v>
      </c>
      <c r="G330" s="85"/>
      <c r="H330" s="85">
        <v>20</v>
      </c>
      <c r="I330" s="85">
        <f t="shared" si="15"/>
        <v>20</v>
      </c>
      <c r="J330" s="84">
        <v>1</v>
      </c>
      <c r="K330" s="90">
        <f>SUMIFS(VENTAS[Cantidad],VENTAS[Código del producto Vendido],STOCK[[#This Row],[Code]])</f>
        <v>0</v>
      </c>
      <c r="L330" s="84">
        <f>STOCK[[#This Row],[Entradas]]-STOCK[[#This Row],[Salidas]]</f>
        <v>1</v>
      </c>
      <c r="M330" s="93">
        <f>STOCK[[#This Row],[Precio Final]]*10%</f>
        <v>2</v>
      </c>
      <c r="N330" s="84">
        <v>0</v>
      </c>
      <c r="O330" s="85">
        <v>0</v>
      </c>
      <c r="P330" s="85">
        <v>9</v>
      </c>
      <c r="Q330" s="84">
        <v>0</v>
      </c>
      <c r="R330" s="84">
        <v>0</v>
      </c>
      <c r="S330" s="85">
        <v>0</v>
      </c>
      <c r="T330" s="96">
        <f>STOCK[[#This Row],[Costo Unitario (USD)]]+STOCK[[#This Row],[Costo Envío (USD)]]+STOCK[[#This Row],[Comisión 10%]]</f>
        <v>11</v>
      </c>
      <c r="U330" s="84">
        <f t="shared" si="16"/>
        <v>16.5</v>
      </c>
      <c r="V330" s="85">
        <f t="shared" si="17"/>
        <v>20</v>
      </c>
      <c r="W330" s="85">
        <f>STOCK[[#This Row],[Precio Final]]-STOCK[[#This Row],[Costo total]]</f>
        <v>9</v>
      </c>
      <c r="X330" s="84">
        <f>STOCK[[#This Row],[Ganancia Unitaria]]*STOCK[[#This Row],[Salidas]]</f>
        <v>0</v>
      </c>
      <c r="Y330" s="84"/>
      <c r="Z330" s="84"/>
      <c r="AA330" s="85"/>
      <c r="AB330" s="84"/>
      <c r="AC330" s="84"/>
      <c r="AD330" s="99"/>
      <c r="AE330" s="85"/>
      <c r="AF330" s="85"/>
      <c r="AG330" s="85"/>
      <c r="AH330" s="85"/>
      <c r="AI330" s="85"/>
      <c r="AJ330" s="85"/>
      <c r="AK330" s="85"/>
      <c r="AL330" s="85"/>
      <c r="AM330" s="85"/>
      <c r="AN330" s="85"/>
      <c r="AO330" s="85"/>
      <c r="AP330" s="85"/>
      <c r="AQ330" s="85"/>
      <c r="AR330" s="85"/>
      <c r="AS330" s="85"/>
      <c r="AT330" s="85"/>
    </row>
    <row r="331" s="61" customFormat="1" ht="80" customHeight="1" spans="1:46">
      <c r="A331" s="84" t="s">
        <v>17166</v>
      </c>
      <c r="B331" s="84"/>
      <c r="C331" s="85" t="s">
        <v>2</v>
      </c>
      <c r="D331" s="84" t="s">
        <v>16442</v>
      </c>
      <c r="E331" s="87" t="s">
        <v>17167</v>
      </c>
      <c r="F331" s="84" t="s">
        <v>16408</v>
      </c>
      <c r="G331" s="85"/>
      <c r="H331" s="85">
        <v>30</v>
      </c>
      <c r="I331" s="85">
        <f t="shared" si="15"/>
        <v>30</v>
      </c>
      <c r="J331" s="84">
        <v>1</v>
      </c>
      <c r="K331" s="90">
        <f>SUMIFS(VENTAS[Cantidad],VENTAS[Código del producto Vendido],STOCK[[#This Row],[Code]])</f>
        <v>0</v>
      </c>
      <c r="L331" s="84">
        <f>STOCK[[#This Row],[Entradas]]-STOCK[[#This Row],[Salidas]]</f>
        <v>1</v>
      </c>
      <c r="M331" s="93">
        <f>STOCK[[#This Row],[Precio Final]]*10%</f>
        <v>3</v>
      </c>
      <c r="N331" s="84">
        <v>0</v>
      </c>
      <c r="O331" s="85">
        <v>0</v>
      </c>
      <c r="P331" s="85">
        <v>9</v>
      </c>
      <c r="Q331" s="84">
        <v>0</v>
      </c>
      <c r="R331" s="84">
        <v>0</v>
      </c>
      <c r="S331" s="85">
        <v>0</v>
      </c>
      <c r="T331" s="96">
        <f>STOCK[[#This Row],[Costo Unitario (USD)]]+STOCK[[#This Row],[Costo Envío (USD)]]+STOCK[[#This Row],[Comisión 10%]]</f>
        <v>12</v>
      </c>
      <c r="U331" s="84">
        <f t="shared" si="16"/>
        <v>18</v>
      </c>
      <c r="V331" s="85">
        <f t="shared" si="17"/>
        <v>30</v>
      </c>
      <c r="W331" s="85">
        <f>STOCK[[#This Row],[Precio Final]]-STOCK[[#This Row],[Costo total]]</f>
        <v>18</v>
      </c>
      <c r="X331" s="84">
        <f>STOCK[[#This Row],[Ganancia Unitaria]]*STOCK[[#This Row],[Salidas]]</f>
        <v>0</v>
      </c>
      <c r="Y331" s="84"/>
      <c r="Z331" s="84"/>
      <c r="AA331" s="85"/>
      <c r="AB331" s="84"/>
      <c r="AC331" s="84"/>
      <c r="AD331" s="99"/>
      <c r="AE331" s="85"/>
      <c r="AF331" s="85"/>
      <c r="AG331" s="85"/>
      <c r="AH331" s="85"/>
      <c r="AI331" s="85"/>
      <c r="AJ331" s="85"/>
      <c r="AK331" s="85"/>
      <c r="AL331" s="85"/>
      <c r="AM331" s="85"/>
      <c r="AN331" s="85"/>
      <c r="AO331" s="85"/>
      <c r="AP331" s="85"/>
      <c r="AQ331" s="85"/>
      <c r="AR331" s="85"/>
      <c r="AS331" s="85"/>
      <c r="AT331" s="85"/>
    </row>
    <row r="332" s="61" customFormat="1" ht="80" customHeight="1" spans="1:46">
      <c r="A332" s="84" t="s">
        <v>17168</v>
      </c>
      <c r="B332" s="84"/>
      <c r="C332" s="85" t="s">
        <v>2</v>
      </c>
      <c r="D332" s="84" t="s">
        <v>17169</v>
      </c>
      <c r="E332" s="87" t="s">
        <v>17170</v>
      </c>
      <c r="F332" s="84" t="s">
        <v>17171</v>
      </c>
      <c r="G332" s="85"/>
      <c r="H332" s="85">
        <v>30</v>
      </c>
      <c r="I332" s="85">
        <f t="shared" si="15"/>
        <v>30</v>
      </c>
      <c r="J332" s="84">
        <v>1</v>
      </c>
      <c r="K332" s="90">
        <f>SUMIFS(VENTAS[Cantidad],VENTAS[Código del producto Vendido],STOCK[[#This Row],[Code]])</f>
        <v>0</v>
      </c>
      <c r="L332" s="84">
        <f>STOCK[[#This Row],[Entradas]]-STOCK[[#This Row],[Salidas]]</f>
        <v>1</v>
      </c>
      <c r="M332" s="93">
        <f>STOCK[[#This Row],[Precio Final]]*10%</f>
        <v>3</v>
      </c>
      <c r="N332" s="84">
        <v>0</v>
      </c>
      <c r="O332" s="85">
        <v>0</v>
      </c>
      <c r="P332" s="85">
        <v>9</v>
      </c>
      <c r="Q332" s="84">
        <v>0</v>
      </c>
      <c r="R332" s="84">
        <v>0</v>
      </c>
      <c r="S332" s="85">
        <v>0</v>
      </c>
      <c r="T332" s="96">
        <f>STOCK[[#This Row],[Costo Unitario (USD)]]+STOCK[[#This Row],[Costo Envío (USD)]]+STOCK[[#This Row],[Comisión 10%]]</f>
        <v>12</v>
      </c>
      <c r="U332" s="84">
        <f t="shared" si="16"/>
        <v>18</v>
      </c>
      <c r="V332" s="85">
        <f t="shared" si="17"/>
        <v>30</v>
      </c>
      <c r="W332" s="85">
        <f>STOCK[[#This Row],[Precio Final]]-STOCK[[#This Row],[Costo total]]</f>
        <v>18</v>
      </c>
      <c r="X332" s="84">
        <f>STOCK[[#This Row],[Ganancia Unitaria]]*STOCK[[#This Row],[Salidas]]</f>
        <v>0</v>
      </c>
      <c r="Y332" s="84"/>
      <c r="Z332" s="84"/>
      <c r="AA332" s="85"/>
      <c r="AB332" s="84"/>
      <c r="AC332" s="84"/>
      <c r="AD332" s="100"/>
      <c r="AE332" s="85"/>
      <c r="AF332" s="85"/>
      <c r="AG332" s="85"/>
      <c r="AH332" s="85"/>
      <c r="AI332" s="85"/>
      <c r="AJ332" s="85"/>
      <c r="AK332" s="85"/>
      <c r="AL332" s="85"/>
      <c r="AM332" s="85"/>
      <c r="AN332" s="85"/>
      <c r="AO332" s="85"/>
      <c r="AP332" s="85"/>
      <c r="AQ332" s="85"/>
      <c r="AR332" s="85"/>
      <c r="AS332" s="85"/>
      <c r="AT332" s="85"/>
    </row>
    <row r="333" s="61" customFormat="1" ht="80" customHeight="1" spans="1:46">
      <c r="A333" s="84" t="s">
        <v>17172</v>
      </c>
      <c r="B333" s="84"/>
      <c r="C333" s="85" t="s">
        <v>2</v>
      </c>
      <c r="D333" s="84" t="s">
        <v>17173</v>
      </c>
      <c r="E333" s="87" t="s">
        <v>17174</v>
      </c>
      <c r="F333" s="84" t="s">
        <v>16475</v>
      </c>
      <c r="G333" s="85"/>
      <c r="H333" s="85">
        <v>20</v>
      </c>
      <c r="I333" s="85">
        <f t="shared" si="15"/>
        <v>20</v>
      </c>
      <c r="J333" s="84">
        <v>1</v>
      </c>
      <c r="K333" s="90">
        <f>SUMIFS(VENTAS[Cantidad],VENTAS[Código del producto Vendido],STOCK[[#This Row],[Code]])</f>
        <v>0</v>
      </c>
      <c r="L333" s="84">
        <f>STOCK[[#This Row],[Entradas]]-STOCK[[#This Row],[Salidas]]</f>
        <v>1</v>
      </c>
      <c r="M333" s="93">
        <f>STOCK[[#This Row],[Precio Final]]*10%</f>
        <v>2</v>
      </c>
      <c r="N333" s="84">
        <v>0</v>
      </c>
      <c r="O333" s="85">
        <v>0</v>
      </c>
      <c r="P333" s="85">
        <v>9</v>
      </c>
      <c r="Q333" s="84">
        <v>0</v>
      </c>
      <c r="R333" s="84">
        <v>0</v>
      </c>
      <c r="S333" s="85">
        <v>0</v>
      </c>
      <c r="T333" s="96">
        <f>STOCK[[#This Row],[Costo Unitario (USD)]]+STOCK[[#This Row],[Costo Envío (USD)]]+STOCK[[#This Row],[Comisión 10%]]</f>
        <v>11</v>
      </c>
      <c r="U333" s="84">
        <f t="shared" si="16"/>
        <v>16.5</v>
      </c>
      <c r="V333" s="85">
        <f t="shared" si="17"/>
        <v>20</v>
      </c>
      <c r="W333" s="85">
        <f>STOCK[[#This Row],[Precio Final]]-STOCK[[#This Row],[Costo total]]</f>
        <v>9</v>
      </c>
      <c r="X333" s="84">
        <f>STOCK[[#This Row],[Ganancia Unitaria]]*STOCK[[#This Row],[Salidas]]</f>
        <v>0</v>
      </c>
      <c r="Y333" s="84"/>
      <c r="Z333" s="84"/>
      <c r="AA333" s="85"/>
      <c r="AB333" s="84"/>
      <c r="AC333" s="84"/>
      <c r="AD333" s="100"/>
      <c r="AE333" s="85"/>
      <c r="AF333" s="85"/>
      <c r="AG333" s="85"/>
      <c r="AH333" s="85"/>
      <c r="AI333" s="85"/>
      <c r="AJ333" s="85"/>
      <c r="AK333" s="85"/>
      <c r="AL333" s="85"/>
      <c r="AM333" s="85"/>
      <c r="AN333" s="85"/>
      <c r="AO333" s="85"/>
      <c r="AP333" s="85"/>
      <c r="AQ333" s="85"/>
      <c r="AR333" s="85"/>
      <c r="AS333" s="85"/>
      <c r="AT333" s="85"/>
    </row>
    <row r="334" s="61" customFormat="1" ht="80" customHeight="1" spans="1:46">
      <c r="A334" s="84" t="s">
        <v>17175</v>
      </c>
      <c r="B334" s="84"/>
      <c r="C334" s="85" t="s">
        <v>2</v>
      </c>
      <c r="D334" s="84" t="s">
        <v>16498</v>
      </c>
      <c r="E334" s="87" t="s">
        <v>17176</v>
      </c>
      <c r="F334" s="84" t="s">
        <v>16475</v>
      </c>
      <c r="G334" s="85"/>
      <c r="H334" s="85">
        <v>20</v>
      </c>
      <c r="I334" s="85">
        <f t="shared" si="15"/>
        <v>20</v>
      </c>
      <c r="J334" s="84">
        <v>1</v>
      </c>
      <c r="K334" s="90">
        <f>SUMIFS(VENTAS[Cantidad],VENTAS[Código del producto Vendido],STOCK[[#This Row],[Code]])</f>
        <v>0</v>
      </c>
      <c r="L334" s="84">
        <f>STOCK[[#This Row],[Entradas]]-STOCK[[#This Row],[Salidas]]</f>
        <v>1</v>
      </c>
      <c r="M334" s="93">
        <f>STOCK[[#This Row],[Precio Final]]*10%</f>
        <v>2</v>
      </c>
      <c r="N334" s="84">
        <v>0</v>
      </c>
      <c r="O334" s="85">
        <v>0</v>
      </c>
      <c r="P334" s="85">
        <v>9</v>
      </c>
      <c r="Q334" s="84">
        <v>0</v>
      </c>
      <c r="R334" s="84">
        <v>0</v>
      </c>
      <c r="S334" s="85">
        <v>0</v>
      </c>
      <c r="T334" s="96">
        <f>STOCK[[#This Row],[Costo Unitario (USD)]]+STOCK[[#This Row],[Costo Envío (USD)]]+STOCK[[#This Row],[Comisión 10%]]</f>
        <v>11</v>
      </c>
      <c r="U334" s="84">
        <f t="shared" si="16"/>
        <v>16.5</v>
      </c>
      <c r="V334" s="85">
        <f t="shared" si="17"/>
        <v>20</v>
      </c>
      <c r="W334" s="85">
        <f>STOCK[[#This Row],[Precio Final]]-STOCK[[#This Row],[Costo total]]</f>
        <v>9</v>
      </c>
      <c r="X334" s="84">
        <f>STOCK[[#This Row],[Ganancia Unitaria]]*STOCK[[#This Row],[Salidas]]</f>
        <v>0</v>
      </c>
      <c r="Y334" s="84"/>
      <c r="Z334" s="84"/>
      <c r="AA334" s="85"/>
      <c r="AB334" s="84"/>
      <c r="AC334" s="84"/>
      <c r="AD334" s="100"/>
      <c r="AE334" s="85"/>
      <c r="AF334" s="85"/>
      <c r="AG334" s="85"/>
      <c r="AH334" s="85"/>
      <c r="AI334" s="85"/>
      <c r="AJ334" s="85"/>
      <c r="AK334" s="85"/>
      <c r="AL334" s="85"/>
      <c r="AM334" s="85"/>
      <c r="AN334" s="85"/>
      <c r="AO334" s="85"/>
      <c r="AP334" s="85"/>
      <c r="AQ334" s="85"/>
      <c r="AR334" s="85"/>
      <c r="AS334" s="85"/>
      <c r="AT334" s="85"/>
    </row>
    <row r="335" s="61" customFormat="1" ht="80" customHeight="1" spans="1:46">
      <c r="A335" s="84" t="s">
        <v>17177</v>
      </c>
      <c r="B335" s="84"/>
      <c r="C335" s="85" t="s">
        <v>2</v>
      </c>
      <c r="D335" s="84" t="s">
        <v>16969</v>
      </c>
      <c r="E335" s="87" t="s">
        <v>17178</v>
      </c>
      <c r="F335" s="84" t="s">
        <v>16586</v>
      </c>
      <c r="G335" s="85"/>
      <c r="H335" s="85">
        <v>20</v>
      </c>
      <c r="I335" s="85">
        <f t="shared" si="15"/>
        <v>20</v>
      </c>
      <c r="J335" s="84">
        <v>2</v>
      </c>
      <c r="K335" s="90">
        <f>SUMIFS(VENTAS[Cantidad],VENTAS[Código del producto Vendido],STOCK[[#This Row],[Code]])</f>
        <v>0</v>
      </c>
      <c r="L335" s="84">
        <f>STOCK[[#This Row],[Entradas]]-STOCK[[#This Row],[Salidas]]</f>
        <v>2</v>
      </c>
      <c r="M335" s="93">
        <f>STOCK[[#This Row],[Precio Final]]*10%</f>
        <v>2</v>
      </c>
      <c r="N335" s="84">
        <v>0</v>
      </c>
      <c r="O335" s="85">
        <v>0</v>
      </c>
      <c r="P335" s="85">
        <v>9</v>
      </c>
      <c r="Q335" s="84">
        <v>0</v>
      </c>
      <c r="R335" s="84">
        <v>0</v>
      </c>
      <c r="S335" s="85">
        <v>0</v>
      </c>
      <c r="T335" s="96">
        <f>STOCK[[#This Row],[Costo Unitario (USD)]]+STOCK[[#This Row],[Costo Envío (USD)]]+STOCK[[#This Row],[Comisión 10%]]</f>
        <v>11</v>
      </c>
      <c r="U335" s="84">
        <f t="shared" si="16"/>
        <v>16.5</v>
      </c>
      <c r="V335" s="85">
        <f t="shared" si="17"/>
        <v>20</v>
      </c>
      <c r="W335" s="85">
        <f>STOCK[[#This Row],[Precio Final]]-STOCK[[#This Row],[Costo total]]</f>
        <v>9</v>
      </c>
      <c r="X335" s="84">
        <f>STOCK[[#This Row],[Ganancia Unitaria]]*STOCK[[#This Row],[Salidas]]</f>
        <v>0</v>
      </c>
      <c r="Y335" s="84"/>
      <c r="Z335" s="84"/>
      <c r="AA335" s="85"/>
      <c r="AB335" s="84"/>
      <c r="AC335" s="84"/>
      <c r="AD335" s="100"/>
      <c r="AE335" s="85"/>
      <c r="AF335" s="85"/>
      <c r="AG335" s="85"/>
      <c r="AH335" s="85"/>
      <c r="AI335" s="85"/>
      <c r="AJ335" s="85"/>
      <c r="AK335" s="85"/>
      <c r="AL335" s="85"/>
      <c r="AM335" s="85"/>
      <c r="AN335" s="85"/>
      <c r="AO335" s="85"/>
      <c r="AP335" s="85"/>
      <c r="AQ335" s="85"/>
      <c r="AR335" s="85"/>
      <c r="AS335" s="85"/>
      <c r="AT335" s="85"/>
    </row>
    <row r="336" s="61" customFormat="1" ht="80" customHeight="1" spans="1:46">
      <c r="A336" s="84" t="s">
        <v>17179</v>
      </c>
      <c r="B336" s="84"/>
      <c r="C336" s="85" t="s">
        <v>2</v>
      </c>
      <c r="D336" s="84" t="s">
        <v>16447</v>
      </c>
      <c r="E336" s="87" t="s">
        <v>17180</v>
      </c>
      <c r="F336" s="84" t="s">
        <v>16404</v>
      </c>
      <c r="G336" s="85"/>
      <c r="H336" s="85">
        <v>30</v>
      </c>
      <c r="I336" s="85">
        <f t="shared" si="15"/>
        <v>30</v>
      </c>
      <c r="J336" s="84">
        <v>1</v>
      </c>
      <c r="K336" s="90">
        <f>SUMIFS(VENTAS[Cantidad],VENTAS[Código del producto Vendido],STOCK[[#This Row],[Code]])</f>
        <v>0</v>
      </c>
      <c r="L336" s="84">
        <v>0</v>
      </c>
      <c r="M336" s="93">
        <f>STOCK[[#This Row],[Precio Final]]*10%</f>
        <v>3</v>
      </c>
      <c r="N336" s="84">
        <v>0</v>
      </c>
      <c r="O336" s="85">
        <v>0</v>
      </c>
      <c r="P336" s="85">
        <v>9</v>
      </c>
      <c r="Q336" s="84">
        <v>0</v>
      </c>
      <c r="R336" s="84">
        <v>0</v>
      </c>
      <c r="S336" s="85">
        <v>0</v>
      </c>
      <c r="T336" s="96">
        <f>STOCK[[#This Row],[Costo Unitario (USD)]]+STOCK[[#This Row],[Costo Envío (USD)]]+STOCK[[#This Row],[Comisión 10%]]</f>
        <v>12</v>
      </c>
      <c r="U336" s="84">
        <f t="shared" si="16"/>
        <v>18</v>
      </c>
      <c r="V336" s="85">
        <f t="shared" si="17"/>
        <v>30</v>
      </c>
      <c r="W336" s="85">
        <f>STOCK[[#This Row],[Precio Final]]-STOCK[[#This Row],[Costo total]]</f>
        <v>18</v>
      </c>
      <c r="X336" s="84">
        <f>STOCK[[#This Row],[Ganancia Unitaria]]*STOCK[[#This Row],[Salidas]]</f>
        <v>0</v>
      </c>
      <c r="Y336" s="84"/>
      <c r="Z336" s="84"/>
      <c r="AA336" s="85"/>
      <c r="AB336" s="84"/>
      <c r="AC336" s="84"/>
      <c r="AD336" s="100"/>
      <c r="AE336" s="85"/>
      <c r="AF336" s="85"/>
      <c r="AG336" s="85"/>
      <c r="AH336" s="85"/>
      <c r="AI336" s="85"/>
      <c r="AJ336" s="85"/>
      <c r="AK336" s="85"/>
      <c r="AL336" s="85"/>
      <c r="AM336" s="85"/>
      <c r="AN336" s="85"/>
      <c r="AO336" s="85"/>
      <c r="AP336" s="85"/>
      <c r="AQ336" s="85"/>
      <c r="AR336" s="85"/>
      <c r="AS336" s="85"/>
      <c r="AT336" s="85"/>
    </row>
    <row r="337" s="61" customFormat="1" ht="80" customHeight="1" spans="1:46">
      <c r="A337" s="84" t="s">
        <v>17181</v>
      </c>
      <c r="B337" s="84"/>
      <c r="C337" s="85" t="s">
        <v>2</v>
      </c>
      <c r="D337" s="84" t="s">
        <v>16498</v>
      </c>
      <c r="E337" s="87" t="s">
        <v>17135</v>
      </c>
      <c r="F337" s="84" t="s">
        <v>16475</v>
      </c>
      <c r="G337" s="85"/>
      <c r="H337" s="85">
        <v>30</v>
      </c>
      <c r="I337" s="85">
        <f t="shared" si="15"/>
        <v>30</v>
      </c>
      <c r="J337" s="84">
        <v>2</v>
      </c>
      <c r="K337" s="90">
        <f>SUMIFS(VENTAS[Cantidad],VENTAS[Código del producto Vendido],STOCK[[#This Row],[Code]])</f>
        <v>0</v>
      </c>
      <c r="L337" s="84">
        <f>STOCK[[#This Row],[Entradas]]-STOCK[[#This Row],[Salidas]]</f>
        <v>2</v>
      </c>
      <c r="M337" s="93">
        <f>STOCK[[#This Row],[Precio Final]]*10%</f>
        <v>3</v>
      </c>
      <c r="N337" s="84">
        <v>0</v>
      </c>
      <c r="O337" s="85">
        <v>0</v>
      </c>
      <c r="P337" s="85">
        <v>9</v>
      </c>
      <c r="Q337" s="84">
        <v>0</v>
      </c>
      <c r="R337" s="84">
        <v>0</v>
      </c>
      <c r="S337" s="85">
        <v>0</v>
      </c>
      <c r="T337" s="96">
        <f>STOCK[[#This Row],[Costo Unitario (USD)]]+STOCK[[#This Row],[Costo Envío (USD)]]+STOCK[[#This Row],[Comisión 10%]]</f>
        <v>12</v>
      </c>
      <c r="U337" s="84">
        <f t="shared" si="16"/>
        <v>18</v>
      </c>
      <c r="V337" s="85">
        <f t="shared" si="17"/>
        <v>30</v>
      </c>
      <c r="W337" s="85">
        <f>STOCK[[#This Row],[Precio Final]]-STOCK[[#This Row],[Costo total]]</f>
        <v>18</v>
      </c>
      <c r="X337" s="84">
        <f>STOCK[[#This Row],[Ganancia Unitaria]]*STOCK[[#This Row],[Salidas]]</f>
        <v>0</v>
      </c>
      <c r="Y337" s="84"/>
      <c r="Z337" s="84"/>
      <c r="AA337" s="85"/>
      <c r="AB337" s="84"/>
      <c r="AC337" s="84"/>
      <c r="AD337" s="100"/>
      <c r="AE337" s="85"/>
      <c r="AF337" s="85"/>
      <c r="AG337" s="85"/>
      <c r="AH337" s="85"/>
      <c r="AI337" s="85"/>
      <c r="AJ337" s="85"/>
      <c r="AK337" s="85"/>
      <c r="AL337" s="85"/>
      <c r="AM337" s="85"/>
      <c r="AN337" s="85"/>
      <c r="AO337" s="85"/>
      <c r="AP337" s="85"/>
      <c r="AQ337" s="85"/>
      <c r="AR337" s="85"/>
      <c r="AS337" s="85"/>
      <c r="AT337" s="85"/>
    </row>
    <row r="338" s="61" customFormat="1" ht="80" customHeight="1" spans="1:46">
      <c r="A338" s="84" t="s">
        <v>17182</v>
      </c>
      <c r="B338" s="84"/>
      <c r="C338" s="85" t="s">
        <v>2</v>
      </c>
      <c r="D338" s="84" t="s">
        <v>16498</v>
      </c>
      <c r="E338" s="87" t="s">
        <v>16963</v>
      </c>
      <c r="F338" s="84" t="s">
        <v>16396</v>
      </c>
      <c r="G338" s="85"/>
      <c r="H338" s="85">
        <v>20</v>
      </c>
      <c r="I338" s="85">
        <f t="shared" si="15"/>
        <v>20</v>
      </c>
      <c r="J338" s="84">
        <v>1</v>
      </c>
      <c r="K338" s="90">
        <f>SUMIFS(VENTAS[Cantidad],VENTAS[Código del producto Vendido],STOCK[[#This Row],[Code]])</f>
        <v>0</v>
      </c>
      <c r="L338" s="84">
        <f>STOCK[[#This Row],[Entradas]]-STOCK[[#This Row],[Salidas]]</f>
        <v>1</v>
      </c>
      <c r="M338" s="93">
        <f>STOCK[[#This Row],[Precio Final]]*10%</f>
        <v>2</v>
      </c>
      <c r="N338" s="84">
        <v>0</v>
      </c>
      <c r="O338" s="85">
        <v>0</v>
      </c>
      <c r="P338" s="85">
        <v>9</v>
      </c>
      <c r="Q338" s="84">
        <v>0</v>
      </c>
      <c r="R338" s="84">
        <v>0</v>
      </c>
      <c r="S338" s="85">
        <v>0</v>
      </c>
      <c r="T338" s="96">
        <f>STOCK[[#This Row],[Costo Unitario (USD)]]+STOCK[[#This Row],[Costo Envío (USD)]]+STOCK[[#This Row],[Comisión 10%]]</f>
        <v>11</v>
      </c>
      <c r="U338" s="84">
        <f t="shared" si="16"/>
        <v>16.5</v>
      </c>
      <c r="V338" s="85">
        <f t="shared" si="17"/>
        <v>20</v>
      </c>
      <c r="W338" s="85">
        <f>STOCK[[#This Row],[Precio Final]]-STOCK[[#This Row],[Costo total]]</f>
        <v>9</v>
      </c>
      <c r="X338" s="84">
        <f>STOCK[[#This Row],[Ganancia Unitaria]]*STOCK[[#This Row],[Salidas]]</f>
        <v>0</v>
      </c>
      <c r="Y338" s="84"/>
      <c r="Z338" s="84"/>
      <c r="AA338" s="85"/>
      <c r="AB338" s="84"/>
      <c r="AC338" s="84"/>
      <c r="AD338" s="100"/>
      <c r="AE338" s="85"/>
      <c r="AF338" s="85"/>
      <c r="AG338" s="85"/>
      <c r="AH338" s="85"/>
      <c r="AI338" s="85"/>
      <c r="AJ338" s="85"/>
      <c r="AK338" s="85"/>
      <c r="AL338" s="85"/>
      <c r="AM338" s="85"/>
      <c r="AN338" s="85"/>
      <c r="AO338" s="85"/>
      <c r="AP338" s="85"/>
      <c r="AQ338" s="85"/>
      <c r="AR338" s="85"/>
      <c r="AS338" s="85"/>
      <c r="AT338" s="85"/>
    </row>
    <row r="339" s="61" customFormat="1" ht="80" customHeight="1" spans="1:46">
      <c r="A339" s="84" t="s">
        <v>17183</v>
      </c>
      <c r="B339" s="84"/>
      <c r="C339" s="85" t="s">
        <v>2</v>
      </c>
      <c r="D339" s="84" t="s">
        <v>16943</v>
      </c>
      <c r="E339" s="87" t="s">
        <v>17184</v>
      </c>
      <c r="F339" s="84" t="s">
        <v>16586</v>
      </c>
      <c r="G339" s="85"/>
      <c r="H339" s="85">
        <v>25</v>
      </c>
      <c r="I339" s="85">
        <f t="shared" si="15"/>
        <v>25</v>
      </c>
      <c r="J339" s="84">
        <v>1</v>
      </c>
      <c r="K339" s="90">
        <f>SUMIFS(VENTAS[Cantidad],VENTAS[Código del producto Vendido],STOCK[[#This Row],[Code]])</f>
        <v>0</v>
      </c>
      <c r="L339" s="84">
        <f>STOCK[[#This Row],[Entradas]]-STOCK[[#This Row],[Salidas]]</f>
        <v>1</v>
      </c>
      <c r="M339" s="93">
        <f>STOCK[[#This Row],[Precio Final]]*10%</f>
        <v>2.5</v>
      </c>
      <c r="N339" s="84">
        <v>0</v>
      </c>
      <c r="O339" s="85">
        <v>0</v>
      </c>
      <c r="P339" s="85">
        <v>9</v>
      </c>
      <c r="Q339" s="84">
        <v>0</v>
      </c>
      <c r="R339" s="84">
        <v>0</v>
      </c>
      <c r="S339" s="85">
        <v>0</v>
      </c>
      <c r="T339" s="96">
        <f>STOCK[[#This Row],[Costo Unitario (USD)]]+STOCK[[#This Row],[Costo Envío (USD)]]+STOCK[[#This Row],[Comisión 10%]]</f>
        <v>11.5</v>
      </c>
      <c r="U339" s="84">
        <f t="shared" si="16"/>
        <v>17.25</v>
      </c>
      <c r="V339" s="85">
        <f t="shared" si="17"/>
        <v>25</v>
      </c>
      <c r="W339" s="85">
        <f>STOCK[[#This Row],[Precio Final]]-STOCK[[#This Row],[Costo total]]</f>
        <v>13.5</v>
      </c>
      <c r="X339" s="84">
        <f>STOCK[[#This Row],[Ganancia Unitaria]]*STOCK[[#This Row],[Salidas]]</f>
        <v>0</v>
      </c>
      <c r="Y339" s="84"/>
      <c r="Z339" s="84"/>
      <c r="AA339" s="85"/>
      <c r="AB339" s="84"/>
      <c r="AC339" s="84"/>
      <c r="AD339" s="100"/>
      <c r="AE339" s="85"/>
      <c r="AF339" s="85"/>
      <c r="AG339" s="85"/>
      <c r="AH339" s="85"/>
      <c r="AI339" s="85"/>
      <c r="AJ339" s="85"/>
      <c r="AK339" s="85"/>
      <c r="AL339" s="85"/>
      <c r="AM339" s="85"/>
      <c r="AN339" s="85"/>
      <c r="AO339" s="85"/>
      <c r="AP339" s="85"/>
      <c r="AQ339" s="85"/>
      <c r="AR339" s="85"/>
      <c r="AS339" s="85"/>
      <c r="AT339" s="85"/>
    </row>
    <row r="340" s="61" customFormat="1" ht="80" customHeight="1" spans="1:46">
      <c r="A340" s="84" t="s">
        <v>17185</v>
      </c>
      <c r="B340" s="84"/>
      <c r="C340" s="85" t="s">
        <v>2</v>
      </c>
      <c r="D340" s="84" t="s">
        <v>16473</v>
      </c>
      <c r="E340" s="87" t="s">
        <v>17186</v>
      </c>
      <c r="F340" s="84" t="s">
        <v>16475</v>
      </c>
      <c r="G340" s="85"/>
      <c r="H340" s="85">
        <v>18</v>
      </c>
      <c r="I340" s="85">
        <f t="shared" si="15"/>
        <v>18</v>
      </c>
      <c r="J340" s="84">
        <v>1</v>
      </c>
      <c r="K340" s="90">
        <f>SUMIFS(VENTAS[Cantidad],VENTAS[Código del producto Vendido],STOCK[[#This Row],[Code]])</f>
        <v>0</v>
      </c>
      <c r="L340" s="84">
        <f>STOCK[[#This Row],[Entradas]]-STOCK[[#This Row],[Salidas]]</f>
        <v>1</v>
      </c>
      <c r="M340" s="93">
        <f>STOCK[[#This Row],[Precio Final]]*10%</f>
        <v>1.8</v>
      </c>
      <c r="N340" s="84">
        <v>0</v>
      </c>
      <c r="O340" s="85">
        <v>0</v>
      </c>
      <c r="P340" s="85">
        <v>9</v>
      </c>
      <c r="Q340" s="84">
        <v>0</v>
      </c>
      <c r="R340" s="84">
        <v>0</v>
      </c>
      <c r="S340" s="85">
        <v>0</v>
      </c>
      <c r="T340" s="96">
        <f>STOCK[[#This Row],[Costo Unitario (USD)]]+STOCK[[#This Row],[Costo Envío (USD)]]+STOCK[[#This Row],[Comisión 10%]]</f>
        <v>10.8</v>
      </c>
      <c r="U340" s="84">
        <f t="shared" si="16"/>
        <v>16.2</v>
      </c>
      <c r="V340" s="85">
        <f t="shared" si="17"/>
        <v>18</v>
      </c>
      <c r="W340" s="85">
        <f>STOCK[[#This Row],[Precio Final]]-STOCK[[#This Row],[Costo total]]</f>
        <v>7.2</v>
      </c>
      <c r="X340" s="84">
        <f>STOCK[[#This Row],[Ganancia Unitaria]]*STOCK[[#This Row],[Salidas]]</f>
        <v>0</v>
      </c>
      <c r="Y340" s="84"/>
      <c r="Z340" s="84"/>
      <c r="AA340" s="85"/>
      <c r="AB340" s="84"/>
      <c r="AC340" s="84"/>
      <c r="AD340" s="100"/>
      <c r="AE340" s="85"/>
      <c r="AF340" s="85"/>
      <c r="AG340" s="85"/>
      <c r="AH340" s="85"/>
      <c r="AI340" s="85"/>
      <c r="AJ340" s="85"/>
      <c r="AK340" s="85"/>
      <c r="AL340" s="85"/>
      <c r="AM340" s="85"/>
      <c r="AN340" s="85"/>
      <c r="AO340" s="85"/>
      <c r="AP340" s="85"/>
      <c r="AQ340" s="85"/>
      <c r="AR340" s="85"/>
      <c r="AS340" s="85"/>
      <c r="AT340" s="85"/>
    </row>
    <row r="341" s="61" customFormat="1" ht="80" customHeight="1" spans="1:46">
      <c r="A341" s="84" t="s">
        <v>17187</v>
      </c>
      <c r="B341" s="84"/>
      <c r="C341" s="85" t="s">
        <v>2</v>
      </c>
      <c r="D341" s="84" t="s">
        <v>16461</v>
      </c>
      <c r="E341" s="87" t="s">
        <v>17188</v>
      </c>
      <c r="F341" s="84" t="s">
        <v>16475</v>
      </c>
      <c r="G341" s="85"/>
      <c r="H341" s="85">
        <v>18</v>
      </c>
      <c r="I341" s="85">
        <f t="shared" si="15"/>
        <v>18</v>
      </c>
      <c r="J341" s="84">
        <v>1</v>
      </c>
      <c r="K341" s="90">
        <f>SUMIFS(VENTAS[Cantidad],VENTAS[Código del producto Vendido],STOCK[[#This Row],[Code]])</f>
        <v>0</v>
      </c>
      <c r="L341" s="84">
        <f>STOCK[[#This Row],[Entradas]]-STOCK[[#This Row],[Salidas]]</f>
        <v>1</v>
      </c>
      <c r="M341" s="93">
        <f>STOCK[[#This Row],[Precio Final]]*10%</f>
        <v>1.8</v>
      </c>
      <c r="N341" s="84">
        <v>0</v>
      </c>
      <c r="O341" s="85">
        <v>0</v>
      </c>
      <c r="P341" s="85">
        <v>9</v>
      </c>
      <c r="Q341" s="84">
        <v>0</v>
      </c>
      <c r="R341" s="84">
        <v>0</v>
      </c>
      <c r="S341" s="85">
        <v>0</v>
      </c>
      <c r="T341" s="96">
        <f>STOCK[[#This Row],[Costo Unitario (USD)]]+STOCK[[#This Row],[Costo Envío (USD)]]+STOCK[[#This Row],[Comisión 10%]]</f>
        <v>10.8</v>
      </c>
      <c r="U341" s="84">
        <f t="shared" si="16"/>
        <v>16.2</v>
      </c>
      <c r="V341" s="85">
        <f t="shared" si="17"/>
        <v>18</v>
      </c>
      <c r="W341" s="85">
        <f>STOCK[[#This Row],[Precio Final]]-STOCK[[#This Row],[Costo total]]</f>
        <v>7.2</v>
      </c>
      <c r="X341" s="84">
        <f>STOCK[[#This Row],[Ganancia Unitaria]]*STOCK[[#This Row],[Salidas]]</f>
        <v>0</v>
      </c>
      <c r="Y341" s="84"/>
      <c r="Z341" s="84"/>
      <c r="AA341" s="85"/>
      <c r="AB341" s="84"/>
      <c r="AC341" s="84"/>
      <c r="AD341" s="100"/>
      <c r="AE341" s="85"/>
      <c r="AF341" s="85"/>
      <c r="AG341" s="85"/>
      <c r="AH341" s="85"/>
      <c r="AI341" s="85"/>
      <c r="AJ341" s="85"/>
      <c r="AK341" s="85"/>
      <c r="AL341" s="85"/>
      <c r="AM341" s="85"/>
      <c r="AN341" s="85"/>
      <c r="AO341" s="85"/>
      <c r="AP341" s="85"/>
      <c r="AQ341" s="85"/>
      <c r="AR341" s="85"/>
      <c r="AS341" s="85"/>
      <c r="AT341" s="85"/>
    </row>
    <row r="342" s="61" customFormat="1" ht="80" customHeight="1" spans="1:46">
      <c r="A342" s="84" t="s">
        <v>17189</v>
      </c>
      <c r="B342" s="84"/>
      <c r="C342" s="85" t="s">
        <v>2</v>
      </c>
      <c r="D342" s="84" t="s">
        <v>16473</v>
      </c>
      <c r="E342" s="87" t="s">
        <v>17190</v>
      </c>
      <c r="F342" s="84" t="s">
        <v>17003</v>
      </c>
      <c r="G342" s="85"/>
      <c r="H342" s="85">
        <v>30</v>
      </c>
      <c r="I342" s="85">
        <f t="shared" si="15"/>
        <v>30</v>
      </c>
      <c r="J342" s="84">
        <v>1</v>
      </c>
      <c r="K342" s="90">
        <f>SUMIFS(VENTAS[Cantidad],VENTAS[Código del producto Vendido],STOCK[[#This Row],[Code]])</f>
        <v>0</v>
      </c>
      <c r="L342" s="84">
        <f>STOCK[[#This Row],[Entradas]]-STOCK[[#This Row],[Salidas]]</f>
        <v>1</v>
      </c>
      <c r="M342" s="93">
        <f>STOCK[[#This Row],[Precio Final]]*10%</f>
        <v>3</v>
      </c>
      <c r="N342" s="84">
        <v>0</v>
      </c>
      <c r="O342" s="85">
        <v>0</v>
      </c>
      <c r="P342" s="85">
        <v>9</v>
      </c>
      <c r="Q342" s="84">
        <v>0</v>
      </c>
      <c r="R342" s="84">
        <v>0</v>
      </c>
      <c r="S342" s="85">
        <v>0</v>
      </c>
      <c r="T342" s="96">
        <f>STOCK[[#This Row],[Costo Unitario (USD)]]+STOCK[[#This Row],[Costo Envío (USD)]]+STOCK[[#This Row],[Comisión 10%]]</f>
        <v>12</v>
      </c>
      <c r="U342" s="84">
        <f t="shared" si="16"/>
        <v>18</v>
      </c>
      <c r="V342" s="85">
        <f t="shared" si="17"/>
        <v>30</v>
      </c>
      <c r="W342" s="85">
        <f>STOCK[[#This Row],[Precio Final]]-STOCK[[#This Row],[Costo total]]</f>
        <v>18</v>
      </c>
      <c r="X342" s="84">
        <f>STOCK[[#This Row],[Ganancia Unitaria]]*STOCK[[#This Row],[Salidas]]</f>
        <v>0</v>
      </c>
      <c r="Y342" s="84"/>
      <c r="Z342" s="84"/>
      <c r="AA342" s="85"/>
      <c r="AB342" s="84"/>
      <c r="AC342" s="84"/>
      <c r="AD342" s="100"/>
      <c r="AE342" s="85"/>
      <c r="AF342" s="85"/>
      <c r="AG342" s="85"/>
      <c r="AH342" s="85"/>
      <c r="AI342" s="85"/>
      <c r="AJ342" s="85"/>
      <c r="AK342" s="85"/>
      <c r="AL342" s="85"/>
      <c r="AM342" s="85"/>
      <c r="AN342" s="85"/>
      <c r="AO342" s="85"/>
      <c r="AP342" s="85"/>
      <c r="AQ342" s="85"/>
      <c r="AR342" s="85"/>
      <c r="AS342" s="85"/>
      <c r="AT342" s="85"/>
    </row>
    <row r="343" s="61" customFormat="1" ht="80" customHeight="1" spans="1:46">
      <c r="A343" s="84" t="s">
        <v>17191</v>
      </c>
      <c r="B343" s="84"/>
      <c r="C343" s="85" t="s">
        <v>2</v>
      </c>
      <c r="D343" s="84" t="s">
        <v>16461</v>
      </c>
      <c r="E343" s="87" t="s">
        <v>17192</v>
      </c>
      <c r="F343" s="84" t="s">
        <v>16475</v>
      </c>
      <c r="G343" s="85"/>
      <c r="H343" s="85">
        <v>20</v>
      </c>
      <c r="I343" s="85">
        <f t="shared" si="15"/>
        <v>20</v>
      </c>
      <c r="J343" s="84">
        <v>1</v>
      </c>
      <c r="K343" s="90">
        <f>SUMIFS(VENTAS[Cantidad],VENTAS[Código del producto Vendido],STOCK[[#This Row],[Code]])</f>
        <v>0</v>
      </c>
      <c r="L343" s="84">
        <f>STOCK[[#This Row],[Entradas]]-STOCK[[#This Row],[Salidas]]</f>
        <v>1</v>
      </c>
      <c r="M343" s="93">
        <f>STOCK[[#This Row],[Precio Final]]*10%</f>
        <v>2</v>
      </c>
      <c r="N343" s="84">
        <v>0</v>
      </c>
      <c r="O343" s="85">
        <v>0</v>
      </c>
      <c r="P343" s="85">
        <v>9</v>
      </c>
      <c r="Q343" s="84">
        <v>0</v>
      </c>
      <c r="R343" s="84">
        <v>0</v>
      </c>
      <c r="S343" s="85">
        <v>0</v>
      </c>
      <c r="T343" s="96">
        <f>STOCK[[#This Row],[Costo Unitario (USD)]]+STOCK[[#This Row],[Costo Envío (USD)]]+STOCK[[#This Row],[Comisión 10%]]</f>
        <v>11</v>
      </c>
      <c r="U343" s="84">
        <f t="shared" si="16"/>
        <v>16.5</v>
      </c>
      <c r="V343" s="85">
        <f t="shared" si="17"/>
        <v>20</v>
      </c>
      <c r="W343" s="85">
        <f>STOCK[[#This Row],[Precio Final]]-STOCK[[#This Row],[Costo total]]</f>
        <v>9</v>
      </c>
      <c r="X343" s="84">
        <f>STOCK[[#This Row],[Ganancia Unitaria]]*STOCK[[#This Row],[Salidas]]</f>
        <v>0</v>
      </c>
      <c r="Y343" s="84"/>
      <c r="Z343" s="84"/>
      <c r="AA343" s="85"/>
      <c r="AB343" s="84"/>
      <c r="AC343" s="84"/>
      <c r="AD343" s="100"/>
      <c r="AE343" s="85"/>
      <c r="AF343" s="85"/>
      <c r="AG343" s="85"/>
      <c r="AH343" s="85"/>
      <c r="AI343" s="85"/>
      <c r="AJ343" s="85"/>
      <c r="AK343" s="85"/>
      <c r="AL343" s="85"/>
      <c r="AM343" s="85"/>
      <c r="AN343" s="85"/>
      <c r="AO343" s="85"/>
      <c r="AP343" s="85"/>
      <c r="AQ343" s="85"/>
      <c r="AR343" s="85"/>
      <c r="AS343" s="85"/>
      <c r="AT343" s="85"/>
    </row>
    <row r="344" s="61" customFormat="1" ht="80" customHeight="1" spans="1:46">
      <c r="A344" s="84" t="s">
        <v>17193</v>
      </c>
      <c r="B344" s="84"/>
      <c r="C344" s="85" t="s">
        <v>2</v>
      </c>
      <c r="D344" s="84" t="s">
        <v>16447</v>
      </c>
      <c r="E344" s="87" t="s">
        <v>17194</v>
      </c>
      <c r="F344" s="84" t="s">
        <v>16404</v>
      </c>
      <c r="G344" s="85"/>
      <c r="H344" s="85">
        <v>35</v>
      </c>
      <c r="I344" s="85">
        <f t="shared" si="15"/>
        <v>35</v>
      </c>
      <c r="J344" s="84">
        <v>0</v>
      </c>
      <c r="K344" s="90">
        <f>SUMIFS(VENTAS[Cantidad],VENTAS[Código del producto Vendido],STOCK[[#This Row],[Code]])</f>
        <v>0</v>
      </c>
      <c r="L344" s="84">
        <f>STOCK[[#This Row],[Entradas]]-STOCK[[#This Row],[Salidas]]</f>
        <v>0</v>
      </c>
      <c r="M344" s="93">
        <f>STOCK[[#This Row],[Precio Final]]*10%</f>
        <v>3.5</v>
      </c>
      <c r="N344" s="84">
        <v>0</v>
      </c>
      <c r="O344" s="85">
        <v>0</v>
      </c>
      <c r="P344" s="85">
        <v>9</v>
      </c>
      <c r="Q344" s="84">
        <v>0</v>
      </c>
      <c r="R344" s="84">
        <v>0</v>
      </c>
      <c r="S344" s="85">
        <v>0</v>
      </c>
      <c r="T344" s="96">
        <f>STOCK[[#This Row],[Costo Unitario (USD)]]+STOCK[[#This Row],[Costo Envío (USD)]]+STOCK[[#This Row],[Comisión 10%]]</f>
        <v>12.5</v>
      </c>
      <c r="U344" s="84">
        <f t="shared" si="16"/>
        <v>18.75</v>
      </c>
      <c r="V344" s="85">
        <f t="shared" si="17"/>
        <v>35</v>
      </c>
      <c r="W344" s="85">
        <f>STOCK[[#This Row],[Precio Final]]-STOCK[[#This Row],[Costo total]]</f>
        <v>22.5</v>
      </c>
      <c r="X344" s="84">
        <f>STOCK[[#This Row],[Ganancia Unitaria]]*STOCK[[#This Row],[Salidas]]</f>
        <v>0</v>
      </c>
      <c r="Y344" s="84"/>
      <c r="Z344" s="84"/>
      <c r="AA344" s="85"/>
      <c r="AB344" s="84"/>
      <c r="AC344" s="84"/>
      <c r="AD344" s="85"/>
      <c r="AE344" s="85"/>
      <c r="AF344" s="85"/>
      <c r="AG344" s="85"/>
      <c r="AH344" s="85"/>
      <c r="AI344" s="85"/>
      <c r="AJ344" s="85"/>
      <c r="AK344" s="85"/>
      <c r="AL344" s="85"/>
      <c r="AM344" s="85"/>
      <c r="AN344" s="85"/>
      <c r="AO344" s="85"/>
      <c r="AP344" s="85"/>
      <c r="AQ344" s="85"/>
      <c r="AR344" s="85"/>
      <c r="AS344" s="85"/>
      <c r="AT344" s="85"/>
    </row>
    <row r="345" s="61" customFormat="1" ht="80" customHeight="1" spans="1:46">
      <c r="A345" s="84" t="s">
        <v>17195</v>
      </c>
      <c r="B345" s="84"/>
      <c r="C345" s="85" t="s">
        <v>2</v>
      </c>
      <c r="D345" s="84" t="s">
        <v>16447</v>
      </c>
      <c r="E345" s="87" t="s">
        <v>16963</v>
      </c>
      <c r="F345" s="84" t="s">
        <v>16408</v>
      </c>
      <c r="G345" s="85"/>
      <c r="H345" s="85">
        <v>20</v>
      </c>
      <c r="I345" s="85">
        <f t="shared" si="15"/>
        <v>20</v>
      </c>
      <c r="J345" s="84">
        <v>1</v>
      </c>
      <c r="K345" s="90">
        <f>SUMIFS(VENTAS[Cantidad],VENTAS[Código del producto Vendido],STOCK[[#This Row],[Code]])</f>
        <v>0</v>
      </c>
      <c r="L345" s="84">
        <f>STOCK[[#This Row],[Entradas]]-STOCK[[#This Row],[Salidas]]</f>
        <v>1</v>
      </c>
      <c r="M345" s="93">
        <f>STOCK[[#This Row],[Precio Final]]*10%</f>
        <v>2</v>
      </c>
      <c r="N345" s="84">
        <v>0</v>
      </c>
      <c r="O345" s="85">
        <v>0</v>
      </c>
      <c r="P345" s="85">
        <v>9</v>
      </c>
      <c r="Q345" s="84">
        <v>0</v>
      </c>
      <c r="R345" s="84">
        <v>0</v>
      </c>
      <c r="S345" s="85">
        <v>0</v>
      </c>
      <c r="T345" s="96">
        <f>STOCK[[#This Row],[Costo Unitario (USD)]]+STOCK[[#This Row],[Costo Envío (USD)]]+STOCK[[#This Row],[Comisión 10%]]</f>
        <v>11</v>
      </c>
      <c r="U345" s="84">
        <f t="shared" si="16"/>
        <v>16.5</v>
      </c>
      <c r="V345" s="85">
        <f t="shared" si="17"/>
        <v>20</v>
      </c>
      <c r="W345" s="85">
        <f>STOCK[[#This Row],[Precio Final]]-STOCK[[#This Row],[Costo total]]</f>
        <v>9</v>
      </c>
      <c r="X345" s="84">
        <f>STOCK[[#This Row],[Ganancia Unitaria]]*STOCK[[#This Row],[Salidas]]</f>
        <v>0</v>
      </c>
      <c r="Y345" s="84"/>
      <c r="Z345" s="84"/>
      <c r="AA345" s="85"/>
      <c r="AB345" s="84"/>
      <c r="AC345" s="84"/>
      <c r="AD345" s="100"/>
      <c r="AE345" s="85"/>
      <c r="AF345" s="85"/>
      <c r="AG345" s="85"/>
      <c r="AH345" s="85"/>
      <c r="AI345" s="85"/>
      <c r="AJ345" s="85"/>
      <c r="AK345" s="85"/>
      <c r="AL345" s="85"/>
      <c r="AM345" s="85"/>
      <c r="AN345" s="85"/>
      <c r="AO345" s="85"/>
      <c r="AP345" s="85"/>
      <c r="AQ345" s="85"/>
      <c r="AR345" s="85"/>
      <c r="AS345" s="85"/>
      <c r="AT345" s="85"/>
    </row>
    <row r="346" s="61" customFormat="1" ht="80" customHeight="1" spans="1:46">
      <c r="A346" s="84" t="s">
        <v>17196</v>
      </c>
      <c r="B346" s="84"/>
      <c r="C346" s="85" t="s">
        <v>2</v>
      </c>
      <c r="D346" s="84" t="s">
        <v>16477</v>
      </c>
      <c r="E346" s="87" t="s">
        <v>17197</v>
      </c>
      <c r="F346" s="84" t="s">
        <v>16937</v>
      </c>
      <c r="G346" s="85"/>
      <c r="H346" s="85">
        <v>35</v>
      </c>
      <c r="I346" s="85">
        <v>30</v>
      </c>
      <c r="J346" s="84">
        <v>1</v>
      </c>
      <c r="K346" s="90">
        <f>SUMIFS(VENTAS[Cantidad],VENTAS[Código del producto Vendido],STOCK[[#This Row],[Code]])</f>
        <v>0</v>
      </c>
      <c r="L346" s="84">
        <f>STOCK[[#This Row],[Entradas]]-STOCK[[#This Row],[Salidas]]</f>
        <v>1</v>
      </c>
      <c r="M346" s="93">
        <f>STOCK[[#This Row],[Precio Final]]*10%</f>
        <v>3.5</v>
      </c>
      <c r="N346" s="84">
        <v>0</v>
      </c>
      <c r="O346" s="85">
        <v>0</v>
      </c>
      <c r="P346" s="85">
        <v>9</v>
      </c>
      <c r="Q346" s="84">
        <v>0</v>
      </c>
      <c r="R346" s="84">
        <v>0</v>
      </c>
      <c r="S346" s="85">
        <v>0</v>
      </c>
      <c r="T346" s="96">
        <f>STOCK[[#This Row],[Costo Unitario (USD)]]+STOCK[[#This Row],[Costo Envío (USD)]]+STOCK[[#This Row],[Comisión 10%]]</f>
        <v>12.5</v>
      </c>
      <c r="U346" s="84">
        <f t="shared" si="16"/>
        <v>18.75</v>
      </c>
      <c r="V346" s="85">
        <f t="shared" si="17"/>
        <v>35</v>
      </c>
      <c r="W346" s="85">
        <f>STOCK[[#This Row],[Precio Final]]-STOCK[[#This Row],[Costo total]]</f>
        <v>22.5</v>
      </c>
      <c r="X346" s="84">
        <f>STOCK[[#This Row],[Ganancia Unitaria]]*STOCK[[#This Row],[Salidas]]</f>
        <v>0</v>
      </c>
      <c r="Y346" s="84"/>
      <c r="Z346" s="84"/>
      <c r="AA346" s="85"/>
      <c r="AB346" s="84"/>
      <c r="AC346" s="84"/>
      <c r="AD346" s="100"/>
      <c r="AE346" s="85"/>
      <c r="AF346" s="85"/>
      <c r="AG346" s="85"/>
      <c r="AH346" s="85"/>
      <c r="AI346" s="85"/>
      <c r="AJ346" s="85"/>
      <c r="AK346" s="85"/>
      <c r="AL346" s="85"/>
      <c r="AM346" s="85"/>
      <c r="AN346" s="85"/>
      <c r="AO346" s="85"/>
      <c r="AP346" s="85"/>
      <c r="AQ346" s="85"/>
      <c r="AR346" s="85"/>
      <c r="AS346" s="85"/>
      <c r="AT346" s="85"/>
    </row>
    <row r="347" s="61" customFormat="1" ht="80" customHeight="1" spans="1:46">
      <c r="A347" s="84" t="s">
        <v>17198</v>
      </c>
      <c r="B347" s="84"/>
      <c r="C347" s="85" t="s">
        <v>2</v>
      </c>
      <c r="D347" s="84" t="s">
        <v>16541</v>
      </c>
      <c r="E347" s="87" t="s">
        <v>17199</v>
      </c>
      <c r="F347" s="84" t="s">
        <v>16475</v>
      </c>
      <c r="G347" s="85"/>
      <c r="H347" s="85">
        <v>30</v>
      </c>
      <c r="I347" s="85">
        <f t="shared" ref="I347:I410" si="18">H347</f>
        <v>30</v>
      </c>
      <c r="J347" s="84">
        <v>1</v>
      </c>
      <c r="K347" s="90">
        <f>SUMIFS(VENTAS[Cantidad],VENTAS[Código del producto Vendido],STOCK[[#This Row],[Code]])</f>
        <v>0</v>
      </c>
      <c r="L347" s="84">
        <f>STOCK[[#This Row],[Entradas]]-STOCK[[#This Row],[Salidas]]</f>
        <v>1</v>
      </c>
      <c r="M347" s="93">
        <f>STOCK[[#This Row],[Precio Final]]*10%</f>
        <v>3</v>
      </c>
      <c r="N347" s="84">
        <v>0</v>
      </c>
      <c r="O347" s="85">
        <v>0</v>
      </c>
      <c r="P347" s="85">
        <v>9</v>
      </c>
      <c r="Q347" s="84">
        <v>0</v>
      </c>
      <c r="R347" s="84">
        <v>0</v>
      </c>
      <c r="S347" s="85">
        <v>0</v>
      </c>
      <c r="T347" s="96">
        <f>STOCK[[#This Row],[Costo Unitario (USD)]]+STOCK[[#This Row],[Costo Envío (USD)]]+STOCK[[#This Row],[Comisión 10%]]</f>
        <v>12</v>
      </c>
      <c r="U347" s="84">
        <f t="shared" si="16"/>
        <v>18</v>
      </c>
      <c r="V347" s="85">
        <f t="shared" si="17"/>
        <v>30</v>
      </c>
      <c r="W347" s="85">
        <f>STOCK[[#This Row],[Precio Final]]-STOCK[[#This Row],[Costo total]]</f>
        <v>18</v>
      </c>
      <c r="X347" s="84">
        <f>STOCK[[#This Row],[Ganancia Unitaria]]*STOCK[[#This Row],[Salidas]]</f>
        <v>0</v>
      </c>
      <c r="Y347" s="84"/>
      <c r="Z347" s="84"/>
      <c r="AA347" s="85"/>
      <c r="AB347" s="84"/>
      <c r="AC347" s="84"/>
      <c r="AD347" s="100"/>
      <c r="AE347" s="85"/>
      <c r="AF347" s="85"/>
      <c r="AG347" s="85"/>
      <c r="AH347" s="85"/>
      <c r="AI347" s="85"/>
      <c r="AJ347" s="85"/>
      <c r="AK347" s="85"/>
      <c r="AL347" s="85"/>
      <c r="AM347" s="85"/>
      <c r="AN347" s="85"/>
      <c r="AO347" s="85"/>
      <c r="AP347" s="85"/>
      <c r="AQ347" s="85"/>
      <c r="AR347" s="85"/>
      <c r="AS347" s="85"/>
      <c r="AT347" s="85"/>
    </row>
    <row r="348" s="61" customFormat="1" ht="80" customHeight="1" spans="1:46">
      <c r="A348" s="84" t="s">
        <v>17200</v>
      </c>
      <c r="B348" s="84"/>
      <c r="C348" s="85" t="s">
        <v>2</v>
      </c>
      <c r="D348" s="84" t="s">
        <v>17201</v>
      </c>
      <c r="E348" s="87" t="s">
        <v>17202</v>
      </c>
      <c r="F348" s="84" t="s">
        <v>16971</v>
      </c>
      <c r="G348" s="85"/>
      <c r="H348" s="85">
        <v>20</v>
      </c>
      <c r="I348" s="85">
        <f t="shared" si="18"/>
        <v>20</v>
      </c>
      <c r="J348" s="84">
        <v>1</v>
      </c>
      <c r="K348" s="90">
        <f>SUMIFS(VENTAS[Cantidad],VENTAS[Código del producto Vendido],STOCK[[#This Row],[Code]])</f>
        <v>0</v>
      </c>
      <c r="L348" s="84">
        <f>STOCK[[#This Row],[Entradas]]-STOCK[[#This Row],[Salidas]]</f>
        <v>1</v>
      </c>
      <c r="M348" s="93">
        <f>STOCK[[#This Row],[Precio Final]]*10%</f>
        <v>2</v>
      </c>
      <c r="N348" s="84">
        <v>0</v>
      </c>
      <c r="O348" s="85">
        <v>0</v>
      </c>
      <c r="P348" s="85">
        <v>9</v>
      </c>
      <c r="Q348" s="84">
        <v>0</v>
      </c>
      <c r="R348" s="84">
        <v>0</v>
      </c>
      <c r="S348" s="85">
        <v>0</v>
      </c>
      <c r="T348" s="96">
        <f>STOCK[[#This Row],[Costo Unitario (USD)]]+STOCK[[#This Row],[Costo Envío (USD)]]+STOCK[[#This Row],[Comisión 10%]]</f>
        <v>11</v>
      </c>
      <c r="U348" s="84">
        <f t="shared" si="16"/>
        <v>16.5</v>
      </c>
      <c r="V348" s="85">
        <f t="shared" si="17"/>
        <v>20</v>
      </c>
      <c r="W348" s="85">
        <f>STOCK[[#This Row],[Precio Final]]-STOCK[[#This Row],[Costo total]]</f>
        <v>9</v>
      </c>
      <c r="X348" s="84">
        <f>STOCK[[#This Row],[Ganancia Unitaria]]*STOCK[[#This Row],[Salidas]]</f>
        <v>0</v>
      </c>
      <c r="Y348" s="84"/>
      <c r="Z348" s="84"/>
      <c r="AA348" s="85"/>
      <c r="AB348" s="84"/>
      <c r="AC348" s="84"/>
      <c r="AD348" s="100"/>
      <c r="AE348" s="85"/>
      <c r="AF348" s="85"/>
      <c r="AG348" s="85"/>
      <c r="AH348" s="85"/>
      <c r="AI348" s="85"/>
      <c r="AJ348" s="85"/>
      <c r="AK348" s="85"/>
      <c r="AL348" s="85"/>
      <c r="AM348" s="85"/>
      <c r="AN348" s="85"/>
      <c r="AO348" s="85"/>
      <c r="AP348" s="85"/>
      <c r="AQ348" s="85"/>
      <c r="AR348" s="85"/>
      <c r="AS348" s="85"/>
      <c r="AT348" s="85"/>
    </row>
    <row r="349" s="61" customFormat="1" ht="80" customHeight="1" spans="1:46">
      <c r="A349" s="84" t="s">
        <v>17203</v>
      </c>
      <c r="B349" s="84"/>
      <c r="C349" s="85" t="s">
        <v>2</v>
      </c>
      <c r="D349" s="84" t="s">
        <v>16719</v>
      </c>
      <c r="E349" s="87" t="s">
        <v>17204</v>
      </c>
      <c r="F349" s="84" t="s">
        <v>16475</v>
      </c>
      <c r="G349" s="85"/>
      <c r="H349" s="85">
        <v>20</v>
      </c>
      <c r="I349" s="85">
        <f t="shared" si="18"/>
        <v>20</v>
      </c>
      <c r="J349" s="84">
        <v>1</v>
      </c>
      <c r="K349" s="90">
        <f>SUMIFS(VENTAS[Cantidad],VENTAS[Código del producto Vendido],STOCK[[#This Row],[Code]])</f>
        <v>0</v>
      </c>
      <c r="L349" s="84">
        <f>STOCK[[#This Row],[Entradas]]-STOCK[[#This Row],[Salidas]]</f>
        <v>1</v>
      </c>
      <c r="M349" s="93">
        <f>STOCK[[#This Row],[Precio Final]]*10%</f>
        <v>2</v>
      </c>
      <c r="N349" s="84">
        <v>0</v>
      </c>
      <c r="O349" s="85">
        <v>0</v>
      </c>
      <c r="P349" s="85">
        <v>9</v>
      </c>
      <c r="Q349" s="84">
        <v>0</v>
      </c>
      <c r="R349" s="84">
        <v>0</v>
      </c>
      <c r="S349" s="85">
        <v>0</v>
      </c>
      <c r="T349" s="96">
        <f>STOCK[[#This Row],[Costo Unitario (USD)]]+STOCK[[#This Row],[Costo Envío (USD)]]+STOCK[[#This Row],[Comisión 10%]]</f>
        <v>11</v>
      </c>
      <c r="U349" s="84">
        <f t="shared" si="16"/>
        <v>16.5</v>
      </c>
      <c r="V349" s="85">
        <f t="shared" si="17"/>
        <v>20</v>
      </c>
      <c r="W349" s="85">
        <f>STOCK[[#This Row],[Precio Final]]-STOCK[[#This Row],[Costo total]]</f>
        <v>9</v>
      </c>
      <c r="X349" s="84">
        <f>STOCK[[#This Row],[Ganancia Unitaria]]*STOCK[[#This Row],[Salidas]]</f>
        <v>0</v>
      </c>
      <c r="Y349" s="84"/>
      <c r="Z349" s="84"/>
      <c r="AA349" s="85"/>
      <c r="AB349" s="84"/>
      <c r="AC349" s="84"/>
      <c r="AD349" s="100"/>
      <c r="AE349" s="85"/>
      <c r="AF349" s="85"/>
      <c r="AG349" s="85"/>
      <c r="AH349" s="85"/>
      <c r="AI349" s="85"/>
      <c r="AJ349" s="85"/>
      <c r="AK349" s="85"/>
      <c r="AL349" s="85"/>
      <c r="AM349" s="85"/>
      <c r="AN349" s="85"/>
      <c r="AO349" s="85"/>
      <c r="AP349" s="85"/>
      <c r="AQ349" s="85"/>
      <c r="AR349" s="85"/>
      <c r="AS349" s="85"/>
      <c r="AT349" s="85"/>
    </row>
    <row r="350" s="61" customFormat="1" ht="80" customHeight="1" spans="1:46">
      <c r="A350" s="84" t="s">
        <v>17205</v>
      </c>
      <c r="B350" s="84"/>
      <c r="C350" s="85" t="s">
        <v>2</v>
      </c>
      <c r="D350" s="84" t="s">
        <v>16511</v>
      </c>
      <c r="E350" s="87" t="s">
        <v>17206</v>
      </c>
      <c r="F350" s="84" t="s">
        <v>16404</v>
      </c>
      <c r="G350" s="85"/>
      <c r="H350" s="85">
        <v>15</v>
      </c>
      <c r="I350" s="85">
        <f t="shared" si="18"/>
        <v>15</v>
      </c>
      <c r="J350" s="84">
        <v>1</v>
      </c>
      <c r="K350" s="90">
        <f>SUMIFS(VENTAS[Cantidad],VENTAS[Código del producto Vendido],STOCK[[#This Row],[Code]])</f>
        <v>0</v>
      </c>
      <c r="L350" s="84">
        <f>STOCK[[#This Row],[Entradas]]-STOCK[[#This Row],[Salidas]]</f>
        <v>1</v>
      </c>
      <c r="M350" s="93">
        <f>STOCK[[#This Row],[Precio Final]]*10%</f>
        <v>1.5</v>
      </c>
      <c r="N350" s="84">
        <v>0</v>
      </c>
      <c r="O350" s="85">
        <v>0</v>
      </c>
      <c r="P350" s="85">
        <v>9</v>
      </c>
      <c r="Q350" s="84">
        <v>0</v>
      </c>
      <c r="R350" s="84">
        <v>0</v>
      </c>
      <c r="S350" s="85">
        <v>0</v>
      </c>
      <c r="T350" s="96">
        <f>STOCK[[#This Row],[Costo Unitario (USD)]]+STOCK[[#This Row],[Costo Envío (USD)]]+STOCK[[#This Row],[Comisión 10%]]</f>
        <v>10.5</v>
      </c>
      <c r="U350" s="84">
        <f t="shared" si="16"/>
        <v>15.75</v>
      </c>
      <c r="V350" s="85">
        <f t="shared" si="17"/>
        <v>15</v>
      </c>
      <c r="W350" s="85">
        <f>STOCK[[#This Row],[Precio Final]]-STOCK[[#This Row],[Costo total]]</f>
        <v>4.5</v>
      </c>
      <c r="X350" s="84">
        <f>STOCK[[#This Row],[Ganancia Unitaria]]*STOCK[[#This Row],[Salidas]]</f>
        <v>0</v>
      </c>
      <c r="Y350" s="84"/>
      <c r="Z350" s="84"/>
      <c r="AA350" s="85"/>
      <c r="AB350" s="84"/>
      <c r="AC350" s="84"/>
      <c r="AD350" s="100"/>
      <c r="AE350" s="85"/>
      <c r="AF350" s="85"/>
      <c r="AG350" s="85"/>
      <c r="AH350" s="85"/>
      <c r="AI350" s="85"/>
      <c r="AJ350" s="85"/>
      <c r="AK350" s="85"/>
      <c r="AL350" s="85"/>
      <c r="AM350" s="85"/>
      <c r="AN350" s="85"/>
      <c r="AO350" s="85"/>
      <c r="AP350" s="85"/>
      <c r="AQ350" s="85"/>
      <c r="AR350" s="85"/>
      <c r="AS350" s="85"/>
      <c r="AT350" s="85"/>
    </row>
    <row r="351" s="61" customFormat="1" ht="80" customHeight="1" spans="1:46">
      <c r="A351" s="84" t="s">
        <v>17207</v>
      </c>
      <c r="B351" s="84"/>
      <c r="C351" s="85" t="s">
        <v>2</v>
      </c>
      <c r="D351" s="84" t="s">
        <v>16943</v>
      </c>
      <c r="E351" s="87" t="s">
        <v>17071</v>
      </c>
      <c r="F351" s="84" t="s">
        <v>16971</v>
      </c>
      <c r="G351" s="85"/>
      <c r="H351" s="85">
        <v>15</v>
      </c>
      <c r="I351" s="85">
        <f t="shared" si="18"/>
        <v>15</v>
      </c>
      <c r="J351" s="84">
        <v>1</v>
      </c>
      <c r="K351" s="90">
        <f>SUMIFS(VENTAS[Cantidad],VENTAS[Código del producto Vendido],STOCK[[#This Row],[Code]])</f>
        <v>0</v>
      </c>
      <c r="L351" s="84">
        <f>STOCK[[#This Row],[Entradas]]-STOCK[[#This Row],[Salidas]]</f>
        <v>1</v>
      </c>
      <c r="M351" s="93">
        <f>STOCK[[#This Row],[Precio Final]]*10%</f>
        <v>1.5</v>
      </c>
      <c r="N351" s="84">
        <v>0</v>
      </c>
      <c r="O351" s="85">
        <v>0</v>
      </c>
      <c r="P351" s="85">
        <v>9</v>
      </c>
      <c r="Q351" s="84">
        <v>0</v>
      </c>
      <c r="R351" s="84">
        <v>0</v>
      </c>
      <c r="S351" s="85">
        <v>0</v>
      </c>
      <c r="T351" s="96">
        <f>STOCK[[#This Row],[Costo Unitario (USD)]]+STOCK[[#This Row],[Costo Envío (USD)]]+STOCK[[#This Row],[Comisión 10%]]</f>
        <v>10.5</v>
      </c>
      <c r="U351" s="84">
        <f t="shared" si="16"/>
        <v>15.75</v>
      </c>
      <c r="V351" s="85">
        <f t="shared" si="17"/>
        <v>15</v>
      </c>
      <c r="W351" s="85">
        <f>STOCK[[#This Row],[Precio Final]]-STOCK[[#This Row],[Costo total]]</f>
        <v>4.5</v>
      </c>
      <c r="X351" s="84">
        <f>STOCK[[#This Row],[Ganancia Unitaria]]*STOCK[[#This Row],[Salidas]]</f>
        <v>0</v>
      </c>
      <c r="Y351" s="84"/>
      <c r="Z351" s="84"/>
      <c r="AA351" s="85"/>
      <c r="AB351" s="84"/>
      <c r="AC351" s="84"/>
      <c r="AD351" s="100"/>
      <c r="AE351" s="85"/>
      <c r="AF351" s="85"/>
      <c r="AG351" s="85"/>
      <c r="AH351" s="85"/>
      <c r="AI351" s="85"/>
      <c r="AJ351" s="85"/>
      <c r="AK351" s="85"/>
      <c r="AL351" s="85"/>
      <c r="AM351" s="85"/>
      <c r="AN351" s="85"/>
      <c r="AO351" s="85"/>
      <c r="AP351" s="85"/>
      <c r="AQ351" s="85"/>
      <c r="AR351" s="85"/>
      <c r="AS351" s="85"/>
      <c r="AT351" s="85"/>
    </row>
    <row r="352" s="61" customFormat="1" ht="80" customHeight="1" spans="1:46">
      <c r="A352" s="84" t="s">
        <v>17208</v>
      </c>
      <c r="B352" s="84"/>
      <c r="C352" s="85" t="s">
        <v>2</v>
      </c>
      <c r="D352" s="84" t="s">
        <v>16969</v>
      </c>
      <c r="E352" s="87" t="s">
        <v>17209</v>
      </c>
      <c r="F352" s="84" t="s">
        <v>16586</v>
      </c>
      <c r="G352" s="85"/>
      <c r="H352" s="85">
        <v>25</v>
      </c>
      <c r="I352" s="85">
        <f t="shared" si="18"/>
        <v>25</v>
      </c>
      <c r="J352" s="84">
        <v>0</v>
      </c>
      <c r="K352" s="90">
        <f>SUMIFS(VENTAS[Cantidad],VENTAS[Código del producto Vendido],STOCK[[#This Row],[Code]])</f>
        <v>0</v>
      </c>
      <c r="L352" s="84">
        <f>STOCK[[#This Row],[Entradas]]-STOCK[[#This Row],[Salidas]]</f>
        <v>0</v>
      </c>
      <c r="M352" s="93">
        <f>STOCK[[#This Row],[Precio Final]]*10%</f>
        <v>2.5</v>
      </c>
      <c r="N352" s="84">
        <v>0</v>
      </c>
      <c r="O352" s="85">
        <v>0</v>
      </c>
      <c r="P352" s="85">
        <v>9</v>
      </c>
      <c r="Q352" s="84">
        <v>0</v>
      </c>
      <c r="R352" s="84">
        <v>0</v>
      </c>
      <c r="S352" s="85">
        <v>0</v>
      </c>
      <c r="T352" s="96">
        <f>STOCK[[#This Row],[Costo Unitario (USD)]]+STOCK[[#This Row],[Costo Envío (USD)]]+STOCK[[#This Row],[Comisión 10%]]</f>
        <v>11.5</v>
      </c>
      <c r="U352" s="84">
        <f t="shared" si="16"/>
        <v>17.25</v>
      </c>
      <c r="V352" s="85">
        <f t="shared" si="17"/>
        <v>25</v>
      </c>
      <c r="W352" s="85">
        <f>STOCK[[#This Row],[Precio Final]]-STOCK[[#This Row],[Costo total]]</f>
        <v>13.5</v>
      </c>
      <c r="X352" s="84">
        <f>STOCK[[#This Row],[Ganancia Unitaria]]*STOCK[[#This Row],[Salidas]]</f>
        <v>0</v>
      </c>
      <c r="Y352" s="84"/>
      <c r="Z352" s="84"/>
      <c r="AA352" s="85"/>
      <c r="AB352" s="84"/>
      <c r="AC352" s="84"/>
      <c r="AD352" s="100"/>
      <c r="AE352" s="85"/>
      <c r="AF352" s="85"/>
      <c r="AG352" s="85"/>
      <c r="AH352" s="85"/>
      <c r="AI352" s="85"/>
      <c r="AJ352" s="85"/>
      <c r="AK352" s="85"/>
      <c r="AL352" s="85"/>
      <c r="AM352" s="85"/>
      <c r="AN352" s="85"/>
      <c r="AO352" s="85"/>
      <c r="AP352" s="85"/>
      <c r="AQ352" s="85"/>
      <c r="AR352" s="85"/>
      <c r="AS352" s="85"/>
      <c r="AT352" s="85"/>
    </row>
    <row r="353" s="61" customFormat="1" ht="80" customHeight="1" spans="1:46">
      <c r="A353" s="84" t="s">
        <v>17210</v>
      </c>
      <c r="B353" s="84"/>
      <c r="C353" s="85" t="s">
        <v>2</v>
      </c>
      <c r="D353" s="84" t="s">
        <v>16943</v>
      </c>
      <c r="E353" s="87" t="s">
        <v>17211</v>
      </c>
      <c r="F353" s="84" t="s">
        <v>16586</v>
      </c>
      <c r="G353" s="85"/>
      <c r="H353" s="85">
        <v>18</v>
      </c>
      <c r="I353" s="85">
        <f t="shared" si="18"/>
        <v>18</v>
      </c>
      <c r="J353" s="84">
        <v>1</v>
      </c>
      <c r="K353" s="90">
        <f>SUMIFS(VENTAS[Cantidad],VENTAS[Código del producto Vendido],STOCK[[#This Row],[Code]])</f>
        <v>0</v>
      </c>
      <c r="L353" s="84">
        <f>STOCK[[#This Row],[Entradas]]-STOCK[[#This Row],[Salidas]]</f>
        <v>1</v>
      </c>
      <c r="M353" s="93">
        <f>STOCK[[#This Row],[Precio Final]]*10%</f>
        <v>1.8</v>
      </c>
      <c r="N353" s="84">
        <v>0</v>
      </c>
      <c r="O353" s="85">
        <v>0</v>
      </c>
      <c r="P353" s="85">
        <v>9</v>
      </c>
      <c r="Q353" s="84">
        <v>0</v>
      </c>
      <c r="R353" s="84">
        <v>0</v>
      </c>
      <c r="S353" s="85">
        <v>0</v>
      </c>
      <c r="T353" s="96">
        <f>STOCK[[#This Row],[Costo Unitario (USD)]]+STOCK[[#This Row],[Costo Envío (USD)]]+STOCK[[#This Row],[Comisión 10%]]</f>
        <v>10.8</v>
      </c>
      <c r="U353" s="84">
        <f t="shared" si="16"/>
        <v>16.2</v>
      </c>
      <c r="V353" s="85">
        <f t="shared" si="17"/>
        <v>18</v>
      </c>
      <c r="W353" s="85">
        <f>STOCK[[#This Row],[Precio Final]]-STOCK[[#This Row],[Costo total]]</f>
        <v>7.2</v>
      </c>
      <c r="X353" s="84">
        <f>STOCK[[#This Row],[Ganancia Unitaria]]*STOCK[[#This Row],[Salidas]]</f>
        <v>0</v>
      </c>
      <c r="Y353" s="84"/>
      <c r="Z353" s="84"/>
      <c r="AA353" s="85"/>
      <c r="AB353" s="84"/>
      <c r="AC353" s="84"/>
      <c r="AD353" s="100"/>
      <c r="AE353" s="85"/>
      <c r="AF353" s="85"/>
      <c r="AG353" s="85"/>
      <c r="AH353" s="85"/>
      <c r="AI353" s="85"/>
      <c r="AJ353" s="85"/>
      <c r="AK353" s="85"/>
      <c r="AL353" s="85"/>
      <c r="AM353" s="85"/>
      <c r="AN353" s="85"/>
      <c r="AO353" s="85"/>
      <c r="AP353" s="85"/>
      <c r="AQ353" s="85"/>
      <c r="AR353" s="85"/>
      <c r="AS353" s="85"/>
      <c r="AT353" s="85"/>
    </row>
    <row r="354" s="61" customFormat="1" ht="80" customHeight="1" spans="1:46">
      <c r="A354" s="84" t="s">
        <v>17212</v>
      </c>
      <c r="B354" s="84"/>
      <c r="C354" s="85" t="s">
        <v>2</v>
      </c>
      <c r="D354" s="84" t="s">
        <v>16511</v>
      </c>
      <c r="E354" s="87" t="s">
        <v>17213</v>
      </c>
      <c r="F354" s="84" t="s">
        <v>16404</v>
      </c>
      <c r="G354" s="85"/>
      <c r="H354" s="85">
        <v>18</v>
      </c>
      <c r="I354" s="85">
        <f t="shared" si="18"/>
        <v>18</v>
      </c>
      <c r="J354" s="84">
        <v>1</v>
      </c>
      <c r="K354" s="90">
        <f>SUMIFS(VENTAS[Cantidad],VENTAS[Código del producto Vendido],STOCK[[#This Row],[Code]])</f>
        <v>0</v>
      </c>
      <c r="L354" s="84">
        <f>STOCK[[#This Row],[Entradas]]-STOCK[[#This Row],[Salidas]]</f>
        <v>1</v>
      </c>
      <c r="M354" s="93">
        <f>STOCK[[#This Row],[Precio Final]]*10%</f>
        <v>1.8</v>
      </c>
      <c r="N354" s="84">
        <v>0</v>
      </c>
      <c r="O354" s="85">
        <v>0</v>
      </c>
      <c r="P354" s="85">
        <v>9</v>
      </c>
      <c r="Q354" s="84">
        <v>0</v>
      </c>
      <c r="R354" s="84">
        <v>0</v>
      </c>
      <c r="S354" s="85">
        <v>0</v>
      </c>
      <c r="T354" s="96">
        <f>STOCK[[#This Row],[Costo Unitario (USD)]]+STOCK[[#This Row],[Costo Envío (USD)]]+STOCK[[#This Row],[Comisión 10%]]</f>
        <v>10.8</v>
      </c>
      <c r="U354" s="84">
        <f t="shared" si="16"/>
        <v>16.2</v>
      </c>
      <c r="V354" s="85">
        <f t="shared" si="17"/>
        <v>18</v>
      </c>
      <c r="W354" s="85">
        <f>STOCK[[#This Row],[Precio Final]]-STOCK[[#This Row],[Costo total]]</f>
        <v>7.2</v>
      </c>
      <c r="X354" s="84">
        <f>STOCK[[#This Row],[Ganancia Unitaria]]*STOCK[[#This Row],[Salidas]]</f>
        <v>0</v>
      </c>
      <c r="Y354" s="84"/>
      <c r="Z354" s="84"/>
      <c r="AA354" s="85"/>
      <c r="AB354" s="84"/>
      <c r="AC354" s="84"/>
      <c r="AD354" s="100"/>
      <c r="AE354" s="85"/>
      <c r="AF354" s="85"/>
      <c r="AG354" s="85"/>
      <c r="AH354" s="85"/>
      <c r="AI354" s="85"/>
      <c r="AJ354" s="85"/>
      <c r="AK354" s="85"/>
      <c r="AL354" s="85"/>
      <c r="AM354" s="85"/>
      <c r="AN354" s="85"/>
      <c r="AO354" s="85"/>
      <c r="AP354" s="85"/>
      <c r="AQ354" s="85"/>
      <c r="AR354" s="85"/>
      <c r="AS354" s="85"/>
      <c r="AT354" s="85"/>
    </row>
    <row r="355" s="61" customFormat="1" ht="80" customHeight="1" spans="1:46">
      <c r="A355" s="84" t="s">
        <v>17214</v>
      </c>
      <c r="B355" s="84"/>
      <c r="C355" s="85" t="s">
        <v>2</v>
      </c>
      <c r="D355" s="84" t="s">
        <v>16511</v>
      </c>
      <c r="E355" s="87" t="s">
        <v>17215</v>
      </c>
      <c r="F355" s="84" t="s">
        <v>16408</v>
      </c>
      <c r="G355" s="85"/>
      <c r="H355" s="85">
        <v>20</v>
      </c>
      <c r="I355" s="85">
        <f t="shared" si="18"/>
        <v>20</v>
      </c>
      <c r="J355" s="84">
        <v>1</v>
      </c>
      <c r="K355" s="90">
        <f>SUMIFS(VENTAS[Cantidad],VENTAS[Código del producto Vendido],STOCK[[#This Row],[Code]])</f>
        <v>0</v>
      </c>
      <c r="L355" s="84">
        <f>STOCK[[#This Row],[Entradas]]-STOCK[[#This Row],[Salidas]]</f>
        <v>1</v>
      </c>
      <c r="M355" s="93">
        <f>STOCK[[#This Row],[Precio Final]]*10%</f>
        <v>2</v>
      </c>
      <c r="N355" s="84">
        <v>0</v>
      </c>
      <c r="O355" s="85">
        <v>0</v>
      </c>
      <c r="P355" s="85">
        <v>9</v>
      </c>
      <c r="Q355" s="84">
        <v>0</v>
      </c>
      <c r="R355" s="84">
        <v>0</v>
      </c>
      <c r="S355" s="85">
        <v>0</v>
      </c>
      <c r="T355" s="96">
        <f>STOCK[[#This Row],[Costo Unitario (USD)]]+STOCK[[#This Row],[Costo Envío (USD)]]+STOCK[[#This Row],[Comisión 10%]]</f>
        <v>11</v>
      </c>
      <c r="U355" s="84">
        <f t="shared" si="16"/>
        <v>16.5</v>
      </c>
      <c r="V355" s="85">
        <f t="shared" si="17"/>
        <v>20</v>
      </c>
      <c r="W355" s="85">
        <f>STOCK[[#This Row],[Precio Final]]-STOCK[[#This Row],[Costo total]]</f>
        <v>9</v>
      </c>
      <c r="X355" s="84">
        <f>STOCK[[#This Row],[Ganancia Unitaria]]*STOCK[[#This Row],[Salidas]]</f>
        <v>0</v>
      </c>
      <c r="Y355" s="84"/>
      <c r="Z355" s="84"/>
      <c r="AA355" s="85"/>
      <c r="AB355" s="84"/>
      <c r="AC355" s="84"/>
      <c r="AD355" s="100"/>
      <c r="AE355" s="85"/>
      <c r="AF355" s="85"/>
      <c r="AG355" s="85"/>
      <c r="AH355" s="85"/>
      <c r="AI355" s="85"/>
      <c r="AJ355" s="85"/>
      <c r="AK355" s="85"/>
      <c r="AL355" s="85"/>
      <c r="AM355" s="85"/>
      <c r="AN355" s="85"/>
      <c r="AO355" s="85"/>
      <c r="AP355" s="85"/>
      <c r="AQ355" s="85"/>
      <c r="AR355" s="85"/>
      <c r="AS355" s="85"/>
      <c r="AT355" s="85"/>
    </row>
    <row r="356" s="61" customFormat="1" ht="80" customHeight="1" spans="1:46">
      <c r="A356" s="84" t="s">
        <v>17216</v>
      </c>
      <c r="B356" s="84"/>
      <c r="C356" s="85" t="s">
        <v>2</v>
      </c>
      <c r="D356" s="84" t="s">
        <v>16498</v>
      </c>
      <c r="E356" s="87" t="s">
        <v>17063</v>
      </c>
      <c r="F356" s="84" t="s">
        <v>16396</v>
      </c>
      <c r="G356" s="85"/>
      <c r="H356" s="85">
        <v>25</v>
      </c>
      <c r="I356" s="85">
        <f t="shared" si="18"/>
        <v>25</v>
      </c>
      <c r="J356" s="84">
        <v>0</v>
      </c>
      <c r="K356" s="90">
        <f>SUMIFS(VENTAS[Cantidad],VENTAS[Código del producto Vendido],STOCK[[#This Row],[Code]])</f>
        <v>0</v>
      </c>
      <c r="L356" s="84">
        <f>STOCK[[#This Row],[Entradas]]-STOCK[[#This Row],[Salidas]]</f>
        <v>0</v>
      </c>
      <c r="M356" s="93">
        <f>STOCK[[#This Row],[Precio Final]]*10%</f>
        <v>2.5</v>
      </c>
      <c r="N356" s="84">
        <v>0</v>
      </c>
      <c r="O356" s="85">
        <v>0</v>
      </c>
      <c r="P356" s="85">
        <v>9</v>
      </c>
      <c r="Q356" s="84">
        <v>0</v>
      </c>
      <c r="R356" s="84">
        <v>0</v>
      </c>
      <c r="S356" s="85">
        <v>0</v>
      </c>
      <c r="T356" s="96">
        <f>STOCK[[#This Row],[Costo Unitario (USD)]]+STOCK[[#This Row],[Costo Envío (USD)]]+STOCK[[#This Row],[Comisión 10%]]</f>
        <v>11.5</v>
      </c>
      <c r="U356" s="84">
        <f t="shared" si="16"/>
        <v>17.25</v>
      </c>
      <c r="V356" s="85">
        <f t="shared" si="17"/>
        <v>25</v>
      </c>
      <c r="W356" s="85">
        <f>STOCK[[#This Row],[Precio Final]]-STOCK[[#This Row],[Costo total]]</f>
        <v>13.5</v>
      </c>
      <c r="X356" s="84">
        <f>STOCK[[#This Row],[Ganancia Unitaria]]*STOCK[[#This Row],[Salidas]]</f>
        <v>0</v>
      </c>
      <c r="Y356" s="84"/>
      <c r="Z356" s="84"/>
      <c r="AA356" s="85"/>
      <c r="AB356" s="84"/>
      <c r="AC356" s="84"/>
      <c r="AD356" s="100"/>
      <c r="AE356" s="85"/>
      <c r="AF356" s="85"/>
      <c r="AG356" s="85"/>
      <c r="AH356" s="85"/>
      <c r="AI356" s="85"/>
      <c r="AJ356" s="85"/>
      <c r="AK356" s="85"/>
      <c r="AL356" s="85"/>
      <c r="AM356" s="85"/>
      <c r="AN356" s="85"/>
      <c r="AO356" s="85"/>
      <c r="AP356" s="85"/>
      <c r="AQ356" s="85"/>
      <c r="AR356" s="85"/>
      <c r="AS356" s="85"/>
      <c r="AT356" s="85"/>
    </row>
    <row r="357" s="61" customFormat="1" ht="80" customHeight="1" spans="1:46">
      <c r="A357" s="84" t="s">
        <v>17217</v>
      </c>
      <c r="B357" s="84"/>
      <c r="C357" s="85" t="s">
        <v>2</v>
      </c>
      <c r="D357" s="84" t="s">
        <v>16447</v>
      </c>
      <c r="E357" s="87" t="s">
        <v>16957</v>
      </c>
      <c r="F357" s="84" t="s">
        <v>16408</v>
      </c>
      <c r="G357" s="85"/>
      <c r="H357" s="85">
        <v>15</v>
      </c>
      <c r="I357" s="85">
        <f t="shared" si="18"/>
        <v>15</v>
      </c>
      <c r="J357" s="84">
        <v>1</v>
      </c>
      <c r="K357" s="90">
        <f>SUMIFS(VENTAS[Cantidad],VENTAS[Código del producto Vendido],STOCK[[#This Row],[Code]])</f>
        <v>0</v>
      </c>
      <c r="L357" s="84">
        <f>STOCK[[#This Row],[Entradas]]-STOCK[[#This Row],[Salidas]]</f>
        <v>1</v>
      </c>
      <c r="M357" s="93">
        <f>STOCK[[#This Row],[Precio Final]]*10%</f>
        <v>1.5</v>
      </c>
      <c r="N357" s="84">
        <v>0</v>
      </c>
      <c r="O357" s="85">
        <v>0</v>
      </c>
      <c r="P357" s="85">
        <v>9</v>
      </c>
      <c r="Q357" s="84">
        <v>0</v>
      </c>
      <c r="R357" s="84">
        <v>0</v>
      </c>
      <c r="S357" s="85">
        <v>0</v>
      </c>
      <c r="T357" s="96">
        <f>STOCK[[#This Row],[Costo Unitario (USD)]]+STOCK[[#This Row],[Costo Envío (USD)]]+STOCK[[#This Row],[Comisión 10%]]</f>
        <v>10.5</v>
      </c>
      <c r="U357" s="84">
        <f t="shared" si="16"/>
        <v>15.75</v>
      </c>
      <c r="V357" s="85">
        <f t="shared" si="17"/>
        <v>15</v>
      </c>
      <c r="W357" s="85">
        <f>STOCK[[#This Row],[Precio Final]]-STOCK[[#This Row],[Costo total]]</f>
        <v>4.5</v>
      </c>
      <c r="X357" s="84">
        <f>STOCK[[#This Row],[Ganancia Unitaria]]*STOCK[[#This Row],[Salidas]]</f>
        <v>0</v>
      </c>
      <c r="Y357" s="84"/>
      <c r="Z357" s="84"/>
      <c r="AA357" s="85"/>
      <c r="AB357" s="84"/>
      <c r="AC357" s="84"/>
      <c r="AD357" s="100"/>
      <c r="AE357" s="85"/>
      <c r="AF357" s="85"/>
      <c r="AG357" s="85"/>
      <c r="AH357" s="85"/>
      <c r="AI357" s="85"/>
      <c r="AJ357" s="85"/>
      <c r="AK357" s="85"/>
      <c r="AL357" s="85"/>
      <c r="AM357" s="85"/>
      <c r="AN357" s="85"/>
      <c r="AO357" s="85"/>
      <c r="AP357" s="85"/>
      <c r="AQ357" s="85"/>
      <c r="AR357" s="85"/>
      <c r="AS357" s="85"/>
      <c r="AT357" s="85"/>
    </row>
    <row r="358" s="61" customFormat="1" ht="80" customHeight="1" spans="1:46">
      <c r="A358" s="84" t="s">
        <v>17218</v>
      </c>
      <c r="B358" s="84"/>
      <c r="C358" s="85" t="s">
        <v>2</v>
      </c>
      <c r="D358" s="84" t="s">
        <v>16461</v>
      </c>
      <c r="E358" s="87" t="s">
        <v>17219</v>
      </c>
      <c r="F358" s="84" t="s">
        <v>16475</v>
      </c>
      <c r="G358" s="85"/>
      <c r="H358" s="85">
        <v>20</v>
      </c>
      <c r="I358" s="85">
        <f t="shared" si="18"/>
        <v>20</v>
      </c>
      <c r="J358" s="84">
        <v>1</v>
      </c>
      <c r="K358" s="90">
        <f>SUMIFS(VENTAS[Cantidad],VENTAS[Código del producto Vendido],STOCK[[#This Row],[Code]])</f>
        <v>0</v>
      </c>
      <c r="L358" s="84">
        <f>STOCK[[#This Row],[Entradas]]-STOCK[[#This Row],[Salidas]]</f>
        <v>1</v>
      </c>
      <c r="M358" s="93">
        <f>STOCK[[#This Row],[Precio Final]]*10%</f>
        <v>2</v>
      </c>
      <c r="N358" s="84">
        <v>0</v>
      </c>
      <c r="O358" s="85">
        <v>0</v>
      </c>
      <c r="P358" s="85">
        <v>9</v>
      </c>
      <c r="Q358" s="84">
        <v>0</v>
      </c>
      <c r="R358" s="84">
        <v>0</v>
      </c>
      <c r="S358" s="85">
        <v>0</v>
      </c>
      <c r="T358" s="96">
        <f>STOCK[[#This Row],[Costo Unitario (USD)]]+STOCK[[#This Row],[Costo Envío (USD)]]+STOCK[[#This Row],[Comisión 10%]]</f>
        <v>11</v>
      </c>
      <c r="U358" s="84">
        <f t="shared" si="16"/>
        <v>16.5</v>
      </c>
      <c r="V358" s="85">
        <f t="shared" si="17"/>
        <v>20</v>
      </c>
      <c r="W358" s="85">
        <f>STOCK[[#This Row],[Precio Final]]-STOCK[[#This Row],[Costo total]]</f>
        <v>9</v>
      </c>
      <c r="X358" s="84">
        <f>STOCK[[#This Row],[Ganancia Unitaria]]*STOCK[[#This Row],[Salidas]]</f>
        <v>0</v>
      </c>
      <c r="Y358" s="84"/>
      <c r="Z358" s="84"/>
      <c r="AA358" s="85"/>
      <c r="AB358" s="84"/>
      <c r="AC358" s="84"/>
      <c r="AD358" s="100"/>
      <c r="AE358" s="85"/>
      <c r="AF358" s="85"/>
      <c r="AG358" s="85"/>
      <c r="AH358" s="85"/>
      <c r="AI358" s="85"/>
      <c r="AJ358" s="85"/>
      <c r="AK358" s="85"/>
      <c r="AL358" s="85"/>
      <c r="AM358" s="85"/>
      <c r="AN358" s="85"/>
      <c r="AO358" s="85"/>
      <c r="AP358" s="85"/>
      <c r="AQ358" s="85"/>
      <c r="AR358" s="85"/>
      <c r="AS358" s="85"/>
      <c r="AT358" s="85"/>
    </row>
    <row r="359" s="61" customFormat="1" ht="80" customHeight="1" spans="1:46">
      <c r="A359" s="84" t="s">
        <v>17220</v>
      </c>
      <c r="B359" s="84"/>
      <c r="C359" s="85" t="s">
        <v>2</v>
      </c>
      <c r="D359" s="84" t="s">
        <v>16511</v>
      </c>
      <c r="E359" s="87" t="s">
        <v>17221</v>
      </c>
      <c r="F359" s="84" t="s">
        <v>16404</v>
      </c>
      <c r="G359" s="85"/>
      <c r="H359" s="85">
        <v>18</v>
      </c>
      <c r="I359" s="85">
        <f t="shared" si="18"/>
        <v>18</v>
      </c>
      <c r="J359" s="84">
        <v>2</v>
      </c>
      <c r="K359" s="90">
        <f>SUMIFS(VENTAS[Cantidad],VENTAS[Código del producto Vendido],STOCK[[#This Row],[Code]])</f>
        <v>0</v>
      </c>
      <c r="L359" s="84">
        <f>STOCK[[#This Row],[Entradas]]-STOCK[[#This Row],[Salidas]]</f>
        <v>2</v>
      </c>
      <c r="M359" s="93">
        <f>STOCK[[#This Row],[Precio Final]]*10%</f>
        <v>1.8</v>
      </c>
      <c r="N359" s="84">
        <v>0</v>
      </c>
      <c r="O359" s="85">
        <v>0</v>
      </c>
      <c r="P359" s="85">
        <v>9</v>
      </c>
      <c r="Q359" s="84">
        <v>0</v>
      </c>
      <c r="R359" s="84">
        <v>0</v>
      </c>
      <c r="S359" s="85">
        <v>0</v>
      </c>
      <c r="T359" s="96">
        <f>STOCK[[#This Row],[Costo Unitario (USD)]]+STOCK[[#This Row],[Costo Envío (USD)]]+STOCK[[#This Row],[Comisión 10%]]</f>
        <v>10.8</v>
      </c>
      <c r="U359" s="84">
        <f t="shared" si="16"/>
        <v>16.2</v>
      </c>
      <c r="V359" s="85">
        <f t="shared" si="17"/>
        <v>18</v>
      </c>
      <c r="W359" s="85">
        <f>STOCK[[#This Row],[Precio Final]]-STOCK[[#This Row],[Costo total]]</f>
        <v>7.2</v>
      </c>
      <c r="X359" s="84">
        <f>STOCK[[#This Row],[Ganancia Unitaria]]*STOCK[[#This Row],[Salidas]]</f>
        <v>0</v>
      </c>
      <c r="Y359" s="84"/>
      <c r="Z359" s="84"/>
      <c r="AA359" s="85"/>
      <c r="AB359" s="84"/>
      <c r="AC359" s="84"/>
      <c r="AD359" s="100"/>
      <c r="AE359" s="85"/>
      <c r="AF359" s="85"/>
      <c r="AG359" s="85"/>
      <c r="AH359" s="85"/>
      <c r="AI359" s="85"/>
      <c r="AJ359" s="85"/>
      <c r="AK359" s="85"/>
      <c r="AL359" s="85"/>
      <c r="AM359" s="85"/>
      <c r="AN359" s="85"/>
      <c r="AO359" s="85"/>
      <c r="AP359" s="85"/>
      <c r="AQ359" s="85"/>
      <c r="AR359" s="85"/>
      <c r="AS359" s="85"/>
      <c r="AT359" s="85"/>
    </row>
    <row r="360" s="61" customFormat="1" ht="80" customHeight="1" spans="1:46">
      <c r="A360" s="84" t="s">
        <v>17222</v>
      </c>
      <c r="B360" s="84"/>
      <c r="C360" s="85" t="s">
        <v>2</v>
      </c>
      <c r="D360" s="84" t="s">
        <v>16511</v>
      </c>
      <c r="E360" s="87" t="s">
        <v>17223</v>
      </c>
      <c r="F360" s="84" t="s">
        <v>16408</v>
      </c>
      <c r="G360" s="85"/>
      <c r="H360" s="85">
        <v>18</v>
      </c>
      <c r="I360" s="85">
        <f t="shared" si="18"/>
        <v>18</v>
      </c>
      <c r="J360" s="84">
        <v>2</v>
      </c>
      <c r="K360" s="90">
        <f>SUMIFS(VENTAS[Cantidad],VENTAS[Código del producto Vendido],STOCK[[#This Row],[Code]])</f>
        <v>0</v>
      </c>
      <c r="L360" s="84">
        <v>0</v>
      </c>
      <c r="M360" s="93">
        <f>STOCK[[#This Row],[Precio Final]]*10%</f>
        <v>1.8</v>
      </c>
      <c r="N360" s="84">
        <v>0</v>
      </c>
      <c r="O360" s="85">
        <v>0</v>
      </c>
      <c r="P360" s="85">
        <v>9</v>
      </c>
      <c r="Q360" s="84">
        <v>0</v>
      </c>
      <c r="R360" s="84">
        <v>0</v>
      </c>
      <c r="S360" s="85">
        <v>0</v>
      </c>
      <c r="T360" s="96">
        <f>STOCK[[#This Row],[Costo Unitario (USD)]]+STOCK[[#This Row],[Costo Envío (USD)]]+STOCK[[#This Row],[Comisión 10%]]</f>
        <v>10.8</v>
      </c>
      <c r="U360" s="84">
        <f t="shared" si="16"/>
        <v>16.2</v>
      </c>
      <c r="V360" s="85">
        <f t="shared" si="17"/>
        <v>18</v>
      </c>
      <c r="W360" s="85">
        <f>STOCK[[#This Row],[Precio Final]]-STOCK[[#This Row],[Costo total]]</f>
        <v>7.2</v>
      </c>
      <c r="X360" s="84">
        <f>STOCK[[#This Row],[Ganancia Unitaria]]*STOCK[[#This Row],[Salidas]]</f>
        <v>0</v>
      </c>
      <c r="Y360" s="84"/>
      <c r="Z360" s="84"/>
      <c r="AA360" s="85"/>
      <c r="AB360" s="84"/>
      <c r="AC360" s="84"/>
      <c r="AD360" s="100"/>
      <c r="AE360" s="85"/>
      <c r="AF360" s="85"/>
      <c r="AG360" s="85"/>
      <c r="AH360" s="85"/>
      <c r="AI360" s="85"/>
      <c r="AJ360" s="85"/>
      <c r="AK360" s="85"/>
      <c r="AL360" s="85"/>
      <c r="AM360" s="85"/>
      <c r="AN360" s="85"/>
      <c r="AO360" s="85"/>
      <c r="AP360" s="85"/>
      <c r="AQ360" s="85"/>
      <c r="AR360" s="85"/>
      <c r="AS360" s="85"/>
      <c r="AT360" s="85"/>
    </row>
    <row r="361" s="61" customFormat="1" ht="80" customHeight="1" spans="1:46">
      <c r="A361" s="84" t="s">
        <v>17224</v>
      </c>
      <c r="B361" s="84"/>
      <c r="C361" s="85" t="s">
        <v>2</v>
      </c>
      <c r="D361" s="84" t="s">
        <v>16461</v>
      </c>
      <c r="E361" s="87" t="s">
        <v>17225</v>
      </c>
      <c r="F361" s="84" t="s">
        <v>16475</v>
      </c>
      <c r="G361" s="85"/>
      <c r="H361" s="85">
        <v>20</v>
      </c>
      <c r="I361" s="85">
        <f t="shared" si="18"/>
        <v>20</v>
      </c>
      <c r="J361" s="84">
        <v>1</v>
      </c>
      <c r="K361" s="90">
        <f>SUMIFS(VENTAS[Cantidad],VENTAS[Código del producto Vendido],STOCK[[#This Row],[Code]])</f>
        <v>0</v>
      </c>
      <c r="L361" s="84">
        <f>STOCK[[#This Row],[Entradas]]-STOCK[[#This Row],[Salidas]]</f>
        <v>1</v>
      </c>
      <c r="M361" s="93">
        <f>STOCK[[#This Row],[Precio Final]]*10%</f>
        <v>2</v>
      </c>
      <c r="N361" s="84">
        <v>0</v>
      </c>
      <c r="O361" s="85">
        <v>0</v>
      </c>
      <c r="P361" s="85">
        <v>9</v>
      </c>
      <c r="Q361" s="84">
        <v>0</v>
      </c>
      <c r="R361" s="84">
        <v>0</v>
      </c>
      <c r="S361" s="85">
        <v>0</v>
      </c>
      <c r="T361" s="96">
        <f>STOCK[[#This Row],[Costo Unitario (USD)]]+STOCK[[#This Row],[Costo Envío (USD)]]+STOCK[[#This Row],[Comisión 10%]]</f>
        <v>11</v>
      </c>
      <c r="U361" s="84">
        <f t="shared" si="16"/>
        <v>16.5</v>
      </c>
      <c r="V361" s="85">
        <f t="shared" si="17"/>
        <v>20</v>
      </c>
      <c r="W361" s="85">
        <f>STOCK[[#This Row],[Precio Final]]-STOCK[[#This Row],[Costo total]]</f>
        <v>9</v>
      </c>
      <c r="X361" s="84">
        <f>STOCK[[#This Row],[Ganancia Unitaria]]*STOCK[[#This Row],[Salidas]]</f>
        <v>0</v>
      </c>
      <c r="Y361" s="84"/>
      <c r="Z361" s="84"/>
      <c r="AA361" s="85"/>
      <c r="AB361" s="84"/>
      <c r="AC361" s="84"/>
      <c r="AD361" s="100"/>
      <c r="AE361" s="85"/>
      <c r="AF361" s="85"/>
      <c r="AG361" s="85"/>
      <c r="AH361" s="85"/>
      <c r="AI361" s="85"/>
      <c r="AJ361" s="85"/>
      <c r="AK361" s="85"/>
      <c r="AL361" s="85"/>
      <c r="AM361" s="85"/>
      <c r="AN361" s="85"/>
      <c r="AO361" s="85"/>
      <c r="AP361" s="85"/>
      <c r="AQ361" s="85"/>
      <c r="AR361" s="85"/>
      <c r="AS361" s="85"/>
      <c r="AT361" s="85"/>
    </row>
    <row r="362" s="61" customFormat="1" ht="80" customHeight="1" spans="1:46">
      <c r="A362" s="84" t="s">
        <v>17226</v>
      </c>
      <c r="B362" s="84"/>
      <c r="C362" s="85" t="s">
        <v>2</v>
      </c>
      <c r="D362" s="84" t="s">
        <v>16511</v>
      </c>
      <c r="E362" s="87" t="s">
        <v>17227</v>
      </c>
      <c r="F362" s="84" t="s">
        <v>16404</v>
      </c>
      <c r="G362" s="85"/>
      <c r="H362" s="85">
        <v>18</v>
      </c>
      <c r="I362" s="85">
        <f t="shared" si="18"/>
        <v>18</v>
      </c>
      <c r="J362" s="84">
        <v>1</v>
      </c>
      <c r="K362" s="90">
        <f>SUMIFS(VENTAS[Cantidad],VENTAS[Código del producto Vendido],STOCK[[#This Row],[Code]])</f>
        <v>0</v>
      </c>
      <c r="L362" s="84">
        <f>STOCK[[#This Row],[Entradas]]-STOCK[[#This Row],[Salidas]]</f>
        <v>1</v>
      </c>
      <c r="M362" s="93">
        <f>STOCK[[#This Row],[Precio Final]]*10%</f>
        <v>1.8</v>
      </c>
      <c r="N362" s="84">
        <v>0</v>
      </c>
      <c r="O362" s="85">
        <v>0</v>
      </c>
      <c r="P362" s="85">
        <v>9</v>
      </c>
      <c r="Q362" s="84">
        <v>0</v>
      </c>
      <c r="R362" s="84">
        <v>0</v>
      </c>
      <c r="S362" s="85">
        <v>0</v>
      </c>
      <c r="T362" s="96">
        <f>STOCK[[#This Row],[Costo Unitario (USD)]]+STOCK[[#This Row],[Costo Envío (USD)]]+STOCK[[#This Row],[Comisión 10%]]</f>
        <v>10.8</v>
      </c>
      <c r="U362" s="84">
        <f t="shared" si="16"/>
        <v>16.2</v>
      </c>
      <c r="V362" s="85">
        <f t="shared" si="17"/>
        <v>18</v>
      </c>
      <c r="W362" s="85">
        <f>STOCK[[#This Row],[Precio Final]]-STOCK[[#This Row],[Costo total]]</f>
        <v>7.2</v>
      </c>
      <c r="X362" s="84">
        <f>STOCK[[#This Row],[Ganancia Unitaria]]*STOCK[[#This Row],[Salidas]]</f>
        <v>0</v>
      </c>
      <c r="Y362" s="84"/>
      <c r="Z362" s="84"/>
      <c r="AA362" s="85"/>
      <c r="AB362" s="84"/>
      <c r="AC362" s="84"/>
      <c r="AD362" s="100"/>
      <c r="AE362" s="85"/>
      <c r="AF362" s="85"/>
      <c r="AG362" s="85"/>
      <c r="AH362" s="85"/>
      <c r="AI362" s="85"/>
      <c r="AJ362" s="85"/>
      <c r="AK362" s="85"/>
      <c r="AL362" s="85"/>
      <c r="AM362" s="85"/>
      <c r="AN362" s="85"/>
      <c r="AO362" s="85"/>
      <c r="AP362" s="85"/>
      <c r="AQ362" s="85"/>
      <c r="AR362" s="85"/>
      <c r="AS362" s="85"/>
      <c r="AT362" s="85"/>
    </row>
    <row r="363" s="61" customFormat="1" ht="80" customHeight="1" spans="1:46">
      <c r="A363" s="84" t="s">
        <v>17228</v>
      </c>
      <c r="B363" s="84"/>
      <c r="C363" s="85" t="s">
        <v>2</v>
      </c>
      <c r="D363" s="84" t="s">
        <v>16511</v>
      </c>
      <c r="E363" s="87" t="s">
        <v>17229</v>
      </c>
      <c r="F363" s="84" t="s">
        <v>16404</v>
      </c>
      <c r="G363" s="85"/>
      <c r="H363" s="85">
        <v>25</v>
      </c>
      <c r="I363" s="85">
        <f t="shared" si="18"/>
        <v>25</v>
      </c>
      <c r="J363" s="84">
        <v>1</v>
      </c>
      <c r="K363" s="90">
        <f>SUMIFS(VENTAS[Cantidad],VENTAS[Código del producto Vendido],STOCK[[#This Row],[Code]])</f>
        <v>0</v>
      </c>
      <c r="L363" s="84">
        <f>STOCK[[#This Row],[Entradas]]-STOCK[[#This Row],[Salidas]]</f>
        <v>1</v>
      </c>
      <c r="M363" s="93">
        <f>STOCK[[#This Row],[Precio Final]]*10%</f>
        <v>2.5</v>
      </c>
      <c r="N363" s="84">
        <v>0</v>
      </c>
      <c r="O363" s="85">
        <v>0</v>
      </c>
      <c r="P363" s="85">
        <v>9</v>
      </c>
      <c r="Q363" s="84">
        <v>0</v>
      </c>
      <c r="R363" s="84">
        <v>0</v>
      </c>
      <c r="S363" s="85">
        <v>5</v>
      </c>
      <c r="T363" s="96">
        <f>STOCK[[#This Row],[Costo Unitario (USD)]]+STOCK[[#This Row],[Costo Envío (USD)]]+STOCK[[#This Row],[Comisión 10%]]</f>
        <v>16.5</v>
      </c>
      <c r="U363" s="84">
        <f t="shared" si="16"/>
        <v>24.75</v>
      </c>
      <c r="V363" s="85">
        <f t="shared" si="17"/>
        <v>25</v>
      </c>
      <c r="W363" s="85">
        <f>STOCK[[#This Row],[Precio Final]]-STOCK[[#This Row],[Costo total]]</f>
        <v>8.5</v>
      </c>
      <c r="X363" s="84">
        <f>STOCK[[#This Row],[Ganancia Unitaria]]*STOCK[[#This Row],[Salidas]]</f>
        <v>0</v>
      </c>
      <c r="Y363" s="84"/>
      <c r="Z363" s="84"/>
      <c r="AA363" s="85"/>
      <c r="AB363" s="84"/>
      <c r="AC363" s="84"/>
      <c r="AD363" s="100"/>
      <c r="AE363" s="85"/>
      <c r="AF363" s="85"/>
      <c r="AG363" s="85"/>
      <c r="AH363" s="85"/>
      <c r="AI363" s="85"/>
      <c r="AJ363" s="85"/>
      <c r="AK363" s="85"/>
      <c r="AL363" s="85"/>
      <c r="AM363" s="85"/>
      <c r="AN363" s="85"/>
      <c r="AO363" s="85"/>
      <c r="AP363" s="85"/>
      <c r="AQ363" s="85"/>
      <c r="AR363" s="85"/>
      <c r="AS363" s="85"/>
      <c r="AT363" s="85"/>
    </row>
    <row r="364" s="61" customFormat="1" ht="80" customHeight="1" spans="1:46">
      <c r="A364" s="84" t="s">
        <v>17230</v>
      </c>
      <c r="B364" s="84"/>
      <c r="C364" s="85" t="s">
        <v>2</v>
      </c>
      <c r="D364" s="84" t="s">
        <v>16447</v>
      </c>
      <c r="E364" s="87" t="s">
        <v>17058</v>
      </c>
      <c r="F364" s="84" t="s">
        <v>16408</v>
      </c>
      <c r="G364" s="85"/>
      <c r="H364" s="85">
        <v>25</v>
      </c>
      <c r="I364" s="85">
        <f t="shared" si="18"/>
        <v>25</v>
      </c>
      <c r="J364" s="84">
        <v>1</v>
      </c>
      <c r="K364" s="90">
        <f>SUMIFS(VENTAS[Cantidad],VENTAS[Código del producto Vendido],STOCK[[#This Row],[Code]])</f>
        <v>0</v>
      </c>
      <c r="L364" s="84">
        <f>STOCK[[#This Row],[Entradas]]-STOCK[[#This Row],[Salidas]]</f>
        <v>1</v>
      </c>
      <c r="M364" s="93">
        <f>STOCK[[#This Row],[Precio Final]]*10%</f>
        <v>2.5</v>
      </c>
      <c r="N364" s="84">
        <v>0</v>
      </c>
      <c r="O364" s="85">
        <v>0</v>
      </c>
      <c r="P364" s="85">
        <v>9</v>
      </c>
      <c r="Q364" s="84">
        <v>0</v>
      </c>
      <c r="R364" s="84">
        <v>0</v>
      </c>
      <c r="S364" s="85">
        <v>5</v>
      </c>
      <c r="T364" s="96">
        <f>STOCK[[#This Row],[Costo Unitario (USD)]]+STOCK[[#This Row],[Costo Envío (USD)]]+STOCK[[#This Row],[Comisión 10%]]</f>
        <v>16.5</v>
      </c>
      <c r="U364" s="84">
        <f t="shared" si="16"/>
        <v>24.75</v>
      </c>
      <c r="V364" s="85">
        <f t="shared" si="17"/>
        <v>25</v>
      </c>
      <c r="W364" s="85">
        <f>STOCK[[#This Row],[Precio Final]]-STOCK[[#This Row],[Costo total]]</f>
        <v>8.5</v>
      </c>
      <c r="X364" s="84">
        <f>STOCK[[#This Row],[Ganancia Unitaria]]*STOCK[[#This Row],[Salidas]]</f>
        <v>0</v>
      </c>
      <c r="Y364" s="84"/>
      <c r="Z364" s="84"/>
      <c r="AA364" s="85"/>
      <c r="AB364" s="84"/>
      <c r="AC364" s="84">
        <v>20</v>
      </c>
      <c r="AD364" s="100"/>
      <c r="AE364" s="85"/>
      <c r="AF364" s="85"/>
      <c r="AG364" s="85"/>
      <c r="AH364" s="85"/>
      <c r="AI364" s="85"/>
      <c r="AJ364" s="85"/>
      <c r="AK364" s="85"/>
      <c r="AL364" s="85"/>
      <c r="AM364" s="85"/>
      <c r="AN364" s="85"/>
      <c r="AO364" s="85"/>
      <c r="AP364" s="85"/>
      <c r="AQ364" s="85"/>
      <c r="AR364" s="85"/>
      <c r="AS364" s="85"/>
      <c r="AT364" s="85"/>
    </row>
    <row r="365" s="61" customFormat="1" ht="80" customHeight="1" spans="1:46">
      <c r="A365" s="84" t="s">
        <v>17231</v>
      </c>
      <c r="B365" s="84"/>
      <c r="C365" s="85" t="s">
        <v>2</v>
      </c>
      <c r="D365" s="84" t="s">
        <v>16447</v>
      </c>
      <c r="E365" s="87" t="s">
        <v>17232</v>
      </c>
      <c r="F365" s="84" t="s">
        <v>16404</v>
      </c>
      <c r="G365" s="85"/>
      <c r="H365" s="85">
        <v>35</v>
      </c>
      <c r="I365" s="85">
        <f t="shared" si="18"/>
        <v>35</v>
      </c>
      <c r="J365" s="84">
        <v>0</v>
      </c>
      <c r="K365" s="90">
        <f>SUMIFS(VENTAS[Cantidad],VENTAS[Código del producto Vendido],STOCK[[#This Row],[Code]])</f>
        <v>0</v>
      </c>
      <c r="L365" s="84">
        <f>STOCK[[#This Row],[Entradas]]-STOCK[[#This Row],[Salidas]]</f>
        <v>0</v>
      </c>
      <c r="M365" s="93">
        <f>STOCK[[#This Row],[Precio Final]]*10%</f>
        <v>3.5</v>
      </c>
      <c r="N365" s="84">
        <v>0</v>
      </c>
      <c r="O365" s="85">
        <v>0</v>
      </c>
      <c r="P365" s="85">
        <v>9</v>
      </c>
      <c r="Q365" s="84">
        <v>0</v>
      </c>
      <c r="R365" s="84">
        <v>0</v>
      </c>
      <c r="S365" s="85">
        <v>5</v>
      </c>
      <c r="T365" s="96">
        <f>STOCK[[#This Row],[Costo Unitario (USD)]]+STOCK[[#This Row],[Costo Envío (USD)]]+STOCK[[#This Row],[Comisión 10%]]</f>
        <v>17.5</v>
      </c>
      <c r="U365" s="84">
        <f t="shared" si="16"/>
        <v>26.25</v>
      </c>
      <c r="V365" s="85">
        <f t="shared" si="17"/>
        <v>35</v>
      </c>
      <c r="W365" s="85">
        <f>STOCK[[#This Row],[Precio Final]]-STOCK[[#This Row],[Costo total]]</f>
        <v>17.5</v>
      </c>
      <c r="X365" s="84">
        <f>STOCK[[#This Row],[Ganancia Unitaria]]*STOCK[[#This Row],[Salidas]]</f>
        <v>0</v>
      </c>
      <c r="Y365" s="84"/>
      <c r="Z365" s="84"/>
      <c r="AA365" s="85"/>
      <c r="AB365" s="84"/>
      <c r="AC365" s="84"/>
      <c r="AD365" s="100"/>
      <c r="AE365" s="85"/>
      <c r="AF365" s="85"/>
      <c r="AG365" s="85"/>
      <c r="AH365" s="85"/>
      <c r="AI365" s="85"/>
      <c r="AJ365" s="85"/>
      <c r="AK365" s="85"/>
      <c r="AL365" s="85"/>
      <c r="AM365" s="85"/>
      <c r="AN365" s="85"/>
      <c r="AO365" s="85"/>
      <c r="AP365" s="85"/>
      <c r="AQ365" s="85"/>
      <c r="AR365" s="85"/>
      <c r="AS365" s="85"/>
      <c r="AT365" s="85"/>
    </row>
    <row r="366" s="61" customFormat="1" ht="80" customHeight="1" spans="1:46">
      <c r="A366" s="84" t="s">
        <v>17233</v>
      </c>
      <c r="B366" s="84"/>
      <c r="C366" s="85" t="s">
        <v>2</v>
      </c>
      <c r="D366" s="84" t="s">
        <v>16943</v>
      </c>
      <c r="E366" s="87" t="s">
        <v>17234</v>
      </c>
      <c r="F366" s="84" t="s">
        <v>16586</v>
      </c>
      <c r="G366" s="85"/>
      <c r="H366" s="85">
        <v>15</v>
      </c>
      <c r="I366" s="85">
        <f t="shared" si="18"/>
        <v>15</v>
      </c>
      <c r="J366" s="84">
        <v>1</v>
      </c>
      <c r="K366" s="90">
        <f>SUMIFS(VENTAS[Cantidad],VENTAS[Código del producto Vendido],STOCK[[#This Row],[Code]])</f>
        <v>0</v>
      </c>
      <c r="L366" s="84">
        <f>STOCK[[#This Row],[Entradas]]-STOCK[[#This Row],[Salidas]]</f>
        <v>1</v>
      </c>
      <c r="M366" s="93">
        <f>STOCK[[#This Row],[Precio Final]]*10%</f>
        <v>1.5</v>
      </c>
      <c r="N366" s="84">
        <v>0</v>
      </c>
      <c r="O366" s="85">
        <v>0</v>
      </c>
      <c r="P366" s="85">
        <v>9</v>
      </c>
      <c r="Q366" s="84">
        <v>0</v>
      </c>
      <c r="R366" s="84">
        <v>0</v>
      </c>
      <c r="S366" s="85">
        <v>5</v>
      </c>
      <c r="T366" s="96">
        <f>STOCK[[#This Row],[Costo Unitario (USD)]]+STOCK[[#This Row],[Costo Envío (USD)]]+STOCK[[#This Row],[Comisión 10%]]</f>
        <v>15.5</v>
      </c>
      <c r="U366" s="84">
        <f t="shared" si="16"/>
        <v>23.25</v>
      </c>
      <c r="V366" s="85">
        <f t="shared" si="17"/>
        <v>15</v>
      </c>
      <c r="W366" s="85">
        <f>STOCK[[#This Row],[Precio Final]]-STOCK[[#This Row],[Costo total]]</f>
        <v>-0.5</v>
      </c>
      <c r="X366" s="84">
        <f>STOCK[[#This Row],[Ganancia Unitaria]]*STOCK[[#This Row],[Salidas]]</f>
        <v>0</v>
      </c>
      <c r="Y366" s="84"/>
      <c r="Z366" s="84"/>
      <c r="AA366" s="85"/>
      <c r="AB366" s="84"/>
      <c r="AC366" s="84"/>
      <c r="AD366" s="100"/>
      <c r="AE366" s="85"/>
      <c r="AF366" s="85"/>
      <c r="AG366" s="85"/>
      <c r="AH366" s="85"/>
      <c r="AI366" s="85"/>
      <c r="AJ366" s="85"/>
      <c r="AK366" s="85"/>
      <c r="AL366" s="85"/>
      <c r="AM366" s="85"/>
      <c r="AN366" s="85"/>
      <c r="AO366" s="85"/>
      <c r="AP366" s="85"/>
      <c r="AQ366" s="85"/>
      <c r="AR366" s="85"/>
      <c r="AS366" s="85"/>
      <c r="AT366" s="85"/>
    </row>
    <row r="367" s="61" customFormat="1" ht="80" customHeight="1" spans="1:46">
      <c r="A367" s="84" t="s">
        <v>17235</v>
      </c>
      <c r="B367" s="84"/>
      <c r="C367" s="85" t="s">
        <v>2</v>
      </c>
      <c r="D367" s="84" t="s">
        <v>16522</v>
      </c>
      <c r="E367" s="87" t="s">
        <v>17236</v>
      </c>
      <c r="F367" s="84" t="s">
        <v>17237</v>
      </c>
      <c r="G367" s="85"/>
      <c r="H367" s="85">
        <v>35</v>
      </c>
      <c r="I367" s="85">
        <f t="shared" si="18"/>
        <v>35</v>
      </c>
      <c r="J367" s="84">
        <v>1</v>
      </c>
      <c r="K367" s="90">
        <f>SUMIFS(VENTAS[Cantidad],VENTAS[Código del producto Vendido],STOCK[[#This Row],[Code]])</f>
        <v>0</v>
      </c>
      <c r="L367" s="84">
        <f>STOCK[[#This Row],[Entradas]]-STOCK[[#This Row],[Salidas]]</f>
        <v>1</v>
      </c>
      <c r="M367" s="93">
        <f>STOCK[[#This Row],[Precio Final]]*10%</f>
        <v>3.5</v>
      </c>
      <c r="N367" s="84">
        <v>0</v>
      </c>
      <c r="O367" s="85">
        <v>0</v>
      </c>
      <c r="P367" s="85">
        <v>9</v>
      </c>
      <c r="Q367" s="84">
        <v>0</v>
      </c>
      <c r="R367" s="84">
        <v>0</v>
      </c>
      <c r="S367" s="85">
        <v>5</v>
      </c>
      <c r="T367" s="96">
        <f>STOCK[[#This Row],[Costo Unitario (USD)]]+STOCK[[#This Row],[Costo Envío (USD)]]+STOCK[[#This Row],[Comisión 10%]]</f>
        <v>17.5</v>
      </c>
      <c r="U367" s="84">
        <f t="shared" si="16"/>
        <v>26.25</v>
      </c>
      <c r="V367" s="85">
        <f t="shared" si="17"/>
        <v>35</v>
      </c>
      <c r="W367" s="85">
        <f>STOCK[[#This Row],[Precio Final]]-STOCK[[#This Row],[Costo total]]</f>
        <v>17.5</v>
      </c>
      <c r="X367" s="84">
        <f>STOCK[[#This Row],[Ganancia Unitaria]]*STOCK[[#This Row],[Salidas]]</f>
        <v>0</v>
      </c>
      <c r="Y367" s="84"/>
      <c r="Z367" s="84"/>
      <c r="AA367" s="85"/>
      <c r="AB367" s="84"/>
      <c r="AC367" s="84"/>
      <c r="AD367" s="100"/>
      <c r="AE367" s="85"/>
      <c r="AF367" s="85"/>
      <c r="AG367" s="85"/>
      <c r="AH367" s="85"/>
      <c r="AI367" s="85"/>
      <c r="AJ367" s="85"/>
      <c r="AK367" s="85"/>
      <c r="AL367" s="85"/>
      <c r="AM367" s="85"/>
      <c r="AN367" s="85"/>
      <c r="AO367" s="85"/>
      <c r="AP367" s="85"/>
      <c r="AQ367" s="85"/>
      <c r="AR367" s="85"/>
      <c r="AS367" s="85"/>
      <c r="AT367" s="85"/>
    </row>
    <row r="368" s="61" customFormat="1" ht="80" customHeight="1" spans="1:46">
      <c r="A368" s="84" t="s">
        <v>17238</v>
      </c>
      <c r="B368" s="84"/>
      <c r="C368" s="85" t="s">
        <v>2</v>
      </c>
      <c r="D368" s="84" t="s">
        <v>16461</v>
      </c>
      <c r="E368" s="87" t="s">
        <v>17060</v>
      </c>
      <c r="F368" s="84" t="s">
        <v>17003</v>
      </c>
      <c r="G368" s="85"/>
      <c r="H368" s="85">
        <v>15</v>
      </c>
      <c r="I368" s="85">
        <f t="shared" si="18"/>
        <v>15</v>
      </c>
      <c r="J368" s="84">
        <v>1</v>
      </c>
      <c r="K368" s="90">
        <f>SUMIFS(VENTAS[Cantidad],VENTAS[Código del producto Vendido],STOCK[[#This Row],[Code]])</f>
        <v>0</v>
      </c>
      <c r="L368" s="84">
        <f>STOCK[[#This Row],[Entradas]]-STOCK[[#This Row],[Salidas]]</f>
        <v>1</v>
      </c>
      <c r="M368" s="93">
        <f>STOCK[[#This Row],[Precio Final]]*10%</f>
        <v>1.5</v>
      </c>
      <c r="N368" s="84">
        <v>0</v>
      </c>
      <c r="O368" s="85">
        <v>0</v>
      </c>
      <c r="P368" s="85">
        <v>9</v>
      </c>
      <c r="Q368" s="84">
        <v>0</v>
      </c>
      <c r="R368" s="84">
        <v>0</v>
      </c>
      <c r="S368" s="85">
        <v>5</v>
      </c>
      <c r="T368" s="96">
        <f>STOCK[[#This Row],[Costo Unitario (USD)]]+STOCK[[#This Row],[Costo Envío (USD)]]+STOCK[[#This Row],[Comisión 10%]]</f>
        <v>15.5</v>
      </c>
      <c r="U368" s="84">
        <f t="shared" si="16"/>
        <v>23.25</v>
      </c>
      <c r="V368" s="85">
        <f t="shared" si="17"/>
        <v>15</v>
      </c>
      <c r="W368" s="85">
        <f>STOCK[[#This Row],[Precio Final]]-STOCK[[#This Row],[Costo total]]</f>
        <v>-0.5</v>
      </c>
      <c r="X368" s="84">
        <f>STOCK[[#This Row],[Ganancia Unitaria]]*STOCK[[#This Row],[Salidas]]</f>
        <v>0</v>
      </c>
      <c r="Y368" s="84"/>
      <c r="Z368" s="84"/>
      <c r="AA368" s="85"/>
      <c r="AB368" s="84"/>
      <c r="AC368" s="84"/>
      <c r="AD368" s="100"/>
      <c r="AE368" s="85"/>
      <c r="AF368" s="85"/>
      <c r="AG368" s="85"/>
      <c r="AH368" s="85"/>
      <c r="AI368" s="85"/>
      <c r="AJ368" s="85"/>
      <c r="AK368" s="85"/>
      <c r="AL368" s="85"/>
      <c r="AM368" s="85"/>
      <c r="AN368" s="85"/>
      <c r="AO368" s="85"/>
      <c r="AP368" s="85"/>
      <c r="AQ368" s="85"/>
      <c r="AR368" s="85"/>
      <c r="AS368" s="85"/>
      <c r="AT368" s="85"/>
    </row>
    <row r="369" s="61" customFormat="1" ht="80" customHeight="1" spans="1:46">
      <c r="A369" s="84" t="s">
        <v>17239</v>
      </c>
      <c r="B369" s="84"/>
      <c r="C369" s="85" t="s">
        <v>2</v>
      </c>
      <c r="D369" s="84" t="s">
        <v>16522</v>
      </c>
      <c r="E369" s="87" t="s">
        <v>17240</v>
      </c>
      <c r="F369" s="84" t="s">
        <v>17237</v>
      </c>
      <c r="G369" s="85"/>
      <c r="H369" s="85">
        <v>28</v>
      </c>
      <c r="I369" s="85">
        <f t="shared" si="18"/>
        <v>28</v>
      </c>
      <c r="J369" s="84">
        <v>1</v>
      </c>
      <c r="K369" s="90">
        <f>SUMIFS(VENTAS[Cantidad],VENTAS[Código del producto Vendido],STOCK[[#This Row],[Code]])</f>
        <v>0</v>
      </c>
      <c r="L369" s="84">
        <f>STOCK[[#This Row],[Entradas]]-STOCK[[#This Row],[Salidas]]</f>
        <v>1</v>
      </c>
      <c r="M369" s="93">
        <f>STOCK[[#This Row],[Precio Final]]*10%</f>
        <v>2.8</v>
      </c>
      <c r="N369" s="84">
        <v>0</v>
      </c>
      <c r="O369" s="85">
        <v>0</v>
      </c>
      <c r="P369" s="85">
        <v>9</v>
      </c>
      <c r="Q369" s="84">
        <v>0</v>
      </c>
      <c r="R369" s="84">
        <v>0</v>
      </c>
      <c r="S369" s="85">
        <v>5</v>
      </c>
      <c r="T369" s="96">
        <f>STOCK[[#This Row],[Costo Unitario (USD)]]+STOCK[[#This Row],[Costo Envío (USD)]]+STOCK[[#This Row],[Comisión 10%]]</f>
        <v>16.8</v>
      </c>
      <c r="U369" s="84">
        <f t="shared" si="16"/>
        <v>25.2</v>
      </c>
      <c r="V369" s="85">
        <f t="shared" si="17"/>
        <v>28</v>
      </c>
      <c r="W369" s="85">
        <f>STOCK[[#This Row],[Precio Final]]-STOCK[[#This Row],[Costo total]]</f>
        <v>11.2</v>
      </c>
      <c r="X369" s="84">
        <f>STOCK[[#This Row],[Ganancia Unitaria]]*STOCK[[#This Row],[Salidas]]</f>
        <v>0</v>
      </c>
      <c r="Y369" s="84"/>
      <c r="Z369" s="84"/>
      <c r="AA369" s="85"/>
      <c r="AB369" s="84"/>
      <c r="AC369" s="84"/>
      <c r="AD369" s="100"/>
      <c r="AE369" s="85"/>
      <c r="AF369" s="85"/>
      <c r="AG369" s="85"/>
      <c r="AH369" s="85"/>
      <c r="AI369" s="85"/>
      <c r="AJ369" s="85"/>
      <c r="AK369" s="85"/>
      <c r="AL369" s="85"/>
      <c r="AM369" s="85"/>
      <c r="AN369" s="85"/>
      <c r="AO369" s="85"/>
      <c r="AP369" s="85"/>
      <c r="AQ369" s="85"/>
      <c r="AR369" s="85"/>
      <c r="AS369" s="85"/>
      <c r="AT369" s="85"/>
    </row>
    <row r="370" s="61" customFormat="1" ht="80" customHeight="1" spans="1:46">
      <c r="A370" s="84" t="s">
        <v>17241</v>
      </c>
      <c r="B370" s="84"/>
      <c r="C370" s="85" t="s">
        <v>2</v>
      </c>
      <c r="D370" s="84" t="s">
        <v>16511</v>
      </c>
      <c r="E370" s="87" t="s">
        <v>17242</v>
      </c>
      <c r="F370" s="84" t="s">
        <v>16404</v>
      </c>
      <c r="G370" s="85"/>
      <c r="H370" s="85">
        <v>15</v>
      </c>
      <c r="I370" s="85">
        <f t="shared" si="18"/>
        <v>15</v>
      </c>
      <c r="J370" s="84">
        <v>1</v>
      </c>
      <c r="K370" s="90">
        <f>SUMIFS(VENTAS[Cantidad],VENTAS[Código del producto Vendido],STOCK[[#This Row],[Code]])</f>
        <v>0</v>
      </c>
      <c r="L370" s="84">
        <f>STOCK[[#This Row],[Entradas]]-STOCK[[#This Row],[Salidas]]</f>
        <v>1</v>
      </c>
      <c r="M370" s="93">
        <f>STOCK[[#This Row],[Precio Final]]*10%</f>
        <v>1.5</v>
      </c>
      <c r="N370" s="84">
        <v>0</v>
      </c>
      <c r="O370" s="85">
        <v>0</v>
      </c>
      <c r="P370" s="85">
        <v>9</v>
      </c>
      <c r="Q370" s="84">
        <v>0</v>
      </c>
      <c r="R370" s="84">
        <v>0</v>
      </c>
      <c r="S370" s="85">
        <v>5</v>
      </c>
      <c r="T370" s="96">
        <f>STOCK[[#This Row],[Costo Unitario (USD)]]+STOCK[[#This Row],[Costo Envío (USD)]]+STOCK[[#This Row],[Comisión 10%]]</f>
        <v>15.5</v>
      </c>
      <c r="U370" s="84">
        <f t="shared" si="16"/>
        <v>23.25</v>
      </c>
      <c r="V370" s="85">
        <f t="shared" si="17"/>
        <v>15</v>
      </c>
      <c r="W370" s="85">
        <f>STOCK[[#This Row],[Precio Final]]-STOCK[[#This Row],[Costo total]]</f>
        <v>-0.5</v>
      </c>
      <c r="X370" s="84">
        <f>STOCK[[#This Row],[Ganancia Unitaria]]*STOCK[[#This Row],[Salidas]]</f>
        <v>0</v>
      </c>
      <c r="Y370" s="84"/>
      <c r="Z370" s="84"/>
      <c r="AA370" s="85"/>
      <c r="AB370" s="84"/>
      <c r="AC370" s="84"/>
      <c r="AD370" s="85"/>
      <c r="AE370" s="85"/>
      <c r="AF370" s="85"/>
      <c r="AG370" s="85"/>
      <c r="AH370" s="85"/>
      <c r="AI370" s="85"/>
      <c r="AJ370" s="85"/>
      <c r="AK370" s="85"/>
      <c r="AL370" s="85"/>
      <c r="AM370" s="85"/>
      <c r="AN370" s="85"/>
      <c r="AO370" s="85"/>
      <c r="AP370" s="85"/>
      <c r="AQ370" s="85"/>
      <c r="AR370" s="85"/>
      <c r="AS370" s="85"/>
      <c r="AT370" s="85"/>
    </row>
    <row r="371" s="61" customFormat="1" ht="80" customHeight="1" spans="1:46">
      <c r="A371" s="84" t="s">
        <v>17243</v>
      </c>
      <c r="B371" s="84"/>
      <c r="C371" s="85" t="s">
        <v>2</v>
      </c>
      <c r="D371" s="84" t="s">
        <v>16461</v>
      </c>
      <c r="E371" s="87" t="s">
        <v>17244</v>
      </c>
      <c r="F371" s="84" t="s">
        <v>16475</v>
      </c>
      <c r="G371" s="85"/>
      <c r="H371" s="85">
        <v>15</v>
      </c>
      <c r="I371" s="85">
        <f t="shared" si="18"/>
        <v>15</v>
      </c>
      <c r="J371" s="84">
        <v>1</v>
      </c>
      <c r="K371" s="90">
        <f>SUMIFS(VENTAS[Cantidad],VENTAS[Código del producto Vendido],STOCK[[#This Row],[Code]])</f>
        <v>0</v>
      </c>
      <c r="L371" s="84">
        <f>STOCK[[#This Row],[Entradas]]-STOCK[[#This Row],[Salidas]]</f>
        <v>1</v>
      </c>
      <c r="M371" s="93">
        <f>STOCK[[#This Row],[Precio Final]]*10%</f>
        <v>1.5</v>
      </c>
      <c r="N371" s="84">
        <v>0</v>
      </c>
      <c r="O371" s="85">
        <v>0</v>
      </c>
      <c r="P371" s="85">
        <v>9</v>
      </c>
      <c r="Q371" s="84">
        <v>0</v>
      </c>
      <c r="R371" s="84">
        <v>0</v>
      </c>
      <c r="S371" s="85">
        <v>5</v>
      </c>
      <c r="T371" s="96">
        <f>STOCK[[#This Row],[Costo Unitario (USD)]]+STOCK[[#This Row],[Costo Envío (USD)]]+STOCK[[#This Row],[Comisión 10%]]</f>
        <v>15.5</v>
      </c>
      <c r="U371" s="84">
        <f t="shared" si="16"/>
        <v>23.25</v>
      </c>
      <c r="V371" s="85">
        <f t="shared" si="17"/>
        <v>15</v>
      </c>
      <c r="W371" s="85">
        <f>STOCK[[#This Row],[Precio Final]]-STOCK[[#This Row],[Costo total]]</f>
        <v>-0.5</v>
      </c>
      <c r="X371" s="84">
        <f>STOCK[[#This Row],[Ganancia Unitaria]]*STOCK[[#This Row],[Salidas]]</f>
        <v>0</v>
      </c>
      <c r="Y371" s="84"/>
      <c r="Z371" s="84"/>
      <c r="AA371" s="85"/>
      <c r="AB371" s="84"/>
      <c r="AC371" s="84"/>
      <c r="AD371" s="100"/>
      <c r="AE371" s="85"/>
      <c r="AF371" s="85"/>
      <c r="AG371" s="85"/>
      <c r="AH371" s="85"/>
      <c r="AI371" s="85"/>
      <c r="AJ371" s="85"/>
      <c r="AK371" s="85"/>
      <c r="AL371" s="85"/>
      <c r="AM371" s="85"/>
      <c r="AN371" s="85"/>
      <c r="AO371" s="85"/>
      <c r="AP371" s="85"/>
      <c r="AQ371" s="85"/>
      <c r="AR371" s="85"/>
      <c r="AS371" s="85"/>
      <c r="AT371" s="85"/>
    </row>
    <row r="372" s="61" customFormat="1" ht="80" customHeight="1" spans="1:46">
      <c r="A372" s="84" t="s">
        <v>17245</v>
      </c>
      <c r="B372" s="84"/>
      <c r="C372" s="85" t="s">
        <v>2</v>
      </c>
      <c r="D372" s="84" t="s">
        <v>16943</v>
      </c>
      <c r="E372" s="87" t="s">
        <v>17246</v>
      </c>
      <c r="F372" s="84" t="s">
        <v>16586</v>
      </c>
      <c r="G372" s="85"/>
      <c r="H372" s="85">
        <v>18</v>
      </c>
      <c r="I372" s="85">
        <f t="shared" si="18"/>
        <v>18</v>
      </c>
      <c r="J372" s="84">
        <v>1</v>
      </c>
      <c r="K372" s="90">
        <f>SUMIFS(VENTAS[Cantidad],VENTAS[Código del producto Vendido],STOCK[[#This Row],[Code]])</f>
        <v>0</v>
      </c>
      <c r="L372" s="84">
        <f>STOCK[[#This Row],[Entradas]]-STOCK[[#This Row],[Salidas]]</f>
        <v>1</v>
      </c>
      <c r="M372" s="93">
        <f>STOCK[[#This Row],[Precio Final]]*10%</f>
        <v>1.8</v>
      </c>
      <c r="N372" s="84">
        <v>0</v>
      </c>
      <c r="O372" s="85">
        <v>0</v>
      </c>
      <c r="P372" s="85">
        <v>9</v>
      </c>
      <c r="Q372" s="84">
        <v>0</v>
      </c>
      <c r="R372" s="84">
        <v>0</v>
      </c>
      <c r="S372" s="85">
        <v>5</v>
      </c>
      <c r="T372" s="96">
        <f>STOCK[[#This Row],[Costo Unitario (USD)]]+STOCK[[#This Row],[Costo Envío (USD)]]+STOCK[[#This Row],[Comisión 10%]]</f>
        <v>15.8</v>
      </c>
      <c r="U372" s="84">
        <f t="shared" si="16"/>
        <v>23.7</v>
      </c>
      <c r="V372" s="85">
        <f t="shared" si="17"/>
        <v>18</v>
      </c>
      <c r="W372" s="85">
        <f>STOCK[[#This Row],[Precio Final]]-STOCK[[#This Row],[Costo total]]</f>
        <v>2.2</v>
      </c>
      <c r="X372" s="84">
        <f>STOCK[[#This Row],[Ganancia Unitaria]]*STOCK[[#This Row],[Salidas]]</f>
        <v>0</v>
      </c>
      <c r="Y372" s="84"/>
      <c r="Z372" s="84"/>
      <c r="AA372" s="85"/>
      <c r="AB372" s="84"/>
      <c r="AC372" s="84"/>
      <c r="AD372" s="100"/>
      <c r="AE372" s="85"/>
      <c r="AF372" s="85"/>
      <c r="AG372" s="85"/>
      <c r="AH372" s="85"/>
      <c r="AI372" s="85"/>
      <c r="AJ372" s="85"/>
      <c r="AK372" s="85"/>
      <c r="AL372" s="85"/>
      <c r="AM372" s="85"/>
      <c r="AN372" s="85"/>
      <c r="AO372" s="85"/>
      <c r="AP372" s="85"/>
      <c r="AQ372" s="85"/>
      <c r="AR372" s="85"/>
      <c r="AS372" s="85"/>
      <c r="AT372" s="85"/>
    </row>
    <row r="373" s="61" customFormat="1" ht="80" customHeight="1" spans="1:46">
      <c r="A373" s="84" t="s">
        <v>17247</v>
      </c>
      <c r="B373" s="84"/>
      <c r="C373" s="85" t="s">
        <v>2</v>
      </c>
      <c r="D373" s="84" t="s">
        <v>16943</v>
      </c>
      <c r="E373" s="87" t="s">
        <v>17071</v>
      </c>
      <c r="F373" s="84" t="s">
        <v>16586</v>
      </c>
      <c r="G373" s="85"/>
      <c r="H373" s="85">
        <v>15</v>
      </c>
      <c r="I373" s="85">
        <f t="shared" si="18"/>
        <v>15</v>
      </c>
      <c r="J373" s="84">
        <v>1</v>
      </c>
      <c r="K373" s="90">
        <f>SUMIFS(VENTAS[Cantidad],VENTAS[Código del producto Vendido],STOCK[[#This Row],[Code]])</f>
        <v>0</v>
      </c>
      <c r="L373" s="84">
        <f>STOCK[[#This Row],[Entradas]]-STOCK[[#This Row],[Salidas]]</f>
        <v>1</v>
      </c>
      <c r="M373" s="93">
        <f>STOCK[[#This Row],[Precio Final]]*10%</f>
        <v>1.5</v>
      </c>
      <c r="N373" s="84">
        <v>0</v>
      </c>
      <c r="O373" s="85">
        <v>0</v>
      </c>
      <c r="P373" s="85">
        <v>9</v>
      </c>
      <c r="Q373" s="84">
        <v>0</v>
      </c>
      <c r="R373" s="84">
        <v>0</v>
      </c>
      <c r="S373" s="85">
        <v>5</v>
      </c>
      <c r="T373" s="96">
        <f>STOCK[[#This Row],[Costo Unitario (USD)]]+STOCK[[#This Row],[Costo Envío (USD)]]+STOCK[[#This Row],[Comisión 10%]]</f>
        <v>15.5</v>
      </c>
      <c r="U373" s="84">
        <f t="shared" si="16"/>
        <v>23.25</v>
      </c>
      <c r="V373" s="85">
        <f t="shared" si="17"/>
        <v>15</v>
      </c>
      <c r="W373" s="85">
        <f>STOCK[[#This Row],[Precio Final]]-STOCK[[#This Row],[Costo total]]</f>
        <v>-0.5</v>
      </c>
      <c r="X373" s="84">
        <f>STOCK[[#This Row],[Ganancia Unitaria]]*STOCK[[#This Row],[Salidas]]</f>
        <v>0</v>
      </c>
      <c r="Y373" s="84"/>
      <c r="Z373" s="84"/>
      <c r="AA373" s="85"/>
      <c r="AB373" s="84"/>
      <c r="AC373" s="84"/>
      <c r="AD373" s="85"/>
      <c r="AE373" s="85"/>
      <c r="AF373" s="85"/>
      <c r="AG373" s="85"/>
      <c r="AH373" s="85"/>
      <c r="AI373" s="85"/>
      <c r="AJ373" s="85"/>
      <c r="AK373" s="85"/>
      <c r="AL373" s="85"/>
      <c r="AM373" s="85"/>
      <c r="AN373" s="85"/>
      <c r="AO373" s="85"/>
      <c r="AP373" s="85"/>
      <c r="AQ373" s="85"/>
      <c r="AR373" s="85"/>
      <c r="AS373" s="85"/>
      <c r="AT373" s="85"/>
    </row>
    <row r="374" s="61" customFormat="1" ht="80" customHeight="1" spans="1:46">
      <c r="A374" s="84" t="s">
        <v>17248</v>
      </c>
      <c r="B374" s="84"/>
      <c r="C374" s="85" t="s">
        <v>2</v>
      </c>
      <c r="D374" s="84" t="s">
        <v>16522</v>
      </c>
      <c r="E374" s="87" t="s">
        <v>17249</v>
      </c>
      <c r="F374" s="84" t="s">
        <v>17250</v>
      </c>
      <c r="G374" s="85"/>
      <c r="H374" s="85">
        <v>35</v>
      </c>
      <c r="I374" s="85">
        <f t="shared" si="18"/>
        <v>35</v>
      </c>
      <c r="J374" s="84">
        <v>2</v>
      </c>
      <c r="K374" s="90">
        <f>SUMIFS(VENTAS[Cantidad],VENTAS[Código del producto Vendido],STOCK[[#This Row],[Code]])</f>
        <v>0</v>
      </c>
      <c r="L374" s="84">
        <f>STOCK[[#This Row],[Entradas]]-STOCK[[#This Row],[Salidas]]</f>
        <v>2</v>
      </c>
      <c r="M374" s="93">
        <f>STOCK[[#This Row],[Precio Final]]*10%</f>
        <v>3.5</v>
      </c>
      <c r="N374" s="84">
        <v>0</v>
      </c>
      <c r="O374" s="85">
        <v>0</v>
      </c>
      <c r="P374" s="85">
        <v>9</v>
      </c>
      <c r="Q374" s="84">
        <v>0</v>
      </c>
      <c r="R374" s="84">
        <v>0</v>
      </c>
      <c r="S374" s="85">
        <v>5</v>
      </c>
      <c r="T374" s="96">
        <f>STOCK[[#This Row],[Costo Unitario (USD)]]+STOCK[[#This Row],[Costo Envío (USD)]]+STOCK[[#This Row],[Comisión 10%]]</f>
        <v>17.5</v>
      </c>
      <c r="U374" s="84">
        <f t="shared" si="16"/>
        <v>26.25</v>
      </c>
      <c r="V374" s="85">
        <f t="shared" si="17"/>
        <v>35</v>
      </c>
      <c r="W374" s="85">
        <f>STOCK[[#This Row],[Precio Final]]-STOCK[[#This Row],[Costo total]]</f>
        <v>17.5</v>
      </c>
      <c r="X374" s="84">
        <f>STOCK[[#This Row],[Ganancia Unitaria]]*STOCK[[#This Row],[Salidas]]</f>
        <v>0</v>
      </c>
      <c r="Y374" s="84"/>
      <c r="Z374" s="84"/>
      <c r="AA374" s="85"/>
      <c r="AB374" s="84"/>
      <c r="AC374" s="84"/>
      <c r="AD374" s="85"/>
      <c r="AE374" s="85"/>
      <c r="AF374" s="85"/>
      <c r="AG374" s="85"/>
      <c r="AH374" s="85"/>
      <c r="AI374" s="85"/>
      <c r="AJ374" s="85"/>
      <c r="AK374" s="85"/>
      <c r="AL374" s="85"/>
      <c r="AM374" s="85"/>
      <c r="AN374" s="85"/>
      <c r="AO374" s="85"/>
      <c r="AP374" s="85"/>
      <c r="AQ374" s="85"/>
      <c r="AR374" s="85"/>
      <c r="AS374" s="85"/>
      <c r="AT374" s="85"/>
    </row>
    <row r="375" s="61" customFormat="1" ht="80" customHeight="1" spans="1:46">
      <c r="A375" s="84" t="s">
        <v>17251</v>
      </c>
      <c r="B375" s="84"/>
      <c r="C375" s="85" t="s">
        <v>2</v>
      </c>
      <c r="D375" s="84" t="s">
        <v>16511</v>
      </c>
      <c r="E375" s="87" t="s">
        <v>17252</v>
      </c>
      <c r="F375" s="84" t="s">
        <v>16408</v>
      </c>
      <c r="G375" s="85"/>
      <c r="H375" s="85">
        <v>18</v>
      </c>
      <c r="I375" s="85">
        <f t="shared" si="18"/>
        <v>18</v>
      </c>
      <c r="J375" s="84">
        <v>1</v>
      </c>
      <c r="K375" s="90">
        <f>SUMIFS(VENTAS[Cantidad],VENTAS[Código del producto Vendido],STOCK[[#This Row],[Code]])</f>
        <v>0</v>
      </c>
      <c r="L375" s="84">
        <f>STOCK[[#This Row],[Entradas]]-STOCK[[#This Row],[Salidas]]</f>
        <v>1</v>
      </c>
      <c r="M375" s="93">
        <f>STOCK[[#This Row],[Precio Final]]*10%</f>
        <v>1.8</v>
      </c>
      <c r="N375" s="84">
        <v>0</v>
      </c>
      <c r="O375" s="85">
        <v>0</v>
      </c>
      <c r="P375" s="85">
        <v>9</v>
      </c>
      <c r="Q375" s="84">
        <v>0</v>
      </c>
      <c r="R375" s="84">
        <v>0</v>
      </c>
      <c r="S375" s="85">
        <v>5</v>
      </c>
      <c r="T375" s="96">
        <f>STOCK[[#This Row],[Costo Unitario (USD)]]+STOCK[[#This Row],[Costo Envío (USD)]]+STOCK[[#This Row],[Comisión 10%]]</f>
        <v>15.8</v>
      </c>
      <c r="U375" s="84">
        <f t="shared" si="16"/>
        <v>23.7</v>
      </c>
      <c r="V375" s="85">
        <f t="shared" si="17"/>
        <v>18</v>
      </c>
      <c r="W375" s="85">
        <f>STOCK[[#This Row],[Precio Final]]-STOCK[[#This Row],[Costo total]]</f>
        <v>2.2</v>
      </c>
      <c r="X375" s="84">
        <f>STOCK[[#This Row],[Ganancia Unitaria]]*STOCK[[#This Row],[Salidas]]</f>
        <v>0</v>
      </c>
      <c r="Y375" s="84"/>
      <c r="Z375" s="84"/>
      <c r="AA375" s="85"/>
      <c r="AB375" s="84"/>
      <c r="AC375" s="84"/>
      <c r="AD375" s="100"/>
      <c r="AE375" s="85"/>
      <c r="AF375" s="85"/>
      <c r="AG375" s="85"/>
      <c r="AH375" s="85"/>
      <c r="AI375" s="85"/>
      <c r="AJ375" s="85"/>
      <c r="AK375" s="85"/>
      <c r="AL375" s="85"/>
      <c r="AM375" s="85"/>
      <c r="AN375" s="85"/>
      <c r="AO375" s="85"/>
      <c r="AP375" s="85"/>
      <c r="AQ375" s="85"/>
      <c r="AR375" s="85"/>
      <c r="AS375" s="85"/>
      <c r="AT375" s="85"/>
    </row>
    <row r="376" s="61" customFormat="1" ht="80" customHeight="1" spans="1:46">
      <c r="A376" s="84" t="s">
        <v>17253</v>
      </c>
      <c r="B376" s="84"/>
      <c r="C376" s="85" t="s">
        <v>2</v>
      </c>
      <c r="D376" s="84" t="s">
        <v>16943</v>
      </c>
      <c r="E376" s="87" t="s">
        <v>17254</v>
      </c>
      <c r="F376" s="84" t="s">
        <v>16586</v>
      </c>
      <c r="G376" s="85"/>
      <c r="H376" s="85">
        <v>15</v>
      </c>
      <c r="I376" s="85">
        <f t="shared" si="18"/>
        <v>15</v>
      </c>
      <c r="J376" s="84">
        <v>1</v>
      </c>
      <c r="K376" s="90">
        <f>SUMIFS(VENTAS[Cantidad],VENTAS[Código del producto Vendido],STOCK[[#This Row],[Code]])</f>
        <v>0</v>
      </c>
      <c r="L376" s="84">
        <f>STOCK[[#This Row],[Entradas]]-STOCK[[#This Row],[Salidas]]</f>
        <v>1</v>
      </c>
      <c r="M376" s="93">
        <f>STOCK[[#This Row],[Precio Final]]*10%</f>
        <v>1.5</v>
      </c>
      <c r="N376" s="84">
        <v>0</v>
      </c>
      <c r="O376" s="85">
        <v>0</v>
      </c>
      <c r="P376" s="85">
        <v>9</v>
      </c>
      <c r="Q376" s="84">
        <v>0</v>
      </c>
      <c r="R376" s="84">
        <v>0</v>
      </c>
      <c r="S376" s="85">
        <v>5</v>
      </c>
      <c r="T376" s="96">
        <f>STOCK[[#This Row],[Costo Unitario (USD)]]+STOCK[[#This Row],[Costo Envío (USD)]]+STOCK[[#This Row],[Comisión 10%]]</f>
        <v>15.5</v>
      </c>
      <c r="U376" s="84">
        <f t="shared" si="16"/>
        <v>23.25</v>
      </c>
      <c r="V376" s="85">
        <f t="shared" si="17"/>
        <v>15</v>
      </c>
      <c r="W376" s="85">
        <f>STOCK[[#This Row],[Precio Final]]-STOCK[[#This Row],[Costo total]]</f>
        <v>-0.5</v>
      </c>
      <c r="X376" s="84">
        <f>STOCK[[#This Row],[Ganancia Unitaria]]*STOCK[[#This Row],[Salidas]]</f>
        <v>0</v>
      </c>
      <c r="Y376" s="84"/>
      <c r="Z376" s="84"/>
      <c r="AA376" s="85"/>
      <c r="AB376" s="84"/>
      <c r="AC376" s="84"/>
      <c r="AD376" s="101"/>
      <c r="AE376" s="85"/>
      <c r="AF376" s="85"/>
      <c r="AG376" s="85"/>
      <c r="AH376" s="85"/>
      <c r="AI376" s="85"/>
      <c r="AJ376" s="85"/>
      <c r="AK376" s="85"/>
      <c r="AL376" s="85"/>
      <c r="AM376" s="85"/>
      <c r="AN376" s="85"/>
      <c r="AO376" s="85"/>
      <c r="AP376" s="85"/>
      <c r="AQ376" s="85"/>
      <c r="AR376" s="85"/>
      <c r="AS376" s="85"/>
      <c r="AT376" s="85"/>
    </row>
    <row r="377" s="61" customFormat="1" ht="80" customHeight="1" spans="1:46">
      <c r="A377" s="84" t="s">
        <v>17255</v>
      </c>
      <c r="B377" s="84"/>
      <c r="C377" s="85" t="s">
        <v>2</v>
      </c>
      <c r="D377" s="84" t="s">
        <v>16461</v>
      </c>
      <c r="E377" s="87" t="s">
        <v>17204</v>
      </c>
      <c r="F377" s="84" t="s">
        <v>16396</v>
      </c>
      <c r="G377" s="85"/>
      <c r="H377" s="85">
        <v>20</v>
      </c>
      <c r="I377" s="85">
        <f t="shared" si="18"/>
        <v>20</v>
      </c>
      <c r="J377" s="84">
        <v>1</v>
      </c>
      <c r="K377" s="90">
        <f>SUMIFS(VENTAS[Cantidad],VENTAS[Código del producto Vendido],STOCK[[#This Row],[Code]])</f>
        <v>0</v>
      </c>
      <c r="L377" s="84">
        <f>STOCK[[#This Row],[Entradas]]-STOCK[[#This Row],[Salidas]]</f>
        <v>1</v>
      </c>
      <c r="M377" s="93">
        <f>STOCK[[#This Row],[Precio Final]]*10%</f>
        <v>2</v>
      </c>
      <c r="N377" s="84">
        <v>0</v>
      </c>
      <c r="O377" s="85">
        <v>0</v>
      </c>
      <c r="P377" s="85">
        <v>9</v>
      </c>
      <c r="Q377" s="84">
        <v>0</v>
      </c>
      <c r="R377" s="84">
        <v>0</v>
      </c>
      <c r="S377" s="85">
        <v>5</v>
      </c>
      <c r="T377" s="96">
        <f>STOCK[[#This Row],[Costo Unitario (USD)]]+STOCK[[#This Row],[Costo Envío (USD)]]+STOCK[[#This Row],[Comisión 10%]]</f>
        <v>16</v>
      </c>
      <c r="U377" s="84">
        <f t="shared" si="16"/>
        <v>24</v>
      </c>
      <c r="V377" s="85">
        <f t="shared" si="17"/>
        <v>20</v>
      </c>
      <c r="W377" s="85">
        <f>STOCK[[#This Row],[Precio Final]]-STOCK[[#This Row],[Costo total]]</f>
        <v>4</v>
      </c>
      <c r="X377" s="84">
        <f>STOCK[[#This Row],[Ganancia Unitaria]]*STOCK[[#This Row],[Salidas]]</f>
        <v>0</v>
      </c>
      <c r="Y377" s="84"/>
      <c r="Z377" s="84"/>
      <c r="AA377" s="85"/>
      <c r="AB377" s="84"/>
      <c r="AC377" s="84"/>
      <c r="AD377" s="101"/>
      <c r="AE377" s="85"/>
      <c r="AF377" s="85"/>
      <c r="AG377" s="85"/>
      <c r="AH377" s="85"/>
      <c r="AI377" s="85"/>
      <c r="AJ377" s="85"/>
      <c r="AK377" s="85"/>
      <c r="AL377" s="85"/>
      <c r="AM377" s="85"/>
      <c r="AN377" s="85"/>
      <c r="AO377" s="85"/>
      <c r="AP377" s="85"/>
      <c r="AQ377" s="85"/>
      <c r="AR377" s="85"/>
      <c r="AS377" s="85"/>
      <c r="AT377" s="85"/>
    </row>
    <row r="378" s="61" customFormat="1" ht="80" customHeight="1" spans="1:46">
      <c r="A378" s="84" t="s">
        <v>17256</v>
      </c>
      <c r="B378" s="84"/>
      <c r="C378" s="85" t="s">
        <v>2</v>
      </c>
      <c r="D378" s="84" t="s">
        <v>16461</v>
      </c>
      <c r="E378" s="87" t="s">
        <v>17257</v>
      </c>
      <c r="F378" s="84" t="s">
        <v>16475</v>
      </c>
      <c r="G378" s="85"/>
      <c r="H378" s="85">
        <v>15</v>
      </c>
      <c r="I378" s="85">
        <f t="shared" si="18"/>
        <v>15</v>
      </c>
      <c r="J378" s="84">
        <v>1</v>
      </c>
      <c r="K378" s="90">
        <f>SUMIFS(VENTAS[Cantidad],VENTAS[Código del producto Vendido],STOCK[[#This Row],[Code]])</f>
        <v>0</v>
      </c>
      <c r="L378" s="84">
        <f>STOCK[[#This Row],[Entradas]]-STOCK[[#This Row],[Salidas]]</f>
        <v>1</v>
      </c>
      <c r="M378" s="93">
        <f>STOCK[[#This Row],[Precio Final]]*10%</f>
        <v>1.5</v>
      </c>
      <c r="N378" s="84">
        <v>0</v>
      </c>
      <c r="O378" s="85">
        <v>0</v>
      </c>
      <c r="P378" s="85">
        <v>9</v>
      </c>
      <c r="Q378" s="84">
        <v>0</v>
      </c>
      <c r="R378" s="84">
        <v>0</v>
      </c>
      <c r="S378" s="85">
        <v>5</v>
      </c>
      <c r="T378" s="96">
        <f>STOCK[[#This Row],[Costo Unitario (USD)]]+STOCK[[#This Row],[Costo Envío (USD)]]+STOCK[[#This Row],[Comisión 10%]]</f>
        <v>15.5</v>
      </c>
      <c r="U378" s="84">
        <f t="shared" si="16"/>
        <v>23.25</v>
      </c>
      <c r="V378" s="85">
        <f t="shared" si="17"/>
        <v>15</v>
      </c>
      <c r="W378" s="85">
        <f>STOCK[[#This Row],[Precio Final]]-STOCK[[#This Row],[Costo total]]</f>
        <v>-0.5</v>
      </c>
      <c r="X378" s="84">
        <f>STOCK[[#This Row],[Ganancia Unitaria]]*STOCK[[#This Row],[Salidas]]</f>
        <v>0</v>
      </c>
      <c r="Y378" s="84"/>
      <c r="Z378" s="84"/>
      <c r="AA378" s="85"/>
      <c r="AB378" s="84"/>
      <c r="AC378" s="84"/>
      <c r="AD378" s="101"/>
      <c r="AE378" s="85"/>
      <c r="AF378" s="85"/>
      <c r="AG378" s="85"/>
      <c r="AH378" s="85"/>
      <c r="AI378" s="85"/>
      <c r="AJ378" s="85"/>
      <c r="AK378" s="85"/>
      <c r="AL378" s="85"/>
      <c r="AM378" s="85"/>
      <c r="AN378" s="85"/>
      <c r="AO378" s="85"/>
      <c r="AP378" s="85"/>
      <c r="AQ378" s="85"/>
      <c r="AR378" s="85"/>
      <c r="AS378" s="85"/>
      <c r="AT378" s="85"/>
    </row>
    <row r="379" s="61" customFormat="1" ht="80" customHeight="1" spans="1:46">
      <c r="A379" s="84" t="s">
        <v>17258</v>
      </c>
      <c r="B379" s="84"/>
      <c r="C379" s="85" t="s">
        <v>2</v>
      </c>
      <c r="D379" s="84" t="s">
        <v>16943</v>
      </c>
      <c r="E379" s="87" t="s">
        <v>17259</v>
      </c>
      <c r="F379" s="84" t="s">
        <v>16586</v>
      </c>
      <c r="G379" s="85"/>
      <c r="H379" s="85">
        <v>20</v>
      </c>
      <c r="I379" s="85">
        <f t="shared" si="18"/>
        <v>20</v>
      </c>
      <c r="J379" s="84">
        <v>1</v>
      </c>
      <c r="K379" s="90">
        <f>SUMIFS(VENTAS[Cantidad],VENTAS[Código del producto Vendido],STOCK[[#This Row],[Code]])</f>
        <v>0</v>
      </c>
      <c r="L379" s="84">
        <f>STOCK[[#This Row],[Entradas]]-STOCK[[#This Row],[Salidas]]</f>
        <v>1</v>
      </c>
      <c r="M379" s="93">
        <f>STOCK[[#This Row],[Precio Final]]*10%</f>
        <v>2</v>
      </c>
      <c r="N379" s="84">
        <v>0</v>
      </c>
      <c r="O379" s="85">
        <v>0</v>
      </c>
      <c r="P379" s="85">
        <v>9</v>
      </c>
      <c r="Q379" s="84">
        <v>0</v>
      </c>
      <c r="R379" s="84">
        <v>0</v>
      </c>
      <c r="S379" s="85">
        <v>5</v>
      </c>
      <c r="T379" s="96">
        <f>STOCK[[#This Row],[Costo Unitario (USD)]]+STOCK[[#This Row],[Costo Envío (USD)]]+STOCK[[#This Row],[Comisión 10%]]</f>
        <v>16</v>
      </c>
      <c r="U379" s="84">
        <f t="shared" si="16"/>
        <v>24</v>
      </c>
      <c r="V379" s="85">
        <f t="shared" si="17"/>
        <v>20</v>
      </c>
      <c r="W379" s="85">
        <f>STOCK[[#This Row],[Precio Final]]-STOCK[[#This Row],[Costo total]]</f>
        <v>4</v>
      </c>
      <c r="X379" s="84">
        <f>STOCK[[#This Row],[Ganancia Unitaria]]*STOCK[[#This Row],[Salidas]]</f>
        <v>0</v>
      </c>
      <c r="Y379" s="84"/>
      <c r="Z379" s="84"/>
      <c r="AA379" s="85"/>
      <c r="AB379" s="84"/>
      <c r="AC379" s="84"/>
      <c r="AD379" s="101"/>
      <c r="AE379" s="85"/>
      <c r="AF379" s="85"/>
      <c r="AG379" s="85"/>
      <c r="AH379" s="85"/>
      <c r="AI379" s="85"/>
      <c r="AJ379" s="85"/>
      <c r="AK379" s="85"/>
      <c r="AL379" s="85"/>
      <c r="AM379" s="85"/>
      <c r="AN379" s="85"/>
      <c r="AO379" s="85"/>
      <c r="AP379" s="85"/>
      <c r="AQ379" s="85"/>
      <c r="AR379" s="85"/>
      <c r="AS379" s="85"/>
      <c r="AT379" s="85"/>
    </row>
    <row r="380" s="61" customFormat="1" ht="80" customHeight="1" spans="1:46">
      <c r="A380" s="84" t="s">
        <v>17260</v>
      </c>
      <c r="B380" s="84"/>
      <c r="C380" s="85" t="s">
        <v>2</v>
      </c>
      <c r="D380" s="84" t="s">
        <v>16447</v>
      </c>
      <c r="E380" s="87" t="s">
        <v>17127</v>
      </c>
      <c r="F380" s="84" t="s">
        <v>16408</v>
      </c>
      <c r="G380" s="85"/>
      <c r="H380" s="85">
        <v>15</v>
      </c>
      <c r="I380" s="85">
        <f t="shared" si="18"/>
        <v>15</v>
      </c>
      <c r="J380" s="84">
        <v>1</v>
      </c>
      <c r="K380" s="90">
        <f>SUMIFS(VENTAS[Cantidad],VENTAS[Código del producto Vendido],STOCK[[#This Row],[Code]])</f>
        <v>0</v>
      </c>
      <c r="L380" s="84">
        <f>STOCK[[#This Row],[Entradas]]-STOCK[[#This Row],[Salidas]]</f>
        <v>1</v>
      </c>
      <c r="M380" s="93">
        <f>STOCK[[#This Row],[Precio Final]]*10%</f>
        <v>1.5</v>
      </c>
      <c r="N380" s="84">
        <v>0</v>
      </c>
      <c r="O380" s="85">
        <v>0</v>
      </c>
      <c r="P380" s="85">
        <v>9</v>
      </c>
      <c r="Q380" s="84">
        <v>0</v>
      </c>
      <c r="R380" s="84">
        <v>0</v>
      </c>
      <c r="S380" s="85">
        <v>5</v>
      </c>
      <c r="T380" s="96">
        <f>STOCK[[#This Row],[Costo Unitario (USD)]]+STOCK[[#This Row],[Costo Envío (USD)]]+STOCK[[#This Row],[Comisión 10%]]</f>
        <v>15.5</v>
      </c>
      <c r="U380" s="84">
        <f t="shared" si="16"/>
        <v>23.25</v>
      </c>
      <c r="V380" s="85">
        <f t="shared" si="17"/>
        <v>15</v>
      </c>
      <c r="W380" s="85">
        <f>STOCK[[#This Row],[Precio Final]]-STOCK[[#This Row],[Costo total]]</f>
        <v>-0.5</v>
      </c>
      <c r="X380" s="84">
        <f>STOCK[[#This Row],[Ganancia Unitaria]]*STOCK[[#This Row],[Salidas]]</f>
        <v>0</v>
      </c>
      <c r="Y380" s="84"/>
      <c r="Z380" s="84"/>
      <c r="AA380" s="85"/>
      <c r="AB380" s="84"/>
      <c r="AC380" s="84"/>
      <c r="AD380" s="101"/>
      <c r="AE380" s="85"/>
      <c r="AF380" s="85"/>
      <c r="AG380" s="85"/>
      <c r="AH380" s="85"/>
      <c r="AI380" s="85"/>
      <c r="AJ380" s="85"/>
      <c r="AK380" s="85"/>
      <c r="AL380" s="85"/>
      <c r="AM380" s="85"/>
      <c r="AN380" s="85"/>
      <c r="AO380" s="85"/>
      <c r="AP380" s="85"/>
      <c r="AQ380" s="85"/>
      <c r="AR380" s="85"/>
      <c r="AS380" s="85"/>
      <c r="AT380" s="85"/>
    </row>
    <row r="381" s="61" customFormat="1" ht="80" customHeight="1" spans="1:46">
      <c r="A381" s="84" t="s">
        <v>17261</v>
      </c>
      <c r="B381" s="84"/>
      <c r="C381" s="85" t="s">
        <v>2</v>
      </c>
      <c r="D381" s="84" t="s">
        <v>16969</v>
      </c>
      <c r="E381" s="87" t="s">
        <v>17262</v>
      </c>
      <c r="F381" s="84" t="s">
        <v>16586</v>
      </c>
      <c r="G381" s="85"/>
      <c r="H381" s="85">
        <v>20</v>
      </c>
      <c r="I381" s="85">
        <f t="shared" si="18"/>
        <v>20</v>
      </c>
      <c r="J381" s="84">
        <v>1</v>
      </c>
      <c r="K381" s="90">
        <f>SUMIFS(VENTAS[Cantidad],VENTAS[Código del producto Vendido],STOCK[[#This Row],[Code]])</f>
        <v>0</v>
      </c>
      <c r="L381" s="84">
        <f>STOCK[[#This Row],[Entradas]]-STOCK[[#This Row],[Salidas]]</f>
        <v>1</v>
      </c>
      <c r="M381" s="93">
        <f>STOCK[[#This Row],[Precio Final]]*10%</f>
        <v>2</v>
      </c>
      <c r="N381" s="84">
        <v>0</v>
      </c>
      <c r="O381" s="85">
        <v>0</v>
      </c>
      <c r="P381" s="85">
        <v>9</v>
      </c>
      <c r="Q381" s="84">
        <v>0</v>
      </c>
      <c r="R381" s="84">
        <v>0</v>
      </c>
      <c r="S381" s="85">
        <v>5</v>
      </c>
      <c r="T381" s="96">
        <f>STOCK[[#This Row],[Costo Unitario (USD)]]+STOCK[[#This Row],[Costo Envío (USD)]]+STOCK[[#This Row],[Comisión 10%]]</f>
        <v>16</v>
      </c>
      <c r="U381" s="84">
        <f t="shared" si="16"/>
        <v>24</v>
      </c>
      <c r="V381" s="85">
        <f t="shared" si="17"/>
        <v>20</v>
      </c>
      <c r="W381" s="85">
        <f>STOCK[[#This Row],[Precio Final]]-STOCK[[#This Row],[Costo total]]</f>
        <v>4</v>
      </c>
      <c r="X381" s="84">
        <f>STOCK[[#This Row],[Ganancia Unitaria]]*STOCK[[#This Row],[Salidas]]</f>
        <v>0</v>
      </c>
      <c r="Y381" s="84"/>
      <c r="Z381" s="84"/>
      <c r="AA381" s="85"/>
      <c r="AB381" s="84"/>
      <c r="AC381" s="84"/>
      <c r="AD381" s="101"/>
      <c r="AE381" s="85"/>
      <c r="AF381" s="85"/>
      <c r="AG381" s="85"/>
      <c r="AH381" s="85"/>
      <c r="AI381" s="85"/>
      <c r="AJ381" s="85"/>
      <c r="AK381" s="85"/>
      <c r="AL381" s="85"/>
      <c r="AM381" s="85"/>
      <c r="AN381" s="85"/>
      <c r="AO381" s="85"/>
      <c r="AP381" s="85"/>
      <c r="AQ381" s="85"/>
      <c r="AR381" s="85"/>
      <c r="AS381" s="85"/>
      <c r="AT381" s="85"/>
    </row>
    <row r="382" s="61" customFormat="1" ht="80" customHeight="1" spans="1:46">
      <c r="A382" s="84" t="s">
        <v>17263</v>
      </c>
      <c r="B382" s="84"/>
      <c r="C382" s="85" t="s">
        <v>2</v>
      </c>
      <c r="D382" s="84" t="s">
        <v>16511</v>
      </c>
      <c r="E382" s="87" t="s">
        <v>17225</v>
      </c>
      <c r="F382" s="84" t="s">
        <v>16408</v>
      </c>
      <c r="G382" s="85"/>
      <c r="H382" s="85">
        <v>20</v>
      </c>
      <c r="I382" s="85">
        <f t="shared" si="18"/>
        <v>20</v>
      </c>
      <c r="J382" s="84">
        <v>2</v>
      </c>
      <c r="K382" s="90">
        <f>SUMIFS(VENTAS[Cantidad],VENTAS[Código del producto Vendido],STOCK[[#This Row],[Code]])</f>
        <v>0</v>
      </c>
      <c r="L382" s="84">
        <f>STOCK[[#This Row],[Entradas]]-STOCK[[#This Row],[Salidas]]</f>
        <v>2</v>
      </c>
      <c r="M382" s="93">
        <f>STOCK[[#This Row],[Precio Final]]*10%</f>
        <v>2</v>
      </c>
      <c r="N382" s="84">
        <v>0</v>
      </c>
      <c r="O382" s="85">
        <v>0</v>
      </c>
      <c r="P382" s="85">
        <v>9</v>
      </c>
      <c r="Q382" s="84">
        <v>0</v>
      </c>
      <c r="R382" s="84">
        <v>0</v>
      </c>
      <c r="S382" s="85">
        <v>5</v>
      </c>
      <c r="T382" s="96">
        <f>STOCK[[#This Row],[Costo Unitario (USD)]]+STOCK[[#This Row],[Costo Envío (USD)]]+STOCK[[#This Row],[Comisión 10%]]</f>
        <v>16</v>
      </c>
      <c r="U382" s="84">
        <f t="shared" si="16"/>
        <v>24</v>
      </c>
      <c r="V382" s="85">
        <f t="shared" si="17"/>
        <v>20</v>
      </c>
      <c r="W382" s="85">
        <f>STOCK[[#This Row],[Precio Final]]-STOCK[[#This Row],[Costo total]]</f>
        <v>4</v>
      </c>
      <c r="X382" s="84">
        <f>STOCK[[#This Row],[Ganancia Unitaria]]*STOCK[[#This Row],[Salidas]]</f>
        <v>0</v>
      </c>
      <c r="Y382" s="84"/>
      <c r="Z382" s="84"/>
      <c r="AA382" s="85"/>
      <c r="AB382" s="84"/>
      <c r="AC382" s="84"/>
      <c r="AD382" s="101"/>
      <c r="AE382" s="85"/>
      <c r="AF382" s="85"/>
      <c r="AG382" s="85"/>
      <c r="AH382" s="85"/>
      <c r="AI382" s="85"/>
      <c r="AJ382" s="85"/>
      <c r="AK382" s="85"/>
      <c r="AL382" s="85"/>
      <c r="AM382" s="85"/>
      <c r="AN382" s="85"/>
      <c r="AO382" s="85"/>
      <c r="AP382" s="85"/>
      <c r="AQ382" s="85"/>
      <c r="AR382" s="85"/>
      <c r="AS382" s="85"/>
      <c r="AT382" s="85"/>
    </row>
    <row r="383" s="61" customFormat="1" ht="80" customHeight="1" spans="1:46">
      <c r="A383" s="84" t="s">
        <v>17264</v>
      </c>
      <c r="B383" s="84"/>
      <c r="C383" s="85" t="s">
        <v>2</v>
      </c>
      <c r="D383" s="84" t="s">
        <v>16442</v>
      </c>
      <c r="E383" s="87" t="s">
        <v>17265</v>
      </c>
      <c r="F383" s="84" t="s">
        <v>16404</v>
      </c>
      <c r="G383" s="85"/>
      <c r="H383" s="85">
        <v>20</v>
      </c>
      <c r="I383" s="85">
        <f t="shared" si="18"/>
        <v>20</v>
      </c>
      <c r="J383" s="84">
        <v>1</v>
      </c>
      <c r="K383" s="90">
        <f>SUMIFS(VENTAS[Cantidad],VENTAS[Código del producto Vendido],STOCK[[#This Row],[Code]])</f>
        <v>0</v>
      </c>
      <c r="L383" s="84">
        <f>STOCK[[#This Row],[Entradas]]-STOCK[[#This Row],[Salidas]]</f>
        <v>1</v>
      </c>
      <c r="M383" s="93">
        <f>STOCK[[#This Row],[Precio Final]]*10%</f>
        <v>2</v>
      </c>
      <c r="N383" s="84">
        <v>0</v>
      </c>
      <c r="O383" s="85">
        <v>0</v>
      </c>
      <c r="P383" s="85">
        <v>9</v>
      </c>
      <c r="Q383" s="84">
        <v>0</v>
      </c>
      <c r="R383" s="84">
        <v>0</v>
      </c>
      <c r="S383" s="85">
        <v>5</v>
      </c>
      <c r="T383" s="96">
        <f>STOCK[[#This Row],[Costo Unitario (USD)]]+STOCK[[#This Row],[Costo Envío (USD)]]+STOCK[[#This Row],[Comisión 10%]]</f>
        <v>16</v>
      </c>
      <c r="U383" s="84">
        <f t="shared" si="16"/>
        <v>24</v>
      </c>
      <c r="V383" s="85">
        <f t="shared" si="17"/>
        <v>20</v>
      </c>
      <c r="W383" s="85">
        <f>STOCK[[#This Row],[Precio Final]]-STOCK[[#This Row],[Costo total]]</f>
        <v>4</v>
      </c>
      <c r="X383" s="84">
        <f>STOCK[[#This Row],[Ganancia Unitaria]]*STOCK[[#This Row],[Salidas]]</f>
        <v>0</v>
      </c>
      <c r="Y383" s="84"/>
      <c r="Z383" s="84"/>
      <c r="AA383" s="85"/>
      <c r="AB383" s="84"/>
      <c r="AC383" s="84"/>
      <c r="AD383" s="101"/>
      <c r="AE383" s="85"/>
      <c r="AF383" s="85"/>
      <c r="AG383" s="85"/>
      <c r="AH383" s="85"/>
      <c r="AI383" s="85"/>
      <c r="AJ383" s="85"/>
      <c r="AK383" s="85"/>
      <c r="AL383" s="85"/>
      <c r="AM383" s="85"/>
      <c r="AN383" s="85"/>
      <c r="AO383" s="85"/>
      <c r="AP383" s="85"/>
      <c r="AQ383" s="85"/>
      <c r="AR383" s="85"/>
      <c r="AS383" s="85"/>
      <c r="AT383" s="85"/>
    </row>
    <row r="384" s="61" customFormat="1" ht="80" customHeight="1" spans="1:46">
      <c r="A384" s="84" t="s">
        <v>17266</v>
      </c>
      <c r="B384" s="84"/>
      <c r="C384" s="85" t="s">
        <v>2</v>
      </c>
      <c r="D384" s="84" t="s">
        <v>16461</v>
      </c>
      <c r="E384" s="87" t="s">
        <v>17265</v>
      </c>
      <c r="F384" s="84" t="s">
        <v>16396</v>
      </c>
      <c r="G384" s="85"/>
      <c r="H384" s="85">
        <v>25</v>
      </c>
      <c r="I384" s="85">
        <f t="shared" si="18"/>
        <v>25</v>
      </c>
      <c r="J384" s="84">
        <v>1</v>
      </c>
      <c r="K384" s="90">
        <f>SUMIFS(VENTAS[Cantidad],VENTAS[Código del producto Vendido],STOCK[[#This Row],[Code]])</f>
        <v>0</v>
      </c>
      <c r="L384" s="84">
        <f>STOCK[[#This Row],[Entradas]]-STOCK[[#This Row],[Salidas]]</f>
        <v>1</v>
      </c>
      <c r="M384" s="93">
        <f>STOCK[[#This Row],[Precio Final]]*10%</f>
        <v>2.5</v>
      </c>
      <c r="N384" s="84">
        <v>0</v>
      </c>
      <c r="O384" s="85">
        <v>0</v>
      </c>
      <c r="P384" s="85">
        <v>9</v>
      </c>
      <c r="Q384" s="84">
        <v>0</v>
      </c>
      <c r="R384" s="84">
        <v>0</v>
      </c>
      <c r="S384" s="85">
        <v>5</v>
      </c>
      <c r="T384" s="96">
        <f>STOCK[[#This Row],[Costo Unitario (USD)]]+STOCK[[#This Row],[Costo Envío (USD)]]+STOCK[[#This Row],[Comisión 10%]]</f>
        <v>16.5</v>
      </c>
      <c r="U384" s="84">
        <f t="shared" si="16"/>
        <v>24.75</v>
      </c>
      <c r="V384" s="85">
        <f t="shared" si="17"/>
        <v>25</v>
      </c>
      <c r="W384" s="85">
        <f>STOCK[[#This Row],[Precio Final]]-STOCK[[#This Row],[Costo total]]</f>
        <v>8.5</v>
      </c>
      <c r="X384" s="84">
        <f>STOCK[[#This Row],[Ganancia Unitaria]]*STOCK[[#This Row],[Salidas]]</f>
        <v>0</v>
      </c>
      <c r="Y384" s="84"/>
      <c r="Z384" s="84"/>
      <c r="AA384" s="85"/>
      <c r="AB384" s="84"/>
      <c r="AC384" s="84"/>
      <c r="AD384" s="101"/>
      <c r="AE384" s="85"/>
      <c r="AF384" s="85"/>
      <c r="AG384" s="85"/>
      <c r="AH384" s="85"/>
      <c r="AI384" s="85"/>
      <c r="AJ384" s="85"/>
      <c r="AK384" s="85"/>
      <c r="AL384" s="85"/>
      <c r="AM384" s="85"/>
      <c r="AN384" s="85"/>
      <c r="AO384" s="85"/>
      <c r="AP384" s="85"/>
      <c r="AQ384" s="85"/>
      <c r="AR384" s="85"/>
      <c r="AS384" s="85"/>
      <c r="AT384" s="85"/>
    </row>
    <row r="385" s="61" customFormat="1" ht="80" customHeight="1" spans="1:46">
      <c r="A385" s="84" t="s">
        <v>17267</v>
      </c>
      <c r="B385" s="84"/>
      <c r="C385" s="85" t="s">
        <v>2</v>
      </c>
      <c r="D385" s="84" t="s">
        <v>16447</v>
      </c>
      <c r="E385" s="87" t="s">
        <v>17268</v>
      </c>
      <c r="F385" s="84" t="s">
        <v>16404</v>
      </c>
      <c r="G385" s="85"/>
      <c r="H385" s="85">
        <v>18</v>
      </c>
      <c r="I385" s="85">
        <f t="shared" si="18"/>
        <v>18</v>
      </c>
      <c r="J385" s="84">
        <v>1</v>
      </c>
      <c r="K385" s="90">
        <f>SUMIFS(VENTAS[Cantidad],VENTAS[Código del producto Vendido],STOCK[[#This Row],[Code]])</f>
        <v>0</v>
      </c>
      <c r="L385" s="84">
        <f>STOCK[[#This Row],[Entradas]]-STOCK[[#This Row],[Salidas]]</f>
        <v>1</v>
      </c>
      <c r="M385" s="93">
        <f>STOCK[[#This Row],[Precio Final]]*10%</f>
        <v>1.8</v>
      </c>
      <c r="N385" s="84">
        <v>0</v>
      </c>
      <c r="O385" s="85">
        <v>0</v>
      </c>
      <c r="P385" s="85">
        <v>9</v>
      </c>
      <c r="Q385" s="84">
        <v>0</v>
      </c>
      <c r="R385" s="84">
        <v>0</v>
      </c>
      <c r="S385" s="85">
        <v>5</v>
      </c>
      <c r="T385" s="96">
        <f>STOCK[[#This Row],[Costo Unitario (USD)]]+STOCK[[#This Row],[Costo Envío (USD)]]+STOCK[[#This Row],[Comisión 10%]]</f>
        <v>15.8</v>
      </c>
      <c r="U385" s="84">
        <f t="shared" si="16"/>
        <v>23.7</v>
      </c>
      <c r="V385" s="85">
        <f t="shared" si="17"/>
        <v>18</v>
      </c>
      <c r="W385" s="85">
        <f>STOCK[[#This Row],[Precio Final]]-STOCK[[#This Row],[Costo total]]</f>
        <v>2.2</v>
      </c>
      <c r="X385" s="84">
        <f>STOCK[[#This Row],[Ganancia Unitaria]]*STOCK[[#This Row],[Salidas]]</f>
        <v>0</v>
      </c>
      <c r="Y385" s="84"/>
      <c r="Z385" s="84"/>
      <c r="AA385" s="85"/>
      <c r="AB385" s="84"/>
      <c r="AC385" s="84">
        <v>15</v>
      </c>
      <c r="AD385" s="101"/>
      <c r="AE385" s="85"/>
      <c r="AF385" s="85"/>
      <c r="AG385" s="85"/>
      <c r="AH385" s="85"/>
      <c r="AI385" s="85"/>
      <c r="AJ385" s="85"/>
      <c r="AK385" s="85"/>
      <c r="AL385" s="85"/>
      <c r="AM385" s="85"/>
      <c r="AN385" s="85"/>
      <c r="AO385" s="85"/>
      <c r="AP385" s="85"/>
      <c r="AQ385" s="85"/>
      <c r="AR385" s="85"/>
      <c r="AS385" s="85"/>
      <c r="AT385" s="85"/>
    </row>
    <row r="386" s="61" customFormat="1" ht="80" customHeight="1" spans="1:46">
      <c r="A386" s="84" t="s">
        <v>17269</v>
      </c>
      <c r="B386" s="84"/>
      <c r="C386" s="85" t="s">
        <v>2</v>
      </c>
      <c r="D386" s="84" t="s">
        <v>16461</v>
      </c>
      <c r="E386" s="87" t="s">
        <v>17270</v>
      </c>
      <c r="F386" s="84" t="s">
        <v>16475</v>
      </c>
      <c r="G386" s="85"/>
      <c r="H386" s="85">
        <v>25</v>
      </c>
      <c r="I386" s="85">
        <f t="shared" si="18"/>
        <v>25</v>
      </c>
      <c r="J386" s="84">
        <v>1</v>
      </c>
      <c r="K386" s="90">
        <f>SUMIFS(VENTAS[Cantidad],VENTAS[Código del producto Vendido],STOCK[[#This Row],[Code]])</f>
        <v>0</v>
      </c>
      <c r="L386" s="84">
        <v>0</v>
      </c>
      <c r="M386" s="93">
        <f>STOCK[[#This Row],[Precio Final]]*10%</f>
        <v>2.5</v>
      </c>
      <c r="N386" s="84">
        <v>0</v>
      </c>
      <c r="O386" s="85">
        <v>0</v>
      </c>
      <c r="P386" s="85">
        <v>9</v>
      </c>
      <c r="Q386" s="84">
        <v>0</v>
      </c>
      <c r="R386" s="84">
        <v>0</v>
      </c>
      <c r="S386" s="85">
        <v>5</v>
      </c>
      <c r="T386" s="96">
        <f>STOCK[[#This Row],[Costo Unitario (USD)]]+STOCK[[#This Row],[Costo Envío (USD)]]+STOCK[[#This Row],[Comisión 10%]]</f>
        <v>16.5</v>
      </c>
      <c r="U386" s="84">
        <f t="shared" ref="U386:U449" si="19">T386*1.5</f>
        <v>24.75</v>
      </c>
      <c r="V386" s="85">
        <f t="shared" ref="V386:V449" si="20">H386</f>
        <v>25</v>
      </c>
      <c r="W386" s="85">
        <f>STOCK[[#This Row],[Precio Final]]-STOCK[[#This Row],[Costo total]]</f>
        <v>8.5</v>
      </c>
      <c r="X386" s="84">
        <f>STOCK[[#This Row],[Ganancia Unitaria]]*STOCK[[#This Row],[Salidas]]</f>
        <v>0</v>
      </c>
      <c r="Y386" s="84"/>
      <c r="Z386" s="84"/>
      <c r="AA386" s="85"/>
      <c r="AB386" s="84"/>
      <c r="AC386" s="84"/>
      <c r="AD386" s="101"/>
      <c r="AE386" s="85"/>
      <c r="AF386" s="85"/>
      <c r="AG386" s="85"/>
      <c r="AH386" s="85"/>
      <c r="AI386" s="85"/>
      <c r="AJ386" s="85"/>
      <c r="AK386" s="85"/>
      <c r="AL386" s="85"/>
      <c r="AM386" s="85"/>
      <c r="AN386" s="85"/>
      <c r="AO386" s="85"/>
      <c r="AP386" s="85"/>
      <c r="AQ386" s="85"/>
      <c r="AR386" s="85"/>
      <c r="AS386" s="85"/>
      <c r="AT386" s="85"/>
    </row>
    <row r="387" s="61" customFormat="1" ht="80" customHeight="1" spans="1:46">
      <c r="A387" s="84" t="s">
        <v>17271</v>
      </c>
      <c r="B387" s="84"/>
      <c r="C387" s="85" t="s">
        <v>2</v>
      </c>
      <c r="D387" s="84" t="s">
        <v>16447</v>
      </c>
      <c r="E387" s="87" t="s">
        <v>17272</v>
      </c>
      <c r="F387" s="84" t="s">
        <v>16404</v>
      </c>
      <c r="G387" s="85"/>
      <c r="H387" s="85">
        <v>30</v>
      </c>
      <c r="I387" s="85">
        <f t="shared" si="18"/>
        <v>30</v>
      </c>
      <c r="J387" s="84">
        <v>1</v>
      </c>
      <c r="K387" s="90">
        <f>SUMIFS(VENTAS[Cantidad],VENTAS[Código del producto Vendido],STOCK[[#This Row],[Code]])</f>
        <v>0</v>
      </c>
      <c r="L387" s="84">
        <f>STOCK[[#This Row],[Entradas]]-STOCK[[#This Row],[Salidas]]</f>
        <v>1</v>
      </c>
      <c r="M387" s="93">
        <f>STOCK[[#This Row],[Precio Final]]*10%</f>
        <v>3</v>
      </c>
      <c r="N387" s="84">
        <v>0</v>
      </c>
      <c r="O387" s="85">
        <v>0</v>
      </c>
      <c r="P387" s="85">
        <v>9</v>
      </c>
      <c r="Q387" s="84">
        <v>0</v>
      </c>
      <c r="R387" s="84">
        <v>0</v>
      </c>
      <c r="S387" s="85">
        <v>5</v>
      </c>
      <c r="T387" s="96">
        <f>STOCK[[#This Row],[Costo Unitario (USD)]]+STOCK[[#This Row],[Costo Envío (USD)]]+STOCK[[#This Row],[Comisión 10%]]</f>
        <v>17</v>
      </c>
      <c r="U387" s="84">
        <f t="shared" si="19"/>
        <v>25.5</v>
      </c>
      <c r="V387" s="85">
        <f t="shared" si="20"/>
        <v>30</v>
      </c>
      <c r="W387" s="85">
        <f>STOCK[[#This Row],[Precio Final]]-STOCK[[#This Row],[Costo total]]</f>
        <v>13</v>
      </c>
      <c r="X387" s="84">
        <f>STOCK[[#This Row],[Ganancia Unitaria]]*STOCK[[#This Row],[Salidas]]</f>
        <v>0</v>
      </c>
      <c r="Y387" s="84"/>
      <c r="Z387" s="84"/>
      <c r="AA387" s="85"/>
      <c r="AB387" s="84"/>
      <c r="AC387" s="84"/>
      <c r="AD387" s="101"/>
      <c r="AE387" s="85"/>
      <c r="AF387" s="85"/>
      <c r="AG387" s="85"/>
      <c r="AH387" s="85"/>
      <c r="AI387" s="85"/>
      <c r="AJ387" s="85"/>
      <c r="AK387" s="85"/>
      <c r="AL387" s="85"/>
      <c r="AM387" s="85"/>
      <c r="AN387" s="85"/>
      <c r="AO387" s="85"/>
      <c r="AP387" s="85"/>
      <c r="AQ387" s="85"/>
      <c r="AR387" s="85"/>
      <c r="AS387" s="85"/>
      <c r="AT387" s="85"/>
    </row>
    <row r="388" s="61" customFormat="1" ht="80" customHeight="1" spans="1:46">
      <c r="A388" s="84" t="s">
        <v>17273</v>
      </c>
      <c r="B388" s="84"/>
      <c r="C388" s="85" t="s">
        <v>2</v>
      </c>
      <c r="D388" s="84" t="s">
        <v>16480</v>
      </c>
      <c r="E388" s="87" t="s">
        <v>17274</v>
      </c>
      <c r="F388" s="84" t="s">
        <v>17275</v>
      </c>
      <c r="G388" s="85"/>
      <c r="H388" s="85">
        <v>30</v>
      </c>
      <c r="I388" s="85">
        <f t="shared" si="18"/>
        <v>30</v>
      </c>
      <c r="J388" s="84">
        <v>8</v>
      </c>
      <c r="K388" s="90">
        <f>SUMIFS(VENTAS[Cantidad],VENTAS[Código del producto Vendido],STOCK[[#This Row],[Code]])</f>
        <v>0</v>
      </c>
      <c r="L388" s="84">
        <f>STOCK[[#This Row],[Entradas]]-STOCK[[#This Row],[Salidas]]</f>
        <v>8</v>
      </c>
      <c r="M388" s="93">
        <f>STOCK[[#This Row],[Precio Final]]*10%</f>
        <v>3</v>
      </c>
      <c r="N388" s="84">
        <v>0</v>
      </c>
      <c r="O388" s="85">
        <v>0</v>
      </c>
      <c r="P388" s="85">
        <v>9</v>
      </c>
      <c r="Q388" s="84">
        <v>0</v>
      </c>
      <c r="R388" s="84">
        <v>0</v>
      </c>
      <c r="S388" s="85">
        <v>5</v>
      </c>
      <c r="T388" s="96">
        <f>STOCK[[#This Row],[Costo Unitario (USD)]]+STOCK[[#This Row],[Costo Envío (USD)]]+STOCK[[#This Row],[Comisión 10%]]</f>
        <v>17</v>
      </c>
      <c r="U388" s="84">
        <f t="shared" si="19"/>
        <v>25.5</v>
      </c>
      <c r="V388" s="85">
        <f t="shared" si="20"/>
        <v>30</v>
      </c>
      <c r="W388" s="85">
        <f>STOCK[[#This Row],[Precio Final]]-STOCK[[#This Row],[Costo total]]</f>
        <v>13</v>
      </c>
      <c r="X388" s="84">
        <f>STOCK[[#This Row],[Ganancia Unitaria]]*STOCK[[#This Row],[Salidas]]</f>
        <v>0</v>
      </c>
      <c r="Y388" s="84"/>
      <c r="Z388" s="84"/>
      <c r="AA388" s="85"/>
      <c r="AB388" s="84"/>
      <c r="AC388" s="84"/>
      <c r="AD388" s="101"/>
      <c r="AE388" s="85"/>
      <c r="AF388" s="85"/>
      <c r="AG388" s="85"/>
      <c r="AH388" s="85"/>
      <c r="AI388" s="85"/>
      <c r="AJ388" s="85"/>
      <c r="AK388" s="85"/>
      <c r="AL388" s="85"/>
      <c r="AM388" s="85"/>
      <c r="AN388" s="85"/>
      <c r="AO388" s="85"/>
      <c r="AP388" s="85"/>
      <c r="AQ388" s="85"/>
      <c r="AR388" s="85"/>
      <c r="AS388" s="85"/>
      <c r="AT388" s="85"/>
    </row>
    <row r="389" s="61" customFormat="1" ht="80" customHeight="1" spans="1:46">
      <c r="A389" s="84" t="s">
        <v>17276</v>
      </c>
      <c r="B389" s="84"/>
      <c r="C389" s="85" t="s">
        <v>2</v>
      </c>
      <c r="D389" s="84" t="s">
        <v>16480</v>
      </c>
      <c r="E389" s="87" t="s">
        <v>17274</v>
      </c>
      <c r="F389" s="84" t="s">
        <v>17277</v>
      </c>
      <c r="G389" s="85"/>
      <c r="H389" s="85">
        <v>30</v>
      </c>
      <c r="I389" s="85">
        <f t="shared" si="18"/>
        <v>30</v>
      </c>
      <c r="J389" s="84">
        <v>8</v>
      </c>
      <c r="K389" s="90">
        <f>SUMIFS(VENTAS[Cantidad],VENTAS[Código del producto Vendido],STOCK[[#This Row],[Code]])</f>
        <v>0</v>
      </c>
      <c r="L389" s="84">
        <f>STOCK[[#This Row],[Entradas]]-STOCK[[#This Row],[Salidas]]</f>
        <v>8</v>
      </c>
      <c r="M389" s="93">
        <f>STOCK[[#This Row],[Precio Final]]*10%</f>
        <v>3</v>
      </c>
      <c r="N389" s="84">
        <v>0</v>
      </c>
      <c r="O389" s="85">
        <v>0</v>
      </c>
      <c r="P389" s="85">
        <v>9</v>
      </c>
      <c r="Q389" s="84">
        <v>0</v>
      </c>
      <c r="R389" s="84">
        <v>0</v>
      </c>
      <c r="S389" s="85">
        <v>5</v>
      </c>
      <c r="T389" s="96">
        <f>STOCK[[#This Row],[Costo Unitario (USD)]]+STOCK[[#This Row],[Costo Envío (USD)]]+STOCK[[#This Row],[Comisión 10%]]</f>
        <v>17</v>
      </c>
      <c r="U389" s="84">
        <f t="shared" si="19"/>
        <v>25.5</v>
      </c>
      <c r="V389" s="85">
        <f t="shared" si="20"/>
        <v>30</v>
      </c>
      <c r="W389" s="85">
        <f>STOCK[[#This Row],[Precio Final]]-STOCK[[#This Row],[Costo total]]</f>
        <v>13</v>
      </c>
      <c r="X389" s="84">
        <f>STOCK[[#This Row],[Ganancia Unitaria]]*STOCK[[#This Row],[Salidas]]</f>
        <v>0</v>
      </c>
      <c r="Y389" s="84"/>
      <c r="Z389" s="84"/>
      <c r="AA389" s="85"/>
      <c r="AB389" s="84"/>
      <c r="AC389" s="84"/>
      <c r="AD389" s="101"/>
      <c r="AE389" s="85"/>
      <c r="AF389" s="85"/>
      <c r="AG389" s="85"/>
      <c r="AH389" s="85"/>
      <c r="AI389" s="85"/>
      <c r="AJ389" s="85"/>
      <c r="AK389" s="85"/>
      <c r="AL389" s="85"/>
      <c r="AM389" s="85"/>
      <c r="AN389" s="85"/>
      <c r="AO389" s="85"/>
      <c r="AP389" s="85"/>
      <c r="AQ389" s="85"/>
      <c r="AR389" s="85"/>
      <c r="AS389" s="85"/>
      <c r="AT389" s="85"/>
    </row>
    <row r="390" s="61" customFormat="1" ht="80" customHeight="1" spans="1:46">
      <c r="A390" s="84" t="s">
        <v>17278</v>
      </c>
      <c r="B390" s="84"/>
      <c r="C390" s="85" t="s">
        <v>2</v>
      </c>
      <c r="D390" s="84" t="s">
        <v>16480</v>
      </c>
      <c r="E390" s="87" t="s">
        <v>17274</v>
      </c>
      <c r="F390" s="84" t="s">
        <v>17279</v>
      </c>
      <c r="G390" s="85"/>
      <c r="H390" s="85">
        <v>30</v>
      </c>
      <c r="I390" s="85">
        <f t="shared" si="18"/>
        <v>30</v>
      </c>
      <c r="J390" s="84">
        <v>10</v>
      </c>
      <c r="K390" s="90">
        <f>SUMIFS(VENTAS[Cantidad],VENTAS[Código del producto Vendido],STOCK[[#This Row],[Code]])</f>
        <v>0</v>
      </c>
      <c r="L390" s="84">
        <f>STOCK[[#This Row],[Entradas]]-STOCK[[#This Row],[Salidas]]</f>
        <v>10</v>
      </c>
      <c r="M390" s="93">
        <f>STOCK[[#This Row],[Precio Final]]*10%</f>
        <v>3</v>
      </c>
      <c r="N390" s="84">
        <v>0</v>
      </c>
      <c r="O390" s="85">
        <v>0</v>
      </c>
      <c r="P390" s="85">
        <v>9</v>
      </c>
      <c r="Q390" s="84">
        <v>0</v>
      </c>
      <c r="R390" s="84">
        <v>0</v>
      </c>
      <c r="S390" s="85">
        <v>5</v>
      </c>
      <c r="T390" s="96">
        <f>STOCK[[#This Row],[Costo Unitario (USD)]]+STOCK[[#This Row],[Costo Envío (USD)]]+STOCK[[#This Row],[Comisión 10%]]</f>
        <v>17</v>
      </c>
      <c r="U390" s="84">
        <f t="shared" si="19"/>
        <v>25.5</v>
      </c>
      <c r="V390" s="85">
        <f t="shared" si="20"/>
        <v>30</v>
      </c>
      <c r="W390" s="85">
        <f>STOCK[[#This Row],[Precio Final]]-STOCK[[#This Row],[Costo total]]</f>
        <v>13</v>
      </c>
      <c r="X390" s="84">
        <f>STOCK[[#This Row],[Ganancia Unitaria]]*STOCK[[#This Row],[Salidas]]</f>
        <v>0</v>
      </c>
      <c r="Y390" s="84"/>
      <c r="Z390" s="84"/>
      <c r="AA390" s="85"/>
      <c r="AB390" s="84"/>
      <c r="AC390" s="84"/>
      <c r="AD390" s="101"/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  <c r="AO390" s="85"/>
      <c r="AP390" s="85"/>
      <c r="AQ390" s="85"/>
      <c r="AR390" s="85"/>
      <c r="AS390" s="85"/>
      <c r="AT390" s="85"/>
    </row>
    <row r="391" s="61" customFormat="1" ht="80" customHeight="1" spans="1:46">
      <c r="A391" s="84" t="s">
        <v>17280</v>
      </c>
      <c r="B391" s="84"/>
      <c r="C391" s="85" t="s">
        <v>2</v>
      </c>
      <c r="D391" s="84" t="s">
        <v>17281</v>
      </c>
      <c r="E391" s="87" t="s">
        <v>17282</v>
      </c>
      <c r="F391" s="84" t="s">
        <v>16586</v>
      </c>
      <c r="G391" s="85"/>
      <c r="H391" s="85">
        <v>30</v>
      </c>
      <c r="I391" s="85">
        <f t="shared" si="18"/>
        <v>30</v>
      </c>
      <c r="J391" s="84">
        <v>1</v>
      </c>
      <c r="K391" s="90">
        <f>SUMIFS(VENTAS[Cantidad],VENTAS[Código del producto Vendido],STOCK[[#This Row],[Code]])</f>
        <v>0</v>
      </c>
      <c r="L391" s="84">
        <f>STOCK[[#This Row],[Entradas]]-STOCK[[#This Row],[Salidas]]</f>
        <v>1</v>
      </c>
      <c r="M391" s="93">
        <f>STOCK[[#This Row],[Precio Final]]*10%</f>
        <v>3</v>
      </c>
      <c r="N391" s="84">
        <v>0</v>
      </c>
      <c r="O391" s="85">
        <v>0</v>
      </c>
      <c r="P391" s="85">
        <v>9</v>
      </c>
      <c r="Q391" s="84">
        <v>0</v>
      </c>
      <c r="R391" s="84">
        <v>0</v>
      </c>
      <c r="S391" s="85">
        <v>5</v>
      </c>
      <c r="T391" s="96">
        <f>STOCK[[#This Row],[Costo Unitario (USD)]]+STOCK[[#This Row],[Costo Envío (USD)]]+STOCK[[#This Row],[Comisión 10%]]</f>
        <v>17</v>
      </c>
      <c r="U391" s="84">
        <f t="shared" si="19"/>
        <v>25.5</v>
      </c>
      <c r="V391" s="85">
        <f t="shared" si="20"/>
        <v>30</v>
      </c>
      <c r="W391" s="85">
        <f>STOCK[[#This Row],[Precio Final]]-STOCK[[#This Row],[Costo total]]</f>
        <v>13</v>
      </c>
      <c r="X391" s="84">
        <f>STOCK[[#This Row],[Ganancia Unitaria]]*STOCK[[#This Row],[Salidas]]</f>
        <v>0</v>
      </c>
      <c r="Y391" s="84"/>
      <c r="Z391" s="84"/>
      <c r="AA391" s="85"/>
      <c r="AB391" s="84"/>
      <c r="AC391" s="84"/>
      <c r="AD391" s="101"/>
      <c r="AE391" s="85"/>
      <c r="AF391" s="85"/>
      <c r="AG391" s="85"/>
      <c r="AH391" s="85"/>
      <c r="AI391" s="85"/>
      <c r="AJ391" s="85"/>
      <c r="AK391" s="85"/>
      <c r="AL391" s="85"/>
      <c r="AM391" s="85"/>
      <c r="AN391" s="85"/>
      <c r="AO391" s="85"/>
      <c r="AP391" s="85"/>
      <c r="AQ391" s="85"/>
      <c r="AR391" s="85"/>
      <c r="AS391" s="85"/>
      <c r="AT391" s="85"/>
    </row>
    <row r="392" s="61" customFormat="1" ht="80" customHeight="1" spans="1:46">
      <c r="A392" s="84" t="s">
        <v>17283</v>
      </c>
      <c r="B392" s="84"/>
      <c r="C392" s="85" t="s">
        <v>2</v>
      </c>
      <c r="D392" s="84" t="s">
        <v>17284</v>
      </c>
      <c r="E392" s="87" t="s">
        <v>17282</v>
      </c>
      <c r="F392" s="84" t="s">
        <v>16475</v>
      </c>
      <c r="G392" s="85"/>
      <c r="H392" s="85">
        <v>30</v>
      </c>
      <c r="I392" s="85">
        <f t="shared" si="18"/>
        <v>30</v>
      </c>
      <c r="J392" s="84">
        <v>2</v>
      </c>
      <c r="K392" s="90">
        <f>SUMIFS(VENTAS[Cantidad],VENTAS[Código del producto Vendido],STOCK[[#This Row],[Code]])</f>
        <v>0</v>
      </c>
      <c r="L392" s="84">
        <f>STOCK[[#This Row],[Entradas]]-STOCK[[#This Row],[Salidas]]</f>
        <v>2</v>
      </c>
      <c r="M392" s="93">
        <f>STOCK[[#This Row],[Precio Final]]*10%</f>
        <v>3</v>
      </c>
      <c r="N392" s="84">
        <v>0</v>
      </c>
      <c r="O392" s="85">
        <v>0</v>
      </c>
      <c r="P392" s="85">
        <v>9</v>
      </c>
      <c r="Q392" s="84">
        <v>0</v>
      </c>
      <c r="R392" s="84">
        <v>0</v>
      </c>
      <c r="S392" s="85">
        <v>5</v>
      </c>
      <c r="T392" s="96">
        <f>STOCK[[#This Row],[Costo Unitario (USD)]]+STOCK[[#This Row],[Costo Envío (USD)]]+STOCK[[#This Row],[Comisión 10%]]</f>
        <v>17</v>
      </c>
      <c r="U392" s="84">
        <f t="shared" si="19"/>
        <v>25.5</v>
      </c>
      <c r="V392" s="85">
        <f t="shared" si="20"/>
        <v>30</v>
      </c>
      <c r="W392" s="85">
        <f>STOCK[[#This Row],[Precio Final]]-STOCK[[#This Row],[Costo total]]</f>
        <v>13</v>
      </c>
      <c r="X392" s="84">
        <f>STOCK[[#This Row],[Ganancia Unitaria]]*STOCK[[#This Row],[Salidas]]</f>
        <v>0</v>
      </c>
      <c r="Y392" s="84"/>
      <c r="Z392" s="84"/>
      <c r="AA392" s="85"/>
      <c r="AB392" s="84"/>
      <c r="AC392" s="84"/>
      <c r="AD392" s="101"/>
      <c r="AE392" s="85"/>
      <c r="AF392" s="85"/>
      <c r="AG392" s="85"/>
      <c r="AH392" s="85"/>
      <c r="AI392" s="85"/>
      <c r="AJ392" s="85"/>
      <c r="AK392" s="85"/>
      <c r="AL392" s="85"/>
      <c r="AM392" s="85"/>
      <c r="AN392" s="85"/>
      <c r="AO392" s="85"/>
      <c r="AP392" s="85"/>
      <c r="AQ392" s="85"/>
      <c r="AR392" s="85"/>
      <c r="AS392" s="85"/>
      <c r="AT392" s="85"/>
    </row>
    <row r="393" s="61" customFormat="1" ht="80" customHeight="1" spans="1:46">
      <c r="A393" s="84" t="s">
        <v>17285</v>
      </c>
      <c r="B393" s="84"/>
      <c r="C393" s="85" t="s">
        <v>2</v>
      </c>
      <c r="D393" s="84" t="s">
        <v>17281</v>
      </c>
      <c r="E393" s="87" t="s">
        <v>17286</v>
      </c>
      <c r="F393" s="84" t="s">
        <v>16586</v>
      </c>
      <c r="G393" s="85"/>
      <c r="H393" s="85">
        <v>30</v>
      </c>
      <c r="I393" s="85">
        <f t="shared" si="18"/>
        <v>30</v>
      </c>
      <c r="J393" s="84">
        <v>1</v>
      </c>
      <c r="K393" s="90">
        <f>SUMIFS(VENTAS[Cantidad],VENTAS[Código del producto Vendido],STOCK[[#This Row],[Code]])</f>
        <v>0</v>
      </c>
      <c r="L393" s="84">
        <f>STOCK[[#This Row],[Entradas]]-STOCK[[#This Row],[Salidas]]</f>
        <v>1</v>
      </c>
      <c r="M393" s="93">
        <f>STOCK[[#This Row],[Precio Final]]*10%</f>
        <v>3</v>
      </c>
      <c r="N393" s="84">
        <v>0</v>
      </c>
      <c r="O393" s="85">
        <v>0</v>
      </c>
      <c r="P393" s="85">
        <v>9</v>
      </c>
      <c r="Q393" s="84">
        <v>0</v>
      </c>
      <c r="R393" s="84">
        <v>0</v>
      </c>
      <c r="S393" s="85">
        <v>5</v>
      </c>
      <c r="T393" s="96">
        <f>STOCK[[#This Row],[Costo Unitario (USD)]]+STOCK[[#This Row],[Costo Envío (USD)]]+STOCK[[#This Row],[Comisión 10%]]</f>
        <v>17</v>
      </c>
      <c r="U393" s="84">
        <f t="shared" si="19"/>
        <v>25.5</v>
      </c>
      <c r="V393" s="85">
        <f t="shared" si="20"/>
        <v>30</v>
      </c>
      <c r="W393" s="85">
        <f>STOCK[[#This Row],[Precio Final]]-STOCK[[#This Row],[Costo total]]</f>
        <v>13</v>
      </c>
      <c r="X393" s="84">
        <f>STOCK[[#This Row],[Ganancia Unitaria]]*STOCK[[#This Row],[Salidas]]</f>
        <v>0</v>
      </c>
      <c r="Y393" s="84"/>
      <c r="Z393" s="84"/>
      <c r="AA393" s="85"/>
      <c r="AB393" s="84"/>
      <c r="AC393" s="103"/>
      <c r="AD393" s="101"/>
      <c r="AE393" s="85"/>
      <c r="AF393" s="85"/>
      <c r="AG393" s="85"/>
      <c r="AH393" s="85"/>
      <c r="AI393" s="85"/>
      <c r="AJ393" s="85"/>
      <c r="AK393" s="85"/>
      <c r="AL393" s="85"/>
      <c r="AM393" s="85"/>
      <c r="AN393" s="85"/>
      <c r="AO393" s="85"/>
      <c r="AP393" s="85"/>
      <c r="AQ393" s="85"/>
      <c r="AR393" s="85"/>
      <c r="AS393" s="85"/>
      <c r="AT393" s="85"/>
    </row>
    <row r="394" s="61" customFormat="1" ht="80" customHeight="1" spans="1:46">
      <c r="A394" s="84" t="s">
        <v>17287</v>
      </c>
      <c r="B394" s="84"/>
      <c r="C394" s="85" t="s">
        <v>2</v>
      </c>
      <c r="D394" s="84" t="s">
        <v>17284</v>
      </c>
      <c r="E394" s="87" t="s">
        <v>17286</v>
      </c>
      <c r="F394" s="84" t="s">
        <v>16475</v>
      </c>
      <c r="G394" s="85"/>
      <c r="H394" s="85">
        <v>30</v>
      </c>
      <c r="I394" s="85">
        <f t="shared" si="18"/>
        <v>30</v>
      </c>
      <c r="J394" s="84">
        <v>1</v>
      </c>
      <c r="K394" s="90">
        <f>SUMIFS(VENTAS[Cantidad],VENTAS[Código del producto Vendido],STOCK[[#This Row],[Code]])</f>
        <v>0</v>
      </c>
      <c r="L394" s="84">
        <f>STOCK[[#This Row],[Entradas]]-STOCK[[#This Row],[Salidas]]</f>
        <v>1</v>
      </c>
      <c r="M394" s="93">
        <f>STOCK[[#This Row],[Precio Final]]*10%</f>
        <v>3</v>
      </c>
      <c r="N394" s="84">
        <v>0</v>
      </c>
      <c r="O394" s="85">
        <v>0</v>
      </c>
      <c r="P394" s="85">
        <v>9</v>
      </c>
      <c r="Q394" s="84">
        <v>0</v>
      </c>
      <c r="R394" s="84">
        <v>0</v>
      </c>
      <c r="S394" s="85">
        <v>5</v>
      </c>
      <c r="T394" s="96">
        <f>STOCK[[#This Row],[Costo Unitario (USD)]]+STOCK[[#This Row],[Costo Envío (USD)]]+STOCK[[#This Row],[Comisión 10%]]</f>
        <v>17</v>
      </c>
      <c r="U394" s="84">
        <f t="shared" si="19"/>
        <v>25.5</v>
      </c>
      <c r="V394" s="85">
        <f t="shared" si="20"/>
        <v>30</v>
      </c>
      <c r="W394" s="85">
        <f>STOCK[[#This Row],[Precio Final]]-STOCK[[#This Row],[Costo total]]</f>
        <v>13</v>
      </c>
      <c r="X394" s="84">
        <f>STOCK[[#This Row],[Ganancia Unitaria]]*STOCK[[#This Row],[Salidas]]</f>
        <v>0</v>
      </c>
      <c r="Y394" s="84"/>
      <c r="Z394" s="84"/>
      <c r="AA394" s="85"/>
      <c r="AB394" s="84"/>
      <c r="AC394" s="84"/>
      <c r="AD394" s="101"/>
      <c r="AE394" s="85"/>
      <c r="AF394" s="85"/>
      <c r="AG394" s="85"/>
      <c r="AH394" s="85"/>
      <c r="AI394" s="85"/>
      <c r="AJ394" s="85"/>
      <c r="AK394" s="85"/>
      <c r="AL394" s="85"/>
      <c r="AM394" s="85"/>
      <c r="AN394" s="85"/>
      <c r="AO394" s="85"/>
      <c r="AP394" s="85"/>
      <c r="AQ394" s="85"/>
      <c r="AR394" s="85"/>
      <c r="AS394" s="85"/>
      <c r="AT394" s="85"/>
    </row>
    <row r="395" s="61" customFormat="1" ht="80" customHeight="1" spans="1:46">
      <c r="A395" s="84" t="s">
        <v>17288</v>
      </c>
      <c r="B395" s="84"/>
      <c r="C395" s="85" t="s">
        <v>2</v>
      </c>
      <c r="D395" s="84" t="s">
        <v>17281</v>
      </c>
      <c r="E395" s="87" t="s">
        <v>17289</v>
      </c>
      <c r="F395" s="84" t="s">
        <v>16586</v>
      </c>
      <c r="G395" s="85"/>
      <c r="H395" s="85">
        <v>35</v>
      </c>
      <c r="I395" s="85">
        <f t="shared" si="18"/>
        <v>35</v>
      </c>
      <c r="J395" s="84">
        <v>2</v>
      </c>
      <c r="K395" s="90">
        <f>SUMIFS(VENTAS[Cantidad],VENTAS[Código del producto Vendido],STOCK[[#This Row],[Code]])</f>
        <v>0</v>
      </c>
      <c r="L395" s="84">
        <f>STOCK[[#This Row],[Entradas]]-STOCK[[#This Row],[Salidas]]</f>
        <v>2</v>
      </c>
      <c r="M395" s="93">
        <f>STOCK[[#This Row],[Precio Final]]*10%</f>
        <v>3.5</v>
      </c>
      <c r="N395" s="84">
        <v>0</v>
      </c>
      <c r="O395" s="85">
        <v>0</v>
      </c>
      <c r="P395" s="85">
        <v>9</v>
      </c>
      <c r="Q395" s="84">
        <v>0</v>
      </c>
      <c r="R395" s="84">
        <v>0</v>
      </c>
      <c r="S395" s="85">
        <v>5</v>
      </c>
      <c r="T395" s="96">
        <f>STOCK[[#This Row],[Costo Unitario (USD)]]+STOCK[[#This Row],[Costo Envío (USD)]]+STOCK[[#This Row],[Comisión 10%]]</f>
        <v>17.5</v>
      </c>
      <c r="U395" s="84">
        <f t="shared" si="19"/>
        <v>26.25</v>
      </c>
      <c r="V395" s="85">
        <f t="shared" si="20"/>
        <v>35</v>
      </c>
      <c r="W395" s="85">
        <f>STOCK[[#This Row],[Precio Final]]-STOCK[[#This Row],[Costo total]]</f>
        <v>17.5</v>
      </c>
      <c r="X395" s="84">
        <f>STOCK[[#This Row],[Ganancia Unitaria]]*STOCK[[#This Row],[Salidas]]</f>
        <v>0</v>
      </c>
      <c r="Y395" s="84"/>
      <c r="Z395" s="84"/>
      <c r="AA395" s="85"/>
      <c r="AB395" s="84"/>
      <c r="AC395" s="84"/>
      <c r="AD395" s="101"/>
      <c r="AE395" s="85"/>
      <c r="AF395" s="85"/>
      <c r="AG395" s="85"/>
      <c r="AH395" s="85"/>
      <c r="AI395" s="85"/>
      <c r="AJ395" s="85"/>
      <c r="AK395" s="85"/>
      <c r="AL395" s="85"/>
      <c r="AM395" s="85"/>
      <c r="AN395" s="85"/>
      <c r="AO395" s="85"/>
      <c r="AP395" s="85"/>
      <c r="AQ395" s="85"/>
      <c r="AR395" s="85"/>
      <c r="AS395" s="85"/>
      <c r="AT395" s="85"/>
    </row>
    <row r="396" s="61" customFormat="1" ht="80" customHeight="1" spans="1:46">
      <c r="A396" s="84" t="s">
        <v>17290</v>
      </c>
      <c r="B396" s="84"/>
      <c r="C396" s="85" t="s">
        <v>2</v>
      </c>
      <c r="D396" s="84" t="s">
        <v>17284</v>
      </c>
      <c r="E396" s="87" t="s">
        <v>17289</v>
      </c>
      <c r="F396" s="84" t="s">
        <v>16475</v>
      </c>
      <c r="G396" s="85"/>
      <c r="H396" s="85">
        <v>35</v>
      </c>
      <c r="I396" s="85">
        <f t="shared" si="18"/>
        <v>35</v>
      </c>
      <c r="J396" s="84">
        <v>2</v>
      </c>
      <c r="K396" s="90">
        <f>SUMIFS(VENTAS[Cantidad],VENTAS[Código del producto Vendido],STOCK[[#This Row],[Code]])</f>
        <v>0</v>
      </c>
      <c r="L396" s="84">
        <f>STOCK[[#This Row],[Entradas]]-STOCK[[#This Row],[Salidas]]</f>
        <v>2</v>
      </c>
      <c r="M396" s="93">
        <f>STOCK[[#This Row],[Precio Final]]*10%</f>
        <v>3.5</v>
      </c>
      <c r="N396" s="84">
        <v>0</v>
      </c>
      <c r="O396" s="85">
        <v>0</v>
      </c>
      <c r="P396" s="85">
        <v>9</v>
      </c>
      <c r="Q396" s="84">
        <v>0</v>
      </c>
      <c r="R396" s="84">
        <v>0</v>
      </c>
      <c r="S396" s="85">
        <v>5</v>
      </c>
      <c r="T396" s="96">
        <f>STOCK[[#This Row],[Costo Unitario (USD)]]+STOCK[[#This Row],[Costo Envío (USD)]]+STOCK[[#This Row],[Comisión 10%]]</f>
        <v>17.5</v>
      </c>
      <c r="U396" s="84">
        <f t="shared" si="19"/>
        <v>26.25</v>
      </c>
      <c r="V396" s="85">
        <f t="shared" si="20"/>
        <v>35</v>
      </c>
      <c r="W396" s="85">
        <f>STOCK[[#This Row],[Precio Final]]-STOCK[[#This Row],[Costo total]]</f>
        <v>17.5</v>
      </c>
      <c r="X396" s="84">
        <f>STOCK[[#This Row],[Ganancia Unitaria]]*STOCK[[#This Row],[Salidas]]</f>
        <v>0</v>
      </c>
      <c r="Y396" s="84"/>
      <c r="Z396" s="84"/>
      <c r="AA396" s="85"/>
      <c r="AB396" s="84"/>
      <c r="AC396" s="84"/>
      <c r="AD396" s="101"/>
      <c r="AE396" s="85"/>
      <c r="AF396" s="85"/>
      <c r="AG396" s="85"/>
      <c r="AH396" s="85"/>
      <c r="AI396" s="85"/>
      <c r="AJ396" s="85"/>
      <c r="AK396" s="85"/>
      <c r="AL396" s="85"/>
      <c r="AM396" s="85"/>
      <c r="AN396" s="85"/>
      <c r="AO396" s="85"/>
      <c r="AP396" s="85"/>
      <c r="AQ396" s="85"/>
      <c r="AR396" s="85"/>
      <c r="AS396" s="85"/>
      <c r="AT396" s="85"/>
    </row>
    <row r="397" s="61" customFormat="1" ht="80" customHeight="1" spans="1:46">
      <c r="A397" s="84" t="s">
        <v>17291</v>
      </c>
      <c r="B397" s="84"/>
      <c r="C397" s="85" t="s">
        <v>2</v>
      </c>
      <c r="D397" s="84" t="s">
        <v>17284</v>
      </c>
      <c r="E397" s="87" t="s">
        <v>17289</v>
      </c>
      <c r="F397" s="84" t="s">
        <v>16396</v>
      </c>
      <c r="G397" s="85"/>
      <c r="H397" s="85">
        <v>35</v>
      </c>
      <c r="I397" s="85">
        <f t="shared" si="18"/>
        <v>35</v>
      </c>
      <c r="J397" s="84">
        <v>2</v>
      </c>
      <c r="K397" s="90">
        <f>SUMIFS(VENTAS[Cantidad],VENTAS[Código del producto Vendido],STOCK[[#This Row],[Code]])</f>
        <v>0</v>
      </c>
      <c r="L397" s="84">
        <f>STOCK[[#This Row],[Entradas]]-STOCK[[#This Row],[Salidas]]</f>
        <v>2</v>
      </c>
      <c r="M397" s="93">
        <f>STOCK[[#This Row],[Precio Final]]*10%</f>
        <v>3.5</v>
      </c>
      <c r="N397" s="84">
        <v>0</v>
      </c>
      <c r="O397" s="85">
        <v>0</v>
      </c>
      <c r="P397" s="85">
        <v>9</v>
      </c>
      <c r="Q397" s="84">
        <v>0</v>
      </c>
      <c r="R397" s="84">
        <v>0</v>
      </c>
      <c r="S397" s="85">
        <v>5</v>
      </c>
      <c r="T397" s="96">
        <f>STOCK[[#This Row],[Costo Unitario (USD)]]+STOCK[[#This Row],[Costo Envío (USD)]]+STOCK[[#This Row],[Comisión 10%]]</f>
        <v>17.5</v>
      </c>
      <c r="U397" s="84">
        <f t="shared" si="19"/>
        <v>26.25</v>
      </c>
      <c r="V397" s="85">
        <f t="shared" si="20"/>
        <v>35</v>
      </c>
      <c r="W397" s="85">
        <f>STOCK[[#This Row],[Precio Final]]-STOCK[[#This Row],[Costo total]]</f>
        <v>17.5</v>
      </c>
      <c r="X397" s="84">
        <f>STOCK[[#This Row],[Ganancia Unitaria]]*STOCK[[#This Row],[Salidas]]</f>
        <v>0</v>
      </c>
      <c r="Y397" s="84"/>
      <c r="Z397" s="84"/>
      <c r="AA397" s="85"/>
      <c r="AB397" s="84"/>
      <c r="AC397" s="84"/>
      <c r="AD397" s="101"/>
      <c r="AE397" s="85"/>
      <c r="AF397" s="85"/>
      <c r="AG397" s="85"/>
      <c r="AH397" s="85"/>
      <c r="AI397" s="85"/>
      <c r="AJ397" s="85"/>
      <c r="AK397" s="85"/>
      <c r="AL397" s="85"/>
      <c r="AM397" s="85"/>
      <c r="AN397" s="85"/>
      <c r="AO397" s="85"/>
      <c r="AP397" s="85"/>
      <c r="AQ397" s="85"/>
      <c r="AR397" s="85"/>
      <c r="AS397" s="85"/>
      <c r="AT397" s="85"/>
    </row>
    <row r="398" s="61" customFormat="1" ht="80" customHeight="1" spans="1:46">
      <c r="A398" s="84" t="s">
        <v>17292</v>
      </c>
      <c r="B398" s="84"/>
      <c r="C398" s="85" t="s">
        <v>2</v>
      </c>
      <c r="D398" s="84" t="s">
        <v>16406</v>
      </c>
      <c r="E398" s="87" t="s">
        <v>17289</v>
      </c>
      <c r="F398" s="84" t="s">
        <v>16404</v>
      </c>
      <c r="G398" s="85"/>
      <c r="H398" s="85">
        <v>35</v>
      </c>
      <c r="I398" s="85">
        <f t="shared" si="18"/>
        <v>35</v>
      </c>
      <c r="J398" s="84">
        <v>2</v>
      </c>
      <c r="K398" s="90">
        <f>SUMIFS(VENTAS[Cantidad],VENTAS[Código del producto Vendido],STOCK[[#This Row],[Code]])</f>
        <v>0</v>
      </c>
      <c r="L398" s="84">
        <f>STOCK[[#This Row],[Entradas]]-STOCK[[#This Row],[Salidas]]</f>
        <v>2</v>
      </c>
      <c r="M398" s="93">
        <f>STOCK[[#This Row],[Precio Final]]*10%</f>
        <v>3.5</v>
      </c>
      <c r="N398" s="84">
        <v>0</v>
      </c>
      <c r="O398" s="85">
        <v>0</v>
      </c>
      <c r="P398" s="85">
        <v>9</v>
      </c>
      <c r="Q398" s="84">
        <v>0</v>
      </c>
      <c r="R398" s="84">
        <v>0</v>
      </c>
      <c r="S398" s="85">
        <v>5</v>
      </c>
      <c r="T398" s="96">
        <f>STOCK[[#This Row],[Costo Unitario (USD)]]+STOCK[[#This Row],[Costo Envío (USD)]]+STOCK[[#This Row],[Comisión 10%]]</f>
        <v>17.5</v>
      </c>
      <c r="U398" s="84">
        <f t="shared" si="19"/>
        <v>26.25</v>
      </c>
      <c r="V398" s="85">
        <f t="shared" si="20"/>
        <v>35</v>
      </c>
      <c r="W398" s="85">
        <f>STOCK[[#This Row],[Precio Final]]-STOCK[[#This Row],[Costo total]]</f>
        <v>17.5</v>
      </c>
      <c r="X398" s="84">
        <f>STOCK[[#This Row],[Ganancia Unitaria]]*STOCK[[#This Row],[Salidas]]</f>
        <v>0</v>
      </c>
      <c r="Y398" s="84"/>
      <c r="Z398" s="84"/>
      <c r="AA398" s="85"/>
      <c r="AB398" s="84"/>
      <c r="AC398" s="84"/>
      <c r="AD398" s="101"/>
      <c r="AE398" s="85"/>
      <c r="AF398" s="85"/>
      <c r="AG398" s="85"/>
      <c r="AH398" s="85"/>
      <c r="AI398" s="85"/>
      <c r="AJ398" s="85"/>
      <c r="AK398" s="85"/>
      <c r="AL398" s="85"/>
      <c r="AM398" s="85"/>
      <c r="AN398" s="85"/>
      <c r="AO398" s="85"/>
      <c r="AP398" s="85"/>
      <c r="AQ398" s="85"/>
      <c r="AR398" s="85"/>
      <c r="AS398" s="85"/>
      <c r="AT398" s="85"/>
    </row>
    <row r="399" s="61" customFormat="1" ht="80" customHeight="1" spans="1:46">
      <c r="A399" s="84" t="s">
        <v>17293</v>
      </c>
      <c r="B399" s="84"/>
      <c r="C399" s="85" t="s">
        <v>2</v>
      </c>
      <c r="D399" s="84" t="s">
        <v>16406</v>
      </c>
      <c r="E399" s="87" t="s">
        <v>17289</v>
      </c>
      <c r="F399" s="84" t="s">
        <v>16408</v>
      </c>
      <c r="G399" s="85"/>
      <c r="H399" s="85">
        <v>35</v>
      </c>
      <c r="I399" s="85">
        <f t="shared" si="18"/>
        <v>35</v>
      </c>
      <c r="J399" s="84">
        <v>1</v>
      </c>
      <c r="K399" s="90">
        <f>SUMIFS(VENTAS[Cantidad],VENTAS[Código del producto Vendido],STOCK[[#This Row],[Code]])</f>
        <v>0</v>
      </c>
      <c r="L399" s="84">
        <f>STOCK[[#This Row],[Entradas]]-STOCK[[#This Row],[Salidas]]</f>
        <v>1</v>
      </c>
      <c r="M399" s="93">
        <f>STOCK[[#This Row],[Precio Final]]*10%</f>
        <v>3.5</v>
      </c>
      <c r="N399" s="84">
        <v>0</v>
      </c>
      <c r="O399" s="85">
        <v>0</v>
      </c>
      <c r="P399" s="85">
        <v>9</v>
      </c>
      <c r="Q399" s="84">
        <v>0</v>
      </c>
      <c r="R399" s="84">
        <v>0</v>
      </c>
      <c r="S399" s="85">
        <v>5</v>
      </c>
      <c r="T399" s="96">
        <f>STOCK[[#This Row],[Costo Unitario (USD)]]+STOCK[[#This Row],[Costo Envío (USD)]]+STOCK[[#This Row],[Comisión 10%]]</f>
        <v>17.5</v>
      </c>
      <c r="U399" s="84">
        <f t="shared" si="19"/>
        <v>26.25</v>
      </c>
      <c r="V399" s="85">
        <f t="shared" si="20"/>
        <v>35</v>
      </c>
      <c r="W399" s="85">
        <f>STOCK[[#This Row],[Precio Final]]-STOCK[[#This Row],[Costo total]]</f>
        <v>17.5</v>
      </c>
      <c r="X399" s="84">
        <f>STOCK[[#This Row],[Ganancia Unitaria]]*STOCK[[#This Row],[Salidas]]</f>
        <v>0</v>
      </c>
      <c r="Y399" s="84"/>
      <c r="Z399" s="84"/>
      <c r="AA399" s="85"/>
      <c r="AB399" s="84"/>
      <c r="AC399" s="84"/>
      <c r="AD399" s="101"/>
      <c r="AE399" s="85"/>
      <c r="AF399" s="85"/>
      <c r="AG399" s="85"/>
      <c r="AH399" s="85"/>
      <c r="AI399" s="85"/>
      <c r="AJ399" s="85"/>
      <c r="AK399" s="85"/>
      <c r="AL399" s="85"/>
      <c r="AM399" s="85"/>
      <c r="AN399" s="85"/>
      <c r="AO399" s="85"/>
      <c r="AP399" s="85"/>
      <c r="AQ399" s="85"/>
      <c r="AR399" s="85"/>
      <c r="AS399" s="85"/>
      <c r="AT399" s="85"/>
    </row>
    <row r="400" s="61" customFormat="1" ht="80" customHeight="1" spans="1:46">
      <c r="A400" s="84" t="s">
        <v>17294</v>
      </c>
      <c r="B400" s="84"/>
      <c r="C400" s="85" t="s">
        <v>2</v>
      </c>
      <c r="D400" s="84" t="s">
        <v>17295</v>
      </c>
      <c r="E400" s="87" t="s">
        <v>17296</v>
      </c>
      <c r="F400" s="84" t="s">
        <v>16586</v>
      </c>
      <c r="G400" s="85"/>
      <c r="H400" s="85">
        <v>35</v>
      </c>
      <c r="I400" s="85">
        <f t="shared" si="18"/>
        <v>35</v>
      </c>
      <c r="J400" s="84">
        <v>1</v>
      </c>
      <c r="K400" s="90">
        <f>SUMIFS(VENTAS[Cantidad],VENTAS[Código del producto Vendido],STOCK[[#This Row],[Code]])</f>
        <v>0</v>
      </c>
      <c r="L400" s="84">
        <f>STOCK[[#This Row],[Entradas]]-STOCK[[#This Row],[Salidas]]</f>
        <v>1</v>
      </c>
      <c r="M400" s="93">
        <f>STOCK[[#This Row],[Precio Final]]*10%</f>
        <v>3.5</v>
      </c>
      <c r="N400" s="84">
        <v>0</v>
      </c>
      <c r="O400" s="85">
        <v>0</v>
      </c>
      <c r="P400" s="85">
        <v>9</v>
      </c>
      <c r="Q400" s="84">
        <v>0</v>
      </c>
      <c r="R400" s="84">
        <v>0</v>
      </c>
      <c r="S400" s="85">
        <v>5</v>
      </c>
      <c r="T400" s="96">
        <f>STOCK[[#This Row],[Costo Unitario (USD)]]+STOCK[[#This Row],[Costo Envío (USD)]]+STOCK[[#This Row],[Comisión 10%]]</f>
        <v>17.5</v>
      </c>
      <c r="U400" s="84">
        <f t="shared" si="19"/>
        <v>26.25</v>
      </c>
      <c r="V400" s="85">
        <f t="shared" si="20"/>
        <v>35</v>
      </c>
      <c r="W400" s="85">
        <f>STOCK[[#This Row],[Precio Final]]-STOCK[[#This Row],[Costo total]]</f>
        <v>17.5</v>
      </c>
      <c r="X400" s="84">
        <f>STOCK[[#This Row],[Ganancia Unitaria]]*STOCK[[#This Row],[Salidas]]</f>
        <v>0</v>
      </c>
      <c r="Y400" s="84"/>
      <c r="Z400" s="84"/>
      <c r="AA400" s="85"/>
      <c r="AB400" s="84"/>
      <c r="AC400" s="84"/>
      <c r="AD400" s="101"/>
      <c r="AE400" s="85"/>
      <c r="AF400" s="85"/>
      <c r="AG400" s="85"/>
      <c r="AH400" s="85"/>
      <c r="AI400" s="85"/>
      <c r="AJ400" s="85"/>
      <c r="AK400" s="85"/>
      <c r="AL400" s="85"/>
      <c r="AM400" s="85"/>
      <c r="AN400" s="85"/>
      <c r="AO400" s="85"/>
      <c r="AP400" s="85"/>
      <c r="AQ400" s="85"/>
      <c r="AR400" s="85"/>
      <c r="AS400" s="85"/>
      <c r="AT400" s="85"/>
    </row>
    <row r="401" s="61" customFormat="1" ht="80" customHeight="1" spans="1:46">
      <c r="A401" s="84" t="s">
        <v>17297</v>
      </c>
      <c r="B401" s="84"/>
      <c r="C401" s="85" t="s">
        <v>2</v>
      </c>
      <c r="D401" s="84" t="s">
        <v>17298</v>
      </c>
      <c r="E401" s="87" t="s">
        <v>17296</v>
      </c>
      <c r="F401" s="84" t="s">
        <v>16475</v>
      </c>
      <c r="G401" s="85"/>
      <c r="H401" s="85">
        <v>35</v>
      </c>
      <c r="I401" s="85">
        <f t="shared" si="18"/>
        <v>35</v>
      </c>
      <c r="J401" s="84">
        <v>2</v>
      </c>
      <c r="K401" s="90">
        <f>SUMIFS(VENTAS[Cantidad],VENTAS[Código del producto Vendido],STOCK[[#This Row],[Code]])</f>
        <v>0</v>
      </c>
      <c r="L401" s="84">
        <f>STOCK[[#This Row],[Entradas]]-STOCK[[#This Row],[Salidas]]</f>
        <v>2</v>
      </c>
      <c r="M401" s="93">
        <f>STOCK[[#This Row],[Precio Final]]*10%</f>
        <v>3.5</v>
      </c>
      <c r="N401" s="84">
        <v>0</v>
      </c>
      <c r="O401" s="85">
        <v>0</v>
      </c>
      <c r="P401" s="85">
        <v>9</v>
      </c>
      <c r="Q401" s="84">
        <v>0</v>
      </c>
      <c r="R401" s="84">
        <v>0</v>
      </c>
      <c r="S401" s="85">
        <v>5</v>
      </c>
      <c r="T401" s="96">
        <f>STOCK[[#This Row],[Costo Unitario (USD)]]+STOCK[[#This Row],[Costo Envío (USD)]]+STOCK[[#This Row],[Comisión 10%]]</f>
        <v>17.5</v>
      </c>
      <c r="U401" s="84">
        <f t="shared" si="19"/>
        <v>26.25</v>
      </c>
      <c r="V401" s="85">
        <f t="shared" si="20"/>
        <v>35</v>
      </c>
      <c r="W401" s="85">
        <f>STOCK[[#This Row],[Precio Final]]-STOCK[[#This Row],[Costo total]]</f>
        <v>17.5</v>
      </c>
      <c r="X401" s="84">
        <f>STOCK[[#This Row],[Ganancia Unitaria]]*STOCK[[#This Row],[Salidas]]</f>
        <v>0</v>
      </c>
      <c r="Y401" s="84"/>
      <c r="Z401" s="84"/>
      <c r="AA401" s="85"/>
      <c r="AB401" s="84"/>
      <c r="AC401" s="84"/>
      <c r="AD401" s="101"/>
      <c r="AE401" s="85"/>
      <c r="AF401" s="85"/>
      <c r="AG401" s="85"/>
      <c r="AH401" s="85"/>
      <c r="AI401" s="85"/>
      <c r="AJ401" s="85"/>
      <c r="AK401" s="85"/>
      <c r="AL401" s="85"/>
      <c r="AM401" s="85"/>
      <c r="AN401" s="85"/>
      <c r="AO401" s="85"/>
      <c r="AP401" s="85"/>
      <c r="AQ401" s="85"/>
      <c r="AR401" s="85"/>
      <c r="AS401" s="85"/>
      <c r="AT401" s="85"/>
    </row>
    <row r="402" s="61" customFormat="1" ht="80" customHeight="1" spans="1:46">
      <c r="A402" s="84" t="s">
        <v>17299</v>
      </c>
      <c r="B402" s="84"/>
      <c r="C402" s="85" t="s">
        <v>2</v>
      </c>
      <c r="D402" s="84" t="s">
        <v>17298</v>
      </c>
      <c r="E402" s="87" t="s">
        <v>17300</v>
      </c>
      <c r="F402" s="84" t="s">
        <v>16475</v>
      </c>
      <c r="G402" s="85"/>
      <c r="H402" s="85">
        <v>35</v>
      </c>
      <c r="I402" s="85">
        <f t="shared" si="18"/>
        <v>35</v>
      </c>
      <c r="J402" s="84">
        <v>1</v>
      </c>
      <c r="K402" s="90">
        <f>SUMIFS(VENTAS[Cantidad],VENTAS[Código del producto Vendido],STOCK[[#This Row],[Code]])</f>
        <v>0</v>
      </c>
      <c r="L402" s="84">
        <f>STOCK[[#This Row],[Entradas]]-STOCK[[#This Row],[Salidas]]</f>
        <v>1</v>
      </c>
      <c r="M402" s="93">
        <f>STOCK[[#This Row],[Precio Final]]*10%</f>
        <v>3.5</v>
      </c>
      <c r="N402" s="84">
        <v>0</v>
      </c>
      <c r="O402" s="85">
        <v>0</v>
      </c>
      <c r="P402" s="85">
        <v>9</v>
      </c>
      <c r="Q402" s="84">
        <v>0</v>
      </c>
      <c r="R402" s="84">
        <v>0</v>
      </c>
      <c r="S402" s="85">
        <v>5</v>
      </c>
      <c r="T402" s="96">
        <f>STOCK[[#This Row],[Costo Unitario (USD)]]+STOCK[[#This Row],[Costo Envío (USD)]]+STOCK[[#This Row],[Comisión 10%]]</f>
        <v>17.5</v>
      </c>
      <c r="U402" s="84">
        <f t="shared" si="19"/>
        <v>26.25</v>
      </c>
      <c r="V402" s="85">
        <f t="shared" si="20"/>
        <v>35</v>
      </c>
      <c r="W402" s="85">
        <f>STOCK[[#This Row],[Precio Final]]-STOCK[[#This Row],[Costo total]]</f>
        <v>17.5</v>
      </c>
      <c r="X402" s="84">
        <f>STOCK[[#This Row],[Ganancia Unitaria]]*STOCK[[#This Row],[Salidas]]</f>
        <v>0</v>
      </c>
      <c r="Y402" s="84"/>
      <c r="Z402" s="84"/>
      <c r="AA402" s="85"/>
      <c r="AB402" s="84"/>
      <c r="AC402" s="84"/>
      <c r="AD402" s="101"/>
      <c r="AE402" s="85"/>
      <c r="AF402" s="85"/>
      <c r="AG402" s="85"/>
      <c r="AH402" s="85"/>
      <c r="AI402" s="85"/>
      <c r="AJ402" s="85"/>
      <c r="AK402" s="85"/>
      <c r="AL402" s="85"/>
      <c r="AM402" s="85"/>
      <c r="AN402" s="85"/>
      <c r="AO402" s="85"/>
      <c r="AP402" s="85"/>
      <c r="AQ402" s="85"/>
      <c r="AR402" s="85"/>
      <c r="AS402" s="85"/>
      <c r="AT402" s="85"/>
    </row>
    <row r="403" s="61" customFormat="1" ht="80" customHeight="1" spans="1:46">
      <c r="A403" s="84" t="s">
        <v>17301</v>
      </c>
      <c r="B403" s="84"/>
      <c r="C403" s="85" t="s">
        <v>2</v>
      </c>
      <c r="D403" s="84" t="s">
        <v>17298</v>
      </c>
      <c r="E403" s="87" t="s">
        <v>17300</v>
      </c>
      <c r="F403" s="84" t="s">
        <v>16396</v>
      </c>
      <c r="G403" s="85"/>
      <c r="H403" s="85">
        <v>35</v>
      </c>
      <c r="I403" s="85">
        <f t="shared" si="18"/>
        <v>35</v>
      </c>
      <c r="J403" s="84">
        <v>1</v>
      </c>
      <c r="K403" s="90">
        <f>SUMIFS(VENTAS[Cantidad],VENTAS[Código del producto Vendido],STOCK[[#This Row],[Code]])</f>
        <v>0</v>
      </c>
      <c r="L403" s="84">
        <f>STOCK[[#This Row],[Entradas]]-STOCK[[#This Row],[Salidas]]</f>
        <v>1</v>
      </c>
      <c r="M403" s="93">
        <f>STOCK[[#This Row],[Precio Final]]*10%</f>
        <v>3.5</v>
      </c>
      <c r="N403" s="84">
        <v>0</v>
      </c>
      <c r="O403" s="85">
        <v>0</v>
      </c>
      <c r="P403" s="85">
        <v>9</v>
      </c>
      <c r="Q403" s="84">
        <v>0</v>
      </c>
      <c r="R403" s="84">
        <v>0</v>
      </c>
      <c r="S403" s="85">
        <v>5</v>
      </c>
      <c r="T403" s="96">
        <f>STOCK[[#This Row],[Costo Unitario (USD)]]+STOCK[[#This Row],[Costo Envío (USD)]]+STOCK[[#This Row],[Comisión 10%]]</f>
        <v>17.5</v>
      </c>
      <c r="U403" s="84">
        <f t="shared" si="19"/>
        <v>26.25</v>
      </c>
      <c r="V403" s="85">
        <f t="shared" si="20"/>
        <v>35</v>
      </c>
      <c r="W403" s="85">
        <f>STOCK[[#This Row],[Precio Final]]-STOCK[[#This Row],[Costo total]]</f>
        <v>17.5</v>
      </c>
      <c r="X403" s="84">
        <f>STOCK[[#This Row],[Ganancia Unitaria]]*STOCK[[#This Row],[Salidas]]</f>
        <v>0</v>
      </c>
      <c r="Y403" s="84"/>
      <c r="Z403" s="84"/>
      <c r="AA403" s="85"/>
      <c r="AB403" s="84"/>
      <c r="AC403" s="84"/>
      <c r="AD403" s="101"/>
      <c r="AE403" s="85"/>
      <c r="AF403" s="85"/>
      <c r="AG403" s="85"/>
      <c r="AH403" s="85"/>
      <c r="AI403" s="85"/>
      <c r="AJ403" s="85"/>
      <c r="AK403" s="85"/>
      <c r="AL403" s="85"/>
      <c r="AM403" s="85"/>
      <c r="AN403" s="85"/>
      <c r="AO403" s="85"/>
      <c r="AP403" s="85"/>
      <c r="AQ403" s="85"/>
      <c r="AR403" s="85"/>
      <c r="AS403" s="85"/>
      <c r="AT403" s="85"/>
    </row>
    <row r="404" s="61" customFormat="1" ht="80" customHeight="1" spans="1:46">
      <c r="A404" s="84" t="s">
        <v>17302</v>
      </c>
      <c r="B404" s="84"/>
      <c r="C404" s="85" t="s">
        <v>2</v>
      </c>
      <c r="D404" s="84" t="s">
        <v>16490</v>
      </c>
      <c r="E404" s="87" t="s">
        <v>17300</v>
      </c>
      <c r="F404" s="84" t="s">
        <v>16404</v>
      </c>
      <c r="G404" s="85"/>
      <c r="H404" s="85">
        <v>35</v>
      </c>
      <c r="I404" s="85">
        <f t="shared" si="18"/>
        <v>35</v>
      </c>
      <c r="J404" s="84">
        <v>1</v>
      </c>
      <c r="K404" s="90">
        <f>SUMIFS(VENTAS[Cantidad],VENTAS[Código del producto Vendido],STOCK[[#This Row],[Code]])</f>
        <v>0</v>
      </c>
      <c r="L404" s="84">
        <f>STOCK[[#This Row],[Entradas]]-STOCK[[#This Row],[Salidas]]</f>
        <v>1</v>
      </c>
      <c r="M404" s="93">
        <f>STOCK[[#This Row],[Precio Final]]*10%</f>
        <v>3.5</v>
      </c>
      <c r="N404" s="84">
        <v>0</v>
      </c>
      <c r="O404" s="85">
        <v>0</v>
      </c>
      <c r="P404" s="85">
        <v>9</v>
      </c>
      <c r="Q404" s="84">
        <v>0</v>
      </c>
      <c r="R404" s="84">
        <v>0</v>
      </c>
      <c r="S404" s="85">
        <v>5</v>
      </c>
      <c r="T404" s="96">
        <f>STOCK[[#This Row],[Costo Unitario (USD)]]+STOCK[[#This Row],[Costo Envío (USD)]]+STOCK[[#This Row],[Comisión 10%]]</f>
        <v>17.5</v>
      </c>
      <c r="U404" s="84">
        <f t="shared" si="19"/>
        <v>26.25</v>
      </c>
      <c r="V404" s="85">
        <f t="shared" si="20"/>
        <v>35</v>
      </c>
      <c r="W404" s="85">
        <f>STOCK[[#This Row],[Precio Final]]-STOCK[[#This Row],[Costo total]]</f>
        <v>17.5</v>
      </c>
      <c r="X404" s="84">
        <f>STOCK[[#This Row],[Ganancia Unitaria]]*STOCK[[#This Row],[Salidas]]</f>
        <v>0</v>
      </c>
      <c r="Y404" s="84"/>
      <c r="Z404" s="84"/>
      <c r="AA404" s="85"/>
      <c r="AB404" s="84"/>
      <c r="AC404" s="84"/>
      <c r="AD404" s="101"/>
      <c r="AE404" s="85"/>
      <c r="AF404" s="85"/>
      <c r="AG404" s="85"/>
      <c r="AH404" s="85"/>
      <c r="AI404" s="85"/>
      <c r="AJ404" s="85"/>
      <c r="AK404" s="85"/>
      <c r="AL404" s="85"/>
      <c r="AM404" s="85"/>
      <c r="AN404" s="85"/>
      <c r="AO404" s="85"/>
      <c r="AP404" s="85"/>
      <c r="AQ404" s="85"/>
      <c r="AR404" s="85"/>
      <c r="AS404" s="85"/>
      <c r="AT404" s="85"/>
    </row>
    <row r="405" s="61" customFormat="1" ht="80" customHeight="1" spans="1:46">
      <c r="A405" s="84" t="s">
        <v>17303</v>
      </c>
      <c r="B405" s="84"/>
      <c r="C405" s="85" t="s">
        <v>2</v>
      </c>
      <c r="D405" s="84" t="s">
        <v>17295</v>
      </c>
      <c r="E405" s="87" t="s">
        <v>17304</v>
      </c>
      <c r="F405" s="84" t="s">
        <v>16586</v>
      </c>
      <c r="G405" s="85"/>
      <c r="H405" s="85">
        <v>35</v>
      </c>
      <c r="I405" s="85">
        <f t="shared" si="18"/>
        <v>35</v>
      </c>
      <c r="J405" s="84">
        <v>1</v>
      </c>
      <c r="K405" s="90">
        <f>SUMIFS(VENTAS[Cantidad],VENTAS[Código del producto Vendido],STOCK[[#This Row],[Code]])</f>
        <v>0</v>
      </c>
      <c r="L405" s="84">
        <f>STOCK[[#This Row],[Entradas]]-STOCK[[#This Row],[Salidas]]</f>
        <v>1</v>
      </c>
      <c r="M405" s="93">
        <f>STOCK[[#This Row],[Precio Final]]*10%</f>
        <v>3.5</v>
      </c>
      <c r="N405" s="84">
        <v>0</v>
      </c>
      <c r="O405" s="85">
        <v>0</v>
      </c>
      <c r="P405" s="85">
        <v>9</v>
      </c>
      <c r="Q405" s="84">
        <v>0</v>
      </c>
      <c r="R405" s="84">
        <v>0</v>
      </c>
      <c r="S405" s="85">
        <v>5</v>
      </c>
      <c r="T405" s="96">
        <f>STOCK[[#This Row],[Costo Unitario (USD)]]+STOCK[[#This Row],[Costo Envío (USD)]]+STOCK[[#This Row],[Comisión 10%]]</f>
        <v>17.5</v>
      </c>
      <c r="U405" s="84">
        <f t="shared" si="19"/>
        <v>26.25</v>
      </c>
      <c r="V405" s="85">
        <f t="shared" si="20"/>
        <v>35</v>
      </c>
      <c r="W405" s="85">
        <f>STOCK[[#This Row],[Precio Final]]-STOCK[[#This Row],[Costo total]]</f>
        <v>17.5</v>
      </c>
      <c r="X405" s="84">
        <f>STOCK[[#This Row],[Ganancia Unitaria]]*STOCK[[#This Row],[Salidas]]</f>
        <v>0</v>
      </c>
      <c r="Y405" s="84"/>
      <c r="Z405" s="84"/>
      <c r="AA405" s="85"/>
      <c r="AB405" s="84"/>
      <c r="AC405" s="84"/>
      <c r="AD405" s="101"/>
      <c r="AE405" s="85"/>
      <c r="AF405" s="85"/>
      <c r="AG405" s="85"/>
      <c r="AH405" s="85"/>
      <c r="AI405" s="85"/>
      <c r="AJ405" s="85"/>
      <c r="AK405" s="85"/>
      <c r="AL405" s="85"/>
      <c r="AM405" s="85"/>
      <c r="AN405" s="85"/>
      <c r="AO405" s="85"/>
      <c r="AP405" s="85"/>
      <c r="AQ405" s="85"/>
      <c r="AR405" s="85"/>
      <c r="AS405" s="85"/>
      <c r="AT405" s="85"/>
    </row>
    <row r="406" s="61" customFormat="1" ht="80" customHeight="1" spans="1:46">
      <c r="A406" s="84" t="s">
        <v>17305</v>
      </c>
      <c r="B406" s="84"/>
      <c r="C406" s="85" t="s">
        <v>2</v>
      </c>
      <c r="D406" s="84" t="s">
        <v>16490</v>
      </c>
      <c r="E406" s="87" t="s">
        <v>17300</v>
      </c>
      <c r="F406" s="84" t="s">
        <v>16408</v>
      </c>
      <c r="G406" s="85"/>
      <c r="H406" s="85">
        <v>35</v>
      </c>
      <c r="I406" s="85">
        <f t="shared" si="18"/>
        <v>35</v>
      </c>
      <c r="J406" s="84">
        <v>1</v>
      </c>
      <c r="K406" s="90">
        <f>SUMIFS(VENTAS[Cantidad],VENTAS[Código del producto Vendido],STOCK[[#This Row],[Code]])</f>
        <v>0</v>
      </c>
      <c r="L406" s="84">
        <f>STOCK[[#This Row],[Entradas]]-STOCK[[#This Row],[Salidas]]</f>
        <v>1</v>
      </c>
      <c r="M406" s="93">
        <f>STOCK[[#This Row],[Precio Final]]*10%</f>
        <v>3.5</v>
      </c>
      <c r="N406" s="84">
        <v>0</v>
      </c>
      <c r="O406" s="85">
        <v>0</v>
      </c>
      <c r="P406" s="85">
        <v>9</v>
      </c>
      <c r="Q406" s="84">
        <v>0</v>
      </c>
      <c r="R406" s="84">
        <v>0</v>
      </c>
      <c r="S406" s="85">
        <v>5</v>
      </c>
      <c r="T406" s="96">
        <f>STOCK[[#This Row],[Costo Unitario (USD)]]+STOCK[[#This Row],[Costo Envío (USD)]]+STOCK[[#This Row],[Comisión 10%]]</f>
        <v>17.5</v>
      </c>
      <c r="U406" s="84">
        <f t="shared" si="19"/>
        <v>26.25</v>
      </c>
      <c r="V406" s="85">
        <f t="shared" si="20"/>
        <v>35</v>
      </c>
      <c r="W406" s="85">
        <f>STOCK[[#This Row],[Precio Final]]-STOCK[[#This Row],[Costo total]]</f>
        <v>17.5</v>
      </c>
      <c r="X406" s="84">
        <f>STOCK[[#This Row],[Ganancia Unitaria]]*STOCK[[#This Row],[Salidas]]</f>
        <v>0</v>
      </c>
      <c r="Y406" s="84"/>
      <c r="Z406" s="84"/>
      <c r="AA406" s="85"/>
      <c r="AB406" s="84"/>
      <c r="AC406" s="84"/>
      <c r="AD406" s="101"/>
      <c r="AE406" s="85"/>
      <c r="AF406" s="85"/>
      <c r="AG406" s="85"/>
      <c r="AH406" s="85"/>
      <c r="AI406" s="85"/>
      <c r="AJ406" s="85"/>
      <c r="AK406" s="85"/>
      <c r="AL406" s="85"/>
      <c r="AM406" s="85"/>
      <c r="AN406" s="85"/>
      <c r="AO406" s="85"/>
      <c r="AP406" s="85"/>
      <c r="AQ406" s="85"/>
      <c r="AR406" s="85"/>
      <c r="AS406" s="85"/>
      <c r="AT406" s="85"/>
    </row>
    <row r="407" s="61" customFormat="1" ht="80" customHeight="1" spans="1:46">
      <c r="A407" s="84" t="s">
        <v>17306</v>
      </c>
      <c r="B407" s="84"/>
      <c r="C407" s="85" t="s">
        <v>2</v>
      </c>
      <c r="D407" s="84" t="s">
        <v>16511</v>
      </c>
      <c r="E407" s="87" t="s">
        <v>17307</v>
      </c>
      <c r="F407" s="84" t="s">
        <v>16408</v>
      </c>
      <c r="G407" s="85"/>
      <c r="H407" s="85">
        <v>18</v>
      </c>
      <c r="I407" s="85">
        <f t="shared" si="18"/>
        <v>18</v>
      </c>
      <c r="J407" s="84">
        <v>1</v>
      </c>
      <c r="K407" s="90">
        <f>SUMIFS(VENTAS[Cantidad],VENTAS[Código del producto Vendido],STOCK[[#This Row],[Code]])</f>
        <v>0</v>
      </c>
      <c r="L407" s="84">
        <f>STOCK[[#This Row],[Entradas]]-STOCK[[#This Row],[Salidas]]</f>
        <v>1</v>
      </c>
      <c r="M407" s="93">
        <f>STOCK[[#This Row],[Precio Final]]*10%</f>
        <v>1.8</v>
      </c>
      <c r="N407" s="84">
        <v>0</v>
      </c>
      <c r="O407" s="85">
        <v>0</v>
      </c>
      <c r="P407" s="85">
        <v>9</v>
      </c>
      <c r="Q407" s="84">
        <v>0</v>
      </c>
      <c r="R407" s="84">
        <v>0</v>
      </c>
      <c r="S407" s="85">
        <v>5</v>
      </c>
      <c r="T407" s="96">
        <f>STOCK[[#This Row],[Costo Unitario (USD)]]+STOCK[[#This Row],[Costo Envío (USD)]]+STOCK[[#This Row],[Comisión 10%]]</f>
        <v>15.8</v>
      </c>
      <c r="U407" s="84">
        <f t="shared" si="19"/>
        <v>23.7</v>
      </c>
      <c r="V407" s="85">
        <f t="shared" si="20"/>
        <v>18</v>
      </c>
      <c r="W407" s="85">
        <f>STOCK[[#This Row],[Precio Final]]-STOCK[[#This Row],[Costo total]]</f>
        <v>2.2</v>
      </c>
      <c r="X407" s="84">
        <f>STOCK[[#This Row],[Ganancia Unitaria]]*STOCK[[#This Row],[Salidas]]</f>
        <v>0</v>
      </c>
      <c r="Y407" s="84"/>
      <c r="Z407" s="84"/>
      <c r="AA407" s="85"/>
      <c r="AB407" s="84"/>
      <c r="AC407" s="84"/>
      <c r="AD407" s="101"/>
      <c r="AE407" s="85"/>
      <c r="AF407" s="85"/>
      <c r="AG407" s="85"/>
      <c r="AH407" s="85"/>
      <c r="AI407" s="85"/>
      <c r="AJ407" s="85"/>
      <c r="AK407" s="85"/>
      <c r="AL407" s="85"/>
      <c r="AM407" s="85"/>
      <c r="AN407" s="85"/>
      <c r="AO407" s="85"/>
      <c r="AP407" s="85"/>
      <c r="AQ407" s="85"/>
      <c r="AR407" s="85"/>
      <c r="AS407" s="85"/>
      <c r="AT407" s="85"/>
    </row>
    <row r="408" s="61" customFormat="1" ht="80" customHeight="1" spans="1:46">
      <c r="A408" s="84" t="s">
        <v>17308</v>
      </c>
      <c r="B408" s="84"/>
      <c r="C408" s="85" t="s">
        <v>2</v>
      </c>
      <c r="D408" s="84" t="s">
        <v>16461</v>
      </c>
      <c r="E408" s="87" t="s">
        <v>17309</v>
      </c>
      <c r="F408" s="84" t="s">
        <v>16396</v>
      </c>
      <c r="G408" s="85"/>
      <c r="H408" s="85">
        <v>25</v>
      </c>
      <c r="I408" s="85">
        <f t="shared" si="18"/>
        <v>25</v>
      </c>
      <c r="J408" s="84">
        <v>1</v>
      </c>
      <c r="K408" s="90">
        <f>SUMIFS(VENTAS[Cantidad],VENTAS[Código del producto Vendido],STOCK[[#This Row],[Code]])</f>
        <v>0</v>
      </c>
      <c r="L408" s="84">
        <f>STOCK[[#This Row],[Entradas]]-STOCK[[#This Row],[Salidas]]</f>
        <v>1</v>
      </c>
      <c r="M408" s="93">
        <f>STOCK[[#This Row],[Precio Final]]*10%</f>
        <v>2.5</v>
      </c>
      <c r="N408" s="84">
        <v>0</v>
      </c>
      <c r="O408" s="85">
        <v>0</v>
      </c>
      <c r="P408" s="85">
        <v>9</v>
      </c>
      <c r="Q408" s="84">
        <v>0</v>
      </c>
      <c r="R408" s="84">
        <v>0</v>
      </c>
      <c r="S408" s="85">
        <v>5</v>
      </c>
      <c r="T408" s="96">
        <f>STOCK[[#This Row],[Costo Unitario (USD)]]+STOCK[[#This Row],[Costo Envío (USD)]]+STOCK[[#This Row],[Comisión 10%]]</f>
        <v>16.5</v>
      </c>
      <c r="U408" s="84">
        <f t="shared" si="19"/>
        <v>24.75</v>
      </c>
      <c r="V408" s="85">
        <f t="shared" si="20"/>
        <v>25</v>
      </c>
      <c r="W408" s="85">
        <f>STOCK[[#This Row],[Precio Final]]-STOCK[[#This Row],[Costo total]]</f>
        <v>8.5</v>
      </c>
      <c r="X408" s="84">
        <f>STOCK[[#This Row],[Ganancia Unitaria]]*STOCK[[#This Row],[Salidas]]</f>
        <v>0</v>
      </c>
      <c r="Y408" s="84"/>
      <c r="Z408" s="84"/>
      <c r="AA408" s="85"/>
      <c r="AB408" s="84"/>
      <c r="AC408" s="84"/>
      <c r="AD408" s="101"/>
      <c r="AE408" s="85"/>
      <c r="AF408" s="85"/>
      <c r="AG408" s="85"/>
      <c r="AH408" s="85"/>
      <c r="AI408" s="85"/>
      <c r="AJ408" s="85"/>
      <c r="AK408" s="85"/>
      <c r="AL408" s="85"/>
      <c r="AM408" s="85"/>
      <c r="AN408" s="85"/>
      <c r="AO408" s="85"/>
      <c r="AP408" s="85"/>
      <c r="AQ408" s="85"/>
      <c r="AR408" s="85"/>
      <c r="AS408" s="85"/>
      <c r="AT408" s="85"/>
    </row>
    <row r="409" s="61" customFormat="1" ht="80" customHeight="1" spans="1:46">
      <c r="A409" s="84" t="s">
        <v>17310</v>
      </c>
      <c r="B409" s="84"/>
      <c r="C409" s="85" t="s">
        <v>2</v>
      </c>
      <c r="D409" s="84" t="s">
        <v>16511</v>
      </c>
      <c r="E409" s="87" t="s">
        <v>17311</v>
      </c>
      <c r="F409" s="84" t="s">
        <v>16408</v>
      </c>
      <c r="G409" s="85"/>
      <c r="H409" s="85">
        <v>25</v>
      </c>
      <c r="I409" s="85">
        <f t="shared" si="18"/>
        <v>25</v>
      </c>
      <c r="J409" s="84">
        <v>1</v>
      </c>
      <c r="K409" s="90">
        <f>SUMIFS(VENTAS[Cantidad],VENTAS[Código del producto Vendido],STOCK[[#This Row],[Code]])</f>
        <v>0</v>
      </c>
      <c r="L409" s="84">
        <v>0</v>
      </c>
      <c r="M409" s="93">
        <f>STOCK[[#This Row],[Precio Final]]*10%</f>
        <v>2.5</v>
      </c>
      <c r="N409" s="84">
        <v>0</v>
      </c>
      <c r="O409" s="85">
        <v>0</v>
      </c>
      <c r="P409" s="85">
        <v>9</v>
      </c>
      <c r="Q409" s="84">
        <v>0</v>
      </c>
      <c r="R409" s="84">
        <v>0</v>
      </c>
      <c r="S409" s="85">
        <v>5</v>
      </c>
      <c r="T409" s="96">
        <f>STOCK[[#This Row],[Costo Unitario (USD)]]+STOCK[[#This Row],[Costo Envío (USD)]]+STOCK[[#This Row],[Comisión 10%]]</f>
        <v>16.5</v>
      </c>
      <c r="U409" s="84">
        <f t="shared" si="19"/>
        <v>24.75</v>
      </c>
      <c r="V409" s="85">
        <f t="shared" si="20"/>
        <v>25</v>
      </c>
      <c r="W409" s="85">
        <f>STOCK[[#This Row],[Precio Final]]-STOCK[[#This Row],[Costo total]]</f>
        <v>8.5</v>
      </c>
      <c r="X409" s="84">
        <f>STOCK[[#This Row],[Ganancia Unitaria]]*STOCK[[#This Row],[Salidas]]</f>
        <v>0</v>
      </c>
      <c r="Y409" s="84"/>
      <c r="Z409" s="84"/>
      <c r="AA409" s="85"/>
      <c r="AB409" s="84"/>
      <c r="AC409" s="84"/>
      <c r="AD409" s="101"/>
      <c r="AE409" s="85"/>
      <c r="AF409" s="85"/>
      <c r="AG409" s="85"/>
      <c r="AH409" s="85"/>
      <c r="AI409" s="85"/>
      <c r="AJ409" s="85"/>
      <c r="AK409" s="85"/>
      <c r="AL409" s="85"/>
      <c r="AM409" s="85"/>
      <c r="AN409" s="85"/>
      <c r="AO409" s="85"/>
      <c r="AP409" s="85"/>
      <c r="AQ409" s="85"/>
      <c r="AR409" s="85"/>
      <c r="AS409" s="85"/>
      <c r="AT409" s="85"/>
    </row>
    <row r="410" s="61" customFormat="1" ht="80" customHeight="1" spans="1:46">
      <c r="A410" s="84" t="s">
        <v>17312</v>
      </c>
      <c r="B410" s="84"/>
      <c r="C410" s="85" t="s">
        <v>2</v>
      </c>
      <c r="D410" s="84" t="s">
        <v>16511</v>
      </c>
      <c r="E410" s="87" t="s">
        <v>17313</v>
      </c>
      <c r="F410" s="84" t="s">
        <v>16408</v>
      </c>
      <c r="G410" s="85"/>
      <c r="H410" s="85">
        <v>18</v>
      </c>
      <c r="I410" s="85">
        <f t="shared" si="18"/>
        <v>18</v>
      </c>
      <c r="J410" s="84">
        <v>1</v>
      </c>
      <c r="K410" s="90">
        <f>SUMIFS(VENTAS[Cantidad],VENTAS[Código del producto Vendido],STOCK[[#This Row],[Code]])</f>
        <v>0</v>
      </c>
      <c r="L410" s="84">
        <f>STOCK[[#This Row],[Entradas]]-STOCK[[#This Row],[Salidas]]</f>
        <v>1</v>
      </c>
      <c r="M410" s="93">
        <f>STOCK[[#This Row],[Precio Final]]*10%</f>
        <v>1.8</v>
      </c>
      <c r="N410" s="84">
        <v>0</v>
      </c>
      <c r="O410" s="85">
        <v>0</v>
      </c>
      <c r="P410" s="85">
        <v>9</v>
      </c>
      <c r="Q410" s="84">
        <v>0</v>
      </c>
      <c r="R410" s="84">
        <v>0</v>
      </c>
      <c r="S410" s="85">
        <v>5</v>
      </c>
      <c r="T410" s="96">
        <f>STOCK[[#This Row],[Costo Unitario (USD)]]+STOCK[[#This Row],[Costo Envío (USD)]]+STOCK[[#This Row],[Comisión 10%]]</f>
        <v>15.8</v>
      </c>
      <c r="U410" s="84">
        <f t="shared" si="19"/>
        <v>23.7</v>
      </c>
      <c r="V410" s="85">
        <f t="shared" si="20"/>
        <v>18</v>
      </c>
      <c r="W410" s="85">
        <f>STOCK[[#This Row],[Precio Final]]-STOCK[[#This Row],[Costo total]]</f>
        <v>2.2</v>
      </c>
      <c r="X410" s="84">
        <f>STOCK[[#This Row],[Ganancia Unitaria]]*STOCK[[#This Row],[Salidas]]</f>
        <v>0</v>
      </c>
      <c r="Y410" s="84"/>
      <c r="Z410" s="84"/>
      <c r="AA410" s="85"/>
      <c r="AB410" s="84"/>
      <c r="AC410" s="84"/>
      <c r="AD410" s="101"/>
      <c r="AE410" s="85"/>
      <c r="AF410" s="85"/>
      <c r="AG410" s="85"/>
      <c r="AH410" s="85"/>
      <c r="AI410" s="85"/>
      <c r="AJ410" s="85"/>
      <c r="AK410" s="85"/>
      <c r="AL410" s="85"/>
      <c r="AM410" s="85"/>
      <c r="AN410" s="85"/>
      <c r="AO410" s="85"/>
      <c r="AP410" s="85"/>
      <c r="AQ410" s="85"/>
      <c r="AR410" s="85"/>
      <c r="AS410" s="85"/>
      <c r="AT410" s="85"/>
    </row>
    <row r="411" s="61" customFormat="1" ht="80" customHeight="1" spans="1:46">
      <c r="A411" s="84" t="s">
        <v>17314</v>
      </c>
      <c r="B411" s="84"/>
      <c r="C411" s="85" t="s">
        <v>2</v>
      </c>
      <c r="D411" s="84" t="s">
        <v>16511</v>
      </c>
      <c r="E411" s="87" t="s">
        <v>17315</v>
      </c>
      <c r="F411" s="84" t="s">
        <v>16431</v>
      </c>
      <c r="G411" s="85"/>
      <c r="H411" s="85">
        <v>18</v>
      </c>
      <c r="I411" s="85">
        <f t="shared" ref="I411:I474" si="21">H411</f>
        <v>18</v>
      </c>
      <c r="J411" s="84">
        <v>1</v>
      </c>
      <c r="K411" s="90">
        <f>SUMIFS(VENTAS[Cantidad],VENTAS[Código del producto Vendido],STOCK[[#This Row],[Code]])</f>
        <v>0</v>
      </c>
      <c r="L411" s="84">
        <f>STOCK[[#This Row],[Entradas]]-STOCK[[#This Row],[Salidas]]</f>
        <v>1</v>
      </c>
      <c r="M411" s="93">
        <f>STOCK[[#This Row],[Precio Final]]*10%</f>
        <v>1.8</v>
      </c>
      <c r="N411" s="84">
        <v>0</v>
      </c>
      <c r="O411" s="85">
        <v>0</v>
      </c>
      <c r="P411" s="85">
        <v>9</v>
      </c>
      <c r="Q411" s="84">
        <v>0</v>
      </c>
      <c r="R411" s="84">
        <v>0</v>
      </c>
      <c r="S411" s="85">
        <v>5</v>
      </c>
      <c r="T411" s="96">
        <f>STOCK[[#This Row],[Costo Unitario (USD)]]+STOCK[[#This Row],[Costo Envío (USD)]]+STOCK[[#This Row],[Comisión 10%]]</f>
        <v>15.8</v>
      </c>
      <c r="U411" s="84">
        <f t="shared" si="19"/>
        <v>23.7</v>
      </c>
      <c r="V411" s="85">
        <f t="shared" si="20"/>
        <v>18</v>
      </c>
      <c r="W411" s="85">
        <f>STOCK[[#This Row],[Precio Final]]-STOCK[[#This Row],[Costo total]]</f>
        <v>2.2</v>
      </c>
      <c r="X411" s="84">
        <f>STOCK[[#This Row],[Ganancia Unitaria]]*STOCK[[#This Row],[Salidas]]</f>
        <v>0</v>
      </c>
      <c r="Y411" s="84"/>
      <c r="Z411" s="84"/>
      <c r="AA411" s="85"/>
      <c r="AB411" s="84"/>
      <c r="AC411" s="84"/>
      <c r="AD411" s="101"/>
      <c r="AE411" s="85"/>
      <c r="AF411" s="85"/>
      <c r="AG411" s="85"/>
      <c r="AH411" s="85"/>
      <c r="AI411" s="85"/>
      <c r="AJ411" s="85"/>
      <c r="AK411" s="85"/>
      <c r="AL411" s="85"/>
      <c r="AM411" s="85"/>
      <c r="AN411" s="85"/>
      <c r="AO411" s="85"/>
      <c r="AP411" s="85"/>
      <c r="AQ411" s="85"/>
      <c r="AR411" s="85"/>
      <c r="AS411" s="85"/>
      <c r="AT411" s="85"/>
    </row>
    <row r="412" s="61" customFormat="1" ht="80" customHeight="1" spans="1:46">
      <c r="A412" s="84" t="s">
        <v>17316</v>
      </c>
      <c r="B412" s="84"/>
      <c r="C412" s="85" t="s">
        <v>2</v>
      </c>
      <c r="D412" s="84" t="s">
        <v>16461</v>
      </c>
      <c r="E412" s="87" t="s">
        <v>17317</v>
      </c>
      <c r="F412" s="84" t="s">
        <v>16396</v>
      </c>
      <c r="G412" s="85"/>
      <c r="H412" s="85">
        <v>18</v>
      </c>
      <c r="I412" s="85">
        <f t="shared" si="21"/>
        <v>18</v>
      </c>
      <c r="J412" s="84">
        <v>1</v>
      </c>
      <c r="K412" s="90">
        <f>SUMIFS(VENTAS[Cantidad],VENTAS[Código del producto Vendido],STOCK[[#This Row],[Code]])</f>
        <v>0</v>
      </c>
      <c r="L412" s="84">
        <f>STOCK[[#This Row],[Entradas]]-STOCK[[#This Row],[Salidas]]</f>
        <v>1</v>
      </c>
      <c r="M412" s="93">
        <f>STOCK[[#This Row],[Precio Final]]*10%</f>
        <v>1.8</v>
      </c>
      <c r="N412" s="84">
        <v>0</v>
      </c>
      <c r="O412" s="85">
        <v>0</v>
      </c>
      <c r="P412" s="85">
        <v>9</v>
      </c>
      <c r="Q412" s="84">
        <v>0</v>
      </c>
      <c r="R412" s="84">
        <v>0</v>
      </c>
      <c r="S412" s="85">
        <v>5</v>
      </c>
      <c r="T412" s="96">
        <f>STOCK[[#This Row],[Costo Unitario (USD)]]+STOCK[[#This Row],[Costo Envío (USD)]]+STOCK[[#This Row],[Comisión 10%]]</f>
        <v>15.8</v>
      </c>
      <c r="U412" s="84">
        <f t="shared" si="19"/>
        <v>23.7</v>
      </c>
      <c r="V412" s="85">
        <f t="shared" si="20"/>
        <v>18</v>
      </c>
      <c r="W412" s="85">
        <f>STOCK[[#This Row],[Precio Final]]-STOCK[[#This Row],[Costo total]]</f>
        <v>2.2</v>
      </c>
      <c r="X412" s="84">
        <f>STOCK[[#This Row],[Ganancia Unitaria]]*STOCK[[#This Row],[Salidas]]</f>
        <v>0</v>
      </c>
      <c r="Y412" s="84"/>
      <c r="Z412" s="84"/>
      <c r="AA412" s="85"/>
      <c r="AB412" s="84"/>
      <c r="AC412" s="84"/>
      <c r="AD412" s="101"/>
      <c r="AE412" s="85"/>
      <c r="AF412" s="85"/>
      <c r="AG412" s="85"/>
      <c r="AH412" s="85"/>
      <c r="AI412" s="85"/>
      <c r="AJ412" s="85"/>
      <c r="AK412" s="85"/>
      <c r="AL412" s="85"/>
      <c r="AM412" s="85"/>
      <c r="AN412" s="85"/>
      <c r="AO412" s="85"/>
      <c r="AP412" s="85"/>
      <c r="AQ412" s="85"/>
      <c r="AR412" s="85"/>
      <c r="AS412" s="85"/>
      <c r="AT412" s="85"/>
    </row>
    <row r="413" s="61" customFormat="1" ht="80" customHeight="1" spans="1:46">
      <c r="A413" s="84" t="s">
        <v>17318</v>
      </c>
      <c r="B413" s="84"/>
      <c r="C413" s="85" t="s">
        <v>2</v>
      </c>
      <c r="D413" s="84" t="s">
        <v>16461</v>
      </c>
      <c r="E413" s="87" t="s">
        <v>17319</v>
      </c>
      <c r="F413" s="84" t="s">
        <v>16396</v>
      </c>
      <c r="G413" s="85"/>
      <c r="H413" s="85">
        <v>18</v>
      </c>
      <c r="I413" s="85">
        <f t="shared" si="21"/>
        <v>18</v>
      </c>
      <c r="J413" s="84">
        <v>1</v>
      </c>
      <c r="K413" s="90">
        <f>SUMIFS(VENTAS[Cantidad],VENTAS[Código del producto Vendido],STOCK[[#This Row],[Code]])</f>
        <v>0</v>
      </c>
      <c r="L413" s="84">
        <f>STOCK[[#This Row],[Entradas]]-STOCK[[#This Row],[Salidas]]</f>
        <v>1</v>
      </c>
      <c r="M413" s="93">
        <f>STOCK[[#This Row],[Precio Final]]*10%</f>
        <v>1.8</v>
      </c>
      <c r="N413" s="84">
        <v>0</v>
      </c>
      <c r="O413" s="85">
        <v>0</v>
      </c>
      <c r="P413" s="85">
        <v>9</v>
      </c>
      <c r="Q413" s="84">
        <v>0</v>
      </c>
      <c r="R413" s="84">
        <v>0</v>
      </c>
      <c r="S413" s="85">
        <v>5</v>
      </c>
      <c r="T413" s="96">
        <f>STOCK[[#This Row],[Costo Unitario (USD)]]+STOCK[[#This Row],[Costo Envío (USD)]]+STOCK[[#This Row],[Comisión 10%]]</f>
        <v>15.8</v>
      </c>
      <c r="U413" s="84">
        <f t="shared" si="19"/>
        <v>23.7</v>
      </c>
      <c r="V413" s="85">
        <f t="shared" si="20"/>
        <v>18</v>
      </c>
      <c r="W413" s="85">
        <f>STOCK[[#This Row],[Precio Final]]-STOCK[[#This Row],[Costo total]]</f>
        <v>2.2</v>
      </c>
      <c r="X413" s="84">
        <f>STOCK[[#This Row],[Ganancia Unitaria]]*STOCK[[#This Row],[Salidas]]</f>
        <v>0</v>
      </c>
      <c r="Y413" s="84"/>
      <c r="Z413" s="84"/>
      <c r="AA413" s="85"/>
      <c r="AB413" s="84"/>
      <c r="AC413" s="84"/>
      <c r="AD413" s="101"/>
      <c r="AE413" s="85"/>
      <c r="AF413" s="85"/>
      <c r="AG413" s="85"/>
      <c r="AH413" s="85"/>
      <c r="AI413" s="85"/>
      <c r="AJ413" s="85"/>
      <c r="AK413" s="85"/>
      <c r="AL413" s="85"/>
      <c r="AM413" s="85"/>
      <c r="AN413" s="85"/>
      <c r="AO413" s="85"/>
      <c r="AP413" s="85"/>
      <c r="AQ413" s="85"/>
      <c r="AR413" s="85"/>
      <c r="AS413" s="85"/>
      <c r="AT413" s="85"/>
    </row>
    <row r="414" s="61" customFormat="1" ht="80" customHeight="1" spans="1:46">
      <c r="A414" s="84" t="s">
        <v>17320</v>
      </c>
      <c r="B414" s="84"/>
      <c r="C414" s="85" t="s">
        <v>2</v>
      </c>
      <c r="D414" s="84" t="s">
        <v>16943</v>
      </c>
      <c r="E414" s="87" t="s">
        <v>17225</v>
      </c>
      <c r="F414" s="84" t="s">
        <v>16586</v>
      </c>
      <c r="G414" s="85"/>
      <c r="H414" s="85">
        <v>20</v>
      </c>
      <c r="I414" s="85">
        <f t="shared" si="21"/>
        <v>20</v>
      </c>
      <c r="J414" s="84">
        <v>1</v>
      </c>
      <c r="K414" s="90">
        <f>SUMIFS(VENTAS[Cantidad],VENTAS[Código del producto Vendido],STOCK[[#This Row],[Code]])</f>
        <v>0</v>
      </c>
      <c r="L414" s="84">
        <f>STOCK[[#This Row],[Entradas]]-STOCK[[#This Row],[Salidas]]</f>
        <v>1</v>
      </c>
      <c r="M414" s="93">
        <f>STOCK[[#This Row],[Precio Final]]*10%</f>
        <v>2</v>
      </c>
      <c r="N414" s="84">
        <v>0</v>
      </c>
      <c r="O414" s="85">
        <v>0</v>
      </c>
      <c r="P414" s="85">
        <v>9</v>
      </c>
      <c r="Q414" s="84">
        <v>0</v>
      </c>
      <c r="R414" s="84">
        <v>0</v>
      </c>
      <c r="S414" s="85">
        <v>5</v>
      </c>
      <c r="T414" s="96">
        <f>STOCK[[#This Row],[Costo Unitario (USD)]]+STOCK[[#This Row],[Costo Envío (USD)]]+STOCK[[#This Row],[Comisión 10%]]</f>
        <v>16</v>
      </c>
      <c r="U414" s="84">
        <f t="shared" si="19"/>
        <v>24</v>
      </c>
      <c r="V414" s="85">
        <f t="shared" si="20"/>
        <v>20</v>
      </c>
      <c r="W414" s="85">
        <f>STOCK[[#This Row],[Precio Final]]-STOCK[[#This Row],[Costo total]]</f>
        <v>4</v>
      </c>
      <c r="X414" s="84">
        <f>STOCK[[#This Row],[Ganancia Unitaria]]*STOCK[[#This Row],[Salidas]]</f>
        <v>0</v>
      </c>
      <c r="Y414" s="84"/>
      <c r="Z414" s="84"/>
      <c r="AA414" s="85"/>
      <c r="AB414" s="84"/>
      <c r="AC414" s="84"/>
      <c r="AD414" s="101"/>
      <c r="AE414" s="85"/>
      <c r="AF414" s="85"/>
      <c r="AG414" s="85"/>
      <c r="AH414" s="85"/>
      <c r="AI414" s="85"/>
      <c r="AJ414" s="85"/>
      <c r="AK414" s="85"/>
      <c r="AL414" s="85"/>
      <c r="AM414" s="85"/>
      <c r="AN414" s="85"/>
      <c r="AO414" s="85"/>
      <c r="AP414" s="85"/>
      <c r="AQ414" s="85"/>
      <c r="AR414" s="85"/>
      <c r="AS414" s="85"/>
      <c r="AT414" s="85"/>
    </row>
    <row r="415" s="61" customFormat="1" ht="80" customHeight="1" spans="1:46">
      <c r="A415" s="84" t="s">
        <v>17321</v>
      </c>
      <c r="B415" s="84"/>
      <c r="C415" s="85" t="s">
        <v>2</v>
      </c>
      <c r="D415" s="84" t="s">
        <v>16461</v>
      </c>
      <c r="E415" s="87" t="s">
        <v>17322</v>
      </c>
      <c r="F415" s="84" t="s">
        <v>16475</v>
      </c>
      <c r="G415" s="85"/>
      <c r="H415" s="85">
        <v>25</v>
      </c>
      <c r="I415" s="85">
        <f t="shared" si="21"/>
        <v>25</v>
      </c>
      <c r="J415" s="84">
        <v>1</v>
      </c>
      <c r="K415" s="90">
        <f>SUMIFS(VENTAS[Cantidad],VENTAS[Código del producto Vendido],STOCK[[#This Row],[Code]])</f>
        <v>0</v>
      </c>
      <c r="L415" s="84">
        <f>STOCK[[#This Row],[Entradas]]-STOCK[[#This Row],[Salidas]]</f>
        <v>1</v>
      </c>
      <c r="M415" s="93">
        <f>STOCK[[#This Row],[Precio Final]]*10%</f>
        <v>2.5</v>
      </c>
      <c r="N415" s="84">
        <v>0</v>
      </c>
      <c r="O415" s="85">
        <v>0</v>
      </c>
      <c r="P415" s="85">
        <v>9</v>
      </c>
      <c r="Q415" s="84">
        <v>0</v>
      </c>
      <c r="R415" s="84">
        <v>0</v>
      </c>
      <c r="S415" s="85">
        <v>5</v>
      </c>
      <c r="T415" s="96">
        <f>STOCK[[#This Row],[Costo Unitario (USD)]]+STOCK[[#This Row],[Costo Envío (USD)]]+STOCK[[#This Row],[Comisión 10%]]</f>
        <v>16.5</v>
      </c>
      <c r="U415" s="84">
        <f t="shared" si="19"/>
        <v>24.75</v>
      </c>
      <c r="V415" s="85">
        <f t="shared" si="20"/>
        <v>25</v>
      </c>
      <c r="W415" s="85">
        <f>STOCK[[#This Row],[Precio Final]]-STOCK[[#This Row],[Costo total]]</f>
        <v>8.5</v>
      </c>
      <c r="X415" s="84">
        <f>STOCK[[#This Row],[Ganancia Unitaria]]*STOCK[[#This Row],[Salidas]]</f>
        <v>0</v>
      </c>
      <c r="Y415" s="84"/>
      <c r="Z415" s="84"/>
      <c r="AA415" s="85"/>
      <c r="AB415" s="84"/>
      <c r="AC415" s="84"/>
      <c r="AD415" s="101"/>
      <c r="AE415" s="85"/>
      <c r="AF415" s="85"/>
      <c r="AG415" s="85"/>
      <c r="AH415" s="85"/>
      <c r="AI415" s="85"/>
      <c r="AJ415" s="85"/>
      <c r="AK415" s="85"/>
      <c r="AL415" s="85"/>
      <c r="AM415" s="85"/>
      <c r="AN415" s="85"/>
      <c r="AO415" s="85"/>
      <c r="AP415" s="85"/>
      <c r="AQ415" s="85"/>
      <c r="AR415" s="85"/>
      <c r="AS415" s="85"/>
      <c r="AT415" s="85"/>
    </row>
    <row r="416" s="61" customFormat="1" ht="80" customHeight="1" spans="1:46">
      <c r="A416" s="84" t="s">
        <v>17323</v>
      </c>
      <c r="B416" s="84"/>
      <c r="C416" s="85" t="s">
        <v>2</v>
      </c>
      <c r="D416" s="84" t="s">
        <v>16461</v>
      </c>
      <c r="E416" s="87" t="s">
        <v>17324</v>
      </c>
      <c r="F416" s="84" t="s">
        <v>16396</v>
      </c>
      <c r="G416" s="85"/>
      <c r="H416" s="85">
        <v>25</v>
      </c>
      <c r="I416" s="85">
        <f t="shared" si="21"/>
        <v>25</v>
      </c>
      <c r="J416" s="84">
        <v>1</v>
      </c>
      <c r="K416" s="90">
        <f>SUMIFS(VENTAS[Cantidad],VENTAS[Código del producto Vendido],STOCK[[#This Row],[Code]])</f>
        <v>0</v>
      </c>
      <c r="L416" s="84">
        <v>0</v>
      </c>
      <c r="M416" s="93">
        <f>STOCK[[#This Row],[Precio Final]]*10%</f>
        <v>2.5</v>
      </c>
      <c r="N416" s="84">
        <v>0</v>
      </c>
      <c r="O416" s="85">
        <v>0</v>
      </c>
      <c r="P416" s="85">
        <v>9</v>
      </c>
      <c r="Q416" s="84">
        <v>0</v>
      </c>
      <c r="R416" s="84">
        <v>0</v>
      </c>
      <c r="S416" s="85">
        <v>5</v>
      </c>
      <c r="T416" s="96">
        <f>STOCK[[#This Row],[Costo Unitario (USD)]]+STOCK[[#This Row],[Costo Envío (USD)]]+STOCK[[#This Row],[Comisión 10%]]</f>
        <v>16.5</v>
      </c>
      <c r="U416" s="84">
        <f t="shared" si="19"/>
        <v>24.75</v>
      </c>
      <c r="V416" s="85">
        <f t="shared" si="20"/>
        <v>25</v>
      </c>
      <c r="W416" s="85">
        <f>STOCK[[#This Row],[Precio Final]]-STOCK[[#This Row],[Costo total]]</f>
        <v>8.5</v>
      </c>
      <c r="X416" s="84">
        <f>STOCK[[#This Row],[Ganancia Unitaria]]*STOCK[[#This Row],[Salidas]]</f>
        <v>0</v>
      </c>
      <c r="Y416" s="84"/>
      <c r="Z416" s="84"/>
      <c r="AA416" s="85"/>
      <c r="AB416" s="84"/>
      <c r="AC416" s="84"/>
      <c r="AD416" s="101"/>
      <c r="AE416" s="85"/>
      <c r="AF416" s="85"/>
      <c r="AG416" s="85"/>
      <c r="AH416" s="85"/>
      <c r="AI416" s="85"/>
      <c r="AJ416" s="85"/>
      <c r="AK416" s="85"/>
      <c r="AL416" s="85"/>
      <c r="AM416" s="85"/>
      <c r="AN416" s="85"/>
      <c r="AO416" s="85"/>
      <c r="AP416" s="85"/>
      <c r="AQ416" s="85"/>
      <c r="AR416" s="85"/>
      <c r="AS416" s="85"/>
      <c r="AT416" s="85"/>
    </row>
    <row r="417" s="61" customFormat="1" ht="80" customHeight="1" spans="1:46">
      <c r="A417" s="84" t="s">
        <v>17325</v>
      </c>
      <c r="B417" s="84"/>
      <c r="C417" s="85" t="s">
        <v>2</v>
      </c>
      <c r="D417" s="84" t="s">
        <v>16461</v>
      </c>
      <c r="E417" s="87" t="s">
        <v>17326</v>
      </c>
      <c r="F417" s="84" t="s">
        <v>16475</v>
      </c>
      <c r="G417" s="85"/>
      <c r="H417" s="85">
        <v>25</v>
      </c>
      <c r="I417" s="85">
        <f t="shared" si="21"/>
        <v>25</v>
      </c>
      <c r="J417" s="84">
        <v>1</v>
      </c>
      <c r="K417" s="90">
        <f>SUMIFS(VENTAS[Cantidad],VENTAS[Código del producto Vendido],STOCK[[#This Row],[Code]])</f>
        <v>0</v>
      </c>
      <c r="L417" s="84">
        <f>STOCK[[#This Row],[Entradas]]-STOCK[[#This Row],[Salidas]]</f>
        <v>1</v>
      </c>
      <c r="M417" s="93">
        <f>STOCK[[#This Row],[Precio Final]]*10%</f>
        <v>2.5</v>
      </c>
      <c r="N417" s="84">
        <v>0</v>
      </c>
      <c r="O417" s="85">
        <v>0</v>
      </c>
      <c r="P417" s="85">
        <v>9</v>
      </c>
      <c r="Q417" s="84">
        <v>0</v>
      </c>
      <c r="R417" s="84">
        <v>0</v>
      </c>
      <c r="S417" s="85">
        <v>5</v>
      </c>
      <c r="T417" s="96">
        <f>STOCK[[#This Row],[Costo Unitario (USD)]]+STOCK[[#This Row],[Costo Envío (USD)]]+STOCK[[#This Row],[Comisión 10%]]</f>
        <v>16.5</v>
      </c>
      <c r="U417" s="84">
        <f t="shared" si="19"/>
        <v>24.75</v>
      </c>
      <c r="V417" s="85">
        <f t="shared" si="20"/>
        <v>25</v>
      </c>
      <c r="W417" s="85">
        <f>STOCK[[#This Row],[Precio Final]]-STOCK[[#This Row],[Costo total]]</f>
        <v>8.5</v>
      </c>
      <c r="X417" s="84">
        <f>STOCK[[#This Row],[Ganancia Unitaria]]*STOCK[[#This Row],[Salidas]]</f>
        <v>0</v>
      </c>
      <c r="Y417" s="84"/>
      <c r="Z417" s="84"/>
      <c r="AA417" s="85"/>
      <c r="AB417" s="84"/>
      <c r="AC417" s="84"/>
      <c r="AD417" s="101"/>
      <c r="AE417" s="85"/>
      <c r="AF417" s="85"/>
      <c r="AG417" s="85"/>
      <c r="AH417" s="85"/>
      <c r="AI417" s="85"/>
      <c r="AJ417" s="85"/>
      <c r="AK417" s="85"/>
      <c r="AL417" s="85"/>
      <c r="AM417" s="85"/>
      <c r="AN417" s="85"/>
      <c r="AO417" s="85"/>
      <c r="AP417" s="85"/>
      <c r="AQ417" s="85"/>
      <c r="AR417" s="85"/>
      <c r="AS417" s="85"/>
      <c r="AT417" s="85"/>
    </row>
    <row r="418" s="61" customFormat="1" ht="80" customHeight="1" spans="1:46">
      <c r="A418" s="84" t="s">
        <v>17327</v>
      </c>
      <c r="B418" s="84"/>
      <c r="C418" s="85" t="s">
        <v>2</v>
      </c>
      <c r="D418" s="84" t="s">
        <v>16511</v>
      </c>
      <c r="E418" s="87" t="s">
        <v>17328</v>
      </c>
      <c r="F418" s="84" t="s">
        <v>16404</v>
      </c>
      <c r="G418" s="85"/>
      <c r="H418" s="85">
        <v>18</v>
      </c>
      <c r="I418" s="85">
        <f t="shared" si="21"/>
        <v>18</v>
      </c>
      <c r="J418" s="84">
        <v>1</v>
      </c>
      <c r="K418" s="90">
        <f>SUMIFS(VENTAS[Cantidad],VENTAS[Código del producto Vendido],STOCK[[#This Row],[Code]])</f>
        <v>0</v>
      </c>
      <c r="L418" s="84">
        <f>STOCK[[#This Row],[Entradas]]-STOCK[[#This Row],[Salidas]]</f>
        <v>1</v>
      </c>
      <c r="M418" s="93">
        <f>STOCK[[#This Row],[Precio Final]]*10%</f>
        <v>1.8</v>
      </c>
      <c r="N418" s="84">
        <v>0</v>
      </c>
      <c r="O418" s="85">
        <v>0</v>
      </c>
      <c r="P418" s="85">
        <v>9</v>
      </c>
      <c r="Q418" s="84">
        <v>0</v>
      </c>
      <c r="R418" s="84">
        <v>0</v>
      </c>
      <c r="S418" s="85">
        <v>5</v>
      </c>
      <c r="T418" s="96">
        <f>STOCK[[#This Row],[Costo Unitario (USD)]]+STOCK[[#This Row],[Costo Envío (USD)]]+STOCK[[#This Row],[Comisión 10%]]</f>
        <v>15.8</v>
      </c>
      <c r="U418" s="84">
        <f t="shared" si="19"/>
        <v>23.7</v>
      </c>
      <c r="V418" s="85">
        <f t="shared" si="20"/>
        <v>18</v>
      </c>
      <c r="W418" s="85">
        <f>STOCK[[#This Row],[Precio Final]]-STOCK[[#This Row],[Costo total]]</f>
        <v>2.2</v>
      </c>
      <c r="X418" s="84">
        <f>STOCK[[#This Row],[Ganancia Unitaria]]*STOCK[[#This Row],[Salidas]]</f>
        <v>0</v>
      </c>
      <c r="Y418" s="84"/>
      <c r="Z418" s="84"/>
      <c r="AA418" s="85"/>
      <c r="AB418" s="84"/>
      <c r="AC418" s="84"/>
      <c r="AD418" s="101"/>
      <c r="AE418" s="85"/>
      <c r="AF418" s="85"/>
      <c r="AG418" s="85"/>
      <c r="AH418" s="85"/>
      <c r="AI418" s="85"/>
      <c r="AJ418" s="85"/>
      <c r="AK418" s="85"/>
      <c r="AL418" s="85"/>
      <c r="AM418" s="85"/>
      <c r="AN418" s="85"/>
      <c r="AO418" s="85"/>
      <c r="AP418" s="85"/>
      <c r="AQ418" s="85"/>
      <c r="AR418" s="85"/>
      <c r="AS418" s="85"/>
      <c r="AT418" s="85"/>
    </row>
    <row r="419" s="61" customFormat="1" ht="80" customHeight="1" spans="1:46">
      <c r="A419" s="84" t="s">
        <v>17329</v>
      </c>
      <c r="B419" s="84"/>
      <c r="C419" s="85" t="s">
        <v>2</v>
      </c>
      <c r="D419" s="84" t="s">
        <v>16406</v>
      </c>
      <c r="E419" s="87" t="s">
        <v>17330</v>
      </c>
      <c r="F419" s="84" t="s">
        <v>16404</v>
      </c>
      <c r="G419" s="85"/>
      <c r="H419" s="85">
        <v>20</v>
      </c>
      <c r="I419" s="85">
        <f t="shared" si="21"/>
        <v>20</v>
      </c>
      <c r="J419" s="84">
        <v>1</v>
      </c>
      <c r="K419" s="90">
        <f>SUMIFS(VENTAS[Cantidad],VENTAS[Código del producto Vendido],STOCK[[#This Row],[Code]])</f>
        <v>0</v>
      </c>
      <c r="L419" s="84">
        <f>STOCK[[#This Row],[Entradas]]-STOCK[[#This Row],[Salidas]]</f>
        <v>1</v>
      </c>
      <c r="M419" s="93">
        <f>STOCK[[#This Row],[Precio Final]]*10%</f>
        <v>2</v>
      </c>
      <c r="N419" s="84">
        <v>0</v>
      </c>
      <c r="O419" s="85">
        <v>0</v>
      </c>
      <c r="P419" s="85">
        <v>9</v>
      </c>
      <c r="Q419" s="84">
        <v>0</v>
      </c>
      <c r="R419" s="84">
        <v>0</v>
      </c>
      <c r="S419" s="85">
        <v>5</v>
      </c>
      <c r="T419" s="96">
        <f>STOCK[[#This Row],[Costo Unitario (USD)]]+STOCK[[#This Row],[Costo Envío (USD)]]+STOCK[[#This Row],[Comisión 10%]]</f>
        <v>16</v>
      </c>
      <c r="U419" s="84">
        <f t="shared" si="19"/>
        <v>24</v>
      </c>
      <c r="V419" s="85">
        <f t="shared" si="20"/>
        <v>20</v>
      </c>
      <c r="W419" s="85">
        <f>STOCK[[#This Row],[Precio Final]]-STOCK[[#This Row],[Costo total]]</f>
        <v>4</v>
      </c>
      <c r="X419" s="84">
        <f>STOCK[[#This Row],[Ganancia Unitaria]]*STOCK[[#This Row],[Salidas]]</f>
        <v>0</v>
      </c>
      <c r="Y419" s="84"/>
      <c r="Z419" s="84"/>
      <c r="AA419" s="85"/>
      <c r="AB419" s="84"/>
      <c r="AC419" s="84"/>
      <c r="AD419" s="101"/>
      <c r="AE419" s="85"/>
      <c r="AF419" s="85"/>
      <c r="AG419" s="85"/>
      <c r="AH419" s="85"/>
      <c r="AI419" s="85"/>
      <c r="AJ419" s="85"/>
      <c r="AK419" s="85"/>
      <c r="AL419" s="85"/>
      <c r="AM419" s="85"/>
      <c r="AN419" s="85"/>
      <c r="AO419" s="85"/>
      <c r="AP419" s="85"/>
      <c r="AQ419" s="85"/>
      <c r="AR419" s="85"/>
      <c r="AS419" s="85"/>
      <c r="AT419" s="85"/>
    </row>
    <row r="420" s="61" customFormat="1" ht="80" customHeight="1" spans="1:46">
      <c r="A420" s="84" t="s">
        <v>17331</v>
      </c>
      <c r="B420" s="84"/>
      <c r="C420" s="85" t="s">
        <v>2</v>
      </c>
      <c r="D420" s="84" t="s">
        <v>17284</v>
      </c>
      <c r="E420" s="87" t="s">
        <v>17332</v>
      </c>
      <c r="F420" s="84" t="s">
        <v>16475</v>
      </c>
      <c r="G420" s="85"/>
      <c r="H420" s="85">
        <v>35</v>
      </c>
      <c r="I420" s="85">
        <f t="shared" si="21"/>
        <v>35</v>
      </c>
      <c r="J420" s="84">
        <v>3</v>
      </c>
      <c r="K420" s="90">
        <f>SUMIFS(VENTAS[Cantidad],VENTAS[Código del producto Vendido],STOCK[[#This Row],[Code]])</f>
        <v>0</v>
      </c>
      <c r="L420" s="84">
        <f>STOCK[[#This Row],[Entradas]]-STOCK[[#This Row],[Salidas]]</f>
        <v>3</v>
      </c>
      <c r="M420" s="93">
        <f>STOCK[[#This Row],[Precio Final]]*10%</f>
        <v>3.5</v>
      </c>
      <c r="N420" s="84">
        <v>0</v>
      </c>
      <c r="O420" s="85">
        <v>0</v>
      </c>
      <c r="P420" s="85">
        <v>9</v>
      </c>
      <c r="Q420" s="84">
        <v>0</v>
      </c>
      <c r="R420" s="84">
        <v>0</v>
      </c>
      <c r="S420" s="85">
        <v>5</v>
      </c>
      <c r="T420" s="96">
        <f>STOCK[[#This Row],[Costo Unitario (USD)]]+STOCK[[#This Row],[Costo Envío (USD)]]+STOCK[[#This Row],[Comisión 10%]]</f>
        <v>17.5</v>
      </c>
      <c r="U420" s="84">
        <f t="shared" si="19"/>
        <v>26.25</v>
      </c>
      <c r="V420" s="85">
        <f t="shared" si="20"/>
        <v>35</v>
      </c>
      <c r="W420" s="85">
        <f>STOCK[[#This Row],[Precio Final]]-STOCK[[#This Row],[Costo total]]</f>
        <v>17.5</v>
      </c>
      <c r="X420" s="84">
        <f>STOCK[[#This Row],[Ganancia Unitaria]]*STOCK[[#This Row],[Salidas]]</f>
        <v>0</v>
      </c>
      <c r="Y420" s="84"/>
      <c r="Z420" s="84"/>
      <c r="AA420" s="85"/>
      <c r="AB420" s="84"/>
      <c r="AC420" s="84"/>
      <c r="AD420" s="101"/>
      <c r="AE420" s="85"/>
      <c r="AF420" s="85"/>
      <c r="AG420" s="85"/>
      <c r="AH420" s="85"/>
      <c r="AI420" s="85"/>
      <c r="AJ420" s="85"/>
      <c r="AK420" s="85"/>
      <c r="AL420" s="85"/>
      <c r="AM420" s="85"/>
      <c r="AN420" s="85"/>
      <c r="AO420" s="85"/>
      <c r="AP420" s="85"/>
      <c r="AQ420" s="85"/>
      <c r="AR420" s="85"/>
      <c r="AS420" s="85"/>
      <c r="AT420" s="85"/>
    </row>
    <row r="421" s="61" customFormat="1" ht="80" customHeight="1" spans="1:46">
      <c r="A421" s="84" t="s">
        <v>17333</v>
      </c>
      <c r="B421" s="84"/>
      <c r="C421" s="85" t="s">
        <v>2</v>
      </c>
      <c r="D421" s="84" t="s">
        <v>17284</v>
      </c>
      <c r="E421" s="87" t="s">
        <v>16799</v>
      </c>
      <c r="F421" s="84" t="s">
        <v>16475</v>
      </c>
      <c r="G421" s="85"/>
      <c r="H421" s="85">
        <v>30</v>
      </c>
      <c r="I421" s="85">
        <f t="shared" si="21"/>
        <v>30</v>
      </c>
      <c r="J421" s="84">
        <v>1</v>
      </c>
      <c r="K421" s="90">
        <f>SUMIFS(VENTAS[Cantidad],VENTAS[Código del producto Vendido],STOCK[[#This Row],[Code]])</f>
        <v>0</v>
      </c>
      <c r="L421" s="84">
        <f>STOCK[[#This Row],[Entradas]]-STOCK[[#This Row],[Salidas]]</f>
        <v>1</v>
      </c>
      <c r="M421" s="93">
        <f>STOCK[[#This Row],[Precio Final]]*10%</f>
        <v>3</v>
      </c>
      <c r="N421" s="84">
        <v>0</v>
      </c>
      <c r="O421" s="85">
        <v>0</v>
      </c>
      <c r="P421" s="85">
        <v>9</v>
      </c>
      <c r="Q421" s="84">
        <v>0</v>
      </c>
      <c r="R421" s="84">
        <v>0</v>
      </c>
      <c r="S421" s="85">
        <v>5</v>
      </c>
      <c r="T421" s="96">
        <f>STOCK[[#This Row],[Costo Unitario (USD)]]+STOCK[[#This Row],[Costo Envío (USD)]]+STOCK[[#This Row],[Comisión 10%]]</f>
        <v>17</v>
      </c>
      <c r="U421" s="84">
        <f t="shared" si="19"/>
        <v>25.5</v>
      </c>
      <c r="V421" s="85">
        <f t="shared" si="20"/>
        <v>30</v>
      </c>
      <c r="W421" s="85">
        <f>STOCK[[#This Row],[Precio Final]]-STOCK[[#This Row],[Costo total]]</f>
        <v>13</v>
      </c>
      <c r="X421" s="84">
        <f>STOCK[[#This Row],[Ganancia Unitaria]]*STOCK[[#This Row],[Salidas]]</f>
        <v>0</v>
      </c>
      <c r="Y421" s="84"/>
      <c r="Z421" s="84"/>
      <c r="AA421" s="85"/>
      <c r="AB421" s="84"/>
      <c r="AC421" s="84"/>
      <c r="AD421" s="101"/>
      <c r="AE421" s="85"/>
      <c r="AF421" s="85"/>
      <c r="AG421" s="85"/>
      <c r="AH421" s="85"/>
      <c r="AI421" s="85"/>
      <c r="AJ421" s="85"/>
      <c r="AK421" s="85"/>
      <c r="AL421" s="85"/>
      <c r="AM421" s="85"/>
      <c r="AN421" s="85"/>
      <c r="AO421" s="85"/>
      <c r="AP421" s="85"/>
      <c r="AQ421" s="85"/>
      <c r="AR421" s="85"/>
      <c r="AS421" s="85"/>
      <c r="AT421" s="85"/>
    </row>
    <row r="422" s="61" customFormat="1" ht="80" customHeight="1" spans="1:46">
      <c r="A422" s="84" t="s">
        <v>17334</v>
      </c>
      <c r="B422" s="84"/>
      <c r="C422" s="85" t="s">
        <v>2</v>
      </c>
      <c r="D422" s="84" t="s">
        <v>16406</v>
      </c>
      <c r="E422" s="87" t="s">
        <v>17332</v>
      </c>
      <c r="F422" s="84" t="s">
        <v>16404</v>
      </c>
      <c r="G422" s="85"/>
      <c r="H422" s="85">
        <v>35</v>
      </c>
      <c r="I422" s="85">
        <f t="shared" si="21"/>
        <v>35</v>
      </c>
      <c r="J422" s="84">
        <v>3</v>
      </c>
      <c r="K422" s="90">
        <f>SUMIFS(VENTAS[Cantidad],VENTAS[Código del producto Vendido],STOCK[[#This Row],[Code]])</f>
        <v>0</v>
      </c>
      <c r="L422" s="84">
        <f>STOCK[[#This Row],[Entradas]]-STOCK[[#This Row],[Salidas]]</f>
        <v>3</v>
      </c>
      <c r="M422" s="93">
        <f>STOCK[[#This Row],[Precio Final]]*10%</f>
        <v>3.5</v>
      </c>
      <c r="N422" s="84">
        <v>0</v>
      </c>
      <c r="O422" s="85">
        <v>0</v>
      </c>
      <c r="P422" s="85">
        <v>9</v>
      </c>
      <c r="Q422" s="84">
        <v>0</v>
      </c>
      <c r="R422" s="84">
        <v>0</v>
      </c>
      <c r="S422" s="85">
        <v>5</v>
      </c>
      <c r="T422" s="96">
        <f>STOCK[[#This Row],[Costo Unitario (USD)]]+STOCK[[#This Row],[Costo Envío (USD)]]+STOCK[[#This Row],[Comisión 10%]]</f>
        <v>17.5</v>
      </c>
      <c r="U422" s="84">
        <f t="shared" si="19"/>
        <v>26.25</v>
      </c>
      <c r="V422" s="85">
        <f t="shared" si="20"/>
        <v>35</v>
      </c>
      <c r="W422" s="85">
        <f>STOCK[[#This Row],[Precio Final]]-STOCK[[#This Row],[Costo total]]</f>
        <v>17.5</v>
      </c>
      <c r="X422" s="84">
        <f>STOCK[[#This Row],[Ganancia Unitaria]]*STOCK[[#This Row],[Salidas]]</f>
        <v>0</v>
      </c>
      <c r="Y422" s="84"/>
      <c r="Z422" s="84"/>
      <c r="AA422" s="85"/>
      <c r="AB422" s="84"/>
      <c r="AC422" s="84"/>
      <c r="AD422" s="101"/>
      <c r="AE422" s="85"/>
      <c r="AF422" s="85"/>
      <c r="AG422" s="85"/>
      <c r="AH422" s="85"/>
      <c r="AI422" s="85"/>
      <c r="AJ422" s="85"/>
      <c r="AK422" s="85"/>
      <c r="AL422" s="85"/>
      <c r="AM422" s="85"/>
      <c r="AN422" s="85"/>
      <c r="AO422" s="85"/>
      <c r="AP422" s="85"/>
      <c r="AQ422" s="85"/>
      <c r="AR422" s="85"/>
      <c r="AS422" s="85"/>
      <c r="AT422" s="85"/>
    </row>
    <row r="423" s="61" customFormat="1" ht="80" customHeight="1" spans="1:46">
      <c r="A423" s="84" t="s">
        <v>17335</v>
      </c>
      <c r="B423" s="84"/>
      <c r="C423" s="85" t="s">
        <v>2</v>
      </c>
      <c r="D423" s="84" t="s">
        <v>16406</v>
      </c>
      <c r="E423" s="87" t="s">
        <v>16400</v>
      </c>
      <c r="F423" s="84" t="s">
        <v>16404</v>
      </c>
      <c r="G423" s="85"/>
      <c r="H423" s="85">
        <v>30</v>
      </c>
      <c r="I423" s="85">
        <f t="shared" si="21"/>
        <v>30</v>
      </c>
      <c r="J423" s="84">
        <v>1</v>
      </c>
      <c r="K423" s="90">
        <f>SUMIFS(VENTAS[Cantidad],VENTAS[Código del producto Vendido],STOCK[[#This Row],[Code]])</f>
        <v>0</v>
      </c>
      <c r="L423" s="84">
        <f>STOCK[[#This Row],[Entradas]]-STOCK[[#This Row],[Salidas]]</f>
        <v>1</v>
      </c>
      <c r="M423" s="93">
        <f>STOCK[[#This Row],[Precio Final]]*10%</f>
        <v>3</v>
      </c>
      <c r="N423" s="84">
        <v>0</v>
      </c>
      <c r="O423" s="85">
        <v>0</v>
      </c>
      <c r="P423" s="85">
        <v>9</v>
      </c>
      <c r="Q423" s="84">
        <v>0</v>
      </c>
      <c r="R423" s="84">
        <v>0</v>
      </c>
      <c r="S423" s="85">
        <v>5</v>
      </c>
      <c r="T423" s="96">
        <f>STOCK[[#This Row],[Costo Unitario (USD)]]+STOCK[[#This Row],[Costo Envío (USD)]]+STOCK[[#This Row],[Comisión 10%]]</f>
        <v>17</v>
      </c>
      <c r="U423" s="84">
        <f t="shared" si="19"/>
        <v>25.5</v>
      </c>
      <c r="V423" s="85">
        <f t="shared" si="20"/>
        <v>30</v>
      </c>
      <c r="W423" s="85">
        <f>STOCK[[#This Row],[Precio Final]]-STOCK[[#This Row],[Costo total]]</f>
        <v>13</v>
      </c>
      <c r="X423" s="84">
        <f>STOCK[[#This Row],[Ganancia Unitaria]]*STOCK[[#This Row],[Salidas]]</f>
        <v>0</v>
      </c>
      <c r="Y423" s="84"/>
      <c r="Z423" s="84"/>
      <c r="AA423" s="85"/>
      <c r="AB423" s="84"/>
      <c r="AC423" s="84">
        <v>25</v>
      </c>
      <c r="AD423" s="101"/>
      <c r="AE423" s="85"/>
      <c r="AF423" s="85"/>
      <c r="AG423" s="85"/>
      <c r="AH423" s="85"/>
      <c r="AI423" s="85"/>
      <c r="AJ423" s="85"/>
      <c r="AK423" s="85"/>
      <c r="AL423" s="85"/>
      <c r="AM423" s="85"/>
      <c r="AN423" s="85"/>
      <c r="AO423" s="85"/>
      <c r="AP423" s="85"/>
      <c r="AQ423" s="85"/>
      <c r="AR423" s="85"/>
      <c r="AS423" s="85"/>
      <c r="AT423" s="85"/>
    </row>
    <row r="424" s="61" customFormat="1" ht="80" customHeight="1" spans="1:46">
      <c r="A424" s="84" t="s">
        <v>17336</v>
      </c>
      <c r="B424" s="84"/>
      <c r="C424" s="85" t="s">
        <v>2</v>
      </c>
      <c r="D424" s="84" t="s">
        <v>16943</v>
      </c>
      <c r="E424" s="87" t="s">
        <v>17337</v>
      </c>
      <c r="F424" s="84" t="s">
        <v>16586</v>
      </c>
      <c r="G424" s="85"/>
      <c r="H424" s="85">
        <v>20</v>
      </c>
      <c r="I424" s="85">
        <f t="shared" si="21"/>
        <v>20</v>
      </c>
      <c r="J424" s="84">
        <v>1</v>
      </c>
      <c r="K424" s="90">
        <f>SUMIFS(VENTAS[Cantidad],VENTAS[Código del producto Vendido],STOCK[[#This Row],[Code]])</f>
        <v>0</v>
      </c>
      <c r="L424" s="84">
        <f>STOCK[[#This Row],[Entradas]]-STOCK[[#This Row],[Salidas]]</f>
        <v>1</v>
      </c>
      <c r="M424" s="93">
        <f>STOCK[[#This Row],[Precio Final]]*10%</f>
        <v>2</v>
      </c>
      <c r="N424" s="84">
        <v>0</v>
      </c>
      <c r="O424" s="85">
        <v>0</v>
      </c>
      <c r="P424" s="85">
        <v>9</v>
      </c>
      <c r="Q424" s="84">
        <v>0</v>
      </c>
      <c r="R424" s="84">
        <v>0</v>
      </c>
      <c r="S424" s="85">
        <v>5</v>
      </c>
      <c r="T424" s="96">
        <f>STOCK[[#This Row],[Costo Unitario (USD)]]+STOCK[[#This Row],[Costo Envío (USD)]]+STOCK[[#This Row],[Comisión 10%]]</f>
        <v>16</v>
      </c>
      <c r="U424" s="84">
        <f t="shared" si="19"/>
        <v>24</v>
      </c>
      <c r="V424" s="85">
        <f t="shared" si="20"/>
        <v>20</v>
      </c>
      <c r="W424" s="85">
        <f>STOCK[[#This Row],[Precio Final]]-STOCK[[#This Row],[Costo total]]</f>
        <v>4</v>
      </c>
      <c r="X424" s="84">
        <f>STOCK[[#This Row],[Ganancia Unitaria]]*STOCK[[#This Row],[Salidas]]</f>
        <v>0</v>
      </c>
      <c r="Y424" s="84"/>
      <c r="Z424" s="84"/>
      <c r="AA424" s="85"/>
      <c r="AB424" s="84"/>
      <c r="AC424" s="84"/>
      <c r="AD424" s="101"/>
      <c r="AE424" s="85"/>
      <c r="AF424" s="85"/>
      <c r="AG424" s="85"/>
      <c r="AH424" s="85"/>
      <c r="AI424" s="85"/>
      <c r="AJ424" s="85"/>
      <c r="AK424" s="85"/>
      <c r="AL424" s="85"/>
      <c r="AM424" s="85"/>
      <c r="AN424" s="85"/>
      <c r="AO424" s="85"/>
      <c r="AP424" s="85"/>
      <c r="AQ424" s="85"/>
      <c r="AR424" s="85"/>
      <c r="AS424" s="85"/>
      <c r="AT424" s="85"/>
    </row>
    <row r="425" s="61" customFormat="1" ht="80" customHeight="1" spans="1:46">
      <c r="A425" s="84" t="s">
        <v>17338</v>
      </c>
      <c r="B425" s="84"/>
      <c r="C425" s="85" t="s">
        <v>2</v>
      </c>
      <c r="D425" s="84" t="s">
        <v>16461</v>
      </c>
      <c r="E425" s="87"/>
      <c r="F425" s="84" t="s">
        <v>16396</v>
      </c>
      <c r="G425" s="85"/>
      <c r="H425" s="85">
        <v>15</v>
      </c>
      <c r="I425" s="85">
        <f t="shared" si="21"/>
        <v>15</v>
      </c>
      <c r="J425" s="84">
        <v>0</v>
      </c>
      <c r="K425" s="90">
        <f>SUMIFS(VENTAS[Cantidad],VENTAS[Código del producto Vendido],STOCK[[#This Row],[Code]])</f>
        <v>0</v>
      </c>
      <c r="L425" s="84">
        <f>STOCK[[#This Row],[Entradas]]-STOCK[[#This Row],[Salidas]]</f>
        <v>0</v>
      </c>
      <c r="M425" s="93">
        <f>STOCK[[#This Row],[Precio Final]]*10%</f>
        <v>1.5</v>
      </c>
      <c r="N425" s="84">
        <v>0</v>
      </c>
      <c r="O425" s="85">
        <v>0</v>
      </c>
      <c r="P425" s="85">
        <v>9</v>
      </c>
      <c r="Q425" s="84">
        <v>0</v>
      </c>
      <c r="R425" s="84">
        <v>0</v>
      </c>
      <c r="S425" s="85">
        <v>5</v>
      </c>
      <c r="T425" s="96">
        <f>STOCK[[#This Row],[Costo Unitario (USD)]]+STOCK[[#This Row],[Costo Envío (USD)]]+STOCK[[#This Row],[Comisión 10%]]</f>
        <v>15.5</v>
      </c>
      <c r="U425" s="84">
        <f t="shared" si="19"/>
        <v>23.25</v>
      </c>
      <c r="V425" s="85">
        <f t="shared" si="20"/>
        <v>15</v>
      </c>
      <c r="W425" s="85">
        <f>STOCK[[#This Row],[Precio Final]]-STOCK[[#This Row],[Costo total]]</f>
        <v>-0.5</v>
      </c>
      <c r="X425" s="84">
        <f>STOCK[[#This Row],[Ganancia Unitaria]]*STOCK[[#This Row],[Salidas]]</f>
        <v>0</v>
      </c>
      <c r="Y425" s="84"/>
      <c r="Z425" s="84"/>
      <c r="AA425" s="85"/>
      <c r="AB425" s="84"/>
      <c r="AC425" s="84"/>
      <c r="AD425" s="101"/>
      <c r="AE425" s="85"/>
      <c r="AF425" s="85"/>
      <c r="AG425" s="85"/>
      <c r="AH425" s="85"/>
      <c r="AI425" s="85"/>
      <c r="AJ425" s="85"/>
      <c r="AK425" s="85"/>
      <c r="AL425" s="85"/>
      <c r="AM425" s="85"/>
      <c r="AN425" s="85"/>
      <c r="AO425" s="85"/>
      <c r="AP425" s="85"/>
      <c r="AQ425" s="85"/>
      <c r="AR425" s="85"/>
      <c r="AS425" s="85"/>
      <c r="AT425" s="85"/>
    </row>
    <row r="426" s="61" customFormat="1" ht="80" customHeight="1" spans="1:46">
      <c r="A426" s="84" t="s">
        <v>17339</v>
      </c>
      <c r="B426" s="84"/>
      <c r="C426" s="85" t="s">
        <v>2</v>
      </c>
      <c r="D426" s="84" t="s">
        <v>16511</v>
      </c>
      <c r="E426" s="87" t="s">
        <v>17340</v>
      </c>
      <c r="F426" s="84" t="s">
        <v>16404</v>
      </c>
      <c r="G426" s="85"/>
      <c r="H426" s="85">
        <v>20</v>
      </c>
      <c r="I426" s="85">
        <f t="shared" si="21"/>
        <v>20</v>
      </c>
      <c r="J426" s="84">
        <v>1</v>
      </c>
      <c r="K426" s="90">
        <f>SUMIFS(VENTAS[Cantidad],VENTAS[Código del producto Vendido],STOCK[[#This Row],[Code]])</f>
        <v>0</v>
      </c>
      <c r="L426" s="84">
        <f>STOCK[[#This Row],[Entradas]]-STOCK[[#This Row],[Salidas]]</f>
        <v>1</v>
      </c>
      <c r="M426" s="93">
        <f>STOCK[[#This Row],[Precio Final]]*10%</f>
        <v>2</v>
      </c>
      <c r="N426" s="84">
        <v>0</v>
      </c>
      <c r="O426" s="85">
        <v>0</v>
      </c>
      <c r="P426" s="85">
        <v>9</v>
      </c>
      <c r="Q426" s="84">
        <v>0</v>
      </c>
      <c r="R426" s="84">
        <v>0</v>
      </c>
      <c r="S426" s="85">
        <v>5</v>
      </c>
      <c r="T426" s="96">
        <f>STOCK[[#This Row],[Costo Unitario (USD)]]+STOCK[[#This Row],[Costo Envío (USD)]]+STOCK[[#This Row],[Comisión 10%]]</f>
        <v>16</v>
      </c>
      <c r="U426" s="84">
        <f t="shared" si="19"/>
        <v>24</v>
      </c>
      <c r="V426" s="85">
        <f t="shared" si="20"/>
        <v>20</v>
      </c>
      <c r="W426" s="85">
        <f>STOCK[[#This Row],[Precio Final]]-STOCK[[#This Row],[Costo total]]</f>
        <v>4</v>
      </c>
      <c r="X426" s="84">
        <f>STOCK[[#This Row],[Ganancia Unitaria]]*STOCK[[#This Row],[Salidas]]</f>
        <v>0</v>
      </c>
      <c r="Y426" s="84"/>
      <c r="Z426" s="84"/>
      <c r="AA426" s="85"/>
      <c r="AB426" s="84"/>
      <c r="AC426" s="84"/>
      <c r="AD426" s="101"/>
      <c r="AE426" s="85"/>
      <c r="AF426" s="85"/>
      <c r="AG426" s="85"/>
      <c r="AH426" s="85"/>
      <c r="AI426" s="85"/>
      <c r="AJ426" s="85"/>
      <c r="AK426" s="85"/>
      <c r="AL426" s="85"/>
      <c r="AM426" s="85"/>
      <c r="AN426" s="85"/>
      <c r="AO426" s="85"/>
      <c r="AP426" s="85"/>
      <c r="AQ426" s="85"/>
      <c r="AR426" s="85"/>
      <c r="AS426" s="85"/>
      <c r="AT426" s="85"/>
    </row>
    <row r="427" s="61" customFormat="1" ht="80" customHeight="1" spans="1:46">
      <c r="A427" s="84" t="s">
        <v>17341</v>
      </c>
      <c r="B427" s="84"/>
      <c r="C427" s="85" t="s">
        <v>2</v>
      </c>
      <c r="D427" s="84" t="s">
        <v>16511</v>
      </c>
      <c r="E427" s="87" t="s">
        <v>17342</v>
      </c>
      <c r="F427" s="84" t="s">
        <v>16408</v>
      </c>
      <c r="G427" s="85"/>
      <c r="H427" s="85">
        <v>18</v>
      </c>
      <c r="I427" s="85">
        <f t="shared" si="21"/>
        <v>18</v>
      </c>
      <c r="J427" s="84">
        <v>1</v>
      </c>
      <c r="K427" s="90">
        <f>SUMIFS(VENTAS[Cantidad],VENTAS[Código del producto Vendido],STOCK[[#This Row],[Code]])</f>
        <v>0</v>
      </c>
      <c r="L427" s="84">
        <f>STOCK[[#This Row],[Entradas]]-STOCK[[#This Row],[Salidas]]</f>
        <v>1</v>
      </c>
      <c r="M427" s="93">
        <f>STOCK[[#This Row],[Precio Final]]*10%</f>
        <v>1.8</v>
      </c>
      <c r="N427" s="84">
        <v>0</v>
      </c>
      <c r="O427" s="85">
        <v>0</v>
      </c>
      <c r="P427" s="85">
        <v>9</v>
      </c>
      <c r="Q427" s="84">
        <v>0</v>
      </c>
      <c r="R427" s="84">
        <v>0</v>
      </c>
      <c r="S427" s="85">
        <v>5</v>
      </c>
      <c r="T427" s="96">
        <f>STOCK[[#This Row],[Costo Unitario (USD)]]+STOCK[[#This Row],[Costo Envío (USD)]]+STOCK[[#This Row],[Comisión 10%]]</f>
        <v>15.8</v>
      </c>
      <c r="U427" s="84">
        <f t="shared" si="19"/>
        <v>23.7</v>
      </c>
      <c r="V427" s="85">
        <f t="shared" si="20"/>
        <v>18</v>
      </c>
      <c r="W427" s="85">
        <f>STOCK[[#This Row],[Precio Final]]-STOCK[[#This Row],[Costo total]]</f>
        <v>2.2</v>
      </c>
      <c r="X427" s="84">
        <f>STOCK[[#This Row],[Ganancia Unitaria]]*STOCK[[#This Row],[Salidas]]</f>
        <v>0</v>
      </c>
      <c r="Y427" s="84"/>
      <c r="Z427" s="84"/>
      <c r="AA427" s="85"/>
      <c r="AB427" s="84"/>
      <c r="AC427" s="84"/>
      <c r="AD427" s="101"/>
      <c r="AE427" s="85"/>
      <c r="AF427" s="85"/>
      <c r="AG427" s="85"/>
      <c r="AH427" s="85"/>
      <c r="AI427" s="85"/>
      <c r="AJ427" s="85"/>
      <c r="AK427" s="85"/>
      <c r="AL427" s="85"/>
      <c r="AM427" s="85"/>
      <c r="AN427" s="85"/>
      <c r="AO427" s="85"/>
      <c r="AP427" s="85"/>
      <c r="AQ427" s="85"/>
      <c r="AR427" s="85"/>
      <c r="AS427" s="85"/>
      <c r="AT427" s="85"/>
    </row>
    <row r="428" s="61" customFormat="1" ht="80" customHeight="1" spans="1:46">
      <c r="A428" s="84" t="s">
        <v>17343</v>
      </c>
      <c r="B428" s="84"/>
      <c r="C428" s="85" t="s">
        <v>2</v>
      </c>
      <c r="D428" s="84" t="s">
        <v>16511</v>
      </c>
      <c r="E428" s="87" t="s">
        <v>17344</v>
      </c>
      <c r="F428" s="84" t="s">
        <v>16404</v>
      </c>
      <c r="G428" s="85"/>
      <c r="H428" s="85">
        <v>15</v>
      </c>
      <c r="I428" s="85">
        <f t="shared" si="21"/>
        <v>15</v>
      </c>
      <c r="J428" s="84">
        <v>1</v>
      </c>
      <c r="K428" s="90">
        <f>SUMIFS(VENTAS[Cantidad],VENTAS[Código del producto Vendido],STOCK[[#This Row],[Code]])</f>
        <v>0</v>
      </c>
      <c r="L428" s="84">
        <f>STOCK[[#This Row],[Entradas]]-STOCK[[#This Row],[Salidas]]</f>
        <v>1</v>
      </c>
      <c r="M428" s="93">
        <f>STOCK[[#This Row],[Precio Final]]*10%</f>
        <v>1.5</v>
      </c>
      <c r="N428" s="84">
        <v>0</v>
      </c>
      <c r="O428" s="85">
        <v>0</v>
      </c>
      <c r="P428" s="85">
        <v>9</v>
      </c>
      <c r="Q428" s="84">
        <v>0</v>
      </c>
      <c r="R428" s="84">
        <v>0</v>
      </c>
      <c r="S428" s="85">
        <v>5</v>
      </c>
      <c r="T428" s="96">
        <f>STOCK[[#This Row],[Costo Unitario (USD)]]+STOCK[[#This Row],[Costo Envío (USD)]]+STOCK[[#This Row],[Comisión 10%]]</f>
        <v>15.5</v>
      </c>
      <c r="U428" s="84">
        <f t="shared" si="19"/>
        <v>23.25</v>
      </c>
      <c r="V428" s="85">
        <f t="shared" si="20"/>
        <v>15</v>
      </c>
      <c r="W428" s="85">
        <f>STOCK[[#This Row],[Precio Final]]-STOCK[[#This Row],[Costo total]]</f>
        <v>-0.5</v>
      </c>
      <c r="X428" s="84">
        <f>STOCK[[#This Row],[Ganancia Unitaria]]*STOCK[[#This Row],[Salidas]]</f>
        <v>0</v>
      </c>
      <c r="Y428" s="84"/>
      <c r="Z428" s="84"/>
      <c r="AA428" s="85"/>
      <c r="AB428" s="84"/>
      <c r="AC428" s="84"/>
      <c r="AD428" s="101"/>
      <c r="AE428" s="85"/>
      <c r="AF428" s="85"/>
      <c r="AG428" s="85"/>
      <c r="AH428" s="85"/>
      <c r="AI428" s="85"/>
      <c r="AJ428" s="85"/>
      <c r="AK428" s="85"/>
      <c r="AL428" s="85"/>
      <c r="AM428" s="85"/>
      <c r="AN428" s="85"/>
      <c r="AO428" s="85"/>
      <c r="AP428" s="85"/>
      <c r="AQ428" s="85"/>
      <c r="AR428" s="85"/>
      <c r="AS428" s="85"/>
      <c r="AT428" s="85"/>
    </row>
    <row r="429" s="61" customFormat="1" ht="80" customHeight="1" spans="1:46">
      <c r="A429" s="84" t="s">
        <v>17345</v>
      </c>
      <c r="B429" s="84"/>
      <c r="C429" s="85" t="s">
        <v>2</v>
      </c>
      <c r="D429" s="84" t="s">
        <v>17284</v>
      </c>
      <c r="E429" s="87" t="s">
        <v>16400</v>
      </c>
      <c r="F429" s="84" t="s">
        <v>16396</v>
      </c>
      <c r="G429" s="85"/>
      <c r="H429" s="85">
        <v>30</v>
      </c>
      <c r="I429" s="85">
        <f t="shared" si="21"/>
        <v>30</v>
      </c>
      <c r="J429" s="84">
        <v>1</v>
      </c>
      <c r="K429" s="90">
        <f>SUMIFS(VENTAS[Cantidad],VENTAS[Código del producto Vendido],STOCK[[#This Row],[Code]])</f>
        <v>0</v>
      </c>
      <c r="L429" s="84">
        <f>STOCK[[#This Row],[Entradas]]-STOCK[[#This Row],[Salidas]]</f>
        <v>1</v>
      </c>
      <c r="M429" s="93">
        <f>STOCK[[#This Row],[Precio Final]]*10%</f>
        <v>3</v>
      </c>
      <c r="N429" s="84">
        <v>0</v>
      </c>
      <c r="O429" s="85"/>
      <c r="P429" s="85"/>
      <c r="Q429" s="84"/>
      <c r="R429" s="84"/>
      <c r="S429" s="85"/>
      <c r="T429" s="96">
        <f>STOCK[[#This Row],[Costo Unitario (USD)]]+STOCK[[#This Row],[Costo Envío (USD)]]+STOCK[[#This Row],[Comisión 10%]]</f>
        <v>3</v>
      </c>
      <c r="U429" s="84">
        <f t="shared" si="19"/>
        <v>4.5</v>
      </c>
      <c r="V429" s="85">
        <f t="shared" si="20"/>
        <v>30</v>
      </c>
      <c r="W429" s="85">
        <f>STOCK[[#This Row],[Precio Final]]-STOCK[[#This Row],[Costo total]]</f>
        <v>27</v>
      </c>
      <c r="X429" s="84">
        <f>STOCK[[#This Row],[Ganancia Unitaria]]*STOCK[[#This Row],[Salidas]]</f>
        <v>0</v>
      </c>
      <c r="Y429" s="84"/>
      <c r="Z429" s="84"/>
      <c r="AA429" s="85"/>
      <c r="AB429" s="84"/>
      <c r="AC429" s="84">
        <v>25</v>
      </c>
      <c r="AD429" s="101"/>
      <c r="AE429" s="85"/>
      <c r="AF429" s="85"/>
      <c r="AG429" s="85"/>
      <c r="AH429" s="85"/>
      <c r="AI429" s="85"/>
      <c r="AJ429" s="85"/>
      <c r="AK429" s="85"/>
      <c r="AL429" s="85"/>
      <c r="AM429" s="85"/>
      <c r="AN429" s="85"/>
      <c r="AO429" s="85"/>
      <c r="AP429" s="85"/>
      <c r="AQ429" s="85"/>
      <c r="AR429" s="85"/>
      <c r="AS429" s="85"/>
      <c r="AT429" s="85"/>
    </row>
    <row r="430" s="61" customFormat="1" ht="80" customHeight="1" spans="1:46">
      <c r="A430" s="84" t="s">
        <v>17346</v>
      </c>
      <c r="B430" s="84"/>
      <c r="C430" s="85" t="s">
        <v>2</v>
      </c>
      <c r="D430" s="84" t="s">
        <v>16611</v>
      </c>
      <c r="E430" s="87" t="s">
        <v>17347</v>
      </c>
      <c r="F430" s="84" t="s">
        <v>16408</v>
      </c>
      <c r="G430" s="85"/>
      <c r="H430" s="85">
        <v>30</v>
      </c>
      <c r="I430" s="85">
        <f t="shared" si="21"/>
        <v>30</v>
      </c>
      <c r="J430" s="84">
        <v>1</v>
      </c>
      <c r="K430" s="90">
        <f>SUMIFS(VENTAS[Cantidad],VENTAS[Código del producto Vendido],STOCK[[#This Row],[Code]])</f>
        <v>0</v>
      </c>
      <c r="L430" s="84">
        <f>STOCK[[#This Row],[Entradas]]-STOCK[[#This Row],[Salidas]]</f>
        <v>1</v>
      </c>
      <c r="M430" s="93">
        <f>STOCK[[#This Row],[Precio Final]]*10%</f>
        <v>3</v>
      </c>
      <c r="N430" s="84">
        <v>0</v>
      </c>
      <c r="O430" s="85">
        <v>0</v>
      </c>
      <c r="P430" s="85">
        <v>9</v>
      </c>
      <c r="Q430" s="84">
        <v>0</v>
      </c>
      <c r="R430" s="84">
        <v>0</v>
      </c>
      <c r="S430" s="85">
        <v>5</v>
      </c>
      <c r="T430" s="96">
        <f>STOCK[[#This Row],[Costo Unitario (USD)]]+STOCK[[#This Row],[Costo Envío (USD)]]+STOCK[[#This Row],[Comisión 10%]]</f>
        <v>17</v>
      </c>
      <c r="U430" s="84">
        <f t="shared" si="19"/>
        <v>25.5</v>
      </c>
      <c r="V430" s="85">
        <f t="shared" si="20"/>
        <v>30</v>
      </c>
      <c r="W430" s="85">
        <f>STOCK[[#This Row],[Precio Final]]-STOCK[[#This Row],[Costo total]]</f>
        <v>13</v>
      </c>
      <c r="X430" s="84">
        <f>STOCK[[#This Row],[Ganancia Unitaria]]*STOCK[[#This Row],[Salidas]]</f>
        <v>0</v>
      </c>
      <c r="Y430" s="84"/>
      <c r="Z430" s="84"/>
      <c r="AA430" s="85"/>
      <c r="AB430" s="84"/>
      <c r="AC430" s="84"/>
      <c r="AD430" s="101"/>
      <c r="AE430" s="85"/>
      <c r="AF430" s="85"/>
      <c r="AG430" s="85"/>
      <c r="AH430" s="85"/>
      <c r="AI430" s="85"/>
      <c r="AJ430" s="85"/>
      <c r="AK430" s="85"/>
      <c r="AL430" s="85"/>
      <c r="AM430" s="85"/>
      <c r="AN430" s="85"/>
      <c r="AO430" s="85"/>
      <c r="AP430" s="85"/>
      <c r="AQ430" s="85"/>
      <c r="AR430" s="85"/>
      <c r="AS430" s="85"/>
      <c r="AT430" s="85"/>
    </row>
    <row r="431" s="61" customFormat="1" ht="80" customHeight="1" spans="1:46">
      <c r="A431" s="84" t="s">
        <v>17348</v>
      </c>
      <c r="B431" s="84"/>
      <c r="C431" s="85" t="s">
        <v>2</v>
      </c>
      <c r="D431" s="84" t="s">
        <v>16473</v>
      </c>
      <c r="E431" s="87" t="s">
        <v>17349</v>
      </c>
      <c r="F431" s="84" t="s">
        <v>16475</v>
      </c>
      <c r="G431" s="85"/>
      <c r="H431" s="85">
        <v>35</v>
      </c>
      <c r="I431" s="85">
        <f t="shared" si="21"/>
        <v>35</v>
      </c>
      <c r="J431" s="84">
        <v>3</v>
      </c>
      <c r="K431" s="90">
        <f>SUMIFS(VENTAS[Cantidad],VENTAS[Código del producto Vendido],STOCK[[#This Row],[Code]])</f>
        <v>0</v>
      </c>
      <c r="L431" s="84">
        <f>STOCK[[#This Row],[Entradas]]-STOCK[[#This Row],[Salidas]]</f>
        <v>3</v>
      </c>
      <c r="M431" s="93">
        <f>STOCK[[#This Row],[Precio Final]]*10%</f>
        <v>3.5</v>
      </c>
      <c r="N431" s="84">
        <v>0</v>
      </c>
      <c r="O431" s="85">
        <v>0</v>
      </c>
      <c r="P431" s="85">
        <v>9</v>
      </c>
      <c r="Q431" s="84">
        <v>0</v>
      </c>
      <c r="R431" s="84">
        <v>0</v>
      </c>
      <c r="S431" s="85">
        <v>5</v>
      </c>
      <c r="T431" s="96">
        <f>STOCK[[#This Row],[Costo Unitario (USD)]]+STOCK[[#This Row],[Costo Envío (USD)]]+STOCK[[#This Row],[Comisión 10%]]</f>
        <v>17.5</v>
      </c>
      <c r="U431" s="84">
        <f t="shared" si="19"/>
        <v>26.25</v>
      </c>
      <c r="V431" s="85">
        <f t="shared" si="20"/>
        <v>35</v>
      </c>
      <c r="W431" s="85">
        <f>STOCK[[#This Row],[Precio Final]]-STOCK[[#This Row],[Costo total]]</f>
        <v>17.5</v>
      </c>
      <c r="X431" s="84">
        <f>STOCK[[#This Row],[Ganancia Unitaria]]*STOCK[[#This Row],[Salidas]]</f>
        <v>0</v>
      </c>
      <c r="Y431" s="84"/>
      <c r="Z431" s="84"/>
      <c r="AA431" s="85"/>
      <c r="AB431" s="84"/>
      <c r="AC431" s="84"/>
      <c r="AD431" s="101"/>
      <c r="AE431" s="85"/>
      <c r="AF431" s="85"/>
      <c r="AG431" s="85"/>
      <c r="AH431" s="85"/>
      <c r="AI431" s="85"/>
      <c r="AJ431" s="85"/>
      <c r="AK431" s="85"/>
      <c r="AL431" s="85"/>
      <c r="AM431" s="85"/>
      <c r="AN431" s="85"/>
      <c r="AO431" s="85"/>
      <c r="AP431" s="85"/>
      <c r="AQ431" s="85"/>
      <c r="AR431" s="85"/>
      <c r="AS431" s="85"/>
      <c r="AT431" s="85"/>
    </row>
    <row r="432" s="61" customFormat="1" ht="80" customHeight="1" spans="1:46">
      <c r="A432" s="84" t="s">
        <v>17350</v>
      </c>
      <c r="B432" s="84"/>
      <c r="C432" s="85" t="s">
        <v>2</v>
      </c>
      <c r="D432" s="84" t="s">
        <v>16473</v>
      </c>
      <c r="E432" s="87" t="s">
        <v>17349</v>
      </c>
      <c r="F432" s="84" t="s">
        <v>16396</v>
      </c>
      <c r="G432" s="85"/>
      <c r="H432" s="85">
        <v>35</v>
      </c>
      <c r="I432" s="85">
        <f t="shared" si="21"/>
        <v>35</v>
      </c>
      <c r="J432" s="84">
        <v>1</v>
      </c>
      <c r="K432" s="90">
        <f>SUMIFS(VENTAS[Cantidad],VENTAS[Código del producto Vendido],STOCK[[#This Row],[Code]])</f>
        <v>0</v>
      </c>
      <c r="L432" s="84">
        <f>STOCK[[#This Row],[Entradas]]-STOCK[[#This Row],[Salidas]]</f>
        <v>1</v>
      </c>
      <c r="M432" s="93">
        <f>STOCK[[#This Row],[Precio Final]]*10%</f>
        <v>3.5</v>
      </c>
      <c r="N432" s="84">
        <v>0</v>
      </c>
      <c r="O432" s="85">
        <v>0</v>
      </c>
      <c r="P432" s="85">
        <v>9</v>
      </c>
      <c r="Q432" s="84">
        <v>0</v>
      </c>
      <c r="R432" s="84">
        <v>0</v>
      </c>
      <c r="S432" s="85">
        <v>5</v>
      </c>
      <c r="T432" s="96">
        <f>STOCK[[#This Row],[Costo Unitario (USD)]]+STOCK[[#This Row],[Costo Envío (USD)]]+STOCK[[#This Row],[Comisión 10%]]</f>
        <v>17.5</v>
      </c>
      <c r="U432" s="84">
        <f t="shared" si="19"/>
        <v>26.25</v>
      </c>
      <c r="V432" s="85">
        <f t="shared" si="20"/>
        <v>35</v>
      </c>
      <c r="W432" s="85">
        <f>STOCK[[#This Row],[Precio Final]]-STOCK[[#This Row],[Costo total]]</f>
        <v>17.5</v>
      </c>
      <c r="X432" s="84">
        <f>STOCK[[#This Row],[Ganancia Unitaria]]*STOCK[[#This Row],[Salidas]]</f>
        <v>0</v>
      </c>
      <c r="Y432" s="84"/>
      <c r="Z432" s="84"/>
      <c r="AA432" s="85"/>
      <c r="AB432" s="84"/>
      <c r="AC432" s="84"/>
      <c r="AD432" s="101"/>
      <c r="AE432" s="85"/>
      <c r="AF432" s="85"/>
      <c r="AG432" s="85"/>
      <c r="AH432" s="85"/>
      <c r="AI432" s="85"/>
      <c r="AJ432" s="85"/>
      <c r="AK432" s="85"/>
      <c r="AL432" s="85"/>
      <c r="AM432" s="85"/>
      <c r="AN432" s="85"/>
      <c r="AO432" s="85"/>
      <c r="AP432" s="85"/>
      <c r="AQ432" s="85"/>
      <c r="AR432" s="85"/>
      <c r="AS432" s="85"/>
      <c r="AT432" s="85"/>
    </row>
    <row r="433" s="61" customFormat="1" ht="80" customHeight="1" spans="1:46">
      <c r="A433" s="84" t="s">
        <v>17351</v>
      </c>
      <c r="B433" s="84"/>
      <c r="C433" s="85" t="s">
        <v>2</v>
      </c>
      <c r="D433" s="84" t="s">
        <v>16511</v>
      </c>
      <c r="E433" s="87" t="s">
        <v>17352</v>
      </c>
      <c r="F433" s="84" t="s">
        <v>16408</v>
      </c>
      <c r="G433" s="85"/>
      <c r="H433" s="85">
        <v>25</v>
      </c>
      <c r="I433" s="85">
        <f t="shared" si="21"/>
        <v>25</v>
      </c>
      <c r="J433" s="84">
        <v>1</v>
      </c>
      <c r="K433" s="90">
        <f>SUMIFS(VENTAS[Cantidad],VENTAS[Código del producto Vendido],STOCK[[#This Row],[Code]])</f>
        <v>0</v>
      </c>
      <c r="L433" s="84">
        <f>STOCK[[#This Row],[Entradas]]-STOCK[[#This Row],[Salidas]]</f>
        <v>1</v>
      </c>
      <c r="M433" s="93">
        <f>STOCK[[#This Row],[Precio Final]]*10%</f>
        <v>2.5</v>
      </c>
      <c r="N433" s="84">
        <v>0</v>
      </c>
      <c r="O433" s="85">
        <v>0</v>
      </c>
      <c r="P433" s="85">
        <v>9</v>
      </c>
      <c r="Q433" s="84">
        <v>0</v>
      </c>
      <c r="R433" s="84">
        <v>0</v>
      </c>
      <c r="S433" s="85">
        <v>5</v>
      </c>
      <c r="T433" s="96">
        <f>STOCK[[#This Row],[Costo Unitario (USD)]]+STOCK[[#This Row],[Costo Envío (USD)]]+STOCK[[#This Row],[Comisión 10%]]</f>
        <v>16.5</v>
      </c>
      <c r="U433" s="84">
        <f t="shared" si="19"/>
        <v>24.75</v>
      </c>
      <c r="V433" s="85">
        <f t="shared" si="20"/>
        <v>25</v>
      </c>
      <c r="W433" s="85">
        <f>STOCK[[#This Row],[Precio Final]]-STOCK[[#This Row],[Costo total]]</f>
        <v>8.5</v>
      </c>
      <c r="X433" s="84">
        <f>STOCK[[#This Row],[Ganancia Unitaria]]*STOCK[[#This Row],[Salidas]]</f>
        <v>0</v>
      </c>
      <c r="Y433" s="84"/>
      <c r="Z433" s="84"/>
      <c r="AA433" s="85"/>
      <c r="AB433" s="84"/>
      <c r="AC433" s="84"/>
      <c r="AD433" s="101"/>
      <c r="AE433" s="85"/>
      <c r="AF433" s="85"/>
      <c r="AG433" s="85"/>
      <c r="AH433" s="85"/>
      <c r="AI433" s="85"/>
      <c r="AJ433" s="85"/>
      <c r="AK433" s="85"/>
      <c r="AL433" s="85"/>
      <c r="AM433" s="85"/>
      <c r="AN433" s="85"/>
      <c r="AO433" s="85"/>
      <c r="AP433" s="85"/>
      <c r="AQ433" s="85"/>
      <c r="AR433" s="85"/>
      <c r="AS433" s="85"/>
      <c r="AT433" s="85"/>
    </row>
    <row r="434" s="61" customFormat="1" ht="80" customHeight="1" spans="1:46">
      <c r="A434" s="84" t="s">
        <v>17353</v>
      </c>
      <c r="B434" s="84"/>
      <c r="C434" s="85" t="s">
        <v>2</v>
      </c>
      <c r="D434" s="84" t="s">
        <v>16943</v>
      </c>
      <c r="E434" s="87" t="s">
        <v>17354</v>
      </c>
      <c r="F434" s="84" t="s">
        <v>16586</v>
      </c>
      <c r="G434" s="85"/>
      <c r="H434" s="85">
        <v>15</v>
      </c>
      <c r="I434" s="85">
        <f t="shared" si="21"/>
        <v>15</v>
      </c>
      <c r="J434" s="84">
        <v>0</v>
      </c>
      <c r="K434" s="90">
        <f>SUMIFS(VENTAS[Cantidad],VENTAS[Código del producto Vendido],STOCK[[#This Row],[Code]])</f>
        <v>0</v>
      </c>
      <c r="L434" s="84">
        <f>STOCK[[#This Row],[Entradas]]-STOCK[[#This Row],[Salidas]]</f>
        <v>0</v>
      </c>
      <c r="M434" s="93">
        <f>STOCK[[#This Row],[Precio Final]]*10%</f>
        <v>1.5</v>
      </c>
      <c r="N434" s="84">
        <v>0</v>
      </c>
      <c r="O434" s="85">
        <v>0</v>
      </c>
      <c r="P434" s="85">
        <v>9</v>
      </c>
      <c r="Q434" s="84">
        <v>0</v>
      </c>
      <c r="R434" s="84">
        <v>0</v>
      </c>
      <c r="S434" s="85">
        <v>5</v>
      </c>
      <c r="T434" s="96">
        <f>STOCK[[#This Row],[Costo Unitario (USD)]]+STOCK[[#This Row],[Costo Envío (USD)]]+STOCK[[#This Row],[Comisión 10%]]</f>
        <v>15.5</v>
      </c>
      <c r="U434" s="84">
        <f t="shared" si="19"/>
        <v>23.25</v>
      </c>
      <c r="V434" s="85">
        <f t="shared" si="20"/>
        <v>15</v>
      </c>
      <c r="W434" s="85">
        <f>STOCK[[#This Row],[Precio Final]]-STOCK[[#This Row],[Costo total]]</f>
        <v>-0.5</v>
      </c>
      <c r="X434" s="84">
        <f>STOCK[[#This Row],[Ganancia Unitaria]]*STOCK[[#This Row],[Salidas]]</f>
        <v>0</v>
      </c>
      <c r="Y434" s="84"/>
      <c r="Z434" s="84"/>
      <c r="AA434" s="85"/>
      <c r="AB434" s="84"/>
      <c r="AC434" s="84"/>
      <c r="AD434" s="101"/>
      <c r="AE434" s="85"/>
      <c r="AF434" s="85"/>
      <c r="AG434" s="85"/>
      <c r="AH434" s="85"/>
      <c r="AI434" s="85"/>
      <c r="AJ434" s="85"/>
      <c r="AK434" s="85"/>
      <c r="AL434" s="85"/>
      <c r="AM434" s="85"/>
      <c r="AN434" s="85"/>
      <c r="AO434" s="85"/>
      <c r="AP434" s="85"/>
      <c r="AQ434" s="85"/>
      <c r="AR434" s="85"/>
      <c r="AS434" s="85"/>
      <c r="AT434" s="85"/>
    </row>
    <row r="435" s="61" customFormat="1" ht="80" customHeight="1" spans="1:46">
      <c r="A435" s="84" t="s">
        <v>17355</v>
      </c>
      <c r="B435" s="84"/>
      <c r="C435" s="85" t="s">
        <v>2</v>
      </c>
      <c r="D435" s="84" t="s">
        <v>16505</v>
      </c>
      <c r="E435" s="87" t="s">
        <v>17356</v>
      </c>
      <c r="F435" s="84" t="s">
        <v>16404</v>
      </c>
      <c r="G435" s="85"/>
      <c r="H435" s="85">
        <v>12</v>
      </c>
      <c r="I435" s="85">
        <f t="shared" si="21"/>
        <v>12</v>
      </c>
      <c r="J435" s="84">
        <v>1</v>
      </c>
      <c r="K435" s="90">
        <f>SUMIFS(VENTAS[Cantidad],VENTAS[Código del producto Vendido],STOCK[[#This Row],[Code]])</f>
        <v>0</v>
      </c>
      <c r="L435" s="84">
        <f>STOCK[[#This Row],[Entradas]]-STOCK[[#This Row],[Salidas]]</f>
        <v>1</v>
      </c>
      <c r="M435" s="93">
        <f>STOCK[[#This Row],[Precio Final]]*10%</f>
        <v>1.2</v>
      </c>
      <c r="N435" s="84">
        <v>0</v>
      </c>
      <c r="O435" s="85">
        <v>0</v>
      </c>
      <c r="P435" s="85">
        <v>9</v>
      </c>
      <c r="Q435" s="84">
        <v>0</v>
      </c>
      <c r="R435" s="84">
        <v>0</v>
      </c>
      <c r="S435" s="85">
        <v>1</v>
      </c>
      <c r="T435" s="96">
        <f>STOCK[[#This Row],[Costo Unitario (USD)]]+STOCK[[#This Row],[Costo Envío (USD)]]+STOCK[[#This Row],[Comisión 10%]]</f>
        <v>11.2</v>
      </c>
      <c r="U435" s="84">
        <f t="shared" si="19"/>
        <v>16.8</v>
      </c>
      <c r="V435" s="85">
        <f t="shared" si="20"/>
        <v>12</v>
      </c>
      <c r="W435" s="85">
        <f>STOCK[[#This Row],[Precio Final]]-STOCK[[#This Row],[Costo total]]</f>
        <v>0.800000000000001</v>
      </c>
      <c r="X435" s="84">
        <f>STOCK[[#This Row],[Ganancia Unitaria]]*STOCK[[#This Row],[Salidas]]</f>
        <v>0</v>
      </c>
      <c r="Y435" s="84"/>
      <c r="Z435" s="84"/>
      <c r="AA435" s="85"/>
      <c r="AB435" s="84"/>
      <c r="AC435" s="84"/>
      <c r="AD435" s="101"/>
      <c r="AE435" s="85"/>
      <c r="AF435" s="85"/>
      <c r="AG435" s="85"/>
      <c r="AH435" s="85"/>
      <c r="AI435" s="85"/>
      <c r="AJ435" s="85"/>
      <c r="AK435" s="85"/>
      <c r="AL435" s="85"/>
      <c r="AM435" s="85"/>
      <c r="AN435" s="85"/>
      <c r="AO435" s="85"/>
      <c r="AP435" s="85"/>
      <c r="AQ435" s="85"/>
      <c r="AR435" s="85"/>
      <c r="AS435" s="85"/>
      <c r="AT435" s="85"/>
    </row>
    <row r="436" s="61" customFormat="1" ht="80" customHeight="1" spans="1:46">
      <c r="A436" s="84" t="s">
        <v>17357</v>
      </c>
      <c r="B436" s="84"/>
      <c r="C436" s="85" t="s">
        <v>2</v>
      </c>
      <c r="D436" s="84" t="s">
        <v>16719</v>
      </c>
      <c r="E436" s="87" t="s">
        <v>17356</v>
      </c>
      <c r="F436" s="84" t="s">
        <v>16475</v>
      </c>
      <c r="G436" s="85"/>
      <c r="H436" s="85">
        <v>12</v>
      </c>
      <c r="I436" s="85">
        <f t="shared" si="21"/>
        <v>12</v>
      </c>
      <c r="J436" s="84">
        <v>2</v>
      </c>
      <c r="K436" s="90">
        <f>SUMIFS(VENTAS[Cantidad],VENTAS[Código del producto Vendido],STOCK[[#This Row],[Code]])</f>
        <v>0</v>
      </c>
      <c r="L436" s="84">
        <f>STOCK[[#This Row],[Entradas]]-STOCK[[#This Row],[Salidas]]</f>
        <v>2</v>
      </c>
      <c r="M436" s="93">
        <f>STOCK[[#This Row],[Precio Final]]*10%</f>
        <v>1.2</v>
      </c>
      <c r="N436" s="84">
        <v>0</v>
      </c>
      <c r="O436" s="85">
        <v>0</v>
      </c>
      <c r="P436" s="85">
        <v>9</v>
      </c>
      <c r="Q436" s="84">
        <v>0</v>
      </c>
      <c r="R436" s="84">
        <v>0</v>
      </c>
      <c r="S436" s="85">
        <v>1</v>
      </c>
      <c r="T436" s="96">
        <f>STOCK[[#This Row],[Costo Unitario (USD)]]+STOCK[[#This Row],[Costo Envío (USD)]]+STOCK[[#This Row],[Comisión 10%]]</f>
        <v>11.2</v>
      </c>
      <c r="U436" s="84">
        <f t="shared" si="19"/>
        <v>16.8</v>
      </c>
      <c r="V436" s="85">
        <f t="shared" si="20"/>
        <v>12</v>
      </c>
      <c r="W436" s="85">
        <f>STOCK[[#This Row],[Precio Final]]-STOCK[[#This Row],[Costo total]]</f>
        <v>0.800000000000001</v>
      </c>
      <c r="X436" s="84">
        <f>STOCK[[#This Row],[Ganancia Unitaria]]*STOCK[[#This Row],[Salidas]]</f>
        <v>0</v>
      </c>
      <c r="Y436" s="84"/>
      <c r="Z436" s="84"/>
      <c r="AA436" s="85"/>
      <c r="AB436" s="84"/>
      <c r="AC436" s="84"/>
      <c r="AD436" s="101"/>
      <c r="AE436" s="85"/>
      <c r="AF436" s="85"/>
      <c r="AG436" s="85"/>
      <c r="AH436" s="85"/>
      <c r="AI436" s="85"/>
      <c r="AJ436" s="85"/>
      <c r="AK436" s="85"/>
      <c r="AL436" s="85"/>
      <c r="AM436" s="85"/>
      <c r="AN436" s="85"/>
      <c r="AO436" s="85"/>
      <c r="AP436" s="85"/>
      <c r="AQ436" s="85"/>
      <c r="AR436" s="85"/>
      <c r="AS436" s="85"/>
      <c r="AT436" s="85"/>
    </row>
    <row r="437" s="61" customFormat="1" ht="80" customHeight="1" spans="1:46">
      <c r="A437" s="84" t="s">
        <v>17358</v>
      </c>
      <c r="B437" s="84"/>
      <c r="C437" s="85" t="s">
        <v>2</v>
      </c>
      <c r="D437" s="84" t="s">
        <v>17201</v>
      </c>
      <c r="E437" s="87" t="s">
        <v>17356</v>
      </c>
      <c r="F437" s="84" t="s">
        <v>16586</v>
      </c>
      <c r="G437" s="85"/>
      <c r="H437" s="85">
        <v>12</v>
      </c>
      <c r="I437" s="85">
        <f t="shared" si="21"/>
        <v>12</v>
      </c>
      <c r="J437" s="84">
        <v>3</v>
      </c>
      <c r="K437" s="90">
        <f>SUMIFS(VENTAS[Cantidad],VENTAS[Código del producto Vendido],STOCK[[#This Row],[Code]])</f>
        <v>0</v>
      </c>
      <c r="L437" s="84">
        <f>STOCK[[#This Row],[Entradas]]-STOCK[[#This Row],[Salidas]]</f>
        <v>3</v>
      </c>
      <c r="M437" s="93">
        <f>STOCK[[#This Row],[Precio Final]]*10%</f>
        <v>1.2</v>
      </c>
      <c r="N437" s="84">
        <v>0</v>
      </c>
      <c r="O437" s="85">
        <v>0</v>
      </c>
      <c r="P437" s="85">
        <v>5</v>
      </c>
      <c r="Q437" s="84">
        <v>0</v>
      </c>
      <c r="R437" s="84">
        <v>0</v>
      </c>
      <c r="S437" s="85">
        <v>1</v>
      </c>
      <c r="T437" s="96">
        <f>STOCK[[#This Row],[Costo Unitario (USD)]]+STOCK[[#This Row],[Costo Envío (USD)]]+STOCK[[#This Row],[Comisión 10%]]</f>
        <v>7.2</v>
      </c>
      <c r="U437" s="84">
        <f t="shared" si="19"/>
        <v>10.8</v>
      </c>
      <c r="V437" s="85">
        <f t="shared" si="20"/>
        <v>12</v>
      </c>
      <c r="W437" s="85">
        <f>STOCK[[#This Row],[Precio Final]]-STOCK[[#This Row],[Costo total]]</f>
        <v>4.8</v>
      </c>
      <c r="X437" s="84">
        <f>STOCK[[#This Row],[Ganancia Unitaria]]*STOCK[[#This Row],[Salidas]]</f>
        <v>0</v>
      </c>
      <c r="Y437" s="84"/>
      <c r="Z437" s="84"/>
      <c r="AA437" s="85"/>
      <c r="AB437" s="84"/>
      <c r="AC437" s="84"/>
      <c r="AD437" s="101"/>
      <c r="AE437" s="85"/>
      <c r="AF437" s="85"/>
      <c r="AG437" s="85"/>
      <c r="AH437" s="85"/>
      <c r="AI437" s="85"/>
      <c r="AJ437" s="85"/>
      <c r="AK437" s="85"/>
      <c r="AL437" s="85"/>
      <c r="AM437" s="85"/>
      <c r="AN437" s="85"/>
      <c r="AO437" s="85"/>
      <c r="AP437" s="85"/>
      <c r="AQ437" s="85"/>
      <c r="AR437" s="85"/>
      <c r="AS437" s="85"/>
      <c r="AT437" s="85"/>
    </row>
    <row r="438" s="61" customFormat="1" ht="80" customHeight="1" spans="1:46">
      <c r="A438" s="84" t="s">
        <v>17359</v>
      </c>
      <c r="B438" s="84"/>
      <c r="C438" s="85" t="s">
        <v>2</v>
      </c>
      <c r="D438" s="84" t="s">
        <v>16652</v>
      </c>
      <c r="E438" s="87" t="s">
        <v>17360</v>
      </c>
      <c r="F438" s="84" t="s">
        <v>16404</v>
      </c>
      <c r="G438" s="85"/>
      <c r="H438" s="85">
        <v>30</v>
      </c>
      <c r="I438" s="85">
        <f t="shared" si="21"/>
        <v>30</v>
      </c>
      <c r="J438" s="84">
        <v>3</v>
      </c>
      <c r="K438" s="90">
        <f>SUMIFS(VENTAS[Cantidad],VENTAS[Código del producto Vendido],STOCK[[#This Row],[Code]])</f>
        <v>0</v>
      </c>
      <c r="L438" s="84">
        <f>STOCK[[#This Row],[Entradas]]-STOCK[[#This Row],[Salidas]]</f>
        <v>3</v>
      </c>
      <c r="M438" s="93">
        <f>STOCK[[#This Row],[Precio Final]]*10%</f>
        <v>3</v>
      </c>
      <c r="N438" s="84">
        <v>0</v>
      </c>
      <c r="O438" s="85">
        <v>0</v>
      </c>
      <c r="P438" s="85">
        <v>10.63</v>
      </c>
      <c r="Q438" s="84">
        <v>0</v>
      </c>
      <c r="R438" s="84">
        <v>0</v>
      </c>
      <c r="S438" s="85">
        <v>5</v>
      </c>
      <c r="T438" s="96">
        <f>STOCK[[#This Row],[Costo Unitario (USD)]]+STOCK[[#This Row],[Costo Envío (USD)]]+STOCK[[#This Row],[Comisión 10%]]</f>
        <v>18.63</v>
      </c>
      <c r="U438" s="102">
        <f t="shared" si="19"/>
        <v>27.945</v>
      </c>
      <c r="V438" s="85">
        <f t="shared" si="20"/>
        <v>30</v>
      </c>
      <c r="W438" s="85">
        <f>STOCK[[#This Row],[Precio Final]]-STOCK[[#This Row],[Costo total]]</f>
        <v>11.37</v>
      </c>
      <c r="X438" s="84">
        <f>STOCK[[#This Row],[Ganancia Unitaria]]*STOCK[[#This Row],[Salidas]]</f>
        <v>0</v>
      </c>
      <c r="Y438" s="84"/>
      <c r="Z438" s="84"/>
      <c r="AA438" s="85"/>
      <c r="AB438" s="84"/>
      <c r="AC438" s="84"/>
      <c r="AD438" s="101"/>
      <c r="AE438" s="85"/>
      <c r="AF438" s="85"/>
      <c r="AG438" s="85"/>
      <c r="AH438" s="85"/>
      <c r="AI438" s="85"/>
      <c r="AJ438" s="85"/>
      <c r="AK438" s="85"/>
      <c r="AL438" s="85"/>
      <c r="AM438" s="85"/>
      <c r="AN438" s="85"/>
      <c r="AO438" s="85"/>
      <c r="AP438" s="85"/>
      <c r="AQ438" s="85"/>
      <c r="AR438" s="85"/>
      <c r="AS438" s="85"/>
      <c r="AT438" s="85"/>
    </row>
    <row r="439" s="61" customFormat="1" ht="80" customHeight="1" spans="1:46">
      <c r="A439" s="84" t="s">
        <v>17361</v>
      </c>
      <c r="B439" s="84"/>
      <c r="C439" s="85" t="s">
        <v>2</v>
      </c>
      <c r="D439" s="84" t="s">
        <v>16652</v>
      </c>
      <c r="E439" s="87" t="s">
        <v>17360</v>
      </c>
      <c r="F439" s="84" t="s">
        <v>16408</v>
      </c>
      <c r="G439" s="85"/>
      <c r="H439" s="85">
        <v>30</v>
      </c>
      <c r="I439" s="85">
        <f t="shared" si="21"/>
        <v>30</v>
      </c>
      <c r="J439" s="84">
        <v>2</v>
      </c>
      <c r="K439" s="90">
        <f>SUMIFS(VENTAS[Cantidad],VENTAS[Código del producto Vendido],STOCK[[#This Row],[Code]])</f>
        <v>0</v>
      </c>
      <c r="L439" s="84">
        <f>STOCK[[#This Row],[Entradas]]-STOCK[[#This Row],[Salidas]]</f>
        <v>2</v>
      </c>
      <c r="M439" s="93">
        <f>STOCK[[#This Row],[Precio Final]]*10%</f>
        <v>3</v>
      </c>
      <c r="N439" s="84">
        <v>0</v>
      </c>
      <c r="O439" s="85">
        <v>0</v>
      </c>
      <c r="P439" s="85">
        <v>10.63</v>
      </c>
      <c r="Q439" s="84">
        <v>0</v>
      </c>
      <c r="R439" s="84">
        <v>0</v>
      </c>
      <c r="S439" s="85">
        <v>5</v>
      </c>
      <c r="T439" s="96">
        <f>STOCK[[#This Row],[Costo Unitario (USD)]]+STOCK[[#This Row],[Costo Envío (USD)]]+STOCK[[#This Row],[Comisión 10%]]</f>
        <v>18.63</v>
      </c>
      <c r="U439" s="102">
        <f t="shared" si="19"/>
        <v>27.945</v>
      </c>
      <c r="V439" s="85">
        <f t="shared" si="20"/>
        <v>30</v>
      </c>
      <c r="W439" s="85">
        <f>STOCK[[#This Row],[Precio Final]]-STOCK[[#This Row],[Costo total]]</f>
        <v>11.37</v>
      </c>
      <c r="X439" s="84">
        <f>STOCK[[#This Row],[Ganancia Unitaria]]*STOCK[[#This Row],[Salidas]]</f>
        <v>0</v>
      </c>
      <c r="Y439" s="84"/>
      <c r="Z439" s="84"/>
      <c r="AA439" s="85"/>
      <c r="AB439" s="84"/>
      <c r="AC439" s="84"/>
      <c r="AD439" s="101"/>
      <c r="AE439" s="85"/>
      <c r="AF439" s="85"/>
      <c r="AG439" s="85"/>
      <c r="AH439" s="85"/>
      <c r="AI439" s="85"/>
      <c r="AJ439" s="85"/>
      <c r="AK439" s="85"/>
      <c r="AL439" s="85"/>
      <c r="AM439" s="85"/>
      <c r="AN439" s="85"/>
      <c r="AO439" s="85"/>
      <c r="AP439" s="85"/>
      <c r="AQ439" s="85"/>
      <c r="AR439" s="85"/>
      <c r="AS439" s="85"/>
      <c r="AT439" s="85"/>
    </row>
    <row r="440" s="61" customFormat="1" ht="80" customHeight="1" spans="1:46">
      <c r="A440" s="84" t="s">
        <v>17362</v>
      </c>
      <c r="B440" s="84"/>
      <c r="C440" s="85" t="s">
        <v>2</v>
      </c>
      <c r="D440" s="84" t="s">
        <v>16652</v>
      </c>
      <c r="E440" s="87" t="s">
        <v>17363</v>
      </c>
      <c r="F440" s="84" t="s">
        <v>16408</v>
      </c>
      <c r="G440" s="85"/>
      <c r="H440" s="85">
        <v>30</v>
      </c>
      <c r="I440" s="85">
        <f t="shared" si="21"/>
        <v>30</v>
      </c>
      <c r="J440" s="84">
        <v>3</v>
      </c>
      <c r="K440" s="90">
        <f>SUMIFS(VENTAS[Cantidad],VENTAS[Código del producto Vendido],STOCK[[#This Row],[Code]])</f>
        <v>0</v>
      </c>
      <c r="L440" s="84">
        <f>STOCK[[#This Row],[Entradas]]-STOCK[[#This Row],[Salidas]]</f>
        <v>3</v>
      </c>
      <c r="M440" s="93">
        <f>STOCK[[#This Row],[Precio Final]]*10%</f>
        <v>3</v>
      </c>
      <c r="N440" s="84">
        <v>0</v>
      </c>
      <c r="O440" s="85">
        <v>0</v>
      </c>
      <c r="P440" s="85">
        <v>11.63</v>
      </c>
      <c r="Q440" s="84">
        <v>0</v>
      </c>
      <c r="R440" s="84">
        <v>0</v>
      </c>
      <c r="S440" s="85">
        <v>5</v>
      </c>
      <c r="T440" s="96">
        <f>STOCK[[#This Row],[Costo Unitario (USD)]]+STOCK[[#This Row],[Costo Envío (USD)]]+STOCK[[#This Row],[Comisión 10%]]</f>
        <v>19.63</v>
      </c>
      <c r="U440" s="102">
        <f t="shared" si="19"/>
        <v>29.445</v>
      </c>
      <c r="V440" s="85">
        <f t="shared" si="20"/>
        <v>30</v>
      </c>
      <c r="W440" s="85">
        <f>STOCK[[#This Row],[Precio Final]]-STOCK[[#This Row],[Costo total]]</f>
        <v>10.37</v>
      </c>
      <c r="X440" s="84">
        <f>STOCK[[#This Row],[Ganancia Unitaria]]*STOCK[[#This Row],[Salidas]]</f>
        <v>0</v>
      </c>
      <c r="Y440" s="84"/>
      <c r="Z440" s="84"/>
      <c r="AA440" s="85"/>
      <c r="AB440" s="84"/>
      <c r="AC440" s="84"/>
      <c r="AD440" s="101"/>
      <c r="AE440" s="85"/>
      <c r="AF440" s="85"/>
      <c r="AG440" s="85"/>
      <c r="AH440" s="85"/>
      <c r="AI440" s="85"/>
      <c r="AJ440" s="85"/>
      <c r="AK440" s="85"/>
      <c r="AL440" s="85"/>
      <c r="AM440" s="85"/>
      <c r="AN440" s="85"/>
      <c r="AO440" s="85"/>
      <c r="AP440" s="85"/>
      <c r="AQ440" s="85"/>
      <c r="AR440" s="85"/>
      <c r="AS440" s="85"/>
      <c r="AT440" s="85"/>
    </row>
    <row r="441" s="61" customFormat="1" ht="80" customHeight="1" spans="1:46">
      <c r="A441" s="84" t="s">
        <v>17364</v>
      </c>
      <c r="B441" s="84"/>
      <c r="C441" s="85" t="s">
        <v>2</v>
      </c>
      <c r="D441" s="84" t="s">
        <v>16652</v>
      </c>
      <c r="E441" s="87" t="s">
        <v>17363</v>
      </c>
      <c r="F441" s="84" t="s">
        <v>16404</v>
      </c>
      <c r="G441" s="85"/>
      <c r="H441" s="85">
        <v>30</v>
      </c>
      <c r="I441" s="85">
        <f t="shared" si="21"/>
        <v>30</v>
      </c>
      <c r="J441" s="84">
        <v>2</v>
      </c>
      <c r="K441" s="90">
        <f>SUMIFS(VENTAS[Cantidad],VENTAS[Código del producto Vendido],STOCK[[#This Row],[Code]])</f>
        <v>0</v>
      </c>
      <c r="L441" s="84">
        <f>STOCK[[#This Row],[Entradas]]-STOCK[[#This Row],[Salidas]]</f>
        <v>2</v>
      </c>
      <c r="M441" s="93">
        <f>STOCK[[#This Row],[Precio Final]]*10%</f>
        <v>3</v>
      </c>
      <c r="N441" s="84">
        <v>0</v>
      </c>
      <c r="O441" s="85">
        <v>0</v>
      </c>
      <c r="P441" s="85">
        <v>14.28</v>
      </c>
      <c r="Q441" s="84">
        <v>0</v>
      </c>
      <c r="R441" s="84">
        <v>0</v>
      </c>
      <c r="S441" s="85">
        <v>4</v>
      </c>
      <c r="T441" s="96">
        <f>STOCK[[#This Row],[Costo Unitario (USD)]]+STOCK[[#This Row],[Costo Envío (USD)]]+STOCK[[#This Row],[Comisión 10%]]</f>
        <v>21.28</v>
      </c>
      <c r="U441" s="84">
        <f t="shared" si="19"/>
        <v>31.92</v>
      </c>
      <c r="V441" s="85">
        <f t="shared" si="20"/>
        <v>30</v>
      </c>
      <c r="W441" s="85">
        <f>STOCK[[#This Row],[Precio Final]]-STOCK[[#This Row],[Costo total]]</f>
        <v>8.72</v>
      </c>
      <c r="X441" s="84">
        <f>STOCK[[#This Row],[Ganancia Unitaria]]*STOCK[[#This Row],[Salidas]]</f>
        <v>0</v>
      </c>
      <c r="Y441" s="84"/>
      <c r="Z441" s="84"/>
      <c r="AA441" s="85"/>
      <c r="AB441" s="84"/>
      <c r="AC441" s="84"/>
      <c r="AD441" s="101"/>
      <c r="AE441" s="85"/>
      <c r="AF441" s="85"/>
      <c r="AG441" s="85"/>
      <c r="AH441" s="85"/>
      <c r="AI441" s="85"/>
      <c r="AJ441" s="85"/>
      <c r="AK441" s="85"/>
      <c r="AL441" s="85"/>
      <c r="AM441" s="85"/>
      <c r="AN441" s="85"/>
      <c r="AO441" s="85"/>
      <c r="AP441" s="85"/>
      <c r="AQ441" s="85"/>
      <c r="AR441" s="85"/>
      <c r="AS441" s="85"/>
      <c r="AT441" s="85"/>
    </row>
    <row r="442" s="61" customFormat="1" ht="80" customHeight="1" spans="1:46">
      <c r="A442" s="84" t="s">
        <v>17365</v>
      </c>
      <c r="B442" s="84"/>
      <c r="C442" s="85" t="s">
        <v>2</v>
      </c>
      <c r="D442" s="84" t="s">
        <v>16473</v>
      </c>
      <c r="E442" s="87" t="s">
        <v>17363</v>
      </c>
      <c r="F442" s="84" t="s">
        <v>16475</v>
      </c>
      <c r="G442" s="85"/>
      <c r="H442" s="85">
        <v>30</v>
      </c>
      <c r="I442" s="85">
        <f t="shared" si="21"/>
        <v>30</v>
      </c>
      <c r="J442" s="84">
        <v>1</v>
      </c>
      <c r="K442" s="90">
        <f>SUMIFS(VENTAS[Cantidad],VENTAS[Código del producto Vendido],STOCK[[#This Row],[Code]])</f>
        <v>0</v>
      </c>
      <c r="L442" s="84">
        <f>STOCK[[#This Row],[Entradas]]-STOCK[[#This Row],[Salidas]]</f>
        <v>1</v>
      </c>
      <c r="M442" s="93">
        <f>STOCK[[#This Row],[Precio Final]]*10%</f>
        <v>3</v>
      </c>
      <c r="N442" s="84">
        <v>0</v>
      </c>
      <c r="O442" s="85">
        <v>0</v>
      </c>
      <c r="P442" s="85">
        <v>14.28</v>
      </c>
      <c r="Q442" s="84">
        <v>0</v>
      </c>
      <c r="R442" s="84">
        <v>0</v>
      </c>
      <c r="S442" s="85">
        <v>3</v>
      </c>
      <c r="T442" s="96">
        <f>STOCK[[#This Row],[Costo Unitario (USD)]]+STOCK[[#This Row],[Costo Envío (USD)]]+STOCK[[#This Row],[Comisión 10%]]</f>
        <v>20.28</v>
      </c>
      <c r="U442" s="84">
        <f t="shared" si="19"/>
        <v>30.42</v>
      </c>
      <c r="V442" s="85">
        <f t="shared" si="20"/>
        <v>30</v>
      </c>
      <c r="W442" s="85">
        <f>STOCK[[#This Row],[Precio Final]]-STOCK[[#This Row],[Costo total]]</f>
        <v>9.72</v>
      </c>
      <c r="X442" s="84">
        <f>STOCK[[#This Row],[Ganancia Unitaria]]*STOCK[[#This Row],[Salidas]]</f>
        <v>0</v>
      </c>
      <c r="Y442" s="84"/>
      <c r="Z442" s="84"/>
      <c r="AA442" s="85"/>
      <c r="AB442" s="84"/>
      <c r="AC442" s="84"/>
      <c r="AD442" s="101"/>
      <c r="AE442" s="85"/>
      <c r="AF442" s="85"/>
      <c r="AG442" s="85"/>
      <c r="AH442" s="85"/>
      <c r="AI442" s="85"/>
      <c r="AJ442" s="85"/>
      <c r="AK442" s="85"/>
      <c r="AL442" s="85"/>
      <c r="AM442" s="85"/>
      <c r="AN442" s="85"/>
      <c r="AO442" s="85"/>
      <c r="AP442" s="85"/>
      <c r="AQ442" s="85"/>
      <c r="AR442" s="85"/>
      <c r="AS442" s="85"/>
      <c r="AT442" s="85"/>
    </row>
    <row r="443" s="61" customFormat="1" ht="80" customHeight="1" spans="1:46">
      <c r="A443" s="84" t="s">
        <v>17366</v>
      </c>
      <c r="B443" s="84"/>
      <c r="C443" s="85" t="s">
        <v>2</v>
      </c>
      <c r="D443" s="84" t="s">
        <v>16511</v>
      </c>
      <c r="E443" s="87" t="s">
        <v>17367</v>
      </c>
      <c r="F443" s="84" t="s">
        <v>16404</v>
      </c>
      <c r="G443" s="85"/>
      <c r="H443" s="85">
        <v>30</v>
      </c>
      <c r="I443" s="85">
        <f t="shared" si="21"/>
        <v>30</v>
      </c>
      <c r="J443" s="84">
        <v>0</v>
      </c>
      <c r="K443" s="90">
        <f>SUMIFS(VENTAS[Cantidad],VENTAS[Código del producto Vendido],STOCK[[#This Row],[Code]])</f>
        <v>0</v>
      </c>
      <c r="L443" s="84">
        <f>STOCK[[#This Row],[Entradas]]-STOCK[[#This Row],[Salidas]]</f>
        <v>0</v>
      </c>
      <c r="M443" s="93">
        <f>STOCK[[#This Row],[Precio Final]]*10%</f>
        <v>3</v>
      </c>
      <c r="N443" s="84">
        <v>0</v>
      </c>
      <c r="O443" s="85">
        <v>0</v>
      </c>
      <c r="P443" s="85">
        <v>13.69</v>
      </c>
      <c r="Q443" s="84">
        <v>0</v>
      </c>
      <c r="R443" s="84">
        <v>0</v>
      </c>
      <c r="S443" s="85">
        <v>3</v>
      </c>
      <c r="T443" s="96">
        <f>STOCK[[#This Row],[Costo Unitario (USD)]]+STOCK[[#This Row],[Costo Envío (USD)]]+STOCK[[#This Row],[Comisión 10%]]</f>
        <v>19.69</v>
      </c>
      <c r="U443" s="102">
        <f t="shared" si="19"/>
        <v>29.535</v>
      </c>
      <c r="V443" s="85">
        <f t="shared" si="20"/>
        <v>30</v>
      </c>
      <c r="W443" s="85">
        <f>STOCK[[#This Row],[Precio Final]]-STOCK[[#This Row],[Costo total]]</f>
        <v>10.31</v>
      </c>
      <c r="X443" s="84">
        <f>STOCK[[#This Row],[Ganancia Unitaria]]*STOCK[[#This Row],[Salidas]]</f>
        <v>0</v>
      </c>
      <c r="Y443" s="84"/>
      <c r="Z443" s="84"/>
      <c r="AA443" s="85"/>
      <c r="AB443" s="84"/>
      <c r="AC443" s="84"/>
      <c r="AD443" s="101"/>
      <c r="AE443" s="85"/>
      <c r="AF443" s="85"/>
      <c r="AG443" s="85"/>
      <c r="AH443" s="85"/>
      <c r="AI443" s="85"/>
      <c r="AJ443" s="85"/>
      <c r="AK443" s="85"/>
      <c r="AL443" s="85"/>
      <c r="AM443" s="85"/>
      <c r="AN443" s="85"/>
      <c r="AO443" s="85"/>
      <c r="AP443" s="85"/>
      <c r="AQ443" s="85"/>
      <c r="AR443" s="85"/>
      <c r="AS443" s="85"/>
      <c r="AT443" s="85"/>
    </row>
    <row r="444" s="61" customFormat="1" ht="80" customHeight="1" spans="1:46">
      <c r="A444" s="84" t="s">
        <v>17368</v>
      </c>
      <c r="B444" s="84"/>
      <c r="C444" s="85" t="s">
        <v>2</v>
      </c>
      <c r="D444" s="84" t="s">
        <v>16719</v>
      </c>
      <c r="E444" s="87" t="s">
        <v>17367</v>
      </c>
      <c r="F444" s="84" t="s">
        <v>16396</v>
      </c>
      <c r="G444" s="85"/>
      <c r="H444" s="85">
        <v>30</v>
      </c>
      <c r="I444" s="85">
        <f t="shared" si="21"/>
        <v>30</v>
      </c>
      <c r="J444" s="84">
        <v>3</v>
      </c>
      <c r="K444" s="90">
        <f>SUMIFS(VENTAS[Cantidad],VENTAS[Código del producto Vendido],STOCK[[#This Row],[Code]])</f>
        <v>0</v>
      </c>
      <c r="L444" s="84">
        <f>STOCK[[#This Row],[Entradas]]-STOCK[[#This Row],[Salidas]]</f>
        <v>3</v>
      </c>
      <c r="M444" s="93">
        <f>STOCK[[#This Row],[Precio Final]]*10%</f>
        <v>3</v>
      </c>
      <c r="N444" s="84">
        <v>0</v>
      </c>
      <c r="O444" s="85">
        <v>0</v>
      </c>
      <c r="P444" s="85">
        <v>13.69</v>
      </c>
      <c r="Q444" s="84">
        <v>0</v>
      </c>
      <c r="R444" s="84">
        <v>0</v>
      </c>
      <c r="S444" s="85">
        <v>3</v>
      </c>
      <c r="T444" s="96">
        <f>STOCK[[#This Row],[Costo Unitario (USD)]]+STOCK[[#This Row],[Costo Envío (USD)]]+STOCK[[#This Row],[Comisión 10%]]</f>
        <v>19.69</v>
      </c>
      <c r="U444" s="102">
        <f t="shared" si="19"/>
        <v>29.535</v>
      </c>
      <c r="V444" s="85">
        <f t="shared" si="20"/>
        <v>30</v>
      </c>
      <c r="W444" s="85">
        <f>STOCK[[#This Row],[Precio Final]]-STOCK[[#This Row],[Costo total]]</f>
        <v>10.31</v>
      </c>
      <c r="X444" s="84">
        <f>STOCK[[#This Row],[Ganancia Unitaria]]*STOCK[[#This Row],[Salidas]]</f>
        <v>0</v>
      </c>
      <c r="Y444" s="84"/>
      <c r="Z444" s="84"/>
      <c r="AA444" s="85"/>
      <c r="AB444" s="84"/>
      <c r="AC444" s="84"/>
      <c r="AD444" s="101"/>
      <c r="AE444" s="85"/>
      <c r="AF444" s="85"/>
      <c r="AG444" s="85"/>
      <c r="AH444" s="85"/>
      <c r="AI444" s="85"/>
      <c r="AJ444" s="85"/>
      <c r="AK444" s="85"/>
      <c r="AL444" s="85"/>
      <c r="AM444" s="85"/>
      <c r="AN444" s="85"/>
      <c r="AO444" s="85"/>
      <c r="AP444" s="85"/>
      <c r="AQ444" s="85"/>
      <c r="AR444" s="85"/>
      <c r="AS444" s="85"/>
      <c r="AT444" s="85"/>
    </row>
    <row r="445" s="61" customFormat="1" ht="80" customHeight="1" spans="1:46">
      <c r="A445" s="84" t="s">
        <v>17369</v>
      </c>
      <c r="B445" s="84"/>
      <c r="C445" s="85" t="s">
        <v>2</v>
      </c>
      <c r="D445" s="84" t="s">
        <v>17370</v>
      </c>
      <c r="E445" s="87" t="s">
        <v>17367</v>
      </c>
      <c r="F445" s="84" t="s">
        <v>16475</v>
      </c>
      <c r="G445" s="85"/>
      <c r="H445" s="85">
        <v>30</v>
      </c>
      <c r="I445" s="85">
        <f t="shared" si="21"/>
        <v>30</v>
      </c>
      <c r="J445" s="84">
        <v>4</v>
      </c>
      <c r="K445" s="90">
        <f>SUMIFS(VENTAS[Cantidad],VENTAS[Código del producto Vendido],STOCK[[#This Row],[Code]])</f>
        <v>0</v>
      </c>
      <c r="L445" s="84">
        <f>STOCK[[#This Row],[Entradas]]-STOCK[[#This Row],[Salidas]]</f>
        <v>4</v>
      </c>
      <c r="M445" s="93">
        <f>STOCK[[#This Row],[Precio Final]]*10%</f>
        <v>3</v>
      </c>
      <c r="N445" s="84">
        <v>0</v>
      </c>
      <c r="O445" s="85">
        <v>0</v>
      </c>
      <c r="P445" s="85">
        <v>13.69</v>
      </c>
      <c r="Q445" s="84">
        <v>0</v>
      </c>
      <c r="R445" s="84">
        <v>0</v>
      </c>
      <c r="S445" s="85">
        <v>3</v>
      </c>
      <c r="T445" s="96">
        <f>STOCK[[#This Row],[Costo Unitario (USD)]]+STOCK[[#This Row],[Costo Envío (USD)]]+STOCK[[#This Row],[Comisión 10%]]</f>
        <v>19.69</v>
      </c>
      <c r="U445" s="102">
        <f t="shared" si="19"/>
        <v>29.535</v>
      </c>
      <c r="V445" s="85">
        <f t="shared" si="20"/>
        <v>30</v>
      </c>
      <c r="W445" s="85">
        <f>STOCK[[#This Row],[Precio Final]]-STOCK[[#This Row],[Costo total]]</f>
        <v>10.31</v>
      </c>
      <c r="X445" s="84">
        <f>STOCK[[#This Row],[Ganancia Unitaria]]*STOCK[[#This Row],[Salidas]]</f>
        <v>0</v>
      </c>
      <c r="Y445" s="84"/>
      <c r="Z445" s="84"/>
      <c r="AA445" s="85"/>
      <c r="AB445" s="84"/>
      <c r="AC445" s="84"/>
      <c r="AD445" s="101"/>
      <c r="AE445" s="85"/>
      <c r="AF445" s="85"/>
      <c r="AG445" s="85"/>
      <c r="AH445" s="85"/>
      <c r="AI445" s="85"/>
      <c r="AJ445" s="85"/>
      <c r="AK445" s="85"/>
      <c r="AL445" s="85"/>
      <c r="AM445" s="85"/>
      <c r="AN445" s="85"/>
      <c r="AO445" s="85"/>
      <c r="AP445" s="85"/>
      <c r="AQ445" s="85"/>
      <c r="AR445" s="85"/>
      <c r="AS445" s="85"/>
      <c r="AT445" s="85"/>
    </row>
    <row r="446" s="61" customFormat="1" ht="80" customHeight="1" spans="1:46">
      <c r="A446" s="84" t="s">
        <v>17371</v>
      </c>
      <c r="B446" s="84"/>
      <c r="C446" s="85" t="s">
        <v>2</v>
      </c>
      <c r="D446" s="84" t="s">
        <v>16738</v>
      </c>
      <c r="E446" s="87" t="s">
        <v>17372</v>
      </c>
      <c r="F446" s="84" t="s">
        <v>16396</v>
      </c>
      <c r="G446" s="85"/>
      <c r="H446" s="85">
        <v>30</v>
      </c>
      <c r="I446" s="85">
        <f t="shared" si="21"/>
        <v>30</v>
      </c>
      <c r="J446" s="84">
        <v>3</v>
      </c>
      <c r="K446" s="90">
        <f>SUMIFS(VENTAS[Cantidad],VENTAS[Código del producto Vendido],STOCK[[#This Row],[Code]])</f>
        <v>0</v>
      </c>
      <c r="L446" s="84">
        <f>STOCK[[#This Row],[Entradas]]-STOCK[[#This Row],[Salidas]]</f>
        <v>3</v>
      </c>
      <c r="M446" s="93">
        <f>STOCK[[#This Row],[Precio Final]]*10%</f>
        <v>3</v>
      </c>
      <c r="N446" s="84">
        <v>0</v>
      </c>
      <c r="O446" s="85">
        <v>0</v>
      </c>
      <c r="P446" s="85">
        <v>13.12</v>
      </c>
      <c r="Q446" s="84">
        <v>0</v>
      </c>
      <c r="R446" s="84">
        <v>0</v>
      </c>
      <c r="S446" s="85">
        <v>3</v>
      </c>
      <c r="T446" s="96">
        <f>STOCK[[#This Row],[Costo Unitario (USD)]]+STOCK[[#This Row],[Costo Envío (USD)]]+STOCK[[#This Row],[Comisión 10%]]</f>
        <v>19.12</v>
      </c>
      <c r="U446" s="102">
        <f t="shared" si="19"/>
        <v>28.68</v>
      </c>
      <c r="V446" s="85">
        <f t="shared" si="20"/>
        <v>30</v>
      </c>
      <c r="W446" s="85">
        <f>STOCK[[#This Row],[Precio Final]]-STOCK[[#This Row],[Costo total]]</f>
        <v>10.88</v>
      </c>
      <c r="X446" s="84">
        <f>STOCK[[#This Row],[Ganancia Unitaria]]*STOCK[[#This Row],[Salidas]]</f>
        <v>0</v>
      </c>
      <c r="Y446" s="84"/>
      <c r="Z446" s="84"/>
      <c r="AA446" s="85"/>
      <c r="AB446" s="84"/>
      <c r="AC446" s="84"/>
      <c r="AD446" s="101"/>
      <c r="AE446" s="85"/>
      <c r="AF446" s="85"/>
      <c r="AG446" s="85"/>
      <c r="AH446" s="85"/>
      <c r="AI446" s="85"/>
      <c r="AJ446" s="85"/>
      <c r="AK446" s="85"/>
      <c r="AL446" s="85"/>
      <c r="AM446" s="85"/>
      <c r="AN446" s="85"/>
      <c r="AO446" s="85"/>
      <c r="AP446" s="85"/>
      <c r="AQ446" s="85"/>
      <c r="AR446" s="85"/>
      <c r="AS446" s="85"/>
      <c r="AT446" s="85"/>
    </row>
    <row r="447" s="61" customFormat="1" ht="80" customHeight="1" spans="1:46">
      <c r="A447" s="84" t="s">
        <v>17373</v>
      </c>
      <c r="B447" s="84"/>
      <c r="C447" s="85" t="s">
        <v>2</v>
      </c>
      <c r="D447" s="84" t="s">
        <v>16738</v>
      </c>
      <c r="E447" s="87" t="s">
        <v>17374</v>
      </c>
      <c r="F447" s="84" t="s">
        <v>16396</v>
      </c>
      <c r="G447" s="85"/>
      <c r="H447" s="85">
        <v>12</v>
      </c>
      <c r="I447" s="85">
        <f t="shared" si="21"/>
        <v>12</v>
      </c>
      <c r="J447" s="84">
        <v>1</v>
      </c>
      <c r="K447" s="90">
        <f>SUMIFS(VENTAS[Cantidad],VENTAS[Código del producto Vendido],STOCK[[#This Row],[Code]])</f>
        <v>0</v>
      </c>
      <c r="L447" s="84">
        <f>STOCK[[#This Row],[Entradas]]-STOCK[[#This Row],[Salidas]]</f>
        <v>1</v>
      </c>
      <c r="M447" s="93">
        <f>STOCK[[#This Row],[Precio Final]]*10%</f>
        <v>1.2</v>
      </c>
      <c r="N447" s="84">
        <v>0</v>
      </c>
      <c r="O447" s="85">
        <v>0</v>
      </c>
      <c r="P447" s="85">
        <v>4.79</v>
      </c>
      <c r="Q447" s="84">
        <v>0</v>
      </c>
      <c r="R447" s="84">
        <v>0</v>
      </c>
      <c r="S447" s="85">
        <v>3</v>
      </c>
      <c r="T447" s="96">
        <f>STOCK[[#This Row],[Costo Unitario (USD)]]+STOCK[[#This Row],[Costo Envío (USD)]]+STOCK[[#This Row],[Comisión 10%]]</f>
        <v>8.99</v>
      </c>
      <c r="U447" s="102">
        <f t="shared" si="19"/>
        <v>13.485</v>
      </c>
      <c r="V447" s="85">
        <f t="shared" si="20"/>
        <v>12</v>
      </c>
      <c r="W447" s="85">
        <f>STOCK[[#This Row],[Precio Final]]-STOCK[[#This Row],[Costo total]]</f>
        <v>3.01</v>
      </c>
      <c r="X447" s="84">
        <f>STOCK[[#This Row],[Ganancia Unitaria]]*STOCK[[#This Row],[Salidas]]</f>
        <v>0</v>
      </c>
      <c r="Y447" s="84"/>
      <c r="Z447" s="84"/>
      <c r="AA447" s="85"/>
      <c r="AB447" s="84"/>
      <c r="AC447" s="84"/>
      <c r="AD447" s="101"/>
      <c r="AE447" s="85"/>
      <c r="AF447" s="85"/>
      <c r="AG447" s="85"/>
      <c r="AH447" s="85"/>
      <c r="AI447" s="85"/>
      <c r="AJ447" s="85"/>
      <c r="AK447" s="85"/>
      <c r="AL447" s="85"/>
      <c r="AM447" s="85"/>
      <c r="AN447" s="85"/>
      <c r="AO447" s="85"/>
      <c r="AP447" s="85"/>
      <c r="AQ447" s="85"/>
      <c r="AR447" s="85"/>
      <c r="AS447" s="85"/>
      <c r="AT447" s="85"/>
    </row>
    <row r="448" s="61" customFormat="1" ht="80" customHeight="1" spans="1:46">
      <c r="A448" s="84" t="s">
        <v>17375</v>
      </c>
      <c r="B448" s="84"/>
      <c r="C448" s="85" t="s">
        <v>2</v>
      </c>
      <c r="D448" s="84" t="s">
        <v>17370</v>
      </c>
      <c r="E448" s="87" t="s">
        <v>17374</v>
      </c>
      <c r="F448" s="84" t="s">
        <v>16475</v>
      </c>
      <c r="G448" s="85"/>
      <c r="H448" s="85">
        <v>12</v>
      </c>
      <c r="I448" s="85">
        <f t="shared" si="21"/>
        <v>12</v>
      </c>
      <c r="J448" s="84">
        <v>2</v>
      </c>
      <c r="K448" s="90">
        <f>SUMIFS(VENTAS[Cantidad],VENTAS[Código del producto Vendido],STOCK[[#This Row],[Code]])</f>
        <v>0</v>
      </c>
      <c r="L448" s="84">
        <f>STOCK[[#This Row],[Entradas]]-STOCK[[#This Row],[Salidas]]</f>
        <v>2</v>
      </c>
      <c r="M448" s="93">
        <f>STOCK[[#This Row],[Precio Final]]*10%</f>
        <v>1.2</v>
      </c>
      <c r="N448" s="84">
        <v>0</v>
      </c>
      <c r="O448" s="85">
        <v>0</v>
      </c>
      <c r="P448" s="85">
        <v>4.79</v>
      </c>
      <c r="Q448" s="84">
        <v>0</v>
      </c>
      <c r="R448" s="84">
        <v>0</v>
      </c>
      <c r="S448" s="85">
        <v>3</v>
      </c>
      <c r="T448" s="96">
        <f>STOCK[[#This Row],[Costo Unitario (USD)]]+STOCK[[#This Row],[Costo Envío (USD)]]+STOCK[[#This Row],[Comisión 10%]]</f>
        <v>8.99</v>
      </c>
      <c r="U448" s="102">
        <f t="shared" si="19"/>
        <v>13.485</v>
      </c>
      <c r="V448" s="85">
        <f t="shared" si="20"/>
        <v>12</v>
      </c>
      <c r="W448" s="85">
        <f>STOCK[[#This Row],[Precio Final]]-STOCK[[#This Row],[Costo total]]</f>
        <v>3.01</v>
      </c>
      <c r="X448" s="84">
        <f>STOCK[[#This Row],[Ganancia Unitaria]]*STOCK[[#This Row],[Salidas]]</f>
        <v>0</v>
      </c>
      <c r="Y448" s="84"/>
      <c r="Z448" s="84"/>
      <c r="AA448" s="85"/>
      <c r="AB448" s="84"/>
      <c r="AC448" s="84"/>
      <c r="AD448" s="101"/>
      <c r="AE448" s="85"/>
      <c r="AF448" s="85"/>
      <c r="AG448" s="85"/>
      <c r="AH448" s="85"/>
      <c r="AI448" s="85"/>
      <c r="AJ448" s="85"/>
      <c r="AK448" s="85"/>
      <c r="AL448" s="85"/>
      <c r="AM448" s="85"/>
      <c r="AN448" s="85"/>
      <c r="AO448" s="85"/>
      <c r="AP448" s="85"/>
      <c r="AQ448" s="85"/>
      <c r="AR448" s="85"/>
      <c r="AS448" s="85"/>
      <c r="AT448" s="85"/>
    </row>
    <row r="449" s="61" customFormat="1" ht="80" customHeight="1" spans="1:46">
      <c r="A449" s="84" t="s">
        <v>17376</v>
      </c>
      <c r="B449" s="84"/>
      <c r="C449" s="85" t="s">
        <v>2</v>
      </c>
      <c r="D449" s="84" t="s">
        <v>17377</v>
      </c>
      <c r="E449" s="87" t="s">
        <v>17374</v>
      </c>
      <c r="F449" s="84" t="s">
        <v>16586</v>
      </c>
      <c r="G449" s="85"/>
      <c r="H449" s="85">
        <v>12</v>
      </c>
      <c r="I449" s="85">
        <f t="shared" si="21"/>
        <v>12</v>
      </c>
      <c r="J449" s="84">
        <v>1</v>
      </c>
      <c r="K449" s="90">
        <f>SUMIFS(VENTAS[Cantidad],VENTAS[Código del producto Vendido],STOCK[[#This Row],[Code]])</f>
        <v>0</v>
      </c>
      <c r="L449" s="84">
        <f>STOCK[[#This Row],[Entradas]]-STOCK[[#This Row],[Salidas]]</f>
        <v>1</v>
      </c>
      <c r="M449" s="93">
        <f>STOCK[[#This Row],[Precio Final]]*10%</f>
        <v>1.2</v>
      </c>
      <c r="N449" s="84">
        <v>0</v>
      </c>
      <c r="O449" s="85">
        <v>0</v>
      </c>
      <c r="P449" s="85">
        <v>4.79</v>
      </c>
      <c r="Q449" s="84">
        <v>0</v>
      </c>
      <c r="R449" s="84">
        <v>0</v>
      </c>
      <c r="S449" s="85">
        <v>3</v>
      </c>
      <c r="T449" s="96">
        <f>STOCK[[#This Row],[Costo Unitario (USD)]]+STOCK[[#This Row],[Costo Envío (USD)]]+STOCK[[#This Row],[Comisión 10%]]</f>
        <v>8.99</v>
      </c>
      <c r="U449" s="102">
        <f t="shared" si="19"/>
        <v>13.485</v>
      </c>
      <c r="V449" s="85">
        <f t="shared" si="20"/>
        <v>12</v>
      </c>
      <c r="W449" s="85">
        <f>STOCK[[#This Row],[Precio Final]]-STOCK[[#This Row],[Costo total]]</f>
        <v>3.01</v>
      </c>
      <c r="X449" s="84">
        <f>STOCK[[#This Row],[Ganancia Unitaria]]*STOCK[[#This Row],[Salidas]]</f>
        <v>0</v>
      </c>
      <c r="Y449" s="84"/>
      <c r="Z449" s="84"/>
      <c r="AA449" s="85"/>
      <c r="AB449" s="84"/>
      <c r="AC449" s="84"/>
      <c r="AD449" s="101"/>
      <c r="AE449" s="85"/>
      <c r="AF449" s="85"/>
      <c r="AG449" s="85"/>
      <c r="AH449" s="85"/>
      <c r="AI449" s="85"/>
      <c r="AJ449" s="85"/>
      <c r="AK449" s="85"/>
      <c r="AL449" s="85"/>
      <c r="AM449" s="85"/>
      <c r="AN449" s="85"/>
      <c r="AO449" s="85"/>
      <c r="AP449" s="85"/>
      <c r="AQ449" s="85"/>
      <c r="AR449" s="85"/>
      <c r="AS449" s="85"/>
      <c r="AT449" s="85"/>
    </row>
    <row r="450" s="61" customFormat="1" ht="80" customHeight="1" spans="1:46">
      <c r="A450" s="84" t="s">
        <v>17378</v>
      </c>
      <c r="B450" s="84"/>
      <c r="C450" s="85" t="s">
        <v>2</v>
      </c>
      <c r="D450" s="84" t="s">
        <v>17379</v>
      </c>
      <c r="E450" s="87" t="s">
        <v>17380</v>
      </c>
      <c r="F450" s="84" t="s">
        <v>16404</v>
      </c>
      <c r="G450" s="85"/>
      <c r="H450" s="85">
        <v>30</v>
      </c>
      <c r="I450" s="85">
        <f t="shared" si="21"/>
        <v>30</v>
      </c>
      <c r="J450" s="84">
        <v>4</v>
      </c>
      <c r="K450" s="90">
        <f>SUMIFS(VENTAS[Cantidad],VENTAS[Código del producto Vendido],STOCK[[#This Row],[Code]])</f>
        <v>0</v>
      </c>
      <c r="L450" s="84">
        <f>STOCK[[#This Row],[Entradas]]-STOCK[[#This Row],[Salidas]]</f>
        <v>4</v>
      </c>
      <c r="M450" s="93">
        <f>STOCK[[#This Row],[Precio Final]]*10%</f>
        <v>3</v>
      </c>
      <c r="N450" s="84">
        <v>0</v>
      </c>
      <c r="O450" s="85">
        <v>0</v>
      </c>
      <c r="P450" s="85">
        <v>10.98</v>
      </c>
      <c r="Q450" s="84">
        <v>0</v>
      </c>
      <c r="R450" s="84">
        <v>0</v>
      </c>
      <c r="S450" s="85">
        <v>1.65</v>
      </c>
      <c r="T450" s="96">
        <f>STOCK[[#This Row],[Costo Unitario (USD)]]+STOCK[[#This Row],[Costo Envío (USD)]]+STOCK[[#This Row],[Comisión 10%]]</f>
        <v>15.63</v>
      </c>
      <c r="U450" s="102">
        <f t="shared" ref="U450:U513" si="22">T450*1.5</f>
        <v>23.445</v>
      </c>
      <c r="V450" s="85">
        <f t="shared" ref="V450:V455" si="23">H450</f>
        <v>30</v>
      </c>
      <c r="W450" s="85">
        <f>STOCK[[#This Row],[Precio Final]]-STOCK[[#This Row],[Costo total]]</f>
        <v>14.37</v>
      </c>
      <c r="X450" s="84">
        <f>STOCK[[#This Row],[Ganancia Unitaria]]*STOCK[[#This Row],[Salidas]]</f>
        <v>0</v>
      </c>
      <c r="Y450" s="84"/>
      <c r="Z450" s="84"/>
      <c r="AA450" s="85" t="e">
        <f>[1]!STOCK[[#This Row],[Costo total]]*[1]!STOCK[[#This Row],[Entradas]]</f>
        <v>#REF!</v>
      </c>
      <c r="AB450" s="84" t="e">
        <f>[1]!STOCK[[#This Row],[Stock Actual]]*[1]!STOCK[[#This Row],[Costo total]]</f>
        <v>#REF!</v>
      </c>
      <c r="AC450" s="84"/>
      <c r="AD450" s="101"/>
      <c r="AE450" s="85"/>
      <c r="AF450" s="85"/>
      <c r="AG450" s="85"/>
      <c r="AH450" s="85"/>
      <c r="AI450" s="85"/>
      <c r="AJ450" s="85"/>
      <c r="AK450" s="85"/>
      <c r="AL450" s="85"/>
      <c r="AM450" s="85"/>
      <c r="AN450" s="85"/>
      <c r="AO450" s="85"/>
      <c r="AP450" s="85"/>
      <c r="AQ450" s="85"/>
      <c r="AR450" s="85"/>
      <c r="AS450" s="85"/>
      <c r="AT450" s="85"/>
    </row>
    <row r="451" s="61" customFormat="1" ht="80" customHeight="1" spans="1:46">
      <c r="A451" s="84" t="s">
        <v>17381</v>
      </c>
      <c r="B451" s="84"/>
      <c r="C451" s="85" t="s">
        <v>2</v>
      </c>
      <c r="D451" s="84" t="s">
        <v>16473</v>
      </c>
      <c r="E451" s="87" t="s">
        <v>17382</v>
      </c>
      <c r="F451" s="84" t="s">
        <v>16396</v>
      </c>
      <c r="G451" s="85" t="s">
        <v>16388</v>
      </c>
      <c r="H451" s="85">
        <v>23</v>
      </c>
      <c r="I451" s="85">
        <f t="shared" si="21"/>
        <v>23</v>
      </c>
      <c r="J451" s="84">
        <v>3</v>
      </c>
      <c r="K451" s="90">
        <f>SUMIFS(VENTAS[Cantidad],VENTAS[Código del producto Vendido],STOCK[[#This Row],[Code]])</f>
        <v>0</v>
      </c>
      <c r="L451" s="84">
        <f>STOCK[[#This Row],[Entradas]]-STOCK[[#This Row],[Salidas]]</f>
        <v>3</v>
      </c>
      <c r="M451" s="93">
        <f>STOCK[[#This Row],[Precio Final]]*10%</f>
        <v>2.3</v>
      </c>
      <c r="N451" s="84">
        <v>0</v>
      </c>
      <c r="O451" s="85">
        <v>0</v>
      </c>
      <c r="P451" s="85">
        <v>10.22</v>
      </c>
      <c r="Q451" s="84">
        <v>0</v>
      </c>
      <c r="R451" s="84">
        <v>0</v>
      </c>
      <c r="S451" s="85">
        <v>5</v>
      </c>
      <c r="T451" s="96">
        <f>STOCK[[#This Row],[Costo Unitario (USD)]]+STOCK[[#This Row],[Costo Envío (USD)]]+STOCK[[#This Row],[Comisión 10%]]</f>
        <v>17.52</v>
      </c>
      <c r="U451" s="84">
        <f t="shared" si="22"/>
        <v>26.28</v>
      </c>
      <c r="V451" s="85">
        <f t="shared" si="23"/>
        <v>23</v>
      </c>
      <c r="W451" s="85">
        <f>STOCK[[#This Row],[Precio Final]]-STOCK[[#This Row],[Costo total]]</f>
        <v>5.48</v>
      </c>
      <c r="X451" s="84">
        <f>STOCK[[#This Row],[Ganancia Unitaria]]*STOCK[[#This Row],[Salidas]]</f>
        <v>0</v>
      </c>
      <c r="Y451" s="84" t="s">
        <v>16503</v>
      </c>
      <c r="Z451" s="84"/>
      <c r="AA451" s="85" t="e">
        <f>[1]!STOCK[[#This Row],[Costo total]]*[1]!STOCK[[#This Row],[Entradas]]</f>
        <v>#REF!</v>
      </c>
      <c r="AB451" s="84" t="e">
        <f>[1]!STOCK[[#This Row],[Stock Actual]]*[1]!STOCK[[#This Row],[Costo total]]</f>
        <v>#REF!</v>
      </c>
      <c r="AC451" s="84"/>
      <c r="AD451" s="101"/>
      <c r="AE451" s="85"/>
      <c r="AF451" s="85"/>
      <c r="AG451" s="85"/>
      <c r="AH451" s="85"/>
      <c r="AI451" s="85"/>
      <c r="AJ451" s="85"/>
      <c r="AK451" s="85"/>
      <c r="AL451" s="85"/>
      <c r="AM451" s="85"/>
      <c r="AN451" s="85"/>
      <c r="AO451" s="85"/>
      <c r="AP451" s="85"/>
      <c r="AQ451" s="85"/>
      <c r="AR451" s="85"/>
      <c r="AS451" s="85"/>
      <c r="AT451" s="85"/>
    </row>
    <row r="452" s="61" customFormat="1" ht="80" customHeight="1" spans="1:46">
      <c r="A452" s="84" t="s">
        <v>17383</v>
      </c>
      <c r="B452" s="84"/>
      <c r="C452" s="85" t="s">
        <v>2</v>
      </c>
      <c r="D452" s="84" t="s">
        <v>16683</v>
      </c>
      <c r="E452" s="87" t="s">
        <v>16687</v>
      </c>
      <c r="F452" s="84" t="s">
        <v>16937</v>
      </c>
      <c r="G452" s="85"/>
      <c r="H452" s="85">
        <v>35</v>
      </c>
      <c r="I452" s="85">
        <f t="shared" si="21"/>
        <v>35</v>
      </c>
      <c r="J452" s="84">
        <v>1</v>
      </c>
      <c r="K452" s="90">
        <f>SUMIFS(VENTAS[Cantidad],VENTAS[Código del producto Vendido],STOCK[[#This Row],[Code]])</f>
        <v>0</v>
      </c>
      <c r="L452" s="84">
        <f>STOCK[[#This Row],[Entradas]]-STOCK[[#This Row],[Salidas]]</f>
        <v>1</v>
      </c>
      <c r="M452" s="93">
        <f>STOCK[[#This Row],[Precio Final]]*10%</f>
        <v>3.5</v>
      </c>
      <c r="N452" s="84">
        <v>0</v>
      </c>
      <c r="O452" s="85">
        <v>0</v>
      </c>
      <c r="P452" s="85">
        <v>9</v>
      </c>
      <c r="Q452" s="84">
        <v>0</v>
      </c>
      <c r="R452" s="84">
        <v>0</v>
      </c>
      <c r="S452" s="85">
        <v>8.35</v>
      </c>
      <c r="T452" s="96">
        <f>STOCK[[#This Row],[Costo Unitario (USD)]]+STOCK[[#This Row],[Costo Envío (USD)]]+STOCK[[#This Row],[Comisión 10%]]</f>
        <v>20.85</v>
      </c>
      <c r="U452" s="102">
        <f t="shared" si="22"/>
        <v>31.275</v>
      </c>
      <c r="V452" s="85">
        <f t="shared" si="23"/>
        <v>35</v>
      </c>
      <c r="W452" s="85">
        <f>STOCK[[#This Row],[Precio Final]]-STOCK[[#This Row],[Costo total]]</f>
        <v>14.15</v>
      </c>
      <c r="X452" s="84">
        <f>STOCK[[#This Row],[Ganancia Unitaria]]*STOCK[[#This Row],[Salidas]]</f>
        <v>0</v>
      </c>
      <c r="Y452" s="84"/>
      <c r="Z452" s="84"/>
      <c r="AA452" s="85"/>
      <c r="AB452" s="84"/>
      <c r="AC452" s="84"/>
      <c r="AD452" s="101"/>
      <c r="AE452" s="85"/>
      <c r="AF452" s="85"/>
      <c r="AG452" s="85"/>
      <c r="AH452" s="85"/>
      <c r="AI452" s="85"/>
      <c r="AJ452" s="85"/>
      <c r="AK452" s="85"/>
      <c r="AL452" s="85"/>
      <c r="AM452" s="85"/>
      <c r="AN452" s="85"/>
      <c r="AO452" s="85"/>
      <c r="AP452" s="85"/>
      <c r="AQ452" s="85"/>
      <c r="AR452" s="85"/>
      <c r="AS452" s="85"/>
      <c r="AT452" s="85"/>
    </row>
    <row r="453" s="61" customFormat="1" ht="80" customHeight="1" spans="1:46">
      <c r="A453" s="84" t="s">
        <v>17384</v>
      </c>
      <c r="B453" s="84"/>
      <c r="C453" s="85" t="s">
        <v>2</v>
      </c>
      <c r="D453" s="84" t="s">
        <v>16498</v>
      </c>
      <c r="E453" s="87" t="s">
        <v>17385</v>
      </c>
      <c r="F453" s="84" t="s">
        <v>17386</v>
      </c>
      <c r="G453" s="85"/>
      <c r="H453" s="85">
        <v>40</v>
      </c>
      <c r="I453" s="85">
        <f t="shared" si="21"/>
        <v>40</v>
      </c>
      <c r="J453" s="84">
        <v>1</v>
      </c>
      <c r="K453" s="90">
        <f>SUMIFS(VENTAS[Cantidad],VENTAS[Código del producto Vendido],STOCK[[#This Row],[Code]])</f>
        <v>0</v>
      </c>
      <c r="L453" s="84">
        <f>STOCK[[#This Row],[Entradas]]-STOCK[[#This Row],[Salidas]]</f>
        <v>1</v>
      </c>
      <c r="M453" s="93">
        <f>STOCK[[#This Row],[Precio Final]]*10%</f>
        <v>4</v>
      </c>
      <c r="N453" s="84"/>
      <c r="O453" s="85"/>
      <c r="P453" s="85"/>
      <c r="Q453" s="84"/>
      <c r="R453" s="84"/>
      <c r="S453" s="85"/>
      <c r="T453" s="96">
        <f>STOCK[[#This Row],[Costo Unitario (USD)]]+STOCK[[#This Row],[Costo Envío (USD)]]+STOCK[[#This Row],[Comisión 10%]]</f>
        <v>4</v>
      </c>
      <c r="U453" s="84">
        <f t="shared" si="22"/>
        <v>6</v>
      </c>
      <c r="V453" s="85">
        <f t="shared" si="23"/>
        <v>40</v>
      </c>
      <c r="W453" s="85">
        <f>STOCK[[#This Row],[Precio Final]]-STOCK[[#This Row],[Costo total]]</f>
        <v>36</v>
      </c>
      <c r="X453" s="84">
        <f>STOCK[[#This Row],[Ganancia Unitaria]]*STOCK[[#This Row],[Salidas]]</f>
        <v>0</v>
      </c>
      <c r="Y453" s="84"/>
      <c r="Z453" s="84"/>
      <c r="AA453" s="85"/>
      <c r="AB453" s="84"/>
      <c r="AC453" s="84"/>
      <c r="AD453" s="101"/>
      <c r="AE453" s="85"/>
      <c r="AF453" s="85"/>
      <c r="AG453" s="85"/>
      <c r="AH453" s="85"/>
      <c r="AI453" s="85"/>
      <c r="AJ453" s="85"/>
      <c r="AK453" s="85"/>
      <c r="AL453" s="85"/>
      <c r="AM453" s="85"/>
      <c r="AN453" s="85"/>
      <c r="AO453" s="85"/>
      <c r="AP453" s="85"/>
      <c r="AQ453" s="85"/>
      <c r="AR453" s="85"/>
      <c r="AS453" s="85"/>
      <c r="AT453" s="85"/>
    </row>
    <row r="454" s="61" customFormat="1" ht="80" customHeight="1" spans="1:46">
      <c r="A454" s="84" t="s">
        <v>17387</v>
      </c>
      <c r="B454" s="84"/>
      <c r="C454" s="85" t="s">
        <v>2</v>
      </c>
      <c r="D454" s="84" t="s">
        <v>16498</v>
      </c>
      <c r="E454" s="87" t="s">
        <v>17388</v>
      </c>
      <c r="F454" s="84" t="s">
        <v>17389</v>
      </c>
      <c r="G454" s="85"/>
      <c r="H454" s="85">
        <v>30</v>
      </c>
      <c r="I454" s="85">
        <f t="shared" si="21"/>
        <v>30</v>
      </c>
      <c r="J454" s="84">
        <v>2</v>
      </c>
      <c r="K454" s="90">
        <f>SUMIFS(VENTAS[Cantidad],VENTAS[Código del producto Vendido],STOCK[[#This Row],[Code]])</f>
        <v>0</v>
      </c>
      <c r="L454" s="84">
        <f>STOCK[[#This Row],[Entradas]]-STOCK[[#This Row],[Salidas]]</f>
        <v>2</v>
      </c>
      <c r="M454" s="93">
        <f>STOCK[[#This Row],[Precio Final]]*10%</f>
        <v>3</v>
      </c>
      <c r="N454" s="84">
        <v>0</v>
      </c>
      <c r="O454" s="85">
        <v>0</v>
      </c>
      <c r="P454" s="85">
        <v>9</v>
      </c>
      <c r="Q454" s="84">
        <v>0</v>
      </c>
      <c r="R454" s="84">
        <v>0</v>
      </c>
      <c r="S454" s="85">
        <v>0</v>
      </c>
      <c r="T454" s="96">
        <f>STOCK[[#This Row],[Costo Unitario (USD)]]+STOCK[[#This Row],[Costo Envío (USD)]]+STOCK[[#This Row],[Comisión 10%]]</f>
        <v>12</v>
      </c>
      <c r="U454" s="84">
        <f t="shared" si="22"/>
        <v>18</v>
      </c>
      <c r="V454" s="85">
        <f t="shared" si="23"/>
        <v>30</v>
      </c>
      <c r="W454" s="85">
        <f>STOCK[[#This Row],[Precio Final]]-STOCK[[#This Row],[Costo total]]</f>
        <v>18</v>
      </c>
      <c r="X454" s="84">
        <f>STOCK[[#This Row],[Ganancia Unitaria]]*STOCK[[#This Row],[Salidas]]</f>
        <v>0</v>
      </c>
      <c r="Y454" s="84" t="s">
        <v>16918</v>
      </c>
      <c r="Z454" s="84"/>
      <c r="AA454" s="85">
        <v>10</v>
      </c>
      <c r="AB454" s="84">
        <v>0</v>
      </c>
      <c r="AC454" s="84"/>
      <c r="AD454" s="101"/>
      <c r="AE454" s="85"/>
      <c r="AF454" s="85"/>
      <c r="AG454" s="85"/>
      <c r="AH454" s="85"/>
      <c r="AI454" s="85"/>
      <c r="AJ454" s="85"/>
      <c r="AK454" s="85"/>
      <c r="AL454" s="85"/>
      <c r="AM454" s="85"/>
      <c r="AN454" s="85"/>
      <c r="AO454" s="85"/>
      <c r="AP454" s="85"/>
      <c r="AQ454" s="85"/>
      <c r="AR454" s="85"/>
      <c r="AS454" s="85"/>
      <c r="AT454" s="85"/>
    </row>
    <row r="455" s="61" customFormat="1" ht="80" customHeight="1" spans="1:46">
      <c r="A455" s="84" t="s">
        <v>17390</v>
      </c>
      <c r="B455" s="84"/>
      <c r="C455" s="85" t="s">
        <v>2</v>
      </c>
      <c r="D455" s="84" t="s">
        <v>16498</v>
      </c>
      <c r="E455" s="87" t="s">
        <v>17391</v>
      </c>
      <c r="F455" s="84" t="s">
        <v>17392</v>
      </c>
      <c r="G455" s="85"/>
      <c r="H455" s="85">
        <v>35</v>
      </c>
      <c r="I455" s="85">
        <f t="shared" si="21"/>
        <v>35</v>
      </c>
      <c r="J455" s="84">
        <v>1</v>
      </c>
      <c r="K455" s="90">
        <f>SUMIFS(VENTAS[Cantidad],VENTAS[Código del producto Vendido],STOCK[[#This Row],[Code]])</f>
        <v>0</v>
      </c>
      <c r="L455" s="84">
        <f>STOCK[[#This Row],[Entradas]]-STOCK[[#This Row],[Salidas]]</f>
        <v>1</v>
      </c>
      <c r="M455" s="93">
        <f>STOCK[[#This Row],[Precio Final]]*10%</f>
        <v>3.5</v>
      </c>
      <c r="N455" s="84">
        <v>0</v>
      </c>
      <c r="O455" s="85">
        <v>0</v>
      </c>
      <c r="P455" s="85">
        <v>9</v>
      </c>
      <c r="Q455" s="84">
        <v>0</v>
      </c>
      <c r="R455" s="84">
        <v>0</v>
      </c>
      <c r="S455" s="85">
        <v>0</v>
      </c>
      <c r="T455" s="96">
        <f>STOCK[[#This Row],[Costo Unitario (USD)]]+STOCK[[#This Row],[Costo Envío (USD)]]+STOCK[[#This Row],[Comisión 10%]]</f>
        <v>12.5</v>
      </c>
      <c r="U455" s="84">
        <f t="shared" si="22"/>
        <v>18.75</v>
      </c>
      <c r="V455" s="85">
        <f t="shared" si="23"/>
        <v>35</v>
      </c>
      <c r="W455" s="85">
        <f>STOCK[[#This Row],[Precio Final]]-STOCK[[#This Row],[Costo total]]</f>
        <v>22.5</v>
      </c>
      <c r="X455" s="84">
        <f>STOCK[[#This Row],[Ganancia Unitaria]]*STOCK[[#This Row],[Salidas]]</f>
        <v>0</v>
      </c>
      <c r="Y455" s="84"/>
      <c r="Z455" s="84"/>
      <c r="AA455" s="85"/>
      <c r="AB455" s="84"/>
      <c r="AC455" s="84"/>
      <c r="AD455" s="101"/>
      <c r="AE455" s="85"/>
      <c r="AF455" s="85"/>
      <c r="AG455" s="85"/>
      <c r="AH455" s="85"/>
      <c r="AI455" s="85"/>
      <c r="AJ455" s="85"/>
      <c r="AK455" s="85"/>
      <c r="AL455" s="85"/>
      <c r="AM455" s="85"/>
      <c r="AN455" s="85"/>
      <c r="AO455" s="85"/>
      <c r="AP455" s="85"/>
      <c r="AQ455" s="85"/>
      <c r="AR455" s="85"/>
      <c r="AS455" s="85"/>
      <c r="AT455" s="85"/>
    </row>
    <row r="456" s="61" customFormat="1" ht="80" customHeight="1" spans="1:46">
      <c r="A456" s="84" t="s">
        <v>17393</v>
      </c>
      <c r="B456" s="84"/>
      <c r="C456" s="85" t="s">
        <v>2</v>
      </c>
      <c r="D456" s="84" t="s">
        <v>16498</v>
      </c>
      <c r="E456" s="87" t="s">
        <v>17394</v>
      </c>
      <c r="F456" s="84" t="s">
        <v>17395</v>
      </c>
      <c r="G456" s="85"/>
      <c r="H456" s="85">
        <v>40</v>
      </c>
      <c r="I456" s="85">
        <f t="shared" si="21"/>
        <v>40</v>
      </c>
      <c r="J456" s="84">
        <v>1</v>
      </c>
      <c r="K456" s="90">
        <f>SUMIFS(VENTAS[Cantidad],VENTAS[Código del producto Vendido],STOCK[[#This Row],[Code]])</f>
        <v>0</v>
      </c>
      <c r="L456" s="84">
        <f>STOCK[[#This Row],[Entradas]]-STOCK[[#This Row],[Salidas]]</f>
        <v>1</v>
      </c>
      <c r="M456" s="93">
        <f>STOCK[[#This Row],[Precio Final]]*10%</f>
        <v>0</v>
      </c>
      <c r="N456" s="84"/>
      <c r="O456" s="85"/>
      <c r="P456" s="85"/>
      <c r="Q456" s="84"/>
      <c r="R456" s="84"/>
      <c r="S456" s="85"/>
      <c r="T456" s="96">
        <f>STOCK[[#This Row],[Costo Unitario (USD)]]+STOCK[[#This Row],[Costo Envío (USD)]]+STOCK[[#This Row],[Comisión 10%]]</f>
        <v>0</v>
      </c>
      <c r="U456" s="84">
        <f t="shared" si="22"/>
        <v>0</v>
      </c>
      <c r="V456" s="85"/>
      <c r="W456" s="85">
        <f>STOCK[[#This Row],[Precio Final]]-STOCK[[#This Row],[Costo total]]</f>
        <v>0</v>
      </c>
      <c r="X456" s="84">
        <f>STOCK[[#This Row],[Ganancia Unitaria]]*STOCK[[#This Row],[Salidas]]</f>
        <v>0</v>
      </c>
      <c r="Y456" s="84"/>
      <c r="Z456" s="84"/>
      <c r="AA456" s="85"/>
      <c r="AB456" s="84"/>
      <c r="AC456" s="84"/>
      <c r="AD456" s="101"/>
      <c r="AE456" s="85"/>
      <c r="AF456" s="85"/>
      <c r="AG456" s="85"/>
      <c r="AH456" s="85"/>
      <c r="AI456" s="85"/>
      <c r="AJ456" s="85"/>
      <c r="AK456" s="85"/>
      <c r="AL456" s="85"/>
      <c r="AM456" s="85"/>
      <c r="AN456" s="85"/>
      <c r="AO456" s="85"/>
      <c r="AP456" s="85"/>
      <c r="AQ456" s="85"/>
      <c r="AR456" s="85"/>
      <c r="AS456" s="85"/>
      <c r="AT456" s="85"/>
    </row>
    <row r="457" s="61" customFormat="1" ht="80" customHeight="1" spans="1:46">
      <c r="A457" s="84" t="s">
        <v>17396</v>
      </c>
      <c r="B457" s="84"/>
      <c r="C457" s="85" t="s">
        <v>2</v>
      </c>
      <c r="D457" s="84" t="s">
        <v>16447</v>
      </c>
      <c r="E457" s="87" t="s">
        <v>17397</v>
      </c>
      <c r="F457" s="84" t="s">
        <v>16404</v>
      </c>
      <c r="G457" s="85"/>
      <c r="H457" s="85">
        <v>18</v>
      </c>
      <c r="I457" s="85">
        <f t="shared" si="21"/>
        <v>18</v>
      </c>
      <c r="J457" s="84">
        <v>4</v>
      </c>
      <c r="K457" s="90">
        <f>SUMIFS(VENTAS[Cantidad],VENTAS[Código del producto Vendido],STOCK[[#This Row],[Code]])</f>
        <v>0</v>
      </c>
      <c r="L457" s="84">
        <f>STOCK[[#This Row],[Entradas]]-STOCK[[#This Row],[Salidas]]</f>
        <v>4</v>
      </c>
      <c r="M457" s="93">
        <f>STOCK[[#This Row],[Precio Final]]*10%</f>
        <v>1.8</v>
      </c>
      <c r="N457" s="84">
        <v>0</v>
      </c>
      <c r="O457" s="85">
        <v>0</v>
      </c>
      <c r="P457" s="85">
        <v>9</v>
      </c>
      <c r="Q457" s="84">
        <v>0</v>
      </c>
      <c r="R457" s="84">
        <v>0</v>
      </c>
      <c r="S457" s="85">
        <v>0</v>
      </c>
      <c r="T457" s="96">
        <f>STOCK[[#This Row],[Costo Unitario (USD)]]+STOCK[[#This Row],[Costo Envío (USD)]]+STOCK[[#This Row],[Comisión 10%]]</f>
        <v>10.8</v>
      </c>
      <c r="U457" s="84">
        <f t="shared" si="22"/>
        <v>16.2</v>
      </c>
      <c r="V457" s="85">
        <f t="shared" ref="V457:V520" si="24">H457</f>
        <v>18</v>
      </c>
      <c r="W457" s="85">
        <f>STOCK[[#This Row],[Precio Final]]-STOCK[[#This Row],[Costo total]]</f>
        <v>7.2</v>
      </c>
      <c r="X457" s="84">
        <f>STOCK[[#This Row],[Ganancia Unitaria]]*STOCK[[#This Row],[Salidas]]</f>
        <v>0</v>
      </c>
      <c r="Y457" s="84"/>
      <c r="Z457" s="84"/>
      <c r="AA457" s="85"/>
      <c r="AB457" s="84"/>
      <c r="AC457" s="84"/>
      <c r="AD457" s="101"/>
      <c r="AE457" s="85"/>
      <c r="AF457" s="85"/>
      <c r="AG457" s="85"/>
      <c r="AH457" s="85"/>
      <c r="AI457" s="85"/>
      <c r="AJ457" s="85"/>
      <c r="AK457" s="85"/>
      <c r="AL457" s="85"/>
      <c r="AM457" s="85"/>
      <c r="AN457" s="85"/>
      <c r="AO457" s="85"/>
      <c r="AP457" s="85"/>
      <c r="AQ457" s="85"/>
      <c r="AR457" s="85"/>
      <c r="AS457" s="85"/>
      <c r="AT457" s="85"/>
    </row>
    <row r="458" s="61" customFormat="1" ht="80" customHeight="1" spans="1:46">
      <c r="A458" s="84" t="s">
        <v>17398</v>
      </c>
      <c r="B458" s="84"/>
      <c r="C458" s="85" t="s">
        <v>2</v>
      </c>
      <c r="D458" s="84" t="s">
        <v>16969</v>
      </c>
      <c r="E458" s="87" t="s">
        <v>17009</v>
      </c>
      <c r="F458" s="84" t="s">
        <v>16971</v>
      </c>
      <c r="G458" s="85"/>
      <c r="H458" s="85">
        <v>18</v>
      </c>
      <c r="I458" s="85">
        <f t="shared" si="21"/>
        <v>18</v>
      </c>
      <c r="J458" s="84">
        <v>2</v>
      </c>
      <c r="K458" s="90">
        <f>SUMIFS(VENTAS[Cantidad],VENTAS[Código del producto Vendido],STOCK[[#This Row],[Code]])</f>
        <v>0</v>
      </c>
      <c r="L458" s="84">
        <f>STOCK[[#This Row],[Entradas]]-STOCK[[#This Row],[Salidas]]</f>
        <v>2</v>
      </c>
      <c r="M458" s="93">
        <f>STOCK[[#This Row],[Precio Final]]*10%</f>
        <v>1.8</v>
      </c>
      <c r="N458" s="84">
        <v>0</v>
      </c>
      <c r="O458" s="85">
        <v>0</v>
      </c>
      <c r="P458" s="85">
        <v>9</v>
      </c>
      <c r="Q458" s="84">
        <v>0</v>
      </c>
      <c r="R458" s="84">
        <v>0</v>
      </c>
      <c r="S458" s="85">
        <v>0</v>
      </c>
      <c r="T458" s="96">
        <f>STOCK[[#This Row],[Costo Unitario (USD)]]+STOCK[[#This Row],[Costo Envío (USD)]]+STOCK[[#This Row],[Comisión 10%]]</f>
        <v>10.8</v>
      </c>
      <c r="U458" s="84">
        <f t="shared" si="22"/>
        <v>16.2</v>
      </c>
      <c r="V458" s="85">
        <f t="shared" si="24"/>
        <v>18</v>
      </c>
      <c r="W458" s="85">
        <f>STOCK[[#This Row],[Precio Final]]-STOCK[[#This Row],[Costo total]]</f>
        <v>7.2</v>
      </c>
      <c r="X458" s="84">
        <f>STOCK[[#This Row],[Ganancia Unitaria]]*STOCK[[#This Row],[Salidas]]</f>
        <v>0</v>
      </c>
      <c r="Y458" s="84"/>
      <c r="Z458" s="84"/>
      <c r="AA458" s="85"/>
      <c r="AB458" s="84"/>
      <c r="AC458" s="84"/>
      <c r="AD458" s="101"/>
      <c r="AE458" s="85"/>
      <c r="AF458" s="85"/>
      <c r="AG458" s="85"/>
      <c r="AH458" s="85"/>
      <c r="AI458" s="85"/>
      <c r="AJ458" s="85"/>
      <c r="AK458" s="85"/>
      <c r="AL458" s="85"/>
      <c r="AM458" s="85"/>
      <c r="AN458" s="85"/>
      <c r="AO458" s="85"/>
      <c r="AP458" s="85"/>
      <c r="AQ458" s="85"/>
      <c r="AR458" s="85"/>
      <c r="AS458" s="85"/>
      <c r="AT458" s="85"/>
    </row>
    <row r="459" s="61" customFormat="1" ht="80" customHeight="1" spans="1:46">
      <c r="A459" s="84" t="s">
        <v>17399</v>
      </c>
      <c r="B459" s="84"/>
      <c r="C459" s="85" t="s">
        <v>2</v>
      </c>
      <c r="D459" s="84" t="s">
        <v>16498</v>
      </c>
      <c r="E459" s="87" t="s">
        <v>17400</v>
      </c>
      <c r="F459" s="84" t="s">
        <v>16396</v>
      </c>
      <c r="G459" s="85"/>
      <c r="H459" s="85">
        <v>18</v>
      </c>
      <c r="I459" s="85">
        <f t="shared" si="21"/>
        <v>18</v>
      </c>
      <c r="J459" s="84">
        <v>0</v>
      </c>
      <c r="K459" s="90">
        <f>SUMIFS(VENTAS[Cantidad],VENTAS[Código del producto Vendido],STOCK[[#This Row],[Code]])</f>
        <v>0</v>
      </c>
      <c r="L459" s="84">
        <f>STOCK[[#This Row],[Entradas]]-STOCK[[#This Row],[Salidas]]</f>
        <v>0</v>
      </c>
      <c r="M459" s="93">
        <f>STOCK[[#This Row],[Precio Final]]*10%</f>
        <v>1.8</v>
      </c>
      <c r="N459" s="84">
        <v>0</v>
      </c>
      <c r="O459" s="85">
        <v>0</v>
      </c>
      <c r="P459" s="85">
        <v>9</v>
      </c>
      <c r="Q459" s="84">
        <v>0</v>
      </c>
      <c r="R459" s="84">
        <v>0</v>
      </c>
      <c r="S459" s="85">
        <v>0</v>
      </c>
      <c r="T459" s="96">
        <f>STOCK[[#This Row],[Costo Unitario (USD)]]+STOCK[[#This Row],[Costo Envío (USD)]]+STOCK[[#This Row],[Comisión 10%]]</f>
        <v>10.8</v>
      </c>
      <c r="U459" s="84">
        <f t="shared" si="22"/>
        <v>16.2</v>
      </c>
      <c r="V459" s="85">
        <f t="shared" si="24"/>
        <v>18</v>
      </c>
      <c r="W459" s="85">
        <f>STOCK[[#This Row],[Precio Final]]-STOCK[[#This Row],[Costo total]]</f>
        <v>7.2</v>
      </c>
      <c r="X459" s="84">
        <f>STOCK[[#This Row],[Ganancia Unitaria]]*STOCK[[#This Row],[Salidas]]</f>
        <v>0</v>
      </c>
      <c r="Y459" s="84"/>
      <c r="Z459" s="84"/>
      <c r="AA459" s="85"/>
      <c r="AB459" s="84"/>
      <c r="AC459" s="84"/>
      <c r="AD459" s="101"/>
      <c r="AE459" s="85"/>
      <c r="AF459" s="85"/>
      <c r="AG459" s="85"/>
      <c r="AH459" s="85"/>
      <c r="AI459" s="85"/>
      <c r="AJ459" s="85"/>
      <c r="AK459" s="85"/>
      <c r="AL459" s="85"/>
      <c r="AM459" s="85"/>
      <c r="AN459" s="85"/>
      <c r="AO459" s="85"/>
      <c r="AP459" s="85"/>
      <c r="AQ459" s="85"/>
      <c r="AR459" s="85"/>
      <c r="AS459" s="85"/>
      <c r="AT459" s="85"/>
    </row>
    <row r="460" s="61" customFormat="1" ht="80" customHeight="1" spans="1:46">
      <c r="A460" s="84" t="s">
        <v>17401</v>
      </c>
      <c r="B460" s="84"/>
      <c r="C460" s="85" t="s">
        <v>2</v>
      </c>
      <c r="D460" s="84" t="s">
        <v>17402</v>
      </c>
      <c r="E460" s="87" t="s">
        <v>17403</v>
      </c>
      <c r="F460" s="84" t="s">
        <v>16404</v>
      </c>
      <c r="G460" s="85"/>
      <c r="H460" s="85">
        <v>15</v>
      </c>
      <c r="I460" s="85">
        <f t="shared" si="21"/>
        <v>15</v>
      </c>
      <c r="J460" s="84">
        <v>1</v>
      </c>
      <c r="K460" s="90">
        <f>SUMIFS(VENTAS[Cantidad],VENTAS[Código del producto Vendido],STOCK[[#This Row],[Code]])</f>
        <v>0</v>
      </c>
      <c r="L460" s="84">
        <f>STOCK[[#This Row],[Entradas]]-STOCK[[#This Row],[Salidas]]</f>
        <v>1</v>
      </c>
      <c r="M460" s="93">
        <f>STOCK[[#This Row],[Precio Final]]*10%</f>
        <v>1.5</v>
      </c>
      <c r="N460" s="84">
        <v>0</v>
      </c>
      <c r="O460" s="85">
        <v>0</v>
      </c>
      <c r="P460" s="85">
        <v>9</v>
      </c>
      <c r="Q460" s="84">
        <v>0</v>
      </c>
      <c r="R460" s="84">
        <v>0</v>
      </c>
      <c r="S460" s="85">
        <v>0</v>
      </c>
      <c r="T460" s="96">
        <f>STOCK[[#This Row],[Costo Unitario (USD)]]+STOCK[[#This Row],[Costo Envío (USD)]]+STOCK[[#This Row],[Comisión 10%]]</f>
        <v>10.5</v>
      </c>
      <c r="U460" s="84">
        <f t="shared" si="22"/>
        <v>15.75</v>
      </c>
      <c r="V460" s="85">
        <f t="shared" si="24"/>
        <v>15</v>
      </c>
      <c r="W460" s="85">
        <f>STOCK[[#This Row],[Precio Final]]-STOCK[[#This Row],[Costo total]]</f>
        <v>4.5</v>
      </c>
      <c r="X460" s="84">
        <f>STOCK[[#This Row],[Ganancia Unitaria]]*STOCK[[#This Row],[Salidas]]</f>
        <v>0</v>
      </c>
      <c r="Y460" s="84"/>
      <c r="Z460" s="84"/>
      <c r="AA460" s="85">
        <v>0</v>
      </c>
      <c r="AB460" s="84">
        <v>0</v>
      </c>
      <c r="AC460" s="84"/>
      <c r="AD460" s="101"/>
      <c r="AE460" s="85"/>
      <c r="AF460" s="85"/>
      <c r="AG460" s="85"/>
      <c r="AH460" s="85"/>
      <c r="AI460" s="85"/>
      <c r="AJ460" s="85"/>
      <c r="AK460" s="85"/>
      <c r="AL460" s="85"/>
      <c r="AM460" s="85"/>
      <c r="AN460" s="85"/>
      <c r="AO460" s="85"/>
      <c r="AP460" s="85"/>
      <c r="AQ460" s="85"/>
      <c r="AR460" s="85"/>
      <c r="AS460" s="85"/>
      <c r="AT460" s="85"/>
    </row>
    <row r="461" s="61" customFormat="1" ht="80" customHeight="1" spans="1:46">
      <c r="A461" s="84" t="s">
        <v>17404</v>
      </c>
      <c r="B461" s="84"/>
      <c r="C461" s="85" t="s">
        <v>2</v>
      </c>
      <c r="D461" s="84" t="s">
        <v>16505</v>
      </c>
      <c r="E461" s="87" t="s">
        <v>16710</v>
      </c>
      <c r="F461" s="84" t="s">
        <v>16408</v>
      </c>
      <c r="G461" s="85"/>
      <c r="H461" s="85">
        <v>18</v>
      </c>
      <c r="I461" s="85">
        <f t="shared" si="21"/>
        <v>18</v>
      </c>
      <c r="J461" s="84">
        <v>1</v>
      </c>
      <c r="K461" s="90">
        <f>SUMIFS(VENTAS[Cantidad],VENTAS[Código del producto Vendido],STOCK[[#This Row],[Code]])</f>
        <v>0</v>
      </c>
      <c r="L461" s="84">
        <f>STOCK[[#This Row],[Entradas]]-STOCK[[#This Row],[Salidas]]</f>
        <v>1</v>
      </c>
      <c r="M461" s="93">
        <f>STOCK[[#This Row],[Precio Final]]*10%</f>
        <v>1.8</v>
      </c>
      <c r="N461" s="84">
        <v>0</v>
      </c>
      <c r="O461" s="85">
        <v>0</v>
      </c>
      <c r="P461" s="85">
        <v>9</v>
      </c>
      <c r="Q461" s="84">
        <v>0</v>
      </c>
      <c r="R461" s="84">
        <v>0</v>
      </c>
      <c r="S461" s="85">
        <v>0</v>
      </c>
      <c r="T461" s="96">
        <f>STOCK[[#This Row],[Costo Unitario (USD)]]+STOCK[[#This Row],[Costo Envío (USD)]]+STOCK[[#This Row],[Comisión 10%]]</f>
        <v>10.8</v>
      </c>
      <c r="U461" s="84">
        <f t="shared" si="22"/>
        <v>16.2</v>
      </c>
      <c r="V461" s="85">
        <f t="shared" si="24"/>
        <v>18</v>
      </c>
      <c r="W461" s="85">
        <f>STOCK[[#This Row],[Precio Final]]-STOCK[[#This Row],[Costo total]]</f>
        <v>7.2</v>
      </c>
      <c r="X461" s="84">
        <f>STOCK[[#This Row],[Ganancia Unitaria]]*STOCK[[#This Row],[Salidas]]</f>
        <v>0</v>
      </c>
      <c r="Y461" s="84"/>
      <c r="Z461" s="84"/>
      <c r="AA461" s="85"/>
      <c r="AB461" s="84"/>
      <c r="AC461" s="84"/>
      <c r="AD461" s="101"/>
      <c r="AE461" s="85"/>
      <c r="AF461" s="85"/>
      <c r="AG461" s="85"/>
      <c r="AH461" s="85"/>
      <c r="AI461" s="85"/>
      <c r="AJ461" s="85"/>
      <c r="AK461" s="85"/>
      <c r="AL461" s="85"/>
      <c r="AM461" s="85"/>
      <c r="AN461" s="85"/>
      <c r="AO461" s="85"/>
      <c r="AP461" s="85"/>
      <c r="AQ461" s="85"/>
      <c r="AR461" s="85"/>
      <c r="AS461" s="85"/>
      <c r="AT461" s="85"/>
    </row>
    <row r="462" s="61" customFormat="1" ht="80" customHeight="1" spans="1:46">
      <c r="A462" s="84" t="s">
        <v>17405</v>
      </c>
      <c r="B462" s="84"/>
      <c r="C462" s="85" t="s">
        <v>2</v>
      </c>
      <c r="D462" s="84" t="s">
        <v>16511</v>
      </c>
      <c r="E462" s="87" t="s">
        <v>17340</v>
      </c>
      <c r="F462" s="84" t="s">
        <v>16408</v>
      </c>
      <c r="G462" s="85"/>
      <c r="H462" s="85">
        <v>20</v>
      </c>
      <c r="I462" s="85">
        <f t="shared" si="21"/>
        <v>20</v>
      </c>
      <c r="J462" s="84">
        <v>1</v>
      </c>
      <c r="K462" s="90">
        <f>SUMIFS(VENTAS[Cantidad],VENTAS[Código del producto Vendido],STOCK[[#This Row],[Code]])</f>
        <v>0</v>
      </c>
      <c r="L462" s="84">
        <f>STOCK[[#This Row],[Entradas]]-STOCK[[#This Row],[Salidas]]</f>
        <v>1</v>
      </c>
      <c r="M462" s="93">
        <f>STOCK[[#This Row],[Precio Final]]*10%</f>
        <v>2</v>
      </c>
      <c r="N462" s="84">
        <v>0</v>
      </c>
      <c r="O462" s="85">
        <v>0</v>
      </c>
      <c r="P462" s="85">
        <v>9</v>
      </c>
      <c r="Q462" s="84">
        <v>0</v>
      </c>
      <c r="R462" s="84">
        <v>0</v>
      </c>
      <c r="S462" s="85">
        <v>0</v>
      </c>
      <c r="T462" s="96">
        <f>STOCK[[#This Row],[Costo Unitario (USD)]]+STOCK[[#This Row],[Costo Envío (USD)]]+STOCK[[#This Row],[Comisión 10%]]</f>
        <v>11</v>
      </c>
      <c r="U462" s="84">
        <f t="shared" si="22"/>
        <v>16.5</v>
      </c>
      <c r="V462" s="85">
        <f t="shared" si="24"/>
        <v>20</v>
      </c>
      <c r="W462" s="85">
        <f>STOCK[[#This Row],[Precio Final]]-STOCK[[#This Row],[Costo total]]</f>
        <v>9</v>
      </c>
      <c r="X462" s="84">
        <f>STOCK[[#This Row],[Ganancia Unitaria]]*STOCK[[#This Row],[Salidas]]</f>
        <v>0</v>
      </c>
      <c r="Y462" s="84"/>
      <c r="Z462" s="84"/>
      <c r="AA462" s="85"/>
      <c r="AB462" s="84"/>
      <c r="AC462" s="84"/>
      <c r="AD462" s="101"/>
      <c r="AE462" s="85"/>
      <c r="AF462" s="85"/>
      <c r="AG462" s="85"/>
      <c r="AH462" s="85"/>
      <c r="AI462" s="85"/>
      <c r="AJ462" s="85"/>
      <c r="AK462" s="85"/>
      <c r="AL462" s="85"/>
      <c r="AM462" s="85"/>
      <c r="AN462" s="85"/>
      <c r="AO462" s="85"/>
      <c r="AP462" s="85"/>
      <c r="AQ462" s="85"/>
      <c r="AR462" s="85"/>
      <c r="AS462" s="85"/>
      <c r="AT462" s="85"/>
    </row>
    <row r="463" s="61" customFormat="1" ht="80" customHeight="1" spans="1:46">
      <c r="A463" s="84" t="s">
        <v>17406</v>
      </c>
      <c r="B463" s="84"/>
      <c r="C463" s="85" t="s">
        <v>2</v>
      </c>
      <c r="D463" s="84" t="s">
        <v>16461</v>
      </c>
      <c r="E463" s="87" t="s">
        <v>17407</v>
      </c>
      <c r="F463" s="84" t="s">
        <v>16396</v>
      </c>
      <c r="G463" s="85"/>
      <c r="H463" s="85">
        <v>28</v>
      </c>
      <c r="I463" s="85">
        <f t="shared" si="21"/>
        <v>28</v>
      </c>
      <c r="J463" s="84">
        <v>1</v>
      </c>
      <c r="K463" s="90">
        <f>SUMIFS(VENTAS[Cantidad],VENTAS[Código del producto Vendido],STOCK[[#This Row],[Code]])</f>
        <v>0</v>
      </c>
      <c r="L463" s="84">
        <f>STOCK[[#This Row],[Entradas]]-STOCK[[#This Row],[Salidas]]</f>
        <v>1</v>
      </c>
      <c r="M463" s="93">
        <f>STOCK[[#This Row],[Precio Final]]*10%</f>
        <v>2.8</v>
      </c>
      <c r="N463" s="84">
        <v>0</v>
      </c>
      <c r="O463" s="85">
        <v>0</v>
      </c>
      <c r="P463" s="85">
        <v>9</v>
      </c>
      <c r="Q463" s="84">
        <v>0</v>
      </c>
      <c r="R463" s="84">
        <v>0</v>
      </c>
      <c r="S463" s="85">
        <v>0</v>
      </c>
      <c r="T463" s="96">
        <f>STOCK[[#This Row],[Costo Unitario (USD)]]+STOCK[[#This Row],[Costo Envío (USD)]]+STOCK[[#This Row],[Comisión 10%]]</f>
        <v>11.8</v>
      </c>
      <c r="U463" s="84">
        <f t="shared" si="22"/>
        <v>17.7</v>
      </c>
      <c r="V463" s="85">
        <f t="shared" si="24"/>
        <v>28</v>
      </c>
      <c r="W463" s="85">
        <f>STOCK[[#This Row],[Precio Final]]-STOCK[[#This Row],[Costo total]]</f>
        <v>16.2</v>
      </c>
      <c r="X463" s="84">
        <f>STOCK[[#This Row],[Ganancia Unitaria]]*STOCK[[#This Row],[Salidas]]</f>
        <v>0</v>
      </c>
      <c r="Y463" s="84"/>
      <c r="Z463" s="84"/>
      <c r="AA463" s="85"/>
      <c r="AB463" s="84"/>
      <c r="AC463" s="84"/>
      <c r="AD463" s="101"/>
      <c r="AE463" s="85"/>
      <c r="AF463" s="85"/>
      <c r="AG463" s="85"/>
      <c r="AH463" s="85"/>
      <c r="AI463" s="85"/>
      <c r="AJ463" s="85"/>
      <c r="AK463" s="85"/>
      <c r="AL463" s="85"/>
      <c r="AM463" s="85"/>
      <c r="AN463" s="85"/>
      <c r="AO463" s="85"/>
      <c r="AP463" s="85"/>
      <c r="AQ463" s="85"/>
      <c r="AR463" s="85"/>
      <c r="AS463" s="85"/>
      <c r="AT463" s="85"/>
    </row>
    <row r="464" s="61" customFormat="1" ht="80" customHeight="1" spans="1:46">
      <c r="A464" s="84" t="s">
        <v>17408</v>
      </c>
      <c r="B464" s="84"/>
      <c r="C464" s="85" t="s">
        <v>2</v>
      </c>
      <c r="D464" s="84" t="s">
        <v>16461</v>
      </c>
      <c r="E464" s="87" t="s">
        <v>17409</v>
      </c>
      <c r="F464" s="84" t="s">
        <v>16396</v>
      </c>
      <c r="G464" s="85"/>
      <c r="H464" s="85">
        <v>20</v>
      </c>
      <c r="I464" s="85">
        <f t="shared" si="21"/>
        <v>20</v>
      </c>
      <c r="J464" s="84">
        <v>0</v>
      </c>
      <c r="K464" s="90">
        <f>SUMIFS(VENTAS[Cantidad],VENTAS[Código del producto Vendido],STOCK[[#This Row],[Code]])</f>
        <v>0</v>
      </c>
      <c r="L464" s="84">
        <f>STOCK[[#This Row],[Entradas]]-STOCK[[#This Row],[Salidas]]</f>
        <v>0</v>
      </c>
      <c r="M464" s="93">
        <f>STOCK[[#This Row],[Precio Final]]*10%</f>
        <v>2</v>
      </c>
      <c r="N464" s="84">
        <v>0</v>
      </c>
      <c r="O464" s="85">
        <v>0</v>
      </c>
      <c r="P464" s="85">
        <v>9</v>
      </c>
      <c r="Q464" s="84">
        <v>0</v>
      </c>
      <c r="R464" s="84">
        <v>0</v>
      </c>
      <c r="S464" s="85">
        <v>0</v>
      </c>
      <c r="T464" s="96">
        <f>STOCK[[#This Row],[Costo Unitario (USD)]]+STOCK[[#This Row],[Costo Envío (USD)]]+STOCK[[#This Row],[Comisión 10%]]</f>
        <v>11</v>
      </c>
      <c r="U464" s="84">
        <f t="shared" si="22"/>
        <v>16.5</v>
      </c>
      <c r="V464" s="85">
        <f t="shared" si="24"/>
        <v>20</v>
      </c>
      <c r="W464" s="85">
        <f>STOCK[[#This Row],[Precio Final]]-STOCK[[#This Row],[Costo total]]</f>
        <v>9</v>
      </c>
      <c r="X464" s="84">
        <f>STOCK[[#This Row],[Ganancia Unitaria]]*STOCK[[#This Row],[Salidas]]</f>
        <v>0</v>
      </c>
      <c r="Y464" s="84"/>
      <c r="Z464" s="84"/>
      <c r="AA464" s="85"/>
      <c r="AB464" s="84"/>
      <c r="AC464" s="84"/>
      <c r="AD464" s="101"/>
      <c r="AE464" s="85"/>
      <c r="AF464" s="85"/>
      <c r="AG464" s="85"/>
      <c r="AH464" s="85"/>
      <c r="AI464" s="85"/>
      <c r="AJ464" s="85"/>
      <c r="AK464" s="85"/>
      <c r="AL464" s="85"/>
      <c r="AM464" s="85"/>
      <c r="AN464" s="85"/>
      <c r="AO464" s="85"/>
      <c r="AP464" s="85"/>
      <c r="AQ464" s="85"/>
      <c r="AR464" s="85"/>
      <c r="AS464" s="85"/>
      <c r="AT464" s="85"/>
    </row>
    <row r="465" s="61" customFormat="1" ht="80" customHeight="1" spans="1:46">
      <c r="A465" s="84" t="s">
        <v>17410</v>
      </c>
      <c r="B465" s="84"/>
      <c r="C465" s="85" t="s">
        <v>2</v>
      </c>
      <c r="D465" s="84" t="s">
        <v>16690</v>
      </c>
      <c r="E465" s="87" t="s">
        <v>17411</v>
      </c>
      <c r="F465" s="84" t="s">
        <v>16971</v>
      </c>
      <c r="G465" s="85"/>
      <c r="H465" s="85">
        <v>30</v>
      </c>
      <c r="I465" s="85">
        <f t="shared" si="21"/>
        <v>30</v>
      </c>
      <c r="J465" s="84">
        <v>0</v>
      </c>
      <c r="K465" s="90">
        <f>SUMIFS(VENTAS[Cantidad],VENTAS[Código del producto Vendido],STOCK[[#This Row],[Code]])</f>
        <v>0</v>
      </c>
      <c r="L465" s="84">
        <f>STOCK[[#This Row],[Entradas]]-STOCK[[#This Row],[Salidas]]</f>
        <v>0</v>
      </c>
      <c r="M465" s="93">
        <f>STOCK[[#This Row],[Precio Final]]*10%</f>
        <v>3</v>
      </c>
      <c r="N465" s="84">
        <v>0</v>
      </c>
      <c r="O465" s="85">
        <v>0</v>
      </c>
      <c r="P465" s="85">
        <v>9</v>
      </c>
      <c r="Q465" s="84">
        <v>0</v>
      </c>
      <c r="R465" s="84">
        <v>0</v>
      </c>
      <c r="S465" s="85">
        <v>0</v>
      </c>
      <c r="T465" s="96">
        <f>STOCK[[#This Row],[Costo Unitario (USD)]]+STOCK[[#This Row],[Costo Envío (USD)]]+STOCK[[#This Row],[Comisión 10%]]</f>
        <v>12</v>
      </c>
      <c r="U465" s="84">
        <f t="shared" si="22"/>
        <v>18</v>
      </c>
      <c r="V465" s="85">
        <f t="shared" si="24"/>
        <v>30</v>
      </c>
      <c r="W465" s="85">
        <f>STOCK[[#This Row],[Precio Final]]-STOCK[[#This Row],[Costo total]]</f>
        <v>18</v>
      </c>
      <c r="X465" s="84">
        <f>STOCK[[#This Row],[Ganancia Unitaria]]*STOCK[[#This Row],[Salidas]]</f>
        <v>0</v>
      </c>
      <c r="Y465" s="84"/>
      <c r="Z465" s="84"/>
      <c r="AA465" s="85"/>
      <c r="AB465" s="84"/>
      <c r="AC465" s="84"/>
      <c r="AD465" s="101"/>
      <c r="AE465" s="85"/>
      <c r="AF465" s="85"/>
      <c r="AG465" s="85"/>
      <c r="AH465" s="85"/>
      <c r="AI465" s="85"/>
      <c r="AJ465" s="85"/>
      <c r="AK465" s="85"/>
      <c r="AL465" s="85"/>
      <c r="AM465" s="85"/>
      <c r="AN465" s="85"/>
      <c r="AO465" s="85"/>
      <c r="AP465" s="85"/>
      <c r="AQ465" s="85"/>
      <c r="AR465" s="85"/>
      <c r="AS465" s="85"/>
      <c r="AT465" s="85"/>
    </row>
    <row r="466" s="61" customFormat="1" ht="80" customHeight="1" spans="1:46">
      <c r="A466" s="84" t="s">
        <v>17412</v>
      </c>
      <c r="B466" s="84"/>
      <c r="C466" s="85" t="s">
        <v>2</v>
      </c>
      <c r="D466" s="84" t="s">
        <v>16690</v>
      </c>
      <c r="E466" s="87" t="s">
        <v>17413</v>
      </c>
      <c r="F466" s="84" t="s">
        <v>16586</v>
      </c>
      <c r="G466" s="85"/>
      <c r="H466" s="85">
        <v>30</v>
      </c>
      <c r="I466" s="85">
        <f t="shared" si="21"/>
        <v>30</v>
      </c>
      <c r="J466" s="84">
        <v>2</v>
      </c>
      <c r="K466" s="90">
        <f>SUMIFS(VENTAS[Cantidad],VENTAS[Código del producto Vendido],STOCK[[#This Row],[Code]])</f>
        <v>0</v>
      </c>
      <c r="L466" s="84">
        <f>STOCK[[#This Row],[Entradas]]-STOCK[[#This Row],[Salidas]]</f>
        <v>2</v>
      </c>
      <c r="M466" s="93">
        <f>STOCK[[#This Row],[Precio Final]]*10%</f>
        <v>3</v>
      </c>
      <c r="N466" s="84">
        <v>0</v>
      </c>
      <c r="O466" s="85">
        <v>0</v>
      </c>
      <c r="P466" s="85">
        <v>9</v>
      </c>
      <c r="Q466" s="84">
        <v>0</v>
      </c>
      <c r="R466" s="84">
        <v>0</v>
      </c>
      <c r="S466" s="85">
        <v>0</v>
      </c>
      <c r="T466" s="96">
        <f>STOCK[[#This Row],[Costo Unitario (USD)]]+STOCK[[#This Row],[Costo Envío (USD)]]+STOCK[[#This Row],[Comisión 10%]]</f>
        <v>12</v>
      </c>
      <c r="U466" s="84">
        <f t="shared" si="22"/>
        <v>18</v>
      </c>
      <c r="V466" s="85">
        <f t="shared" si="24"/>
        <v>30</v>
      </c>
      <c r="W466" s="85">
        <f>STOCK[[#This Row],[Precio Final]]-STOCK[[#This Row],[Costo total]]</f>
        <v>18</v>
      </c>
      <c r="X466" s="84">
        <f>STOCK[[#This Row],[Ganancia Unitaria]]*STOCK[[#This Row],[Salidas]]</f>
        <v>0</v>
      </c>
      <c r="Y466" s="84"/>
      <c r="Z466" s="84"/>
      <c r="AA466" s="85"/>
      <c r="AB466" s="84"/>
      <c r="AC466" s="84"/>
      <c r="AD466" s="101"/>
      <c r="AE466" s="85"/>
      <c r="AF466" s="85"/>
      <c r="AG466" s="85"/>
      <c r="AH466" s="85"/>
      <c r="AI466" s="85"/>
      <c r="AJ466" s="85"/>
      <c r="AK466" s="85"/>
      <c r="AL466" s="85"/>
      <c r="AM466" s="85"/>
      <c r="AN466" s="85"/>
      <c r="AO466" s="85"/>
      <c r="AP466" s="85"/>
      <c r="AQ466" s="85"/>
      <c r="AR466" s="85"/>
      <c r="AS466" s="85"/>
      <c r="AT466" s="85"/>
    </row>
    <row r="467" s="61" customFormat="1" ht="80" customHeight="1" spans="1:46">
      <c r="A467" s="84" t="s">
        <v>17414</v>
      </c>
      <c r="B467" s="84"/>
      <c r="C467" s="85" t="s">
        <v>2</v>
      </c>
      <c r="D467" s="84" t="s">
        <v>16498</v>
      </c>
      <c r="E467" s="87" t="s">
        <v>17415</v>
      </c>
      <c r="F467" s="84" t="s">
        <v>16475</v>
      </c>
      <c r="G467" s="85"/>
      <c r="H467" s="85">
        <v>30</v>
      </c>
      <c r="I467" s="85">
        <f t="shared" si="21"/>
        <v>30</v>
      </c>
      <c r="J467" s="84">
        <v>3</v>
      </c>
      <c r="K467" s="90">
        <f>SUMIFS(VENTAS[Cantidad],VENTAS[Código del producto Vendido],STOCK[[#This Row],[Code]])</f>
        <v>0</v>
      </c>
      <c r="L467" s="84">
        <f>STOCK[[#This Row],[Entradas]]-STOCK[[#This Row],[Salidas]]</f>
        <v>3</v>
      </c>
      <c r="M467" s="93">
        <f>STOCK[[#This Row],[Precio Final]]*10%</f>
        <v>3</v>
      </c>
      <c r="N467" s="84">
        <v>0</v>
      </c>
      <c r="O467" s="85">
        <v>0</v>
      </c>
      <c r="P467" s="85">
        <v>9</v>
      </c>
      <c r="Q467" s="84">
        <v>0</v>
      </c>
      <c r="R467" s="84">
        <v>0</v>
      </c>
      <c r="S467" s="85">
        <v>0</v>
      </c>
      <c r="T467" s="96">
        <f>STOCK[[#This Row],[Costo Unitario (USD)]]+STOCK[[#This Row],[Costo Envío (USD)]]+STOCK[[#This Row],[Comisión 10%]]</f>
        <v>12</v>
      </c>
      <c r="U467" s="84">
        <f t="shared" si="22"/>
        <v>18</v>
      </c>
      <c r="V467" s="85">
        <f t="shared" si="24"/>
        <v>30</v>
      </c>
      <c r="W467" s="85">
        <f>STOCK[[#This Row],[Precio Final]]-STOCK[[#This Row],[Costo total]]</f>
        <v>18</v>
      </c>
      <c r="X467" s="84">
        <f>STOCK[[#This Row],[Ganancia Unitaria]]*STOCK[[#This Row],[Salidas]]</f>
        <v>0</v>
      </c>
      <c r="Y467" s="84"/>
      <c r="Z467" s="84"/>
      <c r="AA467" s="85"/>
      <c r="AB467" s="84"/>
      <c r="AC467" s="84"/>
      <c r="AD467" s="101"/>
      <c r="AE467" s="85"/>
      <c r="AF467" s="85"/>
      <c r="AG467" s="85"/>
      <c r="AH467" s="85"/>
      <c r="AI467" s="85"/>
      <c r="AJ467" s="85"/>
      <c r="AK467" s="85"/>
      <c r="AL467" s="85"/>
      <c r="AM467" s="85"/>
      <c r="AN467" s="85"/>
      <c r="AO467" s="85"/>
      <c r="AP467" s="85"/>
      <c r="AQ467" s="85"/>
      <c r="AR467" s="85"/>
      <c r="AS467" s="85"/>
      <c r="AT467" s="85"/>
    </row>
    <row r="468" s="61" customFormat="1" ht="80" customHeight="1" spans="1:46">
      <c r="A468" s="84" t="s">
        <v>17310</v>
      </c>
      <c r="B468" s="84"/>
      <c r="C468" s="85" t="s">
        <v>2</v>
      </c>
      <c r="D468" s="84" t="s">
        <v>16447</v>
      </c>
      <c r="E468" s="87" t="s">
        <v>17416</v>
      </c>
      <c r="F468" s="84" t="s">
        <v>16408</v>
      </c>
      <c r="G468" s="85"/>
      <c r="H468" s="85">
        <v>25</v>
      </c>
      <c r="I468" s="85">
        <f t="shared" si="21"/>
        <v>25</v>
      </c>
      <c r="J468" s="84">
        <v>1</v>
      </c>
      <c r="K468" s="90">
        <f>SUMIFS(VENTAS[Cantidad],VENTAS[Código del producto Vendido],STOCK[[#This Row],[Code]])</f>
        <v>0</v>
      </c>
      <c r="L468" s="84">
        <f>STOCK[[#This Row],[Entradas]]-STOCK[[#This Row],[Salidas]]</f>
        <v>1</v>
      </c>
      <c r="M468" s="93">
        <f>STOCK[[#This Row],[Precio Final]]*10%</f>
        <v>2.5</v>
      </c>
      <c r="N468" s="84">
        <v>0</v>
      </c>
      <c r="O468" s="85">
        <v>0</v>
      </c>
      <c r="P468" s="85">
        <v>9</v>
      </c>
      <c r="Q468" s="84">
        <v>0</v>
      </c>
      <c r="R468" s="84">
        <v>0</v>
      </c>
      <c r="S468" s="85">
        <v>0</v>
      </c>
      <c r="T468" s="96">
        <f>STOCK[[#This Row],[Costo Unitario (USD)]]+STOCK[[#This Row],[Costo Envío (USD)]]+STOCK[[#This Row],[Comisión 10%]]</f>
        <v>11.5</v>
      </c>
      <c r="U468" s="84">
        <f t="shared" si="22"/>
        <v>17.25</v>
      </c>
      <c r="V468" s="85">
        <f t="shared" si="24"/>
        <v>25</v>
      </c>
      <c r="W468" s="85">
        <f>STOCK[[#This Row],[Precio Final]]-STOCK[[#This Row],[Costo total]]</f>
        <v>13.5</v>
      </c>
      <c r="X468" s="84">
        <f>STOCK[[#This Row],[Ganancia Unitaria]]*STOCK[[#This Row],[Salidas]]</f>
        <v>0</v>
      </c>
      <c r="Y468" s="84"/>
      <c r="Z468" s="84"/>
      <c r="AA468" s="85"/>
      <c r="AB468" s="84"/>
      <c r="AC468" s="84"/>
      <c r="AD468" s="101"/>
      <c r="AE468" s="85"/>
      <c r="AF468" s="85"/>
      <c r="AG468" s="85"/>
      <c r="AH468" s="85"/>
      <c r="AI468" s="85"/>
      <c r="AJ468" s="85"/>
      <c r="AK468" s="85"/>
      <c r="AL468" s="85"/>
      <c r="AM468" s="85"/>
      <c r="AN468" s="85"/>
      <c r="AO468" s="85"/>
      <c r="AP468" s="85"/>
      <c r="AQ468" s="85"/>
      <c r="AR468" s="85"/>
      <c r="AS468" s="85"/>
      <c r="AT468" s="85"/>
    </row>
    <row r="469" s="61" customFormat="1" ht="80" customHeight="1" spans="1:46">
      <c r="A469" s="84" t="s">
        <v>17417</v>
      </c>
      <c r="B469" s="84"/>
      <c r="C469" s="85" t="s">
        <v>2</v>
      </c>
      <c r="D469" s="84" t="s">
        <v>16498</v>
      </c>
      <c r="E469" s="87" t="s">
        <v>17418</v>
      </c>
      <c r="F469" s="84" t="s">
        <v>16475</v>
      </c>
      <c r="G469" s="85"/>
      <c r="H469" s="85">
        <v>25</v>
      </c>
      <c r="I469" s="85">
        <f t="shared" si="21"/>
        <v>25</v>
      </c>
      <c r="J469" s="84">
        <v>1</v>
      </c>
      <c r="K469" s="90">
        <f>SUMIFS(VENTAS[Cantidad],VENTAS[Código del producto Vendido],STOCK[[#This Row],[Code]])</f>
        <v>0</v>
      </c>
      <c r="L469" s="84">
        <v>0</v>
      </c>
      <c r="M469" s="93">
        <f>STOCK[[#This Row],[Precio Final]]*10%</f>
        <v>2.5</v>
      </c>
      <c r="N469" s="84">
        <v>0</v>
      </c>
      <c r="O469" s="85">
        <v>0</v>
      </c>
      <c r="P469" s="85">
        <v>9</v>
      </c>
      <c r="Q469" s="84">
        <v>0</v>
      </c>
      <c r="R469" s="84">
        <v>0</v>
      </c>
      <c r="S469" s="85">
        <v>0</v>
      </c>
      <c r="T469" s="96">
        <f>STOCK[[#This Row],[Costo Unitario (USD)]]+STOCK[[#This Row],[Costo Envío (USD)]]+STOCK[[#This Row],[Comisión 10%]]</f>
        <v>11.5</v>
      </c>
      <c r="U469" s="84">
        <f t="shared" si="22"/>
        <v>17.25</v>
      </c>
      <c r="V469" s="85">
        <f t="shared" si="24"/>
        <v>25</v>
      </c>
      <c r="W469" s="85">
        <f>STOCK[[#This Row],[Precio Final]]-STOCK[[#This Row],[Costo total]]</f>
        <v>13.5</v>
      </c>
      <c r="X469" s="84">
        <f>STOCK[[#This Row],[Ganancia Unitaria]]*STOCK[[#This Row],[Salidas]]</f>
        <v>0</v>
      </c>
      <c r="Y469" s="84"/>
      <c r="Z469" s="84"/>
      <c r="AA469" s="85"/>
      <c r="AB469" s="84"/>
      <c r="AC469" s="84"/>
      <c r="AD469" s="101"/>
      <c r="AE469" s="85"/>
      <c r="AF469" s="85"/>
      <c r="AG469" s="85"/>
      <c r="AH469" s="85"/>
      <c r="AI469" s="85"/>
      <c r="AJ469" s="85"/>
      <c r="AK469" s="85"/>
      <c r="AL469" s="85"/>
      <c r="AM469" s="85"/>
      <c r="AN469" s="85"/>
      <c r="AO469" s="85"/>
      <c r="AP469" s="85"/>
      <c r="AQ469" s="85"/>
      <c r="AR469" s="85"/>
      <c r="AS469" s="85"/>
      <c r="AT469" s="85"/>
    </row>
    <row r="470" s="61" customFormat="1" ht="80" customHeight="1" spans="1:46">
      <c r="A470" s="84" t="s">
        <v>17419</v>
      </c>
      <c r="B470" s="84"/>
      <c r="C470" s="85" t="s">
        <v>2</v>
      </c>
      <c r="D470" s="84" t="s">
        <v>16447</v>
      </c>
      <c r="E470" s="87" t="s">
        <v>17418</v>
      </c>
      <c r="F470" s="84" t="s">
        <v>16404</v>
      </c>
      <c r="G470" s="85"/>
      <c r="H470" s="85">
        <v>25</v>
      </c>
      <c r="I470" s="85">
        <f t="shared" si="21"/>
        <v>25</v>
      </c>
      <c r="J470" s="84">
        <v>1</v>
      </c>
      <c r="K470" s="90">
        <f>SUMIFS(VENTAS[Cantidad],VENTAS[Código del producto Vendido],STOCK[[#This Row],[Code]])</f>
        <v>0</v>
      </c>
      <c r="L470" s="84">
        <v>0</v>
      </c>
      <c r="M470" s="93">
        <f>STOCK[[#This Row],[Precio Final]]*10%</f>
        <v>2.5</v>
      </c>
      <c r="N470" s="84">
        <v>0</v>
      </c>
      <c r="O470" s="85">
        <v>0</v>
      </c>
      <c r="P470" s="85">
        <v>9</v>
      </c>
      <c r="Q470" s="84">
        <v>0</v>
      </c>
      <c r="R470" s="84">
        <v>0</v>
      </c>
      <c r="S470" s="85">
        <v>0</v>
      </c>
      <c r="T470" s="96">
        <f>STOCK[[#This Row],[Costo Unitario (USD)]]+STOCK[[#This Row],[Costo Envío (USD)]]+STOCK[[#This Row],[Comisión 10%]]</f>
        <v>11.5</v>
      </c>
      <c r="U470" s="84">
        <f t="shared" si="22"/>
        <v>17.25</v>
      </c>
      <c r="V470" s="85">
        <f t="shared" si="24"/>
        <v>25</v>
      </c>
      <c r="W470" s="85">
        <f>STOCK[[#This Row],[Precio Final]]-STOCK[[#This Row],[Costo total]]</f>
        <v>13.5</v>
      </c>
      <c r="X470" s="84">
        <f>STOCK[[#This Row],[Ganancia Unitaria]]*STOCK[[#This Row],[Salidas]]</f>
        <v>0</v>
      </c>
      <c r="Y470" s="84"/>
      <c r="Z470" s="84"/>
      <c r="AA470" s="85"/>
      <c r="AB470" s="84"/>
      <c r="AC470" s="84"/>
      <c r="AD470" s="101"/>
      <c r="AE470" s="85"/>
      <c r="AF470" s="85"/>
      <c r="AG470" s="85"/>
      <c r="AH470" s="85"/>
      <c r="AI470" s="85"/>
      <c r="AJ470" s="85"/>
      <c r="AK470" s="85"/>
      <c r="AL470" s="85"/>
      <c r="AM470" s="85"/>
      <c r="AN470" s="85"/>
      <c r="AO470" s="85"/>
      <c r="AP470" s="85"/>
      <c r="AQ470" s="85"/>
      <c r="AR470" s="85"/>
      <c r="AS470" s="85"/>
      <c r="AT470" s="85"/>
    </row>
    <row r="471" s="61" customFormat="1" ht="80" customHeight="1" spans="1:46">
      <c r="A471" s="84" t="s">
        <v>17420</v>
      </c>
      <c r="B471" s="84"/>
      <c r="C471" s="85" t="s">
        <v>2</v>
      </c>
      <c r="D471" s="84" t="s">
        <v>16498</v>
      </c>
      <c r="E471" s="87" t="s">
        <v>17421</v>
      </c>
      <c r="F471" s="84" t="s">
        <v>16396</v>
      </c>
      <c r="G471" s="85"/>
      <c r="H471" s="85">
        <v>30</v>
      </c>
      <c r="I471" s="85">
        <f t="shared" si="21"/>
        <v>30</v>
      </c>
      <c r="J471" s="84">
        <v>1</v>
      </c>
      <c r="K471" s="90">
        <f>SUMIFS(VENTAS[Cantidad],VENTAS[Código del producto Vendido],STOCK[[#This Row],[Code]])</f>
        <v>0</v>
      </c>
      <c r="L471" s="84">
        <v>0</v>
      </c>
      <c r="M471" s="93">
        <f>STOCK[[#This Row],[Precio Final]]*10%</f>
        <v>3</v>
      </c>
      <c r="N471" s="84">
        <v>0</v>
      </c>
      <c r="O471" s="85">
        <v>0</v>
      </c>
      <c r="P471" s="85">
        <v>9</v>
      </c>
      <c r="Q471" s="84">
        <v>0</v>
      </c>
      <c r="R471" s="84">
        <v>0</v>
      </c>
      <c r="S471" s="85">
        <v>0</v>
      </c>
      <c r="T471" s="96">
        <f>STOCK[[#This Row],[Costo Unitario (USD)]]+STOCK[[#This Row],[Costo Envío (USD)]]+STOCK[[#This Row],[Comisión 10%]]</f>
        <v>12</v>
      </c>
      <c r="U471" s="84">
        <f t="shared" si="22"/>
        <v>18</v>
      </c>
      <c r="V471" s="85">
        <f t="shared" si="24"/>
        <v>30</v>
      </c>
      <c r="W471" s="85">
        <f>STOCK[[#This Row],[Precio Final]]-STOCK[[#This Row],[Costo total]]</f>
        <v>18</v>
      </c>
      <c r="X471" s="84">
        <f>STOCK[[#This Row],[Ganancia Unitaria]]*STOCK[[#This Row],[Salidas]]</f>
        <v>0</v>
      </c>
      <c r="Y471" s="84"/>
      <c r="Z471" s="84"/>
      <c r="AA471" s="85"/>
      <c r="AB471" s="84"/>
      <c r="AC471" s="84"/>
      <c r="AD471" s="101"/>
      <c r="AE471" s="85"/>
      <c r="AF471" s="85"/>
      <c r="AG471" s="85"/>
      <c r="AH471" s="85"/>
      <c r="AI471" s="85"/>
      <c r="AJ471" s="85"/>
      <c r="AK471" s="85"/>
      <c r="AL471" s="85"/>
      <c r="AM471" s="85"/>
      <c r="AN471" s="85"/>
      <c r="AO471" s="85"/>
      <c r="AP471" s="85"/>
      <c r="AQ471" s="85"/>
      <c r="AR471" s="85"/>
      <c r="AS471" s="85"/>
      <c r="AT471" s="85"/>
    </row>
    <row r="472" s="61" customFormat="1" ht="80" customHeight="1" spans="1:46">
      <c r="A472" s="84" t="s">
        <v>17422</v>
      </c>
      <c r="B472" s="84"/>
      <c r="C472" s="85" t="s">
        <v>2</v>
      </c>
      <c r="D472" s="84" t="s">
        <v>16522</v>
      </c>
      <c r="E472" s="87" t="s">
        <v>17423</v>
      </c>
      <c r="F472" s="84" t="s">
        <v>16408</v>
      </c>
      <c r="G472" s="85"/>
      <c r="H472" s="85">
        <v>30</v>
      </c>
      <c r="I472" s="85">
        <f t="shared" si="21"/>
        <v>30</v>
      </c>
      <c r="J472" s="84">
        <v>0</v>
      </c>
      <c r="K472" s="90">
        <f>SUMIFS(VENTAS[Cantidad],VENTAS[Código del producto Vendido],STOCK[[#This Row],[Code]])</f>
        <v>0</v>
      </c>
      <c r="L472" s="84">
        <f>STOCK[[#This Row],[Entradas]]-STOCK[[#This Row],[Salidas]]</f>
        <v>0</v>
      </c>
      <c r="M472" s="93">
        <f>STOCK[[#This Row],[Precio Final]]*10%</f>
        <v>3</v>
      </c>
      <c r="N472" s="84">
        <v>0</v>
      </c>
      <c r="O472" s="85">
        <v>0</v>
      </c>
      <c r="P472" s="85">
        <v>9</v>
      </c>
      <c r="Q472" s="84">
        <v>0</v>
      </c>
      <c r="R472" s="84">
        <v>0</v>
      </c>
      <c r="S472" s="85">
        <v>0</v>
      </c>
      <c r="T472" s="96">
        <f>STOCK[[#This Row],[Costo Unitario (USD)]]+STOCK[[#This Row],[Costo Envío (USD)]]+STOCK[[#This Row],[Comisión 10%]]</f>
        <v>12</v>
      </c>
      <c r="U472" s="84">
        <f t="shared" si="22"/>
        <v>18</v>
      </c>
      <c r="V472" s="85">
        <f t="shared" si="24"/>
        <v>30</v>
      </c>
      <c r="W472" s="85">
        <f>STOCK[[#This Row],[Precio Final]]-STOCK[[#This Row],[Costo total]]</f>
        <v>18</v>
      </c>
      <c r="X472" s="84">
        <f>STOCK[[#This Row],[Ganancia Unitaria]]*STOCK[[#This Row],[Salidas]]</f>
        <v>0</v>
      </c>
      <c r="Y472" s="84"/>
      <c r="Z472" s="84"/>
      <c r="AA472" s="85"/>
      <c r="AB472" s="84"/>
      <c r="AC472" s="84"/>
      <c r="AD472" s="101"/>
      <c r="AE472" s="85"/>
      <c r="AF472" s="85"/>
      <c r="AG472" s="85"/>
      <c r="AH472" s="85"/>
      <c r="AI472" s="85"/>
      <c r="AJ472" s="85"/>
      <c r="AK472" s="85"/>
      <c r="AL472" s="85"/>
      <c r="AM472" s="85"/>
      <c r="AN472" s="85"/>
      <c r="AO472" s="85"/>
      <c r="AP472" s="85"/>
      <c r="AQ472" s="85"/>
      <c r="AR472" s="85"/>
      <c r="AS472" s="85"/>
      <c r="AT472" s="85"/>
    </row>
    <row r="473" s="61" customFormat="1" ht="80" customHeight="1" spans="1:46">
      <c r="A473" s="84" t="s">
        <v>17424</v>
      </c>
      <c r="B473" s="84"/>
      <c r="C473" s="85" t="s">
        <v>2</v>
      </c>
      <c r="D473" s="84" t="s">
        <v>16522</v>
      </c>
      <c r="E473" s="87" t="s">
        <v>17425</v>
      </c>
      <c r="F473" s="84" t="s">
        <v>16404</v>
      </c>
      <c r="G473" s="85"/>
      <c r="H473" s="85">
        <v>30</v>
      </c>
      <c r="I473" s="85">
        <f t="shared" si="21"/>
        <v>30</v>
      </c>
      <c r="J473" s="84">
        <v>4</v>
      </c>
      <c r="K473" s="90">
        <f>SUMIFS(VENTAS[Cantidad],VENTAS[Código del producto Vendido],STOCK[[#This Row],[Code]])</f>
        <v>0</v>
      </c>
      <c r="L473" s="84">
        <f>STOCK[[#This Row],[Entradas]]-STOCK[[#This Row],[Salidas]]</f>
        <v>4</v>
      </c>
      <c r="M473" s="93">
        <f>STOCK[[#This Row],[Precio Final]]*10%</f>
        <v>3</v>
      </c>
      <c r="N473" s="84">
        <v>0</v>
      </c>
      <c r="O473" s="85">
        <v>0</v>
      </c>
      <c r="P473" s="85">
        <v>9</v>
      </c>
      <c r="Q473" s="84">
        <v>0</v>
      </c>
      <c r="R473" s="84">
        <v>0</v>
      </c>
      <c r="S473" s="85">
        <v>0</v>
      </c>
      <c r="T473" s="96">
        <f>STOCK[[#This Row],[Costo Unitario (USD)]]+STOCK[[#This Row],[Costo Envío (USD)]]+STOCK[[#This Row],[Comisión 10%]]</f>
        <v>12</v>
      </c>
      <c r="U473" s="84">
        <f t="shared" si="22"/>
        <v>18</v>
      </c>
      <c r="V473" s="85">
        <f t="shared" si="24"/>
        <v>30</v>
      </c>
      <c r="W473" s="85">
        <f>STOCK[[#This Row],[Precio Final]]-STOCK[[#This Row],[Costo total]]</f>
        <v>18</v>
      </c>
      <c r="X473" s="84">
        <f>STOCK[[#This Row],[Ganancia Unitaria]]*STOCK[[#This Row],[Salidas]]</f>
        <v>0</v>
      </c>
      <c r="Y473" s="84"/>
      <c r="Z473" s="84"/>
      <c r="AA473" s="85"/>
      <c r="AB473" s="84"/>
      <c r="AC473" s="84"/>
      <c r="AD473" s="101"/>
      <c r="AE473" s="85"/>
      <c r="AF473" s="85"/>
      <c r="AG473" s="85"/>
      <c r="AH473" s="85"/>
      <c r="AI473" s="85"/>
      <c r="AJ473" s="85"/>
      <c r="AK473" s="85"/>
      <c r="AL473" s="85"/>
      <c r="AM473" s="85"/>
      <c r="AN473" s="85"/>
      <c r="AO473" s="85"/>
      <c r="AP473" s="85"/>
      <c r="AQ473" s="85"/>
      <c r="AR473" s="85"/>
      <c r="AS473" s="85"/>
      <c r="AT473" s="85"/>
    </row>
    <row r="474" s="61" customFormat="1" ht="80" customHeight="1" spans="1:46">
      <c r="A474" s="84" t="s">
        <v>17426</v>
      </c>
      <c r="B474" s="84"/>
      <c r="C474" s="85" t="s">
        <v>2</v>
      </c>
      <c r="D474" s="84" t="s">
        <v>16541</v>
      </c>
      <c r="E474" s="87" t="s">
        <v>17427</v>
      </c>
      <c r="F474" s="84" t="s">
        <v>16475</v>
      </c>
      <c r="G474" s="85"/>
      <c r="H474" s="85">
        <v>30</v>
      </c>
      <c r="I474" s="85">
        <f t="shared" si="21"/>
        <v>30</v>
      </c>
      <c r="J474" s="84">
        <v>2</v>
      </c>
      <c r="K474" s="90">
        <f>SUMIFS(VENTAS[Cantidad],VENTAS[Código del producto Vendido],STOCK[[#This Row],[Code]])</f>
        <v>0</v>
      </c>
      <c r="L474" s="84">
        <f>STOCK[[#This Row],[Entradas]]-STOCK[[#This Row],[Salidas]]</f>
        <v>2</v>
      </c>
      <c r="M474" s="93">
        <f>STOCK[[#This Row],[Precio Final]]*10%</f>
        <v>3</v>
      </c>
      <c r="N474" s="84">
        <v>0</v>
      </c>
      <c r="O474" s="85">
        <v>0</v>
      </c>
      <c r="P474" s="85">
        <v>9</v>
      </c>
      <c r="Q474" s="84">
        <v>0</v>
      </c>
      <c r="R474" s="84">
        <v>0</v>
      </c>
      <c r="S474" s="85">
        <v>0</v>
      </c>
      <c r="T474" s="96">
        <f>STOCK[[#This Row],[Costo Unitario (USD)]]+STOCK[[#This Row],[Costo Envío (USD)]]+STOCK[[#This Row],[Comisión 10%]]</f>
        <v>12</v>
      </c>
      <c r="U474" s="84">
        <f t="shared" si="22"/>
        <v>18</v>
      </c>
      <c r="V474" s="85">
        <f t="shared" si="24"/>
        <v>30</v>
      </c>
      <c r="W474" s="85">
        <f>STOCK[[#This Row],[Precio Final]]-STOCK[[#This Row],[Costo total]]</f>
        <v>18</v>
      </c>
      <c r="X474" s="84">
        <f>STOCK[[#This Row],[Ganancia Unitaria]]*STOCK[[#This Row],[Salidas]]</f>
        <v>0</v>
      </c>
      <c r="Y474" s="84"/>
      <c r="Z474" s="84"/>
      <c r="AA474" s="85"/>
      <c r="AB474" s="84"/>
      <c r="AC474" s="84"/>
      <c r="AD474" s="101"/>
      <c r="AE474" s="85"/>
      <c r="AF474" s="85"/>
      <c r="AG474" s="85"/>
      <c r="AH474" s="85"/>
      <c r="AI474" s="85"/>
      <c r="AJ474" s="85"/>
      <c r="AK474" s="85"/>
      <c r="AL474" s="85"/>
      <c r="AM474" s="85"/>
      <c r="AN474" s="85"/>
      <c r="AO474" s="85"/>
      <c r="AP474" s="85"/>
      <c r="AQ474" s="85"/>
      <c r="AR474" s="85"/>
      <c r="AS474" s="85"/>
      <c r="AT474" s="85"/>
    </row>
    <row r="475" s="61" customFormat="1" ht="80" customHeight="1" spans="1:46">
      <c r="A475" s="84" t="s">
        <v>17428</v>
      </c>
      <c r="B475" s="84"/>
      <c r="C475" s="85" t="s">
        <v>2</v>
      </c>
      <c r="D475" s="84" t="s">
        <v>16461</v>
      </c>
      <c r="E475" s="87" t="s">
        <v>17262</v>
      </c>
      <c r="F475" s="84" t="s">
        <v>16396</v>
      </c>
      <c r="G475" s="85"/>
      <c r="H475" s="85">
        <v>20</v>
      </c>
      <c r="I475" s="85">
        <f t="shared" ref="I475:I538" si="25">H475</f>
        <v>20</v>
      </c>
      <c r="J475" s="84">
        <v>0</v>
      </c>
      <c r="K475" s="90">
        <f>SUMIFS(VENTAS[Cantidad],VENTAS[Código del producto Vendido],STOCK[[#This Row],[Code]])</f>
        <v>0</v>
      </c>
      <c r="L475" s="84">
        <f>STOCK[[#This Row],[Entradas]]-STOCK[[#This Row],[Salidas]]</f>
        <v>0</v>
      </c>
      <c r="M475" s="93">
        <f>STOCK[[#This Row],[Precio Final]]*10%</f>
        <v>2</v>
      </c>
      <c r="N475" s="84">
        <v>0</v>
      </c>
      <c r="O475" s="85">
        <v>0</v>
      </c>
      <c r="P475" s="85">
        <v>9</v>
      </c>
      <c r="Q475" s="84">
        <v>0</v>
      </c>
      <c r="R475" s="84">
        <v>0</v>
      </c>
      <c r="S475" s="85">
        <v>0</v>
      </c>
      <c r="T475" s="96">
        <f>STOCK[[#This Row],[Costo Unitario (USD)]]+STOCK[[#This Row],[Costo Envío (USD)]]+STOCK[[#This Row],[Comisión 10%]]</f>
        <v>11</v>
      </c>
      <c r="U475" s="84">
        <f t="shared" si="22"/>
        <v>16.5</v>
      </c>
      <c r="V475" s="85">
        <f t="shared" si="24"/>
        <v>20</v>
      </c>
      <c r="W475" s="85">
        <f>STOCK[[#This Row],[Precio Final]]-STOCK[[#This Row],[Costo total]]</f>
        <v>9</v>
      </c>
      <c r="X475" s="84">
        <f>STOCK[[#This Row],[Ganancia Unitaria]]*STOCK[[#This Row],[Salidas]]</f>
        <v>0</v>
      </c>
      <c r="Y475" s="84"/>
      <c r="Z475" s="84"/>
      <c r="AA475" s="85"/>
      <c r="AB475" s="84"/>
      <c r="AC475" s="84"/>
      <c r="AD475" s="101"/>
      <c r="AE475" s="85"/>
      <c r="AF475" s="85"/>
      <c r="AG475" s="85"/>
      <c r="AH475" s="85"/>
      <c r="AI475" s="85"/>
      <c r="AJ475" s="85"/>
      <c r="AK475" s="85"/>
      <c r="AL475" s="85"/>
      <c r="AM475" s="85"/>
      <c r="AN475" s="85"/>
      <c r="AO475" s="85"/>
      <c r="AP475" s="85"/>
      <c r="AQ475" s="85"/>
      <c r="AR475" s="85"/>
      <c r="AS475" s="85"/>
      <c r="AT475" s="85"/>
    </row>
    <row r="476" s="61" customFormat="1" ht="80" customHeight="1" spans="1:46">
      <c r="A476" s="84" t="s">
        <v>17429</v>
      </c>
      <c r="B476" s="84"/>
      <c r="C476" s="85" t="s">
        <v>2</v>
      </c>
      <c r="D476" s="84" t="s">
        <v>16461</v>
      </c>
      <c r="E476" s="87" t="s">
        <v>17430</v>
      </c>
      <c r="F476" s="84" t="s">
        <v>16475</v>
      </c>
      <c r="G476" s="85"/>
      <c r="H476" s="85">
        <v>20</v>
      </c>
      <c r="I476" s="85">
        <f t="shared" si="25"/>
        <v>20</v>
      </c>
      <c r="J476" s="84">
        <v>1</v>
      </c>
      <c r="K476" s="90">
        <f>SUMIFS(VENTAS[Cantidad],VENTAS[Código del producto Vendido],STOCK[[#This Row],[Code]])</f>
        <v>0</v>
      </c>
      <c r="L476" s="84">
        <f>STOCK[[#This Row],[Entradas]]-STOCK[[#This Row],[Salidas]]</f>
        <v>1</v>
      </c>
      <c r="M476" s="93">
        <f>STOCK[[#This Row],[Precio Final]]*10%</f>
        <v>2</v>
      </c>
      <c r="N476" s="84">
        <v>0</v>
      </c>
      <c r="O476" s="85">
        <v>0</v>
      </c>
      <c r="P476" s="85">
        <v>9</v>
      </c>
      <c r="Q476" s="84">
        <v>0</v>
      </c>
      <c r="R476" s="84">
        <v>0</v>
      </c>
      <c r="S476" s="85">
        <v>0</v>
      </c>
      <c r="T476" s="96">
        <f>STOCK[[#This Row],[Costo Unitario (USD)]]+STOCK[[#This Row],[Costo Envío (USD)]]+STOCK[[#This Row],[Comisión 10%]]</f>
        <v>11</v>
      </c>
      <c r="U476" s="84">
        <f t="shared" si="22"/>
        <v>16.5</v>
      </c>
      <c r="V476" s="85">
        <f t="shared" si="24"/>
        <v>20</v>
      </c>
      <c r="W476" s="85">
        <f>STOCK[[#This Row],[Precio Final]]-STOCK[[#This Row],[Costo total]]</f>
        <v>9</v>
      </c>
      <c r="X476" s="84">
        <f>STOCK[[#This Row],[Ganancia Unitaria]]*STOCK[[#This Row],[Salidas]]</f>
        <v>0</v>
      </c>
      <c r="Y476" s="84"/>
      <c r="Z476" s="84"/>
      <c r="AA476" s="85"/>
      <c r="AB476" s="84"/>
      <c r="AC476" s="84"/>
      <c r="AD476" s="101"/>
      <c r="AE476" s="85"/>
      <c r="AF476" s="85"/>
      <c r="AG476" s="85"/>
      <c r="AH476" s="85"/>
      <c r="AI476" s="85"/>
      <c r="AJ476" s="85"/>
      <c r="AK476" s="85"/>
      <c r="AL476" s="85"/>
      <c r="AM476" s="85"/>
      <c r="AN476" s="85"/>
      <c r="AO476" s="85"/>
      <c r="AP476" s="85"/>
      <c r="AQ476" s="85"/>
      <c r="AR476" s="85"/>
      <c r="AS476" s="85"/>
      <c r="AT476" s="85"/>
    </row>
    <row r="477" s="61" customFormat="1" ht="80" customHeight="1" spans="1:46">
      <c r="A477" s="84" t="s">
        <v>17431</v>
      </c>
      <c r="B477" s="84"/>
      <c r="C477" s="85" t="s">
        <v>2</v>
      </c>
      <c r="D477" s="84" t="s">
        <v>16461</v>
      </c>
      <c r="E477" s="87" t="s">
        <v>17432</v>
      </c>
      <c r="F477" s="84" t="s">
        <v>16475</v>
      </c>
      <c r="G477" s="85"/>
      <c r="H477" s="85">
        <v>20</v>
      </c>
      <c r="I477" s="85">
        <f t="shared" si="25"/>
        <v>20</v>
      </c>
      <c r="J477" s="84">
        <v>2</v>
      </c>
      <c r="K477" s="90">
        <f>SUMIFS(VENTAS[Cantidad],VENTAS[Código del producto Vendido],STOCK[[#This Row],[Code]])</f>
        <v>0</v>
      </c>
      <c r="L477" s="84">
        <f>STOCK[[#This Row],[Entradas]]-STOCK[[#This Row],[Salidas]]</f>
        <v>2</v>
      </c>
      <c r="M477" s="93">
        <f>STOCK[[#This Row],[Precio Final]]*10%</f>
        <v>2</v>
      </c>
      <c r="N477" s="84">
        <v>0</v>
      </c>
      <c r="O477" s="85">
        <v>0</v>
      </c>
      <c r="P477" s="85">
        <v>9</v>
      </c>
      <c r="Q477" s="84">
        <v>0</v>
      </c>
      <c r="R477" s="84">
        <v>0</v>
      </c>
      <c r="S477" s="85">
        <v>0</v>
      </c>
      <c r="T477" s="96">
        <f>STOCK[[#This Row],[Costo Unitario (USD)]]+STOCK[[#This Row],[Costo Envío (USD)]]+STOCK[[#This Row],[Comisión 10%]]</f>
        <v>11</v>
      </c>
      <c r="U477" s="84">
        <f t="shared" si="22"/>
        <v>16.5</v>
      </c>
      <c r="V477" s="85">
        <f t="shared" si="24"/>
        <v>20</v>
      </c>
      <c r="W477" s="85">
        <f>STOCK[[#This Row],[Precio Final]]-STOCK[[#This Row],[Costo total]]</f>
        <v>9</v>
      </c>
      <c r="X477" s="84">
        <f>STOCK[[#This Row],[Ganancia Unitaria]]*STOCK[[#This Row],[Salidas]]</f>
        <v>0</v>
      </c>
      <c r="Y477" s="84"/>
      <c r="Z477" s="84"/>
      <c r="AA477" s="85"/>
      <c r="AB477" s="84"/>
      <c r="AC477" s="84"/>
      <c r="AD477" s="101"/>
      <c r="AE477" s="85"/>
      <c r="AF477" s="85"/>
      <c r="AG477" s="85"/>
      <c r="AH477" s="85"/>
      <c r="AI477" s="85"/>
      <c r="AJ477" s="85"/>
      <c r="AK477" s="85"/>
      <c r="AL477" s="85"/>
      <c r="AM477" s="85"/>
      <c r="AN477" s="85"/>
      <c r="AO477" s="85"/>
      <c r="AP477" s="85"/>
      <c r="AQ477" s="85"/>
      <c r="AR477" s="85"/>
      <c r="AS477" s="85"/>
      <c r="AT477" s="85"/>
    </row>
    <row r="478" s="61" customFormat="1" ht="80" customHeight="1" spans="1:46">
      <c r="A478" s="84" t="s">
        <v>17433</v>
      </c>
      <c r="B478" s="84"/>
      <c r="C478" s="85" t="s">
        <v>2</v>
      </c>
      <c r="D478" s="84" t="s">
        <v>16511</v>
      </c>
      <c r="E478" s="87" t="s">
        <v>17434</v>
      </c>
      <c r="F478" s="84" t="s">
        <v>16404</v>
      </c>
      <c r="G478" s="85"/>
      <c r="H478" s="85">
        <v>25</v>
      </c>
      <c r="I478" s="85">
        <f t="shared" si="25"/>
        <v>25</v>
      </c>
      <c r="J478" s="84">
        <v>2</v>
      </c>
      <c r="K478" s="90">
        <f>SUMIFS(VENTAS[Cantidad],VENTAS[Código del producto Vendido],STOCK[[#This Row],[Code]])</f>
        <v>0</v>
      </c>
      <c r="L478" s="84">
        <f>STOCK[[#This Row],[Entradas]]-STOCK[[#This Row],[Salidas]]</f>
        <v>2</v>
      </c>
      <c r="M478" s="93">
        <f>STOCK[[#This Row],[Precio Final]]*10%</f>
        <v>2.5</v>
      </c>
      <c r="N478" s="84">
        <v>0</v>
      </c>
      <c r="O478" s="85">
        <v>0</v>
      </c>
      <c r="P478" s="85">
        <v>9</v>
      </c>
      <c r="Q478" s="84">
        <v>0</v>
      </c>
      <c r="R478" s="84">
        <v>0</v>
      </c>
      <c r="S478" s="85">
        <v>0</v>
      </c>
      <c r="T478" s="96">
        <f>STOCK[[#This Row],[Costo Unitario (USD)]]+STOCK[[#This Row],[Costo Envío (USD)]]+STOCK[[#This Row],[Comisión 10%]]</f>
        <v>11.5</v>
      </c>
      <c r="U478" s="84">
        <f t="shared" si="22"/>
        <v>17.25</v>
      </c>
      <c r="V478" s="85">
        <f t="shared" si="24"/>
        <v>25</v>
      </c>
      <c r="W478" s="85">
        <f>STOCK[[#This Row],[Precio Final]]-STOCK[[#This Row],[Costo total]]</f>
        <v>13.5</v>
      </c>
      <c r="X478" s="84">
        <f>STOCK[[#This Row],[Ganancia Unitaria]]*STOCK[[#This Row],[Salidas]]</f>
        <v>0</v>
      </c>
      <c r="Y478" s="84"/>
      <c r="Z478" s="84"/>
      <c r="AA478" s="85"/>
      <c r="AB478" s="84"/>
      <c r="AC478" s="84"/>
      <c r="AD478" s="101"/>
      <c r="AE478" s="85"/>
      <c r="AF478" s="85"/>
      <c r="AG478" s="85"/>
      <c r="AH478" s="85"/>
      <c r="AI478" s="85"/>
      <c r="AJ478" s="85"/>
      <c r="AK478" s="85"/>
      <c r="AL478" s="85"/>
      <c r="AM478" s="85"/>
      <c r="AN478" s="85"/>
      <c r="AO478" s="85"/>
      <c r="AP478" s="85"/>
      <c r="AQ478" s="85"/>
      <c r="AR478" s="85"/>
      <c r="AS478" s="85"/>
      <c r="AT478" s="85"/>
    </row>
    <row r="479" s="61" customFormat="1" ht="80" customHeight="1" spans="1:46">
      <c r="A479" s="84" t="s">
        <v>17435</v>
      </c>
      <c r="B479" s="84"/>
      <c r="C479" s="85" t="s">
        <v>2</v>
      </c>
      <c r="D479" s="84" t="s">
        <v>16461</v>
      </c>
      <c r="E479" s="87" t="s">
        <v>17436</v>
      </c>
      <c r="F479" s="84" t="s">
        <v>16475</v>
      </c>
      <c r="G479" s="85"/>
      <c r="H479" s="85">
        <v>25</v>
      </c>
      <c r="I479" s="85">
        <f t="shared" si="25"/>
        <v>25</v>
      </c>
      <c r="J479" s="84">
        <v>1</v>
      </c>
      <c r="K479" s="90">
        <f>SUMIFS(VENTAS[Cantidad],VENTAS[Código del producto Vendido],STOCK[[#This Row],[Code]])</f>
        <v>0</v>
      </c>
      <c r="L479" s="84">
        <f>STOCK[[#This Row],[Entradas]]-STOCK[[#This Row],[Salidas]]</f>
        <v>1</v>
      </c>
      <c r="M479" s="93">
        <f>STOCK[[#This Row],[Precio Final]]*10%</f>
        <v>2.5</v>
      </c>
      <c r="N479" s="84">
        <v>0</v>
      </c>
      <c r="O479" s="85">
        <v>0</v>
      </c>
      <c r="P479" s="85">
        <v>9</v>
      </c>
      <c r="Q479" s="84">
        <v>0</v>
      </c>
      <c r="R479" s="84">
        <v>0</v>
      </c>
      <c r="S479" s="85">
        <v>0</v>
      </c>
      <c r="T479" s="96">
        <f>STOCK[[#This Row],[Costo Unitario (USD)]]+STOCK[[#This Row],[Costo Envío (USD)]]+STOCK[[#This Row],[Comisión 10%]]</f>
        <v>11.5</v>
      </c>
      <c r="U479" s="84">
        <f t="shared" si="22"/>
        <v>17.25</v>
      </c>
      <c r="V479" s="85">
        <f t="shared" si="24"/>
        <v>25</v>
      </c>
      <c r="W479" s="85">
        <f>STOCK[[#This Row],[Precio Final]]-STOCK[[#This Row],[Costo total]]</f>
        <v>13.5</v>
      </c>
      <c r="X479" s="84">
        <f>STOCK[[#This Row],[Ganancia Unitaria]]*STOCK[[#This Row],[Salidas]]</f>
        <v>0</v>
      </c>
      <c r="Y479" s="84"/>
      <c r="Z479" s="84"/>
      <c r="AA479" s="85"/>
      <c r="AB479" s="84"/>
      <c r="AC479" s="84"/>
      <c r="AD479" s="101"/>
      <c r="AE479" s="85"/>
      <c r="AF479" s="85"/>
      <c r="AG479" s="85"/>
      <c r="AH479" s="85"/>
      <c r="AI479" s="85"/>
      <c r="AJ479" s="85"/>
      <c r="AK479" s="85"/>
      <c r="AL479" s="85"/>
      <c r="AM479" s="85"/>
      <c r="AN479" s="85"/>
      <c r="AO479" s="85"/>
      <c r="AP479" s="85"/>
      <c r="AQ479" s="85"/>
      <c r="AR479" s="85"/>
      <c r="AS479" s="85"/>
      <c r="AT479" s="85"/>
    </row>
    <row r="480" s="61" customFormat="1" ht="80" customHeight="1" spans="1:46">
      <c r="A480" s="84" t="s">
        <v>17437</v>
      </c>
      <c r="B480" s="84"/>
      <c r="C480" s="85" t="s">
        <v>2</v>
      </c>
      <c r="D480" s="84" t="s">
        <v>16461</v>
      </c>
      <c r="E480" s="87" t="s">
        <v>17438</v>
      </c>
      <c r="F480" s="84" t="s">
        <v>16396</v>
      </c>
      <c r="G480" s="85"/>
      <c r="H480" s="85">
        <v>25</v>
      </c>
      <c r="I480" s="85">
        <f t="shared" si="25"/>
        <v>25</v>
      </c>
      <c r="J480" s="84">
        <v>1</v>
      </c>
      <c r="K480" s="90">
        <f>SUMIFS(VENTAS[Cantidad],VENTAS[Código del producto Vendido],STOCK[[#This Row],[Code]])</f>
        <v>0</v>
      </c>
      <c r="L480" s="84">
        <f>STOCK[[#This Row],[Entradas]]-STOCK[[#This Row],[Salidas]]</f>
        <v>1</v>
      </c>
      <c r="M480" s="93">
        <f>STOCK[[#This Row],[Precio Final]]*10%</f>
        <v>2.5</v>
      </c>
      <c r="N480" s="84">
        <v>0</v>
      </c>
      <c r="O480" s="85">
        <v>0</v>
      </c>
      <c r="P480" s="85">
        <v>9</v>
      </c>
      <c r="Q480" s="84">
        <v>0</v>
      </c>
      <c r="R480" s="84">
        <v>0</v>
      </c>
      <c r="S480" s="85">
        <v>0</v>
      </c>
      <c r="T480" s="96">
        <f>STOCK[[#This Row],[Costo Unitario (USD)]]+STOCK[[#This Row],[Costo Envío (USD)]]+STOCK[[#This Row],[Comisión 10%]]</f>
        <v>11.5</v>
      </c>
      <c r="U480" s="84">
        <f t="shared" si="22"/>
        <v>17.25</v>
      </c>
      <c r="V480" s="85">
        <f t="shared" si="24"/>
        <v>25</v>
      </c>
      <c r="W480" s="85">
        <f>STOCK[[#This Row],[Precio Final]]-STOCK[[#This Row],[Costo total]]</f>
        <v>13.5</v>
      </c>
      <c r="X480" s="84">
        <f>STOCK[[#This Row],[Ganancia Unitaria]]*STOCK[[#This Row],[Salidas]]</f>
        <v>0</v>
      </c>
      <c r="Y480" s="84"/>
      <c r="Z480" s="84"/>
      <c r="AA480" s="85"/>
      <c r="AB480" s="84"/>
      <c r="AC480" s="84"/>
      <c r="AD480" s="101"/>
      <c r="AE480" s="85"/>
      <c r="AF480" s="85"/>
      <c r="AG480" s="85"/>
      <c r="AH480" s="85"/>
      <c r="AI480" s="85"/>
      <c r="AJ480" s="85"/>
      <c r="AK480" s="85"/>
      <c r="AL480" s="85"/>
      <c r="AM480" s="85"/>
      <c r="AN480" s="85"/>
      <c r="AO480" s="85"/>
      <c r="AP480" s="85"/>
      <c r="AQ480" s="85"/>
      <c r="AR480" s="85"/>
      <c r="AS480" s="85"/>
      <c r="AT480" s="85"/>
    </row>
    <row r="481" s="61" customFormat="1" ht="80" customHeight="1" spans="1:46">
      <c r="A481" s="84" t="s">
        <v>17439</v>
      </c>
      <c r="B481" s="84"/>
      <c r="C481" s="85" t="s">
        <v>2</v>
      </c>
      <c r="D481" s="84" t="s">
        <v>16943</v>
      </c>
      <c r="E481" s="87" t="s">
        <v>17221</v>
      </c>
      <c r="F481" s="84" t="s">
        <v>16586</v>
      </c>
      <c r="G481" s="85"/>
      <c r="H481" s="85">
        <v>18</v>
      </c>
      <c r="I481" s="85">
        <f t="shared" si="25"/>
        <v>18</v>
      </c>
      <c r="J481" s="84">
        <v>1</v>
      </c>
      <c r="K481" s="90">
        <f>SUMIFS(VENTAS[Cantidad],VENTAS[Código del producto Vendido],STOCK[[#This Row],[Code]])</f>
        <v>0</v>
      </c>
      <c r="L481" s="84">
        <f>STOCK[[#This Row],[Entradas]]-STOCK[[#This Row],[Salidas]]</f>
        <v>1</v>
      </c>
      <c r="M481" s="93">
        <f>STOCK[[#This Row],[Precio Final]]*10%</f>
        <v>1.8</v>
      </c>
      <c r="N481" s="84">
        <v>0</v>
      </c>
      <c r="O481" s="85">
        <v>0</v>
      </c>
      <c r="P481" s="85">
        <v>9</v>
      </c>
      <c r="Q481" s="84">
        <v>0</v>
      </c>
      <c r="R481" s="84">
        <v>0</v>
      </c>
      <c r="S481" s="85">
        <v>0</v>
      </c>
      <c r="T481" s="96">
        <f>STOCK[[#This Row],[Costo Unitario (USD)]]+STOCK[[#This Row],[Costo Envío (USD)]]+STOCK[[#This Row],[Comisión 10%]]</f>
        <v>10.8</v>
      </c>
      <c r="U481" s="84">
        <f t="shared" si="22"/>
        <v>16.2</v>
      </c>
      <c r="V481" s="85">
        <f t="shared" si="24"/>
        <v>18</v>
      </c>
      <c r="W481" s="85">
        <f>STOCK[[#This Row],[Precio Final]]-STOCK[[#This Row],[Costo total]]</f>
        <v>7.2</v>
      </c>
      <c r="X481" s="84">
        <f>STOCK[[#This Row],[Ganancia Unitaria]]*STOCK[[#This Row],[Salidas]]</f>
        <v>0</v>
      </c>
      <c r="Y481" s="84"/>
      <c r="Z481" s="84"/>
      <c r="AA481" s="85"/>
      <c r="AB481" s="84"/>
      <c r="AC481" s="84"/>
      <c r="AD481" s="101"/>
      <c r="AE481" s="85"/>
      <c r="AF481" s="85"/>
      <c r="AG481" s="85"/>
      <c r="AH481" s="85"/>
      <c r="AI481" s="85"/>
      <c r="AJ481" s="85"/>
      <c r="AK481" s="85"/>
      <c r="AL481" s="85"/>
      <c r="AM481" s="85"/>
      <c r="AN481" s="85"/>
      <c r="AO481" s="85"/>
      <c r="AP481" s="85"/>
      <c r="AQ481" s="85"/>
      <c r="AR481" s="85"/>
      <c r="AS481" s="85"/>
      <c r="AT481" s="85"/>
    </row>
    <row r="482" s="61" customFormat="1" ht="80" customHeight="1" spans="1:46">
      <c r="A482" s="84" t="s">
        <v>17440</v>
      </c>
      <c r="B482" s="84"/>
      <c r="C482" s="85" t="s">
        <v>2</v>
      </c>
      <c r="D482" s="84" t="s">
        <v>16461</v>
      </c>
      <c r="E482" s="87" t="s">
        <v>17441</v>
      </c>
      <c r="F482" s="84" t="s">
        <v>16396</v>
      </c>
      <c r="G482" s="85"/>
      <c r="H482" s="85">
        <v>18</v>
      </c>
      <c r="I482" s="85">
        <f t="shared" si="25"/>
        <v>18</v>
      </c>
      <c r="J482" s="84">
        <v>1</v>
      </c>
      <c r="K482" s="90">
        <f>SUMIFS(VENTAS[Cantidad],VENTAS[Código del producto Vendido],STOCK[[#This Row],[Code]])</f>
        <v>0</v>
      </c>
      <c r="L482" s="84">
        <f>STOCK[[#This Row],[Entradas]]-STOCK[[#This Row],[Salidas]]</f>
        <v>1</v>
      </c>
      <c r="M482" s="93">
        <f>STOCK[[#This Row],[Precio Final]]*10%</f>
        <v>1.8</v>
      </c>
      <c r="N482" s="84">
        <v>0</v>
      </c>
      <c r="O482" s="85">
        <v>0</v>
      </c>
      <c r="P482" s="85">
        <v>9</v>
      </c>
      <c r="Q482" s="84">
        <v>0</v>
      </c>
      <c r="R482" s="84">
        <v>0</v>
      </c>
      <c r="S482" s="85">
        <v>0</v>
      </c>
      <c r="T482" s="96">
        <f>STOCK[[#This Row],[Costo Unitario (USD)]]+STOCK[[#This Row],[Costo Envío (USD)]]+STOCK[[#This Row],[Comisión 10%]]</f>
        <v>10.8</v>
      </c>
      <c r="U482" s="84">
        <f t="shared" si="22"/>
        <v>16.2</v>
      </c>
      <c r="V482" s="85">
        <f t="shared" si="24"/>
        <v>18</v>
      </c>
      <c r="W482" s="85">
        <f>STOCK[[#This Row],[Precio Final]]-STOCK[[#This Row],[Costo total]]</f>
        <v>7.2</v>
      </c>
      <c r="X482" s="84">
        <f>STOCK[[#This Row],[Ganancia Unitaria]]*STOCK[[#This Row],[Salidas]]</f>
        <v>0</v>
      </c>
      <c r="Y482" s="84"/>
      <c r="Z482" s="84"/>
      <c r="AA482" s="85"/>
      <c r="AB482" s="84"/>
      <c r="AC482" s="84"/>
      <c r="AD482" s="101"/>
      <c r="AE482" s="85"/>
      <c r="AF482" s="85"/>
      <c r="AG482" s="85"/>
      <c r="AH482" s="85"/>
      <c r="AI482" s="85"/>
      <c r="AJ482" s="85"/>
      <c r="AK482" s="85"/>
      <c r="AL482" s="85"/>
      <c r="AM482" s="85"/>
      <c r="AN482" s="85"/>
      <c r="AO482" s="85"/>
      <c r="AP482" s="85"/>
      <c r="AQ482" s="85"/>
      <c r="AR482" s="85"/>
      <c r="AS482" s="85"/>
      <c r="AT482" s="85"/>
    </row>
    <row r="483" s="61" customFormat="1" ht="80" customHeight="1" spans="1:46">
      <c r="A483" s="84" t="s">
        <v>17442</v>
      </c>
      <c r="B483" s="84"/>
      <c r="C483" s="85" t="s">
        <v>2</v>
      </c>
      <c r="D483" s="84" t="s">
        <v>16511</v>
      </c>
      <c r="E483" s="87" t="s">
        <v>17443</v>
      </c>
      <c r="F483" s="84" t="s">
        <v>16404</v>
      </c>
      <c r="G483" s="85"/>
      <c r="H483" s="85">
        <v>25</v>
      </c>
      <c r="I483" s="85">
        <f t="shared" si="25"/>
        <v>25</v>
      </c>
      <c r="J483" s="84">
        <v>2</v>
      </c>
      <c r="K483" s="90">
        <f>SUMIFS(VENTAS[Cantidad],VENTAS[Código del producto Vendido],STOCK[[#This Row],[Code]])</f>
        <v>0</v>
      </c>
      <c r="L483" s="84">
        <f>STOCK[[#This Row],[Entradas]]-STOCK[[#This Row],[Salidas]]</f>
        <v>2</v>
      </c>
      <c r="M483" s="93">
        <f>STOCK[[#This Row],[Precio Final]]*10%</f>
        <v>2.5</v>
      </c>
      <c r="N483" s="84">
        <v>0</v>
      </c>
      <c r="O483" s="85">
        <v>0</v>
      </c>
      <c r="P483" s="85">
        <v>9</v>
      </c>
      <c r="Q483" s="84">
        <v>0</v>
      </c>
      <c r="R483" s="84">
        <v>0</v>
      </c>
      <c r="S483" s="85">
        <v>0</v>
      </c>
      <c r="T483" s="96">
        <f>STOCK[[#This Row],[Costo Unitario (USD)]]+STOCK[[#This Row],[Costo Envío (USD)]]+STOCK[[#This Row],[Comisión 10%]]</f>
        <v>11.5</v>
      </c>
      <c r="U483" s="84">
        <f t="shared" si="22"/>
        <v>17.25</v>
      </c>
      <c r="V483" s="85">
        <f t="shared" si="24"/>
        <v>25</v>
      </c>
      <c r="W483" s="85">
        <f>STOCK[[#This Row],[Precio Final]]-STOCK[[#This Row],[Costo total]]</f>
        <v>13.5</v>
      </c>
      <c r="X483" s="84">
        <f>STOCK[[#This Row],[Ganancia Unitaria]]*STOCK[[#This Row],[Salidas]]</f>
        <v>0</v>
      </c>
      <c r="Y483" s="84"/>
      <c r="Z483" s="84"/>
      <c r="AA483" s="85"/>
      <c r="AB483" s="84"/>
      <c r="AC483" s="84"/>
      <c r="AD483" s="101"/>
      <c r="AE483" s="85"/>
      <c r="AF483" s="85"/>
      <c r="AG483" s="85"/>
      <c r="AH483" s="85"/>
      <c r="AI483" s="85"/>
      <c r="AJ483" s="85"/>
      <c r="AK483" s="85"/>
      <c r="AL483" s="85"/>
      <c r="AM483" s="85"/>
      <c r="AN483" s="85"/>
      <c r="AO483" s="85"/>
      <c r="AP483" s="85"/>
      <c r="AQ483" s="85"/>
      <c r="AR483" s="85"/>
      <c r="AS483" s="85"/>
      <c r="AT483" s="85"/>
    </row>
    <row r="484" s="61" customFormat="1" ht="80" customHeight="1" spans="1:46">
      <c r="A484" s="84" t="s">
        <v>17444</v>
      </c>
      <c r="B484" s="84"/>
      <c r="C484" s="85" t="s">
        <v>2</v>
      </c>
      <c r="D484" s="84" t="s">
        <v>16511</v>
      </c>
      <c r="E484" s="87" t="s">
        <v>17445</v>
      </c>
      <c r="F484" s="84" t="s">
        <v>16404</v>
      </c>
      <c r="G484" s="85"/>
      <c r="H484" s="85">
        <v>25</v>
      </c>
      <c r="I484" s="85">
        <f t="shared" si="25"/>
        <v>25</v>
      </c>
      <c r="J484" s="84">
        <v>2</v>
      </c>
      <c r="K484" s="90">
        <f>SUMIFS(VENTAS[Cantidad],VENTAS[Código del producto Vendido],STOCK[[#This Row],[Code]])</f>
        <v>0</v>
      </c>
      <c r="L484" s="84">
        <f>STOCK[[#This Row],[Entradas]]-STOCK[[#This Row],[Salidas]]</f>
        <v>2</v>
      </c>
      <c r="M484" s="93">
        <f>STOCK[[#This Row],[Precio Final]]*10%</f>
        <v>2.5</v>
      </c>
      <c r="N484" s="84">
        <v>0</v>
      </c>
      <c r="O484" s="85">
        <v>0</v>
      </c>
      <c r="P484" s="85">
        <v>9</v>
      </c>
      <c r="Q484" s="84">
        <v>0</v>
      </c>
      <c r="R484" s="84">
        <v>0</v>
      </c>
      <c r="S484" s="85">
        <v>0</v>
      </c>
      <c r="T484" s="96">
        <f>STOCK[[#This Row],[Costo Unitario (USD)]]+STOCK[[#This Row],[Costo Envío (USD)]]+STOCK[[#This Row],[Comisión 10%]]</f>
        <v>11.5</v>
      </c>
      <c r="U484" s="84">
        <f t="shared" si="22"/>
        <v>17.25</v>
      </c>
      <c r="V484" s="85">
        <f t="shared" si="24"/>
        <v>25</v>
      </c>
      <c r="W484" s="85">
        <f>STOCK[[#This Row],[Precio Final]]-STOCK[[#This Row],[Costo total]]</f>
        <v>13.5</v>
      </c>
      <c r="X484" s="84">
        <f>STOCK[[#This Row],[Ganancia Unitaria]]*STOCK[[#This Row],[Salidas]]</f>
        <v>0</v>
      </c>
      <c r="Y484" s="84"/>
      <c r="Z484" s="84"/>
      <c r="AA484" s="85"/>
      <c r="AB484" s="84"/>
      <c r="AC484" s="84"/>
      <c r="AD484" s="101"/>
      <c r="AE484" s="85"/>
      <c r="AF484" s="85"/>
      <c r="AG484" s="85"/>
      <c r="AH484" s="85"/>
      <c r="AI484" s="85"/>
      <c r="AJ484" s="85"/>
      <c r="AK484" s="85"/>
      <c r="AL484" s="85"/>
      <c r="AM484" s="85"/>
      <c r="AN484" s="85"/>
      <c r="AO484" s="85"/>
      <c r="AP484" s="85"/>
      <c r="AQ484" s="85"/>
      <c r="AR484" s="85"/>
      <c r="AS484" s="85"/>
      <c r="AT484" s="85"/>
    </row>
    <row r="485" s="61" customFormat="1" ht="80" customHeight="1" spans="1:46">
      <c r="A485" s="84" t="s">
        <v>17446</v>
      </c>
      <c r="B485" s="84"/>
      <c r="C485" s="85" t="s">
        <v>2</v>
      </c>
      <c r="D485" s="84" t="s">
        <v>16447</v>
      </c>
      <c r="E485" s="87" t="s">
        <v>17447</v>
      </c>
      <c r="F485" s="84" t="s">
        <v>16408</v>
      </c>
      <c r="G485" s="85"/>
      <c r="H485" s="85">
        <v>25</v>
      </c>
      <c r="I485" s="85">
        <f t="shared" si="25"/>
        <v>25</v>
      </c>
      <c r="J485" s="84">
        <v>1</v>
      </c>
      <c r="K485" s="90">
        <f>SUMIFS(VENTAS[Cantidad],VENTAS[Código del producto Vendido],STOCK[[#This Row],[Code]])</f>
        <v>0</v>
      </c>
      <c r="L485" s="84">
        <f>STOCK[[#This Row],[Entradas]]-STOCK[[#This Row],[Salidas]]</f>
        <v>1</v>
      </c>
      <c r="M485" s="93">
        <f>STOCK[[#This Row],[Precio Final]]*10%</f>
        <v>2.5</v>
      </c>
      <c r="N485" s="84">
        <v>0</v>
      </c>
      <c r="O485" s="85">
        <v>0</v>
      </c>
      <c r="P485" s="85">
        <v>9</v>
      </c>
      <c r="Q485" s="84">
        <v>0</v>
      </c>
      <c r="R485" s="84">
        <v>0</v>
      </c>
      <c r="S485" s="85">
        <v>0</v>
      </c>
      <c r="T485" s="96">
        <f>STOCK[[#This Row],[Costo Unitario (USD)]]+STOCK[[#This Row],[Costo Envío (USD)]]+STOCK[[#This Row],[Comisión 10%]]</f>
        <v>11.5</v>
      </c>
      <c r="U485" s="84">
        <f t="shared" si="22"/>
        <v>17.25</v>
      </c>
      <c r="V485" s="85">
        <f t="shared" si="24"/>
        <v>25</v>
      </c>
      <c r="W485" s="85">
        <f>STOCK[[#This Row],[Precio Final]]-STOCK[[#This Row],[Costo total]]</f>
        <v>13.5</v>
      </c>
      <c r="X485" s="84">
        <f>STOCK[[#This Row],[Ganancia Unitaria]]*STOCK[[#This Row],[Salidas]]</f>
        <v>0</v>
      </c>
      <c r="Y485" s="84"/>
      <c r="Z485" s="84"/>
      <c r="AA485" s="85"/>
      <c r="AB485" s="84"/>
      <c r="AC485" s="84"/>
      <c r="AD485" s="101"/>
      <c r="AE485" s="85"/>
      <c r="AF485" s="85"/>
      <c r="AG485" s="85"/>
      <c r="AH485" s="85"/>
      <c r="AI485" s="85"/>
      <c r="AJ485" s="85"/>
      <c r="AK485" s="85"/>
      <c r="AL485" s="85"/>
      <c r="AM485" s="85"/>
      <c r="AN485" s="85"/>
      <c r="AO485" s="85"/>
      <c r="AP485" s="85"/>
      <c r="AQ485" s="85"/>
      <c r="AR485" s="85"/>
      <c r="AS485" s="85"/>
      <c r="AT485" s="85"/>
    </row>
    <row r="486" s="61" customFormat="1" ht="80" customHeight="1" spans="1:46">
      <c r="A486" s="84" t="s">
        <v>17448</v>
      </c>
      <c r="B486" s="84"/>
      <c r="C486" s="85" t="s">
        <v>2</v>
      </c>
      <c r="D486" s="84" t="s">
        <v>16498</v>
      </c>
      <c r="E486" s="87" t="s">
        <v>17449</v>
      </c>
      <c r="F486" s="84" t="s">
        <v>16475</v>
      </c>
      <c r="G486" s="85"/>
      <c r="H486" s="85">
        <v>25</v>
      </c>
      <c r="I486" s="85">
        <f t="shared" si="25"/>
        <v>25</v>
      </c>
      <c r="J486" s="84">
        <v>1</v>
      </c>
      <c r="K486" s="90">
        <f>SUMIFS(VENTAS[Cantidad],VENTAS[Código del producto Vendido],STOCK[[#This Row],[Code]])</f>
        <v>0</v>
      </c>
      <c r="L486" s="84">
        <v>0</v>
      </c>
      <c r="M486" s="93">
        <f>STOCK[[#This Row],[Precio Final]]*10%</f>
        <v>2.5</v>
      </c>
      <c r="N486" s="84">
        <v>0</v>
      </c>
      <c r="O486" s="85">
        <v>0</v>
      </c>
      <c r="P486" s="85">
        <v>9</v>
      </c>
      <c r="Q486" s="84">
        <v>0</v>
      </c>
      <c r="R486" s="84">
        <v>0</v>
      </c>
      <c r="S486" s="85">
        <v>0</v>
      </c>
      <c r="T486" s="96">
        <f>STOCK[[#This Row],[Costo Unitario (USD)]]+STOCK[[#This Row],[Costo Envío (USD)]]+STOCK[[#This Row],[Comisión 10%]]</f>
        <v>11.5</v>
      </c>
      <c r="U486" s="84">
        <f t="shared" si="22"/>
        <v>17.25</v>
      </c>
      <c r="V486" s="85">
        <f t="shared" si="24"/>
        <v>25</v>
      </c>
      <c r="W486" s="85">
        <f>STOCK[[#This Row],[Precio Final]]-STOCK[[#This Row],[Costo total]]</f>
        <v>13.5</v>
      </c>
      <c r="X486" s="84">
        <f>STOCK[[#This Row],[Ganancia Unitaria]]*STOCK[[#This Row],[Salidas]]</f>
        <v>0</v>
      </c>
      <c r="Y486" s="84"/>
      <c r="Z486" s="84"/>
      <c r="AA486" s="85"/>
      <c r="AB486" s="84"/>
      <c r="AC486" s="84"/>
      <c r="AD486" s="101"/>
      <c r="AE486" s="85"/>
      <c r="AF486" s="85"/>
      <c r="AG486" s="85"/>
      <c r="AH486" s="85"/>
      <c r="AI486" s="85"/>
      <c r="AJ486" s="85"/>
      <c r="AK486" s="85"/>
      <c r="AL486" s="85"/>
      <c r="AM486" s="85"/>
      <c r="AN486" s="85"/>
      <c r="AO486" s="85"/>
      <c r="AP486" s="85"/>
      <c r="AQ486" s="85"/>
      <c r="AR486" s="85"/>
      <c r="AS486" s="85"/>
      <c r="AT486" s="85"/>
    </row>
    <row r="487" s="61" customFormat="1" ht="80" customHeight="1" spans="1:46">
      <c r="A487" s="84" t="s">
        <v>17450</v>
      </c>
      <c r="B487" s="84"/>
      <c r="C487" s="85" t="s">
        <v>2</v>
      </c>
      <c r="D487" s="84" t="s">
        <v>16461</v>
      </c>
      <c r="E487" s="87" t="s">
        <v>17158</v>
      </c>
      <c r="F487" s="84" t="s">
        <v>16475</v>
      </c>
      <c r="G487" s="85"/>
      <c r="H487" s="85">
        <v>18</v>
      </c>
      <c r="I487" s="85">
        <f t="shared" si="25"/>
        <v>18</v>
      </c>
      <c r="J487" s="84">
        <v>1</v>
      </c>
      <c r="K487" s="90">
        <f>SUMIFS(VENTAS[Cantidad],VENTAS[Código del producto Vendido],STOCK[[#This Row],[Code]])</f>
        <v>0</v>
      </c>
      <c r="L487" s="84">
        <f>STOCK[[#This Row],[Entradas]]-STOCK[[#This Row],[Salidas]]</f>
        <v>1</v>
      </c>
      <c r="M487" s="93">
        <f>STOCK[[#This Row],[Precio Final]]*10%</f>
        <v>1.8</v>
      </c>
      <c r="N487" s="84">
        <v>0</v>
      </c>
      <c r="O487" s="85">
        <v>0</v>
      </c>
      <c r="P487" s="85">
        <v>9</v>
      </c>
      <c r="Q487" s="84">
        <v>0</v>
      </c>
      <c r="R487" s="84">
        <v>0</v>
      </c>
      <c r="S487" s="85">
        <v>0</v>
      </c>
      <c r="T487" s="96">
        <f>STOCK[[#This Row],[Costo Unitario (USD)]]+STOCK[[#This Row],[Costo Envío (USD)]]+STOCK[[#This Row],[Comisión 10%]]</f>
        <v>10.8</v>
      </c>
      <c r="U487" s="84">
        <f t="shared" si="22"/>
        <v>16.2</v>
      </c>
      <c r="V487" s="85">
        <f t="shared" si="24"/>
        <v>18</v>
      </c>
      <c r="W487" s="85">
        <f>STOCK[[#This Row],[Precio Final]]-STOCK[[#This Row],[Costo total]]</f>
        <v>7.2</v>
      </c>
      <c r="X487" s="84">
        <f>STOCK[[#This Row],[Ganancia Unitaria]]*STOCK[[#This Row],[Salidas]]</f>
        <v>0</v>
      </c>
      <c r="Y487" s="84"/>
      <c r="Z487" s="84"/>
      <c r="AA487" s="85"/>
      <c r="AB487" s="84"/>
      <c r="AC487" s="84"/>
      <c r="AD487" s="101"/>
      <c r="AE487" s="85"/>
      <c r="AF487" s="85"/>
      <c r="AG487" s="85"/>
      <c r="AH487" s="85"/>
      <c r="AI487" s="85"/>
      <c r="AJ487" s="85"/>
      <c r="AK487" s="85"/>
      <c r="AL487" s="85"/>
      <c r="AM487" s="85"/>
      <c r="AN487" s="85"/>
      <c r="AO487" s="85"/>
      <c r="AP487" s="85"/>
      <c r="AQ487" s="85"/>
      <c r="AR487" s="85"/>
      <c r="AS487" s="85"/>
      <c r="AT487" s="85"/>
    </row>
    <row r="488" s="61" customFormat="1" ht="80" customHeight="1" spans="1:46">
      <c r="A488" s="84" t="s">
        <v>17451</v>
      </c>
      <c r="B488" s="84"/>
      <c r="C488" s="85" t="s">
        <v>2</v>
      </c>
      <c r="D488" s="84" t="s">
        <v>16461</v>
      </c>
      <c r="E488" s="87" t="s">
        <v>17452</v>
      </c>
      <c r="F488" s="84" t="s">
        <v>16396</v>
      </c>
      <c r="G488" s="85"/>
      <c r="H488" s="85">
        <v>18</v>
      </c>
      <c r="I488" s="85">
        <f t="shared" si="25"/>
        <v>18</v>
      </c>
      <c r="J488" s="84">
        <v>1</v>
      </c>
      <c r="K488" s="90">
        <f>SUMIFS(VENTAS[Cantidad],VENTAS[Código del producto Vendido],STOCK[[#This Row],[Code]])</f>
        <v>0</v>
      </c>
      <c r="L488" s="84">
        <f>STOCK[[#This Row],[Entradas]]-STOCK[[#This Row],[Salidas]]</f>
        <v>1</v>
      </c>
      <c r="M488" s="93">
        <f>STOCK[[#This Row],[Precio Final]]*10%</f>
        <v>1.8</v>
      </c>
      <c r="N488" s="84">
        <v>0</v>
      </c>
      <c r="O488" s="85">
        <v>0</v>
      </c>
      <c r="P488" s="85">
        <v>9</v>
      </c>
      <c r="Q488" s="84">
        <v>0</v>
      </c>
      <c r="R488" s="84">
        <v>0</v>
      </c>
      <c r="S488" s="85">
        <v>0</v>
      </c>
      <c r="T488" s="96">
        <f>STOCK[[#This Row],[Costo Unitario (USD)]]+STOCK[[#This Row],[Costo Envío (USD)]]+STOCK[[#This Row],[Comisión 10%]]</f>
        <v>10.8</v>
      </c>
      <c r="U488" s="84">
        <f t="shared" si="22"/>
        <v>16.2</v>
      </c>
      <c r="V488" s="85">
        <f t="shared" si="24"/>
        <v>18</v>
      </c>
      <c r="W488" s="85">
        <f>STOCK[[#This Row],[Precio Final]]-STOCK[[#This Row],[Costo total]]</f>
        <v>7.2</v>
      </c>
      <c r="X488" s="84">
        <f>STOCK[[#This Row],[Ganancia Unitaria]]*STOCK[[#This Row],[Salidas]]</f>
        <v>0</v>
      </c>
      <c r="Y488" s="84"/>
      <c r="Z488" s="84"/>
      <c r="AA488" s="85"/>
      <c r="AB488" s="84"/>
      <c r="AC488" s="84"/>
      <c r="AD488" s="101"/>
      <c r="AE488" s="85"/>
      <c r="AF488" s="85"/>
      <c r="AG488" s="85"/>
      <c r="AH488" s="85"/>
      <c r="AI488" s="85"/>
      <c r="AJ488" s="85"/>
      <c r="AK488" s="85"/>
      <c r="AL488" s="85"/>
      <c r="AM488" s="85"/>
      <c r="AN488" s="85"/>
      <c r="AO488" s="85"/>
      <c r="AP488" s="85"/>
      <c r="AQ488" s="85"/>
      <c r="AR488" s="85"/>
      <c r="AS488" s="85"/>
      <c r="AT488" s="85"/>
    </row>
    <row r="489" s="61" customFormat="1" ht="80" customHeight="1" spans="1:46">
      <c r="A489" s="84" t="s">
        <v>17453</v>
      </c>
      <c r="B489" s="84"/>
      <c r="C489" s="85" t="s">
        <v>2</v>
      </c>
      <c r="D489" s="84" t="s">
        <v>16511</v>
      </c>
      <c r="E489" s="87" t="s">
        <v>17454</v>
      </c>
      <c r="F489" s="84" t="s">
        <v>16404</v>
      </c>
      <c r="G489" s="85"/>
      <c r="H489" s="85">
        <v>25</v>
      </c>
      <c r="I489" s="85">
        <f t="shared" si="25"/>
        <v>25</v>
      </c>
      <c r="J489" s="84">
        <v>2</v>
      </c>
      <c r="K489" s="90">
        <f>SUMIFS(VENTAS[Cantidad],VENTAS[Código del producto Vendido],STOCK[[#This Row],[Code]])</f>
        <v>0</v>
      </c>
      <c r="L489" s="84">
        <f>STOCK[[#This Row],[Entradas]]-STOCK[[#This Row],[Salidas]]</f>
        <v>2</v>
      </c>
      <c r="M489" s="93">
        <f>STOCK[[#This Row],[Precio Final]]*10%</f>
        <v>2.5</v>
      </c>
      <c r="N489" s="84">
        <v>0</v>
      </c>
      <c r="O489" s="85">
        <v>0</v>
      </c>
      <c r="P489" s="85">
        <v>9</v>
      </c>
      <c r="Q489" s="84">
        <v>0</v>
      </c>
      <c r="R489" s="84">
        <v>0</v>
      </c>
      <c r="S489" s="85">
        <v>0</v>
      </c>
      <c r="T489" s="96">
        <f>STOCK[[#This Row],[Costo Unitario (USD)]]+STOCK[[#This Row],[Costo Envío (USD)]]+STOCK[[#This Row],[Comisión 10%]]</f>
        <v>11.5</v>
      </c>
      <c r="U489" s="84">
        <f t="shared" si="22"/>
        <v>17.25</v>
      </c>
      <c r="V489" s="85">
        <f t="shared" si="24"/>
        <v>25</v>
      </c>
      <c r="W489" s="85">
        <f>STOCK[[#This Row],[Precio Final]]-STOCK[[#This Row],[Costo total]]</f>
        <v>13.5</v>
      </c>
      <c r="X489" s="84">
        <f>STOCK[[#This Row],[Ganancia Unitaria]]*STOCK[[#This Row],[Salidas]]</f>
        <v>0</v>
      </c>
      <c r="Y489" s="84"/>
      <c r="Z489" s="84"/>
      <c r="AA489" s="85"/>
      <c r="AB489" s="84"/>
      <c r="AC489" s="84"/>
      <c r="AD489" s="101"/>
      <c r="AE489" s="85"/>
      <c r="AF489" s="85"/>
      <c r="AG489" s="85"/>
      <c r="AH489" s="85"/>
      <c r="AI489" s="85"/>
      <c r="AJ489" s="85"/>
      <c r="AK489" s="85"/>
      <c r="AL489" s="85"/>
      <c r="AM489" s="85"/>
      <c r="AN489" s="85"/>
      <c r="AO489" s="85"/>
      <c r="AP489" s="85"/>
      <c r="AQ489" s="85"/>
      <c r="AR489" s="85"/>
      <c r="AS489" s="85"/>
      <c r="AT489" s="85"/>
    </row>
    <row r="490" s="61" customFormat="1" ht="80" customHeight="1" spans="1:46">
      <c r="A490" s="84" t="s">
        <v>17455</v>
      </c>
      <c r="B490" s="84"/>
      <c r="C490" s="85" t="s">
        <v>2</v>
      </c>
      <c r="D490" s="84" t="s">
        <v>16511</v>
      </c>
      <c r="E490" s="87" t="s">
        <v>17456</v>
      </c>
      <c r="F490" s="84" t="s">
        <v>16408</v>
      </c>
      <c r="G490" s="85"/>
      <c r="H490" s="85">
        <v>20</v>
      </c>
      <c r="I490" s="85">
        <f t="shared" si="25"/>
        <v>20</v>
      </c>
      <c r="J490" s="84">
        <v>1</v>
      </c>
      <c r="K490" s="90">
        <f>SUMIFS(VENTAS[Cantidad],VENTAS[Código del producto Vendido],STOCK[[#This Row],[Code]])</f>
        <v>0</v>
      </c>
      <c r="L490" s="84">
        <f>STOCK[[#This Row],[Entradas]]-STOCK[[#This Row],[Salidas]]</f>
        <v>1</v>
      </c>
      <c r="M490" s="93">
        <f>STOCK[[#This Row],[Precio Final]]*10%</f>
        <v>2</v>
      </c>
      <c r="N490" s="84">
        <v>0</v>
      </c>
      <c r="O490" s="85">
        <v>0</v>
      </c>
      <c r="P490" s="85">
        <v>9</v>
      </c>
      <c r="Q490" s="84">
        <v>0</v>
      </c>
      <c r="R490" s="84">
        <v>0</v>
      </c>
      <c r="S490" s="85">
        <v>0</v>
      </c>
      <c r="T490" s="96">
        <f>STOCK[[#This Row],[Costo Unitario (USD)]]+STOCK[[#This Row],[Costo Envío (USD)]]+STOCK[[#This Row],[Comisión 10%]]</f>
        <v>11</v>
      </c>
      <c r="U490" s="84">
        <f t="shared" si="22"/>
        <v>16.5</v>
      </c>
      <c r="V490" s="85">
        <f t="shared" si="24"/>
        <v>20</v>
      </c>
      <c r="W490" s="85">
        <f>STOCK[[#This Row],[Precio Final]]-STOCK[[#This Row],[Costo total]]</f>
        <v>9</v>
      </c>
      <c r="X490" s="84">
        <f>STOCK[[#This Row],[Ganancia Unitaria]]*STOCK[[#This Row],[Salidas]]</f>
        <v>0</v>
      </c>
      <c r="Y490" s="84"/>
      <c r="Z490" s="84"/>
      <c r="AA490" s="85"/>
      <c r="AB490" s="84"/>
      <c r="AC490" s="84"/>
      <c r="AD490" s="101"/>
      <c r="AE490" s="85"/>
      <c r="AF490" s="85"/>
      <c r="AG490" s="85"/>
      <c r="AH490" s="85"/>
      <c r="AI490" s="85"/>
      <c r="AJ490" s="85"/>
      <c r="AK490" s="85"/>
      <c r="AL490" s="85"/>
      <c r="AM490" s="85"/>
      <c r="AN490" s="85"/>
      <c r="AO490" s="85"/>
      <c r="AP490" s="85"/>
      <c r="AQ490" s="85"/>
      <c r="AR490" s="85"/>
      <c r="AS490" s="85"/>
      <c r="AT490" s="85"/>
    </row>
    <row r="491" s="61" customFormat="1" ht="80" customHeight="1" spans="1:46">
      <c r="A491" s="84" t="s">
        <v>17457</v>
      </c>
      <c r="B491" s="84"/>
      <c r="C491" s="85" t="s">
        <v>2</v>
      </c>
      <c r="D491" s="84" t="s">
        <v>16461</v>
      </c>
      <c r="E491" s="87" t="s">
        <v>17202</v>
      </c>
      <c r="F491" s="84" t="s">
        <v>16396</v>
      </c>
      <c r="G491" s="85"/>
      <c r="H491" s="85">
        <v>20</v>
      </c>
      <c r="I491" s="85">
        <f t="shared" si="25"/>
        <v>20</v>
      </c>
      <c r="J491" s="84">
        <v>1</v>
      </c>
      <c r="K491" s="90">
        <f>SUMIFS(VENTAS[Cantidad],VENTAS[Código del producto Vendido],STOCK[[#This Row],[Code]])</f>
        <v>0</v>
      </c>
      <c r="L491" s="84">
        <f>STOCK[[#This Row],[Entradas]]-STOCK[[#This Row],[Salidas]]</f>
        <v>1</v>
      </c>
      <c r="M491" s="93">
        <f>STOCK[[#This Row],[Precio Final]]*10%</f>
        <v>2</v>
      </c>
      <c r="N491" s="84">
        <v>0</v>
      </c>
      <c r="O491" s="85">
        <v>0</v>
      </c>
      <c r="P491" s="85">
        <v>9</v>
      </c>
      <c r="Q491" s="84">
        <v>0</v>
      </c>
      <c r="R491" s="84">
        <v>0</v>
      </c>
      <c r="S491" s="85">
        <v>0</v>
      </c>
      <c r="T491" s="96">
        <f>STOCK[[#This Row],[Costo Unitario (USD)]]+STOCK[[#This Row],[Costo Envío (USD)]]+STOCK[[#This Row],[Comisión 10%]]</f>
        <v>11</v>
      </c>
      <c r="U491" s="84">
        <f t="shared" si="22"/>
        <v>16.5</v>
      </c>
      <c r="V491" s="85">
        <f t="shared" si="24"/>
        <v>20</v>
      </c>
      <c r="W491" s="85">
        <f>STOCK[[#This Row],[Precio Final]]-STOCK[[#This Row],[Costo total]]</f>
        <v>9</v>
      </c>
      <c r="X491" s="84">
        <f>STOCK[[#This Row],[Ganancia Unitaria]]*STOCK[[#This Row],[Salidas]]</f>
        <v>0</v>
      </c>
      <c r="Y491" s="84"/>
      <c r="Z491" s="84"/>
      <c r="AA491" s="85"/>
      <c r="AB491" s="84"/>
      <c r="AC491" s="84"/>
      <c r="AD491" s="101"/>
      <c r="AE491" s="85"/>
      <c r="AF491" s="85"/>
      <c r="AG491" s="85"/>
      <c r="AH491" s="85"/>
      <c r="AI491" s="85"/>
      <c r="AJ491" s="85"/>
      <c r="AK491" s="85"/>
      <c r="AL491" s="85"/>
      <c r="AM491" s="85"/>
      <c r="AN491" s="85"/>
      <c r="AO491" s="85"/>
      <c r="AP491" s="85"/>
      <c r="AQ491" s="85"/>
      <c r="AR491" s="85"/>
      <c r="AS491" s="85"/>
      <c r="AT491" s="85"/>
    </row>
    <row r="492" s="61" customFormat="1" ht="80" customHeight="1" spans="1:46">
      <c r="A492" s="84" t="s">
        <v>17458</v>
      </c>
      <c r="B492" s="84"/>
      <c r="C492" s="85" t="s">
        <v>2</v>
      </c>
      <c r="D492" s="84" t="s">
        <v>16461</v>
      </c>
      <c r="E492" s="87" t="s">
        <v>17459</v>
      </c>
      <c r="F492" s="84" t="s">
        <v>16396</v>
      </c>
      <c r="G492" s="85"/>
      <c r="H492" s="85">
        <v>20</v>
      </c>
      <c r="I492" s="85">
        <f t="shared" si="25"/>
        <v>20</v>
      </c>
      <c r="J492" s="84">
        <v>1</v>
      </c>
      <c r="K492" s="90">
        <f>SUMIFS(VENTAS[Cantidad],VENTAS[Código del producto Vendido],STOCK[[#This Row],[Code]])</f>
        <v>0</v>
      </c>
      <c r="L492" s="84">
        <f>STOCK[[#This Row],[Entradas]]-STOCK[[#This Row],[Salidas]]</f>
        <v>1</v>
      </c>
      <c r="M492" s="93">
        <f>STOCK[[#This Row],[Precio Final]]*10%</f>
        <v>2</v>
      </c>
      <c r="N492" s="84">
        <v>0</v>
      </c>
      <c r="O492" s="85">
        <v>0</v>
      </c>
      <c r="P492" s="85">
        <v>9</v>
      </c>
      <c r="Q492" s="84">
        <v>0</v>
      </c>
      <c r="R492" s="84">
        <v>0</v>
      </c>
      <c r="S492" s="85">
        <v>0</v>
      </c>
      <c r="T492" s="96">
        <f>STOCK[[#This Row],[Costo Unitario (USD)]]+STOCK[[#This Row],[Costo Envío (USD)]]+STOCK[[#This Row],[Comisión 10%]]</f>
        <v>11</v>
      </c>
      <c r="U492" s="84">
        <f t="shared" si="22"/>
        <v>16.5</v>
      </c>
      <c r="V492" s="85">
        <f t="shared" si="24"/>
        <v>20</v>
      </c>
      <c r="W492" s="85">
        <f>STOCK[[#This Row],[Precio Final]]-STOCK[[#This Row],[Costo total]]</f>
        <v>9</v>
      </c>
      <c r="X492" s="84">
        <f>STOCK[[#This Row],[Ganancia Unitaria]]*STOCK[[#This Row],[Salidas]]</f>
        <v>0</v>
      </c>
      <c r="Y492" s="84"/>
      <c r="Z492" s="84"/>
      <c r="AA492" s="85"/>
      <c r="AB492" s="84"/>
      <c r="AC492" s="84"/>
      <c r="AD492" s="101"/>
      <c r="AE492" s="85"/>
      <c r="AF492" s="85"/>
      <c r="AG492" s="85"/>
      <c r="AH492" s="85"/>
      <c r="AI492" s="85"/>
      <c r="AJ492" s="85"/>
      <c r="AK492" s="85"/>
      <c r="AL492" s="85"/>
      <c r="AM492" s="85"/>
      <c r="AN492" s="85"/>
      <c r="AO492" s="85"/>
      <c r="AP492" s="85"/>
      <c r="AQ492" s="85"/>
      <c r="AR492" s="85"/>
      <c r="AS492" s="85"/>
      <c r="AT492" s="85"/>
    </row>
    <row r="493" s="61" customFormat="1" ht="80" customHeight="1" spans="1:46">
      <c r="A493" s="84" t="s">
        <v>17460</v>
      </c>
      <c r="B493" s="84"/>
      <c r="C493" s="85" t="s">
        <v>2</v>
      </c>
      <c r="D493" s="84" t="s">
        <v>16461</v>
      </c>
      <c r="E493" s="87" t="s">
        <v>17461</v>
      </c>
      <c r="F493" s="84" t="s">
        <v>16396</v>
      </c>
      <c r="G493" s="85"/>
      <c r="H493" s="85">
        <v>15</v>
      </c>
      <c r="I493" s="85">
        <f t="shared" si="25"/>
        <v>15</v>
      </c>
      <c r="J493" s="84">
        <v>1</v>
      </c>
      <c r="K493" s="90">
        <f>SUMIFS(VENTAS[Cantidad],VENTAS[Código del producto Vendido],STOCK[[#This Row],[Code]])</f>
        <v>0</v>
      </c>
      <c r="L493" s="84">
        <f>STOCK[[#This Row],[Entradas]]-STOCK[[#This Row],[Salidas]]</f>
        <v>1</v>
      </c>
      <c r="M493" s="93">
        <f>STOCK[[#This Row],[Precio Final]]*10%</f>
        <v>1.5</v>
      </c>
      <c r="N493" s="84">
        <v>0</v>
      </c>
      <c r="O493" s="85">
        <v>0</v>
      </c>
      <c r="P493" s="85">
        <v>9</v>
      </c>
      <c r="Q493" s="84">
        <v>0</v>
      </c>
      <c r="R493" s="84">
        <v>0</v>
      </c>
      <c r="S493" s="85">
        <v>0</v>
      </c>
      <c r="T493" s="96">
        <f>STOCK[[#This Row],[Costo Unitario (USD)]]+STOCK[[#This Row],[Costo Envío (USD)]]+STOCK[[#This Row],[Comisión 10%]]</f>
        <v>10.5</v>
      </c>
      <c r="U493" s="84">
        <f t="shared" si="22"/>
        <v>15.75</v>
      </c>
      <c r="V493" s="85">
        <f t="shared" si="24"/>
        <v>15</v>
      </c>
      <c r="W493" s="85">
        <f>STOCK[[#This Row],[Precio Final]]-STOCK[[#This Row],[Costo total]]</f>
        <v>4.5</v>
      </c>
      <c r="X493" s="84">
        <f>STOCK[[#This Row],[Ganancia Unitaria]]*STOCK[[#This Row],[Salidas]]</f>
        <v>0</v>
      </c>
      <c r="Y493" s="84"/>
      <c r="Z493" s="84"/>
      <c r="AA493" s="85"/>
      <c r="AB493" s="84"/>
      <c r="AC493" s="84"/>
      <c r="AD493" s="101"/>
      <c r="AE493" s="85"/>
      <c r="AF493" s="85"/>
      <c r="AG493" s="85"/>
      <c r="AH493" s="85"/>
      <c r="AI493" s="85"/>
      <c r="AJ493" s="85"/>
      <c r="AK493" s="85"/>
      <c r="AL493" s="85"/>
      <c r="AM493" s="85"/>
      <c r="AN493" s="85"/>
      <c r="AO493" s="85"/>
      <c r="AP493" s="85"/>
      <c r="AQ493" s="85"/>
      <c r="AR493" s="85"/>
      <c r="AS493" s="85"/>
      <c r="AT493" s="85"/>
    </row>
    <row r="494" s="61" customFormat="1" ht="80" customHeight="1" spans="1:46">
      <c r="A494" s="84" t="s">
        <v>17462</v>
      </c>
      <c r="B494" s="84"/>
      <c r="C494" s="85" t="s">
        <v>2</v>
      </c>
      <c r="D494" s="84" t="s">
        <v>16461</v>
      </c>
      <c r="E494" s="87" t="s">
        <v>17463</v>
      </c>
      <c r="F494" s="84" t="s">
        <v>16475</v>
      </c>
      <c r="G494" s="85"/>
      <c r="H494" s="85">
        <v>25</v>
      </c>
      <c r="I494" s="85">
        <f t="shared" si="25"/>
        <v>25</v>
      </c>
      <c r="J494" s="84">
        <v>1</v>
      </c>
      <c r="K494" s="90">
        <f>SUMIFS(VENTAS[Cantidad],VENTAS[Código del producto Vendido],STOCK[[#This Row],[Code]])</f>
        <v>0</v>
      </c>
      <c r="L494" s="84">
        <f>STOCK[[#This Row],[Entradas]]-STOCK[[#This Row],[Salidas]]</f>
        <v>1</v>
      </c>
      <c r="M494" s="93">
        <f>STOCK[[#This Row],[Precio Final]]*10%</f>
        <v>2.5</v>
      </c>
      <c r="N494" s="84">
        <v>0</v>
      </c>
      <c r="O494" s="85">
        <v>0</v>
      </c>
      <c r="P494" s="85">
        <v>9</v>
      </c>
      <c r="Q494" s="84">
        <v>0</v>
      </c>
      <c r="R494" s="84">
        <v>0</v>
      </c>
      <c r="S494" s="85">
        <v>0</v>
      </c>
      <c r="T494" s="96">
        <f>STOCK[[#This Row],[Costo Unitario (USD)]]+STOCK[[#This Row],[Costo Envío (USD)]]+STOCK[[#This Row],[Comisión 10%]]</f>
        <v>11.5</v>
      </c>
      <c r="U494" s="84">
        <f t="shared" si="22"/>
        <v>17.25</v>
      </c>
      <c r="V494" s="85">
        <f t="shared" si="24"/>
        <v>25</v>
      </c>
      <c r="W494" s="85">
        <f>STOCK[[#This Row],[Precio Final]]-STOCK[[#This Row],[Costo total]]</f>
        <v>13.5</v>
      </c>
      <c r="X494" s="84">
        <f>STOCK[[#This Row],[Ganancia Unitaria]]*STOCK[[#This Row],[Salidas]]</f>
        <v>0</v>
      </c>
      <c r="Y494" s="84"/>
      <c r="Z494" s="84"/>
      <c r="AA494" s="85"/>
      <c r="AB494" s="84"/>
      <c r="AC494" s="84"/>
      <c r="AD494" s="101"/>
      <c r="AE494" s="85"/>
      <c r="AF494" s="85"/>
      <c r="AG494" s="85"/>
      <c r="AH494" s="85"/>
      <c r="AI494" s="85"/>
      <c r="AJ494" s="85"/>
      <c r="AK494" s="85"/>
      <c r="AL494" s="85"/>
      <c r="AM494" s="85"/>
      <c r="AN494" s="85"/>
      <c r="AO494" s="85"/>
      <c r="AP494" s="85"/>
      <c r="AQ494" s="85"/>
      <c r="AR494" s="85"/>
      <c r="AS494" s="85"/>
      <c r="AT494" s="85"/>
    </row>
    <row r="495" s="61" customFormat="1" ht="80" customHeight="1" spans="1:46">
      <c r="A495" s="84" t="s">
        <v>17464</v>
      </c>
      <c r="B495" s="84"/>
      <c r="C495" s="85" t="s">
        <v>2</v>
      </c>
      <c r="D495" s="84" t="s">
        <v>16461</v>
      </c>
      <c r="E495" s="87" t="s">
        <v>17409</v>
      </c>
      <c r="F495" s="84" t="s">
        <v>16396</v>
      </c>
      <c r="G495" s="85"/>
      <c r="H495" s="85">
        <v>20</v>
      </c>
      <c r="I495" s="85">
        <f t="shared" si="25"/>
        <v>20</v>
      </c>
      <c r="J495" s="84">
        <v>1</v>
      </c>
      <c r="K495" s="90">
        <f>SUMIFS(VENTAS[Cantidad],VENTAS[Código del producto Vendido],STOCK[[#This Row],[Code]])</f>
        <v>0</v>
      </c>
      <c r="L495" s="84">
        <f>STOCK[[#This Row],[Entradas]]-STOCK[[#This Row],[Salidas]]</f>
        <v>1</v>
      </c>
      <c r="M495" s="93">
        <f>STOCK[[#This Row],[Precio Final]]*10%</f>
        <v>2</v>
      </c>
      <c r="N495" s="84">
        <v>0</v>
      </c>
      <c r="O495" s="85">
        <v>0</v>
      </c>
      <c r="P495" s="85">
        <v>9</v>
      </c>
      <c r="Q495" s="84">
        <v>0</v>
      </c>
      <c r="R495" s="84">
        <v>0</v>
      </c>
      <c r="S495" s="85">
        <v>0</v>
      </c>
      <c r="T495" s="96">
        <f>STOCK[[#This Row],[Costo Unitario (USD)]]+STOCK[[#This Row],[Costo Envío (USD)]]+STOCK[[#This Row],[Comisión 10%]]</f>
        <v>11</v>
      </c>
      <c r="U495" s="84">
        <f t="shared" si="22"/>
        <v>16.5</v>
      </c>
      <c r="V495" s="85">
        <f t="shared" si="24"/>
        <v>20</v>
      </c>
      <c r="W495" s="85">
        <f>STOCK[[#This Row],[Precio Final]]-STOCK[[#This Row],[Costo total]]</f>
        <v>9</v>
      </c>
      <c r="X495" s="84">
        <f>STOCK[[#This Row],[Ganancia Unitaria]]*STOCK[[#This Row],[Salidas]]</f>
        <v>0</v>
      </c>
      <c r="Y495" s="84"/>
      <c r="Z495" s="84"/>
      <c r="AA495" s="85"/>
      <c r="AB495" s="84"/>
      <c r="AC495" s="84"/>
      <c r="AD495" s="101"/>
      <c r="AE495" s="85"/>
      <c r="AF495" s="85"/>
      <c r="AG495" s="85"/>
      <c r="AH495" s="85"/>
      <c r="AI495" s="85"/>
      <c r="AJ495" s="85"/>
      <c r="AK495" s="85"/>
      <c r="AL495" s="85"/>
      <c r="AM495" s="85"/>
      <c r="AN495" s="85"/>
      <c r="AO495" s="85"/>
      <c r="AP495" s="85"/>
      <c r="AQ495" s="85"/>
      <c r="AR495" s="85"/>
      <c r="AS495" s="85"/>
      <c r="AT495" s="85"/>
    </row>
    <row r="496" s="61" customFormat="1" ht="80" customHeight="1" spans="1:46">
      <c r="A496" s="84" t="s">
        <v>17465</v>
      </c>
      <c r="B496" s="84"/>
      <c r="C496" s="85" t="s">
        <v>2</v>
      </c>
      <c r="D496" s="84" t="s">
        <v>16461</v>
      </c>
      <c r="E496" s="87" t="s">
        <v>17466</v>
      </c>
      <c r="F496" s="84" t="s">
        <v>16396</v>
      </c>
      <c r="G496" s="85"/>
      <c r="H496" s="85">
        <v>20</v>
      </c>
      <c r="I496" s="85">
        <f t="shared" si="25"/>
        <v>20</v>
      </c>
      <c r="J496" s="84">
        <v>2</v>
      </c>
      <c r="K496" s="90">
        <f>SUMIFS(VENTAS[Cantidad],VENTAS[Código del producto Vendido],STOCK[[#This Row],[Code]])</f>
        <v>0</v>
      </c>
      <c r="L496" s="84">
        <f>STOCK[[#This Row],[Entradas]]-STOCK[[#This Row],[Salidas]]</f>
        <v>2</v>
      </c>
      <c r="M496" s="93">
        <f>STOCK[[#This Row],[Precio Final]]*10%</f>
        <v>2</v>
      </c>
      <c r="N496" s="84">
        <v>0</v>
      </c>
      <c r="O496" s="85">
        <v>0</v>
      </c>
      <c r="P496" s="85">
        <v>9</v>
      </c>
      <c r="Q496" s="84">
        <v>0</v>
      </c>
      <c r="R496" s="84">
        <v>0</v>
      </c>
      <c r="S496" s="85">
        <v>0</v>
      </c>
      <c r="T496" s="96">
        <f>STOCK[[#This Row],[Costo Unitario (USD)]]+STOCK[[#This Row],[Costo Envío (USD)]]+STOCK[[#This Row],[Comisión 10%]]</f>
        <v>11</v>
      </c>
      <c r="U496" s="84">
        <f t="shared" si="22"/>
        <v>16.5</v>
      </c>
      <c r="V496" s="85">
        <f t="shared" si="24"/>
        <v>20</v>
      </c>
      <c r="W496" s="85">
        <f>STOCK[[#This Row],[Precio Final]]-STOCK[[#This Row],[Costo total]]</f>
        <v>9</v>
      </c>
      <c r="X496" s="84">
        <f>STOCK[[#This Row],[Ganancia Unitaria]]*STOCK[[#This Row],[Salidas]]</f>
        <v>0</v>
      </c>
      <c r="Y496" s="84"/>
      <c r="Z496" s="84"/>
      <c r="AA496" s="85"/>
      <c r="AB496" s="84"/>
      <c r="AC496" s="84"/>
      <c r="AD496" s="101"/>
      <c r="AE496" s="85"/>
      <c r="AF496" s="85"/>
      <c r="AG496" s="85"/>
      <c r="AH496" s="85"/>
      <c r="AI496" s="85"/>
      <c r="AJ496" s="85"/>
      <c r="AK496" s="85"/>
      <c r="AL496" s="85"/>
      <c r="AM496" s="85"/>
      <c r="AN496" s="85"/>
      <c r="AO496" s="85"/>
      <c r="AP496" s="85"/>
      <c r="AQ496" s="85"/>
      <c r="AR496" s="85"/>
      <c r="AS496" s="85"/>
      <c r="AT496" s="85"/>
    </row>
    <row r="497" s="61" customFormat="1" ht="80" customHeight="1" spans="1:46">
      <c r="A497" s="84" t="s">
        <v>17467</v>
      </c>
      <c r="B497" s="84"/>
      <c r="C497" s="85" t="s">
        <v>2</v>
      </c>
      <c r="D497" s="84" t="s">
        <v>16461</v>
      </c>
      <c r="E497" s="87" t="s">
        <v>17466</v>
      </c>
      <c r="F497" s="84" t="s">
        <v>16475</v>
      </c>
      <c r="G497" s="85"/>
      <c r="H497" s="85">
        <v>20</v>
      </c>
      <c r="I497" s="85">
        <f t="shared" si="25"/>
        <v>20</v>
      </c>
      <c r="J497" s="84">
        <v>1</v>
      </c>
      <c r="K497" s="90">
        <f>SUMIFS(VENTAS[Cantidad],VENTAS[Código del producto Vendido],STOCK[[#This Row],[Code]])</f>
        <v>0</v>
      </c>
      <c r="L497" s="84">
        <f>STOCK[[#This Row],[Entradas]]-STOCK[[#This Row],[Salidas]]</f>
        <v>1</v>
      </c>
      <c r="M497" s="93">
        <f>STOCK[[#This Row],[Precio Final]]*10%</f>
        <v>2</v>
      </c>
      <c r="N497" s="84">
        <v>0</v>
      </c>
      <c r="O497" s="85">
        <v>0</v>
      </c>
      <c r="P497" s="85">
        <v>9</v>
      </c>
      <c r="Q497" s="84">
        <v>0</v>
      </c>
      <c r="R497" s="84">
        <v>0</v>
      </c>
      <c r="S497" s="85">
        <v>0</v>
      </c>
      <c r="T497" s="96">
        <f>STOCK[[#This Row],[Costo Unitario (USD)]]+STOCK[[#This Row],[Costo Envío (USD)]]+STOCK[[#This Row],[Comisión 10%]]</f>
        <v>11</v>
      </c>
      <c r="U497" s="84">
        <f t="shared" si="22"/>
        <v>16.5</v>
      </c>
      <c r="V497" s="85">
        <f t="shared" si="24"/>
        <v>20</v>
      </c>
      <c r="W497" s="85">
        <f>STOCK[[#This Row],[Precio Final]]-STOCK[[#This Row],[Costo total]]</f>
        <v>9</v>
      </c>
      <c r="X497" s="84">
        <f>STOCK[[#This Row],[Ganancia Unitaria]]*STOCK[[#This Row],[Salidas]]</f>
        <v>0</v>
      </c>
      <c r="Y497" s="84"/>
      <c r="Z497" s="84"/>
      <c r="AA497" s="85"/>
      <c r="AB497" s="84"/>
      <c r="AC497" s="84"/>
      <c r="AD497" s="101"/>
      <c r="AE497" s="85"/>
      <c r="AF497" s="85"/>
      <c r="AG497" s="85"/>
      <c r="AH497" s="85"/>
      <c r="AI497" s="85"/>
      <c r="AJ497" s="85"/>
      <c r="AK497" s="85"/>
      <c r="AL497" s="85"/>
      <c r="AM497" s="85"/>
      <c r="AN497" s="85"/>
      <c r="AO497" s="85"/>
      <c r="AP497" s="85"/>
      <c r="AQ497" s="85"/>
      <c r="AR497" s="85"/>
      <c r="AS497" s="85"/>
      <c r="AT497" s="85"/>
    </row>
    <row r="498" s="61" customFormat="1" ht="80" customHeight="1" spans="1:46">
      <c r="A498" s="84" t="s">
        <v>17468</v>
      </c>
      <c r="B498" s="84"/>
      <c r="C498" s="85" t="s">
        <v>2</v>
      </c>
      <c r="D498" s="84" t="s">
        <v>16511</v>
      </c>
      <c r="E498" s="87" t="s">
        <v>17469</v>
      </c>
      <c r="F498" s="84" t="s">
        <v>16404</v>
      </c>
      <c r="G498" s="85"/>
      <c r="H498" s="85">
        <v>20</v>
      </c>
      <c r="I498" s="85">
        <f t="shared" si="25"/>
        <v>20</v>
      </c>
      <c r="J498" s="84">
        <v>1</v>
      </c>
      <c r="K498" s="90">
        <f>SUMIFS(VENTAS[Cantidad],VENTAS[Código del producto Vendido],STOCK[[#This Row],[Code]])</f>
        <v>0</v>
      </c>
      <c r="L498" s="84">
        <f>STOCK[[#This Row],[Entradas]]-STOCK[[#This Row],[Salidas]]</f>
        <v>1</v>
      </c>
      <c r="M498" s="93">
        <f>STOCK[[#This Row],[Precio Final]]*10%</f>
        <v>2</v>
      </c>
      <c r="N498" s="84">
        <v>0</v>
      </c>
      <c r="O498" s="85">
        <v>0</v>
      </c>
      <c r="P498" s="85">
        <v>9</v>
      </c>
      <c r="Q498" s="84">
        <v>0</v>
      </c>
      <c r="R498" s="84">
        <v>0</v>
      </c>
      <c r="S498" s="85">
        <v>0</v>
      </c>
      <c r="T498" s="96">
        <f>STOCK[[#This Row],[Costo Unitario (USD)]]+STOCK[[#This Row],[Costo Envío (USD)]]+STOCK[[#This Row],[Comisión 10%]]</f>
        <v>11</v>
      </c>
      <c r="U498" s="84">
        <f t="shared" si="22"/>
        <v>16.5</v>
      </c>
      <c r="V498" s="85">
        <f t="shared" si="24"/>
        <v>20</v>
      </c>
      <c r="W498" s="85">
        <f>STOCK[[#This Row],[Precio Final]]-STOCK[[#This Row],[Costo total]]</f>
        <v>9</v>
      </c>
      <c r="X498" s="84">
        <f>STOCK[[#This Row],[Ganancia Unitaria]]*STOCK[[#This Row],[Salidas]]</f>
        <v>0</v>
      </c>
      <c r="Y498" s="84"/>
      <c r="Z498" s="84"/>
      <c r="AA498" s="85"/>
      <c r="AB498" s="84"/>
      <c r="AC498" s="84"/>
      <c r="AD498" s="101"/>
      <c r="AE498" s="85"/>
      <c r="AF498" s="85"/>
      <c r="AG498" s="85"/>
      <c r="AH498" s="85"/>
      <c r="AI498" s="85"/>
      <c r="AJ498" s="85"/>
      <c r="AK498" s="85"/>
      <c r="AL498" s="85"/>
      <c r="AM498" s="85"/>
      <c r="AN498" s="85"/>
      <c r="AO498" s="85"/>
      <c r="AP498" s="85"/>
      <c r="AQ498" s="85"/>
      <c r="AR498" s="85"/>
      <c r="AS498" s="85"/>
      <c r="AT498" s="85"/>
    </row>
    <row r="499" s="61" customFormat="1" ht="80" customHeight="1" spans="1:46">
      <c r="A499" s="84" t="s">
        <v>17470</v>
      </c>
      <c r="B499" s="84"/>
      <c r="C499" s="85" t="s">
        <v>2</v>
      </c>
      <c r="D499" s="84" t="s">
        <v>16461</v>
      </c>
      <c r="E499" s="87" t="s">
        <v>17469</v>
      </c>
      <c r="F499" s="84" t="s">
        <v>16396</v>
      </c>
      <c r="G499" s="85"/>
      <c r="H499" s="85">
        <v>20</v>
      </c>
      <c r="I499" s="85">
        <f t="shared" si="25"/>
        <v>20</v>
      </c>
      <c r="J499" s="84">
        <v>1</v>
      </c>
      <c r="K499" s="90">
        <f>SUMIFS(VENTAS[Cantidad],VENTAS[Código del producto Vendido],STOCK[[#This Row],[Code]])</f>
        <v>0</v>
      </c>
      <c r="L499" s="84">
        <f>STOCK[[#This Row],[Entradas]]-STOCK[[#This Row],[Salidas]]</f>
        <v>1</v>
      </c>
      <c r="M499" s="93">
        <f>STOCK[[#This Row],[Precio Final]]*10%</f>
        <v>2</v>
      </c>
      <c r="N499" s="84">
        <v>0</v>
      </c>
      <c r="O499" s="85">
        <v>0</v>
      </c>
      <c r="P499" s="85">
        <v>9</v>
      </c>
      <c r="Q499" s="84">
        <v>0</v>
      </c>
      <c r="R499" s="84">
        <v>0</v>
      </c>
      <c r="S499" s="85">
        <v>0</v>
      </c>
      <c r="T499" s="96">
        <f>STOCK[[#This Row],[Costo Unitario (USD)]]+STOCK[[#This Row],[Costo Envío (USD)]]+STOCK[[#This Row],[Comisión 10%]]</f>
        <v>11</v>
      </c>
      <c r="U499" s="84">
        <f t="shared" si="22"/>
        <v>16.5</v>
      </c>
      <c r="V499" s="85">
        <f t="shared" si="24"/>
        <v>20</v>
      </c>
      <c r="W499" s="85">
        <f>STOCK[[#This Row],[Precio Final]]-STOCK[[#This Row],[Costo total]]</f>
        <v>9</v>
      </c>
      <c r="X499" s="84">
        <f>STOCK[[#This Row],[Ganancia Unitaria]]*STOCK[[#This Row],[Salidas]]</f>
        <v>0</v>
      </c>
      <c r="Y499" s="84"/>
      <c r="Z499" s="84"/>
      <c r="AA499" s="85"/>
      <c r="AB499" s="84"/>
      <c r="AC499" s="84"/>
      <c r="AD499" s="101"/>
      <c r="AE499" s="85"/>
      <c r="AF499" s="85"/>
      <c r="AG499" s="85"/>
      <c r="AH499" s="85"/>
      <c r="AI499" s="85"/>
      <c r="AJ499" s="85"/>
      <c r="AK499" s="85"/>
      <c r="AL499" s="85"/>
      <c r="AM499" s="85"/>
      <c r="AN499" s="85"/>
      <c r="AO499" s="85"/>
      <c r="AP499" s="85"/>
      <c r="AQ499" s="85"/>
      <c r="AR499" s="85"/>
      <c r="AS499" s="85"/>
      <c r="AT499" s="85"/>
    </row>
    <row r="500" s="61" customFormat="1" ht="80" customHeight="1" spans="1:46">
      <c r="A500" s="84" t="s">
        <v>17471</v>
      </c>
      <c r="B500" s="84"/>
      <c r="C500" s="85" t="s">
        <v>2</v>
      </c>
      <c r="D500" s="84" t="s">
        <v>16461</v>
      </c>
      <c r="E500" s="87" t="s">
        <v>17472</v>
      </c>
      <c r="F500" s="84" t="s">
        <v>16396</v>
      </c>
      <c r="G500" s="85"/>
      <c r="H500" s="85">
        <v>30</v>
      </c>
      <c r="I500" s="85">
        <f t="shared" si="25"/>
        <v>30</v>
      </c>
      <c r="J500" s="84">
        <v>1</v>
      </c>
      <c r="K500" s="90">
        <f>SUMIFS(VENTAS[Cantidad],VENTAS[Código del producto Vendido],STOCK[[#This Row],[Code]])</f>
        <v>0</v>
      </c>
      <c r="L500" s="84">
        <f>STOCK[[#This Row],[Entradas]]-STOCK[[#This Row],[Salidas]]</f>
        <v>1</v>
      </c>
      <c r="M500" s="93">
        <f>STOCK[[#This Row],[Precio Final]]*10%</f>
        <v>3</v>
      </c>
      <c r="N500" s="84">
        <v>0</v>
      </c>
      <c r="O500" s="85">
        <v>0</v>
      </c>
      <c r="P500" s="85">
        <v>9</v>
      </c>
      <c r="Q500" s="84">
        <v>0</v>
      </c>
      <c r="R500" s="84">
        <v>0</v>
      </c>
      <c r="S500" s="85">
        <v>0</v>
      </c>
      <c r="T500" s="96">
        <f>STOCK[[#This Row],[Costo Unitario (USD)]]+STOCK[[#This Row],[Costo Envío (USD)]]+STOCK[[#This Row],[Comisión 10%]]</f>
        <v>12</v>
      </c>
      <c r="U500" s="84">
        <f t="shared" si="22"/>
        <v>18</v>
      </c>
      <c r="V500" s="85">
        <f t="shared" si="24"/>
        <v>30</v>
      </c>
      <c r="W500" s="85">
        <f>STOCK[[#This Row],[Precio Final]]-STOCK[[#This Row],[Costo total]]</f>
        <v>18</v>
      </c>
      <c r="X500" s="84">
        <f>STOCK[[#This Row],[Ganancia Unitaria]]*STOCK[[#This Row],[Salidas]]</f>
        <v>0</v>
      </c>
      <c r="Y500" s="84"/>
      <c r="Z500" s="84"/>
      <c r="AA500" s="85"/>
      <c r="AB500" s="84"/>
      <c r="AC500" s="84"/>
      <c r="AD500" s="101"/>
      <c r="AE500" s="85"/>
      <c r="AF500" s="85"/>
      <c r="AG500" s="85"/>
      <c r="AH500" s="85"/>
      <c r="AI500" s="85"/>
      <c r="AJ500" s="85"/>
      <c r="AK500" s="85"/>
      <c r="AL500" s="85"/>
      <c r="AM500" s="85"/>
      <c r="AN500" s="85"/>
      <c r="AO500" s="85"/>
      <c r="AP500" s="85"/>
      <c r="AQ500" s="85"/>
      <c r="AR500" s="85"/>
      <c r="AS500" s="85"/>
      <c r="AT500" s="85"/>
    </row>
    <row r="501" s="61" customFormat="1" ht="80" customHeight="1" spans="1:46">
      <c r="A501" s="84" t="s">
        <v>17473</v>
      </c>
      <c r="B501" s="84"/>
      <c r="C501" s="85" t="s">
        <v>2</v>
      </c>
      <c r="D501" s="84" t="s">
        <v>16461</v>
      </c>
      <c r="E501" s="87" t="s">
        <v>17474</v>
      </c>
      <c r="F501" s="84" t="s">
        <v>16475</v>
      </c>
      <c r="G501" s="85"/>
      <c r="H501" s="85">
        <v>30</v>
      </c>
      <c r="I501" s="85">
        <f t="shared" si="25"/>
        <v>30</v>
      </c>
      <c r="J501" s="84">
        <v>1</v>
      </c>
      <c r="K501" s="90">
        <f>SUMIFS(VENTAS[Cantidad],VENTAS[Código del producto Vendido],STOCK[[#This Row],[Code]])</f>
        <v>0</v>
      </c>
      <c r="L501" s="84">
        <v>0</v>
      </c>
      <c r="M501" s="93">
        <f>STOCK[[#This Row],[Precio Final]]*10%</f>
        <v>3</v>
      </c>
      <c r="N501" s="84">
        <v>0</v>
      </c>
      <c r="O501" s="85">
        <v>0</v>
      </c>
      <c r="P501" s="85">
        <v>9</v>
      </c>
      <c r="Q501" s="84">
        <v>0</v>
      </c>
      <c r="R501" s="84">
        <v>0</v>
      </c>
      <c r="S501" s="85">
        <v>0</v>
      </c>
      <c r="T501" s="96">
        <f>STOCK[[#This Row],[Costo Unitario (USD)]]+STOCK[[#This Row],[Costo Envío (USD)]]+STOCK[[#This Row],[Comisión 10%]]</f>
        <v>12</v>
      </c>
      <c r="U501" s="84">
        <f t="shared" si="22"/>
        <v>18</v>
      </c>
      <c r="V501" s="85">
        <f t="shared" si="24"/>
        <v>30</v>
      </c>
      <c r="W501" s="85">
        <f>STOCK[[#This Row],[Precio Final]]-STOCK[[#This Row],[Costo total]]</f>
        <v>18</v>
      </c>
      <c r="X501" s="84">
        <f>STOCK[[#This Row],[Ganancia Unitaria]]*STOCK[[#This Row],[Salidas]]</f>
        <v>0</v>
      </c>
      <c r="Y501" s="84"/>
      <c r="Z501" s="84"/>
      <c r="AA501" s="85"/>
      <c r="AB501" s="84"/>
      <c r="AC501" s="84"/>
      <c r="AD501" s="101"/>
      <c r="AE501" s="85"/>
      <c r="AF501" s="85"/>
      <c r="AG501" s="85"/>
      <c r="AH501" s="85"/>
      <c r="AI501" s="85"/>
      <c r="AJ501" s="85"/>
      <c r="AK501" s="85"/>
      <c r="AL501" s="85"/>
      <c r="AM501" s="85"/>
      <c r="AN501" s="85"/>
      <c r="AO501" s="85"/>
      <c r="AP501" s="85"/>
      <c r="AQ501" s="85"/>
      <c r="AR501" s="85"/>
      <c r="AS501" s="85"/>
      <c r="AT501" s="85"/>
    </row>
    <row r="502" s="61" customFormat="1" ht="80" customHeight="1" spans="1:46">
      <c r="A502" s="84" t="s">
        <v>17414</v>
      </c>
      <c r="B502" s="84"/>
      <c r="C502" s="85" t="s">
        <v>2</v>
      </c>
      <c r="D502" s="84" t="s">
        <v>16498</v>
      </c>
      <c r="E502" s="87" t="s">
        <v>17415</v>
      </c>
      <c r="F502" s="84" t="s">
        <v>16475</v>
      </c>
      <c r="G502" s="85"/>
      <c r="H502" s="85">
        <v>30</v>
      </c>
      <c r="I502" s="85">
        <f t="shared" si="25"/>
        <v>30</v>
      </c>
      <c r="J502" s="84">
        <v>0</v>
      </c>
      <c r="K502" s="90">
        <f>SUMIFS(VENTAS[Cantidad],VENTAS[Código del producto Vendido],STOCK[[#This Row],[Code]])</f>
        <v>0</v>
      </c>
      <c r="L502" s="84">
        <f>STOCK[[#This Row],[Entradas]]-STOCK[[#This Row],[Salidas]]</f>
        <v>0</v>
      </c>
      <c r="M502" s="93">
        <f>STOCK[[#This Row],[Precio Final]]*10%</f>
        <v>3</v>
      </c>
      <c r="N502" s="84">
        <v>0</v>
      </c>
      <c r="O502" s="85">
        <v>0</v>
      </c>
      <c r="P502" s="85">
        <v>9</v>
      </c>
      <c r="Q502" s="84">
        <v>0</v>
      </c>
      <c r="R502" s="84">
        <v>0</v>
      </c>
      <c r="S502" s="85">
        <v>0</v>
      </c>
      <c r="T502" s="96">
        <f>STOCK[[#This Row],[Costo Unitario (USD)]]+STOCK[[#This Row],[Costo Envío (USD)]]+STOCK[[#This Row],[Comisión 10%]]</f>
        <v>12</v>
      </c>
      <c r="U502" s="84">
        <f t="shared" si="22"/>
        <v>18</v>
      </c>
      <c r="V502" s="85">
        <f t="shared" si="24"/>
        <v>30</v>
      </c>
      <c r="W502" s="85">
        <f>STOCK[[#This Row],[Precio Final]]-STOCK[[#This Row],[Costo total]]</f>
        <v>18</v>
      </c>
      <c r="X502" s="84">
        <f>STOCK[[#This Row],[Ganancia Unitaria]]*STOCK[[#This Row],[Salidas]]</f>
        <v>0</v>
      </c>
      <c r="Y502" s="84"/>
      <c r="Z502" s="84"/>
      <c r="AA502" s="85"/>
      <c r="AB502" s="84"/>
      <c r="AC502" s="84"/>
      <c r="AD502" s="101"/>
      <c r="AE502" s="85"/>
      <c r="AF502" s="85"/>
      <c r="AG502" s="85"/>
      <c r="AH502" s="85"/>
      <c r="AI502" s="85"/>
      <c r="AJ502" s="85"/>
      <c r="AK502" s="85"/>
      <c r="AL502" s="85"/>
      <c r="AM502" s="85"/>
      <c r="AN502" s="85"/>
      <c r="AO502" s="85"/>
      <c r="AP502" s="85"/>
      <c r="AQ502" s="85"/>
      <c r="AR502" s="85"/>
      <c r="AS502" s="85"/>
      <c r="AT502" s="85"/>
    </row>
    <row r="503" s="61" customFormat="1" ht="80" customHeight="1" spans="1:46">
      <c r="A503" s="84" t="s">
        <v>17475</v>
      </c>
      <c r="B503" s="84"/>
      <c r="C503" s="85" t="s">
        <v>2</v>
      </c>
      <c r="D503" s="84" t="s">
        <v>16447</v>
      </c>
      <c r="E503" s="87" t="s">
        <v>17476</v>
      </c>
      <c r="F503" s="84" t="s">
        <v>16404</v>
      </c>
      <c r="G503" s="85"/>
      <c r="H503" s="85">
        <v>30</v>
      </c>
      <c r="I503" s="85">
        <f t="shared" si="25"/>
        <v>30</v>
      </c>
      <c r="J503" s="84">
        <v>2</v>
      </c>
      <c r="K503" s="90">
        <f>SUMIFS(VENTAS[Cantidad],VENTAS[Código del producto Vendido],STOCK[[#This Row],[Code]])</f>
        <v>0</v>
      </c>
      <c r="L503" s="84">
        <f>STOCK[[#This Row],[Entradas]]-STOCK[[#This Row],[Salidas]]</f>
        <v>2</v>
      </c>
      <c r="M503" s="93">
        <f>STOCK[[#This Row],[Precio Final]]*10%</f>
        <v>3</v>
      </c>
      <c r="N503" s="84">
        <v>0</v>
      </c>
      <c r="O503" s="85">
        <v>0</v>
      </c>
      <c r="P503" s="85">
        <v>9</v>
      </c>
      <c r="Q503" s="84">
        <v>0</v>
      </c>
      <c r="R503" s="84">
        <v>0</v>
      </c>
      <c r="S503" s="85">
        <v>0</v>
      </c>
      <c r="T503" s="96">
        <f>STOCK[[#This Row],[Costo Unitario (USD)]]+STOCK[[#This Row],[Costo Envío (USD)]]+STOCK[[#This Row],[Comisión 10%]]</f>
        <v>12</v>
      </c>
      <c r="U503" s="84">
        <f t="shared" si="22"/>
        <v>18</v>
      </c>
      <c r="V503" s="85">
        <f t="shared" si="24"/>
        <v>30</v>
      </c>
      <c r="W503" s="85">
        <f>STOCK[[#This Row],[Precio Final]]-STOCK[[#This Row],[Costo total]]</f>
        <v>18</v>
      </c>
      <c r="X503" s="84">
        <f>STOCK[[#This Row],[Ganancia Unitaria]]*STOCK[[#This Row],[Salidas]]</f>
        <v>0</v>
      </c>
      <c r="Y503" s="84"/>
      <c r="Z503" s="84"/>
      <c r="AA503" s="85"/>
      <c r="AB503" s="84"/>
      <c r="AC503" s="84"/>
      <c r="AD503" s="101"/>
      <c r="AE503" s="85"/>
      <c r="AF503" s="85"/>
      <c r="AG503" s="85"/>
      <c r="AH503" s="85"/>
      <c r="AI503" s="85"/>
      <c r="AJ503" s="85"/>
      <c r="AK503" s="85"/>
      <c r="AL503" s="85"/>
      <c r="AM503" s="85"/>
      <c r="AN503" s="85"/>
      <c r="AO503" s="85"/>
      <c r="AP503" s="85"/>
      <c r="AQ503" s="85"/>
      <c r="AR503" s="85"/>
      <c r="AS503" s="85"/>
      <c r="AT503" s="85"/>
    </row>
    <row r="504" s="61" customFormat="1" ht="80" customHeight="1" spans="1:46">
      <c r="A504" s="84" t="s">
        <v>17410</v>
      </c>
      <c r="B504" s="84"/>
      <c r="C504" s="85" t="s">
        <v>2</v>
      </c>
      <c r="D504" s="84" t="s">
        <v>16690</v>
      </c>
      <c r="E504" s="87" t="s">
        <v>17411</v>
      </c>
      <c r="F504" s="84" t="s">
        <v>16971</v>
      </c>
      <c r="G504" s="85"/>
      <c r="H504" s="85">
        <v>30</v>
      </c>
      <c r="I504" s="85">
        <f t="shared" si="25"/>
        <v>30</v>
      </c>
      <c r="J504" s="84">
        <v>2</v>
      </c>
      <c r="K504" s="90">
        <f>SUMIFS(VENTAS[Cantidad],VENTAS[Código del producto Vendido],STOCK[[#This Row],[Code]])</f>
        <v>0</v>
      </c>
      <c r="L504" s="84">
        <f>STOCK[[#This Row],[Entradas]]-STOCK[[#This Row],[Salidas]]</f>
        <v>2</v>
      </c>
      <c r="M504" s="93">
        <f>STOCK[[#This Row],[Precio Final]]*10%</f>
        <v>3</v>
      </c>
      <c r="N504" s="84">
        <v>0</v>
      </c>
      <c r="O504" s="85">
        <v>0</v>
      </c>
      <c r="P504" s="85">
        <v>9</v>
      </c>
      <c r="Q504" s="84">
        <v>0</v>
      </c>
      <c r="R504" s="84">
        <v>0</v>
      </c>
      <c r="S504" s="85">
        <v>0</v>
      </c>
      <c r="T504" s="96">
        <f>STOCK[[#This Row],[Costo Unitario (USD)]]+STOCK[[#This Row],[Costo Envío (USD)]]+STOCK[[#This Row],[Comisión 10%]]</f>
        <v>12</v>
      </c>
      <c r="U504" s="84">
        <f t="shared" si="22"/>
        <v>18</v>
      </c>
      <c r="V504" s="85">
        <f t="shared" si="24"/>
        <v>30</v>
      </c>
      <c r="W504" s="85">
        <f>STOCK[[#This Row],[Precio Final]]-STOCK[[#This Row],[Costo total]]</f>
        <v>18</v>
      </c>
      <c r="X504" s="84">
        <f>STOCK[[#This Row],[Ganancia Unitaria]]*STOCK[[#This Row],[Salidas]]</f>
        <v>0</v>
      </c>
      <c r="Y504" s="84"/>
      <c r="Z504" s="84"/>
      <c r="AA504" s="85"/>
      <c r="AB504" s="84"/>
      <c r="AC504" s="84"/>
      <c r="AD504" s="101"/>
      <c r="AE504" s="85"/>
      <c r="AF504" s="85"/>
      <c r="AG504" s="85"/>
      <c r="AH504" s="85"/>
      <c r="AI504" s="85"/>
      <c r="AJ504" s="85"/>
      <c r="AK504" s="85"/>
      <c r="AL504" s="85"/>
      <c r="AM504" s="85"/>
      <c r="AN504" s="85"/>
      <c r="AO504" s="85"/>
      <c r="AP504" s="85"/>
      <c r="AQ504" s="85"/>
      <c r="AR504" s="85"/>
      <c r="AS504" s="85"/>
      <c r="AT504" s="85"/>
    </row>
    <row r="505" s="61" customFormat="1" ht="80" customHeight="1" spans="1:46">
      <c r="A505" s="84" t="s">
        <v>17477</v>
      </c>
      <c r="B505" s="84"/>
      <c r="C505" s="85" t="s">
        <v>2</v>
      </c>
      <c r="D505" s="84" t="s">
        <v>16522</v>
      </c>
      <c r="E505" s="87" t="s">
        <v>17478</v>
      </c>
      <c r="F505" s="84" t="s">
        <v>16404</v>
      </c>
      <c r="G505" s="85"/>
      <c r="H505" s="85">
        <v>30</v>
      </c>
      <c r="I505" s="85">
        <f t="shared" si="25"/>
        <v>30</v>
      </c>
      <c r="J505" s="84">
        <v>1</v>
      </c>
      <c r="K505" s="90">
        <f>SUMIFS(VENTAS[Cantidad],VENTAS[Código del producto Vendido],STOCK[[#This Row],[Code]])</f>
        <v>0</v>
      </c>
      <c r="L505" s="84">
        <f>STOCK[[#This Row],[Entradas]]-STOCK[[#This Row],[Salidas]]</f>
        <v>1</v>
      </c>
      <c r="M505" s="93">
        <f>STOCK[[#This Row],[Precio Final]]*10%</f>
        <v>3</v>
      </c>
      <c r="N505" s="84">
        <v>0</v>
      </c>
      <c r="O505" s="85">
        <v>0</v>
      </c>
      <c r="P505" s="85">
        <v>9</v>
      </c>
      <c r="Q505" s="84">
        <v>0</v>
      </c>
      <c r="R505" s="84">
        <v>0</v>
      </c>
      <c r="S505" s="85">
        <v>0</v>
      </c>
      <c r="T505" s="96">
        <f>STOCK[[#This Row],[Costo Unitario (USD)]]+STOCK[[#This Row],[Costo Envío (USD)]]+STOCK[[#This Row],[Comisión 10%]]</f>
        <v>12</v>
      </c>
      <c r="U505" s="84">
        <f t="shared" si="22"/>
        <v>18</v>
      </c>
      <c r="V505" s="85">
        <f t="shared" si="24"/>
        <v>30</v>
      </c>
      <c r="W505" s="85">
        <f>STOCK[[#This Row],[Precio Final]]-STOCK[[#This Row],[Costo total]]</f>
        <v>18</v>
      </c>
      <c r="X505" s="84">
        <f>STOCK[[#This Row],[Ganancia Unitaria]]*STOCK[[#This Row],[Salidas]]</f>
        <v>0</v>
      </c>
      <c r="Y505" s="84"/>
      <c r="Z505" s="84"/>
      <c r="AA505" s="85"/>
      <c r="AB505" s="84"/>
      <c r="AC505" s="84"/>
      <c r="AD505" s="101"/>
      <c r="AE505" s="85"/>
      <c r="AF505" s="85"/>
      <c r="AG505" s="85"/>
      <c r="AH505" s="85"/>
      <c r="AI505" s="85"/>
      <c r="AJ505" s="85"/>
      <c r="AK505" s="85"/>
      <c r="AL505" s="85"/>
      <c r="AM505" s="85"/>
      <c r="AN505" s="85"/>
      <c r="AO505" s="85"/>
      <c r="AP505" s="85"/>
      <c r="AQ505" s="85"/>
      <c r="AR505" s="85"/>
      <c r="AS505" s="85"/>
      <c r="AT505" s="85"/>
    </row>
    <row r="506" s="61" customFormat="1" ht="80" customHeight="1" spans="1:46">
      <c r="A506" s="84" t="s">
        <v>17479</v>
      </c>
      <c r="B506" s="84"/>
      <c r="C506" s="85" t="s">
        <v>2</v>
      </c>
      <c r="D506" s="84" t="s">
        <v>16498</v>
      </c>
      <c r="E506" s="87" t="s">
        <v>17425</v>
      </c>
      <c r="F506" s="84" t="s">
        <v>16475</v>
      </c>
      <c r="G506" s="85"/>
      <c r="H506" s="85">
        <v>30</v>
      </c>
      <c r="I506" s="85">
        <f t="shared" si="25"/>
        <v>30</v>
      </c>
      <c r="J506" s="84">
        <v>1</v>
      </c>
      <c r="K506" s="90">
        <f>SUMIFS(VENTAS[Cantidad],VENTAS[Código del producto Vendido],STOCK[[#This Row],[Code]])</f>
        <v>0</v>
      </c>
      <c r="L506" s="84">
        <f>STOCK[[#This Row],[Entradas]]-STOCK[[#This Row],[Salidas]]</f>
        <v>1</v>
      </c>
      <c r="M506" s="93">
        <f>STOCK[[#This Row],[Precio Final]]*10%</f>
        <v>3</v>
      </c>
      <c r="N506" s="84">
        <v>0</v>
      </c>
      <c r="O506" s="85">
        <v>0</v>
      </c>
      <c r="P506" s="85">
        <v>9</v>
      </c>
      <c r="Q506" s="84">
        <v>0</v>
      </c>
      <c r="R506" s="84">
        <v>0</v>
      </c>
      <c r="S506" s="85">
        <v>0</v>
      </c>
      <c r="T506" s="96">
        <f>STOCK[[#This Row],[Costo Unitario (USD)]]+STOCK[[#This Row],[Costo Envío (USD)]]+STOCK[[#This Row],[Comisión 10%]]</f>
        <v>12</v>
      </c>
      <c r="U506" s="84">
        <f t="shared" si="22"/>
        <v>18</v>
      </c>
      <c r="V506" s="85">
        <f t="shared" si="24"/>
        <v>30</v>
      </c>
      <c r="W506" s="85">
        <f>STOCK[[#This Row],[Precio Final]]-STOCK[[#This Row],[Costo total]]</f>
        <v>18</v>
      </c>
      <c r="X506" s="84">
        <f>STOCK[[#This Row],[Ganancia Unitaria]]*STOCK[[#This Row],[Salidas]]</f>
        <v>0</v>
      </c>
      <c r="Y506" s="84"/>
      <c r="Z506" s="84"/>
      <c r="AA506" s="85"/>
      <c r="AB506" s="84"/>
      <c r="AC506" s="84"/>
      <c r="AD506" s="101"/>
      <c r="AE506" s="85"/>
      <c r="AF506" s="85"/>
      <c r="AG506" s="85"/>
      <c r="AH506" s="85"/>
      <c r="AI506" s="85"/>
      <c r="AJ506" s="85"/>
      <c r="AK506" s="85"/>
      <c r="AL506" s="85"/>
      <c r="AM506" s="85"/>
      <c r="AN506" s="85"/>
      <c r="AO506" s="85"/>
      <c r="AP506" s="85"/>
      <c r="AQ506" s="85"/>
      <c r="AR506" s="85"/>
      <c r="AS506" s="85"/>
      <c r="AT506" s="85"/>
    </row>
    <row r="507" s="61" customFormat="1" ht="80" customHeight="1" spans="1:46">
      <c r="A507" s="84" t="s">
        <v>17480</v>
      </c>
      <c r="B507" s="84"/>
      <c r="C507" s="85" t="s">
        <v>2</v>
      </c>
      <c r="D507" s="84" t="s">
        <v>16447</v>
      </c>
      <c r="E507" s="87" t="s">
        <v>17425</v>
      </c>
      <c r="F507" s="84" t="s">
        <v>16404</v>
      </c>
      <c r="G507" s="85"/>
      <c r="H507" s="85">
        <v>30</v>
      </c>
      <c r="I507" s="85">
        <f t="shared" si="25"/>
        <v>30</v>
      </c>
      <c r="J507" s="84">
        <v>0</v>
      </c>
      <c r="K507" s="90">
        <f>SUMIFS(VENTAS[Cantidad],VENTAS[Código del producto Vendido],STOCK[[#This Row],[Code]])</f>
        <v>0</v>
      </c>
      <c r="L507" s="84">
        <f>STOCK[[#This Row],[Entradas]]-STOCK[[#This Row],[Salidas]]</f>
        <v>0</v>
      </c>
      <c r="M507" s="93">
        <f>STOCK[[#This Row],[Precio Final]]*10%</f>
        <v>3</v>
      </c>
      <c r="N507" s="84">
        <v>0</v>
      </c>
      <c r="O507" s="85">
        <v>0</v>
      </c>
      <c r="P507" s="85">
        <v>9</v>
      </c>
      <c r="Q507" s="84">
        <v>0</v>
      </c>
      <c r="R507" s="84">
        <v>0</v>
      </c>
      <c r="S507" s="85">
        <v>0</v>
      </c>
      <c r="T507" s="96">
        <f>STOCK[[#This Row],[Costo Unitario (USD)]]+STOCK[[#This Row],[Costo Envío (USD)]]+STOCK[[#This Row],[Comisión 10%]]</f>
        <v>12</v>
      </c>
      <c r="U507" s="84">
        <f t="shared" si="22"/>
        <v>18</v>
      </c>
      <c r="V507" s="85">
        <f t="shared" si="24"/>
        <v>30</v>
      </c>
      <c r="W507" s="85">
        <f>STOCK[[#This Row],[Precio Final]]-STOCK[[#This Row],[Costo total]]</f>
        <v>18</v>
      </c>
      <c r="X507" s="84">
        <f>STOCK[[#This Row],[Ganancia Unitaria]]*STOCK[[#This Row],[Salidas]]</f>
        <v>0</v>
      </c>
      <c r="Y507" s="84"/>
      <c r="Z507" s="84"/>
      <c r="AA507" s="85"/>
      <c r="AB507" s="84"/>
      <c r="AC507" s="84"/>
      <c r="AD507" s="101"/>
      <c r="AE507" s="85"/>
      <c r="AF507" s="85"/>
      <c r="AG507" s="85"/>
      <c r="AH507" s="85"/>
      <c r="AI507" s="85"/>
      <c r="AJ507" s="85"/>
      <c r="AK507" s="85"/>
      <c r="AL507" s="85"/>
      <c r="AM507" s="85"/>
      <c r="AN507" s="85"/>
      <c r="AO507" s="85"/>
      <c r="AP507" s="85"/>
      <c r="AQ507" s="85"/>
      <c r="AR507" s="85"/>
      <c r="AS507" s="85"/>
      <c r="AT507" s="85"/>
    </row>
    <row r="508" s="61" customFormat="1" ht="80" customHeight="1" spans="1:46">
      <c r="A508" s="84" t="s">
        <v>17481</v>
      </c>
      <c r="B508" s="84"/>
      <c r="C508" s="85" t="s">
        <v>2</v>
      </c>
      <c r="D508" s="84" t="s">
        <v>16541</v>
      </c>
      <c r="E508" s="87" t="s">
        <v>17423</v>
      </c>
      <c r="F508" s="84" t="s">
        <v>16396</v>
      </c>
      <c r="G508" s="85"/>
      <c r="H508" s="85">
        <v>30</v>
      </c>
      <c r="I508" s="85">
        <f t="shared" si="25"/>
        <v>30</v>
      </c>
      <c r="J508" s="84">
        <v>1</v>
      </c>
      <c r="K508" s="90">
        <f>SUMIFS(VENTAS[Cantidad],VENTAS[Código del producto Vendido],STOCK[[#This Row],[Code]])</f>
        <v>0</v>
      </c>
      <c r="L508" s="84">
        <f>STOCK[[#This Row],[Entradas]]-STOCK[[#This Row],[Salidas]]</f>
        <v>1</v>
      </c>
      <c r="M508" s="93">
        <f>STOCK[[#This Row],[Precio Final]]*10%</f>
        <v>3</v>
      </c>
      <c r="N508" s="84">
        <v>0</v>
      </c>
      <c r="O508" s="85">
        <v>0</v>
      </c>
      <c r="P508" s="85">
        <v>9</v>
      </c>
      <c r="Q508" s="84">
        <v>0</v>
      </c>
      <c r="R508" s="84">
        <v>0</v>
      </c>
      <c r="S508" s="85">
        <v>0</v>
      </c>
      <c r="T508" s="96">
        <f>STOCK[[#This Row],[Costo Unitario (USD)]]+STOCK[[#This Row],[Costo Envío (USD)]]+STOCK[[#This Row],[Comisión 10%]]</f>
        <v>12</v>
      </c>
      <c r="U508" s="84">
        <f t="shared" si="22"/>
        <v>18</v>
      </c>
      <c r="V508" s="85">
        <f t="shared" si="24"/>
        <v>30</v>
      </c>
      <c r="W508" s="85">
        <f>STOCK[[#This Row],[Precio Final]]-STOCK[[#This Row],[Costo total]]</f>
        <v>18</v>
      </c>
      <c r="X508" s="84">
        <f>STOCK[[#This Row],[Ganancia Unitaria]]*STOCK[[#This Row],[Salidas]]</f>
        <v>0</v>
      </c>
      <c r="Y508" s="84"/>
      <c r="Z508" s="84"/>
      <c r="AA508" s="85"/>
      <c r="AB508" s="84"/>
      <c r="AC508" s="84"/>
      <c r="AD508" s="101"/>
      <c r="AE508" s="85"/>
      <c r="AF508" s="85"/>
      <c r="AG508" s="85"/>
      <c r="AH508" s="85"/>
      <c r="AI508" s="85"/>
      <c r="AJ508" s="85"/>
      <c r="AK508" s="85"/>
      <c r="AL508" s="85"/>
      <c r="AM508" s="85"/>
      <c r="AN508" s="85"/>
      <c r="AO508" s="85"/>
      <c r="AP508" s="85"/>
      <c r="AQ508" s="85"/>
      <c r="AR508" s="85"/>
      <c r="AS508" s="85"/>
      <c r="AT508" s="85"/>
    </row>
    <row r="509" s="61" customFormat="1" ht="80" customHeight="1" spans="1:46">
      <c r="A509" s="84" t="s">
        <v>17482</v>
      </c>
      <c r="B509" s="84"/>
      <c r="C509" s="85" t="s">
        <v>2</v>
      </c>
      <c r="D509" s="84" t="s">
        <v>16522</v>
      </c>
      <c r="E509" s="87" t="s">
        <v>17423</v>
      </c>
      <c r="F509" s="84" t="s">
        <v>16408</v>
      </c>
      <c r="G509" s="85"/>
      <c r="H509" s="85">
        <v>30</v>
      </c>
      <c r="I509" s="85">
        <f t="shared" si="25"/>
        <v>30</v>
      </c>
      <c r="J509" s="84">
        <v>1</v>
      </c>
      <c r="K509" s="90">
        <f>SUMIFS(VENTAS[Cantidad],VENTAS[Código del producto Vendido],STOCK[[#This Row],[Code]])</f>
        <v>0</v>
      </c>
      <c r="L509" s="84">
        <f>STOCK[[#This Row],[Entradas]]-STOCK[[#This Row],[Salidas]]</f>
        <v>1</v>
      </c>
      <c r="M509" s="93">
        <f>STOCK[[#This Row],[Precio Final]]*10%</f>
        <v>3</v>
      </c>
      <c r="N509" s="84">
        <v>0</v>
      </c>
      <c r="O509" s="85">
        <v>0</v>
      </c>
      <c r="P509" s="85">
        <v>9</v>
      </c>
      <c r="Q509" s="84">
        <v>0</v>
      </c>
      <c r="R509" s="84">
        <v>0</v>
      </c>
      <c r="S509" s="85">
        <v>0</v>
      </c>
      <c r="T509" s="96">
        <f>STOCK[[#This Row],[Costo Unitario (USD)]]+STOCK[[#This Row],[Costo Envío (USD)]]+STOCK[[#This Row],[Comisión 10%]]</f>
        <v>12</v>
      </c>
      <c r="U509" s="84">
        <f t="shared" si="22"/>
        <v>18</v>
      </c>
      <c r="V509" s="85">
        <f t="shared" si="24"/>
        <v>30</v>
      </c>
      <c r="W509" s="85">
        <f>STOCK[[#This Row],[Precio Final]]-STOCK[[#This Row],[Costo total]]</f>
        <v>18</v>
      </c>
      <c r="X509" s="84">
        <f>STOCK[[#This Row],[Ganancia Unitaria]]*STOCK[[#This Row],[Salidas]]</f>
        <v>0</v>
      </c>
      <c r="Y509" s="84"/>
      <c r="Z509" s="84"/>
      <c r="AA509" s="85"/>
      <c r="AB509" s="84"/>
      <c r="AC509" s="84"/>
      <c r="AD509" s="101"/>
      <c r="AE509" s="85"/>
      <c r="AF509" s="85"/>
      <c r="AG509" s="85"/>
      <c r="AH509" s="85"/>
      <c r="AI509" s="85"/>
      <c r="AJ509" s="85"/>
      <c r="AK509" s="85"/>
      <c r="AL509" s="85"/>
      <c r="AM509" s="85"/>
      <c r="AN509" s="85"/>
      <c r="AO509" s="85"/>
      <c r="AP509" s="85"/>
      <c r="AQ509" s="85"/>
      <c r="AR509" s="85"/>
      <c r="AS509" s="85"/>
      <c r="AT509" s="85"/>
    </row>
    <row r="510" s="61" customFormat="1" ht="80" customHeight="1" spans="1:46">
      <c r="A510" s="84" t="s">
        <v>17406</v>
      </c>
      <c r="B510" s="84"/>
      <c r="C510" s="85" t="s">
        <v>2</v>
      </c>
      <c r="D510" s="84" t="s">
        <v>16461</v>
      </c>
      <c r="E510" s="87" t="s">
        <v>17483</v>
      </c>
      <c r="F510" s="84" t="s">
        <v>16396</v>
      </c>
      <c r="G510" s="85"/>
      <c r="H510" s="85">
        <v>25</v>
      </c>
      <c r="I510" s="85">
        <f t="shared" si="25"/>
        <v>25</v>
      </c>
      <c r="J510" s="84">
        <v>1</v>
      </c>
      <c r="K510" s="90">
        <f>SUMIFS(VENTAS[Cantidad],VENTAS[Código del producto Vendido],STOCK[[#This Row],[Code]])</f>
        <v>0</v>
      </c>
      <c r="L510" s="84">
        <f>STOCK[[#This Row],[Entradas]]-STOCK[[#This Row],[Salidas]]</f>
        <v>1</v>
      </c>
      <c r="M510" s="93">
        <f>STOCK[[#This Row],[Precio Final]]*10%</f>
        <v>2.5</v>
      </c>
      <c r="N510" s="84">
        <v>0</v>
      </c>
      <c r="O510" s="85">
        <v>0</v>
      </c>
      <c r="P510" s="85">
        <v>9</v>
      </c>
      <c r="Q510" s="84">
        <v>0</v>
      </c>
      <c r="R510" s="84">
        <v>0</v>
      </c>
      <c r="S510" s="85">
        <v>0</v>
      </c>
      <c r="T510" s="96">
        <f>STOCK[[#This Row],[Costo Unitario (USD)]]+STOCK[[#This Row],[Costo Envío (USD)]]+STOCK[[#This Row],[Comisión 10%]]</f>
        <v>11.5</v>
      </c>
      <c r="U510" s="84">
        <f t="shared" si="22"/>
        <v>17.25</v>
      </c>
      <c r="V510" s="85">
        <f t="shared" si="24"/>
        <v>25</v>
      </c>
      <c r="W510" s="85">
        <f>STOCK[[#This Row],[Precio Final]]-STOCK[[#This Row],[Costo total]]</f>
        <v>13.5</v>
      </c>
      <c r="X510" s="84">
        <f>STOCK[[#This Row],[Ganancia Unitaria]]*STOCK[[#This Row],[Salidas]]</f>
        <v>0</v>
      </c>
      <c r="Y510" s="84"/>
      <c r="Z510" s="84"/>
      <c r="AA510" s="85"/>
      <c r="AB510" s="84"/>
      <c r="AC510" s="84"/>
      <c r="AD510" s="101"/>
      <c r="AE510" s="85"/>
      <c r="AF510" s="85"/>
      <c r="AG510" s="85"/>
      <c r="AH510" s="85"/>
      <c r="AI510" s="85"/>
      <c r="AJ510" s="85"/>
      <c r="AK510" s="85"/>
      <c r="AL510" s="85"/>
      <c r="AM510" s="85"/>
      <c r="AN510" s="85"/>
      <c r="AO510" s="85"/>
      <c r="AP510" s="85"/>
      <c r="AQ510" s="85"/>
      <c r="AR510" s="85"/>
      <c r="AS510" s="85"/>
      <c r="AT510" s="85"/>
    </row>
    <row r="511" s="61" customFormat="1" ht="80" customHeight="1" spans="1:46">
      <c r="A511" s="84" t="s">
        <v>17484</v>
      </c>
      <c r="B511" s="84"/>
      <c r="C511" s="85" t="s">
        <v>2</v>
      </c>
      <c r="D511" s="84" t="s">
        <v>16511</v>
      </c>
      <c r="E511" s="87" t="s">
        <v>17485</v>
      </c>
      <c r="F511" s="84" t="s">
        <v>16404</v>
      </c>
      <c r="G511" s="85"/>
      <c r="H511" s="85">
        <v>35</v>
      </c>
      <c r="I511" s="85">
        <f t="shared" si="25"/>
        <v>35</v>
      </c>
      <c r="J511" s="84">
        <v>1</v>
      </c>
      <c r="K511" s="90">
        <f>SUMIFS(VENTAS[Cantidad],VENTAS[Código del producto Vendido],STOCK[[#This Row],[Code]])</f>
        <v>0</v>
      </c>
      <c r="L511" s="84">
        <f>STOCK[[#This Row],[Entradas]]-STOCK[[#This Row],[Salidas]]</f>
        <v>1</v>
      </c>
      <c r="M511" s="93">
        <f>STOCK[[#This Row],[Precio Final]]*10%</f>
        <v>3.5</v>
      </c>
      <c r="N511" s="84">
        <v>0</v>
      </c>
      <c r="O511" s="85">
        <v>0</v>
      </c>
      <c r="P511" s="85">
        <v>9</v>
      </c>
      <c r="Q511" s="84">
        <v>0</v>
      </c>
      <c r="R511" s="84">
        <v>0</v>
      </c>
      <c r="S511" s="85">
        <v>0</v>
      </c>
      <c r="T511" s="96">
        <f>STOCK[[#This Row],[Costo Unitario (USD)]]+STOCK[[#This Row],[Costo Envío (USD)]]+STOCK[[#This Row],[Comisión 10%]]</f>
        <v>12.5</v>
      </c>
      <c r="U511" s="84">
        <f t="shared" si="22"/>
        <v>18.75</v>
      </c>
      <c r="V511" s="85">
        <f t="shared" si="24"/>
        <v>35</v>
      </c>
      <c r="W511" s="85">
        <f>STOCK[[#This Row],[Precio Final]]-STOCK[[#This Row],[Costo total]]</f>
        <v>22.5</v>
      </c>
      <c r="X511" s="84">
        <f>STOCK[[#This Row],[Ganancia Unitaria]]*STOCK[[#This Row],[Salidas]]</f>
        <v>0</v>
      </c>
      <c r="Y511" s="84"/>
      <c r="Z511" s="84"/>
      <c r="AA511" s="85"/>
      <c r="AB511" s="84"/>
      <c r="AC511" s="84"/>
      <c r="AD511" s="101"/>
      <c r="AE511" s="85"/>
      <c r="AF511" s="85"/>
      <c r="AG511" s="85"/>
      <c r="AH511" s="85"/>
      <c r="AI511" s="85"/>
      <c r="AJ511" s="85"/>
      <c r="AK511" s="85"/>
      <c r="AL511" s="85"/>
      <c r="AM511" s="85"/>
      <c r="AN511" s="85"/>
      <c r="AO511" s="85"/>
      <c r="AP511" s="85"/>
      <c r="AQ511" s="85"/>
      <c r="AR511" s="85"/>
      <c r="AS511" s="85"/>
      <c r="AT511" s="85"/>
    </row>
    <row r="512" s="61" customFormat="1" ht="80" customHeight="1" spans="1:46">
      <c r="A512" s="84" t="s">
        <v>17486</v>
      </c>
      <c r="B512" s="84"/>
      <c r="C512" s="85" t="s">
        <v>2</v>
      </c>
      <c r="D512" s="84" t="s">
        <v>16498</v>
      </c>
      <c r="E512" s="87" t="s">
        <v>17487</v>
      </c>
      <c r="F512" s="84" t="s">
        <v>16396</v>
      </c>
      <c r="G512" s="85"/>
      <c r="H512" s="85">
        <v>35</v>
      </c>
      <c r="I512" s="85">
        <f t="shared" si="25"/>
        <v>35</v>
      </c>
      <c r="J512" s="84">
        <v>1</v>
      </c>
      <c r="K512" s="90">
        <f>SUMIFS(VENTAS[Cantidad],VENTAS[Código del producto Vendido],STOCK[[#This Row],[Code]])</f>
        <v>0</v>
      </c>
      <c r="L512" s="84">
        <f>STOCK[[#This Row],[Entradas]]-STOCK[[#This Row],[Salidas]]</f>
        <v>1</v>
      </c>
      <c r="M512" s="93">
        <f>STOCK[[#This Row],[Precio Final]]*10%</f>
        <v>3.5</v>
      </c>
      <c r="N512" s="84">
        <v>0</v>
      </c>
      <c r="O512" s="85">
        <v>0</v>
      </c>
      <c r="P512" s="85">
        <v>9</v>
      </c>
      <c r="Q512" s="84">
        <v>0</v>
      </c>
      <c r="R512" s="84">
        <v>0</v>
      </c>
      <c r="S512" s="85">
        <v>0</v>
      </c>
      <c r="T512" s="96">
        <f>STOCK[[#This Row],[Costo Unitario (USD)]]+STOCK[[#This Row],[Costo Envío (USD)]]+STOCK[[#This Row],[Comisión 10%]]</f>
        <v>12.5</v>
      </c>
      <c r="U512" s="84">
        <f t="shared" si="22"/>
        <v>18.75</v>
      </c>
      <c r="V512" s="85">
        <f t="shared" si="24"/>
        <v>35</v>
      </c>
      <c r="W512" s="85">
        <f>STOCK[[#This Row],[Precio Final]]-STOCK[[#This Row],[Costo total]]</f>
        <v>22.5</v>
      </c>
      <c r="X512" s="84">
        <f>STOCK[[#This Row],[Ganancia Unitaria]]*STOCK[[#This Row],[Salidas]]</f>
        <v>0</v>
      </c>
      <c r="Y512" s="84"/>
      <c r="Z512" s="84"/>
      <c r="AA512" s="85"/>
      <c r="AB512" s="84"/>
      <c r="AC512" s="84"/>
      <c r="AD512" s="101"/>
      <c r="AE512" s="85"/>
      <c r="AF512" s="85"/>
      <c r="AG512" s="85"/>
      <c r="AH512" s="85"/>
      <c r="AI512" s="85"/>
      <c r="AJ512" s="85"/>
      <c r="AK512" s="85"/>
      <c r="AL512" s="85"/>
      <c r="AM512" s="85"/>
      <c r="AN512" s="85"/>
      <c r="AO512" s="85"/>
      <c r="AP512" s="85"/>
      <c r="AQ512" s="85"/>
      <c r="AR512" s="85"/>
      <c r="AS512" s="85"/>
      <c r="AT512" s="85"/>
    </row>
    <row r="513" s="61" customFormat="1" ht="80" customHeight="1" spans="1:46">
      <c r="A513" s="84" t="s">
        <v>17488</v>
      </c>
      <c r="B513" s="84"/>
      <c r="C513" s="85" t="s">
        <v>2</v>
      </c>
      <c r="D513" s="84" t="s">
        <v>16461</v>
      </c>
      <c r="E513" s="87" t="s">
        <v>17489</v>
      </c>
      <c r="F513" s="84" t="s">
        <v>16396</v>
      </c>
      <c r="G513" s="85"/>
      <c r="H513" s="85">
        <v>25</v>
      </c>
      <c r="I513" s="85">
        <f t="shared" si="25"/>
        <v>25</v>
      </c>
      <c r="J513" s="84">
        <v>1</v>
      </c>
      <c r="K513" s="90">
        <f>SUMIFS(VENTAS[Cantidad],VENTAS[Código del producto Vendido],STOCK[[#This Row],[Code]])</f>
        <v>0</v>
      </c>
      <c r="L513" s="84">
        <f>STOCK[[#This Row],[Entradas]]-STOCK[[#This Row],[Salidas]]</f>
        <v>1</v>
      </c>
      <c r="M513" s="93">
        <f>STOCK[[#This Row],[Precio Final]]*10%</f>
        <v>2.5</v>
      </c>
      <c r="N513" s="84">
        <v>0</v>
      </c>
      <c r="O513" s="85">
        <v>0</v>
      </c>
      <c r="P513" s="85">
        <v>9</v>
      </c>
      <c r="Q513" s="84">
        <v>0</v>
      </c>
      <c r="R513" s="84">
        <v>0</v>
      </c>
      <c r="S513" s="85">
        <v>0</v>
      </c>
      <c r="T513" s="96">
        <f>STOCK[[#This Row],[Costo Unitario (USD)]]+STOCK[[#This Row],[Costo Envío (USD)]]+STOCK[[#This Row],[Comisión 10%]]</f>
        <v>11.5</v>
      </c>
      <c r="U513" s="84">
        <f t="shared" si="22"/>
        <v>17.25</v>
      </c>
      <c r="V513" s="85">
        <f t="shared" si="24"/>
        <v>25</v>
      </c>
      <c r="W513" s="85">
        <f>STOCK[[#This Row],[Precio Final]]-STOCK[[#This Row],[Costo total]]</f>
        <v>13.5</v>
      </c>
      <c r="X513" s="84">
        <f>STOCK[[#This Row],[Ganancia Unitaria]]*STOCK[[#This Row],[Salidas]]</f>
        <v>0</v>
      </c>
      <c r="Y513" s="84"/>
      <c r="Z513" s="84"/>
      <c r="AA513" s="85"/>
      <c r="AB513" s="84"/>
      <c r="AC513" s="84"/>
      <c r="AD513" s="101"/>
      <c r="AE513" s="85"/>
      <c r="AF513" s="85"/>
      <c r="AG513" s="85"/>
      <c r="AH513" s="85"/>
      <c r="AI513" s="85"/>
      <c r="AJ513" s="85"/>
      <c r="AK513" s="85"/>
      <c r="AL513" s="85"/>
      <c r="AM513" s="85"/>
      <c r="AN513" s="85"/>
      <c r="AO513" s="85"/>
      <c r="AP513" s="85"/>
      <c r="AQ513" s="85"/>
      <c r="AR513" s="85"/>
      <c r="AS513" s="85"/>
      <c r="AT513" s="85"/>
    </row>
    <row r="514" s="61" customFormat="1" ht="80" customHeight="1" spans="1:46">
      <c r="A514" s="84" t="s">
        <v>17490</v>
      </c>
      <c r="B514" s="84"/>
      <c r="C514" s="85" t="s">
        <v>2</v>
      </c>
      <c r="D514" s="84" t="s">
        <v>16511</v>
      </c>
      <c r="E514" s="87" t="s">
        <v>17491</v>
      </c>
      <c r="F514" s="84" t="s">
        <v>16404</v>
      </c>
      <c r="G514" s="85"/>
      <c r="H514" s="85">
        <v>20</v>
      </c>
      <c r="I514" s="85">
        <f t="shared" si="25"/>
        <v>20</v>
      </c>
      <c r="J514" s="84">
        <v>1</v>
      </c>
      <c r="K514" s="90">
        <f>SUMIFS(VENTAS[Cantidad],VENTAS[Código del producto Vendido],STOCK[[#This Row],[Code]])</f>
        <v>0</v>
      </c>
      <c r="L514" s="84">
        <f>STOCK[[#This Row],[Entradas]]-STOCK[[#This Row],[Salidas]]</f>
        <v>1</v>
      </c>
      <c r="M514" s="93">
        <f>STOCK[[#This Row],[Precio Final]]*10%</f>
        <v>2</v>
      </c>
      <c r="N514" s="84">
        <v>0</v>
      </c>
      <c r="O514" s="85">
        <v>0</v>
      </c>
      <c r="P514" s="85">
        <v>9</v>
      </c>
      <c r="Q514" s="84">
        <v>0</v>
      </c>
      <c r="R514" s="84">
        <v>0</v>
      </c>
      <c r="S514" s="85">
        <v>0</v>
      </c>
      <c r="T514" s="96">
        <f>STOCK[[#This Row],[Costo Unitario (USD)]]+STOCK[[#This Row],[Costo Envío (USD)]]+STOCK[[#This Row],[Comisión 10%]]</f>
        <v>11</v>
      </c>
      <c r="U514" s="84">
        <f t="shared" ref="U514:U577" si="26">T514*1.5</f>
        <v>16.5</v>
      </c>
      <c r="V514" s="85">
        <f t="shared" si="24"/>
        <v>20</v>
      </c>
      <c r="W514" s="85">
        <f>STOCK[[#This Row],[Precio Final]]-STOCK[[#This Row],[Costo total]]</f>
        <v>9</v>
      </c>
      <c r="X514" s="84">
        <f>STOCK[[#This Row],[Ganancia Unitaria]]*STOCK[[#This Row],[Salidas]]</f>
        <v>0</v>
      </c>
      <c r="Y514" s="84"/>
      <c r="Z514" s="84"/>
      <c r="AA514" s="85"/>
      <c r="AB514" s="84"/>
      <c r="AC514" s="84"/>
      <c r="AD514" s="101"/>
      <c r="AE514" s="85"/>
      <c r="AF514" s="85"/>
      <c r="AG514" s="85"/>
      <c r="AH514" s="85"/>
      <c r="AI514" s="85"/>
      <c r="AJ514" s="85"/>
      <c r="AK514" s="85"/>
      <c r="AL514" s="85"/>
      <c r="AM514" s="85"/>
      <c r="AN514" s="85"/>
      <c r="AO514" s="85"/>
      <c r="AP514" s="85"/>
      <c r="AQ514" s="85"/>
      <c r="AR514" s="85"/>
      <c r="AS514" s="85"/>
      <c r="AT514" s="85"/>
    </row>
    <row r="515" s="61" customFormat="1" ht="80" customHeight="1" spans="1:46">
      <c r="A515" s="84" t="s">
        <v>17492</v>
      </c>
      <c r="B515" s="84"/>
      <c r="C515" s="85" t="s">
        <v>2</v>
      </c>
      <c r="D515" s="84" t="s">
        <v>16943</v>
      </c>
      <c r="E515" s="87" t="s">
        <v>17493</v>
      </c>
      <c r="F515" s="84" t="s">
        <v>16586</v>
      </c>
      <c r="G515" s="85"/>
      <c r="H515" s="85">
        <v>30</v>
      </c>
      <c r="I515" s="85">
        <f t="shared" si="25"/>
        <v>30</v>
      </c>
      <c r="J515" s="84">
        <v>1</v>
      </c>
      <c r="K515" s="90">
        <f>SUMIFS(VENTAS[Cantidad],VENTAS[Código del producto Vendido],STOCK[[#This Row],[Code]])</f>
        <v>0</v>
      </c>
      <c r="L515" s="84">
        <v>0</v>
      </c>
      <c r="M515" s="93">
        <f>STOCK[[#This Row],[Precio Final]]*10%</f>
        <v>3</v>
      </c>
      <c r="N515" s="84">
        <v>0</v>
      </c>
      <c r="O515" s="85">
        <v>0</v>
      </c>
      <c r="P515" s="85">
        <v>9</v>
      </c>
      <c r="Q515" s="84">
        <v>0</v>
      </c>
      <c r="R515" s="84">
        <v>0</v>
      </c>
      <c r="S515" s="85">
        <v>0</v>
      </c>
      <c r="T515" s="96">
        <f>STOCK[[#This Row],[Costo Unitario (USD)]]+STOCK[[#This Row],[Costo Envío (USD)]]+STOCK[[#This Row],[Comisión 10%]]</f>
        <v>12</v>
      </c>
      <c r="U515" s="84">
        <f t="shared" si="26"/>
        <v>18</v>
      </c>
      <c r="V515" s="85">
        <f t="shared" si="24"/>
        <v>30</v>
      </c>
      <c r="W515" s="85">
        <f>STOCK[[#This Row],[Precio Final]]-STOCK[[#This Row],[Costo total]]</f>
        <v>18</v>
      </c>
      <c r="X515" s="84">
        <f>STOCK[[#This Row],[Ganancia Unitaria]]*STOCK[[#This Row],[Salidas]]</f>
        <v>0</v>
      </c>
      <c r="Y515" s="84"/>
      <c r="Z515" s="84"/>
      <c r="AA515" s="85"/>
      <c r="AB515" s="84"/>
      <c r="AC515" s="84"/>
      <c r="AD515" s="101"/>
      <c r="AE515" s="85"/>
      <c r="AF515" s="85"/>
      <c r="AG515" s="85"/>
      <c r="AH515" s="85"/>
      <c r="AI515" s="85"/>
      <c r="AJ515" s="85"/>
      <c r="AK515" s="85"/>
      <c r="AL515" s="85"/>
      <c r="AM515" s="85"/>
      <c r="AN515" s="85"/>
      <c r="AO515" s="85"/>
      <c r="AP515" s="85"/>
      <c r="AQ515" s="85"/>
      <c r="AR515" s="85"/>
      <c r="AS515" s="85"/>
      <c r="AT515" s="85"/>
    </row>
    <row r="516" s="61" customFormat="1" ht="80" customHeight="1" spans="1:46">
      <c r="A516" s="84" t="s">
        <v>17494</v>
      </c>
      <c r="B516" s="84"/>
      <c r="C516" s="85" t="s">
        <v>2</v>
      </c>
      <c r="D516" s="84" t="s">
        <v>16511</v>
      </c>
      <c r="E516" s="87" t="s">
        <v>17495</v>
      </c>
      <c r="F516" s="84" t="s">
        <v>16404</v>
      </c>
      <c r="G516" s="85"/>
      <c r="H516" s="85">
        <v>25</v>
      </c>
      <c r="I516" s="85">
        <f t="shared" si="25"/>
        <v>25</v>
      </c>
      <c r="J516" s="84">
        <v>1</v>
      </c>
      <c r="K516" s="90">
        <f>SUMIFS(VENTAS[Cantidad],VENTAS[Código del producto Vendido],STOCK[[#This Row],[Code]])</f>
        <v>0</v>
      </c>
      <c r="L516" s="84">
        <f>STOCK[[#This Row],[Entradas]]-STOCK[[#This Row],[Salidas]]</f>
        <v>1</v>
      </c>
      <c r="M516" s="93">
        <f>STOCK[[#This Row],[Precio Final]]*10%</f>
        <v>2.5</v>
      </c>
      <c r="N516" s="84">
        <v>0</v>
      </c>
      <c r="O516" s="85">
        <v>0</v>
      </c>
      <c r="P516" s="85">
        <v>9</v>
      </c>
      <c r="Q516" s="84">
        <v>0</v>
      </c>
      <c r="R516" s="84">
        <v>0</v>
      </c>
      <c r="S516" s="85">
        <v>0</v>
      </c>
      <c r="T516" s="96">
        <f>STOCK[[#This Row],[Costo Unitario (USD)]]+STOCK[[#This Row],[Costo Envío (USD)]]+STOCK[[#This Row],[Comisión 10%]]</f>
        <v>11.5</v>
      </c>
      <c r="U516" s="84">
        <f t="shared" si="26"/>
        <v>17.25</v>
      </c>
      <c r="V516" s="85">
        <f t="shared" si="24"/>
        <v>25</v>
      </c>
      <c r="W516" s="85">
        <f>STOCK[[#This Row],[Precio Final]]-STOCK[[#This Row],[Costo total]]</f>
        <v>13.5</v>
      </c>
      <c r="X516" s="84">
        <f>STOCK[[#This Row],[Ganancia Unitaria]]*STOCK[[#This Row],[Salidas]]</f>
        <v>0</v>
      </c>
      <c r="Y516" s="84"/>
      <c r="Z516" s="84"/>
      <c r="AA516" s="85"/>
      <c r="AB516" s="84"/>
      <c r="AC516" s="84"/>
      <c r="AD516" s="101"/>
      <c r="AE516" s="85"/>
      <c r="AF516" s="85"/>
      <c r="AG516" s="85"/>
      <c r="AH516" s="85"/>
      <c r="AI516" s="85"/>
      <c r="AJ516" s="85"/>
      <c r="AK516" s="85"/>
      <c r="AL516" s="85"/>
      <c r="AM516" s="85"/>
      <c r="AN516" s="85"/>
      <c r="AO516" s="85"/>
      <c r="AP516" s="85"/>
      <c r="AQ516" s="85"/>
      <c r="AR516" s="85"/>
      <c r="AS516" s="85"/>
      <c r="AT516" s="85"/>
    </row>
    <row r="517" s="61" customFormat="1" ht="80" customHeight="1" spans="1:46">
      <c r="A517" s="84" t="s">
        <v>17496</v>
      </c>
      <c r="B517" s="84"/>
      <c r="C517" s="85" t="s">
        <v>2</v>
      </c>
      <c r="D517" s="84" t="s">
        <v>16511</v>
      </c>
      <c r="E517" s="87" t="s">
        <v>17443</v>
      </c>
      <c r="F517" s="84" t="s">
        <v>16408</v>
      </c>
      <c r="G517" s="85"/>
      <c r="H517" s="85">
        <v>25</v>
      </c>
      <c r="I517" s="85">
        <f t="shared" si="25"/>
        <v>25</v>
      </c>
      <c r="J517" s="84">
        <v>1</v>
      </c>
      <c r="K517" s="90">
        <f>SUMIFS(VENTAS[Cantidad],VENTAS[Código del producto Vendido],STOCK[[#This Row],[Code]])</f>
        <v>0</v>
      </c>
      <c r="L517" s="84">
        <v>0</v>
      </c>
      <c r="M517" s="93">
        <f>STOCK[[#This Row],[Precio Final]]*10%</f>
        <v>2.5</v>
      </c>
      <c r="N517" s="84">
        <v>0</v>
      </c>
      <c r="O517" s="85">
        <v>0</v>
      </c>
      <c r="P517" s="85">
        <v>9</v>
      </c>
      <c r="Q517" s="84">
        <v>0</v>
      </c>
      <c r="R517" s="84">
        <v>0</v>
      </c>
      <c r="S517" s="85">
        <v>0</v>
      </c>
      <c r="T517" s="96">
        <f>STOCK[[#This Row],[Costo Unitario (USD)]]+STOCK[[#This Row],[Costo Envío (USD)]]+STOCK[[#This Row],[Comisión 10%]]</f>
        <v>11.5</v>
      </c>
      <c r="U517" s="84">
        <f t="shared" si="26"/>
        <v>17.25</v>
      </c>
      <c r="V517" s="85">
        <f t="shared" si="24"/>
        <v>25</v>
      </c>
      <c r="W517" s="85">
        <f>STOCK[[#This Row],[Precio Final]]-STOCK[[#This Row],[Costo total]]</f>
        <v>13.5</v>
      </c>
      <c r="X517" s="84">
        <f>STOCK[[#This Row],[Ganancia Unitaria]]*STOCK[[#This Row],[Salidas]]</f>
        <v>0</v>
      </c>
      <c r="Y517" s="84"/>
      <c r="Z517" s="84"/>
      <c r="AA517" s="85"/>
      <c r="AB517" s="84"/>
      <c r="AC517" s="84"/>
      <c r="AD517" s="101"/>
      <c r="AE517" s="85"/>
      <c r="AF517" s="85"/>
      <c r="AG517" s="85"/>
      <c r="AH517" s="85"/>
      <c r="AI517" s="85"/>
      <c r="AJ517" s="85"/>
      <c r="AK517" s="85"/>
      <c r="AL517" s="85"/>
      <c r="AM517" s="85"/>
      <c r="AN517" s="85"/>
      <c r="AO517" s="85"/>
      <c r="AP517" s="85"/>
      <c r="AQ517" s="85"/>
      <c r="AR517" s="85"/>
      <c r="AS517" s="85"/>
      <c r="AT517" s="85"/>
    </row>
    <row r="518" s="61" customFormat="1" ht="80" customHeight="1" spans="1:46">
      <c r="A518" s="84" t="s">
        <v>17497</v>
      </c>
      <c r="B518" s="84"/>
      <c r="C518" s="85" t="s">
        <v>2</v>
      </c>
      <c r="D518" s="84" t="s">
        <v>16461</v>
      </c>
      <c r="E518" s="87" t="s">
        <v>17498</v>
      </c>
      <c r="F518" s="84" t="s">
        <v>16475</v>
      </c>
      <c r="G518" s="85"/>
      <c r="H518" s="85">
        <v>35</v>
      </c>
      <c r="I518" s="85">
        <f t="shared" si="25"/>
        <v>35</v>
      </c>
      <c r="J518" s="84">
        <v>1</v>
      </c>
      <c r="K518" s="90">
        <f>SUMIFS(VENTAS[Cantidad],VENTAS[Código del producto Vendido],STOCK[[#This Row],[Code]])</f>
        <v>0</v>
      </c>
      <c r="L518" s="84">
        <f>STOCK[[#This Row],[Entradas]]-STOCK[[#This Row],[Salidas]]</f>
        <v>1</v>
      </c>
      <c r="M518" s="93">
        <f>STOCK[[#This Row],[Precio Final]]*10%</f>
        <v>3.5</v>
      </c>
      <c r="N518" s="84">
        <v>0</v>
      </c>
      <c r="O518" s="85">
        <v>0</v>
      </c>
      <c r="P518" s="85">
        <v>9</v>
      </c>
      <c r="Q518" s="84">
        <v>0</v>
      </c>
      <c r="R518" s="84">
        <v>0</v>
      </c>
      <c r="S518" s="85">
        <v>0</v>
      </c>
      <c r="T518" s="96">
        <f>STOCK[[#This Row],[Costo Unitario (USD)]]+STOCK[[#This Row],[Costo Envío (USD)]]+STOCK[[#This Row],[Comisión 10%]]</f>
        <v>12.5</v>
      </c>
      <c r="U518" s="84">
        <f t="shared" si="26"/>
        <v>18.75</v>
      </c>
      <c r="V518" s="85">
        <f t="shared" si="24"/>
        <v>35</v>
      </c>
      <c r="W518" s="85">
        <f>STOCK[[#This Row],[Precio Final]]-STOCK[[#This Row],[Costo total]]</f>
        <v>22.5</v>
      </c>
      <c r="X518" s="84">
        <f>STOCK[[#This Row],[Ganancia Unitaria]]*STOCK[[#This Row],[Salidas]]</f>
        <v>0</v>
      </c>
      <c r="Y518" s="84"/>
      <c r="Z518" s="84"/>
      <c r="AA518" s="85"/>
      <c r="AB518" s="84"/>
      <c r="AC518" s="84"/>
      <c r="AD518" s="101"/>
      <c r="AE518" s="85"/>
      <c r="AF518" s="85"/>
      <c r="AG518" s="85"/>
      <c r="AH518" s="85"/>
      <c r="AI518" s="85"/>
      <c r="AJ518" s="85"/>
      <c r="AK518" s="85"/>
      <c r="AL518" s="85"/>
      <c r="AM518" s="85"/>
      <c r="AN518" s="85"/>
      <c r="AO518" s="85"/>
      <c r="AP518" s="85"/>
      <c r="AQ518" s="85"/>
      <c r="AR518" s="85"/>
      <c r="AS518" s="85"/>
      <c r="AT518" s="85"/>
    </row>
    <row r="519" s="61" customFormat="1" ht="80" customHeight="1" spans="1:46">
      <c r="A519" s="84" t="s">
        <v>17499</v>
      </c>
      <c r="B519" s="84"/>
      <c r="C519" s="85" t="s">
        <v>2</v>
      </c>
      <c r="D519" s="84" t="s">
        <v>16461</v>
      </c>
      <c r="E519" s="87" t="s">
        <v>17469</v>
      </c>
      <c r="F519" s="84" t="s">
        <v>16475</v>
      </c>
      <c r="G519" s="85"/>
      <c r="H519" s="85">
        <v>20</v>
      </c>
      <c r="I519" s="85">
        <f t="shared" si="25"/>
        <v>20</v>
      </c>
      <c r="J519" s="84">
        <v>1</v>
      </c>
      <c r="K519" s="90">
        <f>SUMIFS(VENTAS[Cantidad],VENTAS[Código del producto Vendido],STOCK[[#This Row],[Code]])</f>
        <v>0</v>
      </c>
      <c r="L519" s="84">
        <f>STOCK[[#This Row],[Entradas]]-STOCK[[#This Row],[Salidas]]</f>
        <v>1</v>
      </c>
      <c r="M519" s="93">
        <f>STOCK[[#This Row],[Precio Final]]*10%</f>
        <v>2</v>
      </c>
      <c r="N519" s="84">
        <v>0</v>
      </c>
      <c r="O519" s="85">
        <v>0</v>
      </c>
      <c r="P519" s="85">
        <v>9</v>
      </c>
      <c r="Q519" s="84">
        <v>0</v>
      </c>
      <c r="R519" s="84">
        <v>0</v>
      </c>
      <c r="S519" s="85">
        <v>0</v>
      </c>
      <c r="T519" s="96">
        <f>STOCK[[#This Row],[Costo Unitario (USD)]]+STOCK[[#This Row],[Costo Envío (USD)]]+STOCK[[#This Row],[Comisión 10%]]</f>
        <v>11</v>
      </c>
      <c r="U519" s="84">
        <f t="shared" si="26"/>
        <v>16.5</v>
      </c>
      <c r="V519" s="85">
        <f t="shared" si="24"/>
        <v>20</v>
      </c>
      <c r="W519" s="85">
        <f>STOCK[[#This Row],[Precio Final]]-STOCK[[#This Row],[Costo total]]</f>
        <v>9</v>
      </c>
      <c r="X519" s="84">
        <f>STOCK[[#This Row],[Ganancia Unitaria]]*STOCK[[#This Row],[Salidas]]</f>
        <v>0</v>
      </c>
      <c r="Y519" s="84"/>
      <c r="Z519" s="84"/>
      <c r="AA519" s="85"/>
      <c r="AB519" s="84"/>
      <c r="AC519" s="84"/>
      <c r="AD519" s="101"/>
      <c r="AE519" s="85"/>
      <c r="AF519" s="85"/>
      <c r="AG519" s="85"/>
      <c r="AH519" s="85"/>
      <c r="AI519" s="85"/>
      <c r="AJ519" s="85"/>
      <c r="AK519" s="85"/>
      <c r="AL519" s="85"/>
      <c r="AM519" s="85"/>
      <c r="AN519" s="85"/>
      <c r="AO519" s="85"/>
      <c r="AP519" s="85"/>
      <c r="AQ519" s="85"/>
      <c r="AR519" s="85"/>
      <c r="AS519" s="85"/>
      <c r="AT519" s="85"/>
    </row>
    <row r="520" s="61" customFormat="1" ht="80" customHeight="1" spans="1:46">
      <c r="A520" s="84" t="s">
        <v>17500</v>
      </c>
      <c r="B520" s="84"/>
      <c r="C520" s="85" t="s">
        <v>2</v>
      </c>
      <c r="D520" s="84" t="s">
        <v>16461</v>
      </c>
      <c r="E520" s="87" t="s">
        <v>17445</v>
      </c>
      <c r="F520" s="84" t="s">
        <v>16396</v>
      </c>
      <c r="G520" s="85"/>
      <c r="H520" s="85">
        <v>25</v>
      </c>
      <c r="I520" s="85">
        <f t="shared" si="25"/>
        <v>25</v>
      </c>
      <c r="J520" s="84">
        <v>1</v>
      </c>
      <c r="K520" s="90">
        <f>SUMIFS(VENTAS[Cantidad],VENTAS[Código del producto Vendido],STOCK[[#This Row],[Code]])</f>
        <v>0</v>
      </c>
      <c r="L520" s="84">
        <f>STOCK[[#This Row],[Entradas]]-STOCK[[#This Row],[Salidas]]</f>
        <v>1</v>
      </c>
      <c r="M520" s="93">
        <f>STOCK[[#This Row],[Precio Final]]*10%</f>
        <v>2.5</v>
      </c>
      <c r="N520" s="84">
        <v>0</v>
      </c>
      <c r="O520" s="85">
        <v>0</v>
      </c>
      <c r="P520" s="85">
        <v>9</v>
      </c>
      <c r="Q520" s="84">
        <v>0</v>
      </c>
      <c r="R520" s="84">
        <v>0</v>
      </c>
      <c r="S520" s="85">
        <v>0</v>
      </c>
      <c r="T520" s="96">
        <f>STOCK[[#This Row],[Costo Unitario (USD)]]+STOCK[[#This Row],[Costo Envío (USD)]]+STOCK[[#This Row],[Comisión 10%]]</f>
        <v>11.5</v>
      </c>
      <c r="U520" s="84">
        <f t="shared" si="26"/>
        <v>17.25</v>
      </c>
      <c r="V520" s="85">
        <f t="shared" si="24"/>
        <v>25</v>
      </c>
      <c r="W520" s="85">
        <f>STOCK[[#This Row],[Precio Final]]-STOCK[[#This Row],[Costo total]]</f>
        <v>13.5</v>
      </c>
      <c r="X520" s="84">
        <f>STOCK[[#This Row],[Ganancia Unitaria]]*STOCK[[#This Row],[Salidas]]</f>
        <v>0</v>
      </c>
      <c r="Y520" s="84"/>
      <c r="Z520" s="84"/>
      <c r="AA520" s="85"/>
      <c r="AB520" s="84"/>
      <c r="AC520" s="84"/>
      <c r="AD520" s="101"/>
      <c r="AE520" s="85"/>
      <c r="AF520" s="85"/>
      <c r="AG520" s="85"/>
      <c r="AH520" s="85"/>
      <c r="AI520" s="85"/>
      <c r="AJ520" s="85"/>
      <c r="AK520" s="85"/>
      <c r="AL520" s="85"/>
      <c r="AM520" s="85"/>
      <c r="AN520" s="85"/>
      <c r="AO520" s="85"/>
      <c r="AP520" s="85"/>
      <c r="AQ520" s="85"/>
      <c r="AR520" s="85"/>
      <c r="AS520" s="85"/>
      <c r="AT520" s="85"/>
    </row>
    <row r="521" s="61" customFormat="1" ht="80" customHeight="1" spans="1:46">
      <c r="A521" s="84" t="s">
        <v>17501</v>
      </c>
      <c r="B521" s="84"/>
      <c r="C521" s="85" t="s">
        <v>2</v>
      </c>
      <c r="D521" s="84" t="s">
        <v>16511</v>
      </c>
      <c r="E521" s="87" t="s">
        <v>17430</v>
      </c>
      <c r="F521" s="84" t="s">
        <v>16408</v>
      </c>
      <c r="G521" s="85"/>
      <c r="H521" s="85">
        <v>20</v>
      </c>
      <c r="I521" s="85">
        <f t="shared" si="25"/>
        <v>20</v>
      </c>
      <c r="J521" s="84">
        <v>1</v>
      </c>
      <c r="K521" s="90">
        <f>SUMIFS(VENTAS[Cantidad],VENTAS[Código del producto Vendido],STOCK[[#This Row],[Code]])</f>
        <v>0</v>
      </c>
      <c r="L521" s="84">
        <f>STOCK[[#This Row],[Entradas]]-STOCK[[#This Row],[Salidas]]</f>
        <v>1</v>
      </c>
      <c r="M521" s="93">
        <f>STOCK[[#This Row],[Precio Final]]*10%</f>
        <v>2</v>
      </c>
      <c r="N521" s="84">
        <v>0</v>
      </c>
      <c r="O521" s="85">
        <v>0</v>
      </c>
      <c r="P521" s="85">
        <v>9</v>
      </c>
      <c r="Q521" s="84">
        <v>0</v>
      </c>
      <c r="R521" s="84">
        <v>0</v>
      </c>
      <c r="S521" s="85">
        <v>0</v>
      </c>
      <c r="T521" s="96">
        <f>STOCK[[#This Row],[Costo Unitario (USD)]]+STOCK[[#This Row],[Costo Envío (USD)]]+STOCK[[#This Row],[Comisión 10%]]</f>
        <v>11</v>
      </c>
      <c r="U521" s="84">
        <f t="shared" si="26"/>
        <v>16.5</v>
      </c>
      <c r="V521" s="85">
        <f t="shared" ref="V521:V560" si="27">H521</f>
        <v>20</v>
      </c>
      <c r="W521" s="85">
        <f>STOCK[[#This Row],[Precio Final]]-STOCK[[#This Row],[Costo total]]</f>
        <v>9</v>
      </c>
      <c r="X521" s="84">
        <f>STOCK[[#This Row],[Ganancia Unitaria]]*STOCK[[#This Row],[Salidas]]</f>
        <v>0</v>
      </c>
      <c r="Y521" s="84"/>
      <c r="Z521" s="84"/>
      <c r="AA521" s="85"/>
      <c r="AB521" s="84"/>
      <c r="AC521" s="84"/>
      <c r="AD521" s="101"/>
      <c r="AE521" s="85"/>
      <c r="AF521" s="85"/>
      <c r="AG521" s="85"/>
      <c r="AH521" s="85"/>
      <c r="AI521" s="85"/>
      <c r="AJ521" s="85"/>
      <c r="AK521" s="85"/>
      <c r="AL521" s="85"/>
      <c r="AM521" s="85"/>
      <c r="AN521" s="85"/>
      <c r="AO521" s="85"/>
      <c r="AP521" s="85"/>
      <c r="AQ521" s="85"/>
      <c r="AR521" s="85"/>
      <c r="AS521" s="85"/>
      <c r="AT521" s="85"/>
    </row>
    <row r="522" s="61" customFormat="1" ht="80" customHeight="1" spans="1:46">
      <c r="A522" s="84" t="s">
        <v>17502</v>
      </c>
      <c r="B522" s="84"/>
      <c r="C522" s="85" t="s">
        <v>2</v>
      </c>
      <c r="D522" s="84" t="s">
        <v>16461</v>
      </c>
      <c r="E522" s="87" t="s">
        <v>17503</v>
      </c>
      <c r="F522" s="84" t="s">
        <v>16396</v>
      </c>
      <c r="G522" s="85"/>
      <c r="H522" s="85">
        <v>20</v>
      </c>
      <c r="I522" s="85">
        <f t="shared" si="25"/>
        <v>20</v>
      </c>
      <c r="J522" s="84">
        <v>1</v>
      </c>
      <c r="K522" s="90">
        <f>SUMIFS(VENTAS[Cantidad],VENTAS[Código del producto Vendido],STOCK[[#This Row],[Code]])</f>
        <v>0</v>
      </c>
      <c r="L522" s="84">
        <f>STOCK[[#This Row],[Entradas]]-STOCK[[#This Row],[Salidas]]</f>
        <v>1</v>
      </c>
      <c r="M522" s="93">
        <f>STOCK[[#This Row],[Precio Final]]*10%</f>
        <v>2</v>
      </c>
      <c r="N522" s="84">
        <v>0</v>
      </c>
      <c r="O522" s="85">
        <v>0</v>
      </c>
      <c r="P522" s="85">
        <v>9</v>
      </c>
      <c r="Q522" s="84">
        <v>0</v>
      </c>
      <c r="R522" s="84">
        <v>0</v>
      </c>
      <c r="S522" s="85">
        <v>0</v>
      </c>
      <c r="T522" s="96">
        <f>STOCK[[#This Row],[Costo Unitario (USD)]]+STOCK[[#This Row],[Costo Envío (USD)]]+STOCK[[#This Row],[Comisión 10%]]</f>
        <v>11</v>
      </c>
      <c r="U522" s="84">
        <f t="shared" si="26"/>
        <v>16.5</v>
      </c>
      <c r="V522" s="85">
        <f t="shared" si="27"/>
        <v>20</v>
      </c>
      <c r="W522" s="85">
        <f>STOCK[[#This Row],[Precio Final]]-STOCK[[#This Row],[Costo total]]</f>
        <v>9</v>
      </c>
      <c r="X522" s="84">
        <f>STOCK[[#This Row],[Ganancia Unitaria]]*STOCK[[#This Row],[Salidas]]</f>
        <v>0</v>
      </c>
      <c r="Y522" s="84"/>
      <c r="Z522" s="84"/>
      <c r="AA522" s="85"/>
      <c r="AB522" s="84"/>
      <c r="AC522" s="84"/>
      <c r="AD522" s="101"/>
      <c r="AE522" s="85"/>
      <c r="AF522" s="85"/>
      <c r="AG522" s="85"/>
      <c r="AH522" s="85"/>
      <c r="AI522" s="85"/>
      <c r="AJ522" s="85"/>
      <c r="AK522" s="85"/>
      <c r="AL522" s="85"/>
      <c r="AM522" s="85"/>
      <c r="AN522" s="85"/>
      <c r="AO522" s="85"/>
      <c r="AP522" s="85"/>
      <c r="AQ522" s="85"/>
      <c r="AR522" s="85"/>
      <c r="AS522" s="85"/>
      <c r="AT522" s="85"/>
    </row>
    <row r="523" s="61" customFormat="1" ht="80" customHeight="1" spans="1:46">
      <c r="A523" s="84" t="s">
        <v>17504</v>
      </c>
      <c r="B523" s="84"/>
      <c r="C523" s="85" t="s">
        <v>2</v>
      </c>
      <c r="D523" s="84" t="s">
        <v>16461</v>
      </c>
      <c r="E523" s="87" t="s">
        <v>17505</v>
      </c>
      <c r="F523" s="84" t="s">
        <v>16396</v>
      </c>
      <c r="G523" s="85"/>
      <c r="H523" s="85">
        <v>30</v>
      </c>
      <c r="I523" s="85">
        <f t="shared" si="25"/>
        <v>30</v>
      </c>
      <c r="J523" s="84">
        <v>1</v>
      </c>
      <c r="K523" s="90">
        <f>SUMIFS(VENTAS[Cantidad],VENTAS[Código del producto Vendido],STOCK[[#This Row],[Code]])</f>
        <v>0</v>
      </c>
      <c r="L523" s="84">
        <f>STOCK[[#This Row],[Entradas]]-STOCK[[#This Row],[Salidas]]</f>
        <v>1</v>
      </c>
      <c r="M523" s="93">
        <f>STOCK[[#This Row],[Precio Final]]*10%</f>
        <v>3</v>
      </c>
      <c r="N523" s="84">
        <v>0</v>
      </c>
      <c r="O523" s="85">
        <v>0</v>
      </c>
      <c r="P523" s="85">
        <v>9</v>
      </c>
      <c r="Q523" s="84">
        <v>0</v>
      </c>
      <c r="R523" s="84">
        <v>0</v>
      </c>
      <c r="S523" s="85">
        <v>0</v>
      </c>
      <c r="T523" s="96">
        <f>STOCK[[#This Row],[Costo Unitario (USD)]]+STOCK[[#This Row],[Costo Envío (USD)]]+STOCK[[#This Row],[Comisión 10%]]</f>
        <v>12</v>
      </c>
      <c r="U523" s="84">
        <f t="shared" si="26"/>
        <v>18</v>
      </c>
      <c r="V523" s="85">
        <f t="shared" si="27"/>
        <v>30</v>
      </c>
      <c r="W523" s="85">
        <f>STOCK[[#This Row],[Precio Final]]-STOCK[[#This Row],[Costo total]]</f>
        <v>18</v>
      </c>
      <c r="X523" s="84">
        <f>STOCK[[#This Row],[Ganancia Unitaria]]*STOCK[[#This Row],[Salidas]]</f>
        <v>0</v>
      </c>
      <c r="Y523" s="84"/>
      <c r="Z523" s="84"/>
      <c r="AA523" s="85"/>
      <c r="AB523" s="84"/>
      <c r="AC523" s="84"/>
      <c r="AD523" s="101"/>
      <c r="AE523" s="85"/>
      <c r="AF523" s="85"/>
      <c r="AG523" s="85"/>
      <c r="AH523" s="85"/>
      <c r="AI523" s="85"/>
      <c r="AJ523" s="85"/>
      <c r="AK523" s="85"/>
      <c r="AL523" s="85"/>
      <c r="AM523" s="85"/>
      <c r="AN523" s="85"/>
      <c r="AO523" s="85"/>
      <c r="AP523" s="85"/>
      <c r="AQ523" s="85"/>
      <c r="AR523" s="85"/>
      <c r="AS523" s="85"/>
      <c r="AT523" s="85"/>
    </row>
    <row r="524" s="61" customFormat="1" ht="80" customHeight="1" spans="1:46">
      <c r="A524" s="84" t="s">
        <v>17506</v>
      </c>
      <c r="B524" s="84"/>
      <c r="C524" s="85" t="s">
        <v>2</v>
      </c>
      <c r="D524" s="84" t="s">
        <v>16498</v>
      </c>
      <c r="E524" s="87" t="s">
        <v>17507</v>
      </c>
      <c r="F524" s="84" t="s">
        <v>16396</v>
      </c>
      <c r="G524" s="85"/>
      <c r="H524" s="85">
        <v>25</v>
      </c>
      <c r="I524" s="85">
        <f t="shared" si="25"/>
        <v>25</v>
      </c>
      <c r="J524" s="84">
        <v>1</v>
      </c>
      <c r="K524" s="90">
        <f>SUMIFS(VENTAS[Cantidad],VENTAS[Código del producto Vendido],STOCK[[#This Row],[Code]])</f>
        <v>0</v>
      </c>
      <c r="L524" s="84">
        <f>STOCK[[#This Row],[Entradas]]-STOCK[[#This Row],[Salidas]]</f>
        <v>1</v>
      </c>
      <c r="M524" s="93">
        <f>STOCK[[#This Row],[Precio Final]]*10%</f>
        <v>2.5</v>
      </c>
      <c r="N524" s="84">
        <v>0</v>
      </c>
      <c r="O524" s="85">
        <v>0</v>
      </c>
      <c r="P524" s="85">
        <v>9</v>
      </c>
      <c r="Q524" s="84">
        <v>0</v>
      </c>
      <c r="R524" s="84">
        <v>0</v>
      </c>
      <c r="S524" s="85">
        <v>0</v>
      </c>
      <c r="T524" s="96">
        <f>STOCK[[#This Row],[Costo Unitario (USD)]]+STOCK[[#This Row],[Costo Envío (USD)]]+STOCK[[#This Row],[Comisión 10%]]</f>
        <v>11.5</v>
      </c>
      <c r="U524" s="84">
        <f t="shared" si="26"/>
        <v>17.25</v>
      </c>
      <c r="V524" s="85">
        <f t="shared" si="27"/>
        <v>25</v>
      </c>
      <c r="W524" s="85">
        <f>STOCK[[#This Row],[Precio Final]]-STOCK[[#This Row],[Costo total]]</f>
        <v>13.5</v>
      </c>
      <c r="X524" s="84">
        <f>STOCK[[#This Row],[Ganancia Unitaria]]*STOCK[[#This Row],[Salidas]]</f>
        <v>0</v>
      </c>
      <c r="Y524" s="84"/>
      <c r="Z524" s="84"/>
      <c r="AA524" s="85"/>
      <c r="AB524" s="84"/>
      <c r="AC524" s="84"/>
      <c r="AD524" s="101"/>
      <c r="AE524" s="85"/>
      <c r="AF524" s="85"/>
      <c r="AG524" s="85"/>
      <c r="AH524" s="85"/>
      <c r="AI524" s="85"/>
      <c r="AJ524" s="85"/>
      <c r="AK524" s="85"/>
      <c r="AL524" s="85"/>
      <c r="AM524" s="85"/>
      <c r="AN524" s="85"/>
      <c r="AO524" s="85"/>
      <c r="AP524" s="85"/>
      <c r="AQ524" s="85"/>
      <c r="AR524" s="85"/>
      <c r="AS524" s="85"/>
      <c r="AT524" s="85"/>
    </row>
    <row r="525" s="61" customFormat="1" ht="80" customHeight="1" spans="1:46">
      <c r="A525" s="84" t="s">
        <v>17508</v>
      </c>
      <c r="B525" s="84"/>
      <c r="C525" s="85" t="s">
        <v>2</v>
      </c>
      <c r="D525" s="84" t="s">
        <v>16480</v>
      </c>
      <c r="E525" s="87" t="s">
        <v>17509</v>
      </c>
      <c r="F525" s="84" t="s">
        <v>16459</v>
      </c>
      <c r="G525" s="85"/>
      <c r="H525" s="85">
        <v>22</v>
      </c>
      <c r="I525" s="85">
        <f t="shared" si="25"/>
        <v>22</v>
      </c>
      <c r="J525" s="84">
        <v>3</v>
      </c>
      <c r="K525" s="90">
        <f>SUMIFS(VENTAS[Cantidad],VENTAS[Código del producto Vendido],STOCK[[#This Row],[Code]])</f>
        <v>0</v>
      </c>
      <c r="L525" s="84">
        <f>STOCK[[#This Row],[Entradas]]-STOCK[[#This Row],[Salidas]]</f>
        <v>3</v>
      </c>
      <c r="M525" s="93">
        <f>STOCK[[#This Row],[Precio Final]]*10%</f>
        <v>2.2</v>
      </c>
      <c r="N525" s="84">
        <v>0</v>
      </c>
      <c r="O525" s="85">
        <v>0</v>
      </c>
      <c r="P525" s="85">
        <v>6.75</v>
      </c>
      <c r="Q525" s="84">
        <v>0</v>
      </c>
      <c r="R525" s="84">
        <v>0</v>
      </c>
      <c r="S525" s="85">
        <v>5</v>
      </c>
      <c r="T525" s="96">
        <f>STOCK[[#This Row],[Costo Unitario (USD)]]+STOCK[[#This Row],[Costo Envío (USD)]]+STOCK[[#This Row],[Comisión 10%]]</f>
        <v>13.95</v>
      </c>
      <c r="U525" s="84">
        <f t="shared" si="26"/>
        <v>20.925</v>
      </c>
      <c r="V525" s="85">
        <f t="shared" si="27"/>
        <v>22</v>
      </c>
      <c r="W525" s="85">
        <f>STOCK[[#This Row],[Precio Final]]-STOCK[[#This Row],[Costo total]]</f>
        <v>8.05</v>
      </c>
      <c r="X525" s="84">
        <f>STOCK[[#This Row],[Ganancia Unitaria]]*STOCK[[#This Row],[Salidas]]</f>
        <v>0</v>
      </c>
      <c r="Y525" s="84"/>
      <c r="Z525" s="84"/>
      <c r="AA525" s="85"/>
      <c r="AB525" s="84"/>
      <c r="AC525" s="84"/>
      <c r="AD525" s="101"/>
      <c r="AE525" s="85"/>
      <c r="AF525" s="85"/>
      <c r="AG525" s="85"/>
      <c r="AH525" s="85"/>
      <c r="AI525" s="85"/>
      <c r="AJ525" s="85"/>
      <c r="AK525" s="85"/>
      <c r="AL525" s="85"/>
      <c r="AM525" s="85"/>
      <c r="AN525" s="85"/>
      <c r="AO525" s="85"/>
      <c r="AP525" s="85"/>
      <c r="AQ525" s="85"/>
      <c r="AR525" s="85"/>
      <c r="AS525" s="85"/>
      <c r="AT525" s="85"/>
    </row>
    <row r="526" s="61" customFormat="1" ht="80" customHeight="1" spans="1:46">
      <c r="A526" s="84" t="s">
        <v>17510</v>
      </c>
      <c r="B526" s="84"/>
      <c r="C526" s="85" t="s">
        <v>2</v>
      </c>
      <c r="D526" s="84" t="s">
        <v>16480</v>
      </c>
      <c r="E526" s="87" t="s">
        <v>17509</v>
      </c>
      <c r="F526" s="84" t="s">
        <v>16456</v>
      </c>
      <c r="G526" s="85"/>
      <c r="H526" s="85">
        <v>22</v>
      </c>
      <c r="I526" s="85">
        <f t="shared" si="25"/>
        <v>22</v>
      </c>
      <c r="J526" s="84">
        <v>3</v>
      </c>
      <c r="K526" s="90">
        <f>SUMIFS(VENTAS[Cantidad],VENTAS[Código del producto Vendido],STOCK[[#This Row],[Code]])</f>
        <v>0</v>
      </c>
      <c r="L526" s="84">
        <f>STOCK[[#This Row],[Entradas]]-STOCK[[#This Row],[Salidas]]</f>
        <v>3</v>
      </c>
      <c r="M526" s="93">
        <f>STOCK[[#This Row],[Precio Final]]*10%</f>
        <v>2.2</v>
      </c>
      <c r="N526" s="84">
        <v>0</v>
      </c>
      <c r="O526" s="85">
        <v>0</v>
      </c>
      <c r="P526" s="85">
        <v>6.75</v>
      </c>
      <c r="Q526" s="84">
        <v>0</v>
      </c>
      <c r="R526" s="84">
        <v>0</v>
      </c>
      <c r="S526" s="85">
        <v>5</v>
      </c>
      <c r="T526" s="96">
        <f>STOCK[[#This Row],[Costo Unitario (USD)]]+STOCK[[#This Row],[Costo Envío (USD)]]+STOCK[[#This Row],[Comisión 10%]]</f>
        <v>13.95</v>
      </c>
      <c r="U526" s="84">
        <f t="shared" si="26"/>
        <v>20.925</v>
      </c>
      <c r="V526" s="85">
        <f t="shared" si="27"/>
        <v>22</v>
      </c>
      <c r="W526" s="85">
        <f>STOCK[[#This Row],[Precio Final]]-STOCK[[#This Row],[Costo total]]</f>
        <v>8.05</v>
      </c>
      <c r="X526" s="84">
        <f>STOCK[[#This Row],[Ganancia Unitaria]]*STOCK[[#This Row],[Salidas]]</f>
        <v>0</v>
      </c>
      <c r="Y526" s="84"/>
      <c r="Z526" s="84"/>
      <c r="AA526" s="85"/>
      <c r="AB526" s="84"/>
      <c r="AC526" s="84"/>
      <c r="AD526" s="101"/>
      <c r="AE526" s="85"/>
      <c r="AF526" s="85"/>
      <c r="AG526" s="85"/>
      <c r="AH526" s="85"/>
      <c r="AI526" s="85"/>
      <c r="AJ526" s="85"/>
      <c r="AK526" s="85"/>
      <c r="AL526" s="85"/>
      <c r="AM526" s="85"/>
      <c r="AN526" s="85"/>
      <c r="AO526" s="85"/>
      <c r="AP526" s="85"/>
      <c r="AQ526" s="85"/>
      <c r="AR526" s="85"/>
      <c r="AS526" s="85"/>
      <c r="AT526" s="85"/>
    </row>
    <row r="527" s="61" customFormat="1" ht="80" customHeight="1" spans="1:46">
      <c r="A527" s="84" t="s">
        <v>17511</v>
      </c>
      <c r="B527" s="84"/>
      <c r="C527" s="85" t="s">
        <v>2</v>
      </c>
      <c r="D527" s="84" t="s">
        <v>16480</v>
      </c>
      <c r="E527" s="87" t="s">
        <v>17509</v>
      </c>
      <c r="F527" s="84" t="s">
        <v>16706</v>
      </c>
      <c r="G527" s="85"/>
      <c r="H527" s="85">
        <v>22</v>
      </c>
      <c r="I527" s="85">
        <f t="shared" si="25"/>
        <v>22</v>
      </c>
      <c r="J527" s="84">
        <v>3</v>
      </c>
      <c r="K527" s="90">
        <f>SUMIFS(VENTAS[Cantidad],VENTAS[Código del producto Vendido],STOCK[[#This Row],[Code]])</f>
        <v>0</v>
      </c>
      <c r="L527" s="84">
        <f>STOCK[[#This Row],[Entradas]]-STOCK[[#This Row],[Salidas]]</f>
        <v>3</v>
      </c>
      <c r="M527" s="93">
        <f>STOCK[[#This Row],[Precio Final]]*10%</f>
        <v>2.2</v>
      </c>
      <c r="N527" s="84">
        <v>0</v>
      </c>
      <c r="O527" s="85">
        <v>0</v>
      </c>
      <c r="P527" s="85">
        <v>6.75</v>
      </c>
      <c r="Q527" s="84">
        <v>0</v>
      </c>
      <c r="R527" s="84">
        <v>0</v>
      </c>
      <c r="S527" s="85">
        <v>5</v>
      </c>
      <c r="T527" s="96">
        <f>STOCK[[#This Row],[Costo Unitario (USD)]]+STOCK[[#This Row],[Costo Envío (USD)]]+STOCK[[#This Row],[Comisión 10%]]</f>
        <v>13.95</v>
      </c>
      <c r="U527" s="84">
        <f t="shared" si="26"/>
        <v>20.925</v>
      </c>
      <c r="V527" s="85">
        <f t="shared" si="27"/>
        <v>22</v>
      </c>
      <c r="W527" s="85">
        <f>STOCK[[#This Row],[Precio Final]]-STOCK[[#This Row],[Costo total]]</f>
        <v>8.05</v>
      </c>
      <c r="X527" s="84">
        <f>STOCK[[#This Row],[Ganancia Unitaria]]*STOCK[[#This Row],[Salidas]]</f>
        <v>0</v>
      </c>
      <c r="Y527" s="84"/>
      <c r="Z527" s="84"/>
      <c r="AA527" s="85"/>
      <c r="AB527" s="84"/>
      <c r="AC527" s="84"/>
      <c r="AD527" s="101"/>
      <c r="AE527" s="85"/>
      <c r="AF527" s="85"/>
      <c r="AG527" s="85"/>
      <c r="AH527" s="85"/>
      <c r="AI527" s="85"/>
      <c r="AJ527" s="85"/>
      <c r="AK527" s="85"/>
      <c r="AL527" s="85"/>
      <c r="AM527" s="85"/>
      <c r="AN527" s="85"/>
      <c r="AO527" s="85"/>
      <c r="AP527" s="85"/>
      <c r="AQ527" s="85"/>
      <c r="AR527" s="85"/>
      <c r="AS527" s="85"/>
      <c r="AT527" s="85"/>
    </row>
    <row r="528" s="61" customFormat="1" ht="80" customHeight="1" spans="1:46">
      <c r="A528" s="84" t="s">
        <v>17512</v>
      </c>
      <c r="B528" s="84"/>
      <c r="C528" s="85" t="s">
        <v>2</v>
      </c>
      <c r="D528" s="84" t="s">
        <v>16480</v>
      </c>
      <c r="E528" s="87" t="s">
        <v>17509</v>
      </c>
      <c r="F528" s="84" t="s">
        <v>17513</v>
      </c>
      <c r="G528" s="85"/>
      <c r="H528" s="85">
        <v>22</v>
      </c>
      <c r="I528" s="85">
        <f t="shared" si="25"/>
        <v>22</v>
      </c>
      <c r="J528" s="84">
        <v>3</v>
      </c>
      <c r="K528" s="90">
        <f>SUMIFS(VENTAS[Cantidad],VENTAS[Código del producto Vendido],STOCK[[#This Row],[Code]])</f>
        <v>0</v>
      </c>
      <c r="L528" s="84">
        <f>STOCK[[#This Row],[Entradas]]-STOCK[[#This Row],[Salidas]]</f>
        <v>3</v>
      </c>
      <c r="M528" s="93">
        <f>STOCK[[#This Row],[Precio Final]]*10%</f>
        <v>2.2</v>
      </c>
      <c r="N528" s="84">
        <v>0</v>
      </c>
      <c r="O528" s="85">
        <v>0</v>
      </c>
      <c r="P528" s="85">
        <v>6.75</v>
      </c>
      <c r="Q528" s="84">
        <v>0</v>
      </c>
      <c r="R528" s="84">
        <v>0</v>
      </c>
      <c r="S528" s="85">
        <v>5</v>
      </c>
      <c r="T528" s="96">
        <f>STOCK[[#This Row],[Costo Unitario (USD)]]+STOCK[[#This Row],[Costo Envío (USD)]]+STOCK[[#This Row],[Comisión 10%]]</f>
        <v>13.95</v>
      </c>
      <c r="U528" s="84">
        <f t="shared" si="26"/>
        <v>20.925</v>
      </c>
      <c r="V528" s="85">
        <f t="shared" si="27"/>
        <v>22</v>
      </c>
      <c r="W528" s="85">
        <f>STOCK[[#This Row],[Precio Final]]-STOCK[[#This Row],[Costo total]]</f>
        <v>8.05</v>
      </c>
      <c r="X528" s="84">
        <f>STOCK[[#This Row],[Ganancia Unitaria]]*STOCK[[#This Row],[Salidas]]</f>
        <v>0</v>
      </c>
      <c r="Y528" s="84"/>
      <c r="Z528" s="84"/>
      <c r="AA528" s="85"/>
      <c r="AB528" s="84"/>
      <c r="AC528" s="84"/>
      <c r="AD528" s="101"/>
      <c r="AE528" s="85"/>
      <c r="AF528" s="85"/>
      <c r="AG528" s="85"/>
      <c r="AH528" s="85"/>
      <c r="AI528" s="85"/>
      <c r="AJ528" s="85"/>
      <c r="AK528" s="85"/>
      <c r="AL528" s="85"/>
      <c r="AM528" s="85"/>
      <c r="AN528" s="85"/>
      <c r="AO528" s="85"/>
      <c r="AP528" s="85"/>
      <c r="AQ528" s="85"/>
      <c r="AR528" s="85"/>
      <c r="AS528" s="85"/>
      <c r="AT528" s="85"/>
    </row>
    <row r="529" s="61" customFormat="1" ht="80" customHeight="1" spans="1:46">
      <c r="A529" s="84" t="s">
        <v>17514</v>
      </c>
      <c r="B529" s="84"/>
      <c r="C529" s="85" t="s">
        <v>2</v>
      </c>
      <c r="D529" s="84" t="s">
        <v>16480</v>
      </c>
      <c r="E529" s="87" t="s">
        <v>17509</v>
      </c>
      <c r="F529" s="84" t="s">
        <v>16696</v>
      </c>
      <c r="G529" s="85"/>
      <c r="H529" s="85">
        <v>22</v>
      </c>
      <c r="I529" s="85">
        <f t="shared" si="25"/>
        <v>22</v>
      </c>
      <c r="J529" s="84">
        <v>2</v>
      </c>
      <c r="K529" s="90">
        <f>SUMIFS(VENTAS[Cantidad],VENTAS[Código del producto Vendido],STOCK[[#This Row],[Code]])</f>
        <v>0</v>
      </c>
      <c r="L529" s="84">
        <f>STOCK[[#This Row],[Entradas]]-STOCK[[#This Row],[Salidas]]</f>
        <v>2</v>
      </c>
      <c r="M529" s="93">
        <f>STOCK[[#This Row],[Precio Final]]*10%</f>
        <v>2.2</v>
      </c>
      <c r="N529" s="84">
        <v>0</v>
      </c>
      <c r="O529" s="85">
        <v>0</v>
      </c>
      <c r="P529" s="85">
        <v>6.75</v>
      </c>
      <c r="Q529" s="84">
        <v>0</v>
      </c>
      <c r="R529" s="84">
        <v>0</v>
      </c>
      <c r="S529" s="85">
        <v>5</v>
      </c>
      <c r="T529" s="96">
        <f>STOCK[[#This Row],[Costo Unitario (USD)]]+STOCK[[#This Row],[Costo Envío (USD)]]+STOCK[[#This Row],[Comisión 10%]]</f>
        <v>13.95</v>
      </c>
      <c r="U529" s="84">
        <f t="shared" si="26"/>
        <v>20.925</v>
      </c>
      <c r="V529" s="85">
        <f t="shared" si="27"/>
        <v>22</v>
      </c>
      <c r="W529" s="85">
        <f>STOCK[[#This Row],[Precio Final]]-STOCK[[#This Row],[Costo total]]</f>
        <v>8.05</v>
      </c>
      <c r="X529" s="84">
        <f>STOCK[[#This Row],[Ganancia Unitaria]]*STOCK[[#This Row],[Salidas]]</f>
        <v>0</v>
      </c>
      <c r="Y529" s="84"/>
      <c r="Z529" s="84"/>
      <c r="AA529" s="85"/>
      <c r="AB529" s="84"/>
      <c r="AC529" s="84"/>
      <c r="AD529" s="101"/>
      <c r="AE529" s="85"/>
      <c r="AF529" s="85"/>
      <c r="AG529" s="85"/>
      <c r="AH529" s="85"/>
      <c r="AI529" s="85"/>
      <c r="AJ529" s="85"/>
      <c r="AK529" s="85"/>
      <c r="AL529" s="85"/>
      <c r="AM529" s="85"/>
      <c r="AN529" s="85"/>
      <c r="AO529" s="85"/>
      <c r="AP529" s="85"/>
      <c r="AQ529" s="85"/>
      <c r="AR529" s="85"/>
      <c r="AS529" s="85"/>
      <c r="AT529" s="85"/>
    </row>
    <row r="530" s="61" customFormat="1" ht="80" customHeight="1" spans="1:46">
      <c r="A530" s="84" t="s">
        <v>17515</v>
      </c>
      <c r="B530" s="84"/>
      <c r="C530" s="85" t="s">
        <v>2</v>
      </c>
      <c r="D530" s="84" t="s">
        <v>16480</v>
      </c>
      <c r="E530" s="87" t="s">
        <v>17516</v>
      </c>
      <c r="F530" s="84" t="s">
        <v>16459</v>
      </c>
      <c r="G530" s="85"/>
      <c r="H530" s="85">
        <v>29</v>
      </c>
      <c r="I530" s="85">
        <f t="shared" si="25"/>
        <v>29</v>
      </c>
      <c r="J530" s="84">
        <v>3</v>
      </c>
      <c r="K530" s="90">
        <f>SUMIFS(VENTAS[Cantidad],VENTAS[Código del producto Vendido],STOCK[[#This Row],[Code]])</f>
        <v>0</v>
      </c>
      <c r="L530" s="84">
        <f>STOCK[[#This Row],[Entradas]]-STOCK[[#This Row],[Salidas]]</f>
        <v>3</v>
      </c>
      <c r="M530" s="93">
        <f>STOCK[[#This Row],[Precio Final]]*10%</f>
        <v>2.9</v>
      </c>
      <c r="N530" s="84">
        <v>0</v>
      </c>
      <c r="O530" s="85">
        <v>0</v>
      </c>
      <c r="P530" s="85">
        <v>11.25</v>
      </c>
      <c r="Q530" s="84">
        <v>0</v>
      </c>
      <c r="R530" s="84">
        <v>0</v>
      </c>
      <c r="S530" s="85">
        <v>5</v>
      </c>
      <c r="T530" s="96">
        <f>STOCK[[#This Row],[Costo Unitario (USD)]]+STOCK[[#This Row],[Costo Envío (USD)]]+STOCK[[#This Row],[Comisión 10%]]</f>
        <v>19.15</v>
      </c>
      <c r="U530" s="84">
        <f t="shared" si="26"/>
        <v>28.725</v>
      </c>
      <c r="V530" s="85">
        <f t="shared" si="27"/>
        <v>29</v>
      </c>
      <c r="W530" s="85">
        <f>STOCK[[#This Row],[Precio Final]]-STOCK[[#This Row],[Costo total]]</f>
        <v>9.85</v>
      </c>
      <c r="X530" s="84">
        <f>STOCK[[#This Row],[Ganancia Unitaria]]*STOCK[[#This Row],[Salidas]]</f>
        <v>0</v>
      </c>
      <c r="Y530" s="84"/>
      <c r="Z530" s="84"/>
      <c r="AA530" s="85"/>
      <c r="AB530" s="84"/>
      <c r="AC530" s="84"/>
      <c r="AD530" s="101"/>
      <c r="AE530" s="85"/>
      <c r="AF530" s="85"/>
      <c r="AG530" s="85"/>
      <c r="AH530" s="85"/>
      <c r="AI530" s="85"/>
      <c r="AJ530" s="85"/>
      <c r="AK530" s="85"/>
      <c r="AL530" s="85"/>
      <c r="AM530" s="85"/>
      <c r="AN530" s="85"/>
      <c r="AO530" s="85"/>
      <c r="AP530" s="85"/>
      <c r="AQ530" s="85"/>
      <c r="AR530" s="85"/>
      <c r="AS530" s="85"/>
      <c r="AT530" s="85"/>
    </row>
    <row r="531" s="61" customFormat="1" ht="80" customHeight="1" spans="1:46">
      <c r="A531" s="84" t="s">
        <v>17517</v>
      </c>
      <c r="B531" s="84"/>
      <c r="C531" s="85" t="s">
        <v>2</v>
      </c>
      <c r="D531" s="84" t="s">
        <v>16480</v>
      </c>
      <c r="E531" s="87" t="s">
        <v>17516</v>
      </c>
      <c r="F531" s="84" t="s">
        <v>16456</v>
      </c>
      <c r="G531" s="85"/>
      <c r="H531" s="85">
        <v>29</v>
      </c>
      <c r="I531" s="85">
        <f t="shared" si="25"/>
        <v>29</v>
      </c>
      <c r="J531" s="84">
        <v>3</v>
      </c>
      <c r="K531" s="90">
        <f>SUMIFS(VENTAS[Cantidad],VENTAS[Código del producto Vendido],STOCK[[#This Row],[Code]])</f>
        <v>0</v>
      </c>
      <c r="L531" s="84">
        <f>STOCK[[#This Row],[Entradas]]-STOCK[[#This Row],[Salidas]]</f>
        <v>3</v>
      </c>
      <c r="M531" s="93">
        <f>STOCK[[#This Row],[Precio Final]]*10%</f>
        <v>2.9</v>
      </c>
      <c r="N531" s="84">
        <v>0</v>
      </c>
      <c r="O531" s="85">
        <v>0</v>
      </c>
      <c r="P531" s="85">
        <v>11.25</v>
      </c>
      <c r="Q531" s="84">
        <v>0</v>
      </c>
      <c r="R531" s="84">
        <v>0</v>
      </c>
      <c r="S531" s="85">
        <v>5</v>
      </c>
      <c r="T531" s="96">
        <f>STOCK[[#This Row],[Costo Unitario (USD)]]+STOCK[[#This Row],[Costo Envío (USD)]]+STOCK[[#This Row],[Comisión 10%]]</f>
        <v>19.15</v>
      </c>
      <c r="U531" s="84">
        <f t="shared" si="26"/>
        <v>28.725</v>
      </c>
      <c r="V531" s="85">
        <f t="shared" si="27"/>
        <v>29</v>
      </c>
      <c r="W531" s="85">
        <f>STOCK[[#This Row],[Precio Final]]-STOCK[[#This Row],[Costo total]]</f>
        <v>9.85</v>
      </c>
      <c r="X531" s="84">
        <f>STOCK[[#This Row],[Ganancia Unitaria]]*STOCK[[#This Row],[Salidas]]</f>
        <v>0</v>
      </c>
      <c r="Y531" s="84"/>
      <c r="Z531" s="84"/>
      <c r="AA531" s="85"/>
      <c r="AB531" s="84"/>
      <c r="AC531" s="84"/>
      <c r="AD531" s="101"/>
      <c r="AE531" s="85"/>
      <c r="AF531" s="85"/>
      <c r="AG531" s="85"/>
      <c r="AH531" s="85"/>
      <c r="AI531" s="85"/>
      <c r="AJ531" s="85"/>
      <c r="AK531" s="85"/>
      <c r="AL531" s="85"/>
      <c r="AM531" s="85"/>
      <c r="AN531" s="85"/>
      <c r="AO531" s="85"/>
      <c r="AP531" s="85"/>
      <c r="AQ531" s="85"/>
      <c r="AR531" s="85"/>
      <c r="AS531" s="85"/>
      <c r="AT531" s="85"/>
    </row>
    <row r="532" s="61" customFormat="1" ht="80" customHeight="1" spans="1:46">
      <c r="A532" s="84" t="s">
        <v>17518</v>
      </c>
      <c r="B532" s="84"/>
      <c r="C532" s="85" t="s">
        <v>2</v>
      </c>
      <c r="D532" s="84" t="s">
        <v>16480</v>
      </c>
      <c r="E532" s="87" t="s">
        <v>17516</v>
      </c>
      <c r="F532" s="84" t="s">
        <v>16706</v>
      </c>
      <c r="G532" s="85"/>
      <c r="H532" s="85">
        <v>29</v>
      </c>
      <c r="I532" s="85">
        <f t="shared" si="25"/>
        <v>29</v>
      </c>
      <c r="J532" s="84">
        <v>3</v>
      </c>
      <c r="K532" s="90">
        <f>SUMIFS(VENTAS[Cantidad],VENTAS[Código del producto Vendido],STOCK[[#This Row],[Code]])</f>
        <v>0</v>
      </c>
      <c r="L532" s="84">
        <f>STOCK[[#This Row],[Entradas]]-STOCK[[#This Row],[Salidas]]</f>
        <v>3</v>
      </c>
      <c r="M532" s="93">
        <f>STOCK[[#This Row],[Precio Final]]*10%</f>
        <v>2.9</v>
      </c>
      <c r="N532" s="84">
        <v>0</v>
      </c>
      <c r="O532" s="85">
        <v>0</v>
      </c>
      <c r="P532" s="85">
        <v>11.25</v>
      </c>
      <c r="Q532" s="84">
        <v>0</v>
      </c>
      <c r="R532" s="84">
        <v>0</v>
      </c>
      <c r="S532" s="85">
        <v>5</v>
      </c>
      <c r="T532" s="96">
        <f>STOCK[[#This Row],[Costo Unitario (USD)]]+STOCK[[#This Row],[Costo Envío (USD)]]+STOCK[[#This Row],[Comisión 10%]]</f>
        <v>19.15</v>
      </c>
      <c r="U532" s="84">
        <f t="shared" si="26"/>
        <v>28.725</v>
      </c>
      <c r="V532" s="85">
        <f t="shared" si="27"/>
        <v>29</v>
      </c>
      <c r="W532" s="85">
        <f>STOCK[[#This Row],[Precio Final]]-STOCK[[#This Row],[Costo total]]</f>
        <v>9.85</v>
      </c>
      <c r="X532" s="84">
        <f>STOCK[[#This Row],[Ganancia Unitaria]]*STOCK[[#This Row],[Salidas]]</f>
        <v>0</v>
      </c>
      <c r="Y532" s="84"/>
      <c r="Z532" s="84"/>
      <c r="AA532" s="85"/>
      <c r="AB532" s="84"/>
      <c r="AC532" s="84"/>
      <c r="AD532" s="101"/>
      <c r="AE532" s="85"/>
      <c r="AF532" s="85"/>
      <c r="AG532" s="85"/>
      <c r="AH532" s="85"/>
      <c r="AI532" s="85"/>
      <c r="AJ532" s="85"/>
      <c r="AK532" s="85"/>
      <c r="AL532" s="85"/>
      <c r="AM532" s="85"/>
      <c r="AN532" s="85"/>
      <c r="AO532" s="85"/>
      <c r="AP532" s="85"/>
      <c r="AQ532" s="85"/>
      <c r="AR532" s="85"/>
      <c r="AS532" s="85"/>
      <c r="AT532" s="85"/>
    </row>
    <row r="533" s="61" customFormat="1" ht="80" customHeight="1" spans="1:46">
      <c r="A533" s="84" t="s">
        <v>17519</v>
      </c>
      <c r="B533" s="84"/>
      <c r="C533" s="85" t="s">
        <v>2</v>
      </c>
      <c r="D533" s="84" t="s">
        <v>16480</v>
      </c>
      <c r="E533" s="87" t="s">
        <v>17516</v>
      </c>
      <c r="F533" s="84" t="s">
        <v>17513</v>
      </c>
      <c r="G533" s="85"/>
      <c r="H533" s="85">
        <v>29</v>
      </c>
      <c r="I533" s="85">
        <f t="shared" si="25"/>
        <v>29</v>
      </c>
      <c r="J533" s="84">
        <v>4</v>
      </c>
      <c r="K533" s="90">
        <f>SUMIFS(VENTAS[Cantidad],VENTAS[Código del producto Vendido],STOCK[[#This Row],[Code]])</f>
        <v>0</v>
      </c>
      <c r="L533" s="84">
        <f>STOCK[[#This Row],[Entradas]]-STOCK[[#This Row],[Salidas]]</f>
        <v>4</v>
      </c>
      <c r="M533" s="93">
        <f>STOCK[[#This Row],[Precio Final]]*10%</f>
        <v>2.9</v>
      </c>
      <c r="N533" s="84">
        <v>0</v>
      </c>
      <c r="O533" s="85">
        <v>0</v>
      </c>
      <c r="P533" s="85">
        <v>11.25</v>
      </c>
      <c r="Q533" s="84">
        <v>0</v>
      </c>
      <c r="R533" s="84">
        <v>0</v>
      </c>
      <c r="S533" s="85">
        <v>5</v>
      </c>
      <c r="T533" s="96">
        <f>STOCK[[#This Row],[Costo Unitario (USD)]]+STOCK[[#This Row],[Costo Envío (USD)]]+STOCK[[#This Row],[Comisión 10%]]</f>
        <v>19.15</v>
      </c>
      <c r="U533" s="84">
        <f t="shared" si="26"/>
        <v>28.725</v>
      </c>
      <c r="V533" s="85">
        <f t="shared" si="27"/>
        <v>29</v>
      </c>
      <c r="W533" s="85">
        <f>STOCK[[#This Row],[Precio Final]]-STOCK[[#This Row],[Costo total]]</f>
        <v>9.85</v>
      </c>
      <c r="X533" s="84">
        <f>STOCK[[#This Row],[Ganancia Unitaria]]*STOCK[[#This Row],[Salidas]]</f>
        <v>0</v>
      </c>
      <c r="Y533" s="84"/>
      <c r="Z533" s="84"/>
      <c r="AA533" s="85"/>
      <c r="AB533" s="84"/>
      <c r="AC533" s="84"/>
      <c r="AD533" s="101"/>
      <c r="AE533" s="85"/>
      <c r="AF533" s="85"/>
      <c r="AG533" s="85"/>
      <c r="AH533" s="85"/>
      <c r="AI533" s="85"/>
      <c r="AJ533" s="85"/>
      <c r="AK533" s="85"/>
      <c r="AL533" s="85"/>
      <c r="AM533" s="85"/>
      <c r="AN533" s="85"/>
      <c r="AO533" s="85"/>
      <c r="AP533" s="85"/>
      <c r="AQ533" s="85"/>
      <c r="AR533" s="85"/>
      <c r="AS533" s="85"/>
      <c r="AT533" s="85"/>
    </row>
    <row r="534" s="61" customFormat="1" ht="80" customHeight="1" spans="1:46">
      <c r="A534" s="84" t="s">
        <v>17520</v>
      </c>
      <c r="B534" s="84"/>
      <c r="C534" s="85" t="s">
        <v>2</v>
      </c>
      <c r="D534" s="84" t="s">
        <v>16480</v>
      </c>
      <c r="E534" s="87" t="s">
        <v>17516</v>
      </c>
      <c r="F534" s="84" t="s">
        <v>16696</v>
      </c>
      <c r="G534" s="85"/>
      <c r="H534" s="85">
        <v>29</v>
      </c>
      <c r="I534" s="85">
        <f t="shared" si="25"/>
        <v>29</v>
      </c>
      <c r="J534" s="84">
        <v>3</v>
      </c>
      <c r="K534" s="90">
        <f>SUMIFS(VENTAS[Cantidad],VENTAS[Código del producto Vendido],STOCK[[#This Row],[Code]])</f>
        <v>0</v>
      </c>
      <c r="L534" s="84">
        <f>STOCK[[#This Row],[Entradas]]-STOCK[[#This Row],[Salidas]]</f>
        <v>3</v>
      </c>
      <c r="M534" s="93">
        <f>STOCK[[#This Row],[Precio Final]]*10%</f>
        <v>2.9</v>
      </c>
      <c r="N534" s="84">
        <v>0</v>
      </c>
      <c r="O534" s="85">
        <v>0</v>
      </c>
      <c r="P534" s="85">
        <v>11.25</v>
      </c>
      <c r="Q534" s="84">
        <v>0</v>
      </c>
      <c r="R534" s="84">
        <v>0</v>
      </c>
      <c r="S534" s="85">
        <v>5</v>
      </c>
      <c r="T534" s="96">
        <f>STOCK[[#This Row],[Costo Unitario (USD)]]+STOCK[[#This Row],[Costo Envío (USD)]]+STOCK[[#This Row],[Comisión 10%]]</f>
        <v>19.15</v>
      </c>
      <c r="U534" s="84">
        <f t="shared" si="26"/>
        <v>28.725</v>
      </c>
      <c r="V534" s="85">
        <f t="shared" si="27"/>
        <v>29</v>
      </c>
      <c r="W534" s="85">
        <f>STOCK[[#This Row],[Precio Final]]-STOCK[[#This Row],[Costo total]]</f>
        <v>9.85</v>
      </c>
      <c r="X534" s="84">
        <f>STOCK[[#This Row],[Ganancia Unitaria]]*STOCK[[#This Row],[Salidas]]</f>
        <v>0</v>
      </c>
      <c r="Y534" s="84"/>
      <c r="Z534" s="84"/>
      <c r="AA534" s="85"/>
      <c r="AB534" s="84"/>
      <c r="AC534" s="84"/>
      <c r="AD534" s="101"/>
      <c r="AE534" s="85"/>
      <c r="AF534" s="85"/>
      <c r="AG534" s="85"/>
      <c r="AH534" s="85"/>
      <c r="AI534" s="85"/>
      <c r="AJ534" s="85"/>
      <c r="AK534" s="85"/>
      <c r="AL534" s="85"/>
      <c r="AM534" s="85"/>
      <c r="AN534" s="85"/>
      <c r="AO534" s="85"/>
      <c r="AP534" s="85"/>
      <c r="AQ534" s="85"/>
      <c r="AR534" s="85"/>
      <c r="AS534" s="85"/>
      <c r="AT534" s="85"/>
    </row>
    <row r="535" s="61" customFormat="1" ht="80" customHeight="1" spans="1:46">
      <c r="A535" s="84" t="s">
        <v>17521</v>
      </c>
      <c r="B535" s="84"/>
      <c r="C535" s="85" t="s">
        <v>2</v>
      </c>
      <c r="D535" s="84" t="s">
        <v>16480</v>
      </c>
      <c r="E535" s="87" t="s">
        <v>17516</v>
      </c>
      <c r="F535" s="84" t="s">
        <v>16777</v>
      </c>
      <c r="G535" s="85"/>
      <c r="H535" s="85">
        <v>29</v>
      </c>
      <c r="I535" s="85">
        <f t="shared" si="25"/>
        <v>29</v>
      </c>
      <c r="J535" s="84">
        <v>3</v>
      </c>
      <c r="K535" s="90">
        <f>SUMIFS(VENTAS[Cantidad],VENTAS[Código del producto Vendido],STOCK[[#This Row],[Code]])</f>
        <v>0</v>
      </c>
      <c r="L535" s="84">
        <f>STOCK[[#This Row],[Entradas]]-STOCK[[#This Row],[Salidas]]</f>
        <v>3</v>
      </c>
      <c r="M535" s="93">
        <f>STOCK[[#This Row],[Precio Final]]*10%</f>
        <v>2.9</v>
      </c>
      <c r="N535" s="84">
        <v>0</v>
      </c>
      <c r="O535" s="85">
        <v>0</v>
      </c>
      <c r="P535" s="85">
        <v>11.25</v>
      </c>
      <c r="Q535" s="84">
        <v>0</v>
      </c>
      <c r="R535" s="84">
        <v>0</v>
      </c>
      <c r="S535" s="85">
        <v>5</v>
      </c>
      <c r="T535" s="96">
        <f>STOCK[[#This Row],[Costo Unitario (USD)]]+STOCK[[#This Row],[Costo Envío (USD)]]+STOCK[[#This Row],[Comisión 10%]]</f>
        <v>19.15</v>
      </c>
      <c r="U535" s="84">
        <f t="shared" si="26"/>
        <v>28.725</v>
      </c>
      <c r="V535" s="85">
        <f t="shared" si="27"/>
        <v>29</v>
      </c>
      <c r="W535" s="85">
        <f>STOCK[[#This Row],[Precio Final]]-STOCK[[#This Row],[Costo total]]</f>
        <v>9.85</v>
      </c>
      <c r="X535" s="84">
        <f>STOCK[[#This Row],[Ganancia Unitaria]]*STOCK[[#This Row],[Salidas]]</f>
        <v>0</v>
      </c>
      <c r="Y535" s="84"/>
      <c r="Z535" s="84"/>
      <c r="AA535" s="85"/>
      <c r="AB535" s="84"/>
      <c r="AC535" s="84"/>
      <c r="AD535" s="101"/>
      <c r="AE535" s="85"/>
      <c r="AF535" s="85"/>
      <c r="AG535" s="85"/>
      <c r="AH535" s="85"/>
      <c r="AI535" s="85"/>
      <c r="AJ535" s="85"/>
      <c r="AK535" s="85"/>
      <c r="AL535" s="85"/>
      <c r="AM535" s="85"/>
      <c r="AN535" s="85"/>
      <c r="AO535" s="85"/>
      <c r="AP535" s="85"/>
      <c r="AQ535" s="85"/>
      <c r="AR535" s="85"/>
      <c r="AS535" s="85"/>
      <c r="AT535" s="85"/>
    </row>
    <row r="536" s="61" customFormat="1" ht="80" customHeight="1" spans="1:46">
      <c r="A536" s="84" t="s">
        <v>17522</v>
      </c>
      <c r="B536" s="84"/>
      <c r="C536" s="85" t="s">
        <v>2</v>
      </c>
      <c r="D536" s="84" t="s">
        <v>17523</v>
      </c>
      <c r="E536" s="87" t="s">
        <v>17524</v>
      </c>
      <c r="F536" s="84" t="s">
        <v>17525</v>
      </c>
      <c r="G536" s="85"/>
      <c r="H536" s="85">
        <v>35</v>
      </c>
      <c r="I536" s="85">
        <f t="shared" si="25"/>
        <v>35</v>
      </c>
      <c r="J536" s="84">
        <v>3</v>
      </c>
      <c r="K536" s="90">
        <f>SUMIFS(VENTAS[Cantidad],VENTAS[Código del producto Vendido],STOCK[[#This Row],[Code]])</f>
        <v>0</v>
      </c>
      <c r="L536" s="84">
        <f>STOCK[[#This Row],[Entradas]]-STOCK[[#This Row],[Salidas]]</f>
        <v>3</v>
      </c>
      <c r="M536" s="93">
        <f>STOCK[[#This Row],[Precio Final]]*10%</f>
        <v>3.5</v>
      </c>
      <c r="N536" s="84">
        <v>0</v>
      </c>
      <c r="O536" s="85">
        <v>0</v>
      </c>
      <c r="P536" s="85">
        <v>8.25</v>
      </c>
      <c r="Q536" s="84">
        <v>0</v>
      </c>
      <c r="R536" s="84">
        <v>0</v>
      </c>
      <c r="S536" s="85">
        <v>1.8</v>
      </c>
      <c r="T536" s="96">
        <f>STOCK[[#This Row],[Costo Unitario (USD)]]+STOCK[[#This Row],[Costo Envío (USD)]]+STOCK[[#This Row],[Comisión 10%]]</f>
        <v>13.55</v>
      </c>
      <c r="U536" s="84">
        <f t="shared" si="26"/>
        <v>20.325</v>
      </c>
      <c r="V536" s="85">
        <f t="shared" si="27"/>
        <v>35</v>
      </c>
      <c r="W536" s="85">
        <f>STOCK[[#This Row],[Precio Final]]-STOCK[[#This Row],[Costo total]]</f>
        <v>21.45</v>
      </c>
      <c r="X536" s="84">
        <f>STOCK[[#This Row],[Ganancia Unitaria]]*STOCK[[#This Row],[Salidas]]</f>
        <v>0</v>
      </c>
      <c r="Y536" s="84"/>
      <c r="Z536" s="84"/>
      <c r="AA536" s="85"/>
      <c r="AB536" s="84"/>
      <c r="AC536" s="84">
        <v>30</v>
      </c>
      <c r="AD536" s="101"/>
      <c r="AE536" s="85"/>
      <c r="AF536" s="85"/>
      <c r="AG536" s="85"/>
      <c r="AH536" s="85"/>
      <c r="AI536" s="85"/>
      <c r="AJ536" s="85"/>
      <c r="AK536" s="85"/>
      <c r="AL536" s="85"/>
      <c r="AM536" s="85"/>
      <c r="AN536" s="85"/>
      <c r="AO536" s="85"/>
      <c r="AP536" s="85"/>
      <c r="AQ536" s="85"/>
      <c r="AR536" s="85"/>
      <c r="AS536" s="85"/>
      <c r="AT536" s="85"/>
    </row>
    <row r="537" s="61" customFormat="1" ht="80" customHeight="1" spans="1:46">
      <c r="A537" s="84" t="s">
        <v>17526</v>
      </c>
      <c r="B537" s="84"/>
      <c r="C537" s="85" t="s">
        <v>2</v>
      </c>
      <c r="D537" s="84" t="s">
        <v>17527</v>
      </c>
      <c r="E537" s="87" t="s">
        <v>17528</v>
      </c>
      <c r="F537" s="84" t="s">
        <v>17525</v>
      </c>
      <c r="G537" s="85"/>
      <c r="H537" s="85">
        <v>35</v>
      </c>
      <c r="I537" s="85">
        <f t="shared" si="25"/>
        <v>35</v>
      </c>
      <c r="J537" s="84">
        <v>3</v>
      </c>
      <c r="K537" s="90">
        <f>SUMIFS(VENTAS[Cantidad],VENTAS[Código del producto Vendido],STOCK[[#This Row],[Code]])</f>
        <v>0</v>
      </c>
      <c r="L537" s="84">
        <f>STOCK[[#This Row],[Entradas]]-STOCK[[#This Row],[Salidas]]</f>
        <v>3</v>
      </c>
      <c r="M537" s="93">
        <f>STOCK[[#This Row],[Precio Final]]*10%</f>
        <v>3.5</v>
      </c>
      <c r="N537" s="84">
        <v>0</v>
      </c>
      <c r="O537" s="85">
        <v>0</v>
      </c>
      <c r="P537" s="85">
        <v>7.5</v>
      </c>
      <c r="Q537" s="84">
        <v>0</v>
      </c>
      <c r="R537" s="84">
        <v>0</v>
      </c>
      <c r="S537" s="85">
        <v>1.8</v>
      </c>
      <c r="T537" s="96">
        <f>STOCK[[#This Row],[Costo Unitario (USD)]]+STOCK[[#This Row],[Costo Envío (USD)]]+STOCK[[#This Row],[Comisión 10%]]</f>
        <v>12.8</v>
      </c>
      <c r="U537" s="84">
        <f t="shared" si="26"/>
        <v>19.2</v>
      </c>
      <c r="V537" s="85">
        <f t="shared" si="27"/>
        <v>35</v>
      </c>
      <c r="W537" s="85">
        <f>STOCK[[#This Row],[Precio Final]]-STOCK[[#This Row],[Costo total]]</f>
        <v>22.2</v>
      </c>
      <c r="X537" s="84">
        <f>STOCK[[#This Row],[Ganancia Unitaria]]*STOCK[[#This Row],[Salidas]]</f>
        <v>0</v>
      </c>
      <c r="Y537" s="84"/>
      <c r="Z537" s="84"/>
      <c r="AA537" s="85"/>
      <c r="AB537" s="84"/>
      <c r="AC537" s="84">
        <v>30</v>
      </c>
      <c r="AD537" s="101"/>
      <c r="AE537" s="85"/>
      <c r="AF537" s="85"/>
      <c r="AG537" s="85"/>
      <c r="AH537" s="85"/>
      <c r="AI537" s="85"/>
      <c r="AJ537" s="85"/>
      <c r="AK537" s="85"/>
      <c r="AL537" s="85"/>
      <c r="AM537" s="85"/>
      <c r="AN537" s="85"/>
      <c r="AO537" s="85"/>
      <c r="AP537" s="85"/>
      <c r="AQ537" s="85"/>
      <c r="AR537" s="85"/>
      <c r="AS537" s="85"/>
      <c r="AT537" s="85"/>
    </row>
    <row r="538" s="61" customFormat="1" ht="80" customHeight="1" spans="1:46">
      <c r="A538" s="84" t="s">
        <v>17529</v>
      </c>
      <c r="B538" s="84"/>
      <c r="C538" s="85" t="s">
        <v>2</v>
      </c>
      <c r="D538" s="84" t="s">
        <v>17281</v>
      </c>
      <c r="E538" s="87" t="s">
        <v>17530</v>
      </c>
      <c r="F538" s="84" t="s">
        <v>16921</v>
      </c>
      <c r="G538" s="85"/>
      <c r="H538" s="85">
        <v>35</v>
      </c>
      <c r="I538" s="85">
        <f t="shared" si="25"/>
        <v>35</v>
      </c>
      <c r="J538" s="84">
        <v>2</v>
      </c>
      <c r="K538" s="90">
        <f>SUMIFS(VENTAS[Cantidad],VENTAS[Código del producto Vendido],STOCK[[#This Row],[Code]])</f>
        <v>0</v>
      </c>
      <c r="L538" s="84">
        <f>STOCK[[#This Row],[Entradas]]-STOCK[[#This Row],[Salidas]]</f>
        <v>2</v>
      </c>
      <c r="M538" s="93">
        <f>STOCK[[#This Row],[Precio Final]]*10%</f>
        <v>3.5</v>
      </c>
      <c r="N538" s="84">
        <v>0</v>
      </c>
      <c r="O538" s="85">
        <v>0</v>
      </c>
      <c r="P538" s="85">
        <v>16.5</v>
      </c>
      <c r="Q538" s="84">
        <v>0</v>
      </c>
      <c r="R538" s="84">
        <v>0</v>
      </c>
      <c r="S538" s="85">
        <v>1.8</v>
      </c>
      <c r="T538" s="96">
        <f>STOCK[[#This Row],[Costo Unitario (USD)]]+STOCK[[#This Row],[Costo Envío (USD)]]+STOCK[[#This Row],[Comisión 10%]]</f>
        <v>21.8</v>
      </c>
      <c r="U538" s="84">
        <f t="shared" si="26"/>
        <v>32.7</v>
      </c>
      <c r="V538" s="85">
        <f t="shared" si="27"/>
        <v>35</v>
      </c>
      <c r="W538" s="85">
        <f>STOCK[[#This Row],[Precio Final]]-STOCK[[#This Row],[Costo total]]</f>
        <v>13.2</v>
      </c>
      <c r="X538" s="84">
        <f>STOCK[[#This Row],[Ganancia Unitaria]]*STOCK[[#This Row],[Salidas]]</f>
        <v>0</v>
      </c>
      <c r="Y538" s="84"/>
      <c r="Z538" s="84"/>
      <c r="AA538" s="85"/>
      <c r="AB538" s="84"/>
      <c r="AC538" s="84"/>
      <c r="AD538" s="101"/>
      <c r="AE538" s="85"/>
      <c r="AF538" s="85"/>
      <c r="AG538" s="85"/>
      <c r="AH538" s="85"/>
      <c r="AI538" s="85"/>
      <c r="AJ538" s="85"/>
      <c r="AK538" s="85"/>
      <c r="AL538" s="85"/>
      <c r="AM538" s="85"/>
      <c r="AN538" s="85"/>
      <c r="AO538" s="85"/>
      <c r="AP538" s="85"/>
      <c r="AQ538" s="85"/>
      <c r="AR538" s="85"/>
      <c r="AS538" s="85"/>
      <c r="AT538" s="85"/>
    </row>
    <row r="539" s="61" customFormat="1" ht="80" customHeight="1" spans="1:46">
      <c r="A539" s="84" t="s">
        <v>17531</v>
      </c>
      <c r="B539" s="84"/>
      <c r="C539" s="85" t="s">
        <v>2</v>
      </c>
      <c r="D539" s="84" t="s">
        <v>16406</v>
      </c>
      <c r="E539" s="87" t="s">
        <v>17530</v>
      </c>
      <c r="F539" s="84" t="s">
        <v>17532</v>
      </c>
      <c r="G539" s="85"/>
      <c r="H539" s="85">
        <v>35</v>
      </c>
      <c r="I539" s="85">
        <f t="shared" ref="I539:I567" si="28">H539</f>
        <v>35</v>
      </c>
      <c r="J539" s="84">
        <v>3</v>
      </c>
      <c r="K539" s="90">
        <f>SUMIFS(VENTAS[Cantidad],VENTAS[Código del producto Vendido],STOCK[[#This Row],[Code]])</f>
        <v>0</v>
      </c>
      <c r="L539" s="84">
        <f>STOCK[[#This Row],[Entradas]]-STOCK[[#This Row],[Salidas]]</f>
        <v>3</v>
      </c>
      <c r="M539" s="93">
        <f>STOCK[[#This Row],[Precio Final]]*10%</f>
        <v>3.5</v>
      </c>
      <c r="N539" s="84">
        <v>0</v>
      </c>
      <c r="O539" s="85">
        <v>0</v>
      </c>
      <c r="P539" s="85">
        <v>16.5</v>
      </c>
      <c r="Q539" s="84">
        <v>0</v>
      </c>
      <c r="R539" s="84">
        <v>0</v>
      </c>
      <c r="S539" s="85">
        <v>1.8</v>
      </c>
      <c r="T539" s="96">
        <f>STOCK[[#This Row],[Costo Unitario (USD)]]+STOCK[[#This Row],[Costo Envío (USD)]]+STOCK[[#This Row],[Comisión 10%]]</f>
        <v>21.8</v>
      </c>
      <c r="U539" s="84">
        <f t="shared" si="26"/>
        <v>32.7</v>
      </c>
      <c r="V539" s="85">
        <f t="shared" si="27"/>
        <v>35</v>
      </c>
      <c r="W539" s="85">
        <f>STOCK[[#This Row],[Precio Final]]-STOCK[[#This Row],[Costo total]]</f>
        <v>13.2</v>
      </c>
      <c r="X539" s="84">
        <f>STOCK[[#This Row],[Ganancia Unitaria]]*STOCK[[#This Row],[Salidas]]</f>
        <v>0</v>
      </c>
      <c r="Y539" s="84"/>
      <c r="Z539" s="84"/>
      <c r="AA539" s="85"/>
      <c r="AB539" s="84"/>
      <c r="AC539" s="84"/>
      <c r="AD539" s="101"/>
      <c r="AE539" s="85"/>
      <c r="AF539" s="85"/>
      <c r="AG539" s="85"/>
      <c r="AH539" s="85"/>
      <c r="AI539" s="85"/>
      <c r="AJ539" s="85"/>
      <c r="AK539" s="85"/>
      <c r="AL539" s="85"/>
      <c r="AM539" s="85"/>
      <c r="AN539" s="85"/>
      <c r="AO539" s="85"/>
      <c r="AP539" s="85"/>
      <c r="AQ539" s="85"/>
      <c r="AR539" s="85"/>
      <c r="AS539" s="85"/>
      <c r="AT539" s="85"/>
    </row>
    <row r="540" s="61" customFormat="1" ht="80" customHeight="1" spans="1:46">
      <c r="A540" s="84" t="s">
        <v>17533</v>
      </c>
      <c r="B540" s="84"/>
      <c r="C540" s="85" t="s">
        <v>2</v>
      </c>
      <c r="D540" s="84" t="s">
        <v>17284</v>
      </c>
      <c r="E540" s="87" t="s">
        <v>17534</v>
      </c>
      <c r="F540" s="84" t="s">
        <v>16396</v>
      </c>
      <c r="G540" s="85"/>
      <c r="H540" s="85">
        <v>35</v>
      </c>
      <c r="I540" s="85">
        <f t="shared" si="28"/>
        <v>35</v>
      </c>
      <c r="J540" s="84">
        <v>2</v>
      </c>
      <c r="K540" s="90">
        <f>SUMIFS(VENTAS[Cantidad],VENTAS[Código del producto Vendido],STOCK[[#This Row],[Code]])</f>
        <v>0</v>
      </c>
      <c r="L540" s="84">
        <f>STOCK[[#This Row],[Entradas]]-STOCK[[#This Row],[Salidas]]</f>
        <v>2</v>
      </c>
      <c r="M540" s="93">
        <f>STOCK[[#This Row],[Precio Final]]*10%</f>
        <v>3.5</v>
      </c>
      <c r="N540" s="84">
        <v>0</v>
      </c>
      <c r="O540" s="85">
        <v>0</v>
      </c>
      <c r="P540" s="85">
        <v>14.5</v>
      </c>
      <c r="Q540" s="84">
        <v>0</v>
      </c>
      <c r="R540" s="84">
        <v>0</v>
      </c>
      <c r="S540" s="85">
        <v>1.8</v>
      </c>
      <c r="T540" s="96">
        <f>STOCK[[#This Row],[Costo Unitario (USD)]]+STOCK[[#This Row],[Costo Envío (USD)]]+STOCK[[#This Row],[Comisión 10%]]</f>
        <v>19.8</v>
      </c>
      <c r="U540" s="84">
        <f t="shared" si="26"/>
        <v>29.7</v>
      </c>
      <c r="V540" s="85">
        <f t="shared" si="27"/>
        <v>35</v>
      </c>
      <c r="W540" s="85">
        <f>STOCK[[#This Row],[Precio Final]]-STOCK[[#This Row],[Costo total]]</f>
        <v>15.2</v>
      </c>
      <c r="X540" s="84">
        <f>STOCK[[#This Row],[Ganancia Unitaria]]*STOCK[[#This Row],[Salidas]]</f>
        <v>0</v>
      </c>
      <c r="Y540" s="84"/>
      <c r="Z540" s="84"/>
      <c r="AA540" s="85"/>
      <c r="AB540" s="84"/>
      <c r="AC540" s="84"/>
      <c r="AD540" s="101"/>
      <c r="AE540" s="85"/>
      <c r="AF540" s="85"/>
      <c r="AG540" s="85"/>
      <c r="AH540" s="85"/>
      <c r="AI540" s="85"/>
      <c r="AJ540" s="85"/>
      <c r="AK540" s="85"/>
      <c r="AL540" s="85"/>
      <c r="AM540" s="85"/>
      <c r="AN540" s="85"/>
      <c r="AO540" s="85"/>
      <c r="AP540" s="85"/>
      <c r="AQ540" s="85"/>
      <c r="AR540" s="85"/>
      <c r="AS540" s="85"/>
      <c r="AT540" s="85"/>
    </row>
    <row r="541" s="61" customFormat="1" ht="80" customHeight="1" spans="1:46">
      <c r="A541" s="84" t="s">
        <v>17535</v>
      </c>
      <c r="B541" s="84"/>
      <c r="C541" s="85" t="s">
        <v>2</v>
      </c>
      <c r="D541" s="84" t="s">
        <v>16406</v>
      </c>
      <c r="E541" s="87" t="s">
        <v>17536</v>
      </c>
      <c r="F541" s="84" t="s">
        <v>17532</v>
      </c>
      <c r="G541" s="85"/>
      <c r="H541" s="85">
        <v>35</v>
      </c>
      <c r="I541" s="85">
        <f t="shared" si="28"/>
        <v>35</v>
      </c>
      <c r="J541" s="84">
        <v>4</v>
      </c>
      <c r="K541" s="90">
        <f>SUMIFS(VENTAS[Cantidad],VENTAS[Código del producto Vendido],STOCK[[#This Row],[Code]])</f>
        <v>0</v>
      </c>
      <c r="L541" s="84">
        <f>STOCK[[#This Row],[Entradas]]-STOCK[[#This Row],[Salidas]]</f>
        <v>4</v>
      </c>
      <c r="M541" s="93">
        <f>STOCK[[#This Row],[Precio Final]]*10%</f>
        <v>3.5</v>
      </c>
      <c r="N541" s="84">
        <v>0</v>
      </c>
      <c r="O541" s="85">
        <v>0</v>
      </c>
      <c r="P541" s="85">
        <v>7.5</v>
      </c>
      <c r="Q541" s="84">
        <v>0</v>
      </c>
      <c r="R541" s="84">
        <v>0</v>
      </c>
      <c r="S541" s="85">
        <v>1.8</v>
      </c>
      <c r="T541" s="96">
        <f>STOCK[[#This Row],[Costo Unitario (USD)]]+STOCK[[#This Row],[Costo Envío (USD)]]+STOCK[[#This Row],[Comisión 10%]]</f>
        <v>12.8</v>
      </c>
      <c r="U541" s="84">
        <f t="shared" si="26"/>
        <v>19.2</v>
      </c>
      <c r="V541" s="85">
        <f t="shared" si="27"/>
        <v>35</v>
      </c>
      <c r="W541" s="85">
        <f>STOCK[[#This Row],[Precio Final]]-STOCK[[#This Row],[Costo total]]</f>
        <v>22.2</v>
      </c>
      <c r="X541" s="84">
        <f>STOCK[[#This Row],[Ganancia Unitaria]]*STOCK[[#This Row],[Salidas]]</f>
        <v>0</v>
      </c>
      <c r="Y541" s="84"/>
      <c r="Z541" s="84"/>
      <c r="AA541" s="85"/>
      <c r="AB541" s="84"/>
      <c r="AC541" s="84">
        <v>30</v>
      </c>
      <c r="AD541" s="101"/>
      <c r="AE541" s="85"/>
      <c r="AF541" s="85"/>
      <c r="AG541" s="85"/>
      <c r="AH541" s="85"/>
      <c r="AI541" s="85"/>
      <c r="AJ541" s="85"/>
      <c r="AK541" s="85"/>
      <c r="AL541" s="85"/>
      <c r="AM541" s="85"/>
      <c r="AN541" s="85"/>
      <c r="AO541" s="85"/>
      <c r="AP541" s="85"/>
      <c r="AQ541" s="85"/>
      <c r="AR541" s="85"/>
      <c r="AS541" s="85"/>
      <c r="AT541" s="85"/>
    </row>
    <row r="542" s="61" customFormat="1" ht="80" customHeight="1" spans="1:46">
      <c r="A542" s="84" t="s">
        <v>17537</v>
      </c>
      <c r="B542" s="84"/>
      <c r="C542" s="85" t="s">
        <v>2</v>
      </c>
      <c r="D542" s="84" t="s">
        <v>16413</v>
      </c>
      <c r="E542" s="87" t="s">
        <v>17528</v>
      </c>
      <c r="F542" s="84" t="s">
        <v>16984</v>
      </c>
      <c r="G542" s="85"/>
      <c r="H542" s="85">
        <v>35</v>
      </c>
      <c r="I542" s="85">
        <f t="shared" si="28"/>
        <v>35</v>
      </c>
      <c r="J542" s="84">
        <v>3</v>
      </c>
      <c r="K542" s="90">
        <f>SUMIFS(VENTAS[Cantidad],VENTAS[Código del producto Vendido],STOCK[[#This Row],[Code]])</f>
        <v>0</v>
      </c>
      <c r="L542" s="84">
        <f>STOCK[[#This Row],[Entradas]]-STOCK[[#This Row],[Salidas]]</f>
        <v>3</v>
      </c>
      <c r="M542" s="93">
        <f>STOCK[[#This Row],[Precio Final]]*10%</f>
        <v>3.5</v>
      </c>
      <c r="N542" s="84">
        <v>0</v>
      </c>
      <c r="O542" s="85">
        <v>0</v>
      </c>
      <c r="P542" s="85">
        <v>7.5</v>
      </c>
      <c r="Q542" s="84">
        <v>0</v>
      </c>
      <c r="R542" s="84">
        <v>0</v>
      </c>
      <c r="S542" s="85">
        <v>1.8</v>
      </c>
      <c r="T542" s="96">
        <f>STOCK[[#This Row],[Costo Unitario (USD)]]+STOCK[[#This Row],[Costo Envío (USD)]]+STOCK[[#This Row],[Comisión 10%]]</f>
        <v>12.8</v>
      </c>
      <c r="U542" s="84">
        <f t="shared" si="26"/>
        <v>19.2</v>
      </c>
      <c r="V542" s="85">
        <f t="shared" si="27"/>
        <v>35</v>
      </c>
      <c r="W542" s="85">
        <f>STOCK[[#This Row],[Precio Final]]-STOCK[[#This Row],[Costo total]]</f>
        <v>22.2</v>
      </c>
      <c r="X542" s="84">
        <f>STOCK[[#This Row],[Ganancia Unitaria]]*STOCK[[#This Row],[Salidas]]</f>
        <v>0</v>
      </c>
      <c r="Y542" s="84"/>
      <c r="Z542" s="84"/>
      <c r="AA542" s="85"/>
      <c r="AB542" s="84"/>
      <c r="AC542" s="84">
        <v>30</v>
      </c>
      <c r="AD542" s="101"/>
      <c r="AE542" s="85"/>
      <c r="AF542" s="85"/>
      <c r="AG542" s="85"/>
      <c r="AH542" s="85"/>
      <c r="AI542" s="85"/>
      <c r="AJ542" s="85"/>
      <c r="AK542" s="85"/>
      <c r="AL542" s="85"/>
      <c r="AM542" s="85"/>
      <c r="AN542" s="85"/>
      <c r="AO542" s="85"/>
      <c r="AP542" s="85"/>
      <c r="AQ542" s="85"/>
      <c r="AR542" s="85"/>
      <c r="AS542" s="85"/>
      <c r="AT542" s="85"/>
    </row>
    <row r="543" s="61" customFormat="1" ht="80" customHeight="1" spans="1:46">
      <c r="A543" s="84" t="s">
        <v>17538</v>
      </c>
      <c r="B543" s="84"/>
      <c r="C543" s="85" t="s">
        <v>2</v>
      </c>
      <c r="D543" s="84" t="s">
        <v>16406</v>
      </c>
      <c r="E543" s="87" t="s">
        <v>17536</v>
      </c>
      <c r="F543" s="84" t="s">
        <v>17250</v>
      </c>
      <c r="G543" s="85"/>
      <c r="H543" s="85">
        <v>35</v>
      </c>
      <c r="I543" s="85">
        <f t="shared" si="28"/>
        <v>35</v>
      </c>
      <c r="J543" s="84">
        <v>4</v>
      </c>
      <c r="K543" s="90">
        <f>SUMIFS(VENTAS[Cantidad],VENTAS[Código del producto Vendido],STOCK[[#This Row],[Code]])</f>
        <v>0</v>
      </c>
      <c r="L543" s="84">
        <f>STOCK[[#This Row],[Entradas]]-STOCK[[#This Row],[Salidas]]</f>
        <v>4</v>
      </c>
      <c r="M543" s="93">
        <f>STOCK[[#This Row],[Precio Final]]*10%</f>
        <v>3.5</v>
      </c>
      <c r="N543" s="84">
        <v>0</v>
      </c>
      <c r="O543" s="85">
        <v>0</v>
      </c>
      <c r="P543" s="85">
        <v>7.5</v>
      </c>
      <c r="Q543" s="84">
        <v>0</v>
      </c>
      <c r="R543" s="84">
        <v>0</v>
      </c>
      <c r="S543" s="85">
        <v>1.8</v>
      </c>
      <c r="T543" s="96">
        <f>STOCK[[#This Row],[Costo Unitario (USD)]]+STOCK[[#This Row],[Costo Envío (USD)]]+STOCK[[#This Row],[Comisión 10%]]</f>
        <v>12.8</v>
      </c>
      <c r="U543" s="84">
        <f t="shared" si="26"/>
        <v>19.2</v>
      </c>
      <c r="V543" s="85">
        <f t="shared" si="27"/>
        <v>35</v>
      </c>
      <c r="W543" s="85">
        <f>STOCK[[#This Row],[Precio Final]]-STOCK[[#This Row],[Costo total]]</f>
        <v>22.2</v>
      </c>
      <c r="X543" s="84">
        <f>STOCK[[#This Row],[Ganancia Unitaria]]*STOCK[[#This Row],[Salidas]]</f>
        <v>0</v>
      </c>
      <c r="Y543" s="84"/>
      <c r="Z543" s="84"/>
      <c r="AA543" s="85"/>
      <c r="AB543" s="84"/>
      <c r="AC543" s="84">
        <v>30</v>
      </c>
      <c r="AD543" s="101"/>
      <c r="AE543" s="85"/>
      <c r="AF543" s="85"/>
      <c r="AG543" s="85"/>
      <c r="AH543" s="85"/>
      <c r="AI543" s="85"/>
      <c r="AJ543" s="85"/>
      <c r="AK543" s="85"/>
      <c r="AL543" s="85"/>
      <c r="AM543" s="85"/>
      <c r="AN543" s="85"/>
      <c r="AO543" s="85"/>
      <c r="AP543" s="85"/>
      <c r="AQ543" s="85"/>
      <c r="AR543" s="85"/>
      <c r="AS543" s="85"/>
      <c r="AT543" s="85"/>
    </row>
    <row r="544" s="61" customFormat="1" ht="80" customHeight="1" spans="1:46">
      <c r="A544" s="84" t="s">
        <v>17539</v>
      </c>
      <c r="B544" s="84"/>
      <c r="C544" s="85" t="s">
        <v>2</v>
      </c>
      <c r="D544" s="84" t="s">
        <v>17540</v>
      </c>
      <c r="E544" s="87" t="s">
        <v>17541</v>
      </c>
      <c r="F544" s="84" t="s">
        <v>17542</v>
      </c>
      <c r="G544" s="85"/>
      <c r="H544" s="85">
        <v>35</v>
      </c>
      <c r="I544" s="85">
        <f t="shared" si="28"/>
        <v>35</v>
      </c>
      <c r="J544" s="84">
        <v>1</v>
      </c>
      <c r="K544" s="90">
        <f>SUMIFS(VENTAS[Cantidad],VENTAS[Código del producto Vendido],STOCK[[#This Row],[Code]])</f>
        <v>0</v>
      </c>
      <c r="L544" s="84">
        <f>STOCK[[#This Row],[Entradas]]-STOCK[[#This Row],[Salidas]]</f>
        <v>1</v>
      </c>
      <c r="M544" s="93">
        <f>STOCK[[#This Row],[Precio Final]]*10%</f>
        <v>3.5</v>
      </c>
      <c r="N544" s="84">
        <v>0</v>
      </c>
      <c r="O544" s="85">
        <v>0</v>
      </c>
      <c r="P544" s="85">
        <v>9</v>
      </c>
      <c r="Q544" s="84">
        <v>0</v>
      </c>
      <c r="R544" s="84">
        <v>0</v>
      </c>
      <c r="S544" s="85">
        <v>1.8</v>
      </c>
      <c r="T544" s="96">
        <f>STOCK[[#This Row],[Costo Unitario (USD)]]+STOCK[[#This Row],[Costo Envío (USD)]]+STOCK[[#This Row],[Comisión 10%]]</f>
        <v>14.3</v>
      </c>
      <c r="U544" s="84">
        <f t="shared" si="26"/>
        <v>21.45</v>
      </c>
      <c r="V544" s="85">
        <f t="shared" si="27"/>
        <v>35</v>
      </c>
      <c r="W544" s="85">
        <f>STOCK[[#This Row],[Precio Final]]-STOCK[[#This Row],[Costo total]]</f>
        <v>20.7</v>
      </c>
      <c r="X544" s="84">
        <f>STOCK[[#This Row],[Ganancia Unitaria]]*STOCK[[#This Row],[Salidas]]</f>
        <v>0</v>
      </c>
      <c r="Y544" s="84"/>
      <c r="Z544" s="84"/>
      <c r="AA544" s="85"/>
      <c r="AB544" s="84"/>
      <c r="AC544" s="84">
        <v>28</v>
      </c>
      <c r="AD544" s="101"/>
      <c r="AE544" s="85"/>
      <c r="AF544" s="85"/>
      <c r="AG544" s="85"/>
      <c r="AH544" s="85"/>
      <c r="AI544" s="85"/>
      <c r="AJ544" s="85"/>
      <c r="AK544" s="85"/>
      <c r="AL544" s="85"/>
      <c r="AM544" s="85"/>
      <c r="AN544" s="85"/>
      <c r="AO544" s="85"/>
      <c r="AP544" s="85"/>
      <c r="AQ544" s="85"/>
      <c r="AR544" s="85"/>
      <c r="AS544" s="85"/>
      <c r="AT544" s="85"/>
    </row>
    <row r="545" s="61" customFormat="1" ht="80" customHeight="1" spans="1:46">
      <c r="A545" s="84" t="s">
        <v>17543</v>
      </c>
      <c r="B545" s="84"/>
      <c r="C545" s="85" t="s">
        <v>2</v>
      </c>
      <c r="D545" s="84" t="s">
        <v>16406</v>
      </c>
      <c r="E545" s="87" t="s">
        <v>17544</v>
      </c>
      <c r="F545" s="84" t="s">
        <v>17532</v>
      </c>
      <c r="G545" s="85"/>
      <c r="H545" s="85">
        <v>35</v>
      </c>
      <c r="I545" s="85">
        <f t="shared" si="28"/>
        <v>35</v>
      </c>
      <c r="J545" s="84">
        <v>3</v>
      </c>
      <c r="K545" s="90">
        <f>SUMIFS(VENTAS[Cantidad],VENTAS[Código del producto Vendido],STOCK[[#This Row],[Code]])</f>
        <v>0</v>
      </c>
      <c r="L545" s="84">
        <f>STOCK[[#This Row],[Entradas]]-STOCK[[#This Row],[Salidas]]</f>
        <v>3</v>
      </c>
      <c r="M545" s="93">
        <f>STOCK[[#This Row],[Precio Final]]*10%</f>
        <v>3.5</v>
      </c>
      <c r="N545" s="84">
        <v>0</v>
      </c>
      <c r="O545" s="85">
        <v>0</v>
      </c>
      <c r="P545" s="85">
        <v>13</v>
      </c>
      <c r="Q545" s="84">
        <v>0</v>
      </c>
      <c r="R545" s="84">
        <v>0</v>
      </c>
      <c r="S545" s="85">
        <v>1.8</v>
      </c>
      <c r="T545" s="96">
        <f>STOCK[[#This Row],[Costo Unitario (USD)]]+STOCK[[#This Row],[Costo Envío (USD)]]+STOCK[[#This Row],[Comisión 10%]]</f>
        <v>18.3</v>
      </c>
      <c r="U545" s="84">
        <f t="shared" si="26"/>
        <v>27.45</v>
      </c>
      <c r="V545" s="85">
        <f t="shared" si="27"/>
        <v>35</v>
      </c>
      <c r="W545" s="85">
        <f>STOCK[[#This Row],[Precio Final]]-STOCK[[#This Row],[Costo total]]</f>
        <v>16.7</v>
      </c>
      <c r="X545" s="84">
        <f>STOCK[[#This Row],[Ganancia Unitaria]]*STOCK[[#This Row],[Salidas]]</f>
        <v>0</v>
      </c>
      <c r="Y545" s="84"/>
      <c r="Z545" s="84"/>
      <c r="AA545" s="85"/>
      <c r="AB545" s="84"/>
      <c r="AC545" s="84">
        <v>28</v>
      </c>
      <c r="AD545" s="101"/>
      <c r="AE545" s="85"/>
      <c r="AF545" s="85"/>
      <c r="AG545" s="85"/>
      <c r="AH545" s="85"/>
      <c r="AI545" s="85"/>
      <c r="AJ545" s="85"/>
      <c r="AK545" s="85"/>
      <c r="AL545" s="85"/>
      <c r="AM545" s="85"/>
      <c r="AN545" s="85"/>
      <c r="AO545" s="85"/>
      <c r="AP545" s="85"/>
      <c r="AQ545" s="85"/>
      <c r="AR545" s="85"/>
      <c r="AS545" s="85"/>
      <c r="AT545" s="85"/>
    </row>
    <row r="546" s="61" customFormat="1" ht="80" customHeight="1" spans="1:46">
      <c r="A546" s="84" t="s">
        <v>17545</v>
      </c>
      <c r="B546" s="84"/>
      <c r="C546" s="85" t="s">
        <v>2</v>
      </c>
      <c r="D546" s="84" t="s">
        <v>16406</v>
      </c>
      <c r="E546" s="87" t="s">
        <v>17544</v>
      </c>
      <c r="F546" s="84" t="s">
        <v>17525</v>
      </c>
      <c r="G546" s="85"/>
      <c r="H546" s="85">
        <v>35</v>
      </c>
      <c r="I546" s="85">
        <f t="shared" si="28"/>
        <v>35</v>
      </c>
      <c r="J546" s="84">
        <v>2</v>
      </c>
      <c r="K546" s="90">
        <f>SUMIFS(VENTAS[Cantidad],VENTAS[Código del producto Vendido],STOCK[[#This Row],[Code]])</f>
        <v>0</v>
      </c>
      <c r="L546" s="84">
        <f>STOCK[[#This Row],[Entradas]]-STOCK[[#This Row],[Salidas]]</f>
        <v>2</v>
      </c>
      <c r="M546" s="93">
        <f>STOCK[[#This Row],[Precio Final]]*10%</f>
        <v>3.5</v>
      </c>
      <c r="N546" s="84">
        <v>0</v>
      </c>
      <c r="O546" s="85">
        <v>0</v>
      </c>
      <c r="P546" s="85">
        <v>13</v>
      </c>
      <c r="Q546" s="84">
        <v>0</v>
      </c>
      <c r="R546" s="84">
        <v>0</v>
      </c>
      <c r="S546" s="85">
        <v>1.8</v>
      </c>
      <c r="T546" s="96">
        <f>STOCK[[#This Row],[Costo Unitario (USD)]]+STOCK[[#This Row],[Costo Envío (USD)]]+STOCK[[#This Row],[Comisión 10%]]</f>
        <v>18.3</v>
      </c>
      <c r="U546" s="84">
        <f t="shared" si="26"/>
        <v>27.45</v>
      </c>
      <c r="V546" s="85">
        <f t="shared" si="27"/>
        <v>35</v>
      </c>
      <c r="W546" s="85">
        <f>STOCK[[#This Row],[Precio Final]]-STOCK[[#This Row],[Costo total]]</f>
        <v>16.7</v>
      </c>
      <c r="X546" s="84">
        <f>STOCK[[#This Row],[Ganancia Unitaria]]*STOCK[[#This Row],[Salidas]]</f>
        <v>0</v>
      </c>
      <c r="Y546" s="84"/>
      <c r="Z546" s="84"/>
      <c r="AA546" s="85"/>
      <c r="AB546" s="84"/>
      <c r="AC546" s="84">
        <v>28</v>
      </c>
      <c r="AD546" s="101"/>
      <c r="AE546" s="85"/>
      <c r="AF546" s="85"/>
      <c r="AG546" s="85"/>
      <c r="AH546" s="85"/>
      <c r="AI546" s="85"/>
      <c r="AJ546" s="85"/>
      <c r="AK546" s="85"/>
      <c r="AL546" s="85"/>
      <c r="AM546" s="85"/>
      <c r="AN546" s="85"/>
      <c r="AO546" s="85"/>
      <c r="AP546" s="85"/>
      <c r="AQ546" s="85"/>
      <c r="AR546" s="85"/>
      <c r="AS546" s="85"/>
      <c r="AT546" s="85"/>
    </row>
    <row r="547" s="61" customFormat="1" ht="80" customHeight="1" spans="1:46">
      <c r="A547" s="84" t="s">
        <v>17546</v>
      </c>
      <c r="B547" s="84"/>
      <c r="C547" s="85" t="s">
        <v>2</v>
      </c>
      <c r="D547" s="84" t="s">
        <v>17540</v>
      </c>
      <c r="E547" s="87" t="s">
        <v>17547</v>
      </c>
      <c r="F547" s="84" t="s">
        <v>17542</v>
      </c>
      <c r="G547" s="85"/>
      <c r="H547" s="85">
        <v>35</v>
      </c>
      <c r="I547" s="85">
        <f t="shared" si="28"/>
        <v>35</v>
      </c>
      <c r="J547" s="84">
        <v>1</v>
      </c>
      <c r="K547" s="90">
        <f>SUMIFS(VENTAS[Cantidad],VENTAS[Código del producto Vendido],STOCK[[#This Row],[Code]])</f>
        <v>0</v>
      </c>
      <c r="L547" s="84">
        <f>STOCK[[#This Row],[Entradas]]-STOCK[[#This Row],[Salidas]]</f>
        <v>1</v>
      </c>
      <c r="M547" s="93">
        <f>STOCK[[#This Row],[Precio Final]]*10%</f>
        <v>3.5</v>
      </c>
      <c r="N547" s="84">
        <v>0</v>
      </c>
      <c r="O547" s="85">
        <v>0</v>
      </c>
      <c r="P547" s="85">
        <v>8</v>
      </c>
      <c r="Q547" s="84">
        <v>0</v>
      </c>
      <c r="R547" s="84">
        <v>0</v>
      </c>
      <c r="S547" s="85">
        <v>1.8</v>
      </c>
      <c r="T547" s="96">
        <f>STOCK[[#This Row],[Costo Unitario (USD)]]+STOCK[[#This Row],[Costo Envío (USD)]]+STOCK[[#This Row],[Comisión 10%]]</f>
        <v>13.3</v>
      </c>
      <c r="U547" s="84">
        <f t="shared" si="26"/>
        <v>19.95</v>
      </c>
      <c r="V547" s="85">
        <f t="shared" si="27"/>
        <v>35</v>
      </c>
      <c r="W547" s="85">
        <f>STOCK[[#This Row],[Precio Final]]-STOCK[[#This Row],[Costo total]]</f>
        <v>21.7</v>
      </c>
      <c r="X547" s="84">
        <f>STOCK[[#This Row],[Ganancia Unitaria]]*STOCK[[#This Row],[Salidas]]</f>
        <v>0</v>
      </c>
      <c r="Y547" s="84"/>
      <c r="Z547" s="84"/>
      <c r="AA547" s="85"/>
      <c r="AB547" s="84"/>
      <c r="AC547" s="84">
        <v>28</v>
      </c>
      <c r="AD547" s="101"/>
      <c r="AE547" s="85"/>
      <c r="AF547" s="85"/>
      <c r="AG547" s="85"/>
      <c r="AH547" s="85"/>
      <c r="AI547" s="85"/>
      <c r="AJ547" s="85"/>
      <c r="AK547" s="85"/>
      <c r="AL547" s="85"/>
      <c r="AM547" s="85"/>
      <c r="AN547" s="85"/>
      <c r="AO547" s="85"/>
      <c r="AP547" s="85"/>
      <c r="AQ547" s="85"/>
      <c r="AR547" s="85"/>
      <c r="AS547" s="85"/>
      <c r="AT547" s="85"/>
    </row>
    <row r="548" s="61" customFormat="1" ht="80" customHeight="1" spans="1:46">
      <c r="A548" s="84" t="s">
        <v>17548</v>
      </c>
      <c r="B548" s="84"/>
      <c r="C548" s="85" t="s">
        <v>2</v>
      </c>
      <c r="D548" s="84" t="s">
        <v>17540</v>
      </c>
      <c r="E548" s="87" t="s">
        <v>17528</v>
      </c>
      <c r="F548" s="84" t="s">
        <v>17542</v>
      </c>
      <c r="G548" s="85"/>
      <c r="H548" s="85">
        <v>35</v>
      </c>
      <c r="I548" s="85">
        <f t="shared" si="28"/>
        <v>35</v>
      </c>
      <c r="J548" s="84">
        <v>3</v>
      </c>
      <c r="K548" s="90">
        <f>SUMIFS(VENTAS[Cantidad],VENTAS[Código del producto Vendido],STOCK[[#This Row],[Code]])</f>
        <v>0</v>
      </c>
      <c r="L548" s="84">
        <f>STOCK[[#This Row],[Entradas]]-STOCK[[#This Row],[Salidas]]</f>
        <v>3</v>
      </c>
      <c r="M548" s="93">
        <f>STOCK[[#This Row],[Precio Final]]*10%</f>
        <v>3.5</v>
      </c>
      <c r="N548" s="84">
        <v>0</v>
      </c>
      <c r="O548" s="85">
        <v>0</v>
      </c>
      <c r="P548" s="85">
        <v>7.5</v>
      </c>
      <c r="Q548" s="84">
        <v>0</v>
      </c>
      <c r="R548" s="84">
        <v>0</v>
      </c>
      <c r="S548" s="85">
        <v>1.8</v>
      </c>
      <c r="T548" s="96">
        <f>STOCK[[#This Row],[Costo Unitario (USD)]]+STOCK[[#This Row],[Costo Envío (USD)]]+STOCK[[#This Row],[Comisión 10%]]</f>
        <v>12.8</v>
      </c>
      <c r="U548" s="84">
        <f t="shared" si="26"/>
        <v>19.2</v>
      </c>
      <c r="V548" s="85">
        <f t="shared" si="27"/>
        <v>35</v>
      </c>
      <c r="W548" s="85">
        <f>STOCK[[#This Row],[Precio Final]]-STOCK[[#This Row],[Costo total]]</f>
        <v>22.2</v>
      </c>
      <c r="X548" s="84">
        <f>STOCK[[#This Row],[Ganancia Unitaria]]*STOCK[[#This Row],[Salidas]]</f>
        <v>0</v>
      </c>
      <c r="Y548" s="84"/>
      <c r="Z548" s="84"/>
      <c r="AA548" s="85"/>
      <c r="AB548" s="84"/>
      <c r="AC548" s="84">
        <v>30</v>
      </c>
      <c r="AD548" s="101"/>
      <c r="AE548" s="85"/>
      <c r="AF548" s="85"/>
      <c r="AG548" s="85"/>
      <c r="AH548" s="85"/>
      <c r="AI548" s="85"/>
      <c r="AJ548" s="85"/>
      <c r="AK548" s="85"/>
      <c r="AL548" s="85"/>
      <c r="AM548" s="85"/>
      <c r="AN548" s="85"/>
      <c r="AO548" s="85"/>
      <c r="AP548" s="85"/>
      <c r="AQ548" s="85"/>
      <c r="AR548" s="85"/>
      <c r="AS548" s="85"/>
      <c r="AT548" s="85"/>
    </row>
    <row r="549" s="61" customFormat="1" ht="80" customHeight="1" spans="1:46">
      <c r="A549" s="84" t="s">
        <v>17549</v>
      </c>
      <c r="B549" s="84"/>
      <c r="C549" s="85" t="s">
        <v>2</v>
      </c>
      <c r="D549" s="84" t="s">
        <v>16406</v>
      </c>
      <c r="E549" s="87" t="s">
        <v>17550</v>
      </c>
      <c r="F549" s="84" t="s">
        <v>17525</v>
      </c>
      <c r="G549" s="85"/>
      <c r="H549" s="85">
        <v>35</v>
      </c>
      <c r="I549" s="85">
        <f t="shared" si="28"/>
        <v>35</v>
      </c>
      <c r="J549" s="84">
        <v>3</v>
      </c>
      <c r="K549" s="90">
        <f>SUMIFS(VENTAS[Cantidad],VENTAS[Código del producto Vendido],STOCK[[#This Row],[Code]])</f>
        <v>0</v>
      </c>
      <c r="L549" s="84">
        <f>STOCK[[#This Row],[Entradas]]-STOCK[[#This Row],[Salidas]]</f>
        <v>3</v>
      </c>
      <c r="M549" s="93">
        <f>STOCK[[#This Row],[Precio Final]]*10%</f>
        <v>3.5</v>
      </c>
      <c r="N549" s="84">
        <v>0</v>
      </c>
      <c r="O549" s="85">
        <v>0</v>
      </c>
      <c r="P549" s="85">
        <v>10.75</v>
      </c>
      <c r="Q549" s="84">
        <v>0</v>
      </c>
      <c r="R549" s="84">
        <v>0</v>
      </c>
      <c r="S549" s="85">
        <v>1.8</v>
      </c>
      <c r="T549" s="96">
        <f>STOCK[[#This Row],[Costo Unitario (USD)]]+STOCK[[#This Row],[Costo Envío (USD)]]+STOCK[[#This Row],[Comisión 10%]]</f>
        <v>16.05</v>
      </c>
      <c r="U549" s="84">
        <f t="shared" si="26"/>
        <v>24.075</v>
      </c>
      <c r="V549" s="85">
        <f t="shared" si="27"/>
        <v>35</v>
      </c>
      <c r="W549" s="85">
        <f>STOCK[[#This Row],[Precio Final]]-STOCK[[#This Row],[Costo total]]</f>
        <v>18.95</v>
      </c>
      <c r="X549" s="84">
        <f>STOCK[[#This Row],[Ganancia Unitaria]]*STOCK[[#This Row],[Salidas]]</f>
        <v>0</v>
      </c>
      <c r="Y549" s="84"/>
      <c r="Z549" s="84"/>
      <c r="AA549" s="85"/>
      <c r="AB549" s="84"/>
      <c r="AC549" s="84">
        <v>28</v>
      </c>
      <c r="AD549" s="101"/>
      <c r="AE549" s="85"/>
      <c r="AF549" s="85"/>
      <c r="AG549" s="85"/>
      <c r="AH549" s="85"/>
      <c r="AI549" s="85"/>
      <c r="AJ549" s="85"/>
      <c r="AK549" s="85"/>
      <c r="AL549" s="85"/>
      <c r="AM549" s="85"/>
      <c r="AN549" s="85"/>
      <c r="AO549" s="85"/>
      <c r="AP549" s="85"/>
      <c r="AQ549" s="85"/>
      <c r="AR549" s="85"/>
      <c r="AS549" s="85"/>
      <c r="AT549" s="85"/>
    </row>
    <row r="550" s="61" customFormat="1" ht="93" customHeight="1" spans="1:46">
      <c r="A550" s="84" t="s">
        <v>17551</v>
      </c>
      <c r="B550" s="84"/>
      <c r="C550" s="85" t="s">
        <v>2</v>
      </c>
      <c r="D550" s="84" t="s">
        <v>16413</v>
      </c>
      <c r="E550" s="87" t="s">
        <v>17550</v>
      </c>
      <c r="F550" s="84" t="s">
        <v>16937</v>
      </c>
      <c r="G550" s="85"/>
      <c r="H550" s="85">
        <v>35</v>
      </c>
      <c r="I550" s="85">
        <f t="shared" si="28"/>
        <v>35</v>
      </c>
      <c r="J550" s="84">
        <v>2</v>
      </c>
      <c r="K550" s="90">
        <f>SUMIFS(VENTAS[Cantidad],VENTAS[Código del producto Vendido],STOCK[[#This Row],[Code]])</f>
        <v>0</v>
      </c>
      <c r="L550" s="84">
        <f>STOCK[[#This Row],[Entradas]]-STOCK[[#This Row],[Salidas]]</f>
        <v>2</v>
      </c>
      <c r="M550" s="93">
        <f>STOCK[[#This Row],[Precio Final]]*10%</f>
        <v>3.5</v>
      </c>
      <c r="N550" s="84">
        <v>0</v>
      </c>
      <c r="O550" s="85">
        <v>0</v>
      </c>
      <c r="P550" s="85">
        <v>10.75</v>
      </c>
      <c r="Q550" s="84">
        <v>0</v>
      </c>
      <c r="R550" s="84">
        <v>0</v>
      </c>
      <c r="S550" s="85">
        <v>1.8</v>
      </c>
      <c r="T550" s="96">
        <f>STOCK[[#This Row],[Costo Unitario (USD)]]+STOCK[[#This Row],[Costo Envío (USD)]]+STOCK[[#This Row],[Comisión 10%]]</f>
        <v>16.05</v>
      </c>
      <c r="U550" s="84">
        <f t="shared" si="26"/>
        <v>24.075</v>
      </c>
      <c r="V550" s="85">
        <f t="shared" si="27"/>
        <v>35</v>
      </c>
      <c r="W550" s="85">
        <f>STOCK[[#This Row],[Precio Final]]-STOCK[[#This Row],[Costo total]]</f>
        <v>18.95</v>
      </c>
      <c r="X550" s="84">
        <f>STOCK[[#This Row],[Ganancia Unitaria]]*STOCK[[#This Row],[Salidas]]</f>
        <v>0</v>
      </c>
      <c r="Y550" s="84"/>
      <c r="Z550" s="84"/>
      <c r="AA550" s="85"/>
      <c r="AB550" s="84"/>
      <c r="AC550" s="84">
        <v>28</v>
      </c>
      <c r="AD550" s="101"/>
      <c r="AE550" s="85"/>
      <c r="AF550" s="85"/>
      <c r="AG550" s="85"/>
      <c r="AH550" s="85"/>
      <c r="AI550" s="85"/>
      <c r="AJ550" s="85"/>
      <c r="AK550" s="85"/>
      <c r="AL550" s="85"/>
      <c r="AM550" s="85"/>
      <c r="AN550" s="85"/>
      <c r="AO550" s="85"/>
      <c r="AP550" s="85"/>
      <c r="AQ550" s="85"/>
      <c r="AR550" s="85"/>
      <c r="AS550" s="85"/>
      <c r="AT550" s="85"/>
    </row>
    <row r="551" s="61" customFormat="1" ht="80" customHeight="1" spans="1:46">
      <c r="A551" s="84" t="s">
        <v>17552</v>
      </c>
      <c r="B551" s="84"/>
      <c r="C551" s="85" t="s">
        <v>2</v>
      </c>
      <c r="D551" s="84" t="s">
        <v>16406</v>
      </c>
      <c r="E551" s="87" t="s">
        <v>17553</v>
      </c>
      <c r="F551" s="84" t="s">
        <v>17250</v>
      </c>
      <c r="G551" s="85"/>
      <c r="H551" s="85">
        <v>35</v>
      </c>
      <c r="I551" s="85">
        <f t="shared" si="28"/>
        <v>35</v>
      </c>
      <c r="J551" s="84">
        <v>2</v>
      </c>
      <c r="K551" s="90">
        <f>SUMIFS(VENTAS[Cantidad],VENTAS[Código del producto Vendido],STOCK[[#This Row],[Code]])</f>
        <v>0</v>
      </c>
      <c r="L551" s="84">
        <f>STOCK[[#This Row],[Entradas]]-STOCK[[#This Row],[Salidas]]</f>
        <v>2</v>
      </c>
      <c r="M551" s="93">
        <f>STOCK[[#This Row],[Precio Final]]*10%</f>
        <v>3.5</v>
      </c>
      <c r="N551" s="84">
        <v>0</v>
      </c>
      <c r="O551" s="85">
        <v>0</v>
      </c>
      <c r="P551" s="85">
        <v>10.5</v>
      </c>
      <c r="Q551" s="84">
        <v>0</v>
      </c>
      <c r="R551" s="84">
        <v>0</v>
      </c>
      <c r="S551" s="85">
        <v>1.8</v>
      </c>
      <c r="T551" s="96">
        <f>STOCK[[#This Row],[Costo Unitario (USD)]]+STOCK[[#This Row],[Costo Envío (USD)]]+STOCK[[#This Row],[Comisión 10%]]</f>
        <v>15.8</v>
      </c>
      <c r="U551" s="84">
        <f t="shared" si="26"/>
        <v>23.7</v>
      </c>
      <c r="V551" s="85">
        <f t="shared" si="27"/>
        <v>35</v>
      </c>
      <c r="W551" s="85">
        <f>STOCK[[#This Row],[Precio Final]]-STOCK[[#This Row],[Costo total]]</f>
        <v>19.2</v>
      </c>
      <c r="X551" s="84">
        <f>STOCK[[#This Row],[Ganancia Unitaria]]*STOCK[[#This Row],[Salidas]]</f>
        <v>0</v>
      </c>
      <c r="Y551" s="84"/>
      <c r="Z551" s="84"/>
      <c r="AA551" s="85"/>
      <c r="AB551" s="84"/>
      <c r="AC551" s="84">
        <v>28</v>
      </c>
      <c r="AD551" s="101"/>
      <c r="AE551" s="85"/>
      <c r="AF551" s="85"/>
      <c r="AG551" s="85"/>
      <c r="AH551" s="85"/>
      <c r="AI551" s="85"/>
      <c r="AJ551" s="85"/>
      <c r="AK551" s="85"/>
      <c r="AL551" s="85"/>
      <c r="AM551" s="85"/>
      <c r="AN551" s="85"/>
      <c r="AO551" s="85"/>
      <c r="AP551" s="85"/>
      <c r="AQ551" s="85"/>
      <c r="AR551" s="85"/>
      <c r="AS551" s="85"/>
      <c r="AT551" s="85"/>
    </row>
    <row r="552" s="61" customFormat="1" ht="80" customHeight="1" spans="1:46">
      <c r="A552" s="84" t="s">
        <v>17554</v>
      </c>
      <c r="B552" s="84"/>
      <c r="C552" s="85" t="s">
        <v>2</v>
      </c>
      <c r="D552" s="84" t="s">
        <v>17284</v>
      </c>
      <c r="E552" s="87" t="s">
        <v>17553</v>
      </c>
      <c r="F552" s="84" t="s">
        <v>16984</v>
      </c>
      <c r="G552" s="85"/>
      <c r="H552" s="85">
        <v>35</v>
      </c>
      <c r="I552" s="85">
        <f t="shared" si="28"/>
        <v>35</v>
      </c>
      <c r="J552" s="84">
        <v>1</v>
      </c>
      <c r="K552" s="90">
        <f>SUMIFS(VENTAS[Cantidad],VENTAS[Código del producto Vendido],STOCK[[#This Row],[Code]])</f>
        <v>0</v>
      </c>
      <c r="L552" s="84">
        <f>STOCK[[#This Row],[Entradas]]-STOCK[[#This Row],[Salidas]]</f>
        <v>1</v>
      </c>
      <c r="M552" s="93">
        <f>STOCK[[#This Row],[Precio Final]]*10%</f>
        <v>3.5</v>
      </c>
      <c r="N552" s="84">
        <v>0</v>
      </c>
      <c r="O552" s="85">
        <v>0</v>
      </c>
      <c r="P552" s="85">
        <v>10.5</v>
      </c>
      <c r="Q552" s="84">
        <v>0</v>
      </c>
      <c r="R552" s="84">
        <v>0</v>
      </c>
      <c r="S552" s="85">
        <v>1.8</v>
      </c>
      <c r="T552" s="96">
        <f>STOCK[[#This Row],[Costo Unitario (USD)]]+STOCK[[#This Row],[Costo Envío (USD)]]+STOCK[[#This Row],[Comisión 10%]]</f>
        <v>15.8</v>
      </c>
      <c r="U552" s="84">
        <f t="shared" si="26"/>
        <v>23.7</v>
      </c>
      <c r="V552" s="85">
        <f t="shared" si="27"/>
        <v>35</v>
      </c>
      <c r="W552" s="85">
        <f>STOCK[[#This Row],[Precio Final]]-STOCK[[#This Row],[Costo total]]</f>
        <v>19.2</v>
      </c>
      <c r="X552" s="84">
        <f>STOCK[[#This Row],[Ganancia Unitaria]]*STOCK[[#This Row],[Salidas]]</f>
        <v>0</v>
      </c>
      <c r="Y552" s="84"/>
      <c r="Z552" s="84"/>
      <c r="AA552" s="85"/>
      <c r="AB552" s="84"/>
      <c r="AC552" s="84">
        <v>28</v>
      </c>
      <c r="AD552" s="101"/>
      <c r="AE552" s="85"/>
      <c r="AF552" s="85"/>
      <c r="AG552" s="85"/>
      <c r="AH552" s="85"/>
      <c r="AI552" s="85"/>
      <c r="AJ552" s="85"/>
      <c r="AK552" s="85"/>
      <c r="AL552" s="85"/>
      <c r="AM552" s="85"/>
      <c r="AN552" s="85"/>
      <c r="AO552" s="85"/>
      <c r="AP552" s="85"/>
      <c r="AQ552" s="85"/>
      <c r="AR552" s="85"/>
      <c r="AS552" s="85"/>
      <c r="AT552" s="85"/>
    </row>
    <row r="553" s="61" customFormat="1" ht="80" customHeight="1" spans="1:46">
      <c r="A553" s="84" t="s">
        <v>17555</v>
      </c>
      <c r="B553" s="84"/>
      <c r="C553" s="85" t="s">
        <v>2</v>
      </c>
      <c r="D553" s="84" t="s">
        <v>16406</v>
      </c>
      <c r="E553" s="87" t="s">
        <v>17530</v>
      </c>
      <c r="F553" s="84" t="s">
        <v>17525</v>
      </c>
      <c r="G553" s="85"/>
      <c r="H553" s="85">
        <v>35</v>
      </c>
      <c r="I553" s="85">
        <f t="shared" si="28"/>
        <v>35</v>
      </c>
      <c r="J553" s="84">
        <v>2</v>
      </c>
      <c r="K553" s="90">
        <f>SUMIFS(VENTAS[Cantidad],VENTAS[Código del producto Vendido],STOCK[[#This Row],[Code]])</f>
        <v>0</v>
      </c>
      <c r="L553" s="84">
        <f>STOCK[[#This Row],[Entradas]]-STOCK[[#This Row],[Salidas]]</f>
        <v>2</v>
      </c>
      <c r="M553" s="93">
        <f>STOCK[[#This Row],[Precio Final]]*10%</f>
        <v>3.5</v>
      </c>
      <c r="N553" s="84">
        <v>0</v>
      </c>
      <c r="O553" s="85">
        <v>0</v>
      </c>
      <c r="P553" s="85">
        <v>16.5</v>
      </c>
      <c r="Q553" s="84">
        <v>0</v>
      </c>
      <c r="R553" s="84">
        <v>0</v>
      </c>
      <c r="S553" s="85">
        <v>1.8</v>
      </c>
      <c r="T553" s="96">
        <f>STOCK[[#This Row],[Costo Unitario (USD)]]+STOCK[[#This Row],[Costo Envío (USD)]]+STOCK[[#This Row],[Comisión 10%]]</f>
        <v>21.8</v>
      </c>
      <c r="U553" s="84">
        <f t="shared" si="26"/>
        <v>32.7</v>
      </c>
      <c r="V553" s="85">
        <f t="shared" si="27"/>
        <v>35</v>
      </c>
      <c r="W553" s="85">
        <f>STOCK[[#This Row],[Precio Final]]-STOCK[[#This Row],[Costo total]]</f>
        <v>13.2</v>
      </c>
      <c r="X553" s="84">
        <f>STOCK[[#This Row],[Ganancia Unitaria]]*STOCK[[#This Row],[Salidas]]</f>
        <v>0</v>
      </c>
      <c r="Y553" s="84"/>
      <c r="Z553" s="84"/>
      <c r="AA553" s="85"/>
      <c r="AB553" s="84"/>
      <c r="AC553" s="84"/>
      <c r="AD553" s="101"/>
      <c r="AE553" s="85"/>
      <c r="AF553" s="85"/>
      <c r="AG553" s="85"/>
      <c r="AH553" s="85"/>
      <c r="AI553" s="85"/>
      <c r="AJ553" s="85"/>
      <c r="AK553" s="85"/>
      <c r="AL553" s="85"/>
      <c r="AM553" s="85"/>
      <c r="AN553" s="85"/>
      <c r="AO553" s="85"/>
      <c r="AP553" s="85"/>
      <c r="AQ553" s="85"/>
      <c r="AR553" s="85"/>
      <c r="AS553" s="85"/>
      <c r="AT553" s="85"/>
    </row>
    <row r="554" s="61" customFormat="1" ht="80" customHeight="1" spans="1:46">
      <c r="A554" s="84" t="s">
        <v>17556</v>
      </c>
      <c r="B554" s="84"/>
      <c r="C554" s="85" t="s">
        <v>2</v>
      </c>
      <c r="D554" s="84" t="s">
        <v>17540</v>
      </c>
      <c r="E554" s="87" t="s">
        <v>17550</v>
      </c>
      <c r="F554" s="84" t="s">
        <v>17557</v>
      </c>
      <c r="G554" s="85"/>
      <c r="H554" s="85">
        <v>35</v>
      </c>
      <c r="I554" s="85">
        <f t="shared" si="28"/>
        <v>35</v>
      </c>
      <c r="J554" s="84">
        <v>3</v>
      </c>
      <c r="K554" s="90">
        <f>SUMIFS(VENTAS[Cantidad],VENTAS[Código del producto Vendido],STOCK[[#This Row],[Code]])</f>
        <v>0</v>
      </c>
      <c r="L554" s="84">
        <f>STOCK[[#This Row],[Entradas]]-STOCK[[#This Row],[Salidas]]</f>
        <v>3</v>
      </c>
      <c r="M554" s="93">
        <f>STOCK[[#This Row],[Precio Final]]*10%</f>
        <v>3.5</v>
      </c>
      <c r="N554" s="84">
        <v>0</v>
      </c>
      <c r="O554" s="85">
        <v>0</v>
      </c>
      <c r="P554" s="85">
        <v>10.75</v>
      </c>
      <c r="Q554" s="84">
        <v>0</v>
      </c>
      <c r="R554" s="84">
        <v>0</v>
      </c>
      <c r="S554" s="85">
        <v>1.8</v>
      </c>
      <c r="T554" s="96">
        <f>STOCK[[#This Row],[Costo Unitario (USD)]]+STOCK[[#This Row],[Costo Envío (USD)]]+STOCK[[#This Row],[Comisión 10%]]</f>
        <v>16.05</v>
      </c>
      <c r="U554" s="84">
        <f t="shared" si="26"/>
        <v>24.075</v>
      </c>
      <c r="V554" s="85">
        <f t="shared" si="27"/>
        <v>35</v>
      </c>
      <c r="W554" s="85">
        <f>STOCK[[#This Row],[Precio Final]]-STOCK[[#This Row],[Costo total]]</f>
        <v>18.95</v>
      </c>
      <c r="X554" s="84">
        <f>STOCK[[#This Row],[Ganancia Unitaria]]*STOCK[[#This Row],[Salidas]]</f>
        <v>0</v>
      </c>
      <c r="Y554" s="84"/>
      <c r="Z554" s="84"/>
      <c r="AA554" s="85"/>
      <c r="AB554" s="84"/>
      <c r="AC554" s="84">
        <v>28</v>
      </c>
      <c r="AD554" s="101"/>
      <c r="AE554" s="85"/>
      <c r="AF554" s="85"/>
      <c r="AG554" s="85"/>
      <c r="AH554" s="85"/>
      <c r="AI554" s="85"/>
      <c r="AJ554" s="85"/>
      <c r="AK554" s="85"/>
      <c r="AL554" s="85"/>
      <c r="AM554" s="85"/>
      <c r="AN554" s="85"/>
      <c r="AO554" s="85"/>
      <c r="AP554" s="85"/>
      <c r="AQ554" s="85"/>
      <c r="AR554" s="85"/>
      <c r="AS554" s="85"/>
      <c r="AT554" s="85"/>
    </row>
    <row r="555" s="61" customFormat="1" ht="80" customHeight="1" spans="1:46">
      <c r="A555" s="84" t="s">
        <v>17558</v>
      </c>
      <c r="B555" s="84"/>
      <c r="C555" s="85" t="s">
        <v>2</v>
      </c>
      <c r="D555" s="84" t="s">
        <v>16406</v>
      </c>
      <c r="E555" s="87" t="s">
        <v>17559</v>
      </c>
      <c r="F555" s="84" t="s">
        <v>17532</v>
      </c>
      <c r="G555" s="85"/>
      <c r="H555" s="85">
        <v>35</v>
      </c>
      <c r="I555" s="85">
        <f t="shared" si="28"/>
        <v>35</v>
      </c>
      <c r="J555" s="84">
        <v>3</v>
      </c>
      <c r="K555" s="90">
        <f>SUMIFS(VENTAS[Cantidad],VENTAS[Código del producto Vendido],STOCK[[#This Row],[Code]])</f>
        <v>0</v>
      </c>
      <c r="L555" s="84">
        <f>STOCK[[#This Row],[Entradas]]-STOCK[[#This Row],[Salidas]]</f>
        <v>3</v>
      </c>
      <c r="M555" s="93">
        <f>STOCK[[#This Row],[Precio Final]]*10%</f>
        <v>3.5</v>
      </c>
      <c r="N555" s="84">
        <v>0</v>
      </c>
      <c r="O555" s="85">
        <v>0</v>
      </c>
      <c r="P555" s="85">
        <v>8.25</v>
      </c>
      <c r="Q555" s="84">
        <v>0</v>
      </c>
      <c r="R555" s="84">
        <v>0</v>
      </c>
      <c r="S555" s="85">
        <v>1.8</v>
      </c>
      <c r="T555" s="96">
        <f>STOCK[[#This Row],[Costo Unitario (USD)]]+STOCK[[#This Row],[Costo Envío (USD)]]+STOCK[[#This Row],[Comisión 10%]]</f>
        <v>13.55</v>
      </c>
      <c r="U555" s="84">
        <f t="shared" si="26"/>
        <v>20.325</v>
      </c>
      <c r="V555" s="85">
        <f t="shared" si="27"/>
        <v>35</v>
      </c>
      <c r="W555" s="85">
        <f>STOCK[[#This Row],[Precio Final]]-STOCK[[#This Row],[Costo total]]</f>
        <v>21.45</v>
      </c>
      <c r="X555" s="84">
        <f>STOCK[[#This Row],[Ganancia Unitaria]]*STOCK[[#This Row],[Salidas]]</f>
        <v>0</v>
      </c>
      <c r="Y555" s="84"/>
      <c r="Z555" s="84"/>
      <c r="AA555" s="85"/>
      <c r="AB555" s="84"/>
      <c r="AC555" s="84">
        <v>28</v>
      </c>
      <c r="AD555" s="101"/>
      <c r="AE555" s="85"/>
      <c r="AF555" s="85"/>
      <c r="AG555" s="85"/>
      <c r="AH555" s="85"/>
      <c r="AI555" s="85"/>
      <c r="AJ555" s="85"/>
      <c r="AK555" s="85"/>
      <c r="AL555" s="85"/>
      <c r="AM555" s="85"/>
      <c r="AN555" s="85"/>
      <c r="AO555" s="85"/>
      <c r="AP555" s="85"/>
      <c r="AQ555" s="85"/>
      <c r="AR555" s="85"/>
      <c r="AS555" s="85"/>
      <c r="AT555" s="85"/>
    </row>
    <row r="556" s="61" customFormat="1" ht="80" customHeight="1" spans="1:46">
      <c r="A556" s="84" t="s">
        <v>17560</v>
      </c>
      <c r="B556" s="84"/>
      <c r="C556" s="85" t="s">
        <v>2</v>
      </c>
      <c r="D556" s="84" t="s">
        <v>16406</v>
      </c>
      <c r="E556" s="87" t="s">
        <v>17536</v>
      </c>
      <c r="F556" s="84" t="s">
        <v>17525</v>
      </c>
      <c r="G556" s="85"/>
      <c r="H556" s="85">
        <v>35</v>
      </c>
      <c r="I556" s="85">
        <f t="shared" si="28"/>
        <v>35</v>
      </c>
      <c r="J556" s="84">
        <v>4</v>
      </c>
      <c r="K556" s="90">
        <f>SUMIFS(VENTAS[Cantidad],VENTAS[Código del producto Vendido],STOCK[[#This Row],[Code]])</f>
        <v>0</v>
      </c>
      <c r="L556" s="84">
        <f>STOCK[[#This Row],[Entradas]]-STOCK[[#This Row],[Salidas]]</f>
        <v>4</v>
      </c>
      <c r="M556" s="93">
        <f>STOCK[[#This Row],[Precio Final]]*10%</f>
        <v>3.5</v>
      </c>
      <c r="N556" s="84">
        <v>0</v>
      </c>
      <c r="O556" s="85">
        <v>0</v>
      </c>
      <c r="P556" s="85">
        <v>7.5</v>
      </c>
      <c r="Q556" s="84">
        <v>0</v>
      </c>
      <c r="R556" s="84">
        <v>0</v>
      </c>
      <c r="S556" s="85">
        <v>1.8</v>
      </c>
      <c r="T556" s="96">
        <f>STOCK[[#This Row],[Costo Unitario (USD)]]+STOCK[[#This Row],[Costo Envío (USD)]]+STOCK[[#This Row],[Comisión 10%]]</f>
        <v>12.8</v>
      </c>
      <c r="U556" s="84">
        <f t="shared" si="26"/>
        <v>19.2</v>
      </c>
      <c r="V556" s="85">
        <f t="shared" si="27"/>
        <v>35</v>
      </c>
      <c r="W556" s="85">
        <f>STOCK[[#This Row],[Precio Final]]-STOCK[[#This Row],[Costo total]]</f>
        <v>22.2</v>
      </c>
      <c r="X556" s="84">
        <f>STOCK[[#This Row],[Ganancia Unitaria]]*STOCK[[#This Row],[Salidas]]</f>
        <v>0</v>
      </c>
      <c r="Y556" s="84"/>
      <c r="Z556" s="84"/>
      <c r="AA556" s="85"/>
      <c r="AB556" s="84"/>
      <c r="AC556" s="84">
        <v>30</v>
      </c>
      <c r="AD556" s="101"/>
      <c r="AE556" s="85"/>
      <c r="AF556" s="85"/>
      <c r="AG556" s="85"/>
      <c r="AH556" s="85"/>
      <c r="AI556" s="85"/>
      <c r="AJ556" s="85"/>
      <c r="AK556" s="85"/>
      <c r="AL556" s="85"/>
      <c r="AM556" s="85"/>
      <c r="AN556" s="85"/>
      <c r="AO556" s="85"/>
      <c r="AP556" s="85"/>
      <c r="AQ556" s="85"/>
      <c r="AR556" s="85"/>
      <c r="AS556" s="85"/>
      <c r="AT556" s="85"/>
    </row>
    <row r="557" s="61" customFormat="1" ht="80" customHeight="1" spans="1:46">
      <c r="A557" s="84" t="s">
        <v>17561</v>
      </c>
      <c r="B557" s="84"/>
      <c r="C557" s="85" t="s">
        <v>2</v>
      </c>
      <c r="D557" s="84" t="s">
        <v>16406</v>
      </c>
      <c r="E557" s="87" t="s">
        <v>17562</v>
      </c>
      <c r="F557" s="84" t="s">
        <v>17250</v>
      </c>
      <c r="G557" s="85"/>
      <c r="H557" s="85">
        <v>35</v>
      </c>
      <c r="I557" s="85">
        <f t="shared" si="28"/>
        <v>35</v>
      </c>
      <c r="J557" s="84">
        <v>3</v>
      </c>
      <c r="K557" s="90">
        <f>SUMIFS(VENTAS[Cantidad],VENTAS[Código del producto Vendido],STOCK[[#This Row],[Code]])</f>
        <v>0</v>
      </c>
      <c r="L557" s="84">
        <f>STOCK[[#This Row],[Entradas]]-STOCK[[#This Row],[Salidas]]</f>
        <v>3</v>
      </c>
      <c r="M557" s="93">
        <f>STOCK[[#This Row],[Precio Final]]*10%</f>
        <v>3.5</v>
      </c>
      <c r="N557" s="84">
        <v>0</v>
      </c>
      <c r="O557" s="85">
        <v>0</v>
      </c>
      <c r="P557" s="85">
        <v>8.5</v>
      </c>
      <c r="Q557" s="84">
        <v>0</v>
      </c>
      <c r="R557" s="84">
        <v>0</v>
      </c>
      <c r="S557" s="85">
        <v>1.8</v>
      </c>
      <c r="T557" s="96">
        <f>STOCK[[#This Row],[Costo Unitario (USD)]]+STOCK[[#This Row],[Costo Envío (USD)]]+STOCK[[#This Row],[Comisión 10%]]</f>
        <v>13.8</v>
      </c>
      <c r="U557" s="84">
        <f t="shared" si="26"/>
        <v>20.7</v>
      </c>
      <c r="V557" s="85">
        <f t="shared" si="27"/>
        <v>35</v>
      </c>
      <c r="W557" s="85">
        <f>STOCK[[#This Row],[Precio Final]]-STOCK[[#This Row],[Costo total]]</f>
        <v>21.2</v>
      </c>
      <c r="X557" s="84">
        <f>STOCK[[#This Row],[Ganancia Unitaria]]*STOCK[[#This Row],[Salidas]]</f>
        <v>0</v>
      </c>
      <c r="Y557" s="84"/>
      <c r="Z557" s="84"/>
      <c r="AA557" s="85"/>
      <c r="AB557" s="84"/>
      <c r="AC557" s="84"/>
      <c r="AD557" s="101"/>
      <c r="AE557" s="85"/>
      <c r="AF557" s="85"/>
      <c r="AG557" s="85"/>
      <c r="AH557" s="85"/>
      <c r="AI557" s="85"/>
      <c r="AJ557" s="85"/>
      <c r="AK557" s="85"/>
      <c r="AL557" s="85"/>
      <c r="AM557" s="85"/>
      <c r="AN557" s="85"/>
      <c r="AO557" s="85"/>
      <c r="AP557" s="85"/>
      <c r="AQ557" s="85"/>
      <c r="AR557" s="85"/>
      <c r="AS557" s="85"/>
      <c r="AT557" s="85"/>
    </row>
    <row r="558" s="61" customFormat="1" ht="80" customHeight="1" spans="1:46">
      <c r="A558" s="84" t="s">
        <v>17563</v>
      </c>
      <c r="B558" s="84"/>
      <c r="C558" s="85" t="s">
        <v>2</v>
      </c>
      <c r="D558" s="84" t="s">
        <v>16413</v>
      </c>
      <c r="E558" s="87" t="s">
        <v>17562</v>
      </c>
      <c r="F558" s="84" t="s">
        <v>16984</v>
      </c>
      <c r="G558" s="85"/>
      <c r="H558" s="85">
        <v>35</v>
      </c>
      <c r="I558" s="85">
        <f t="shared" si="28"/>
        <v>35</v>
      </c>
      <c r="J558" s="84">
        <v>3</v>
      </c>
      <c r="K558" s="90">
        <f>SUMIFS(VENTAS[Cantidad],VENTAS[Código del producto Vendido],STOCK[[#This Row],[Code]])</f>
        <v>0</v>
      </c>
      <c r="L558" s="84">
        <f>STOCK[[#This Row],[Entradas]]-STOCK[[#This Row],[Salidas]]</f>
        <v>3</v>
      </c>
      <c r="M558" s="93">
        <f>STOCK[[#This Row],[Precio Final]]*10%</f>
        <v>3.5</v>
      </c>
      <c r="N558" s="84">
        <v>0</v>
      </c>
      <c r="O558" s="85">
        <v>0</v>
      </c>
      <c r="P558" s="85">
        <v>8.5</v>
      </c>
      <c r="Q558" s="84">
        <v>0</v>
      </c>
      <c r="R558" s="84">
        <v>0</v>
      </c>
      <c r="S558" s="85">
        <v>1.8</v>
      </c>
      <c r="T558" s="96">
        <f>STOCK[[#This Row],[Costo Unitario (USD)]]+STOCK[[#This Row],[Costo Envío (USD)]]+STOCK[[#This Row],[Comisión 10%]]</f>
        <v>13.8</v>
      </c>
      <c r="U558" s="84">
        <f t="shared" si="26"/>
        <v>20.7</v>
      </c>
      <c r="V558" s="85">
        <f t="shared" si="27"/>
        <v>35</v>
      </c>
      <c r="W558" s="85">
        <f>STOCK[[#This Row],[Precio Final]]-STOCK[[#This Row],[Costo total]]</f>
        <v>21.2</v>
      </c>
      <c r="X558" s="84">
        <f>STOCK[[#This Row],[Ganancia Unitaria]]*STOCK[[#This Row],[Salidas]]</f>
        <v>0</v>
      </c>
      <c r="Y558" s="84"/>
      <c r="Z558" s="84"/>
      <c r="AA558" s="85"/>
      <c r="AB558" s="84"/>
      <c r="AC558" s="84"/>
      <c r="AD558" s="101"/>
      <c r="AE558" s="85"/>
      <c r="AF558" s="85"/>
      <c r="AG558" s="85"/>
      <c r="AH558" s="85"/>
      <c r="AI558" s="85"/>
      <c r="AJ558" s="85"/>
      <c r="AK558" s="85"/>
      <c r="AL558" s="85"/>
      <c r="AM558" s="85"/>
      <c r="AN558" s="85"/>
      <c r="AO558" s="85"/>
      <c r="AP558" s="85"/>
      <c r="AQ558" s="85"/>
      <c r="AR558" s="85"/>
      <c r="AS558" s="85"/>
      <c r="AT558" s="85"/>
    </row>
    <row r="559" s="61" customFormat="1" ht="80" customHeight="1" spans="1:46">
      <c r="A559" s="84" t="s">
        <v>17564</v>
      </c>
      <c r="B559" s="84"/>
      <c r="C559" s="85" t="s">
        <v>2</v>
      </c>
      <c r="D559" s="84" t="s">
        <v>16413</v>
      </c>
      <c r="E559" s="87" t="s">
        <v>17565</v>
      </c>
      <c r="F559" s="84" t="s">
        <v>16937</v>
      </c>
      <c r="G559" s="85"/>
      <c r="H559" s="85">
        <v>35</v>
      </c>
      <c r="I559" s="85">
        <f t="shared" si="28"/>
        <v>35</v>
      </c>
      <c r="J559" s="84">
        <v>3</v>
      </c>
      <c r="K559" s="90">
        <f>SUMIFS(VENTAS[Cantidad],VENTAS[Código del producto Vendido],STOCK[[#This Row],[Code]])</f>
        <v>0</v>
      </c>
      <c r="L559" s="84">
        <f>STOCK[[#This Row],[Entradas]]-STOCK[[#This Row],[Salidas]]</f>
        <v>3</v>
      </c>
      <c r="M559" s="93">
        <f>STOCK[[#This Row],[Precio Final]]*10%</f>
        <v>3.5</v>
      </c>
      <c r="N559" s="84">
        <v>0</v>
      </c>
      <c r="O559" s="85">
        <v>0</v>
      </c>
      <c r="P559" s="85">
        <v>5</v>
      </c>
      <c r="Q559" s="84">
        <v>0</v>
      </c>
      <c r="R559" s="84">
        <v>0</v>
      </c>
      <c r="S559" s="85">
        <v>1.8</v>
      </c>
      <c r="T559" s="96">
        <f>STOCK[[#This Row],[Costo Unitario (USD)]]+STOCK[[#This Row],[Costo Envío (USD)]]+STOCK[[#This Row],[Comisión 10%]]</f>
        <v>10.3</v>
      </c>
      <c r="U559" s="84">
        <f t="shared" si="26"/>
        <v>15.45</v>
      </c>
      <c r="V559" s="85">
        <f t="shared" si="27"/>
        <v>35</v>
      </c>
      <c r="W559" s="85">
        <f>STOCK[[#This Row],[Precio Final]]-STOCK[[#This Row],[Costo total]]</f>
        <v>24.7</v>
      </c>
      <c r="X559" s="84">
        <f>STOCK[[#This Row],[Ganancia Unitaria]]*STOCK[[#This Row],[Salidas]]</f>
        <v>0</v>
      </c>
      <c r="Y559" s="84"/>
      <c r="Z559" s="84"/>
      <c r="AA559" s="85"/>
      <c r="AB559" s="84"/>
      <c r="AC559" s="84">
        <v>30</v>
      </c>
      <c r="AD559" s="101"/>
      <c r="AE559" s="85"/>
      <c r="AF559" s="85"/>
      <c r="AG559" s="85"/>
      <c r="AH559" s="85"/>
      <c r="AI559" s="85"/>
      <c r="AJ559" s="85"/>
      <c r="AK559" s="85"/>
      <c r="AL559" s="85"/>
      <c r="AM559" s="85"/>
      <c r="AN559" s="85"/>
      <c r="AO559" s="85"/>
      <c r="AP559" s="85"/>
      <c r="AQ559" s="85"/>
      <c r="AR559" s="85"/>
      <c r="AS559" s="85"/>
      <c r="AT559" s="85"/>
    </row>
    <row r="560" s="61" customFormat="1" ht="80" customHeight="1" spans="1:46">
      <c r="A560" s="84" t="s">
        <v>17566</v>
      </c>
      <c r="B560" s="84"/>
      <c r="C560" s="85" t="s">
        <v>2</v>
      </c>
      <c r="D560" s="84" t="s">
        <v>17540</v>
      </c>
      <c r="E560" s="87" t="s">
        <v>17565</v>
      </c>
      <c r="F560" s="84" t="s">
        <v>17542</v>
      </c>
      <c r="G560" s="85"/>
      <c r="H560" s="85">
        <v>35</v>
      </c>
      <c r="I560" s="85">
        <f t="shared" si="28"/>
        <v>35</v>
      </c>
      <c r="J560" s="84">
        <v>3</v>
      </c>
      <c r="K560" s="90">
        <f>SUMIFS(VENTAS[Cantidad],VENTAS[Código del producto Vendido],STOCK[[#This Row],[Code]])</f>
        <v>0</v>
      </c>
      <c r="L560" s="84">
        <f>STOCK[[#This Row],[Entradas]]-STOCK[[#This Row],[Salidas]]</f>
        <v>3</v>
      </c>
      <c r="M560" s="93">
        <f>STOCK[[#This Row],[Precio Final]]*10%</f>
        <v>3.5</v>
      </c>
      <c r="N560" s="84">
        <v>0</v>
      </c>
      <c r="O560" s="85">
        <v>0</v>
      </c>
      <c r="P560" s="85">
        <v>5</v>
      </c>
      <c r="Q560" s="84">
        <v>0</v>
      </c>
      <c r="R560" s="84">
        <v>0</v>
      </c>
      <c r="S560" s="85">
        <v>1.8</v>
      </c>
      <c r="T560" s="96">
        <f>STOCK[[#This Row],[Costo Unitario (USD)]]+STOCK[[#This Row],[Costo Envío (USD)]]+STOCK[[#This Row],[Comisión 10%]]</f>
        <v>10.3</v>
      </c>
      <c r="U560" s="84">
        <f t="shared" si="26"/>
        <v>15.45</v>
      </c>
      <c r="V560" s="85">
        <f t="shared" si="27"/>
        <v>35</v>
      </c>
      <c r="W560" s="85">
        <f>STOCK[[#This Row],[Precio Final]]-STOCK[[#This Row],[Costo total]]</f>
        <v>24.7</v>
      </c>
      <c r="X560" s="84">
        <f>STOCK[[#This Row],[Ganancia Unitaria]]*STOCK[[#This Row],[Salidas]]</f>
        <v>0</v>
      </c>
      <c r="Y560" s="84"/>
      <c r="Z560" s="84"/>
      <c r="AA560" s="85"/>
      <c r="AB560" s="84"/>
      <c r="AC560" s="84">
        <v>30</v>
      </c>
      <c r="AD560" s="101"/>
      <c r="AE560" s="85"/>
      <c r="AF560" s="85"/>
      <c r="AG560" s="85"/>
      <c r="AH560" s="85"/>
      <c r="AI560" s="85"/>
      <c r="AJ560" s="85"/>
      <c r="AK560" s="85"/>
      <c r="AL560" s="85"/>
      <c r="AM560" s="85"/>
      <c r="AN560" s="85"/>
      <c r="AO560" s="85"/>
      <c r="AP560" s="85"/>
      <c r="AQ560" s="85"/>
      <c r="AR560" s="85"/>
      <c r="AS560" s="85"/>
      <c r="AT560" s="85"/>
    </row>
    <row r="561" s="61" customFormat="1" ht="80" customHeight="1" spans="1:46">
      <c r="A561" s="84" t="s">
        <v>17567</v>
      </c>
      <c r="B561" s="84"/>
      <c r="C561" s="85" t="s">
        <v>2</v>
      </c>
      <c r="D561" s="84" t="s">
        <v>16406</v>
      </c>
      <c r="E561" s="87" t="s">
        <v>17568</v>
      </c>
      <c r="F561" s="84" t="s">
        <v>17525</v>
      </c>
      <c r="G561" s="85"/>
      <c r="H561" s="85">
        <v>35</v>
      </c>
      <c r="I561" s="85">
        <f t="shared" si="28"/>
        <v>35</v>
      </c>
      <c r="J561" s="84">
        <v>4</v>
      </c>
      <c r="K561" s="90">
        <f>SUMIFS(VENTAS[Cantidad],VENTAS[Código del producto Vendido],STOCK[[#This Row],[Code]])</f>
        <v>0</v>
      </c>
      <c r="L561" s="84">
        <f>STOCK[[#This Row],[Entradas]]-STOCK[[#This Row],[Salidas]]</f>
        <v>4</v>
      </c>
      <c r="M561" s="93">
        <f>STOCK[[#This Row],[Precio Final]]*10%</f>
        <v>3</v>
      </c>
      <c r="N561" s="84">
        <v>0</v>
      </c>
      <c r="O561" s="85">
        <v>0</v>
      </c>
      <c r="P561" s="85">
        <v>8.25</v>
      </c>
      <c r="Q561" s="84">
        <v>0</v>
      </c>
      <c r="R561" s="84">
        <v>0</v>
      </c>
      <c r="S561" s="85">
        <v>1.8</v>
      </c>
      <c r="T561" s="96">
        <f>STOCK[[#This Row],[Costo Unitario (USD)]]+STOCK[[#This Row],[Costo Envío (USD)]]+STOCK[[#This Row],[Comisión 10%]]</f>
        <v>13.05</v>
      </c>
      <c r="U561" s="102">
        <f t="shared" si="26"/>
        <v>19.575</v>
      </c>
      <c r="V561" s="85">
        <v>30</v>
      </c>
      <c r="W561" s="85">
        <f>STOCK[[#This Row],[Precio Final]]-STOCK[[#This Row],[Costo total]]</f>
        <v>16.95</v>
      </c>
      <c r="X561" s="84">
        <f>STOCK[[#This Row],[Ganancia Unitaria]]*STOCK[[#This Row],[Salidas]]</f>
        <v>0</v>
      </c>
      <c r="Y561" s="84"/>
      <c r="Z561" s="84"/>
      <c r="AA561" s="85"/>
      <c r="AB561" s="84"/>
      <c r="AC561" s="84">
        <v>28</v>
      </c>
      <c r="AD561" s="101"/>
      <c r="AE561" s="85"/>
      <c r="AF561" s="85"/>
      <c r="AG561" s="85"/>
      <c r="AH561" s="85"/>
      <c r="AI561" s="85"/>
      <c r="AJ561" s="85"/>
      <c r="AK561" s="85"/>
      <c r="AL561" s="85"/>
      <c r="AM561" s="85"/>
      <c r="AN561" s="85"/>
      <c r="AO561" s="85"/>
      <c r="AP561" s="85"/>
      <c r="AQ561" s="85"/>
      <c r="AR561" s="85"/>
      <c r="AS561" s="85"/>
      <c r="AT561" s="85"/>
    </row>
    <row r="562" s="61" customFormat="1" ht="80" customHeight="1" spans="1:46">
      <c r="A562" s="84" t="s">
        <v>17569</v>
      </c>
      <c r="B562" s="84"/>
      <c r="C562" s="85" t="s">
        <v>2</v>
      </c>
      <c r="D562" s="84" t="s">
        <v>16406</v>
      </c>
      <c r="E562" s="87" t="s">
        <v>17568</v>
      </c>
      <c r="F562" s="84" t="s">
        <v>17532</v>
      </c>
      <c r="G562" s="85"/>
      <c r="H562" s="85">
        <v>35</v>
      </c>
      <c r="I562" s="85">
        <f t="shared" si="28"/>
        <v>35</v>
      </c>
      <c r="J562" s="84">
        <v>4</v>
      </c>
      <c r="K562" s="90">
        <f>SUMIFS(VENTAS[Cantidad],VENTAS[Código del producto Vendido],STOCK[[#This Row],[Code]])</f>
        <v>0</v>
      </c>
      <c r="L562" s="84">
        <f>STOCK[[#This Row],[Entradas]]-STOCK[[#This Row],[Salidas]]</f>
        <v>4</v>
      </c>
      <c r="M562" s="93">
        <f>STOCK[[#This Row],[Precio Final]]*10%</f>
        <v>3</v>
      </c>
      <c r="N562" s="84">
        <v>0</v>
      </c>
      <c r="O562" s="85">
        <v>0</v>
      </c>
      <c r="P562" s="85">
        <v>8.25</v>
      </c>
      <c r="Q562" s="84">
        <v>0</v>
      </c>
      <c r="R562" s="84">
        <v>0</v>
      </c>
      <c r="S562" s="85">
        <v>1.8</v>
      </c>
      <c r="T562" s="96">
        <f>STOCK[[#This Row],[Costo Unitario (USD)]]+STOCK[[#This Row],[Costo Envío (USD)]]+STOCK[[#This Row],[Comisión 10%]]</f>
        <v>13.05</v>
      </c>
      <c r="U562" s="102">
        <f t="shared" si="26"/>
        <v>19.575</v>
      </c>
      <c r="V562" s="85">
        <v>30</v>
      </c>
      <c r="W562" s="85">
        <f>STOCK[[#This Row],[Precio Final]]-STOCK[[#This Row],[Costo total]]</f>
        <v>16.95</v>
      </c>
      <c r="X562" s="84">
        <f>STOCK[[#This Row],[Ganancia Unitaria]]*STOCK[[#This Row],[Salidas]]</f>
        <v>0</v>
      </c>
      <c r="Y562" s="84"/>
      <c r="Z562" s="84"/>
      <c r="AA562" s="85"/>
      <c r="AB562" s="84"/>
      <c r="AC562" s="84">
        <v>28</v>
      </c>
      <c r="AD562" s="101"/>
      <c r="AE562" s="85"/>
      <c r="AF562" s="85"/>
      <c r="AG562" s="85"/>
      <c r="AH562" s="85"/>
      <c r="AI562" s="85"/>
      <c r="AJ562" s="85"/>
      <c r="AK562" s="85"/>
      <c r="AL562" s="85"/>
      <c r="AM562" s="85"/>
      <c r="AN562" s="85"/>
      <c r="AO562" s="85"/>
      <c r="AP562" s="85"/>
      <c r="AQ562" s="85"/>
      <c r="AR562" s="85"/>
      <c r="AS562" s="85"/>
      <c r="AT562" s="85"/>
    </row>
    <row r="563" s="61" customFormat="1" ht="80" customHeight="1" spans="1:46">
      <c r="A563" s="84" t="s">
        <v>17570</v>
      </c>
      <c r="B563" s="84"/>
      <c r="C563" s="85" t="s">
        <v>2</v>
      </c>
      <c r="D563" s="84" t="s">
        <v>16406</v>
      </c>
      <c r="E563" s="87" t="s">
        <v>17571</v>
      </c>
      <c r="F563" s="84" t="s">
        <v>17532</v>
      </c>
      <c r="G563" s="85"/>
      <c r="H563" s="85">
        <v>30</v>
      </c>
      <c r="I563" s="85">
        <f t="shared" si="28"/>
        <v>30</v>
      </c>
      <c r="J563" s="84">
        <v>3</v>
      </c>
      <c r="K563" s="90">
        <f>SUMIFS(VENTAS[Cantidad],VENTAS[Código del producto Vendido],STOCK[[#This Row],[Code]])</f>
        <v>0</v>
      </c>
      <c r="L563" s="84">
        <f>STOCK[[#This Row],[Entradas]]-STOCK[[#This Row],[Salidas]]</f>
        <v>3</v>
      </c>
      <c r="M563" s="93">
        <f>STOCK[[#This Row],[Precio Final]]*10%</f>
        <v>3</v>
      </c>
      <c r="N563" s="84">
        <v>0</v>
      </c>
      <c r="O563" s="85">
        <v>0</v>
      </c>
      <c r="P563" s="85">
        <v>9.25</v>
      </c>
      <c r="Q563" s="84">
        <v>0</v>
      </c>
      <c r="R563" s="84">
        <v>0</v>
      </c>
      <c r="S563" s="85">
        <v>1.8</v>
      </c>
      <c r="T563" s="96">
        <f>STOCK[[#This Row],[Costo Unitario (USD)]]+STOCK[[#This Row],[Costo Envío (USD)]]+STOCK[[#This Row],[Comisión 10%]]</f>
        <v>14.05</v>
      </c>
      <c r="U563" s="102">
        <f t="shared" si="26"/>
        <v>21.075</v>
      </c>
      <c r="V563" s="85">
        <f t="shared" ref="V563:V572" si="29">H563</f>
        <v>30</v>
      </c>
      <c r="W563" s="85">
        <f>STOCK[[#This Row],[Precio Final]]-STOCK[[#This Row],[Costo total]]</f>
        <v>15.95</v>
      </c>
      <c r="X563" s="84">
        <f>STOCK[[#This Row],[Ganancia Unitaria]]*STOCK[[#This Row],[Salidas]]</f>
        <v>0</v>
      </c>
      <c r="Y563" s="84"/>
      <c r="Z563" s="84"/>
      <c r="AA563" s="85"/>
      <c r="AB563" s="84"/>
      <c r="AC563" s="84"/>
      <c r="AD563" s="101"/>
      <c r="AE563" s="85"/>
      <c r="AF563" s="85"/>
      <c r="AG563" s="85"/>
      <c r="AH563" s="85"/>
      <c r="AI563" s="85"/>
      <c r="AJ563" s="85"/>
      <c r="AK563" s="85"/>
      <c r="AL563" s="85"/>
      <c r="AM563" s="85"/>
      <c r="AN563" s="85"/>
      <c r="AO563" s="85"/>
      <c r="AP563" s="85"/>
      <c r="AQ563" s="85"/>
      <c r="AR563" s="85"/>
      <c r="AS563" s="85"/>
      <c r="AT563" s="85"/>
    </row>
    <row r="564" s="61" customFormat="1" ht="80" customHeight="1" spans="1:46">
      <c r="A564" s="84" t="s">
        <v>17572</v>
      </c>
      <c r="B564" s="84"/>
      <c r="C564" s="85" t="s">
        <v>2</v>
      </c>
      <c r="D564" s="84" t="s">
        <v>16413</v>
      </c>
      <c r="E564" s="87" t="s">
        <v>17571</v>
      </c>
      <c r="F564" s="84" t="s">
        <v>16984</v>
      </c>
      <c r="G564" s="85"/>
      <c r="H564" s="85">
        <v>30</v>
      </c>
      <c r="I564" s="85">
        <f t="shared" si="28"/>
        <v>30</v>
      </c>
      <c r="J564" s="84">
        <v>3</v>
      </c>
      <c r="K564" s="90">
        <f>SUMIFS(VENTAS[Cantidad],VENTAS[Código del producto Vendido],STOCK[[#This Row],[Code]])</f>
        <v>0</v>
      </c>
      <c r="L564" s="84">
        <f>STOCK[[#This Row],[Entradas]]-STOCK[[#This Row],[Salidas]]</f>
        <v>3</v>
      </c>
      <c r="M564" s="93">
        <f>STOCK[[#This Row],[Precio Final]]*10%</f>
        <v>3</v>
      </c>
      <c r="N564" s="84">
        <v>0</v>
      </c>
      <c r="O564" s="85">
        <v>0</v>
      </c>
      <c r="P564" s="85">
        <v>9.25</v>
      </c>
      <c r="Q564" s="84">
        <v>0</v>
      </c>
      <c r="R564" s="84">
        <v>0</v>
      </c>
      <c r="S564" s="85">
        <v>1.8</v>
      </c>
      <c r="T564" s="96">
        <f>STOCK[[#This Row],[Costo Unitario (USD)]]+STOCK[[#This Row],[Costo Envío (USD)]]+STOCK[[#This Row],[Comisión 10%]]</f>
        <v>14.05</v>
      </c>
      <c r="U564" s="102">
        <f t="shared" si="26"/>
        <v>21.075</v>
      </c>
      <c r="V564" s="85">
        <f t="shared" si="29"/>
        <v>30</v>
      </c>
      <c r="W564" s="85">
        <f>STOCK[[#This Row],[Precio Final]]-STOCK[[#This Row],[Costo total]]</f>
        <v>15.95</v>
      </c>
      <c r="X564" s="84">
        <f>STOCK[[#This Row],[Ganancia Unitaria]]*STOCK[[#This Row],[Salidas]]</f>
        <v>0</v>
      </c>
      <c r="Y564" s="84"/>
      <c r="Z564" s="84"/>
      <c r="AA564" s="85"/>
      <c r="AB564" s="84"/>
      <c r="AC564" s="84"/>
      <c r="AD564" s="101"/>
      <c r="AE564" s="85"/>
      <c r="AF564" s="85"/>
      <c r="AG564" s="85"/>
      <c r="AH564" s="85"/>
      <c r="AI564" s="85"/>
      <c r="AJ564" s="85"/>
      <c r="AK564" s="85"/>
      <c r="AL564" s="85"/>
      <c r="AM564" s="85"/>
      <c r="AN564" s="85"/>
      <c r="AO564" s="85"/>
      <c r="AP564" s="85"/>
      <c r="AQ564" s="85"/>
      <c r="AR564" s="85"/>
      <c r="AS564" s="85"/>
      <c r="AT564" s="85"/>
    </row>
    <row r="565" s="61" customFormat="1" ht="80" customHeight="1" spans="1:46">
      <c r="A565" s="84" t="s">
        <v>17573</v>
      </c>
      <c r="B565" s="84"/>
      <c r="C565" s="85" t="s">
        <v>2</v>
      </c>
      <c r="D565" s="84" t="s">
        <v>16406</v>
      </c>
      <c r="E565" s="87" t="s">
        <v>17571</v>
      </c>
      <c r="F565" s="84" t="s">
        <v>17525</v>
      </c>
      <c r="G565" s="85"/>
      <c r="H565" s="85">
        <v>30</v>
      </c>
      <c r="I565" s="85">
        <f t="shared" si="28"/>
        <v>30</v>
      </c>
      <c r="J565" s="84">
        <v>3</v>
      </c>
      <c r="K565" s="90">
        <f>SUMIFS(VENTAS[Cantidad],VENTAS[Código del producto Vendido],STOCK[[#This Row],[Code]])</f>
        <v>0</v>
      </c>
      <c r="L565" s="84">
        <f>STOCK[[#This Row],[Entradas]]-STOCK[[#This Row],[Salidas]]</f>
        <v>3</v>
      </c>
      <c r="M565" s="93">
        <f>STOCK[[#This Row],[Precio Final]]*10%</f>
        <v>3</v>
      </c>
      <c r="N565" s="84">
        <v>0</v>
      </c>
      <c r="O565" s="85">
        <v>0</v>
      </c>
      <c r="P565" s="85">
        <v>9.25</v>
      </c>
      <c r="Q565" s="84">
        <v>0</v>
      </c>
      <c r="R565" s="84">
        <v>0</v>
      </c>
      <c r="S565" s="85">
        <v>1.8</v>
      </c>
      <c r="T565" s="96">
        <f>STOCK[[#This Row],[Costo Unitario (USD)]]+STOCK[[#This Row],[Costo Envío (USD)]]+STOCK[[#This Row],[Comisión 10%]]</f>
        <v>14.05</v>
      </c>
      <c r="U565" s="102">
        <f t="shared" si="26"/>
        <v>21.075</v>
      </c>
      <c r="V565" s="85">
        <f t="shared" si="29"/>
        <v>30</v>
      </c>
      <c r="W565" s="85">
        <f>STOCK[[#This Row],[Precio Final]]-STOCK[[#This Row],[Costo total]]</f>
        <v>15.95</v>
      </c>
      <c r="X565" s="84">
        <f>STOCK[[#This Row],[Ganancia Unitaria]]*STOCK[[#This Row],[Salidas]]</f>
        <v>0</v>
      </c>
      <c r="Y565" s="84"/>
      <c r="Z565" s="84"/>
      <c r="AA565" s="85"/>
      <c r="AB565" s="84"/>
      <c r="AC565" s="84"/>
      <c r="AD565" s="101"/>
      <c r="AE565" s="85"/>
      <c r="AF565" s="85"/>
      <c r="AG565" s="85"/>
      <c r="AH565" s="85"/>
      <c r="AI565" s="85"/>
      <c r="AJ565" s="85"/>
      <c r="AK565" s="85"/>
      <c r="AL565" s="85"/>
      <c r="AM565" s="85"/>
      <c r="AN565" s="85"/>
      <c r="AO565" s="85"/>
      <c r="AP565" s="85"/>
      <c r="AQ565" s="85"/>
      <c r="AR565" s="85"/>
      <c r="AS565" s="85"/>
      <c r="AT565" s="85"/>
    </row>
    <row r="566" s="61" customFormat="1" ht="80" customHeight="1" spans="1:46">
      <c r="A566" s="84" t="s">
        <v>17574</v>
      </c>
      <c r="B566" s="84"/>
      <c r="C566" s="85" t="s">
        <v>2</v>
      </c>
      <c r="D566" s="84" t="s">
        <v>16406</v>
      </c>
      <c r="E566" s="87" t="s">
        <v>17575</v>
      </c>
      <c r="F566" s="84" t="s">
        <v>17532</v>
      </c>
      <c r="G566" s="85"/>
      <c r="H566" s="85">
        <v>30</v>
      </c>
      <c r="I566" s="85">
        <f t="shared" si="28"/>
        <v>30</v>
      </c>
      <c r="J566" s="84">
        <v>2</v>
      </c>
      <c r="K566" s="90">
        <f>SUMIFS(VENTAS[Cantidad],VENTAS[Código del producto Vendido],STOCK[[#This Row],[Code]])</f>
        <v>0</v>
      </c>
      <c r="L566" s="84">
        <f>STOCK[[#This Row],[Entradas]]-STOCK[[#This Row],[Salidas]]</f>
        <v>2</v>
      </c>
      <c r="M566" s="93">
        <f>STOCK[[#This Row],[Precio Final]]*10%</f>
        <v>3</v>
      </c>
      <c r="N566" s="84">
        <v>0</v>
      </c>
      <c r="O566" s="85">
        <v>0</v>
      </c>
      <c r="P566" s="85">
        <v>7.5</v>
      </c>
      <c r="Q566" s="84">
        <v>0</v>
      </c>
      <c r="R566" s="84">
        <v>0</v>
      </c>
      <c r="S566" s="85">
        <v>1.8</v>
      </c>
      <c r="T566" s="96">
        <f>STOCK[[#This Row],[Costo Unitario (USD)]]+STOCK[[#This Row],[Costo Envío (USD)]]+STOCK[[#This Row],[Comisión 10%]]</f>
        <v>12.3</v>
      </c>
      <c r="U566" s="84">
        <f t="shared" si="26"/>
        <v>18.45</v>
      </c>
      <c r="V566" s="85">
        <f t="shared" si="29"/>
        <v>30</v>
      </c>
      <c r="W566" s="85">
        <f>STOCK[[#This Row],[Precio Final]]-STOCK[[#This Row],[Costo total]]</f>
        <v>17.7</v>
      </c>
      <c r="X566" s="84">
        <f>STOCK[[#This Row],[Ganancia Unitaria]]*STOCK[[#This Row],[Salidas]]</f>
        <v>0</v>
      </c>
      <c r="Y566" s="84"/>
      <c r="Z566" s="84"/>
      <c r="AA566" s="85"/>
      <c r="AB566" s="84"/>
      <c r="AC566" s="84"/>
      <c r="AD566" s="101"/>
      <c r="AE566" s="85"/>
      <c r="AF566" s="85"/>
      <c r="AG566" s="85"/>
      <c r="AH566" s="85"/>
      <c r="AI566" s="85"/>
      <c r="AJ566" s="85"/>
      <c r="AK566" s="85"/>
      <c r="AL566" s="85"/>
      <c r="AM566" s="85"/>
      <c r="AN566" s="85"/>
      <c r="AO566" s="85"/>
      <c r="AP566" s="85"/>
      <c r="AQ566" s="85"/>
      <c r="AR566" s="85"/>
      <c r="AS566" s="85"/>
      <c r="AT566" s="85"/>
    </row>
    <row r="567" s="61" customFormat="1" ht="80" customHeight="1" spans="1:46">
      <c r="A567" s="84" t="s">
        <v>17576</v>
      </c>
      <c r="B567" s="84"/>
      <c r="C567" s="85" t="s">
        <v>2</v>
      </c>
      <c r="D567" s="84" t="s">
        <v>16406</v>
      </c>
      <c r="E567" s="87" t="s">
        <v>17575</v>
      </c>
      <c r="F567" s="84" t="s">
        <v>17525</v>
      </c>
      <c r="G567" s="85"/>
      <c r="H567" s="85">
        <v>30</v>
      </c>
      <c r="I567" s="85">
        <f t="shared" si="28"/>
        <v>30</v>
      </c>
      <c r="J567" s="84">
        <v>3</v>
      </c>
      <c r="K567" s="90">
        <f>SUMIFS(VENTAS[Cantidad],VENTAS[Código del producto Vendido],STOCK[[#This Row],[Code]])</f>
        <v>0</v>
      </c>
      <c r="L567" s="84">
        <f>STOCK[[#This Row],[Entradas]]-STOCK[[#This Row],[Salidas]]</f>
        <v>3</v>
      </c>
      <c r="M567" s="93">
        <f>STOCK[[#This Row],[Precio Final]]*10%</f>
        <v>3</v>
      </c>
      <c r="N567" s="84">
        <v>0</v>
      </c>
      <c r="O567" s="85">
        <v>0</v>
      </c>
      <c r="P567" s="85">
        <v>7.5</v>
      </c>
      <c r="Q567" s="84">
        <v>0</v>
      </c>
      <c r="R567" s="84">
        <v>0</v>
      </c>
      <c r="S567" s="85">
        <v>1.8</v>
      </c>
      <c r="T567" s="96">
        <f>STOCK[[#This Row],[Costo Unitario (USD)]]+STOCK[[#This Row],[Costo Envío (USD)]]+STOCK[[#This Row],[Comisión 10%]]</f>
        <v>12.3</v>
      </c>
      <c r="U567" s="84">
        <f t="shared" si="26"/>
        <v>18.45</v>
      </c>
      <c r="V567" s="85">
        <f t="shared" si="29"/>
        <v>30</v>
      </c>
      <c r="W567" s="85">
        <f>STOCK[[#This Row],[Precio Final]]-STOCK[[#This Row],[Costo total]]</f>
        <v>17.7</v>
      </c>
      <c r="X567" s="84">
        <f>STOCK[[#This Row],[Ganancia Unitaria]]*STOCK[[#This Row],[Salidas]]</f>
        <v>0</v>
      </c>
      <c r="Y567" s="84"/>
      <c r="Z567" s="84"/>
      <c r="AA567" s="85"/>
      <c r="AB567" s="84"/>
      <c r="AC567" s="84"/>
      <c r="AD567" s="101"/>
      <c r="AE567" s="85"/>
      <c r="AF567" s="85"/>
      <c r="AG567" s="85"/>
      <c r="AH567" s="85"/>
      <c r="AI567" s="85"/>
      <c r="AJ567" s="85"/>
      <c r="AK567" s="85"/>
      <c r="AL567" s="85"/>
      <c r="AM567" s="85"/>
      <c r="AN567" s="85"/>
      <c r="AO567" s="85"/>
      <c r="AP567" s="85"/>
      <c r="AQ567" s="85"/>
      <c r="AR567" s="85"/>
      <c r="AS567" s="85"/>
      <c r="AT567" s="85"/>
    </row>
    <row r="568" s="61" customFormat="1" ht="80" customHeight="1" spans="1:46">
      <c r="A568" s="84" t="s">
        <v>17577</v>
      </c>
      <c r="B568" s="84"/>
      <c r="C568" s="85" t="s">
        <v>2</v>
      </c>
      <c r="D568" s="84" t="s">
        <v>16413</v>
      </c>
      <c r="E568" s="87" t="s">
        <v>17575</v>
      </c>
      <c r="F568" s="84" t="s">
        <v>16937</v>
      </c>
      <c r="G568" s="85"/>
      <c r="H568" s="85">
        <v>30</v>
      </c>
      <c r="I568" s="85">
        <v>30</v>
      </c>
      <c r="J568" s="84">
        <v>1</v>
      </c>
      <c r="K568" s="90">
        <f>SUMIFS(VENTAS[Cantidad],VENTAS[Código del producto Vendido],STOCK[[#This Row],[Code]])</f>
        <v>0</v>
      </c>
      <c r="L568" s="84">
        <f>STOCK[[#This Row],[Entradas]]-STOCK[[#This Row],[Salidas]]</f>
        <v>1</v>
      </c>
      <c r="M568" s="93">
        <f>STOCK[[#This Row],[Precio Final]]*10%</f>
        <v>3</v>
      </c>
      <c r="N568" s="84"/>
      <c r="O568" s="85"/>
      <c r="P568" s="85"/>
      <c r="Q568" s="84"/>
      <c r="R568" s="84"/>
      <c r="S568" s="85"/>
      <c r="T568" s="96">
        <f>STOCK[[#This Row],[Costo Unitario (USD)]]+STOCK[[#This Row],[Costo Envío (USD)]]+STOCK[[#This Row],[Comisión 10%]]</f>
        <v>3</v>
      </c>
      <c r="U568" s="84">
        <f t="shared" si="26"/>
        <v>4.5</v>
      </c>
      <c r="V568" s="85">
        <f t="shared" si="29"/>
        <v>30</v>
      </c>
      <c r="W568" s="85">
        <f>STOCK[[#This Row],[Precio Final]]-STOCK[[#This Row],[Costo total]]</f>
        <v>27</v>
      </c>
      <c r="X568" s="84">
        <f>STOCK[[#This Row],[Ganancia Unitaria]]*STOCK[[#This Row],[Salidas]]</f>
        <v>0</v>
      </c>
      <c r="Y568" s="84"/>
      <c r="Z568" s="84"/>
      <c r="AA568" s="85"/>
      <c r="AB568" s="84"/>
      <c r="AC568" s="84"/>
      <c r="AD568" s="101"/>
      <c r="AE568" s="85"/>
      <c r="AF568" s="85"/>
      <c r="AG568" s="85"/>
      <c r="AH568" s="85"/>
      <c r="AI568" s="85"/>
      <c r="AJ568" s="85"/>
      <c r="AK568" s="85"/>
      <c r="AL568" s="85"/>
      <c r="AM568" s="85"/>
      <c r="AN568" s="85"/>
      <c r="AO568" s="85"/>
      <c r="AP568" s="85"/>
      <c r="AQ568" s="85"/>
      <c r="AR568" s="85"/>
      <c r="AS568" s="85"/>
      <c r="AT568" s="85"/>
    </row>
    <row r="569" s="61" customFormat="1" ht="80" customHeight="1" spans="1:46">
      <c r="A569" s="84" t="s">
        <v>17578</v>
      </c>
      <c r="B569" s="84"/>
      <c r="C569" s="85" t="s">
        <v>2</v>
      </c>
      <c r="D569" s="84" t="s">
        <v>16413</v>
      </c>
      <c r="E569" s="87" t="s">
        <v>17575</v>
      </c>
      <c r="F569" s="84" t="s">
        <v>16984</v>
      </c>
      <c r="G569" s="85"/>
      <c r="H569" s="85">
        <v>30</v>
      </c>
      <c r="I569" s="85">
        <f t="shared" ref="I569:I632" si="30">H569</f>
        <v>30</v>
      </c>
      <c r="J569" s="84">
        <v>3</v>
      </c>
      <c r="K569" s="90">
        <f>SUMIFS(VENTAS[Cantidad],VENTAS[Código del producto Vendido],STOCK[[#This Row],[Code]])</f>
        <v>0</v>
      </c>
      <c r="L569" s="84">
        <f>STOCK[[#This Row],[Entradas]]-STOCK[[#This Row],[Salidas]]</f>
        <v>3</v>
      </c>
      <c r="M569" s="93">
        <f>STOCK[[#This Row],[Precio Final]]*10%</f>
        <v>3</v>
      </c>
      <c r="N569" s="84">
        <v>0</v>
      </c>
      <c r="O569" s="85">
        <v>0</v>
      </c>
      <c r="P569" s="85">
        <v>7.5</v>
      </c>
      <c r="Q569" s="84">
        <v>0</v>
      </c>
      <c r="R569" s="84">
        <v>0</v>
      </c>
      <c r="S569" s="85">
        <v>1.8</v>
      </c>
      <c r="T569" s="96">
        <f>STOCK[[#This Row],[Costo Unitario (USD)]]+STOCK[[#This Row],[Costo Envío (USD)]]+STOCK[[#This Row],[Comisión 10%]]</f>
        <v>12.3</v>
      </c>
      <c r="U569" s="84">
        <f t="shared" si="26"/>
        <v>18.45</v>
      </c>
      <c r="V569" s="85">
        <f t="shared" si="29"/>
        <v>30</v>
      </c>
      <c r="W569" s="85">
        <f>STOCK[[#This Row],[Precio Final]]-STOCK[[#This Row],[Costo total]]</f>
        <v>17.7</v>
      </c>
      <c r="X569" s="84">
        <f>STOCK[[#This Row],[Ganancia Unitaria]]*STOCK[[#This Row],[Salidas]]</f>
        <v>0</v>
      </c>
      <c r="Y569" s="84"/>
      <c r="Z569" s="84"/>
      <c r="AA569" s="85"/>
      <c r="AB569" s="84"/>
      <c r="AC569" s="84"/>
      <c r="AD569" s="101"/>
      <c r="AE569" s="85"/>
      <c r="AF569" s="85"/>
      <c r="AG569" s="85"/>
      <c r="AH569" s="85"/>
      <c r="AI569" s="85"/>
      <c r="AJ569" s="85"/>
      <c r="AK569" s="85"/>
      <c r="AL569" s="85"/>
      <c r="AM569" s="85"/>
      <c r="AN569" s="85"/>
      <c r="AO569" s="85"/>
      <c r="AP569" s="85"/>
      <c r="AQ569" s="85"/>
      <c r="AR569" s="85"/>
      <c r="AS569" s="85"/>
      <c r="AT569" s="85"/>
    </row>
    <row r="570" s="61" customFormat="1" ht="80" customHeight="1" spans="1:46">
      <c r="A570" s="84" t="s">
        <v>17579</v>
      </c>
      <c r="B570" s="84"/>
      <c r="C570" s="85" t="s">
        <v>2</v>
      </c>
      <c r="D570" s="84" t="s">
        <v>17540</v>
      </c>
      <c r="E570" s="87" t="s">
        <v>17580</v>
      </c>
      <c r="F570" s="84" t="s">
        <v>17542</v>
      </c>
      <c r="G570" s="85"/>
      <c r="H570" s="85">
        <v>25</v>
      </c>
      <c r="I570" s="85">
        <f t="shared" si="30"/>
        <v>25</v>
      </c>
      <c r="J570" s="84">
        <v>2</v>
      </c>
      <c r="K570" s="90">
        <f>SUMIFS(VENTAS[Cantidad],VENTAS[Código del producto Vendido],STOCK[[#This Row],[Code]])</f>
        <v>0</v>
      </c>
      <c r="L570" s="84">
        <f>STOCK[[#This Row],[Entradas]]-STOCK[[#This Row],[Salidas]]</f>
        <v>2</v>
      </c>
      <c r="M570" s="93">
        <f>STOCK[[#This Row],[Precio Final]]*10%</f>
        <v>2.5</v>
      </c>
      <c r="N570" s="84">
        <v>0</v>
      </c>
      <c r="O570" s="85">
        <v>0</v>
      </c>
      <c r="P570" s="85">
        <v>5</v>
      </c>
      <c r="Q570" s="84">
        <v>0</v>
      </c>
      <c r="R570" s="84">
        <v>0</v>
      </c>
      <c r="S570" s="85">
        <v>1.8</v>
      </c>
      <c r="T570" s="96">
        <f>STOCK[[#This Row],[Costo Unitario (USD)]]+STOCK[[#This Row],[Costo Envío (USD)]]+STOCK[[#This Row],[Comisión 10%]]</f>
        <v>9.3</v>
      </c>
      <c r="U570" s="84">
        <f t="shared" si="26"/>
        <v>13.95</v>
      </c>
      <c r="V570" s="85">
        <f t="shared" si="29"/>
        <v>25</v>
      </c>
      <c r="W570" s="85">
        <f>STOCK[[#This Row],[Precio Final]]-STOCK[[#This Row],[Costo total]]</f>
        <v>15.7</v>
      </c>
      <c r="X570" s="84">
        <f>STOCK[[#This Row],[Ganancia Unitaria]]*STOCK[[#This Row],[Salidas]]</f>
        <v>0</v>
      </c>
      <c r="Y570" s="84"/>
      <c r="Z570" s="84"/>
      <c r="AA570" s="85"/>
      <c r="AB570" s="84"/>
      <c r="AC570" s="84">
        <v>20</v>
      </c>
      <c r="AD570" s="101"/>
      <c r="AE570" s="85"/>
      <c r="AF570" s="85"/>
      <c r="AG570" s="85"/>
      <c r="AH570" s="85"/>
      <c r="AI570" s="85"/>
      <c r="AJ570" s="85"/>
      <c r="AK570" s="85"/>
      <c r="AL570" s="85"/>
      <c r="AM570" s="85"/>
      <c r="AN570" s="85"/>
      <c r="AO570" s="85"/>
      <c r="AP570" s="85"/>
      <c r="AQ570" s="85"/>
      <c r="AR570" s="85"/>
      <c r="AS570" s="85"/>
      <c r="AT570" s="85"/>
    </row>
    <row r="571" s="61" customFormat="1" ht="80" customHeight="1" spans="1:46">
      <c r="A571" s="84" t="s">
        <v>17581</v>
      </c>
      <c r="B571" s="84"/>
      <c r="C571" s="85" t="s">
        <v>2</v>
      </c>
      <c r="D571" s="84" t="s">
        <v>16413</v>
      </c>
      <c r="E571" s="87" t="s">
        <v>17580</v>
      </c>
      <c r="F571" s="84" t="s">
        <v>16937</v>
      </c>
      <c r="G571" s="85"/>
      <c r="H571" s="85">
        <v>25</v>
      </c>
      <c r="I571" s="85">
        <f t="shared" si="30"/>
        <v>25</v>
      </c>
      <c r="J571" s="84">
        <v>2</v>
      </c>
      <c r="K571" s="90">
        <f>SUMIFS(VENTAS[Cantidad],VENTAS[Código del producto Vendido],STOCK[[#This Row],[Code]])</f>
        <v>0</v>
      </c>
      <c r="L571" s="84">
        <f>STOCK[[#This Row],[Entradas]]-STOCK[[#This Row],[Salidas]]</f>
        <v>2</v>
      </c>
      <c r="M571" s="93">
        <f>STOCK[[#This Row],[Precio Final]]*10%</f>
        <v>2.5</v>
      </c>
      <c r="N571" s="84">
        <v>0</v>
      </c>
      <c r="O571" s="85">
        <v>0</v>
      </c>
      <c r="P571" s="85">
        <v>5</v>
      </c>
      <c r="Q571" s="84">
        <v>0</v>
      </c>
      <c r="R571" s="84">
        <v>0</v>
      </c>
      <c r="S571" s="85">
        <v>1.8</v>
      </c>
      <c r="T571" s="96">
        <f>STOCK[[#This Row],[Costo Unitario (USD)]]+STOCK[[#This Row],[Costo Envío (USD)]]+STOCK[[#This Row],[Comisión 10%]]</f>
        <v>9.3</v>
      </c>
      <c r="U571" s="84">
        <f t="shared" si="26"/>
        <v>13.95</v>
      </c>
      <c r="V571" s="85">
        <f t="shared" si="29"/>
        <v>25</v>
      </c>
      <c r="W571" s="85">
        <f>STOCK[[#This Row],[Precio Final]]-STOCK[[#This Row],[Costo total]]</f>
        <v>15.7</v>
      </c>
      <c r="X571" s="84">
        <f>STOCK[[#This Row],[Ganancia Unitaria]]*STOCK[[#This Row],[Salidas]]</f>
        <v>0</v>
      </c>
      <c r="Y571" s="84"/>
      <c r="Z571" s="84"/>
      <c r="AA571" s="85"/>
      <c r="AB571" s="84"/>
      <c r="AC571" s="84">
        <v>20</v>
      </c>
      <c r="AD571" s="101"/>
      <c r="AE571" s="85"/>
      <c r="AF571" s="85"/>
      <c r="AG571" s="85"/>
      <c r="AH571" s="85"/>
      <c r="AI571" s="85"/>
      <c r="AJ571" s="85"/>
      <c r="AK571" s="85"/>
      <c r="AL571" s="85"/>
      <c r="AM571" s="85"/>
      <c r="AN571" s="85"/>
      <c r="AO571" s="85"/>
      <c r="AP571" s="85"/>
      <c r="AQ571" s="85"/>
      <c r="AR571" s="85"/>
      <c r="AS571" s="85"/>
      <c r="AT571" s="85"/>
    </row>
    <row r="572" s="61" customFormat="1" ht="80" customHeight="1" spans="1:46">
      <c r="A572" s="84" t="s">
        <v>17582</v>
      </c>
      <c r="B572" s="84"/>
      <c r="C572" s="85" t="s">
        <v>2</v>
      </c>
      <c r="D572" s="84" t="s">
        <v>16406</v>
      </c>
      <c r="E572" s="87" t="s">
        <v>17580</v>
      </c>
      <c r="F572" s="84" t="s">
        <v>17525</v>
      </c>
      <c r="G572" s="85"/>
      <c r="H572" s="85">
        <v>25</v>
      </c>
      <c r="I572" s="85">
        <f t="shared" si="30"/>
        <v>25</v>
      </c>
      <c r="J572" s="84">
        <v>2</v>
      </c>
      <c r="K572" s="90">
        <f>SUMIFS(VENTAS[Cantidad],VENTAS[Código del producto Vendido],STOCK[[#This Row],[Code]])</f>
        <v>0</v>
      </c>
      <c r="L572" s="84">
        <f>STOCK[[#This Row],[Entradas]]-STOCK[[#This Row],[Salidas]]</f>
        <v>2</v>
      </c>
      <c r="M572" s="93">
        <f>STOCK[[#This Row],[Precio Final]]*10%</f>
        <v>2.5</v>
      </c>
      <c r="N572" s="84">
        <v>0</v>
      </c>
      <c r="O572" s="85">
        <v>0</v>
      </c>
      <c r="P572" s="85">
        <v>5</v>
      </c>
      <c r="Q572" s="84">
        <v>0</v>
      </c>
      <c r="R572" s="84">
        <v>0</v>
      </c>
      <c r="S572" s="85">
        <v>1.8</v>
      </c>
      <c r="T572" s="96">
        <f>STOCK[[#This Row],[Costo Unitario (USD)]]+STOCK[[#This Row],[Costo Envío (USD)]]+STOCK[[#This Row],[Comisión 10%]]</f>
        <v>9.3</v>
      </c>
      <c r="U572" s="84">
        <f t="shared" si="26"/>
        <v>13.95</v>
      </c>
      <c r="V572" s="85">
        <f t="shared" si="29"/>
        <v>25</v>
      </c>
      <c r="W572" s="85">
        <f>STOCK[[#This Row],[Precio Final]]-STOCK[[#This Row],[Costo total]]</f>
        <v>15.7</v>
      </c>
      <c r="X572" s="84">
        <f>STOCK[[#This Row],[Ganancia Unitaria]]*STOCK[[#This Row],[Salidas]]</f>
        <v>0</v>
      </c>
      <c r="Y572" s="84"/>
      <c r="Z572" s="84"/>
      <c r="AA572" s="85"/>
      <c r="AB572" s="84"/>
      <c r="AC572" s="84">
        <v>20</v>
      </c>
      <c r="AD572" s="101"/>
      <c r="AE572" s="85"/>
      <c r="AF572" s="85"/>
      <c r="AG572" s="85"/>
      <c r="AH572" s="85"/>
      <c r="AI572" s="85"/>
      <c r="AJ572" s="85"/>
      <c r="AK572" s="85"/>
      <c r="AL572" s="85"/>
      <c r="AM572" s="85"/>
      <c r="AN572" s="85"/>
      <c r="AO572" s="85"/>
      <c r="AP572" s="85"/>
      <c r="AQ572" s="85"/>
      <c r="AR572" s="85"/>
      <c r="AS572" s="85"/>
      <c r="AT572" s="85"/>
    </row>
    <row r="573" s="61" customFormat="1" ht="80" customHeight="1" spans="1:46">
      <c r="A573" s="84" t="s">
        <v>17583</v>
      </c>
      <c r="B573" s="84"/>
      <c r="C573" s="85" t="s">
        <v>2</v>
      </c>
      <c r="D573" s="84" t="s">
        <v>16413</v>
      </c>
      <c r="E573" s="87" t="s">
        <v>17584</v>
      </c>
      <c r="F573" s="84" t="s">
        <v>16984</v>
      </c>
      <c r="G573" s="85"/>
      <c r="H573" s="85">
        <v>25</v>
      </c>
      <c r="I573" s="85">
        <f t="shared" si="30"/>
        <v>25</v>
      </c>
      <c r="J573" s="84">
        <v>4</v>
      </c>
      <c r="K573" s="90">
        <f>SUMIFS(VENTAS[Cantidad],VENTAS[Código del producto Vendido],STOCK[[#This Row],[Code]])</f>
        <v>0</v>
      </c>
      <c r="L573" s="84">
        <f>STOCK[[#This Row],[Entradas]]-STOCK[[#This Row],[Salidas]]</f>
        <v>4</v>
      </c>
      <c r="M573" s="93">
        <f>STOCK[[#This Row],[Precio Final]]*10%</f>
        <v>3</v>
      </c>
      <c r="N573" s="84">
        <v>0</v>
      </c>
      <c r="O573" s="85">
        <v>0</v>
      </c>
      <c r="P573" s="85">
        <v>5</v>
      </c>
      <c r="Q573" s="84">
        <v>0</v>
      </c>
      <c r="R573" s="84">
        <v>0</v>
      </c>
      <c r="S573" s="85">
        <v>1.8</v>
      </c>
      <c r="T573" s="96">
        <f>STOCK[[#This Row],[Costo Unitario (USD)]]+STOCK[[#This Row],[Costo Envío (USD)]]+STOCK[[#This Row],[Comisión 10%]]</f>
        <v>9.8</v>
      </c>
      <c r="U573" s="84">
        <f t="shared" si="26"/>
        <v>14.7</v>
      </c>
      <c r="V573" s="85">
        <v>30</v>
      </c>
      <c r="W573" s="85">
        <f>STOCK[[#This Row],[Precio Final]]-STOCK[[#This Row],[Costo total]]</f>
        <v>20.2</v>
      </c>
      <c r="X573" s="84">
        <f>STOCK[[#This Row],[Ganancia Unitaria]]*STOCK[[#This Row],[Salidas]]</f>
        <v>0</v>
      </c>
      <c r="Y573" s="84"/>
      <c r="Z573" s="84"/>
      <c r="AA573" s="85"/>
      <c r="AB573" s="84"/>
      <c r="AC573" s="84">
        <v>25</v>
      </c>
      <c r="AD573" s="101"/>
      <c r="AE573" s="85"/>
      <c r="AF573" s="85"/>
      <c r="AG573" s="85"/>
      <c r="AH573" s="85"/>
      <c r="AI573" s="85"/>
      <c r="AJ573" s="85"/>
      <c r="AK573" s="85"/>
      <c r="AL573" s="85"/>
      <c r="AM573" s="85"/>
      <c r="AN573" s="85"/>
      <c r="AO573" s="85"/>
      <c r="AP573" s="85"/>
      <c r="AQ573" s="85"/>
      <c r="AR573" s="85"/>
      <c r="AS573" s="85"/>
      <c r="AT573" s="85"/>
    </row>
    <row r="574" s="61" customFormat="1" ht="80" customHeight="1" spans="1:46">
      <c r="A574" s="84" t="s">
        <v>17585</v>
      </c>
      <c r="B574" s="84"/>
      <c r="C574" s="85" t="s">
        <v>2</v>
      </c>
      <c r="D574" s="84" t="s">
        <v>16406</v>
      </c>
      <c r="E574" s="87" t="s">
        <v>17586</v>
      </c>
      <c r="F574" s="84" t="s">
        <v>17250</v>
      </c>
      <c r="G574" s="85"/>
      <c r="H574" s="85">
        <v>30</v>
      </c>
      <c r="I574" s="85">
        <f t="shared" si="30"/>
        <v>30</v>
      </c>
      <c r="J574" s="84">
        <v>4</v>
      </c>
      <c r="K574" s="90">
        <f>SUMIFS(VENTAS[Cantidad],VENTAS[Código del producto Vendido],STOCK[[#This Row],[Code]])</f>
        <v>0</v>
      </c>
      <c r="L574" s="84">
        <f>STOCK[[#This Row],[Entradas]]-STOCK[[#This Row],[Salidas]]</f>
        <v>4</v>
      </c>
      <c r="M574" s="93">
        <f>STOCK[[#This Row],[Precio Final]]*10%</f>
        <v>3</v>
      </c>
      <c r="N574" s="84">
        <v>0</v>
      </c>
      <c r="O574" s="85">
        <v>0</v>
      </c>
      <c r="P574" s="85">
        <v>5</v>
      </c>
      <c r="Q574" s="84">
        <v>0</v>
      </c>
      <c r="R574" s="84">
        <v>0</v>
      </c>
      <c r="S574" s="85">
        <v>1.8</v>
      </c>
      <c r="T574" s="96">
        <f>STOCK[[#This Row],[Costo Unitario (USD)]]+STOCK[[#This Row],[Costo Envío (USD)]]+STOCK[[#This Row],[Comisión 10%]]</f>
        <v>9.8</v>
      </c>
      <c r="U574" s="84">
        <f t="shared" si="26"/>
        <v>14.7</v>
      </c>
      <c r="V574" s="85">
        <f>H574</f>
        <v>30</v>
      </c>
      <c r="W574" s="85">
        <f>STOCK[[#This Row],[Precio Final]]-STOCK[[#This Row],[Costo total]]</f>
        <v>20.2</v>
      </c>
      <c r="X574" s="84">
        <f>STOCK[[#This Row],[Ganancia Unitaria]]*STOCK[[#This Row],[Salidas]]</f>
        <v>0</v>
      </c>
      <c r="Y574" s="84"/>
      <c r="Z574" s="84"/>
      <c r="AA574" s="85"/>
      <c r="AB574" s="84"/>
      <c r="AC574" s="84">
        <v>25</v>
      </c>
      <c r="AD574" s="101"/>
      <c r="AE574" s="85"/>
      <c r="AF574" s="85"/>
      <c r="AG574" s="85"/>
      <c r="AH574" s="85"/>
      <c r="AI574" s="85"/>
      <c r="AJ574" s="85"/>
      <c r="AK574" s="85"/>
      <c r="AL574" s="85"/>
      <c r="AM574" s="85"/>
      <c r="AN574" s="85"/>
      <c r="AO574" s="85"/>
      <c r="AP574" s="85"/>
      <c r="AQ574" s="85"/>
      <c r="AR574" s="85"/>
      <c r="AS574" s="85"/>
      <c r="AT574" s="85"/>
    </row>
    <row r="575" s="61" customFormat="1" ht="80" customHeight="1" spans="1:46">
      <c r="A575" s="84" t="s">
        <v>17587</v>
      </c>
      <c r="B575" s="84"/>
      <c r="C575" s="85" t="s">
        <v>2</v>
      </c>
      <c r="D575" s="84" t="s">
        <v>16406</v>
      </c>
      <c r="E575" s="87" t="s">
        <v>17584</v>
      </c>
      <c r="F575" s="84" t="s">
        <v>17525</v>
      </c>
      <c r="G575" s="85"/>
      <c r="H575" s="85">
        <v>25</v>
      </c>
      <c r="I575" s="85">
        <f t="shared" si="30"/>
        <v>25</v>
      </c>
      <c r="J575" s="84">
        <v>4</v>
      </c>
      <c r="K575" s="90">
        <f>SUMIFS(VENTAS[Cantidad],VENTAS[Código del producto Vendido],STOCK[[#This Row],[Code]])</f>
        <v>0</v>
      </c>
      <c r="L575" s="84">
        <f>STOCK[[#This Row],[Entradas]]-STOCK[[#This Row],[Salidas]]</f>
        <v>4</v>
      </c>
      <c r="M575" s="93">
        <f>STOCK[[#This Row],[Precio Final]]*10%</f>
        <v>3</v>
      </c>
      <c r="N575" s="84">
        <v>0</v>
      </c>
      <c r="O575" s="85">
        <v>0</v>
      </c>
      <c r="P575" s="85">
        <v>5</v>
      </c>
      <c r="Q575" s="84">
        <v>0</v>
      </c>
      <c r="R575" s="84">
        <v>0</v>
      </c>
      <c r="S575" s="85">
        <v>1.8</v>
      </c>
      <c r="T575" s="96">
        <f>STOCK[[#This Row],[Costo Unitario (USD)]]+STOCK[[#This Row],[Costo Envío (USD)]]+STOCK[[#This Row],[Comisión 10%]]</f>
        <v>9.8</v>
      </c>
      <c r="U575" s="84">
        <f t="shared" si="26"/>
        <v>14.7</v>
      </c>
      <c r="V575" s="85">
        <v>30</v>
      </c>
      <c r="W575" s="85">
        <f>STOCK[[#This Row],[Precio Final]]-STOCK[[#This Row],[Costo total]]</f>
        <v>20.2</v>
      </c>
      <c r="X575" s="84">
        <f>STOCK[[#This Row],[Ganancia Unitaria]]*STOCK[[#This Row],[Salidas]]</f>
        <v>0</v>
      </c>
      <c r="Y575" s="84"/>
      <c r="Z575" s="84"/>
      <c r="AA575" s="85"/>
      <c r="AB575" s="84"/>
      <c r="AC575" s="84">
        <v>25</v>
      </c>
      <c r="AD575" s="101"/>
      <c r="AE575" s="85"/>
      <c r="AF575" s="85"/>
      <c r="AG575" s="85"/>
      <c r="AH575" s="85"/>
      <c r="AI575" s="85"/>
      <c r="AJ575" s="85"/>
      <c r="AK575" s="85"/>
      <c r="AL575" s="85"/>
      <c r="AM575" s="85"/>
      <c r="AN575" s="85"/>
      <c r="AO575" s="85"/>
      <c r="AP575" s="85"/>
      <c r="AQ575" s="85"/>
      <c r="AR575" s="85"/>
      <c r="AS575" s="85"/>
      <c r="AT575" s="85"/>
    </row>
    <row r="576" s="61" customFormat="1" ht="80" customHeight="1" spans="1:46">
      <c r="A576" s="84" t="s">
        <v>17588</v>
      </c>
      <c r="B576" s="84"/>
      <c r="C576" s="85" t="s">
        <v>2</v>
      </c>
      <c r="D576" s="84" t="s">
        <v>16406</v>
      </c>
      <c r="E576" s="87" t="s">
        <v>17589</v>
      </c>
      <c r="F576" s="84" t="s">
        <v>17525</v>
      </c>
      <c r="G576" s="85"/>
      <c r="H576" s="85">
        <v>30</v>
      </c>
      <c r="I576" s="85">
        <f t="shared" si="30"/>
        <v>30</v>
      </c>
      <c r="J576" s="84">
        <v>4</v>
      </c>
      <c r="K576" s="90">
        <f>SUMIFS(VENTAS[Cantidad],VENTAS[Código del producto Vendido],STOCK[[#This Row],[Code]])</f>
        <v>0</v>
      </c>
      <c r="L576" s="84">
        <f>STOCK[[#This Row],[Entradas]]-STOCK[[#This Row],[Salidas]]</f>
        <v>4</v>
      </c>
      <c r="M576" s="93">
        <f>STOCK[[#This Row],[Precio Final]]*10%</f>
        <v>3</v>
      </c>
      <c r="N576" s="84">
        <v>0</v>
      </c>
      <c r="O576" s="85">
        <v>0</v>
      </c>
      <c r="P576" s="85">
        <v>8.5</v>
      </c>
      <c r="Q576" s="84">
        <v>0</v>
      </c>
      <c r="R576" s="84">
        <v>0</v>
      </c>
      <c r="S576" s="85">
        <v>1.8</v>
      </c>
      <c r="T576" s="96">
        <f>STOCK[[#This Row],[Costo Unitario (USD)]]+STOCK[[#This Row],[Costo Envío (USD)]]+STOCK[[#This Row],[Comisión 10%]]</f>
        <v>13.3</v>
      </c>
      <c r="U576" s="84">
        <f t="shared" si="26"/>
        <v>19.95</v>
      </c>
      <c r="V576" s="85">
        <f t="shared" ref="V576:V618" si="31">H576</f>
        <v>30</v>
      </c>
      <c r="W576" s="85">
        <f>STOCK[[#This Row],[Precio Final]]-STOCK[[#This Row],[Costo total]]</f>
        <v>16.7</v>
      </c>
      <c r="X576" s="84">
        <f>STOCK[[#This Row],[Ganancia Unitaria]]*STOCK[[#This Row],[Salidas]]</f>
        <v>0</v>
      </c>
      <c r="Y576" s="84"/>
      <c r="Z576" s="84"/>
      <c r="AA576" s="85"/>
      <c r="AB576" s="84"/>
      <c r="AC576" s="84">
        <v>24</v>
      </c>
      <c r="AD576" s="101"/>
      <c r="AE576" s="85"/>
      <c r="AF576" s="85"/>
      <c r="AG576" s="85"/>
      <c r="AH576" s="85"/>
      <c r="AI576" s="85"/>
      <c r="AJ576" s="85"/>
      <c r="AK576" s="85"/>
      <c r="AL576" s="85"/>
      <c r="AM576" s="85"/>
      <c r="AN576" s="85"/>
      <c r="AO576" s="85"/>
      <c r="AP576" s="85"/>
      <c r="AQ576" s="85"/>
      <c r="AR576" s="85"/>
      <c r="AS576" s="85"/>
      <c r="AT576" s="85"/>
    </row>
    <row r="577" s="61" customFormat="1" ht="80" customHeight="1" spans="1:46">
      <c r="A577" s="84" t="s">
        <v>17590</v>
      </c>
      <c r="B577" s="84"/>
      <c r="C577" s="85" t="s">
        <v>2</v>
      </c>
      <c r="D577" s="84" t="s">
        <v>16406</v>
      </c>
      <c r="E577" s="87" t="s">
        <v>17591</v>
      </c>
      <c r="F577" s="84" t="s">
        <v>17532</v>
      </c>
      <c r="G577" s="85"/>
      <c r="H577" s="85">
        <v>25</v>
      </c>
      <c r="I577" s="85">
        <f t="shared" si="30"/>
        <v>25</v>
      </c>
      <c r="J577" s="84">
        <v>4</v>
      </c>
      <c r="K577" s="90">
        <f>SUMIFS(VENTAS[Cantidad],VENTAS[Código del producto Vendido],STOCK[[#This Row],[Code]])</f>
        <v>0</v>
      </c>
      <c r="L577" s="84">
        <f>STOCK[[#This Row],[Entradas]]-STOCK[[#This Row],[Salidas]]</f>
        <v>4</v>
      </c>
      <c r="M577" s="93">
        <f>STOCK[[#This Row],[Precio Final]]*10%</f>
        <v>2.5</v>
      </c>
      <c r="N577" s="84">
        <v>0</v>
      </c>
      <c r="O577" s="85">
        <v>0</v>
      </c>
      <c r="P577" s="85">
        <v>8.25</v>
      </c>
      <c r="Q577" s="84">
        <v>0</v>
      </c>
      <c r="R577" s="84">
        <v>0</v>
      </c>
      <c r="S577" s="85">
        <v>1.8</v>
      </c>
      <c r="T577" s="96">
        <f>STOCK[[#This Row],[Costo Unitario (USD)]]+STOCK[[#This Row],[Costo Envío (USD)]]+STOCK[[#This Row],[Comisión 10%]]</f>
        <v>12.55</v>
      </c>
      <c r="U577" s="102">
        <f t="shared" si="26"/>
        <v>18.825</v>
      </c>
      <c r="V577" s="85">
        <f t="shared" si="31"/>
        <v>25</v>
      </c>
      <c r="W577" s="85">
        <f>STOCK[[#This Row],[Precio Final]]-STOCK[[#This Row],[Costo total]]</f>
        <v>12.45</v>
      </c>
      <c r="X577" s="84">
        <f>STOCK[[#This Row],[Ganancia Unitaria]]*STOCK[[#This Row],[Salidas]]</f>
        <v>0</v>
      </c>
      <c r="Y577" s="84"/>
      <c r="Z577" s="84"/>
      <c r="AA577" s="85"/>
      <c r="AB577" s="84"/>
      <c r="AC577" s="84"/>
      <c r="AD577" s="101"/>
      <c r="AE577" s="85"/>
      <c r="AF577" s="85"/>
      <c r="AG577" s="85"/>
      <c r="AH577" s="85"/>
      <c r="AI577" s="85"/>
      <c r="AJ577" s="85"/>
      <c r="AK577" s="85"/>
      <c r="AL577" s="85"/>
      <c r="AM577" s="85"/>
      <c r="AN577" s="85"/>
      <c r="AO577" s="85"/>
      <c r="AP577" s="85"/>
      <c r="AQ577" s="85"/>
      <c r="AR577" s="85"/>
      <c r="AS577" s="85"/>
      <c r="AT577" s="85"/>
    </row>
    <row r="578" s="61" customFormat="1" ht="80" customHeight="1" spans="1:46">
      <c r="A578" s="84" t="s">
        <v>17592</v>
      </c>
      <c r="B578" s="84"/>
      <c r="C578" s="85" t="s">
        <v>2</v>
      </c>
      <c r="D578" s="84" t="s">
        <v>16406</v>
      </c>
      <c r="E578" s="87" t="s">
        <v>17591</v>
      </c>
      <c r="F578" s="84" t="s">
        <v>17525</v>
      </c>
      <c r="G578" s="85"/>
      <c r="H578" s="85">
        <v>25</v>
      </c>
      <c r="I578" s="85">
        <f t="shared" si="30"/>
        <v>25</v>
      </c>
      <c r="J578" s="84">
        <v>7</v>
      </c>
      <c r="K578" s="90">
        <f>SUMIFS(VENTAS[Cantidad],VENTAS[Código del producto Vendido],STOCK[[#This Row],[Code]])</f>
        <v>0</v>
      </c>
      <c r="L578" s="84">
        <f>STOCK[[#This Row],[Entradas]]-STOCK[[#This Row],[Salidas]]</f>
        <v>7</v>
      </c>
      <c r="M578" s="93">
        <f>STOCK[[#This Row],[Precio Final]]*10%</f>
        <v>2.5</v>
      </c>
      <c r="N578" s="84">
        <v>0</v>
      </c>
      <c r="O578" s="85">
        <v>0</v>
      </c>
      <c r="P578" s="85">
        <v>8.25</v>
      </c>
      <c r="Q578" s="84">
        <v>0</v>
      </c>
      <c r="R578" s="84">
        <v>0</v>
      </c>
      <c r="S578" s="85">
        <v>1.8</v>
      </c>
      <c r="T578" s="96">
        <f>STOCK[[#This Row],[Costo Unitario (USD)]]+STOCK[[#This Row],[Costo Envío (USD)]]+STOCK[[#This Row],[Comisión 10%]]</f>
        <v>12.55</v>
      </c>
      <c r="U578" s="102">
        <f t="shared" ref="U578:U641" si="32">T578*1.5</f>
        <v>18.825</v>
      </c>
      <c r="V578" s="85">
        <f t="shared" si="31"/>
        <v>25</v>
      </c>
      <c r="W578" s="85">
        <f>STOCK[[#This Row],[Precio Final]]-STOCK[[#This Row],[Costo total]]</f>
        <v>12.45</v>
      </c>
      <c r="X578" s="84">
        <f>STOCK[[#This Row],[Ganancia Unitaria]]*STOCK[[#This Row],[Salidas]]</f>
        <v>0</v>
      </c>
      <c r="Y578" s="84"/>
      <c r="Z578" s="84"/>
      <c r="AA578" s="85"/>
      <c r="AB578" s="84"/>
      <c r="AC578" s="84"/>
      <c r="AD578" s="101"/>
      <c r="AE578" s="85"/>
      <c r="AF578" s="85"/>
      <c r="AG578" s="85"/>
      <c r="AH578" s="85"/>
      <c r="AI578" s="85"/>
      <c r="AJ578" s="85"/>
      <c r="AK578" s="85"/>
      <c r="AL578" s="85"/>
      <c r="AM578" s="85"/>
      <c r="AN578" s="85"/>
      <c r="AO578" s="85"/>
      <c r="AP578" s="85"/>
      <c r="AQ578" s="85"/>
      <c r="AR578" s="85"/>
      <c r="AS578" s="85"/>
      <c r="AT578" s="85"/>
    </row>
    <row r="579" s="61" customFormat="1" ht="80" customHeight="1" spans="1:46">
      <c r="A579" s="84" t="s">
        <v>17593</v>
      </c>
      <c r="B579" s="84"/>
      <c r="C579" s="85" t="s">
        <v>2</v>
      </c>
      <c r="D579" s="84" t="s">
        <v>17540</v>
      </c>
      <c r="E579" s="87" t="s">
        <v>17594</v>
      </c>
      <c r="F579" s="84" t="s">
        <v>17542</v>
      </c>
      <c r="G579" s="85"/>
      <c r="H579" s="85">
        <v>35</v>
      </c>
      <c r="I579" s="85">
        <f t="shared" si="30"/>
        <v>35</v>
      </c>
      <c r="J579" s="84">
        <v>2</v>
      </c>
      <c r="K579" s="90">
        <f>SUMIFS(VENTAS[Cantidad],VENTAS[Código del producto Vendido],STOCK[[#This Row],[Code]])</f>
        <v>0</v>
      </c>
      <c r="L579" s="84">
        <f>STOCK[[#This Row],[Entradas]]-STOCK[[#This Row],[Salidas]]</f>
        <v>2</v>
      </c>
      <c r="M579" s="93">
        <f>STOCK[[#This Row],[Precio Final]]*10%</f>
        <v>3.5</v>
      </c>
      <c r="N579" s="84">
        <v>0</v>
      </c>
      <c r="O579" s="85">
        <v>0</v>
      </c>
      <c r="P579" s="85">
        <v>6.5</v>
      </c>
      <c r="Q579" s="84">
        <v>0</v>
      </c>
      <c r="R579" s="84">
        <v>0</v>
      </c>
      <c r="S579" s="85">
        <v>1.8</v>
      </c>
      <c r="T579" s="96">
        <f>STOCK[[#This Row],[Costo Unitario (USD)]]+STOCK[[#This Row],[Costo Envío (USD)]]+STOCK[[#This Row],[Comisión 10%]]</f>
        <v>11.8</v>
      </c>
      <c r="U579" s="84">
        <f t="shared" si="32"/>
        <v>17.7</v>
      </c>
      <c r="V579" s="85">
        <f t="shared" si="31"/>
        <v>35</v>
      </c>
      <c r="W579" s="85">
        <f>STOCK[[#This Row],[Precio Final]]-STOCK[[#This Row],[Costo total]]</f>
        <v>23.2</v>
      </c>
      <c r="X579" s="84">
        <f>STOCK[[#This Row],[Ganancia Unitaria]]*STOCK[[#This Row],[Salidas]]</f>
        <v>0</v>
      </c>
      <c r="Y579" s="84"/>
      <c r="Z579" s="84"/>
      <c r="AA579" s="85"/>
      <c r="AB579" s="84"/>
      <c r="AC579" s="84">
        <v>30</v>
      </c>
      <c r="AD579" s="101"/>
      <c r="AE579" s="85"/>
      <c r="AF579" s="85"/>
      <c r="AG579" s="85"/>
      <c r="AH579" s="85"/>
      <c r="AI579" s="85"/>
      <c r="AJ579" s="85"/>
      <c r="AK579" s="85"/>
      <c r="AL579" s="85"/>
      <c r="AM579" s="85"/>
      <c r="AN579" s="85"/>
      <c r="AO579" s="85"/>
      <c r="AP579" s="85"/>
      <c r="AQ579" s="85"/>
      <c r="AR579" s="85"/>
      <c r="AS579" s="85"/>
      <c r="AT579" s="85"/>
    </row>
    <row r="580" s="61" customFormat="1" ht="80" customHeight="1" spans="1:46">
      <c r="A580" s="84" t="s">
        <v>17595</v>
      </c>
      <c r="B580" s="84"/>
      <c r="C580" s="85" t="s">
        <v>2</v>
      </c>
      <c r="D580" s="84" t="s">
        <v>16413</v>
      </c>
      <c r="E580" s="87" t="s">
        <v>17594</v>
      </c>
      <c r="F580" s="84" t="s">
        <v>16984</v>
      </c>
      <c r="G580" s="85"/>
      <c r="H580" s="85">
        <v>35</v>
      </c>
      <c r="I580" s="85">
        <f t="shared" si="30"/>
        <v>35</v>
      </c>
      <c r="J580" s="84">
        <v>2</v>
      </c>
      <c r="K580" s="90">
        <f>SUMIFS(VENTAS[Cantidad],VENTAS[Código del producto Vendido],STOCK[[#This Row],[Code]])</f>
        <v>0</v>
      </c>
      <c r="L580" s="84">
        <f>STOCK[[#This Row],[Entradas]]-STOCK[[#This Row],[Salidas]]</f>
        <v>2</v>
      </c>
      <c r="M580" s="93">
        <f>STOCK[[#This Row],[Precio Final]]*10%</f>
        <v>3.5</v>
      </c>
      <c r="N580" s="84">
        <v>0</v>
      </c>
      <c r="O580" s="85">
        <v>0</v>
      </c>
      <c r="P580" s="85">
        <v>6.5</v>
      </c>
      <c r="Q580" s="84">
        <v>0</v>
      </c>
      <c r="R580" s="84">
        <v>0</v>
      </c>
      <c r="S580" s="85">
        <v>1.8</v>
      </c>
      <c r="T580" s="96">
        <f>STOCK[[#This Row],[Costo Unitario (USD)]]+STOCK[[#This Row],[Costo Envío (USD)]]+STOCK[[#This Row],[Comisión 10%]]</f>
        <v>11.8</v>
      </c>
      <c r="U580" s="84">
        <f t="shared" si="32"/>
        <v>17.7</v>
      </c>
      <c r="V580" s="85">
        <f t="shared" si="31"/>
        <v>35</v>
      </c>
      <c r="W580" s="85">
        <f>STOCK[[#This Row],[Precio Final]]-STOCK[[#This Row],[Costo total]]</f>
        <v>23.2</v>
      </c>
      <c r="X580" s="84">
        <f>STOCK[[#This Row],[Ganancia Unitaria]]*STOCK[[#This Row],[Salidas]]</f>
        <v>0</v>
      </c>
      <c r="Y580" s="84"/>
      <c r="Z580" s="84"/>
      <c r="AA580" s="85"/>
      <c r="AB580" s="84"/>
      <c r="AC580" s="84">
        <v>30</v>
      </c>
      <c r="AD580" s="101"/>
      <c r="AE580" s="85"/>
      <c r="AF580" s="85"/>
      <c r="AG580" s="85"/>
      <c r="AH580" s="85"/>
      <c r="AI580" s="85"/>
      <c r="AJ580" s="85"/>
      <c r="AK580" s="85"/>
      <c r="AL580" s="85"/>
      <c r="AM580" s="85"/>
      <c r="AN580" s="85"/>
      <c r="AO580" s="85"/>
      <c r="AP580" s="85"/>
      <c r="AQ580" s="85"/>
      <c r="AR580" s="85"/>
      <c r="AS580" s="85"/>
      <c r="AT580" s="85"/>
    </row>
    <row r="581" s="61" customFormat="1" ht="80" customHeight="1" spans="1:46">
      <c r="A581" s="84" t="s">
        <v>17596</v>
      </c>
      <c r="B581" s="84"/>
      <c r="C581" s="85" t="s">
        <v>2</v>
      </c>
      <c r="D581" s="84" t="s">
        <v>16406</v>
      </c>
      <c r="E581" s="87" t="s">
        <v>17594</v>
      </c>
      <c r="F581" s="84" t="s">
        <v>17525</v>
      </c>
      <c r="G581" s="85"/>
      <c r="H581" s="85">
        <v>35</v>
      </c>
      <c r="I581" s="85">
        <f t="shared" si="30"/>
        <v>35</v>
      </c>
      <c r="J581" s="84">
        <v>1</v>
      </c>
      <c r="K581" s="90">
        <f>SUMIFS(VENTAS[Cantidad],VENTAS[Código del producto Vendido],STOCK[[#This Row],[Code]])</f>
        <v>0</v>
      </c>
      <c r="L581" s="84">
        <f>STOCK[[#This Row],[Entradas]]-STOCK[[#This Row],[Salidas]]</f>
        <v>1</v>
      </c>
      <c r="M581" s="93">
        <f>STOCK[[#This Row],[Precio Final]]*10%</f>
        <v>3.5</v>
      </c>
      <c r="N581" s="84">
        <v>0</v>
      </c>
      <c r="O581" s="85">
        <v>0</v>
      </c>
      <c r="P581" s="85">
        <v>6.5</v>
      </c>
      <c r="Q581" s="84">
        <v>0</v>
      </c>
      <c r="R581" s="84">
        <v>0</v>
      </c>
      <c r="S581" s="85">
        <v>1.8</v>
      </c>
      <c r="T581" s="96">
        <f>STOCK[[#This Row],[Costo Unitario (USD)]]+STOCK[[#This Row],[Costo Envío (USD)]]+STOCK[[#This Row],[Comisión 10%]]</f>
        <v>11.8</v>
      </c>
      <c r="U581" s="84">
        <f t="shared" si="32"/>
        <v>17.7</v>
      </c>
      <c r="V581" s="85">
        <f t="shared" si="31"/>
        <v>35</v>
      </c>
      <c r="W581" s="85">
        <f>STOCK[[#This Row],[Precio Final]]-STOCK[[#This Row],[Costo total]]</f>
        <v>23.2</v>
      </c>
      <c r="X581" s="84">
        <f>STOCK[[#This Row],[Ganancia Unitaria]]*STOCK[[#This Row],[Salidas]]</f>
        <v>0</v>
      </c>
      <c r="Y581" s="84"/>
      <c r="Z581" s="84"/>
      <c r="AA581" s="85"/>
      <c r="AB581" s="84"/>
      <c r="AC581" s="84">
        <v>30</v>
      </c>
      <c r="AD581" s="101"/>
      <c r="AE581" s="85"/>
      <c r="AF581" s="85"/>
      <c r="AG581" s="85"/>
      <c r="AH581" s="85"/>
      <c r="AI581" s="85"/>
      <c r="AJ581" s="85"/>
      <c r="AK581" s="85"/>
      <c r="AL581" s="85"/>
      <c r="AM581" s="85"/>
      <c r="AN581" s="85"/>
      <c r="AO581" s="85"/>
      <c r="AP581" s="85"/>
      <c r="AQ581" s="85"/>
      <c r="AR581" s="85"/>
      <c r="AS581" s="85"/>
      <c r="AT581" s="85"/>
    </row>
    <row r="582" s="61" customFormat="1" ht="80" customHeight="1" spans="1:46">
      <c r="A582" s="84" t="s">
        <v>17597</v>
      </c>
      <c r="B582" s="84"/>
      <c r="C582" s="85" t="s">
        <v>2</v>
      </c>
      <c r="D582" s="84" t="s">
        <v>17540</v>
      </c>
      <c r="E582" s="87" t="s">
        <v>17598</v>
      </c>
      <c r="F582" s="84" t="s">
        <v>17542</v>
      </c>
      <c r="G582" s="85"/>
      <c r="H582" s="85">
        <v>30</v>
      </c>
      <c r="I582" s="85">
        <f t="shared" si="30"/>
        <v>30</v>
      </c>
      <c r="J582" s="84">
        <v>3</v>
      </c>
      <c r="K582" s="90">
        <f>SUMIFS(VENTAS[Cantidad],VENTAS[Código del producto Vendido],STOCK[[#This Row],[Code]])</f>
        <v>0</v>
      </c>
      <c r="L582" s="84">
        <f>STOCK[[#This Row],[Entradas]]-STOCK[[#This Row],[Salidas]]</f>
        <v>3</v>
      </c>
      <c r="M582" s="93">
        <f>STOCK[[#This Row],[Precio Final]]*10%</f>
        <v>3</v>
      </c>
      <c r="N582" s="84">
        <v>0</v>
      </c>
      <c r="O582" s="85">
        <v>0</v>
      </c>
      <c r="P582" s="85">
        <v>5</v>
      </c>
      <c r="Q582" s="84">
        <v>0</v>
      </c>
      <c r="R582" s="84">
        <v>0</v>
      </c>
      <c r="S582" s="85">
        <v>1.8</v>
      </c>
      <c r="T582" s="96">
        <f>STOCK[[#This Row],[Costo Unitario (USD)]]+STOCK[[#This Row],[Costo Envío (USD)]]+STOCK[[#This Row],[Comisión 10%]]</f>
        <v>9.8</v>
      </c>
      <c r="U582" s="84">
        <f t="shared" si="32"/>
        <v>14.7</v>
      </c>
      <c r="V582" s="85">
        <f t="shared" si="31"/>
        <v>30</v>
      </c>
      <c r="W582" s="85">
        <f>STOCK[[#This Row],[Precio Final]]-STOCK[[#This Row],[Costo total]]</f>
        <v>20.2</v>
      </c>
      <c r="X582" s="84">
        <f>STOCK[[#This Row],[Ganancia Unitaria]]*STOCK[[#This Row],[Salidas]]</f>
        <v>0</v>
      </c>
      <c r="Y582" s="84"/>
      <c r="Z582" s="84"/>
      <c r="AA582" s="85"/>
      <c r="AB582" s="84"/>
      <c r="AC582" s="84">
        <v>25</v>
      </c>
      <c r="AD582" s="101"/>
      <c r="AE582" s="85"/>
      <c r="AF582" s="85"/>
      <c r="AG582" s="85"/>
      <c r="AH582" s="85"/>
      <c r="AI582" s="85"/>
      <c r="AJ582" s="85"/>
      <c r="AK582" s="85"/>
      <c r="AL582" s="85"/>
      <c r="AM582" s="85"/>
      <c r="AN582" s="85"/>
      <c r="AO582" s="85"/>
      <c r="AP582" s="85"/>
      <c r="AQ582" s="85"/>
      <c r="AR582" s="85"/>
      <c r="AS582" s="85"/>
      <c r="AT582" s="85"/>
    </row>
    <row r="583" s="61" customFormat="1" ht="80" customHeight="1" spans="1:46">
      <c r="A583" s="84" t="s">
        <v>17599</v>
      </c>
      <c r="B583" s="84"/>
      <c r="C583" s="85" t="s">
        <v>2</v>
      </c>
      <c r="D583" s="84" t="s">
        <v>17540</v>
      </c>
      <c r="E583" s="87" t="s">
        <v>17598</v>
      </c>
      <c r="F583" s="84" t="s">
        <v>17600</v>
      </c>
      <c r="G583" s="85"/>
      <c r="H583" s="85">
        <v>30</v>
      </c>
      <c r="I583" s="85">
        <f t="shared" si="30"/>
        <v>30</v>
      </c>
      <c r="J583" s="84">
        <v>2</v>
      </c>
      <c r="K583" s="90">
        <f>SUMIFS(VENTAS[Cantidad],VENTAS[Código del producto Vendido],STOCK[[#This Row],[Code]])</f>
        <v>0</v>
      </c>
      <c r="L583" s="84">
        <f>STOCK[[#This Row],[Entradas]]-STOCK[[#This Row],[Salidas]]</f>
        <v>2</v>
      </c>
      <c r="M583" s="93">
        <f>STOCK[[#This Row],[Precio Final]]*10%</f>
        <v>3</v>
      </c>
      <c r="N583" s="84">
        <v>0</v>
      </c>
      <c r="O583" s="85">
        <v>0</v>
      </c>
      <c r="P583" s="85">
        <v>5</v>
      </c>
      <c r="Q583" s="84">
        <v>0</v>
      </c>
      <c r="R583" s="84">
        <v>0</v>
      </c>
      <c r="S583" s="85">
        <v>1.8</v>
      </c>
      <c r="T583" s="96">
        <f>STOCK[[#This Row],[Costo Unitario (USD)]]+STOCK[[#This Row],[Costo Envío (USD)]]+STOCK[[#This Row],[Comisión 10%]]</f>
        <v>9.8</v>
      </c>
      <c r="U583" s="84">
        <f t="shared" si="32"/>
        <v>14.7</v>
      </c>
      <c r="V583" s="85">
        <f t="shared" si="31"/>
        <v>30</v>
      </c>
      <c r="W583" s="85">
        <f>STOCK[[#This Row],[Precio Final]]-STOCK[[#This Row],[Costo total]]</f>
        <v>20.2</v>
      </c>
      <c r="X583" s="84">
        <f>STOCK[[#This Row],[Ganancia Unitaria]]*STOCK[[#This Row],[Salidas]]</f>
        <v>0</v>
      </c>
      <c r="Y583" s="84"/>
      <c r="Z583" s="84"/>
      <c r="AA583" s="85"/>
      <c r="AB583" s="84"/>
      <c r="AC583" s="84">
        <v>25</v>
      </c>
      <c r="AD583" s="101"/>
      <c r="AE583" s="85"/>
      <c r="AF583" s="85"/>
      <c r="AG583" s="85"/>
      <c r="AH583" s="85"/>
      <c r="AI583" s="85"/>
      <c r="AJ583" s="85"/>
      <c r="AK583" s="85"/>
      <c r="AL583" s="85"/>
      <c r="AM583" s="85"/>
      <c r="AN583" s="85"/>
      <c r="AO583" s="85"/>
      <c r="AP583" s="85"/>
      <c r="AQ583" s="85"/>
      <c r="AR583" s="85"/>
      <c r="AS583" s="85"/>
      <c r="AT583" s="85"/>
    </row>
    <row r="584" s="61" customFormat="1" ht="80" customHeight="1" spans="1:46">
      <c r="A584" s="84" t="s">
        <v>17601</v>
      </c>
      <c r="B584" s="84"/>
      <c r="C584" s="85" t="s">
        <v>2</v>
      </c>
      <c r="D584" s="84" t="s">
        <v>16406</v>
      </c>
      <c r="E584" s="87" t="s">
        <v>17602</v>
      </c>
      <c r="F584" s="84" t="s">
        <v>17532</v>
      </c>
      <c r="G584" s="85"/>
      <c r="H584" s="85">
        <v>25</v>
      </c>
      <c r="I584" s="85">
        <f t="shared" si="30"/>
        <v>25</v>
      </c>
      <c r="J584" s="84">
        <v>2</v>
      </c>
      <c r="K584" s="90">
        <f>SUMIFS(VENTAS[Cantidad],VENTAS[Código del producto Vendido],STOCK[[#This Row],[Code]])</f>
        <v>0</v>
      </c>
      <c r="L584" s="84">
        <f>STOCK[[#This Row],[Entradas]]-STOCK[[#This Row],[Salidas]]</f>
        <v>2</v>
      </c>
      <c r="M584" s="93">
        <f>STOCK[[#This Row],[Precio Final]]*10%</f>
        <v>2.5</v>
      </c>
      <c r="N584" s="84">
        <v>0</v>
      </c>
      <c r="O584" s="85">
        <v>0</v>
      </c>
      <c r="P584" s="85">
        <v>5</v>
      </c>
      <c r="Q584" s="84">
        <v>0</v>
      </c>
      <c r="R584" s="84">
        <v>0</v>
      </c>
      <c r="S584" s="85">
        <v>1.8</v>
      </c>
      <c r="T584" s="96">
        <f>STOCK[[#This Row],[Costo Unitario (USD)]]+STOCK[[#This Row],[Costo Envío (USD)]]+STOCK[[#This Row],[Comisión 10%]]</f>
        <v>9.3</v>
      </c>
      <c r="U584" s="84">
        <f t="shared" si="32"/>
        <v>13.95</v>
      </c>
      <c r="V584" s="85">
        <f t="shared" si="31"/>
        <v>25</v>
      </c>
      <c r="W584" s="85">
        <f>STOCK[[#This Row],[Precio Final]]-STOCK[[#This Row],[Costo total]]</f>
        <v>15.7</v>
      </c>
      <c r="X584" s="84">
        <f>STOCK[[#This Row],[Ganancia Unitaria]]*STOCK[[#This Row],[Salidas]]</f>
        <v>0</v>
      </c>
      <c r="Y584" s="84"/>
      <c r="Z584" s="84"/>
      <c r="AA584" s="85"/>
      <c r="AB584" s="84"/>
      <c r="AC584" s="84">
        <v>20</v>
      </c>
      <c r="AD584" s="101"/>
      <c r="AE584" s="85"/>
      <c r="AF584" s="85"/>
      <c r="AG584" s="85"/>
      <c r="AH584" s="85"/>
      <c r="AI584" s="85"/>
      <c r="AJ584" s="85"/>
      <c r="AK584" s="85"/>
      <c r="AL584" s="85"/>
      <c r="AM584" s="85"/>
      <c r="AN584" s="85"/>
      <c r="AO584" s="85"/>
      <c r="AP584" s="85"/>
      <c r="AQ584" s="85"/>
      <c r="AR584" s="85"/>
      <c r="AS584" s="85"/>
      <c r="AT584" s="85"/>
    </row>
    <row r="585" s="61" customFormat="1" ht="80" customHeight="1" spans="1:46">
      <c r="A585" s="84" t="s">
        <v>17603</v>
      </c>
      <c r="B585" s="84"/>
      <c r="C585" s="85" t="s">
        <v>2</v>
      </c>
      <c r="D585" s="84" t="s">
        <v>16406</v>
      </c>
      <c r="E585" s="87" t="s">
        <v>17602</v>
      </c>
      <c r="F585" s="84" t="s">
        <v>17525</v>
      </c>
      <c r="G585" s="85"/>
      <c r="H585" s="85">
        <v>25</v>
      </c>
      <c r="I585" s="85">
        <f t="shared" si="30"/>
        <v>25</v>
      </c>
      <c r="J585" s="84">
        <v>2</v>
      </c>
      <c r="K585" s="90">
        <f>SUMIFS(VENTAS[Cantidad],VENTAS[Código del producto Vendido],STOCK[[#This Row],[Code]])</f>
        <v>0</v>
      </c>
      <c r="L585" s="84">
        <f>STOCK[[#This Row],[Entradas]]-STOCK[[#This Row],[Salidas]]</f>
        <v>2</v>
      </c>
      <c r="M585" s="93">
        <f>STOCK[[#This Row],[Precio Final]]*10%</f>
        <v>2.5</v>
      </c>
      <c r="N585" s="84">
        <v>0</v>
      </c>
      <c r="O585" s="85">
        <v>0</v>
      </c>
      <c r="P585" s="85">
        <v>5</v>
      </c>
      <c r="Q585" s="84">
        <v>0</v>
      </c>
      <c r="R585" s="84">
        <v>0</v>
      </c>
      <c r="S585" s="85">
        <v>1.8</v>
      </c>
      <c r="T585" s="96">
        <f>STOCK[[#This Row],[Costo Unitario (USD)]]+STOCK[[#This Row],[Costo Envío (USD)]]+STOCK[[#This Row],[Comisión 10%]]</f>
        <v>9.3</v>
      </c>
      <c r="U585" s="84">
        <f t="shared" si="32"/>
        <v>13.95</v>
      </c>
      <c r="V585" s="85">
        <f t="shared" si="31"/>
        <v>25</v>
      </c>
      <c r="W585" s="85">
        <f>STOCK[[#This Row],[Precio Final]]-STOCK[[#This Row],[Costo total]]</f>
        <v>15.7</v>
      </c>
      <c r="X585" s="84">
        <f>STOCK[[#This Row],[Ganancia Unitaria]]*STOCK[[#This Row],[Salidas]]</f>
        <v>0</v>
      </c>
      <c r="Y585" s="84"/>
      <c r="Z585" s="84"/>
      <c r="AA585" s="85"/>
      <c r="AB585" s="84"/>
      <c r="AC585" s="84">
        <v>20</v>
      </c>
      <c r="AD585" s="101"/>
      <c r="AE585" s="85"/>
      <c r="AF585" s="85"/>
      <c r="AG585" s="85"/>
      <c r="AH585" s="85"/>
      <c r="AI585" s="85"/>
      <c r="AJ585" s="85"/>
      <c r="AK585" s="85"/>
      <c r="AL585" s="85"/>
      <c r="AM585" s="85"/>
      <c r="AN585" s="85"/>
      <c r="AO585" s="85"/>
      <c r="AP585" s="85"/>
      <c r="AQ585" s="85"/>
      <c r="AR585" s="85"/>
      <c r="AS585" s="85"/>
      <c r="AT585" s="85"/>
    </row>
    <row r="586" s="61" customFormat="1" ht="80" customHeight="1" spans="1:46">
      <c r="A586" s="84" t="s">
        <v>17604</v>
      </c>
      <c r="B586" s="84"/>
      <c r="C586" s="85" t="s">
        <v>2</v>
      </c>
      <c r="D586" s="84" t="s">
        <v>16406</v>
      </c>
      <c r="E586" s="87" t="s">
        <v>17605</v>
      </c>
      <c r="F586" s="84" t="s">
        <v>17532</v>
      </c>
      <c r="G586" s="85"/>
      <c r="H586" s="85">
        <v>25</v>
      </c>
      <c r="I586" s="85">
        <f t="shared" si="30"/>
        <v>25</v>
      </c>
      <c r="J586" s="84">
        <v>3</v>
      </c>
      <c r="K586" s="90">
        <f>SUMIFS(VENTAS[Cantidad],VENTAS[Código del producto Vendido],STOCK[[#This Row],[Code]])</f>
        <v>0</v>
      </c>
      <c r="L586" s="84">
        <f>STOCK[[#This Row],[Entradas]]-STOCK[[#This Row],[Salidas]]</f>
        <v>3</v>
      </c>
      <c r="M586" s="93">
        <f>STOCK[[#This Row],[Precio Final]]*10%</f>
        <v>2.5</v>
      </c>
      <c r="N586" s="84">
        <v>0</v>
      </c>
      <c r="O586" s="85">
        <v>0</v>
      </c>
      <c r="P586" s="85">
        <v>5</v>
      </c>
      <c r="Q586" s="84">
        <v>0</v>
      </c>
      <c r="R586" s="84">
        <v>0</v>
      </c>
      <c r="S586" s="85">
        <v>1.8</v>
      </c>
      <c r="T586" s="96">
        <f>STOCK[[#This Row],[Costo Unitario (USD)]]+STOCK[[#This Row],[Costo Envío (USD)]]+STOCK[[#This Row],[Comisión 10%]]</f>
        <v>9.3</v>
      </c>
      <c r="U586" s="84">
        <f t="shared" si="32"/>
        <v>13.95</v>
      </c>
      <c r="V586" s="85">
        <f t="shared" si="31"/>
        <v>25</v>
      </c>
      <c r="W586" s="85">
        <f>STOCK[[#This Row],[Precio Final]]-STOCK[[#This Row],[Costo total]]</f>
        <v>15.7</v>
      </c>
      <c r="X586" s="84">
        <f>STOCK[[#This Row],[Ganancia Unitaria]]*STOCK[[#This Row],[Salidas]]</f>
        <v>0</v>
      </c>
      <c r="Y586" s="84"/>
      <c r="Z586" s="84"/>
      <c r="AA586" s="85"/>
      <c r="AB586" s="84"/>
      <c r="AC586" s="84">
        <v>20</v>
      </c>
      <c r="AD586" s="101"/>
      <c r="AE586" s="85"/>
      <c r="AF586" s="85"/>
      <c r="AG586" s="85"/>
      <c r="AH586" s="85"/>
      <c r="AI586" s="85"/>
      <c r="AJ586" s="85"/>
      <c r="AK586" s="85"/>
      <c r="AL586" s="85"/>
      <c r="AM586" s="85"/>
      <c r="AN586" s="85"/>
      <c r="AO586" s="85"/>
      <c r="AP586" s="85"/>
      <c r="AQ586" s="85"/>
      <c r="AR586" s="85"/>
      <c r="AS586" s="85"/>
      <c r="AT586" s="85"/>
    </row>
    <row r="587" s="61" customFormat="1" ht="80" customHeight="1" spans="1:46">
      <c r="A587" s="84" t="s">
        <v>17606</v>
      </c>
      <c r="B587" s="84"/>
      <c r="C587" s="85" t="s">
        <v>2</v>
      </c>
      <c r="D587" s="84" t="s">
        <v>16406</v>
      </c>
      <c r="E587" s="87" t="s">
        <v>17605</v>
      </c>
      <c r="F587" s="84" t="s">
        <v>17525</v>
      </c>
      <c r="G587" s="85"/>
      <c r="H587" s="85">
        <v>25</v>
      </c>
      <c r="I587" s="85">
        <f t="shared" si="30"/>
        <v>25</v>
      </c>
      <c r="J587" s="84">
        <v>4</v>
      </c>
      <c r="K587" s="90">
        <f>SUMIFS(VENTAS[Cantidad],VENTAS[Código del producto Vendido],STOCK[[#This Row],[Code]])</f>
        <v>0</v>
      </c>
      <c r="L587" s="84">
        <f>STOCK[[#This Row],[Entradas]]-STOCK[[#This Row],[Salidas]]</f>
        <v>4</v>
      </c>
      <c r="M587" s="93">
        <f>STOCK[[#This Row],[Precio Final]]*10%</f>
        <v>2.5</v>
      </c>
      <c r="N587" s="84">
        <v>0</v>
      </c>
      <c r="O587" s="85">
        <v>0</v>
      </c>
      <c r="P587" s="85">
        <v>5</v>
      </c>
      <c r="Q587" s="84">
        <v>0</v>
      </c>
      <c r="R587" s="84">
        <v>0</v>
      </c>
      <c r="S587" s="85">
        <v>1.8</v>
      </c>
      <c r="T587" s="96">
        <f>STOCK[[#This Row],[Costo Unitario (USD)]]+STOCK[[#This Row],[Costo Envío (USD)]]+STOCK[[#This Row],[Comisión 10%]]</f>
        <v>9.3</v>
      </c>
      <c r="U587" s="84">
        <f t="shared" si="32"/>
        <v>13.95</v>
      </c>
      <c r="V587" s="85">
        <f t="shared" si="31"/>
        <v>25</v>
      </c>
      <c r="W587" s="85">
        <f>STOCK[[#This Row],[Precio Final]]-STOCK[[#This Row],[Costo total]]</f>
        <v>15.7</v>
      </c>
      <c r="X587" s="84">
        <f>STOCK[[#This Row],[Ganancia Unitaria]]*STOCK[[#This Row],[Salidas]]</f>
        <v>0</v>
      </c>
      <c r="Y587" s="84"/>
      <c r="Z587" s="84"/>
      <c r="AA587" s="85"/>
      <c r="AB587" s="84"/>
      <c r="AC587" s="84">
        <v>20</v>
      </c>
      <c r="AD587" s="101"/>
      <c r="AE587" s="85"/>
      <c r="AF587" s="85"/>
      <c r="AG587" s="85"/>
      <c r="AH587" s="85"/>
      <c r="AI587" s="85"/>
      <c r="AJ587" s="85"/>
      <c r="AK587" s="85"/>
      <c r="AL587" s="85"/>
      <c r="AM587" s="85"/>
      <c r="AN587" s="85"/>
      <c r="AO587" s="85"/>
      <c r="AP587" s="85"/>
      <c r="AQ587" s="85"/>
      <c r="AR587" s="85"/>
      <c r="AS587" s="85"/>
      <c r="AT587" s="85"/>
    </row>
    <row r="588" s="61" customFormat="1" ht="80" customHeight="1" spans="1:46">
      <c r="A588" s="84" t="s">
        <v>17607</v>
      </c>
      <c r="B588" s="84"/>
      <c r="C588" s="85" t="s">
        <v>2</v>
      </c>
      <c r="D588" s="84" t="s">
        <v>16413</v>
      </c>
      <c r="E588" s="87" t="s">
        <v>17608</v>
      </c>
      <c r="F588" s="84" t="s">
        <v>16984</v>
      </c>
      <c r="G588" s="85"/>
      <c r="H588" s="85">
        <v>25</v>
      </c>
      <c r="I588" s="85">
        <f t="shared" si="30"/>
        <v>25</v>
      </c>
      <c r="J588" s="84">
        <v>1</v>
      </c>
      <c r="K588" s="90">
        <f>SUMIFS(VENTAS[Cantidad],VENTAS[Código del producto Vendido],STOCK[[#This Row],[Code]])</f>
        <v>0</v>
      </c>
      <c r="L588" s="84">
        <f>STOCK[[#This Row],[Entradas]]-STOCK[[#This Row],[Salidas]]</f>
        <v>1</v>
      </c>
      <c r="M588" s="93">
        <f>STOCK[[#This Row],[Precio Final]]*10%</f>
        <v>2.5</v>
      </c>
      <c r="N588" s="84">
        <v>0</v>
      </c>
      <c r="O588" s="85">
        <v>0</v>
      </c>
      <c r="P588" s="85">
        <v>10</v>
      </c>
      <c r="Q588" s="84">
        <v>0</v>
      </c>
      <c r="R588" s="84">
        <v>0</v>
      </c>
      <c r="S588" s="85">
        <v>1.8</v>
      </c>
      <c r="T588" s="96">
        <f>STOCK[[#This Row],[Costo Unitario (USD)]]+STOCK[[#This Row],[Costo Envío (USD)]]+STOCK[[#This Row],[Comisión 10%]]</f>
        <v>14.3</v>
      </c>
      <c r="U588" s="84">
        <f t="shared" si="32"/>
        <v>21.45</v>
      </c>
      <c r="V588" s="85">
        <f t="shared" si="31"/>
        <v>25</v>
      </c>
      <c r="W588" s="85">
        <f>STOCK[[#This Row],[Precio Final]]-STOCK[[#This Row],[Costo total]]</f>
        <v>10.7</v>
      </c>
      <c r="X588" s="84">
        <f>STOCK[[#This Row],[Ganancia Unitaria]]*STOCK[[#This Row],[Salidas]]</f>
        <v>0</v>
      </c>
      <c r="Y588" s="84"/>
      <c r="Z588" s="84"/>
      <c r="AA588" s="85"/>
      <c r="AB588" s="84"/>
      <c r="AC588" s="84"/>
      <c r="AD588" s="101"/>
      <c r="AE588" s="85"/>
      <c r="AF588" s="85"/>
      <c r="AG588" s="85"/>
      <c r="AH588" s="85"/>
      <c r="AI588" s="85"/>
      <c r="AJ588" s="85"/>
      <c r="AK588" s="85"/>
      <c r="AL588" s="85"/>
      <c r="AM588" s="85"/>
      <c r="AN588" s="85"/>
      <c r="AO588" s="85"/>
      <c r="AP588" s="85"/>
      <c r="AQ588" s="85"/>
      <c r="AR588" s="85"/>
      <c r="AS588" s="85"/>
      <c r="AT588" s="85"/>
    </row>
    <row r="589" s="61" customFormat="1" ht="80" customHeight="1" spans="1:46">
      <c r="A589" s="84" t="s">
        <v>17609</v>
      </c>
      <c r="B589" s="84"/>
      <c r="C589" s="85" t="s">
        <v>2</v>
      </c>
      <c r="D589" s="84" t="s">
        <v>16406</v>
      </c>
      <c r="E589" s="87" t="s">
        <v>17610</v>
      </c>
      <c r="F589" s="84" t="s">
        <v>17525</v>
      </c>
      <c r="G589" s="85"/>
      <c r="H589" s="85">
        <v>25</v>
      </c>
      <c r="I589" s="85">
        <f t="shared" si="30"/>
        <v>25</v>
      </c>
      <c r="J589" s="84">
        <v>2</v>
      </c>
      <c r="K589" s="90">
        <f>SUMIFS(VENTAS[Cantidad],VENTAS[Código del producto Vendido],STOCK[[#This Row],[Code]])</f>
        <v>0</v>
      </c>
      <c r="L589" s="84">
        <f>STOCK[[#This Row],[Entradas]]-STOCK[[#This Row],[Salidas]]</f>
        <v>2</v>
      </c>
      <c r="M589" s="93">
        <f>STOCK[[#This Row],[Precio Final]]*10%</f>
        <v>2.5</v>
      </c>
      <c r="N589" s="84">
        <v>0</v>
      </c>
      <c r="O589" s="85">
        <v>0</v>
      </c>
      <c r="P589" s="85">
        <v>5</v>
      </c>
      <c r="Q589" s="84">
        <v>0</v>
      </c>
      <c r="R589" s="84">
        <v>0</v>
      </c>
      <c r="S589" s="85">
        <v>1.8</v>
      </c>
      <c r="T589" s="96">
        <f>STOCK[[#This Row],[Costo Unitario (USD)]]+STOCK[[#This Row],[Costo Envío (USD)]]+STOCK[[#This Row],[Comisión 10%]]</f>
        <v>9.3</v>
      </c>
      <c r="U589" s="84">
        <f t="shared" si="32"/>
        <v>13.95</v>
      </c>
      <c r="V589" s="85">
        <f t="shared" si="31"/>
        <v>25</v>
      </c>
      <c r="W589" s="85">
        <f>STOCK[[#This Row],[Precio Final]]-STOCK[[#This Row],[Costo total]]</f>
        <v>15.7</v>
      </c>
      <c r="X589" s="84">
        <f>STOCK[[#This Row],[Ganancia Unitaria]]*STOCK[[#This Row],[Salidas]]</f>
        <v>0</v>
      </c>
      <c r="Y589" s="84"/>
      <c r="Z589" s="84"/>
      <c r="AA589" s="85"/>
      <c r="AB589" s="84"/>
      <c r="AC589" s="84"/>
      <c r="AD589" s="101"/>
      <c r="AE589" s="85"/>
      <c r="AF589" s="85"/>
      <c r="AG589" s="85"/>
      <c r="AH589" s="85"/>
      <c r="AI589" s="85"/>
      <c r="AJ589" s="85"/>
      <c r="AK589" s="85"/>
      <c r="AL589" s="85"/>
      <c r="AM589" s="85"/>
      <c r="AN589" s="85"/>
      <c r="AO589" s="85"/>
      <c r="AP589" s="85"/>
      <c r="AQ589" s="85"/>
      <c r="AR589" s="85"/>
      <c r="AS589" s="85"/>
      <c r="AT589" s="85"/>
    </row>
    <row r="590" s="61" customFormat="1" ht="80" customHeight="1" spans="1:46">
      <c r="A590" s="84" t="s">
        <v>17611</v>
      </c>
      <c r="B590" s="84"/>
      <c r="C590" s="85" t="s">
        <v>2</v>
      </c>
      <c r="D590" s="84" t="s">
        <v>16406</v>
      </c>
      <c r="E590" s="87" t="s">
        <v>17610</v>
      </c>
      <c r="F590" s="84" t="s">
        <v>17532</v>
      </c>
      <c r="G590" s="85"/>
      <c r="H590" s="85">
        <v>25</v>
      </c>
      <c r="I590" s="85">
        <f t="shared" si="30"/>
        <v>25</v>
      </c>
      <c r="J590" s="84">
        <v>1</v>
      </c>
      <c r="K590" s="90">
        <f>SUMIFS(VENTAS[Cantidad],VENTAS[Código del producto Vendido],STOCK[[#This Row],[Code]])</f>
        <v>0</v>
      </c>
      <c r="L590" s="84">
        <f>STOCK[[#This Row],[Entradas]]-STOCK[[#This Row],[Salidas]]</f>
        <v>1</v>
      </c>
      <c r="M590" s="93">
        <f>STOCK[[#This Row],[Precio Final]]*10%</f>
        <v>2.5</v>
      </c>
      <c r="N590" s="84">
        <v>0</v>
      </c>
      <c r="O590" s="85">
        <v>0</v>
      </c>
      <c r="P590" s="85">
        <v>5</v>
      </c>
      <c r="Q590" s="84">
        <v>0</v>
      </c>
      <c r="R590" s="84">
        <v>0</v>
      </c>
      <c r="S590" s="85">
        <v>1.8</v>
      </c>
      <c r="T590" s="96">
        <f>STOCK[[#This Row],[Costo Unitario (USD)]]+STOCK[[#This Row],[Costo Envío (USD)]]+STOCK[[#This Row],[Comisión 10%]]</f>
        <v>9.3</v>
      </c>
      <c r="U590" s="84">
        <f t="shared" si="32"/>
        <v>13.95</v>
      </c>
      <c r="V590" s="85">
        <f t="shared" si="31"/>
        <v>25</v>
      </c>
      <c r="W590" s="85">
        <f>STOCK[[#This Row],[Precio Final]]-STOCK[[#This Row],[Costo total]]</f>
        <v>15.7</v>
      </c>
      <c r="X590" s="84">
        <f>STOCK[[#This Row],[Ganancia Unitaria]]*STOCK[[#This Row],[Salidas]]</f>
        <v>0</v>
      </c>
      <c r="Y590" s="84"/>
      <c r="Z590" s="84"/>
      <c r="AA590" s="85"/>
      <c r="AB590" s="84"/>
      <c r="AC590" s="84"/>
      <c r="AD590" s="101"/>
      <c r="AE590" s="85"/>
      <c r="AF590" s="85"/>
      <c r="AG590" s="85"/>
      <c r="AH590" s="85"/>
      <c r="AI590" s="85"/>
      <c r="AJ590" s="85"/>
      <c r="AK590" s="85"/>
      <c r="AL590" s="85"/>
      <c r="AM590" s="85"/>
      <c r="AN590" s="85"/>
      <c r="AO590" s="85"/>
      <c r="AP590" s="85"/>
      <c r="AQ590" s="85"/>
      <c r="AR590" s="85"/>
      <c r="AS590" s="85"/>
      <c r="AT590" s="85"/>
    </row>
    <row r="591" s="61" customFormat="1" ht="80" customHeight="1" spans="1:46">
      <c r="A591" s="84" t="s">
        <v>17612</v>
      </c>
      <c r="B591" s="84"/>
      <c r="C591" s="85" t="s">
        <v>2</v>
      </c>
      <c r="D591" s="84" t="s">
        <v>16406</v>
      </c>
      <c r="E591" s="87" t="s">
        <v>17613</v>
      </c>
      <c r="F591" s="84" t="s">
        <v>17525</v>
      </c>
      <c r="G591" s="85"/>
      <c r="H591" s="85">
        <v>30</v>
      </c>
      <c r="I591" s="85">
        <f t="shared" si="30"/>
        <v>30</v>
      </c>
      <c r="J591" s="84">
        <v>4</v>
      </c>
      <c r="K591" s="90">
        <f>SUMIFS(VENTAS[Cantidad],VENTAS[Código del producto Vendido],STOCK[[#This Row],[Code]])</f>
        <v>0</v>
      </c>
      <c r="L591" s="84">
        <f>STOCK[[#This Row],[Entradas]]-STOCK[[#This Row],[Salidas]]</f>
        <v>4</v>
      </c>
      <c r="M591" s="93">
        <f>STOCK[[#This Row],[Precio Final]]*10%</f>
        <v>3</v>
      </c>
      <c r="N591" s="84">
        <v>0</v>
      </c>
      <c r="O591" s="85">
        <v>0</v>
      </c>
      <c r="P591" s="85">
        <v>8</v>
      </c>
      <c r="Q591" s="84">
        <v>0</v>
      </c>
      <c r="R591" s="84">
        <v>0</v>
      </c>
      <c r="S591" s="85">
        <v>1.8</v>
      </c>
      <c r="T591" s="96">
        <f>STOCK[[#This Row],[Costo Unitario (USD)]]+STOCK[[#This Row],[Costo Envío (USD)]]+STOCK[[#This Row],[Comisión 10%]]</f>
        <v>12.8</v>
      </c>
      <c r="U591" s="84">
        <f t="shared" si="32"/>
        <v>19.2</v>
      </c>
      <c r="V591" s="85">
        <f t="shared" si="31"/>
        <v>30</v>
      </c>
      <c r="W591" s="85">
        <f>STOCK[[#This Row],[Precio Final]]-STOCK[[#This Row],[Costo total]]</f>
        <v>17.2</v>
      </c>
      <c r="X591" s="84">
        <f>STOCK[[#This Row],[Ganancia Unitaria]]*STOCK[[#This Row],[Salidas]]</f>
        <v>0</v>
      </c>
      <c r="Y591" s="84"/>
      <c r="Z591" s="84"/>
      <c r="AA591" s="85"/>
      <c r="AB591" s="84"/>
      <c r="AC591" s="84"/>
      <c r="AD591" s="101"/>
      <c r="AE591" s="85"/>
      <c r="AF591" s="85"/>
      <c r="AG591" s="85"/>
      <c r="AH591" s="85"/>
      <c r="AI591" s="85"/>
      <c r="AJ591" s="85"/>
      <c r="AK591" s="85"/>
      <c r="AL591" s="85"/>
      <c r="AM591" s="85"/>
      <c r="AN591" s="85"/>
      <c r="AO591" s="85"/>
      <c r="AP591" s="85"/>
      <c r="AQ591" s="85"/>
      <c r="AR591" s="85"/>
      <c r="AS591" s="85"/>
      <c r="AT591" s="85"/>
    </row>
    <row r="592" s="61" customFormat="1" ht="80" customHeight="1" spans="1:46">
      <c r="A592" s="84" t="s">
        <v>17614</v>
      </c>
      <c r="B592" s="84"/>
      <c r="C592" s="85" t="s">
        <v>2</v>
      </c>
      <c r="D592" s="84" t="s">
        <v>16413</v>
      </c>
      <c r="E592" s="87" t="s">
        <v>17613</v>
      </c>
      <c r="F592" s="84" t="s">
        <v>16937</v>
      </c>
      <c r="G592" s="85"/>
      <c r="H592" s="85">
        <v>30</v>
      </c>
      <c r="I592" s="85">
        <f t="shared" si="30"/>
        <v>30</v>
      </c>
      <c r="J592" s="84">
        <v>4</v>
      </c>
      <c r="K592" s="90">
        <f>SUMIFS(VENTAS[Cantidad],VENTAS[Código del producto Vendido],STOCK[[#This Row],[Code]])</f>
        <v>0</v>
      </c>
      <c r="L592" s="84">
        <f>STOCK[[#This Row],[Entradas]]-STOCK[[#This Row],[Salidas]]</f>
        <v>4</v>
      </c>
      <c r="M592" s="93">
        <f>STOCK[[#This Row],[Precio Final]]*10%</f>
        <v>3</v>
      </c>
      <c r="N592" s="84">
        <v>0</v>
      </c>
      <c r="O592" s="85">
        <v>0</v>
      </c>
      <c r="P592" s="85">
        <v>8</v>
      </c>
      <c r="Q592" s="84">
        <v>0</v>
      </c>
      <c r="R592" s="84">
        <v>0</v>
      </c>
      <c r="S592" s="85">
        <v>1.8</v>
      </c>
      <c r="T592" s="96">
        <f>STOCK[[#This Row],[Costo Unitario (USD)]]+STOCK[[#This Row],[Costo Envío (USD)]]+STOCK[[#This Row],[Comisión 10%]]</f>
        <v>12.8</v>
      </c>
      <c r="U592" s="84">
        <f t="shared" si="32"/>
        <v>19.2</v>
      </c>
      <c r="V592" s="85">
        <f t="shared" si="31"/>
        <v>30</v>
      </c>
      <c r="W592" s="85">
        <f>STOCK[[#This Row],[Precio Final]]-STOCK[[#This Row],[Costo total]]</f>
        <v>17.2</v>
      </c>
      <c r="X592" s="84">
        <f>STOCK[[#This Row],[Ganancia Unitaria]]*STOCK[[#This Row],[Salidas]]</f>
        <v>0</v>
      </c>
      <c r="Y592" s="84"/>
      <c r="Z592" s="84"/>
      <c r="AA592" s="85"/>
      <c r="AB592" s="84"/>
      <c r="AC592" s="84"/>
      <c r="AD592" s="101"/>
      <c r="AE592" s="85"/>
      <c r="AF592" s="85"/>
      <c r="AG592" s="85"/>
      <c r="AH592" s="85"/>
      <c r="AI592" s="85"/>
      <c r="AJ592" s="85"/>
      <c r="AK592" s="85"/>
      <c r="AL592" s="85"/>
      <c r="AM592" s="85"/>
      <c r="AN592" s="85"/>
      <c r="AO592" s="85"/>
      <c r="AP592" s="85"/>
      <c r="AQ592" s="85"/>
      <c r="AR592" s="85"/>
      <c r="AS592" s="85"/>
      <c r="AT592" s="85"/>
    </row>
    <row r="593" s="61" customFormat="1" ht="80" customHeight="1" spans="1:46">
      <c r="A593" s="84" t="s">
        <v>17615</v>
      </c>
      <c r="B593" s="84"/>
      <c r="C593" s="85" t="s">
        <v>2</v>
      </c>
      <c r="D593" s="84" t="s">
        <v>16406</v>
      </c>
      <c r="E593" s="87" t="s">
        <v>17616</v>
      </c>
      <c r="F593" s="84" t="s">
        <v>17532</v>
      </c>
      <c r="G593" s="85"/>
      <c r="H593" s="85">
        <v>35</v>
      </c>
      <c r="I593" s="85">
        <f t="shared" si="30"/>
        <v>35</v>
      </c>
      <c r="J593" s="84">
        <v>3</v>
      </c>
      <c r="K593" s="90">
        <f>SUMIFS(VENTAS[Cantidad],VENTAS[Código del producto Vendido],STOCK[[#This Row],[Code]])</f>
        <v>0</v>
      </c>
      <c r="L593" s="84">
        <f>STOCK[[#This Row],[Entradas]]-STOCK[[#This Row],[Salidas]]</f>
        <v>3</v>
      </c>
      <c r="M593" s="93">
        <f>STOCK[[#This Row],[Precio Final]]*10%</f>
        <v>3.5</v>
      </c>
      <c r="N593" s="84">
        <v>0</v>
      </c>
      <c r="O593" s="85">
        <v>0</v>
      </c>
      <c r="P593" s="85">
        <v>9</v>
      </c>
      <c r="Q593" s="84">
        <v>0</v>
      </c>
      <c r="R593" s="84">
        <v>0</v>
      </c>
      <c r="S593" s="85">
        <v>1.8</v>
      </c>
      <c r="T593" s="96">
        <f>STOCK[[#This Row],[Costo Unitario (USD)]]+STOCK[[#This Row],[Costo Envío (USD)]]+STOCK[[#This Row],[Comisión 10%]]</f>
        <v>14.3</v>
      </c>
      <c r="U593" s="84">
        <f t="shared" si="32"/>
        <v>21.45</v>
      </c>
      <c r="V593" s="85">
        <f t="shared" si="31"/>
        <v>35</v>
      </c>
      <c r="W593" s="85">
        <f>STOCK[[#This Row],[Precio Final]]-STOCK[[#This Row],[Costo total]]</f>
        <v>20.7</v>
      </c>
      <c r="X593" s="84">
        <f>STOCK[[#This Row],[Ganancia Unitaria]]*STOCK[[#This Row],[Salidas]]</f>
        <v>0</v>
      </c>
      <c r="Y593" s="84"/>
      <c r="Z593" s="84"/>
      <c r="AA593" s="85"/>
      <c r="AB593" s="84"/>
      <c r="AC593" s="84"/>
      <c r="AD593" s="101"/>
      <c r="AE593" s="85"/>
      <c r="AF593" s="85"/>
      <c r="AG593" s="85"/>
      <c r="AH593" s="85"/>
      <c r="AI593" s="85"/>
      <c r="AJ593" s="85"/>
      <c r="AK593" s="85"/>
      <c r="AL593" s="85"/>
      <c r="AM593" s="85"/>
      <c r="AN593" s="85"/>
      <c r="AO593" s="85"/>
      <c r="AP593" s="85"/>
      <c r="AQ593" s="85"/>
      <c r="AR593" s="85"/>
      <c r="AS593" s="85"/>
      <c r="AT593" s="85"/>
    </row>
    <row r="594" s="61" customFormat="1" ht="80" customHeight="1" spans="1:46">
      <c r="A594" s="84" t="s">
        <v>17617</v>
      </c>
      <c r="B594" s="84"/>
      <c r="C594" s="85" t="s">
        <v>2</v>
      </c>
      <c r="D594" s="84" t="s">
        <v>16406</v>
      </c>
      <c r="E594" s="87" t="s">
        <v>17524</v>
      </c>
      <c r="F594" s="84" t="s">
        <v>17532</v>
      </c>
      <c r="G594" s="85"/>
      <c r="H594" s="85">
        <v>35</v>
      </c>
      <c r="I594" s="85">
        <f t="shared" si="30"/>
        <v>35</v>
      </c>
      <c r="J594" s="84">
        <v>3</v>
      </c>
      <c r="K594" s="90">
        <f>SUMIFS(VENTAS[Cantidad],VENTAS[Código del producto Vendido],STOCK[[#This Row],[Code]])</f>
        <v>0</v>
      </c>
      <c r="L594" s="84">
        <f>STOCK[[#This Row],[Entradas]]-STOCK[[#This Row],[Salidas]]</f>
        <v>3</v>
      </c>
      <c r="M594" s="93">
        <f>STOCK[[#This Row],[Precio Final]]*10%</f>
        <v>3.5</v>
      </c>
      <c r="N594" s="84">
        <v>0</v>
      </c>
      <c r="O594" s="85">
        <v>0</v>
      </c>
      <c r="P594" s="85">
        <v>8.25</v>
      </c>
      <c r="Q594" s="84">
        <v>0</v>
      </c>
      <c r="R594" s="84">
        <v>0</v>
      </c>
      <c r="S594" s="85">
        <v>1.8</v>
      </c>
      <c r="T594" s="96">
        <f>STOCK[[#This Row],[Costo Unitario (USD)]]+STOCK[[#This Row],[Costo Envío (USD)]]+STOCK[[#This Row],[Comisión 10%]]</f>
        <v>13.55</v>
      </c>
      <c r="U594" s="102">
        <f t="shared" si="32"/>
        <v>20.325</v>
      </c>
      <c r="V594" s="85">
        <f t="shared" si="31"/>
        <v>35</v>
      </c>
      <c r="W594" s="85">
        <f>STOCK[[#This Row],[Precio Final]]-STOCK[[#This Row],[Costo total]]</f>
        <v>21.45</v>
      </c>
      <c r="X594" s="84">
        <f>STOCK[[#This Row],[Ganancia Unitaria]]*STOCK[[#This Row],[Salidas]]</f>
        <v>0</v>
      </c>
      <c r="Y594" s="84"/>
      <c r="Z594" s="84"/>
      <c r="AA594" s="85"/>
      <c r="AB594" s="84"/>
      <c r="AC594" s="84">
        <v>30</v>
      </c>
      <c r="AD594" s="101"/>
      <c r="AE594" s="85"/>
      <c r="AF594" s="85"/>
      <c r="AG594" s="85"/>
      <c r="AH594" s="85"/>
      <c r="AI594" s="85"/>
      <c r="AJ594" s="85"/>
      <c r="AK594" s="85"/>
      <c r="AL594" s="85"/>
      <c r="AM594" s="85"/>
      <c r="AN594" s="85"/>
      <c r="AO594" s="85"/>
      <c r="AP594" s="85"/>
      <c r="AQ594" s="85"/>
      <c r="AR594" s="85"/>
      <c r="AS594" s="85"/>
      <c r="AT594" s="85"/>
    </row>
    <row r="595" s="61" customFormat="1" ht="80" customHeight="1" spans="1:46">
      <c r="A595" s="84" t="s">
        <v>17618</v>
      </c>
      <c r="B595" s="84"/>
      <c r="C595" s="85" t="s">
        <v>2</v>
      </c>
      <c r="D595" s="84" t="s">
        <v>17081</v>
      </c>
      <c r="E595" s="87" t="s">
        <v>17619</v>
      </c>
      <c r="F595" s="84" t="s">
        <v>16921</v>
      </c>
      <c r="G595" s="85"/>
      <c r="H595" s="85">
        <v>25</v>
      </c>
      <c r="I595" s="85">
        <f t="shared" si="30"/>
        <v>25</v>
      </c>
      <c r="J595" s="84">
        <v>5</v>
      </c>
      <c r="K595" s="90">
        <f>SUMIFS(VENTAS[Cantidad],VENTAS[Código del producto Vendido],STOCK[[#This Row],[Code]])</f>
        <v>0</v>
      </c>
      <c r="L595" s="84">
        <f>STOCK[[#This Row],[Entradas]]-STOCK[[#This Row],[Salidas]]</f>
        <v>5</v>
      </c>
      <c r="M595" s="93">
        <f>STOCK[[#This Row],[Precio Final]]*10%</f>
        <v>2.5</v>
      </c>
      <c r="N595" s="84">
        <v>0</v>
      </c>
      <c r="O595" s="85">
        <v>0</v>
      </c>
      <c r="P595" s="85">
        <v>6.25</v>
      </c>
      <c r="Q595" s="84">
        <v>0</v>
      </c>
      <c r="R595" s="84">
        <v>0</v>
      </c>
      <c r="S595" s="85">
        <v>1.8</v>
      </c>
      <c r="T595" s="96">
        <f>STOCK[[#This Row],[Costo Unitario (USD)]]+STOCK[[#This Row],[Costo Envío (USD)]]+STOCK[[#This Row],[Comisión 10%]]</f>
        <v>10.55</v>
      </c>
      <c r="U595" s="102">
        <f t="shared" si="32"/>
        <v>15.825</v>
      </c>
      <c r="V595" s="85">
        <f t="shared" si="31"/>
        <v>25</v>
      </c>
      <c r="W595" s="85">
        <f>STOCK[[#This Row],[Precio Final]]-STOCK[[#This Row],[Costo total]]</f>
        <v>14.45</v>
      </c>
      <c r="X595" s="84">
        <f>STOCK[[#This Row],[Ganancia Unitaria]]*STOCK[[#This Row],[Salidas]]</f>
        <v>0</v>
      </c>
      <c r="Y595" s="84"/>
      <c r="Z595" s="84"/>
      <c r="AA595" s="85"/>
      <c r="AB595" s="84"/>
      <c r="AC595" s="84">
        <v>20</v>
      </c>
      <c r="AD595" s="101"/>
      <c r="AE595" s="85"/>
      <c r="AF595" s="85"/>
      <c r="AG595" s="85"/>
      <c r="AH595" s="85"/>
      <c r="AI595" s="85"/>
      <c r="AJ595" s="85"/>
      <c r="AK595" s="85"/>
      <c r="AL595" s="85"/>
      <c r="AM595" s="85"/>
      <c r="AN595" s="85"/>
      <c r="AO595" s="85"/>
      <c r="AP595" s="85"/>
      <c r="AQ595" s="85"/>
      <c r="AR595" s="85"/>
      <c r="AS595" s="85"/>
      <c r="AT595" s="85"/>
    </row>
    <row r="596" s="61" customFormat="1" ht="80" customHeight="1" spans="1:46">
      <c r="A596" s="84" t="s">
        <v>17620</v>
      </c>
      <c r="B596" s="84"/>
      <c r="C596" s="85" t="s">
        <v>2</v>
      </c>
      <c r="D596" s="84" t="s">
        <v>17621</v>
      </c>
      <c r="E596" s="87" t="s">
        <v>17619</v>
      </c>
      <c r="F596" s="84" t="s">
        <v>17542</v>
      </c>
      <c r="G596" s="85"/>
      <c r="H596" s="85">
        <v>25</v>
      </c>
      <c r="I596" s="85">
        <f t="shared" si="30"/>
        <v>25</v>
      </c>
      <c r="J596" s="84">
        <v>5</v>
      </c>
      <c r="K596" s="90">
        <f>SUMIFS(VENTAS[Cantidad],VENTAS[Código del producto Vendido],STOCK[[#This Row],[Code]])</f>
        <v>0</v>
      </c>
      <c r="L596" s="84">
        <f>STOCK[[#This Row],[Entradas]]-STOCK[[#This Row],[Salidas]]</f>
        <v>5</v>
      </c>
      <c r="M596" s="93">
        <f>STOCK[[#This Row],[Precio Final]]*10%</f>
        <v>2.5</v>
      </c>
      <c r="N596" s="84">
        <v>0</v>
      </c>
      <c r="O596" s="85">
        <v>0</v>
      </c>
      <c r="P596" s="85">
        <v>6.25</v>
      </c>
      <c r="Q596" s="84">
        <v>0</v>
      </c>
      <c r="R596" s="84">
        <v>0</v>
      </c>
      <c r="S596" s="85">
        <v>1.8</v>
      </c>
      <c r="T596" s="96">
        <f>STOCK[[#This Row],[Costo Unitario (USD)]]+STOCK[[#This Row],[Costo Envío (USD)]]+STOCK[[#This Row],[Comisión 10%]]</f>
        <v>10.55</v>
      </c>
      <c r="U596" s="102">
        <f t="shared" si="32"/>
        <v>15.825</v>
      </c>
      <c r="V596" s="85">
        <f t="shared" si="31"/>
        <v>25</v>
      </c>
      <c r="W596" s="85">
        <f>STOCK[[#This Row],[Precio Final]]-STOCK[[#This Row],[Costo total]]</f>
        <v>14.45</v>
      </c>
      <c r="X596" s="84">
        <f>STOCK[[#This Row],[Ganancia Unitaria]]*STOCK[[#This Row],[Salidas]]</f>
        <v>0</v>
      </c>
      <c r="Y596" s="84"/>
      <c r="Z596" s="84"/>
      <c r="AA596" s="85"/>
      <c r="AB596" s="84"/>
      <c r="AC596" s="84">
        <v>20</v>
      </c>
      <c r="AD596" s="101"/>
      <c r="AE596" s="85"/>
      <c r="AF596" s="85"/>
      <c r="AG596" s="85"/>
      <c r="AH596" s="85"/>
      <c r="AI596" s="85"/>
      <c r="AJ596" s="85"/>
      <c r="AK596" s="85"/>
      <c r="AL596" s="85"/>
      <c r="AM596" s="85"/>
      <c r="AN596" s="85"/>
      <c r="AO596" s="85"/>
      <c r="AP596" s="85"/>
      <c r="AQ596" s="85"/>
      <c r="AR596" s="85"/>
      <c r="AS596" s="85"/>
      <c r="AT596" s="85"/>
    </row>
    <row r="597" s="61" customFormat="1" ht="80" customHeight="1" spans="1:46">
      <c r="A597" s="84" t="s">
        <v>17622</v>
      </c>
      <c r="B597" s="84"/>
      <c r="C597" s="85" t="s">
        <v>2</v>
      </c>
      <c r="D597" s="84" t="s">
        <v>16611</v>
      </c>
      <c r="E597" s="87" t="s">
        <v>17619</v>
      </c>
      <c r="F597" s="84" t="s">
        <v>17525</v>
      </c>
      <c r="G597" s="85"/>
      <c r="H597" s="85">
        <v>25</v>
      </c>
      <c r="I597" s="85">
        <f t="shared" si="30"/>
        <v>25</v>
      </c>
      <c r="J597" s="84">
        <v>1</v>
      </c>
      <c r="K597" s="90">
        <f>SUMIFS(VENTAS[Cantidad],VENTAS[Código del producto Vendido],STOCK[[#This Row],[Code]])</f>
        <v>0</v>
      </c>
      <c r="L597" s="84">
        <f>STOCK[[#This Row],[Entradas]]-STOCK[[#This Row],[Salidas]]</f>
        <v>1</v>
      </c>
      <c r="M597" s="93">
        <f>STOCK[[#This Row],[Precio Final]]*10%</f>
        <v>2.5</v>
      </c>
      <c r="N597" s="84">
        <v>0</v>
      </c>
      <c r="O597" s="85">
        <v>0</v>
      </c>
      <c r="P597" s="85">
        <v>6.25</v>
      </c>
      <c r="Q597" s="84">
        <v>0</v>
      </c>
      <c r="R597" s="84">
        <v>0</v>
      </c>
      <c r="S597" s="85">
        <v>1.8</v>
      </c>
      <c r="T597" s="96">
        <f>STOCK[[#This Row],[Costo Unitario (USD)]]+STOCK[[#This Row],[Costo Envío (USD)]]+STOCK[[#This Row],[Comisión 10%]]</f>
        <v>10.55</v>
      </c>
      <c r="U597" s="102">
        <f t="shared" si="32"/>
        <v>15.825</v>
      </c>
      <c r="V597" s="85">
        <f t="shared" si="31"/>
        <v>25</v>
      </c>
      <c r="W597" s="85">
        <f>STOCK[[#This Row],[Precio Final]]-STOCK[[#This Row],[Costo total]]</f>
        <v>14.45</v>
      </c>
      <c r="X597" s="84">
        <f>STOCK[[#This Row],[Ganancia Unitaria]]*STOCK[[#This Row],[Salidas]]</f>
        <v>0</v>
      </c>
      <c r="Y597" s="84"/>
      <c r="Z597" s="84"/>
      <c r="AA597" s="85"/>
      <c r="AB597" s="84"/>
      <c r="AC597" s="84">
        <v>20</v>
      </c>
      <c r="AD597" s="101"/>
      <c r="AE597" s="85"/>
      <c r="AF597" s="85"/>
      <c r="AG597" s="85"/>
      <c r="AH597" s="85"/>
      <c r="AI597" s="85"/>
      <c r="AJ597" s="85"/>
      <c r="AK597" s="85"/>
      <c r="AL597" s="85"/>
      <c r="AM597" s="85"/>
      <c r="AN597" s="85"/>
      <c r="AO597" s="85"/>
      <c r="AP597" s="85"/>
      <c r="AQ597" s="85"/>
      <c r="AR597" s="85"/>
      <c r="AS597" s="85"/>
      <c r="AT597" s="85"/>
    </row>
    <row r="598" s="61" customFormat="1" ht="80" customHeight="1" spans="1:46">
      <c r="A598" s="84" t="s">
        <v>17623</v>
      </c>
      <c r="B598" s="84"/>
      <c r="C598" s="85" t="s">
        <v>2</v>
      </c>
      <c r="D598" s="84" t="s">
        <v>16477</v>
      </c>
      <c r="E598" s="87" t="s">
        <v>17624</v>
      </c>
      <c r="F598" s="84" t="s">
        <v>16984</v>
      </c>
      <c r="G598" s="85"/>
      <c r="H598" s="85">
        <v>25</v>
      </c>
      <c r="I598" s="85">
        <f t="shared" si="30"/>
        <v>25</v>
      </c>
      <c r="J598" s="84">
        <v>5</v>
      </c>
      <c r="K598" s="90">
        <f>SUMIFS(VENTAS[Cantidad],VENTAS[Código del producto Vendido],STOCK[[#This Row],[Code]])</f>
        <v>0</v>
      </c>
      <c r="L598" s="84">
        <f>STOCK[[#This Row],[Entradas]]-STOCK[[#This Row],[Salidas]]</f>
        <v>5</v>
      </c>
      <c r="M598" s="93">
        <f>STOCK[[#This Row],[Precio Final]]*10%</f>
        <v>2.5</v>
      </c>
      <c r="N598" s="84">
        <v>0</v>
      </c>
      <c r="O598" s="85">
        <v>0</v>
      </c>
      <c r="P598" s="85">
        <v>6.25</v>
      </c>
      <c r="Q598" s="84">
        <v>0</v>
      </c>
      <c r="R598" s="84">
        <v>0</v>
      </c>
      <c r="S598" s="85">
        <v>1.8</v>
      </c>
      <c r="T598" s="96">
        <f>STOCK[[#This Row],[Costo Unitario (USD)]]+STOCK[[#This Row],[Costo Envío (USD)]]+STOCK[[#This Row],[Comisión 10%]]</f>
        <v>10.55</v>
      </c>
      <c r="U598" s="102">
        <f t="shared" si="32"/>
        <v>15.825</v>
      </c>
      <c r="V598" s="85">
        <f t="shared" si="31"/>
        <v>25</v>
      </c>
      <c r="W598" s="85">
        <f>STOCK[[#This Row],[Precio Final]]-STOCK[[#This Row],[Costo total]]</f>
        <v>14.45</v>
      </c>
      <c r="X598" s="84">
        <f>STOCK[[#This Row],[Ganancia Unitaria]]*STOCK[[#This Row],[Salidas]]</f>
        <v>0</v>
      </c>
      <c r="Y598" s="84"/>
      <c r="Z598" s="84"/>
      <c r="AA598" s="85"/>
      <c r="AB598" s="84"/>
      <c r="AC598" s="84">
        <v>20</v>
      </c>
      <c r="AD598" s="101"/>
      <c r="AE598" s="85"/>
      <c r="AF598" s="85"/>
      <c r="AG598" s="85"/>
      <c r="AH598" s="85"/>
      <c r="AI598" s="85"/>
      <c r="AJ598" s="85"/>
      <c r="AK598" s="85"/>
      <c r="AL598" s="85"/>
      <c r="AM598" s="85"/>
      <c r="AN598" s="85"/>
      <c r="AO598" s="85"/>
      <c r="AP598" s="85"/>
      <c r="AQ598" s="85"/>
      <c r="AR598" s="85"/>
      <c r="AS598" s="85"/>
      <c r="AT598" s="85"/>
    </row>
    <row r="599" s="61" customFormat="1" ht="80" customHeight="1" spans="1:46">
      <c r="A599" s="84" t="s">
        <v>17625</v>
      </c>
      <c r="B599" s="84"/>
      <c r="C599" s="85" t="s">
        <v>2</v>
      </c>
      <c r="D599" s="84" t="s">
        <v>16611</v>
      </c>
      <c r="E599" s="87" t="s">
        <v>17624</v>
      </c>
      <c r="F599" s="84" t="s">
        <v>17525</v>
      </c>
      <c r="G599" s="85"/>
      <c r="H599" s="85">
        <v>25</v>
      </c>
      <c r="I599" s="85">
        <f t="shared" si="30"/>
        <v>25</v>
      </c>
      <c r="J599" s="84">
        <v>5</v>
      </c>
      <c r="K599" s="90">
        <f>SUMIFS(VENTAS[Cantidad],VENTAS[Código del producto Vendido],STOCK[[#This Row],[Code]])</f>
        <v>0</v>
      </c>
      <c r="L599" s="84">
        <f>STOCK[[#This Row],[Entradas]]-STOCK[[#This Row],[Salidas]]</f>
        <v>5</v>
      </c>
      <c r="M599" s="93">
        <f>STOCK[[#This Row],[Precio Final]]*10%</f>
        <v>2.5</v>
      </c>
      <c r="N599" s="84">
        <v>0</v>
      </c>
      <c r="O599" s="85">
        <v>0</v>
      </c>
      <c r="P599" s="85">
        <v>6.25</v>
      </c>
      <c r="Q599" s="84">
        <v>0</v>
      </c>
      <c r="R599" s="84">
        <v>0</v>
      </c>
      <c r="S599" s="85">
        <v>1.8</v>
      </c>
      <c r="T599" s="96">
        <f>STOCK[[#This Row],[Costo Unitario (USD)]]+STOCK[[#This Row],[Costo Envío (USD)]]+STOCK[[#This Row],[Comisión 10%]]</f>
        <v>10.55</v>
      </c>
      <c r="U599" s="102">
        <f t="shared" si="32"/>
        <v>15.825</v>
      </c>
      <c r="V599" s="85">
        <f t="shared" si="31"/>
        <v>25</v>
      </c>
      <c r="W599" s="85">
        <f>STOCK[[#This Row],[Precio Final]]-STOCK[[#This Row],[Costo total]]</f>
        <v>14.45</v>
      </c>
      <c r="X599" s="84">
        <f>STOCK[[#This Row],[Ganancia Unitaria]]*STOCK[[#This Row],[Salidas]]</f>
        <v>0</v>
      </c>
      <c r="Y599" s="84"/>
      <c r="Z599" s="84"/>
      <c r="AA599" s="85"/>
      <c r="AB599" s="84"/>
      <c r="AC599" s="84">
        <v>20</v>
      </c>
      <c r="AD599" s="101"/>
      <c r="AE599" s="85"/>
      <c r="AF599" s="85"/>
      <c r="AG599" s="85"/>
      <c r="AH599" s="85"/>
      <c r="AI599" s="85"/>
      <c r="AJ599" s="85"/>
      <c r="AK599" s="85"/>
      <c r="AL599" s="85"/>
      <c r="AM599" s="85"/>
      <c r="AN599" s="85"/>
      <c r="AO599" s="85"/>
      <c r="AP599" s="85"/>
      <c r="AQ599" s="85"/>
      <c r="AR599" s="85"/>
      <c r="AS599" s="85"/>
      <c r="AT599" s="85"/>
    </row>
    <row r="600" s="61" customFormat="1" ht="80" customHeight="1" spans="1:46">
      <c r="A600" s="84" t="s">
        <v>17626</v>
      </c>
      <c r="B600" s="84"/>
      <c r="C600" s="85" t="s">
        <v>2</v>
      </c>
      <c r="D600" s="84" t="s">
        <v>17081</v>
      </c>
      <c r="E600" s="87" t="s">
        <v>17624</v>
      </c>
      <c r="F600" s="84" t="s">
        <v>16921</v>
      </c>
      <c r="G600" s="85"/>
      <c r="H600" s="85">
        <v>25</v>
      </c>
      <c r="I600" s="85">
        <f t="shared" si="30"/>
        <v>25</v>
      </c>
      <c r="J600" s="84">
        <v>5</v>
      </c>
      <c r="K600" s="90">
        <f>SUMIFS(VENTAS[Cantidad],VENTAS[Código del producto Vendido],STOCK[[#This Row],[Code]])</f>
        <v>0</v>
      </c>
      <c r="L600" s="84">
        <f>STOCK[[#This Row],[Entradas]]-STOCK[[#This Row],[Salidas]]</f>
        <v>5</v>
      </c>
      <c r="M600" s="93">
        <f>STOCK[[#This Row],[Precio Final]]*10%</f>
        <v>2.5</v>
      </c>
      <c r="N600" s="84">
        <v>0</v>
      </c>
      <c r="O600" s="85">
        <v>0</v>
      </c>
      <c r="P600" s="85">
        <v>6.25</v>
      </c>
      <c r="Q600" s="84">
        <v>0</v>
      </c>
      <c r="R600" s="84">
        <v>0</v>
      </c>
      <c r="S600" s="85">
        <v>1.8</v>
      </c>
      <c r="T600" s="96">
        <f>STOCK[[#This Row],[Costo Unitario (USD)]]+STOCK[[#This Row],[Costo Envío (USD)]]+STOCK[[#This Row],[Comisión 10%]]</f>
        <v>10.55</v>
      </c>
      <c r="U600" s="102">
        <f t="shared" si="32"/>
        <v>15.825</v>
      </c>
      <c r="V600" s="85">
        <f t="shared" si="31"/>
        <v>25</v>
      </c>
      <c r="W600" s="85">
        <f>STOCK[[#This Row],[Precio Final]]-STOCK[[#This Row],[Costo total]]</f>
        <v>14.45</v>
      </c>
      <c r="X600" s="84">
        <f>STOCK[[#This Row],[Ganancia Unitaria]]*STOCK[[#This Row],[Salidas]]</f>
        <v>0</v>
      </c>
      <c r="Y600" s="84"/>
      <c r="Z600" s="84"/>
      <c r="AA600" s="85"/>
      <c r="AB600" s="84"/>
      <c r="AC600" s="84">
        <v>20</v>
      </c>
      <c r="AD600" s="101"/>
      <c r="AE600" s="85"/>
      <c r="AF600" s="85"/>
      <c r="AG600" s="85"/>
      <c r="AH600" s="85"/>
      <c r="AI600" s="85"/>
      <c r="AJ600" s="85"/>
      <c r="AK600" s="85"/>
      <c r="AL600" s="85"/>
      <c r="AM600" s="85"/>
      <c r="AN600" s="85"/>
      <c r="AO600" s="85"/>
      <c r="AP600" s="85"/>
      <c r="AQ600" s="85"/>
      <c r="AR600" s="85"/>
      <c r="AS600" s="85"/>
      <c r="AT600" s="85"/>
    </row>
    <row r="601" s="61" customFormat="1" ht="80" customHeight="1" spans="1:46">
      <c r="A601" s="84" t="s">
        <v>17627</v>
      </c>
      <c r="B601" s="84"/>
      <c r="C601" s="85" t="s">
        <v>2</v>
      </c>
      <c r="D601" s="84" t="s">
        <v>16611</v>
      </c>
      <c r="E601" s="87" t="s">
        <v>17624</v>
      </c>
      <c r="F601" s="84" t="s">
        <v>17532</v>
      </c>
      <c r="G601" s="85"/>
      <c r="H601" s="85">
        <v>25</v>
      </c>
      <c r="I601" s="85">
        <f t="shared" si="30"/>
        <v>25</v>
      </c>
      <c r="J601" s="84">
        <v>5</v>
      </c>
      <c r="K601" s="90">
        <f>SUMIFS(VENTAS[Cantidad],VENTAS[Código del producto Vendido],STOCK[[#This Row],[Code]])</f>
        <v>0</v>
      </c>
      <c r="L601" s="84">
        <f>STOCK[[#This Row],[Entradas]]-STOCK[[#This Row],[Salidas]]</f>
        <v>5</v>
      </c>
      <c r="M601" s="93">
        <f>STOCK[[#This Row],[Precio Final]]*10%</f>
        <v>2.5</v>
      </c>
      <c r="N601" s="84">
        <v>0</v>
      </c>
      <c r="O601" s="85">
        <v>0</v>
      </c>
      <c r="P601" s="85">
        <v>6.25</v>
      </c>
      <c r="Q601" s="84">
        <v>0</v>
      </c>
      <c r="R601" s="84">
        <v>0</v>
      </c>
      <c r="S601" s="85">
        <v>1.8</v>
      </c>
      <c r="T601" s="96">
        <f>STOCK[[#This Row],[Costo Unitario (USD)]]+STOCK[[#This Row],[Costo Envío (USD)]]+STOCK[[#This Row],[Comisión 10%]]</f>
        <v>10.55</v>
      </c>
      <c r="U601" s="102">
        <f t="shared" si="32"/>
        <v>15.825</v>
      </c>
      <c r="V601" s="85">
        <f t="shared" si="31"/>
        <v>25</v>
      </c>
      <c r="W601" s="85">
        <f>STOCK[[#This Row],[Precio Final]]-STOCK[[#This Row],[Costo total]]</f>
        <v>14.45</v>
      </c>
      <c r="X601" s="84">
        <f>STOCK[[#This Row],[Ganancia Unitaria]]*STOCK[[#This Row],[Salidas]]</f>
        <v>0</v>
      </c>
      <c r="Y601" s="84"/>
      <c r="Z601" s="84"/>
      <c r="AA601" s="85"/>
      <c r="AB601" s="84"/>
      <c r="AC601" s="84">
        <v>20</v>
      </c>
      <c r="AD601" s="101"/>
      <c r="AE601" s="85"/>
      <c r="AF601" s="85"/>
      <c r="AG601" s="85"/>
      <c r="AH601" s="85"/>
      <c r="AI601" s="85"/>
      <c r="AJ601" s="85"/>
      <c r="AK601" s="85"/>
      <c r="AL601" s="85"/>
      <c r="AM601" s="85"/>
      <c r="AN601" s="85"/>
      <c r="AO601" s="85"/>
      <c r="AP601" s="85"/>
      <c r="AQ601" s="85"/>
      <c r="AR601" s="85"/>
      <c r="AS601" s="85"/>
      <c r="AT601" s="85"/>
    </row>
    <row r="602" s="61" customFormat="1" ht="80" customHeight="1" spans="1:46">
      <c r="A602" s="84" t="s">
        <v>17628</v>
      </c>
      <c r="B602" s="84"/>
      <c r="C602" s="85" t="s">
        <v>2</v>
      </c>
      <c r="D602" s="84" t="s">
        <v>16611</v>
      </c>
      <c r="E602" s="87" t="s">
        <v>17629</v>
      </c>
      <c r="F602" s="84" t="s">
        <v>17250</v>
      </c>
      <c r="G602" s="85"/>
      <c r="H602" s="85">
        <v>25</v>
      </c>
      <c r="I602" s="85">
        <f t="shared" si="30"/>
        <v>25</v>
      </c>
      <c r="J602" s="84">
        <v>5</v>
      </c>
      <c r="K602" s="90">
        <f>SUMIFS(VENTAS[Cantidad],VENTAS[Código del producto Vendido],STOCK[[#This Row],[Code]])</f>
        <v>0</v>
      </c>
      <c r="L602" s="84">
        <f>STOCK[[#This Row],[Entradas]]-STOCK[[#This Row],[Salidas]]</f>
        <v>5</v>
      </c>
      <c r="M602" s="93">
        <f>STOCK[[#This Row],[Precio Final]]*10%</f>
        <v>2.5</v>
      </c>
      <c r="N602" s="84">
        <v>0</v>
      </c>
      <c r="O602" s="85">
        <v>0</v>
      </c>
      <c r="P602" s="85">
        <v>6.25</v>
      </c>
      <c r="Q602" s="84">
        <v>0</v>
      </c>
      <c r="R602" s="84">
        <v>0</v>
      </c>
      <c r="S602" s="85">
        <v>1.8</v>
      </c>
      <c r="T602" s="96">
        <f>STOCK[[#This Row],[Costo Unitario (USD)]]+STOCK[[#This Row],[Costo Envío (USD)]]+STOCK[[#This Row],[Comisión 10%]]</f>
        <v>10.55</v>
      </c>
      <c r="U602" s="102">
        <f t="shared" si="32"/>
        <v>15.825</v>
      </c>
      <c r="V602" s="85">
        <f t="shared" si="31"/>
        <v>25</v>
      </c>
      <c r="W602" s="85">
        <f>STOCK[[#This Row],[Precio Final]]-STOCK[[#This Row],[Costo total]]</f>
        <v>14.45</v>
      </c>
      <c r="X602" s="84">
        <f>STOCK[[#This Row],[Ganancia Unitaria]]*STOCK[[#This Row],[Salidas]]</f>
        <v>0</v>
      </c>
      <c r="Y602" s="84"/>
      <c r="Z602" s="84"/>
      <c r="AA602" s="85"/>
      <c r="AB602" s="84"/>
      <c r="AC602" s="84">
        <v>20</v>
      </c>
      <c r="AD602" s="101"/>
      <c r="AE602" s="85"/>
      <c r="AF602" s="85"/>
      <c r="AG602" s="85"/>
      <c r="AH602" s="85"/>
      <c r="AI602" s="85"/>
      <c r="AJ602" s="85"/>
      <c r="AK602" s="85"/>
      <c r="AL602" s="85"/>
      <c r="AM602" s="85"/>
      <c r="AN602" s="85"/>
      <c r="AO602" s="85"/>
      <c r="AP602" s="85"/>
      <c r="AQ602" s="85"/>
      <c r="AR602" s="85"/>
      <c r="AS602" s="85"/>
      <c r="AT602" s="85"/>
    </row>
    <row r="603" s="61" customFormat="1" ht="80" customHeight="1" spans="1:46">
      <c r="A603" s="84" t="s">
        <v>17630</v>
      </c>
      <c r="B603" s="84"/>
      <c r="C603" s="85" t="s">
        <v>2</v>
      </c>
      <c r="D603" s="84" t="s">
        <v>17631</v>
      </c>
      <c r="E603" s="87" t="s">
        <v>17632</v>
      </c>
      <c r="F603" s="84" t="s">
        <v>17250</v>
      </c>
      <c r="G603" s="85"/>
      <c r="H603" s="85">
        <v>30</v>
      </c>
      <c r="I603" s="85">
        <f t="shared" si="30"/>
        <v>30</v>
      </c>
      <c r="J603" s="84">
        <v>6</v>
      </c>
      <c r="K603" s="90">
        <f>SUMIFS(VENTAS[Cantidad],VENTAS[Código del producto Vendido],STOCK[[#This Row],[Code]])</f>
        <v>0</v>
      </c>
      <c r="L603" s="84">
        <f>STOCK[[#This Row],[Entradas]]-STOCK[[#This Row],[Salidas]]</f>
        <v>6</v>
      </c>
      <c r="M603" s="93">
        <f>STOCK[[#This Row],[Precio Final]]*10%</f>
        <v>3</v>
      </c>
      <c r="N603" s="84">
        <v>0</v>
      </c>
      <c r="O603" s="85">
        <v>0</v>
      </c>
      <c r="P603" s="85">
        <v>9</v>
      </c>
      <c r="Q603" s="84">
        <v>0</v>
      </c>
      <c r="R603" s="84">
        <v>0</v>
      </c>
      <c r="S603" s="85">
        <v>1.8</v>
      </c>
      <c r="T603" s="96">
        <f>STOCK[[#This Row],[Costo Unitario (USD)]]+STOCK[[#This Row],[Costo Envío (USD)]]+STOCK[[#This Row],[Comisión 10%]]</f>
        <v>13.8</v>
      </c>
      <c r="U603" s="84">
        <f t="shared" si="32"/>
        <v>20.7</v>
      </c>
      <c r="V603" s="85">
        <f t="shared" si="31"/>
        <v>30</v>
      </c>
      <c r="W603" s="85">
        <f>STOCK[[#This Row],[Precio Final]]-STOCK[[#This Row],[Costo total]]</f>
        <v>16.2</v>
      </c>
      <c r="X603" s="84">
        <f>STOCK[[#This Row],[Ganancia Unitaria]]*STOCK[[#This Row],[Salidas]]</f>
        <v>0</v>
      </c>
      <c r="Y603" s="84"/>
      <c r="Z603" s="84"/>
      <c r="AA603" s="85"/>
      <c r="AB603" s="84"/>
      <c r="AC603" s="84"/>
      <c r="AD603" s="101"/>
      <c r="AE603" s="85"/>
      <c r="AF603" s="85"/>
      <c r="AG603" s="85"/>
      <c r="AH603" s="85"/>
      <c r="AI603" s="85"/>
      <c r="AJ603" s="85"/>
      <c r="AK603" s="85"/>
      <c r="AL603" s="85"/>
      <c r="AM603" s="85"/>
      <c r="AN603" s="85"/>
      <c r="AO603" s="85"/>
      <c r="AP603" s="85"/>
      <c r="AQ603" s="85"/>
      <c r="AR603" s="85"/>
      <c r="AS603" s="85"/>
      <c r="AT603" s="85"/>
    </row>
    <row r="604" s="61" customFormat="1" ht="80" customHeight="1" spans="1:46">
      <c r="A604" s="84" t="s">
        <v>17633</v>
      </c>
      <c r="B604" s="84"/>
      <c r="C604" s="85" t="s">
        <v>2</v>
      </c>
      <c r="D604" s="84" t="s">
        <v>16480</v>
      </c>
      <c r="E604" s="87" t="s">
        <v>17634</v>
      </c>
      <c r="F604" s="84" t="s">
        <v>17277</v>
      </c>
      <c r="G604" s="85"/>
      <c r="H604" s="85">
        <v>30</v>
      </c>
      <c r="I604" s="85">
        <f t="shared" si="30"/>
        <v>30</v>
      </c>
      <c r="J604" s="84">
        <v>4</v>
      </c>
      <c r="K604" s="90">
        <f>SUMIFS(VENTAS[Cantidad],VENTAS[Código del producto Vendido],STOCK[[#This Row],[Code]])</f>
        <v>0</v>
      </c>
      <c r="L604" s="84">
        <f>STOCK[[#This Row],[Entradas]]-STOCK[[#This Row],[Salidas]]</f>
        <v>4</v>
      </c>
      <c r="M604" s="93">
        <f>STOCK[[#This Row],[Precio Final]]*10%</f>
        <v>3</v>
      </c>
      <c r="N604" s="84">
        <v>0</v>
      </c>
      <c r="O604" s="85">
        <v>0</v>
      </c>
      <c r="P604" s="85">
        <v>5</v>
      </c>
      <c r="Q604" s="84">
        <v>0</v>
      </c>
      <c r="R604" s="84">
        <v>0</v>
      </c>
      <c r="S604" s="85">
        <v>1.8</v>
      </c>
      <c r="T604" s="96">
        <f>STOCK[[#This Row],[Costo Unitario (USD)]]+STOCK[[#This Row],[Costo Envío (USD)]]+STOCK[[#This Row],[Comisión 10%]]</f>
        <v>9.8</v>
      </c>
      <c r="U604" s="84">
        <f t="shared" si="32"/>
        <v>14.7</v>
      </c>
      <c r="V604" s="85">
        <f t="shared" si="31"/>
        <v>30</v>
      </c>
      <c r="W604" s="85">
        <f>STOCK[[#This Row],[Precio Final]]-STOCK[[#This Row],[Costo total]]</f>
        <v>20.2</v>
      </c>
      <c r="X604" s="84">
        <f>STOCK[[#This Row],[Ganancia Unitaria]]*STOCK[[#This Row],[Salidas]]</f>
        <v>0</v>
      </c>
      <c r="Y604" s="84"/>
      <c r="Z604" s="84"/>
      <c r="AA604" s="85"/>
      <c r="AB604" s="84"/>
      <c r="AC604" s="84"/>
      <c r="AD604" s="101"/>
      <c r="AE604" s="85"/>
      <c r="AF604" s="85"/>
      <c r="AG604" s="85"/>
      <c r="AH604" s="85"/>
      <c r="AI604" s="85"/>
      <c r="AJ604" s="85"/>
      <c r="AK604" s="85"/>
      <c r="AL604" s="85"/>
      <c r="AM604" s="85"/>
      <c r="AN604" s="85"/>
      <c r="AO604" s="85"/>
      <c r="AP604" s="85"/>
      <c r="AQ604" s="85"/>
      <c r="AR604" s="85"/>
      <c r="AS604" s="85"/>
      <c r="AT604" s="85"/>
    </row>
    <row r="605" s="61" customFormat="1" ht="80" customHeight="1" spans="1:46">
      <c r="A605" s="84" t="s">
        <v>17635</v>
      </c>
      <c r="B605" s="84"/>
      <c r="C605" s="85" t="s">
        <v>2</v>
      </c>
      <c r="D605" s="84" t="s">
        <v>16480</v>
      </c>
      <c r="E605" s="87" t="s">
        <v>17634</v>
      </c>
      <c r="F605" s="84" t="s">
        <v>17275</v>
      </c>
      <c r="G605" s="85"/>
      <c r="H605" s="85">
        <v>30</v>
      </c>
      <c r="I605" s="85">
        <f t="shared" si="30"/>
        <v>30</v>
      </c>
      <c r="J605" s="84">
        <v>4</v>
      </c>
      <c r="K605" s="90">
        <f>SUMIFS(VENTAS[Cantidad],VENTAS[Código del producto Vendido],STOCK[[#This Row],[Code]])</f>
        <v>0</v>
      </c>
      <c r="L605" s="84">
        <f>STOCK[[#This Row],[Entradas]]-STOCK[[#This Row],[Salidas]]</f>
        <v>4</v>
      </c>
      <c r="M605" s="93">
        <f>STOCK[[#This Row],[Precio Final]]*10%</f>
        <v>3</v>
      </c>
      <c r="N605" s="84">
        <v>0</v>
      </c>
      <c r="O605" s="85">
        <v>0</v>
      </c>
      <c r="P605" s="85">
        <v>5</v>
      </c>
      <c r="Q605" s="84">
        <v>0</v>
      </c>
      <c r="R605" s="84">
        <v>0</v>
      </c>
      <c r="S605" s="85">
        <v>1.8</v>
      </c>
      <c r="T605" s="96">
        <f>STOCK[[#This Row],[Costo Unitario (USD)]]+STOCK[[#This Row],[Costo Envío (USD)]]+STOCK[[#This Row],[Comisión 10%]]</f>
        <v>9.8</v>
      </c>
      <c r="U605" s="84">
        <f t="shared" si="32"/>
        <v>14.7</v>
      </c>
      <c r="V605" s="85">
        <f t="shared" si="31"/>
        <v>30</v>
      </c>
      <c r="W605" s="85">
        <f>STOCK[[#This Row],[Precio Final]]-STOCK[[#This Row],[Costo total]]</f>
        <v>20.2</v>
      </c>
      <c r="X605" s="84">
        <f>STOCK[[#This Row],[Ganancia Unitaria]]*STOCK[[#This Row],[Salidas]]</f>
        <v>0</v>
      </c>
      <c r="Y605" s="84"/>
      <c r="Z605" s="84"/>
      <c r="AA605" s="85"/>
      <c r="AB605" s="84"/>
      <c r="AC605" s="84"/>
      <c r="AD605" s="101"/>
      <c r="AE605" s="85"/>
      <c r="AF605" s="85"/>
      <c r="AG605" s="85"/>
      <c r="AH605" s="85"/>
      <c r="AI605" s="85"/>
      <c r="AJ605" s="85"/>
      <c r="AK605" s="85"/>
      <c r="AL605" s="85"/>
      <c r="AM605" s="85"/>
      <c r="AN605" s="85"/>
      <c r="AO605" s="85"/>
      <c r="AP605" s="85"/>
      <c r="AQ605" s="85"/>
      <c r="AR605" s="85"/>
      <c r="AS605" s="85"/>
      <c r="AT605" s="85"/>
    </row>
    <row r="606" s="61" customFormat="1" ht="80" customHeight="1" spans="1:46">
      <c r="A606" s="84" t="s">
        <v>17636</v>
      </c>
      <c r="B606" s="84"/>
      <c r="C606" s="85" t="s">
        <v>2</v>
      </c>
      <c r="D606" s="84" t="s">
        <v>16615</v>
      </c>
      <c r="E606" s="87" t="s">
        <v>17637</v>
      </c>
      <c r="F606" s="84" t="s">
        <v>16617</v>
      </c>
      <c r="G606" s="85"/>
      <c r="H606" s="85">
        <v>25</v>
      </c>
      <c r="I606" s="85">
        <f t="shared" si="30"/>
        <v>25</v>
      </c>
      <c r="J606" s="84">
        <v>12</v>
      </c>
      <c r="K606" s="90">
        <f>SUMIFS(VENTAS[Cantidad],VENTAS[Código del producto Vendido],STOCK[[#This Row],[Code]])</f>
        <v>0</v>
      </c>
      <c r="L606" s="84">
        <f>STOCK[[#This Row],[Entradas]]-STOCK[[#This Row],[Salidas]]</f>
        <v>12</v>
      </c>
      <c r="M606" s="93">
        <f>STOCK[[#This Row],[Precio Final]]*10%</f>
        <v>2.5</v>
      </c>
      <c r="N606" s="84">
        <v>0</v>
      </c>
      <c r="O606" s="85">
        <v>0</v>
      </c>
      <c r="P606" s="85">
        <v>10.76</v>
      </c>
      <c r="Q606" s="84">
        <v>0</v>
      </c>
      <c r="R606" s="84">
        <v>0</v>
      </c>
      <c r="S606" s="85">
        <v>1.8</v>
      </c>
      <c r="T606" s="96">
        <f>STOCK[[#This Row],[Costo Unitario (USD)]]+STOCK[[#This Row],[Costo Envío (USD)]]+STOCK[[#This Row],[Comisión 10%]]</f>
        <v>15.06</v>
      </c>
      <c r="U606" s="84">
        <f t="shared" si="32"/>
        <v>22.59</v>
      </c>
      <c r="V606" s="85">
        <f t="shared" si="31"/>
        <v>25</v>
      </c>
      <c r="W606" s="85">
        <f>STOCK[[#This Row],[Precio Final]]-STOCK[[#This Row],[Costo total]]</f>
        <v>9.94</v>
      </c>
      <c r="X606" s="84">
        <f>STOCK[[#This Row],[Ganancia Unitaria]]*STOCK[[#This Row],[Salidas]]</f>
        <v>0</v>
      </c>
      <c r="Y606" s="84"/>
      <c r="Z606" s="84"/>
      <c r="AA606" s="85"/>
      <c r="AB606" s="84"/>
      <c r="AC606" s="84"/>
      <c r="AD606" s="101"/>
      <c r="AE606" s="85"/>
      <c r="AF606" s="85"/>
      <c r="AG606" s="85"/>
      <c r="AH606" s="85"/>
      <c r="AI606" s="85"/>
      <c r="AJ606" s="85"/>
      <c r="AK606" s="85"/>
      <c r="AL606" s="85"/>
      <c r="AM606" s="85"/>
      <c r="AN606" s="85"/>
      <c r="AO606" s="85"/>
      <c r="AP606" s="85"/>
      <c r="AQ606" s="85"/>
      <c r="AR606" s="85"/>
      <c r="AS606" s="85"/>
      <c r="AT606" s="85"/>
    </row>
    <row r="607" s="61" customFormat="1" ht="80" customHeight="1" spans="1:46">
      <c r="A607" s="84" t="s">
        <v>17638</v>
      </c>
      <c r="B607" s="84"/>
      <c r="C607" s="85" t="s">
        <v>2</v>
      </c>
      <c r="D607" s="84" t="s">
        <v>16615</v>
      </c>
      <c r="E607" s="87" t="s">
        <v>17639</v>
      </c>
      <c r="F607" s="84" t="s">
        <v>16494</v>
      </c>
      <c r="G607" s="85"/>
      <c r="H607" s="85">
        <v>30</v>
      </c>
      <c r="I607" s="85">
        <f t="shared" si="30"/>
        <v>30</v>
      </c>
      <c r="J607" s="84">
        <v>12</v>
      </c>
      <c r="K607" s="90">
        <f>SUMIFS(VENTAS[Cantidad],VENTAS[Código del producto Vendido],STOCK[[#This Row],[Code]])</f>
        <v>0</v>
      </c>
      <c r="L607" s="84">
        <f>STOCK[[#This Row],[Entradas]]-STOCK[[#This Row],[Salidas]]</f>
        <v>12</v>
      </c>
      <c r="M607" s="93">
        <f>STOCK[[#This Row],[Precio Final]]*10%</f>
        <v>3</v>
      </c>
      <c r="N607" s="84">
        <v>0</v>
      </c>
      <c r="O607" s="85">
        <v>0</v>
      </c>
      <c r="P607" s="85">
        <v>10.98</v>
      </c>
      <c r="Q607" s="84">
        <v>0</v>
      </c>
      <c r="R607" s="84">
        <v>0</v>
      </c>
      <c r="S607" s="85">
        <v>1.8</v>
      </c>
      <c r="T607" s="96">
        <f>STOCK[[#This Row],[Costo Unitario (USD)]]+STOCK[[#This Row],[Costo Envío (USD)]]+STOCK[[#This Row],[Comisión 10%]]</f>
        <v>15.78</v>
      </c>
      <c r="U607" s="84">
        <f t="shared" si="32"/>
        <v>23.67</v>
      </c>
      <c r="V607" s="85">
        <f t="shared" si="31"/>
        <v>30</v>
      </c>
      <c r="W607" s="85">
        <f>STOCK[[#This Row],[Precio Final]]-STOCK[[#This Row],[Costo total]]</f>
        <v>14.22</v>
      </c>
      <c r="X607" s="84">
        <f>STOCK[[#This Row],[Ganancia Unitaria]]*STOCK[[#This Row],[Salidas]]</f>
        <v>0</v>
      </c>
      <c r="Y607" s="84"/>
      <c r="Z607" s="84"/>
      <c r="AA607" s="85"/>
      <c r="AB607" s="84"/>
      <c r="AC607" s="84"/>
      <c r="AD607" s="101"/>
      <c r="AE607" s="85"/>
      <c r="AF607" s="85"/>
      <c r="AG607" s="85"/>
      <c r="AH607" s="85"/>
      <c r="AI607" s="85"/>
      <c r="AJ607" s="85"/>
      <c r="AK607" s="85"/>
      <c r="AL607" s="85"/>
      <c r="AM607" s="85"/>
      <c r="AN607" s="85"/>
      <c r="AO607" s="85"/>
      <c r="AP607" s="85"/>
      <c r="AQ607" s="85"/>
      <c r="AR607" s="85"/>
      <c r="AS607" s="85"/>
      <c r="AT607" s="85"/>
    </row>
    <row r="608" s="61" customFormat="1" ht="80" customHeight="1" spans="1:46">
      <c r="A608" s="84" t="s">
        <v>17640</v>
      </c>
      <c r="B608" s="84"/>
      <c r="C608" s="85" t="s">
        <v>2</v>
      </c>
      <c r="D608" s="84" t="s">
        <v>16615</v>
      </c>
      <c r="E608" s="87" t="s">
        <v>17641</v>
      </c>
      <c r="F608" s="84" t="s">
        <v>16617</v>
      </c>
      <c r="G608" s="85"/>
      <c r="H608" s="85">
        <v>25</v>
      </c>
      <c r="I608" s="85">
        <f t="shared" si="30"/>
        <v>25</v>
      </c>
      <c r="J608" s="84">
        <v>12</v>
      </c>
      <c r="K608" s="90">
        <f>SUMIFS(VENTAS[Cantidad],VENTAS[Código del producto Vendido],STOCK[[#This Row],[Code]])</f>
        <v>0</v>
      </c>
      <c r="L608" s="84">
        <f>STOCK[[#This Row],[Entradas]]-STOCK[[#This Row],[Salidas]]</f>
        <v>12</v>
      </c>
      <c r="M608" s="93">
        <f>STOCK[[#This Row],[Precio Final]]*10%</f>
        <v>2.5</v>
      </c>
      <c r="N608" s="84">
        <v>0</v>
      </c>
      <c r="O608" s="85">
        <v>0</v>
      </c>
      <c r="P608" s="85">
        <v>10.2</v>
      </c>
      <c r="Q608" s="84">
        <v>0</v>
      </c>
      <c r="R608" s="84">
        <v>0</v>
      </c>
      <c r="S608" s="85">
        <v>1.8</v>
      </c>
      <c r="T608" s="96">
        <f>STOCK[[#This Row],[Costo Unitario (USD)]]+STOCK[[#This Row],[Costo Envío (USD)]]+STOCK[[#This Row],[Comisión 10%]]</f>
        <v>14.5</v>
      </c>
      <c r="U608" s="84">
        <f t="shared" si="32"/>
        <v>21.75</v>
      </c>
      <c r="V608" s="85">
        <f t="shared" si="31"/>
        <v>25</v>
      </c>
      <c r="W608" s="85">
        <f>STOCK[[#This Row],[Precio Final]]-STOCK[[#This Row],[Costo total]]</f>
        <v>10.5</v>
      </c>
      <c r="X608" s="84">
        <f>STOCK[[#This Row],[Ganancia Unitaria]]*STOCK[[#This Row],[Salidas]]</f>
        <v>0</v>
      </c>
      <c r="Y608" s="84"/>
      <c r="Z608" s="84"/>
      <c r="AA608" s="85"/>
      <c r="AB608" s="84"/>
      <c r="AC608" s="84"/>
      <c r="AD608" s="101"/>
      <c r="AE608" s="85"/>
      <c r="AF608" s="85"/>
      <c r="AG608" s="85"/>
      <c r="AH608" s="85"/>
      <c r="AI608" s="85"/>
      <c r="AJ608" s="85"/>
      <c r="AK608" s="85"/>
      <c r="AL608" s="85"/>
      <c r="AM608" s="85"/>
      <c r="AN608" s="85"/>
      <c r="AO608" s="85"/>
      <c r="AP608" s="85"/>
      <c r="AQ608" s="85"/>
      <c r="AR608" s="85"/>
      <c r="AS608" s="85"/>
      <c r="AT608" s="85"/>
    </row>
    <row r="609" s="61" customFormat="1" ht="80" customHeight="1" spans="1:46">
      <c r="A609" s="84" t="s">
        <v>17642</v>
      </c>
      <c r="B609" s="84"/>
      <c r="C609" s="85" t="s">
        <v>2</v>
      </c>
      <c r="D609" s="84" t="s">
        <v>16690</v>
      </c>
      <c r="E609" s="87" t="s">
        <v>17643</v>
      </c>
      <c r="F609" s="84" t="s">
        <v>16971</v>
      </c>
      <c r="G609" s="85"/>
      <c r="H609" s="85">
        <v>30</v>
      </c>
      <c r="I609" s="85">
        <f t="shared" si="30"/>
        <v>30</v>
      </c>
      <c r="J609" s="84">
        <v>1</v>
      </c>
      <c r="K609" s="90">
        <f>SUMIFS(VENTAS[Cantidad],VENTAS[Código del producto Vendido],STOCK[[#This Row],[Code]])</f>
        <v>0</v>
      </c>
      <c r="L609" s="84">
        <f>STOCK[[#This Row],[Entradas]]-STOCK[[#This Row],[Salidas]]</f>
        <v>1</v>
      </c>
      <c r="M609" s="93">
        <f>STOCK[[#This Row],[Precio Final]]*10%</f>
        <v>3</v>
      </c>
      <c r="N609" s="84">
        <v>0</v>
      </c>
      <c r="O609" s="85">
        <v>0</v>
      </c>
      <c r="P609" s="85">
        <v>9</v>
      </c>
      <c r="Q609" s="84">
        <v>0</v>
      </c>
      <c r="R609" s="84">
        <v>0</v>
      </c>
      <c r="S609" s="85">
        <v>1.8</v>
      </c>
      <c r="T609" s="96">
        <f>STOCK[[#This Row],[Costo Unitario (USD)]]+STOCK[[#This Row],[Costo Envío (USD)]]+STOCK[[#This Row],[Comisión 10%]]</f>
        <v>13.8</v>
      </c>
      <c r="U609" s="84">
        <f t="shared" si="32"/>
        <v>20.7</v>
      </c>
      <c r="V609" s="85">
        <f t="shared" si="31"/>
        <v>30</v>
      </c>
      <c r="W609" s="85">
        <f>STOCK[[#This Row],[Precio Final]]-STOCK[[#This Row],[Costo total]]</f>
        <v>16.2</v>
      </c>
      <c r="X609" s="84">
        <f>STOCK[[#This Row],[Ganancia Unitaria]]*STOCK[[#This Row],[Salidas]]</f>
        <v>0</v>
      </c>
      <c r="Y609" s="84"/>
      <c r="Z609" s="84"/>
      <c r="AA609" s="85"/>
      <c r="AB609" s="84"/>
      <c r="AC609" s="84"/>
      <c r="AD609" s="101"/>
      <c r="AE609" s="85"/>
      <c r="AF609" s="85"/>
      <c r="AG609" s="85"/>
      <c r="AH609" s="85"/>
      <c r="AI609" s="85"/>
      <c r="AJ609" s="85"/>
      <c r="AK609" s="85"/>
      <c r="AL609" s="85"/>
      <c r="AM609" s="85"/>
      <c r="AN609" s="85"/>
      <c r="AO609" s="85"/>
      <c r="AP609" s="85"/>
      <c r="AQ609" s="85"/>
      <c r="AR609" s="85"/>
      <c r="AS609" s="85"/>
      <c r="AT609" s="85"/>
    </row>
    <row r="610" s="61" customFormat="1" ht="80" customHeight="1" spans="1:46">
      <c r="A610" s="84" t="s">
        <v>17644</v>
      </c>
      <c r="B610" s="84"/>
      <c r="C610" s="85" t="s">
        <v>2</v>
      </c>
      <c r="D610" s="84" t="s">
        <v>17645</v>
      </c>
      <c r="E610" s="87" t="s">
        <v>17425</v>
      </c>
      <c r="F610" s="84" t="s">
        <v>16586</v>
      </c>
      <c r="G610" s="85"/>
      <c r="H610" s="85">
        <v>30</v>
      </c>
      <c r="I610" s="85">
        <f t="shared" si="30"/>
        <v>30</v>
      </c>
      <c r="J610" s="84">
        <v>1</v>
      </c>
      <c r="K610" s="90">
        <f>SUMIFS(VENTAS[Cantidad],VENTAS[Código del producto Vendido],STOCK[[#This Row],[Code]])</f>
        <v>0</v>
      </c>
      <c r="L610" s="84">
        <f>STOCK[[#This Row],[Entradas]]-STOCK[[#This Row],[Salidas]]</f>
        <v>1</v>
      </c>
      <c r="M610" s="93">
        <f>STOCK[[#This Row],[Precio Final]]*10%</f>
        <v>3</v>
      </c>
      <c r="N610" s="84">
        <v>0</v>
      </c>
      <c r="O610" s="85">
        <v>0</v>
      </c>
      <c r="P610" s="85">
        <v>9</v>
      </c>
      <c r="Q610" s="84">
        <v>0</v>
      </c>
      <c r="R610" s="84">
        <v>0</v>
      </c>
      <c r="S610" s="85">
        <v>1.8</v>
      </c>
      <c r="T610" s="96">
        <f>STOCK[[#This Row],[Costo Unitario (USD)]]+STOCK[[#This Row],[Costo Envío (USD)]]+STOCK[[#This Row],[Comisión 10%]]</f>
        <v>13.8</v>
      </c>
      <c r="U610" s="84">
        <f t="shared" si="32"/>
        <v>20.7</v>
      </c>
      <c r="V610" s="85">
        <f t="shared" si="31"/>
        <v>30</v>
      </c>
      <c r="W610" s="85">
        <f>STOCK[[#This Row],[Precio Final]]-STOCK[[#This Row],[Costo total]]</f>
        <v>16.2</v>
      </c>
      <c r="X610" s="84">
        <f>STOCK[[#This Row],[Ganancia Unitaria]]*STOCK[[#This Row],[Salidas]]</f>
        <v>0</v>
      </c>
      <c r="Y610" s="84"/>
      <c r="Z610" s="84"/>
      <c r="AA610" s="85"/>
      <c r="AB610" s="84"/>
      <c r="AC610" s="84"/>
      <c r="AD610" s="101"/>
      <c r="AE610" s="85"/>
      <c r="AF610" s="85"/>
      <c r="AG610" s="85"/>
      <c r="AH610" s="85"/>
      <c r="AI610" s="85"/>
      <c r="AJ610" s="85"/>
      <c r="AK610" s="85"/>
      <c r="AL610" s="85"/>
      <c r="AM610" s="85"/>
      <c r="AN610" s="85"/>
      <c r="AO610" s="85"/>
      <c r="AP610" s="85"/>
      <c r="AQ610" s="85"/>
      <c r="AR610" s="85"/>
      <c r="AS610" s="85"/>
      <c r="AT610" s="85"/>
    </row>
    <row r="611" s="61" customFormat="1" ht="80" customHeight="1" spans="1:46">
      <c r="A611" s="84" t="s">
        <v>17646</v>
      </c>
      <c r="B611" s="84"/>
      <c r="C611" s="85" t="s">
        <v>2</v>
      </c>
      <c r="D611" s="84" t="s">
        <v>16461</v>
      </c>
      <c r="E611" s="87" t="s">
        <v>17647</v>
      </c>
      <c r="F611" s="84" t="s">
        <v>16435</v>
      </c>
      <c r="G611" s="85"/>
      <c r="H611" s="85">
        <v>35</v>
      </c>
      <c r="I611" s="85">
        <f t="shared" si="30"/>
        <v>35</v>
      </c>
      <c r="J611" s="84">
        <v>1</v>
      </c>
      <c r="K611" s="90">
        <f>SUMIFS(VENTAS[Cantidad],VENTAS[Código del producto Vendido],STOCK[[#This Row],[Code]])</f>
        <v>0</v>
      </c>
      <c r="L611" s="84">
        <f>STOCK[[#This Row],[Entradas]]-STOCK[[#This Row],[Salidas]]</f>
        <v>1</v>
      </c>
      <c r="M611" s="93">
        <f>STOCK[[#This Row],[Precio Final]]*10%</f>
        <v>3.5</v>
      </c>
      <c r="N611" s="84">
        <v>0</v>
      </c>
      <c r="O611" s="85">
        <v>0</v>
      </c>
      <c r="P611" s="85">
        <v>9</v>
      </c>
      <c r="Q611" s="84">
        <v>0</v>
      </c>
      <c r="R611" s="84">
        <v>0</v>
      </c>
      <c r="S611" s="85">
        <v>1.8</v>
      </c>
      <c r="T611" s="96">
        <f>STOCK[[#This Row],[Costo Unitario (USD)]]+STOCK[[#This Row],[Costo Envío (USD)]]+STOCK[[#This Row],[Comisión 10%]]</f>
        <v>14.3</v>
      </c>
      <c r="U611" s="84">
        <f t="shared" si="32"/>
        <v>21.45</v>
      </c>
      <c r="V611" s="85">
        <f t="shared" si="31"/>
        <v>35</v>
      </c>
      <c r="W611" s="85">
        <f>STOCK[[#This Row],[Precio Final]]-STOCK[[#This Row],[Costo total]]</f>
        <v>20.7</v>
      </c>
      <c r="X611" s="84">
        <f>STOCK[[#This Row],[Ganancia Unitaria]]*STOCK[[#This Row],[Salidas]]</f>
        <v>0</v>
      </c>
      <c r="Y611" s="84"/>
      <c r="Z611" s="84"/>
      <c r="AA611" s="85"/>
      <c r="AB611" s="84"/>
      <c r="AC611" s="84"/>
      <c r="AD611" s="101"/>
      <c r="AE611" s="85"/>
      <c r="AF611" s="85"/>
      <c r="AG611" s="85"/>
      <c r="AH611" s="85"/>
      <c r="AI611" s="85"/>
      <c r="AJ611" s="85"/>
      <c r="AK611" s="85"/>
      <c r="AL611" s="85"/>
      <c r="AM611" s="85"/>
      <c r="AN611" s="85"/>
      <c r="AO611" s="85"/>
      <c r="AP611" s="85"/>
      <c r="AQ611" s="85"/>
      <c r="AR611" s="85"/>
      <c r="AS611" s="85"/>
      <c r="AT611" s="85"/>
    </row>
    <row r="612" s="61" customFormat="1" ht="80" customHeight="1" spans="1:46">
      <c r="A612" s="84" t="s">
        <v>17648</v>
      </c>
      <c r="B612" s="84"/>
      <c r="C612" s="85" t="s">
        <v>2</v>
      </c>
      <c r="D612" s="84" t="s">
        <v>16511</v>
      </c>
      <c r="E612" s="87" t="s">
        <v>17649</v>
      </c>
      <c r="F612" s="84" t="s">
        <v>16401</v>
      </c>
      <c r="G612" s="85"/>
      <c r="H612" s="85">
        <v>30</v>
      </c>
      <c r="I612" s="85">
        <f t="shared" si="30"/>
        <v>30</v>
      </c>
      <c r="J612" s="84">
        <v>1</v>
      </c>
      <c r="K612" s="90">
        <f>SUMIFS(VENTAS[Cantidad],VENTAS[Código del producto Vendido],STOCK[[#This Row],[Code]])</f>
        <v>0</v>
      </c>
      <c r="L612" s="84">
        <v>0</v>
      </c>
      <c r="M612" s="93">
        <f>STOCK[[#This Row],[Precio Final]]*10%</f>
        <v>3</v>
      </c>
      <c r="N612" s="84">
        <v>0</v>
      </c>
      <c r="O612" s="85">
        <v>0</v>
      </c>
      <c r="P612" s="85">
        <v>9</v>
      </c>
      <c r="Q612" s="84">
        <v>0</v>
      </c>
      <c r="R612" s="84">
        <v>0</v>
      </c>
      <c r="S612" s="85">
        <v>1.8</v>
      </c>
      <c r="T612" s="96">
        <f>STOCK[[#This Row],[Costo Unitario (USD)]]+STOCK[[#This Row],[Costo Envío (USD)]]+STOCK[[#This Row],[Comisión 10%]]</f>
        <v>13.8</v>
      </c>
      <c r="U612" s="84">
        <f t="shared" si="32"/>
        <v>20.7</v>
      </c>
      <c r="V612" s="85">
        <f t="shared" si="31"/>
        <v>30</v>
      </c>
      <c r="W612" s="85">
        <f>STOCK[[#This Row],[Precio Final]]-STOCK[[#This Row],[Costo total]]</f>
        <v>16.2</v>
      </c>
      <c r="X612" s="84">
        <f>STOCK[[#This Row],[Ganancia Unitaria]]*STOCK[[#This Row],[Salidas]]</f>
        <v>0</v>
      </c>
      <c r="Y612" s="84"/>
      <c r="Z612" s="84"/>
      <c r="AA612" s="85"/>
      <c r="AB612" s="84"/>
      <c r="AC612" s="84"/>
      <c r="AD612" s="101"/>
      <c r="AE612" s="85"/>
      <c r="AF612" s="85"/>
      <c r="AG612" s="85"/>
      <c r="AH612" s="85"/>
      <c r="AI612" s="85"/>
      <c r="AJ612" s="85"/>
      <c r="AK612" s="85"/>
      <c r="AL612" s="85"/>
      <c r="AM612" s="85"/>
      <c r="AN612" s="85"/>
      <c r="AO612" s="85"/>
      <c r="AP612" s="85"/>
      <c r="AQ612" s="85"/>
      <c r="AR612" s="85"/>
      <c r="AS612" s="85"/>
      <c r="AT612" s="85"/>
    </row>
    <row r="613" s="61" customFormat="1" ht="80" customHeight="1" spans="1:46">
      <c r="A613" s="84" t="s">
        <v>17650</v>
      </c>
      <c r="B613" s="84"/>
      <c r="C613" s="85" t="s">
        <v>2</v>
      </c>
      <c r="D613" s="84" t="s">
        <v>16522</v>
      </c>
      <c r="E613" s="87" t="s">
        <v>17027</v>
      </c>
      <c r="F613" s="84" t="s">
        <v>16408</v>
      </c>
      <c r="G613" s="85"/>
      <c r="H613" s="85">
        <v>30</v>
      </c>
      <c r="I613" s="85">
        <f t="shared" si="30"/>
        <v>30</v>
      </c>
      <c r="J613" s="84">
        <v>4</v>
      </c>
      <c r="K613" s="90">
        <f>SUMIFS(VENTAS[Cantidad],VENTAS[Código del producto Vendido],STOCK[[#This Row],[Code]])</f>
        <v>0</v>
      </c>
      <c r="L613" s="84">
        <f>STOCK[[#This Row],[Entradas]]-STOCK[[#This Row],[Salidas]]</f>
        <v>4</v>
      </c>
      <c r="M613" s="93">
        <f>STOCK[[#This Row],[Precio Final]]*10%</f>
        <v>3</v>
      </c>
      <c r="N613" s="84">
        <v>0</v>
      </c>
      <c r="O613" s="85">
        <v>0</v>
      </c>
      <c r="P613" s="85">
        <v>9</v>
      </c>
      <c r="Q613" s="84">
        <v>0</v>
      </c>
      <c r="R613" s="84">
        <v>0</v>
      </c>
      <c r="S613" s="85">
        <v>1.8</v>
      </c>
      <c r="T613" s="96">
        <f>STOCK[[#This Row],[Costo Unitario (USD)]]+STOCK[[#This Row],[Costo Envío (USD)]]+STOCK[[#This Row],[Comisión 10%]]</f>
        <v>13.8</v>
      </c>
      <c r="U613" s="84">
        <f t="shared" si="32"/>
        <v>20.7</v>
      </c>
      <c r="V613" s="85">
        <f t="shared" si="31"/>
        <v>30</v>
      </c>
      <c r="W613" s="85">
        <f>STOCK[[#This Row],[Precio Final]]-STOCK[[#This Row],[Costo total]]</f>
        <v>16.2</v>
      </c>
      <c r="X613" s="84">
        <f>STOCK[[#This Row],[Ganancia Unitaria]]*STOCK[[#This Row],[Salidas]]</f>
        <v>0</v>
      </c>
      <c r="Y613" s="84"/>
      <c r="Z613" s="84"/>
      <c r="AA613" s="85"/>
      <c r="AB613" s="84"/>
      <c r="AC613" s="84"/>
      <c r="AD613" s="101"/>
      <c r="AE613" s="85"/>
      <c r="AF613" s="85"/>
      <c r="AG613" s="85"/>
      <c r="AH613" s="85"/>
      <c r="AI613" s="85"/>
      <c r="AJ613" s="85"/>
      <c r="AK613" s="85"/>
      <c r="AL613" s="85"/>
      <c r="AM613" s="85"/>
      <c r="AN613" s="85"/>
      <c r="AO613" s="85"/>
      <c r="AP613" s="85"/>
      <c r="AQ613" s="85"/>
      <c r="AR613" s="85"/>
      <c r="AS613" s="85"/>
      <c r="AT613" s="85"/>
    </row>
    <row r="614" s="61" customFormat="1" ht="80" customHeight="1" spans="1:46">
      <c r="A614" s="84" t="s">
        <v>17651</v>
      </c>
      <c r="B614" s="84"/>
      <c r="C614" s="85" t="s">
        <v>2</v>
      </c>
      <c r="D614" s="84" t="s">
        <v>16541</v>
      </c>
      <c r="E614" s="87" t="s">
        <v>17652</v>
      </c>
      <c r="F614" s="84" t="s">
        <v>16435</v>
      </c>
      <c r="G614" s="85"/>
      <c r="H614" s="85">
        <v>35</v>
      </c>
      <c r="I614" s="85">
        <f t="shared" si="30"/>
        <v>35</v>
      </c>
      <c r="J614" s="84">
        <v>1</v>
      </c>
      <c r="K614" s="90">
        <f>SUMIFS(VENTAS[Cantidad],VENTAS[Código del producto Vendido],STOCK[[#This Row],[Code]])</f>
        <v>0</v>
      </c>
      <c r="L614" s="84">
        <f>STOCK[[#This Row],[Entradas]]-STOCK[[#This Row],[Salidas]]</f>
        <v>1</v>
      </c>
      <c r="M614" s="93">
        <f>STOCK[[#This Row],[Precio Final]]*10%</f>
        <v>3.5</v>
      </c>
      <c r="N614" s="84">
        <v>0</v>
      </c>
      <c r="O614" s="85">
        <v>0</v>
      </c>
      <c r="P614" s="85">
        <v>9</v>
      </c>
      <c r="Q614" s="84">
        <v>0</v>
      </c>
      <c r="R614" s="84">
        <v>0</v>
      </c>
      <c r="S614" s="85">
        <v>1.8</v>
      </c>
      <c r="T614" s="96">
        <f>STOCK[[#This Row],[Costo Unitario (USD)]]+STOCK[[#This Row],[Costo Envío (USD)]]+STOCK[[#This Row],[Comisión 10%]]</f>
        <v>14.3</v>
      </c>
      <c r="U614" s="84">
        <f t="shared" si="32"/>
        <v>21.45</v>
      </c>
      <c r="V614" s="85">
        <f t="shared" si="31"/>
        <v>35</v>
      </c>
      <c r="W614" s="85">
        <f>STOCK[[#This Row],[Precio Final]]-STOCK[[#This Row],[Costo total]]</f>
        <v>20.7</v>
      </c>
      <c r="X614" s="84">
        <f>STOCK[[#This Row],[Ganancia Unitaria]]*STOCK[[#This Row],[Salidas]]</f>
        <v>0</v>
      </c>
      <c r="Y614" s="84"/>
      <c r="Z614" s="84"/>
      <c r="AA614" s="85"/>
      <c r="AB614" s="84"/>
      <c r="AC614" s="84"/>
      <c r="AD614" s="101"/>
      <c r="AE614" s="85"/>
      <c r="AF614" s="85"/>
      <c r="AG614" s="85"/>
      <c r="AH614" s="85"/>
      <c r="AI614" s="85"/>
      <c r="AJ614" s="85"/>
      <c r="AK614" s="85"/>
      <c r="AL614" s="85"/>
      <c r="AM614" s="85"/>
      <c r="AN614" s="85"/>
      <c r="AO614" s="85"/>
      <c r="AP614" s="85"/>
      <c r="AQ614" s="85"/>
      <c r="AR614" s="85"/>
      <c r="AS614" s="85"/>
      <c r="AT614" s="85"/>
    </row>
    <row r="615" s="61" customFormat="1" ht="80" customHeight="1" spans="1:46">
      <c r="A615" s="84" t="s">
        <v>17653</v>
      </c>
      <c r="B615" s="84"/>
      <c r="C615" s="85" t="s">
        <v>2</v>
      </c>
      <c r="D615" s="84" t="s">
        <v>16541</v>
      </c>
      <c r="E615" s="87" t="s">
        <v>17029</v>
      </c>
      <c r="F615" s="84" t="s">
        <v>16396</v>
      </c>
      <c r="G615" s="85"/>
      <c r="H615" s="85">
        <v>30</v>
      </c>
      <c r="I615" s="85">
        <f t="shared" si="30"/>
        <v>30</v>
      </c>
      <c r="J615" s="84">
        <v>1</v>
      </c>
      <c r="K615" s="90">
        <f>SUMIFS(VENTAS[Cantidad],VENTAS[Código del producto Vendido],STOCK[[#This Row],[Code]])</f>
        <v>0</v>
      </c>
      <c r="L615" s="84">
        <f>STOCK[[#This Row],[Entradas]]-STOCK[[#This Row],[Salidas]]</f>
        <v>1</v>
      </c>
      <c r="M615" s="93">
        <f>STOCK[[#This Row],[Precio Final]]*10%</f>
        <v>3</v>
      </c>
      <c r="N615" s="84">
        <v>0</v>
      </c>
      <c r="O615" s="85">
        <v>0</v>
      </c>
      <c r="P615" s="85">
        <v>9</v>
      </c>
      <c r="Q615" s="84">
        <v>0</v>
      </c>
      <c r="R615" s="84">
        <v>0</v>
      </c>
      <c r="S615" s="85">
        <v>1.8</v>
      </c>
      <c r="T615" s="96">
        <f>STOCK[[#This Row],[Costo Unitario (USD)]]+STOCK[[#This Row],[Costo Envío (USD)]]+STOCK[[#This Row],[Comisión 10%]]</f>
        <v>13.8</v>
      </c>
      <c r="U615" s="84">
        <f t="shared" si="32"/>
        <v>20.7</v>
      </c>
      <c r="V615" s="85">
        <f t="shared" si="31"/>
        <v>30</v>
      </c>
      <c r="W615" s="85">
        <f>STOCK[[#This Row],[Precio Final]]-STOCK[[#This Row],[Costo total]]</f>
        <v>16.2</v>
      </c>
      <c r="X615" s="84">
        <f>STOCK[[#This Row],[Ganancia Unitaria]]*STOCK[[#This Row],[Salidas]]</f>
        <v>0</v>
      </c>
      <c r="Y615" s="84"/>
      <c r="Z615" s="84"/>
      <c r="AA615" s="85"/>
      <c r="AB615" s="84"/>
      <c r="AC615" s="84"/>
      <c r="AD615" s="101"/>
      <c r="AE615" s="85"/>
      <c r="AF615" s="85"/>
      <c r="AG615" s="85"/>
      <c r="AH615" s="85"/>
      <c r="AI615" s="85"/>
      <c r="AJ615" s="85"/>
      <c r="AK615" s="85"/>
      <c r="AL615" s="85"/>
      <c r="AM615" s="85"/>
      <c r="AN615" s="85"/>
      <c r="AO615" s="85"/>
      <c r="AP615" s="85"/>
      <c r="AQ615" s="85"/>
      <c r="AR615" s="85"/>
      <c r="AS615" s="85"/>
      <c r="AT615" s="85"/>
    </row>
    <row r="616" s="61" customFormat="1" ht="80" customHeight="1" spans="1:46">
      <c r="A616" s="84" t="s">
        <v>17654</v>
      </c>
      <c r="B616" s="84"/>
      <c r="C616" s="85" t="s">
        <v>2</v>
      </c>
      <c r="D616" s="84" t="s">
        <v>16690</v>
      </c>
      <c r="E616" s="87" t="s">
        <v>17655</v>
      </c>
      <c r="F616" s="84" t="s">
        <v>16586</v>
      </c>
      <c r="G616" s="85"/>
      <c r="H616" s="85">
        <v>30</v>
      </c>
      <c r="I616" s="85">
        <f t="shared" si="30"/>
        <v>30</v>
      </c>
      <c r="J616" s="84">
        <v>1</v>
      </c>
      <c r="K616" s="90">
        <f>SUMIFS(VENTAS[Cantidad],VENTAS[Código del producto Vendido],STOCK[[#This Row],[Code]])</f>
        <v>0</v>
      </c>
      <c r="L616" s="84">
        <f>STOCK[[#This Row],[Entradas]]-STOCK[[#This Row],[Salidas]]</f>
        <v>1</v>
      </c>
      <c r="M616" s="93">
        <f>STOCK[[#This Row],[Precio Final]]*10%</f>
        <v>3</v>
      </c>
      <c r="N616" s="84">
        <v>0</v>
      </c>
      <c r="O616" s="85">
        <v>0</v>
      </c>
      <c r="P616" s="85">
        <v>9</v>
      </c>
      <c r="Q616" s="84">
        <v>0</v>
      </c>
      <c r="R616" s="84">
        <v>0</v>
      </c>
      <c r="S616" s="85">
        <v>1.8</v>
      </c>
      <c r="T616" s="96">
        <f>STOCK[[#This Row],[Costo Unitario (USD)]]+STOCK[[#This Row],[Costo Envío (USD)]]+STOCK[[#This Row],[Comisión 10%]]</f>
        <v>13.8</v>
      </c>
      <c r="U616" s="84">
        <f t="shared" si="32"/>
        <v>20.7</v>
      </c>
      <c r="V616" s="85">
        <f t="shared" si="31"/>
        <v>30</v>
      </c>
      <c r="W616" s="85">
        <f>STOCK[[#This Row],[Precio Final]]-STOCK[[#This Row],[Costo total]]</f>
        <v>16.2</v>
      </c>
      <c r="X616" s="84">
        <f>STOCK[[#This Row],[Ganancia Unitaria]]*STOCK[[#This Row],[Salidas]]</f>
        <v>0</v>
      </c>
      <c r="Y616" s="84"/>
      <c r="Z616" s="84"/>
      <c r="AA616" s="85"/>
      <c r="AB616" s="84"/>
      <c r="AC616" s="84"/>
      <c r="AD616" s="101"/>
      <c r="AE616" s="85"/>
      <c r="AF616" s="85"/>
      <c r="AG616" s="85"/>
      <c r="AH616" s="85"/>
      <c r="AI616" s="85"/>
      <c r="AJ616" s="85"/>
      <c r="AK616" s="85"/>
      <c r="AL616" s="85"/>
      <c r="AM616" s="85"/>
      <c r="AN616" s="85"/>
      <c r="AO616" s="85"/>
      <c r="AP616" s="85"/>
      <c r="AQ616" s="85"/>
      <c r="AR616" s="85"/>
      <c r="AS616" s="85"/>
      <c r="AT616" s="85"/>
    </row>
    <row r="617" s="61" customFormat="1" ht="80" customHeight="1" spans="1:46">
      <c r="A617" s="84" t="s">
        <v>17656</v>
      </c>
      <c r="B617" s="84"/>
      <c r="C617" s="85" t="s">
        <v>2</v>
      </c>
      <c r="D617" s="84" t="s">
        <v>16522</v>
      </c>
      <c r="E617" s="87" t="s">
        <v>17657</v>
      </c>
      <c r="F617" s="84" t="s">
        <v>16431</v>
      </c>
      <c r="G617" s="85"/>
      <c r="H617" s="85">
        <v>30</v>
      </c>
      <c r="I617" s="85">
        <f t="shared" si="30"/>
        <v>30</v>
      </c>
      <c r="J617" s="84">
        <v>1</v>
      </c>
      <c r="K617" s="90">
        <f>SUMIFS(VENTAS[Cantidad],VENTAS[Código del producto Vendido],STOCK[[#This Row],[Code]])</f>
        <v>0</v>
      </c>
      <c r="L617" s="84">
        <f>STOCK[[#This Row],[Entradas]]-STOCK[[#This Row],[Salidas]]</f>
        <v>1</v>
      </c>
      <c r="M617" s="93">
        <f>STOCK[[#This Row],[Precio Final]]*10%</f>
        <v>3</v>
      </c>
      <c r="N617" s="84">
        <v>0</v>
      </c>
      <c r="O617" s="85">
        <v>0</v>
      </c>
      <c r="P617" s="85">
        <v>9</v>
      </c>
      <c r="Q617" s="84">
        <v>0</v>
      </c>
      <c r="R617" s="84">
        <v>0</v>
      </c>
      <c r="S617" s="85">
        <v>1.8</v>
      </c>
      <c r="T617" s="96">
        <f>STOCK[[#This Row],[Costo Unitario (USD)]]+STOCK[[#This Row],[Costo Envío (USD)]]+STOCK[[#This Row],[Comisión 10%]]</f>
        <v>13.8</v>
      </c>
      <c r="U617" s="84">
        <f t="shared" si="32"/>
        <v>20.7</v>
      </c>
      <c r="V617" s="85">
        <f t="shared" si="31"/>
        <v>30</v>
      </c>
      <c r="W617" s="85">
        <f>STOCK[[#This Row],[Precio Final]]-STOCK[[#This Row],[Costo total]]</f>
        <v>16.2</v>
      </c>
      <c r="X617" s="84">
        <f>STOCK[[#This Row],[Ganancia Unitaria]]*STOCK[[#This Row],[Salidas]]</f>
        <v>0</v>
      </c>
      <c r="Y617" s="84"/>
      <c r="Z617" s="84"/>
      <c r="AA617" s="85"/>
      <c r="AB617" s="84"/>
      <c r="AC617" s="84"/>
      <c r="AD617" s="101"/>
      <c r="AE617" s="85"/>
      <c r="AF617" s="85"/>
      <c r="AG617" s="85"/>
      <c r="AH617" s="85"/>
      <c r="AI617" s="85"/>
      <c r="AJ617" s="85"/>
      <c r="AK617" s="85"/>
      <c r="AL617" s="85"/>
      <c r="AM617" s="85"/>
      <c r="AN617" s="85"/>
      <c r="AO617" s="85"/>
      <c r="AP617" s="85"/>
      <c r="AQ617" s="85"/>
      <c r="AR617" s="85"/>
      <c r="AS617" s="85"/>
      <c r="AT617" s="85"/>
    </row>
    <row r="618" s="61" customFormat="1" ht="80" customHeight="1" spans="1:46">
      <c r="A618" s="84" t="s">
        <v>17658</v>
      </c>
      <c r="B618" s="84"/>
      <c r="C618" s="85" t="s">
        <v>2</v>
      </c>
      <c r="D618" s="84" t="s">
        <v>16690</v>
      </c>
      <c r="E618" s="87" t="s">
        <v>17659</v>
      </c>
      <c r="F618" s="84" t="s">
        <v>17660</v>
      </c>
      <c r="G618" s="85"/>
      <c r="H618" s="85">
        <v>35</v>
      </c>
      <c r="I618" s="85">
        <f t="shared" si="30"/>
        <v>35</v>
      </c>
      <c r="J618" s="84">
        <v>1</v>
      </c>
      <c r="K618" s="90">
        <f>SUMIFS(VENTAS[Cantidad],VENTAS[Código del producto Vendido],STOCK[[#This Row],[Code]])</f>
        <v>0</v>
      </c>
      <c r="L618" s="84">
        <f>STOCK[[#This Row],[Entradas]]-STOCK[[#This Row],[Salidas]]</f>
        <v>1</v>
      </c>
      <c r="M618" s="93">
        <f>STOCK[[#This Row],[Precio Final]]*10%</f>
        <v>3.5</v>
      </c>
      <c r="N618" s="84">
        <v>0</v>
      </c>
      <c r="O618" s="85">
        <v>0</v>
      </c>
      <c r="P618" s="85">
        <v>9</v>
      </c>
      <c r="Q618" s="84">
        <v>0</v>
      </c>
      <c r="R618" s="84">
        <v>0</v>
      </c>
      <c r="S618" s="85">
        <v>1.8</v>
      </c>
      <c r="T618" s="96">
        <f>STOCK[[#This Row],[Costo Unitario (USD)]]+STOCK[[#This Row],[Costo Envío (USD)]]+STOCK[[#This Row],[Comisión 10%]]</f>
        <v>14.3</v>
      </c>
      <c r="U618" s="84">
        <f t="shared" si="32"/>
        <v>21.45</v>
      </c>
      <c r="V618" s="85">
        <f t="shared" si="31"/>
        <v>35</v>
      </c>
      <c r="W618" s="85">
        <f>STOCK[[#This Row],[Precio Final]]-STOCK[[#This Row],[Costo total]]</f>
        <v>20.7</v>
      </c>
      <c r="X618" s="84">
        <f>STOCK[[#This Row],[Ganancia Unitaria]]*STOCK[[#This Row],[Salidas]]</f>
        <v>0</v>
      </c>
      <c r="Y618" s="84"/>
      <c r="Z618" s="84"/>
      <c r="AA618" s="85"/>
      <c r="AB618" s="84"/>
      <c r="AC618" s="84"/>
      <c r="AD618" s="101"/>
      <c r="AE618" s="85"/>
      <c r="AF618" s="85"/>
      <c r="AG618" s="85"/>
      <c r="AH618" s="85"/>
      <c r="AI618" s="85"/>
      <c r="AJ618" s="85"/>
      <c r="AK618" s="85"/>
      <c r="AL618" s="85"/>
      <c r="AM618" s="85"/>
      <c r="AN618" s="85"/>
      <c r="AO618" s="85"/>
      <c r="AP618" s="85"/>
      <c r="AQ618" s="85"/>
      <c r="AR618" s="85"/>
      <c r="AS618" s="85"/>
      <c r="AT618" s="85"/>
    </row>
    <row r="619" s="61" customFormat="1" ht="80" customHeight="1" spans="1:46">
      <c r="A619" s="84" t="s">
        <v>17661</v>
      </c>
      <c r="B619" s="84"/>
      <c r="C619" s="85" t="s">
        <v>2</v>
      </c>
      <c r="D619" s="84" t="s">
        <v>16498</v>
      </c>
      <c r="E619" s="87" t="s">
        <v>17388</v>
      </c>
      <c r="F619" s="84" t="s">
        <v>17392</v>
      </c>
      <c r="G619" s="85"/>
      <c r="H619" s="85">
        <v>35</v>
      </c>
      <c r="I619" s="85">
        <f t="shared" si="30"/>
        <v>35</v>
      </c>
      <c r="J619" s="84">
        <v>1</v>
      </c>
      <c r="K619" s="90">
        <f>SUMIFS(VENTAS[Cantidad],VENTAS[Código del producto Vendido],STOCK[[#This Row],[Code]])</f>
        <v>0</v>
      </c>
      <c r="L619" s="84">
        <f>STOCK[[#This Row],[Entradas]]-STOCK[[#This Row],[Salidas]]</f>
        <v>1</v>
      </c>
      <c r="M619" s="93">
        <f>STOCK[[#This Row],[Precio Final]]*10%</f>
        <v>0</v>
      </c>
      <c r="N619" s="84">
        <v>0</v>
      </c>
      <c r="O619" s="85">
        <v>0</v>
      </c>
      <c r="P619" s="85">
        <v>9</v>
      </c>
      <c r="Q619" s="84"/>
      <c r="R619" s="84"/>
      <c r="S619" s="85"/>
      <c r="T619" s="96">
        <f>STOCK[[#This Row],[Costo Unitario (USD)]]+STOCK[[#This Row],[Costo Envío (USD)]]+STOCK[[#This Row],[Comisión 10%]]</f>
        <v>9</v>
      </c>
      <c r="U619" s="84">
        <f t="shared" si="32"/>
        <v>13.5</v>
      </c>
      <c r="V619" s="85"/>
      <c r="W619" s="85">
        <f>STOCK[[#This Row],[Precio Final]]-STOCK[[#This Row],[Costo total]]</f>
        <v>-9</v>
      </c>
      <c r="X619" s="84">
        <f>STOCK[[#This Row],[Ganancia Unitaria]]*STOCK[[#This Row],[Salidas]]</f>
        <v>0</v>
      </c>
      <c r="Y619" s="84"/>
      <c r="Z619" s="84"/>
      <c r="AA619" s="85"/>
      <c r="AB619" s="84"/>
      <c r="AC619" s="84"/>
      <c r="AD619" s="101"/>
      <c r="AE619" s="85"/>
      <c r="AF619" s="85"/>
      <c r="AG619" s="85"/>
      <c r="AH619" s="85"/>
      <c r="AI619" s="85"/>
      <c r="AJ619" s="85"/>
      <c r="AK619" s="85"/>
      <c r="AL619" s="85"/>
      <c r="AM619" s="85"/>
      <c r="AN619" s="85"/>
      <c r="AO619" s="85"/>
      <c r="AP619" s="85"/>
      <c r="AQ619" s="85"/>
      <c r="AR619" s="85"/>
      <c r="AS619" s="85"/>
      <c r="AT619" s="85"/>
    </row>
    <row r="620" s="61" customFormat="1" ht="80" customHeight="1" spans="1:46">
      <c r="A620" s="84" t="s">
        <v>17662</v>
      </c>
      <c r="B620" s="84"/>
      <c r="C620" s="85" t="s">
        <v>2</v>
      </c>
      <c r="D620" s="84" t="s">
        <v>16461</v>
      </c>
      <c r="E620" s="87" t="s">
        <v>17663</v>
      </c>
      <c r="F620" s="84" t="s">
        <v>16396</v>
      </c>
      <c r="G620" s="85"/>
      <c r="H620" s="85">
        <v>30</v>
      </c>
      <c r="I620" s="85">
        <f t="shared" si="30"/>
        <v>30</v>
      </c>
      <c r="J620" s="84">
        <v>1</v>
      </c>
      <c r="K620" s="90">
        <f>SUMIFS(VENTAS[Cantidad],VENTAS[Código del producto Vendido],STOCK[[#This Row],[Code]])</f>
        <v>0</v>
      </c>
      <c r="L620" s="84">
        <f>STOCK[[#This Row],[Entradas]]-STOCK[[#This Row],[Salidas]]</f>
        <v>1</v>
      </c>
      <c r="M620" s="93">
        <f>STOCK[[#This Row],[Precio Final]]*10%</f>
        <v>3</v>
      </c>
      <c r="N620" s="84">
        <v>0</v>
      </c>
      <c r="O620" s="85">
        <v>0</v>
      </c>
      <c r="P620" s="85">
        <v>9</v>
      </c>
      <c r="Q620" s="84">
        <v>0</v>
      </c>
      <c r="R620" s="84">
        <v>0</v>
      </c>
      <c r="S620" s="85">
        <v>1.8</v>
      </c>
      <c r="T620" s="96">
        <f>STOCK[[#This Row],[Costo Unitario (USD)]]+STOCK[[#This Row],[Costo Envío (USD)]]+STOCK[[#This Row],[Comisión 10%]]</f>
        <v>13.8</v>
      </c>
      <c r="U620" s="84">
        <f t="shared" si="32"/>
        <v>20.7</v>
      </c>
      <c r="V620" s="85">
        <f>H620</f>
        <v>30</v>
      </c>
      <c r="W620" s="85">
        <f>STOCK[[#This Row],[Precio Final]]-STOCK[[#This Row],[Costo total]]</f>
        <v>16.2</v>
      </c>
      <c r="X620" s="84">
        <f>STOCK[[#This Row],[Ganancia Unitaria]]*STOCK[[#This Row],[Salidas]]</f>
        <v>0</v>
      </c>
      <c r="Y620" s="84"/>
      <c r="Z620" s="84"/>
      <c r="AA620" s="85"/>
      <c r="AB620" s="84"/>
      <c r="AC620" s="84"/>
      <c r="AD620" s="101"/>
      <c r="AE620" s="85"/>
      <c r="AF620" s="85"/>
      <c r="AG620" s="85"/>
      <c r="AH620" s="85"/>
      <c r="AI620" s="85"/>
      <c r="AJ620" s="85"/>
      <c r="AK620" s="85"/>
      <c r="AL620" s="85"/>
      <c r="AM620" s="85"/>
      <c r="AN620" s="85"/>
      <c r="AO620" s="85"/>
      <c r="AP620" s="85"/>
      <c r="AQ620" s="85"/>
      <c r="AR620" s="85"/>
      <c r="AS620" s="85"/>
      <c r="AT620" s="85"/>
    </row>
    <row r="621" s="61" customFormat="1" ht="80" customHeight="1" spans="1:46">
      <c r="A621" s="84" t="s">
        <v>17664</v>
      </c>
      <c r="B621" s="84"/>
      <c r="C621" s="85" t="s">
        <v>2</v>
      </c>
      <c r="D621" s="84" t="s">
        <v>16498</v>
      </c>
      <c r="E621" s="87" t="s">
        <v>17665</v>
      </c>
      <c r="F621" s="84" t="s">
        <v>17666</v>
      </c>
      <c r="G621" s="85"/>
      <c r="H621" s="85">
        <v>40</v>
      </c>
      <c r="I621" s="85">
        <f t="shared" si="30"/>
        <v>40</v>
      </c>
      <c r="J621" s="84">
        <v>1</v>
      </c>
      <c r="K621" s="90">
        <f>SUMIFS(VENTAS[Cantidad],VENTAS[Código del producto Vendido],STOCK[[#This Row],[Code]])</f>
        <v>0</v>
      </c>
      <c r="L621" s="84">
        <f>STOCK[[#This Row],[Entradas]]-STOCK[[#This Row],[Salidas]]</f>
        <v>1</v>
      </c>
      <c r="M621" s="93">
        <f>STOCK[[#This Row],[Precio Final]]*10%</f>
        <v>0</v>
      </c>
      <c r="N621" s="84">
        <v>0</v>
      </c>
      <c r="O621" s="85">
        <v>0</v>
      </c>
      <c r="P621" s="85">
        <v>9</v>
      </c>
      <c r="Q621" s="84"/>
      <c r="R621" s="84"/>
      <c r="S621" s="85"/>
      <c r="T621" s="96">
        <f>STOCK[[#This Row],[Costo Unitario (USD)]]+STOCK[[#This Row],[Costo Envío (USD)]]+STOCK[[#This Row],[Comisión 10%]]</f>
        <v>9</v>
      </c>
      <c r="U621" s="84">
        <f t="shared" si="32"/>
        <v>13.5</v>
      </c>
      <c r="V621" s="85"/>
      <c r="W621" s="85">
        <f>STOCK[[#This Row],[Precio Final]]-STOCK[[#This Row],[Costo total]]</f>
        <v>-9</v>
      </c>
      <c r="X621" s="84">
        <f>STOCK[[#This Row],[Ganancia Unitaria]]*STOCK[[#This Row],[Salidas]]</f>
        <v>0</v>
      </c>
      <c r="Y621" s="84"/>
      <c r="Z621" s="84"/>
      <c r="AA621" s="85"/>
      <c r="AB621" s="84"/>
      <c r="AC621" s="84"/>
      <c r="AD621" s="101"/>
      <c r="AE621" s="85"/>
      <c r="AF621" s="85"/>
      <c r="AG621" s="85"/>
      <c r="AH621" s="85"/>
      <c r="AI621" s="85"/>
      <c r="AJ621" s="85"/>
      <c r="AK621" s="85"/>
      <c r="AL621" s="85"/>
      <c r="AM621" s="85"/>
      <c r="AN621" s="85"/>
      <c r="AO621" s="85"/>
      <c r="AP621" s="85"/>
      <c r="AQ621" s="85"/>
      <c r="AR621" s="85"/>
      <c r="AS621" s="85"/>
      <c r="AT621" s="85"/>
    </row>
    <row r="622" s="61" customFormat="1" ht="80" customHeight="1" spans="1:46">
      <c r="A622" s="84" t="s">
        <v>17667</v>
      </c>
      <c r="B622" s="84"/>
      <c r="C622" s="85" t="s">
        <v>2</v>
      </c>
      <c r="D622" s="84" t="s">
        <v>16447</v>
      </c>
      <c r="E622" s="87" t="s">
        <v>17668</v>
      </c>
      <c r="F622" s="84" t="s">
        <v>17130</v>
      </c>
      <c r="G622" s="85"/>
      <c r="H622" s="85">
        <v>40</v>
      </c>
      <c r="I622" s="85">
        <f t="shared" si="30"/>
        <v>40</v>
      </c>
      <c r="J622" s="84">
        <v>1</v>
      </c>
      <c r="K622" s="90">
        <f>SUMIFS(VENTAS[Cantidad],VENTAS[Código del producto Vendido],STOCK[[#This Row],[Code]])</f>
        <v>0</v>
      </c>
      <c r="L622" s="84">
        <f>STOCK[[#This Row],[Entradas]]-STOCK[[#This Row],[Salidas]]</f>
        <v>1</v>
      </c>
      <c r="M622" s="93">
        <f>STOCK[[#This Row],[Precio Final]]*10%</f>
        <v>4</v>
      </c>
      <c r="N622" s="84">
        <v>0</v>
      </c>
      <c r="O622" s="85">
        <v>0</v>
      </c>
      <c r="P622" s="85">
        <v>9</v>
      </c>
      <c r="Q622" s="84">
        <v>0</v>
      </c>
      <c r="R622" s="84">
        <v>0</v>
      </c>
      <c r="S622" s="85">
        <v>1.8</v>
      </c>
      <c r="T622" s="96">
        <f>STOCK[[#This Row],[Costo Unitario (USD)]]+STOCK[[#This Row],[Costo Envío (USD)]]+STOCK[[#This Row],[Comisión 10%]]</f>
        <v>14.8</v>
      </c>
      <c r="U622" s="84">
        <f t="shared" si="32"/>
        <v>22.2</v>
      </c>
      <c r="V622" s="85">
        <f>H622</f>
        <v>40</v>
      </c>
      <c r="W622" s="85">
        <f>STOCK[[#This Row],[Precio Final]]-STOCK[[#This Row],[Costo total]]</f>
        <v>25.2</v>
      </c>
      <c r="X622" s="84">
        <f>STOCK[[#This Row],[Ganancia Unitaria]]*STOCK[[#This Row],[Salidas]]</f>
        <v>0</v>
      </c>
      <c r="Y622" s="84"/>
      <c r="Z622" s="84"/>
      <c r="AA622" s="85"/>
      <c r="AB622" s="84"/>
      <c r="AC622" s="84"/>
      <c r="AD622" s="101"/>
      <c r="AE622" s="85"/>
      <c r="AF622" s="85"/>
      <c r="AG622" s="85"/>
      <c r="AH622" s="85"/>
      <c r="AI622" s="85"/>
      <c r="AJ622" s="85"/>
      <c r="AK622" s="85"/>
      <c r="AL622" s="85"/>
      <c r="AM622" s="85"/>
      <c r="AN622" s="85"/>
      <c r="AO622" s="85"/>
      <c r="AP622" s="85"/>
      <c r="AQ622" s="85"/>
      <c r="AR622" s="85"/>
      <c r="AS622" s="85"/>
      <c r="AT622" s="85"/>
    </row>
    <row r="623" s="61" customFormat="1" ht="80" customHeight="1" spans="1:46">
      <c r="A623" s="84" t="s">
        <v>17669</v>
      </c>
      <c r="B623" s="84"/>
      <c r="C623" s="85" t="s">
        <v>2</v>
      </c>
      <c r="D623" s="84" t="s">
        <v>16856</v>
      </c>
      <c r="E623" s="87" t="s">
        <v>17668</v>
      </c>
      <c r="F623" s="84" t="s">
        <v>17670</v>
      </c>
      <c r="G623" s="85"/>
      <c r="H623" s="85">
        <v>40</v>
      </c>
      <c r="I623" s="85">
        <f t="shared" si="30"/>
        <v>40</v>
      </c>
      <c r="J623" s="84">
        <v>1</v>
      </c>
      <c r="K623" s="90">
        <f>SUMIFS(VENTAS[Cantidad],VENTAS[Código del producto Vendido],STOCK[[#This Row],[Code]])</f>
        <v>0</v>
      </c>
      <c r="L623" s="84">
        <f>STOCK[[#This Row],[Entradas]]-STOCK[[#This Row],[Salidas]]</f>
        <v>1</v>
      </c>
      <c r="M623" s="93">
        <f>STOCK[[#This Row],[Precio Final]]*10%</f>
        <v>4</v>
      </c>
      <c r="N623" s="84">
        <v>0</v>
      </c>
      <c r="O623" s="85">
        <v>0</v>
      </c>
      <c r="P623" s="85">
        <v>9</v>
      </c>
      <c r="Q623" s="84">
        <v>0</v>
      </c>
      <c r="R623" s="84">
        <v>0</v>
      </c>
      <c r="S623" s="85">
        <v>1.8</v>
      </c>
      <c r="T623" s="96">
        <f>STOCK[[#This Row],[Costo Unitario (USD)]]+STOCK[[#This Row],[Costo Envío (USD)]]+STOCK[[#This Row],[Comisión 10%]]</f>
        <v>14.8</v>
      </c>
      <c r="U623" s="84">
        <f t="shared" si="32"/>
        <v>22.2</v>
      </c>
      <c r="V623" s="85">
        <f>H623</f>
        <v>40</v>
      </c>
      <c r="W623" s="85">
        <f>STOCK[[#This Row],[Precio Final]]-STOCK[[#This Row],[Costo total]]</f>
        <v>25.2</v>
      </c>
      <c r="X623" s="84">
        <f>STOCK[[#This Row],[Ganancia Unitaria]]*STOCK[[#This Row],[Salidas]]</f>
        <v>0</v>
      </c>
      <c r="Y623" s="84"/>
      <c r="Z623" s="84"/>
      <c r="AA623" s="85"/>
      <c r="AB623" s="84"/>
      <c r="AC623" s="84"/>
      <c r="AD623" s="101"/>
      <c r="AE623" s="85"/>
      <c r="AF623" s="85"/>
      <c r="AG623" s="85"/>
      <c r="AH623" s="85"/>
      <c r="AI623" s="85"/>
      <c r="AJ623" s="85"/>
      <c r="AK623" s="85"/>
      <c r="AL623" s="85"/>
      <c r="AM623" s="85"/>
      <c r="AN623" s="85"/>
      <c r="AO623" s="85"/>
      <c r="AP623" s="85"/>
      <c r="AQ623" s="85"/>
      <c r="AR623" s="85"/>
      <c r="AS623" s="85"/>
      <c r="AT623" s="85"/>
    </row>
    <row r="624" s="61" customFormat="1" ht="80" customHeight="1" spans="1:46">
      <c r="A624" s="84" t="s">
        <v>17671</v>
      </c>
      <c r="B624" s="84"/>
      <c r="C624" s="85" t="s">
        <v>2</v>
      </c>
      <c r="D624" s="84" t="s">
        <v>16447</v>
      </c>
      <c r="E624" s="87" t="s">
        <v>17672</v>
      </c>
      <c r="F624" s="84" t="s">
        <v>17673</v>
      </c>
      <c r="G624" s="85"/>
      <c r="H624" s="85">
        <v>35</v>
      </c>
      <c r="I624" s="85">
        <f t="shared" si="30"/>
        <v>35</v>
      </c>
      <c r="J624" s="84">
        <v>3</v>
      </c>
      <c r="K624" s="90">
        <f>SUMIFS(VENTAS[Cantidad],VENTAS[Código del producto Vendido],STOCK[[#This Row],[Code]])</f>
        <v>0</v>
      </c>
      <c r="L624" s="84">
        <f>STOCK[[#This Row],[Entradas]]-STOCK[[#This Row],[Salidas]]</f>
        <v>3</v>
      </c>
      <c r="M624" s="93">
        <f>STOCK[[#This Row],[Precio Final]]*10%</f>
        <v>3.5</v>
      </c>
      <c r="N624" s="84">
        <v>0</v>
      </c>
      <c r="O624" s="85">
        <v>0</v>
      </c>
      <c r="P624" s="85">
        <v>9</v>
      </c>
      <c r="Q624" s="84">
        <v>0</v>
      </c>
      <c r="R624" s="84">
        <v>0</v>
      </c>
      <c r="S624" s="85">
        <v>1.8</v>
      </c>
      <c r="T624" s="96">
        <f>STOCK[[#This Row],[Costo Unitario (USD)]]+STOCK[[#This Row],[Costo Envío (USD)]]+STOCK[[#This Row],[Comisión 10%]]</f>
        <v>14.3</v>
      </c>
      <c r="U624" s="84">
        <f t="shared" si="32"/>
        <v>21.45</v>
      </c>
      <c r="V624" s="85">
        <f>H624</f>
        <v>35</v>
      </c>
      <c r="W624" s="85">
        <f>STOCK[[#This Row],[Precio Final]]-STOCK[[#This Row],[Costo total]]</f>
        <v>20.7</v>
      </c>
      <c r="X624" s="84">
        <f>STOCK[[#This Row],[Ganancia Unitaria]]*STOCK[[#This Row],[Salidas]]</f>
        <v>0</v>
      </c>
      <c r="Y624" s="84"/>
      <c r="Z624" s="84"/>
      <c r="AA624" s="85"/>
      <c r="AB624" s="84"/>
      <c r="AC624" s="84"/>
      <c r="AD624" s="101"/>
      <c r="AE624" s="85"/>
      <c r="AF624" s="85"/>
      <c r="AG624" s="85"/>
      <c r="AH624" s="85"/>
      <c r="AI624" s="85"/>
      <c r="AJ624" s="85"/>
      <c r="AK624" s="85"/>
      <c r="AL624" s="85"/>
      <c r="AM624" s="85"/>
      <c r="AN624" s="85"/>
      <c r="AO624" s="85"/>
      <c r="AP624" s="85"/>
      <c r="AQ624" s="85"/>
      <c r="AR624" s="85"/>
      <c r="AS624" s="85"/>
      <c r="AT624" s="85"/>
    </row>
    <row r="625" s="61" customFormat="1" ht="80" customHeight="1" spans="1:46">
      <c r="A625" s="84" t="s">
        <v>17674</v>
      </c>
      <c r="B625" s="84"/>
      <c r="C625" s="85" t="s">
        <v>2</v>
      </c>
      <c r="D625" s="84" t="s">
        <v>16498</v>
      </c>
      <c r="E625" s="87" t="s">
        <v>17675</v>
      </c>
      <c r="F625" s="84" t="s">
        <v>16706</v>
      </c>
      <c r="G625" s="85"/>
      <c r="H625" s="85">
        <v>35</v>
      </c>
      <c r="I625" s="85">
        <f t="shared" si="30"/>
        <v>35</v>
      </c>
      <c r="J625" s="84">
        <v>1</v>
      </c>
      <c r="K625" s="90">
        <f>SUMIFS(VENTAS[Cantidad],VENTAS[Código del producto Vendido],STOCK[[#This Row],[Code]])</f>
        <v>0</v>
      </c>
      <c r="L625" s="84">
        <f>STOCK[[#This Row],[Entradas]]-STOCK[[#This Row],[Salidas]]</f>
        <v>1</v>
      </c>
      <c r="M625" s="93">
        <f>STOCK[[#This Row],[Precio Final]]*10%</f>
        <v>0</v>
      </c>
      <c r="N625" s="84">
        <v>0</v>
      </c>
      <c r="O625" s="85">
        <v>0</v>
      </c>
      <c r="P625" s="85">
        <v>9</v>
      </c>
      <c r="Q625" s="84">
        <v>0</v>
      </c>
      <c r="R625" s="84"/>
      <c r="S625" s="85"/>
      <c r="T625" s="96">
        <f>STOCK[[#This Row],[Costo Unitario (USD)]]+STOCK[[#This Row],[Costo Envío (USD)]]+STOCK[[#This Row],[Comisión 10%]]</f>
        <v>9</v>
      </c>
      <c r="U625" s="84">
        <f t="shared" si="32"/>
        <v>13.5</v>
      </c>
      <c r="V625" s="85"/>
      <c r="W625" s="85">
        <f>STOCK[[#This Row],[Precio Final]]-STOCK[[#This Row],[Costo total]]</f>
        <v>-9</v>
      </c>
      <c r="X625" s="84">
        <f>STOCK[[#This Row],[Ganancia Unitaria]]*STOCK[[#This Row],[Salidas]]</f>
        <v>0</v>
      </c>
      <c r="Y625" s="84"/>
      <c r="Z625" s="84"/>
      <c r="AA625" s="85"/>
      <c r="AB625" s="84"/>
      <c r="AC625" s="84"/>
      <c r="AD625" s="101"/>
      <c r="AE625" s="85"/>
      <c r="AF625" s="85"/>
      <c r="AG625" s="85"/>
      <c r="AH625" s="85"/>
      <c r="AI625" s="85"/>
      <c r="AJ625" s="85"/>
      <c r="AK625" s="85"/>
      <c r="AL625" s="85"/>
      <c r="AM625" s="85"/>
      <c r="AN625" s="85"/>
      <c r="AO625" s="85"/>
      <c r="AP625" s="85"/>
      <c r="AQ625" s="85"/>
      <c r="AR625" s="85"/>
      <c r="AS625" s="85"/>
      <c r="AT625" s="85"/>
    </row>
    <row r="626" s="61" customFormat="1" ht="80" customHeight="1" spans="1:46">
      <c r="A626" s="84" t="s">
        <v>17676</v>
      </c>
      <c r="B626" s="84"/>
      <c r="C626" s="85" t="s">
        <v>2</v>
      </c>
      <c r="D626" s="84" t="s">
        <v>16447</v>
      </c>
      <c r="E626" s="87" t="s">
        <v>17677</v>
      </c>
      <c r="F626" s="84" t="s">
        <v>17673</v>
      </c>
      <c r="G626" s="85"/>
      <c r="H626" s="85">
        <v>40</v>
      </c>
      <c r="I626" s="85">
        <f t="shared" si="30"/>
        <v>40</v>
      </c>
      <c r="J626" s="84">
        <v>1</v>
      </c>
      <c r="K626" s="90">
        <f>SUMIFS(VENTAS[Cantidad],VENTAS[Código del producto Vendido],STOCK[[#This Row],[Code]])</f>
        <v>0</v>
      </c>
      <c r="L626" s="84">
        <f>STOCK[[#This Row],[Entradas]]-STOCK[[#This Row],[Salidas]]</f>
        <v>1</v>
      </c>
      <c r="M626" s="93">
        <f>STOCK[[#This Row],[Precio Final]]*10%</f>
        <v>4</v>
      </c>
      <c r="N626" s="84">
        <v>0</v>
      </c>
      <c r="O626" s="85">
        <v>0</v>
      </c>
      <c r="P626" s="85">
        <v>9</v>
      </c>
      <c r="Q626" s="84">
        <v>0</v>
      </c>
      <c r="R626" s="84">
        <v>0</v>
      </c>
      <c r="S626" s="85">
        <v>1.8</v>
      </c>
      <c r="T626" s="96">
        <f>STOCK[[#This Row],[Costo Unitario (USD)]]+STOCK[[#This Row],[Costo Envío (USD)]]+STOCK[[#This Row],[Comisión 10%]]</f>
        <v>14.8</v>
      </c>
      <c r="U626" s="84">
        <f t="shared" si="32"/>
        <v>22.2</v>
      </c>
      <c r="V626" s="85">
        <f t="shared" ref="V626:V687" si="33">H626</f>
        <v>40</v>
      </c>
      <c r="W626" s="85">
        <f>STOCK[[#This Row],[Precio Final]]-STOCK[[#This Row],[Costo total]]</f>
        <v>25.2</v>
      </c>
      <c r="X626" s="84">
        <f>STOCK[[#This Row],[Ganancia Unitaria]]*STOCK[[#This Row],[Salidas]]</f>
        <v>0</v>
      </c>
      <c r="Y626" s="84"/>
      <c r="Z626" s="84"/>
      <c r="AA626" s="85"/>
      <c r="AB626" s="84"/>
      <c r="AC626" s="84"/>
      <c r="AD626" s="101"/>
      <c r="AE626" s="85"/>
      <c r="AF626" s="85"/>
      <c r="AG626" s="85"/>
      <c r="AH626" s="85"/>
      <c r="AI626" s="85"/>
      <c r="AJ626" s="85"/>
      <c r="AK626" s="85"/>
      <c r="AL626" s="85"/>
      <c r="AM626" s="85"/>
      <c r="AN626" s="85"/>
      <c r="AO626" s="85"/>
      <c r="AP626" s="85"/>
      <c r="AQ626" s="85"/>
      <c r="AR626" s="85"/>
      <c r="AS626" s="85"/>
      <c r="AT626" s="85"/>
    </row>
    <row r="627" s="61" customFormat="1" ht="80" customHeight="1" spans="1:46">
      <c r="A627" s="84" t="s">
        <v>17678</v>
      </c>
      <c r="B627" s="84"/>
      <c r="C627" s="85" t="s">
        <v>2</v>
      </c>
      <c r="D627" s="84" t="s">
        <v>16447</v>
      </c>
      <c r="E627" s="87" t="s">
        <v>17679</v>
      </c>
      <c r="F627" s="84" t="s">
        <v>17130</v>
      </c>
      <c r="G627" s="85"/>
      <c r="H627" s="85">
        <v>35</v>
      </c>
      <c r="I627" s="85">
        <f t="shared" si="30"/>
        <v>35</v>
      </c>
      <c r="J627" s="84">
        <v>1</v>
      </c>
      <c r="K627" s="90">
        <f>SUMIFS(VENTAS[Cantidad],VENTAS[Código del producto Vendido],STOCK[[#This Row],[Code]])</f>
        <v>0</v>
      </c>
      <c r="L627" s="84">
        <f>STOCK[[#This Row],[Entradas]]-STOCK[[#This Row],[Salidas]]</f>
        <v>1</v>
      </c>
      <c r="M627" s="93">
        <f>STOCK[[#This Row],[Precio Final]]*10%</f>
        <v>3.5</v>
      </c>
      <c r="N627" s="84">
        <v>0</v>
      </c>
      <c r="O627" s="85">
        <v>0</v>
      </c>
      <c r="P627" s="85">
        <v>9</v>
      </c>
      <c r="Q627" s="84">
        <v>0</v>
      </c>
      <c r="R627" s="84">
        <v>0</v>
      </c>
      <c r="S627" s="85">
        <v>1.8</v>
      </c>
      <c r="T627" s="96">
        <f>STOCK[[#This Row],[Costo Unitario (USD)]]+STOCK[[#This Row],[Costo Envío (USD)]]+STOCK[[#This Row],[Comisión 10%]]</f>
        <v>14.3</v>
      </c>
      <c r="U627" s="84">
        <f t="shared" si="32"/>
        <v>21.45</v>
      </c>
      <c r="V627" s="85">
        <f t="shared" si="33"/>
        <v>35</v>
      </c>
      <c r="W627" s="85">
        <f>STOCK[[#This Row],[Precio Final]]-STOCK[[#This Row],[Costo total]]</f>
        <v>20.7</v>
      </c>
      <c r="X627" s="84">
        <f>STOCK[[#This Row],[Ganancia Unitaria]]*STOCK[[#This Row],[Salidas]]</f>
        <v>0</v>
      </c>
      <c r="Y627" s="84"/>
      <c r="Z627" s="84"/>
      <c r="AA627" s="85"/>
      <c r="AB627" s="84"/>
      <c r="AC627" s="84"/>
      <c r="AD627" s="101"/>
      <c r="AE627" s="85"/>
      <c r="AF627" s="85"/>
      <c r="AG627" s="85"/>
      <c r="AH627" s="85"/>
      <c r="AI627" s="85"/>
      <c r="AJ627" s="85"/>
      <c r="AK627" s="85"/>
      <c r="AL627" s="85"/>
      <c r="AM627" s="85"/>
      <c r="AN627" s="85"/>
      <c r="AO627" s="85"/>
      <c r="AP627" s="85"/>
      <c r="AQ627" s="85"/>
      <c r="AR627" s="85"/>
      <c r="AS627" s="85"/>
      <c r="AT627" s="85"/>
    </row>
    <row r="628" s="61" customFormat="1" ht="80" customHeight="1" spans="1:46">
      <c r="A628" s="84" t="s">
        <v>17680</v>
      </c>
      <c r="B628" s="84"/>
      <c r="C628" s="85" t="s">
        <v>2</v>
      </c>
      <c r="D628" s="84" t="s">
        <v>16683</v>
      </c>
      <c r="E628" s="87" t="s">
        <v>17249</v>
      </c>
      <c r="F628" s="84" t="s">
        <v>17681</v>
      </c>
      <c r="G628" s="85"/>
      <c r="H628" s="85">
        <v>35</v>
      </c>
      <c r="I628" s="85">
        <f t="shared" si="30"/>
        <v>35</v>
      </c>
      <c r="J628" s="84">
        <v>2</v>
      </c>
      <c r="K628" s="90">
        <f>SUMIFS(VENTAS[Cantidad],VENTAS[Código del producto Vendido],STOCK[[#This Row],[Code]])</f>
        <v>0</v>
      </c>
      <c r="L628" s="84">
        <f>STOCK[[#This Row],[Entradas]]-STOCK[[#This Row],[Salidas]]</f>
        <v>2</v>
      </c>
      <c r="M628" s="93">
        <f>STOCK[[#This Row],[Precio Final]]*10%</f>
        <v>3.5</v>
      </c>
      <c r="N628" s="84">
        <v>0</v>
      </c>
      <c r="O628" s="85">
        <v>0</v>
      </c>
      <c r="P628" s="85">
        <v>9</v>
      </c>
      <c r="Q628" s="84">
        <v>0</v>
      </c>
      <c r="R628" s="84">
        <v>0</v>
      </c>
      <c r="S628" s="85">
        <v>1.8</v>
      </c>
      <c r="T628" s="96">
        <f>STOCK[[#This Row],[Costo Unitario (USD)]]+STOCK[[#This Row],[Costo Envío (USD)]]+STOCK[[#This Row],[Comisión 10%]]</f>
        <v>14.3</v>
      </c>
      <c r="U628" s="84">
        <f t="shared" si="32"/>
        <v>21.45</v>
      </c>
      <c r="V628" s="85">
        <f t="shared" si="33"/>
        <v>35</v>
      </c>
      <c r="W628" s="85">
        <f>STOCK[[#This Row],[Precio Final]]-STOCK[[#This Row],[Costo total]]</f>
        <v>20.7</v>
      </c>
      <c r="X628" s="84">
        <f>STOCK[[#This Row],[Ganancia Unitaria]]*STOCK[[#This Row],[Salidas]]</f>
        <v>0</v>
      </c>
      <c r="Y628" s="84"/>
      <c r="Z628" s="84"/>
      <c r="AA628" s="85"/>
      <c r="AB628" s="84"/>
      <c r="AC628" s="84"/>
      <c r="AD628" s="101"/>
      <c r="AE628" s="85"/>
      <c r="AF628" s="85"/>
      <c r="AG628" s="85"/>
      <c r="AH628" s="85"/>
      <c r="AI628" s="85"/>
      <c r="AJ628" s="85"/>
      <c r="AK628" s="85"/>
      <c r="AL628" s="85"/>
      <c r="AM628" s="85"/>
      <c r="AN628" s="85"/>
      <c r="AO628" s="85"/>
      <c r="AP628" s="85"/>
      <c r="AQ628" s="85"/>
      <c r="AR628" s="85"/>
      <c r="AS628" s="85"/>
      <c r="AT628" s="85"/>
    </row>
    <row r="629" s="61" customFormat="1" ht="80" customHeight="1" spans="1:46">
      <c r="A629" s="84" t="s">
        <v>17682</v>
      </c>
      <c r="B629" s="84"/>
      <c r="C629" s="85" t="s">
        <v>2</v>
      </c>
      <c r="D629" s="84" t="s">
        <v>16683</v>
      </c>
      <c r="E629" s="87" t="s">
        <v>17683</v>
      </c>
      <c r="F629" s="84" t="s">
        <v>17684</v>
      </c>
      <c r="G629" s="85"/>
      <c r="H629" s="85">
        <v>35</v>
      </c>
      <c r="I629" s="85">
        <f t="shared" si="30"/>
        <v>35</v>
      </c>
      <c r="J629" s="84">
        <v>2</v>
      </c>
      <c r="K629" s="90">
        <f>SUMIFS(VENTAS[Cantidad],VENTAS[Código del producto Vendido],STOCK[[#This Row],[Code]])</f>
        <v>0</v>
      </c>
      <c r="L629" s="84">
        <f>STOCK[[#This Row],[Entradas]]-STOCK[[#This Row],[Salidas]]</f>
        <v>2</v>
      </c>
      <c r="M629" s="93">
        <f>STOCK[[#This Row],[Precio Final]]*10%</f>
        <v>3.5</v>
      </c>
      <c r="N629" s="84">
        <v>0</v>
      </c>
      <c r="O629" s="85">
        <v>0</v>
      </c>
      <c r="P629" s="85">
        <v>9</v>
      </c>
      <c r="Q629" s="84">
        <v>0</v>
      </c>
      <c r="R629" s="84">
        <v>0</v>
      </c>
      <c r="S629" s="85">
        <v>1.8</v>
      </c>
      <c r="T629" s="96">
        <f>STOCK[[#This Row],[Costo Unitario (USD)]]+STOCK[[#This Row],[Costo Envío (USD)]]+STOCK[[#This Row],[Comisión 10%]]</f>
        <v>14.3</v>
      </c>
      <c r="U629" s="84">
        <f t="shared" si="32"/>
        <v>21.45</v>
      </c>
      <c r="V629" s="85">
        <f t="shared" si="33"/>
        <v>35</v>
      </c>
      <c r="W629" s="85">
        <f>STOCK[[#This Row],[Precio Final]]-STOCK[[#This Row],[Costo total]]</f>
        <v>20.7</v>
      </c>
      <c r="X629" s="84">
        <f>STOCK[[#This Row],[Ganancia Unitaria]]*STOCK[[#This Row],[Salidas]]</f>
        <v>0</v>
      </c>
      <c r="Y629" s="84"/>
      <c r="Z629" s="84"/>
      <c r="AA629" s="85"/>
      <c r="AB629" s="84"/>
      <c r="AC629" s="84"/>
      <c r="AD629" s="101"/>
      <c r="AE629" s="85"/>
      <c r="AF629" s="85"/>
      <c r="AG629" s="85"/>
      <c r="AH629" s="85"/>
      <c r="AI629" s="85"/>
      <c r="AJ629" s="85"/>
      <c r="AK629" s="85"/>
      <c r="AL629" s="85"/>
      <c r="AM629" s="85"/>
      <c r="AN629" s="85"/>
      <c r="AO629" s="85"/>
      <c r="AP629" s="85"/>
      <c r="AQ629" s="85"/>
      <c r="AR629" s="85"/>
      <c r="AS629" s="85"/>
      <c r="AT629" s="85"/>
    </row>
    <row r="630" s="61" customFormat="1" ht="80" customHeight="1" spans="1:46">
      <c r="A630" s="84" t="s">
        <v>17685</v>
      </c>
      <c r="B630" s="84"/>
      <c r="C630" s="85" t="s">
        <v>2</v>
      </c>
      <c r="D630" s="84" t="s">
        <v>16690</v>
      </c>
      <c r="E630" s="87" t="s">
        <v>17683</v>
      </c>
      <c r="F630" s="84" t="s">
        <v>17686</v>
      </c>
      <c r="G630" s="85"/>
      <c r="H630" s="85">
        <v>35</v>
      </c>
      <c r="I630" s="85">
        <f t="shared" si="30"/>
        <v>35</v>
      </c>
      <c r="J630" s="84">
        <v>1</v>
      </c>
      <c r="K630" s="90">
        <f>SUMIFS(VENTAS[Cantidad],VENTAS[Código del producto Vendido],STOCK[[#This Row],[Code]])</f>
        <v>0</v>
      </c>
      <c r="L630" s="84">
        <f>STOCK[[#This Row],[Entradas]]-STOCK[[#This Row],[Salidas]]</f>
        <v>1</v>
      </c>
      <c r="M630" s="93">
        <f>STOCK[[#This Row],[Precio Final]]*10%</f>
        <v>3.5</v>
      </c>
      <c r="N630" s="84">
        <v>0</v>
      </c>
      <c r="O630" s="85">
        <v>0</v>
      </c>
      <c r="P630" s="85">
        <v>9</v>
      </c>
      <c r="Q630" s="84">
        <v>0</v>
      </c>
      <c r="R630" s="84">
        <v>0</v>
      </c>
      <c r="S630" s="85">
        <v>1.8</v>
      </c>
      <c r="T630" s="96">
        <f>STOCK[[#This Row],[Costo Unitario (USD)]]+STOCK[[#This Row],[Costo Envío (USD)]]+STOCK[[#This Row],[Comisión 10%]]</f>
        <v>14.3</v>
      </c>
      <c r="U630" s="84">
        <f t="shared" si="32"/>
        <v>21.45</v>
      </c>
      <c r="V630" s="85">
        <f t="shared" si="33"/>
        <v>35</v>
      </c>
      <c r="W630" s="85">
        <f>STOCK[[#This Row],[Precio Final]]-STOCK[[#This Row],[Costo total]]</f>
        <v>20.7</v>
      </c>
      <c r="X630" s="84">
        <f>STOCK[[#This Row],[Ganancia Unitaria]]*STOCK[[#This Row],[Salidas]]</f>
        <v>0</v>
      </c>
      <c r="Y630" s="84"/>
      <c r="Z630" s="84"/>
      <c r="AA630" s="85"/>
      <c r="AB630" s="84"/>
      <c r="AC630" s="84"/>
      <c r="AD630" s="101"/>
      <c r="AE630" s="85"/>
      <c r="AF630" s="85"/>
      <c r="AG630" s="85"/>
      <c r="AH630" s="85"/>
      <c r="AI630" s="85"/>
      <c r="AJ630" s="85"/>
      <c r="AK630" s="85"/>
      <c r="AL630" s="85"/>
      <c r="AM630" s="85"/>
      <c r="AN630" s="85"/>
      <c r="AO630" s="85"/>
      <c r="AP630" s="85"/>
      <c r="AQ630" s="85"/>
      <c r="AR630" s="85"/>
      <c r="AS630" s="85"/>
      <c r="AT630" s="85"/>
    </row>
    <row r="631" s="61" customFormat="1" ht="80" customHeight="1" spans="1:46">
      <c r="A631" s="84" t="s">
        <v>17687</v>
      </c>
      <c r="B631" s="84"/>
      <c r="C631" s="85" t="s">
        <v>2</v>
      </c>
      <c r="D631" s="84" t="s">
        <v>16690</v>
      </c>
      <c r="E631" s="87" t="s">
        <v>17035</v>
      </c>
      <c r="F631" s="84" t="s">
        <v>17688</v>
      </c>
      <c r="G631" s="85"/>
      <c r="H631" s="85">
        <v>30</v>
      </c>
      <c r="I631" s="85">
        <f t="shared" si="30"/>
        <v>30</v>
      </c>
      <c r="J631" s="84">
        <v>1</v>
      </c>
      <c r="K631" s="90">
        <f>SUMIFS(VENTAS[Cantidad],VENTAS[Código del producto Vendido],STOCK[[#This Row],[Code]])</f>
        <v>0</v>
      </c>
      <c r="L631" s="84">
        <f>STOCK[[#This Row],[Entradas]]-STOCK[[#This Row],[Salidas]]</f>
        <v>1</v>
      </c>
      <c r="M631" s="93">
        <f>STOCK[[#This Row],[Precio Final]]*10%</f>
        <v>3</v>
      </c>
      <c r="N631" s="84">
        <v>0</v>
      </c>
      <c r="O631" s="85">
        <v>0</v>
      </c>
      <c r="P631" s="85">
        <v>9</v>
      </c>
      <c r="Q631" s="84">
        <v>0</v>
      </c>
      <c r="R631" s="84">
        <v>0</v>
      </c>
      <c r="S631" s="85">
        <v>1.8</v>
      </c>
      <c r="T631" s="96">
        <f>STOCK[[#This Row],[Costo Unitario (USD)]]+STOCK[[#This Row],[Costo Envío (USD)]]+STOCK[[#This Row],[Comisión 10%]]</f>
        <v>13.8</v>
      </c>
      <c r="U631" s="84">
        <f t="shared" si="32"/>
        <v>20.7</v>
      </c>
      <c r="V631" s="85">
        <f t="shared" si="33"/>
        <v>30</v>
      </c>
      <c r="W631" s="85">
        <f>STOCK[[#This Row],[Precio Final]]-STOCK[[#This Row],[Costo total]]</f>
        <v>16.2</v>
      </c>
      <c r="X631" s="84">
        <f>STOCK[[#This Row],[Ganancia Unitaria]]*STOCK[[#This Row],[Salidas]]</f>
        <v>0</v>
      </c>
      <c r="Y631" s="84"/>
      <c r="Z631" s="84"/>
      <c r="AA631" s="85"/>
      <c r="AB631" s="84"/>
      <c r="AC631" s="84"/>
      <c r="AD631" s="101"/>
      <c r="AE631" s="85"/>
      <c r="AF631" s="85"/>
      <c r="AG631" s="85"/>
      <c r="AH631" s="85"/>
      <c r="AI631" s="85"/>
      <c r="AJ631" s="85"/>
      <c r="AK631" s="85"/>
      <c r="AL631" s="85"/>
      <c r="AM631" s="85"/>
      <c r="AN631" s="85"/>
      <c r="AO631" s="85"/>
      <c r="AP631" s="85"/>
      <c r="AQ631" s="85"/>
      <c r="AR631" s="85"/>
      <c r="AS631" s="85"/>
      <c r="AT631" s="85"/>
    </row>
    <row r="632" s="61" customFormat="1" ht="80" customHeight="1" spans="1:46">
      <c r="A632" s="84" t="s">
        <v>17689</v>
      </c>
      <c r="B632" s="84"/>
      <c r="C632" s="85" t="s">
        <v>2</v>
      </c>
      <c r="D632" s="84" t="s">
        <v>16498</v>
      </c>
      <c r="E632" s="87" t="s">
        <v>17097</v>
      </c>
      <c r="F632" s="84" t="s">
        <v>16475</v>
      </c>
      <c r="G632" s="85"/>
      <c r="H632" s="85">
        <v>25</v>
      </c>
      <c r="I632" s="85">
        <f t="shared" si="30"/>
        <v>25</v>
      </c>
      <c r="J632" s="84">
        <v>1</v>
      </c>
      <c r="K632" s="90">
        <f>SUMIFS(VENTAS[Cantidad],VENTAS[Código del producto Vendido],STOCK[[#This Row],[Code]])</f>
        <v>0</v>
      </c>
      <c r="L632" s="84">
        <f>STOCK[[#This Row],[Entradas]]-STOCK[[#This Row],[Salidas]]</f>
        <v>1</v>
      </c>
      <c r="M632" s="93">
        <f>STOCK[[#This Row],[Precio Final]]*10%</f>
        <v>2.5</v>
      </c>
      <c r="N632" s="84">
        <v>0</v>
      </c>
      <c r="O632" s="85">
        <v>0</v>
      </c>
      <c r="P632" s="85">
        <v>9</v>
      </c>
      <c r="Q632" s="84">
        <v>0</v>
      </c>
      <c r="R632" s="84">
        <v>0</v>
      </c>
      <c r="S632" s="85">
        <v>1.8</v>
      </c>
      <c r="T632" s="96">
        <f>STOCK[[#This Row],[Costo Unitario (USD)]]+STOCK[[#This Row],[Costo Envío (USD)]]+STOCK[[#This Row],[Comisión 10%]]</f>
        <v>13.3</v>
      </c>
      <c r="U632" s="84">
        <f t="shared" si="32"/>
        <v>19.95</v>
      </c>
      <c r="V632" s="85">
        <f t="shared" si="33"/>
        <v>25</v>
      </c>
      <c r="W632" s="85">
        <f>STOCK[[#This Row],[Precio Final]]-STOCK[[#This Row],[Costo total]]</f>
        <v>11.7</v>
      </c>
      <c r="X632" s="84">
        <f>STOCK[[#This Row],[Ganancia Unitaria]]*STOCK[[#This Row],[Salidas]]</f>
        <v>0</v>
      </c>
      <c r="Y632" s="84"/>
      <c r="Z632" s="84"/>
      <c r="AA632" s="85"/>
      <c r="AB632" s="84"/>
      <c r="AC632" s="84"/>
      <c r="AD632" s="101"/>
      <c r="AE632" s="85"/>
      <c r="AF632" s="85"/>
      <c r="AG632" s="85"/>
      <c r="AH632" s="85"/>
      <c r="AI632" s="85"/>
      <c r="AJ632" s="85"/>
      <c r="AK632" s="85"/>
      <c r="AL632" s="85"/>
      <c r="AM632" s="85"/>
      <c r="AN632" s="85"/>
      <c r="AO632" s="85"/>
      <c r="AP632" s="85"/>
      <c r="AQ632" s="85"/>
      <c r="AR632" s="85"/>
      <c r="AS632" s="85"/>
      <c r="AT632" s="85"/>
    </row>
    <row r="633" s="61" customFormat="1" ht="80" customHeight="1" spans="1:46">
      <c r="A633" s="84" t="s">
        <v>17690</v>
      </c>
      <c r="B633" s="84"/>
      <c r="C633" s="85" t="s">
        <v>2</v>
      </c>
      <c r="D633" s="84" t="s">
        <v>16447</v>
      </c>
      <c r="E633" s="87" t="s">
        <v>17691</v>
      </c>
      <c r="F633" s="84" t="s">
        <v>16404</v>
      </c>
      <c r="G633" s="85"/>
      <c r="H633" s="85">
        <v>18</v>
      </c>
      <c r="I633" s="85">
        <f t="shared" ref="I633:I687" si="34">H633</f>
        <v>18</v>
      </c>
      <c r="J633" s="84">
        <v>2</v>
      </c>
      <c r="K633" s="90">
        <f>SUMIFS(VENTAS[Cantidad],VENTAS[Código del producto Vendido],STOCK[[#This Row],[Code]])</f>
        <v>0</v>
      </c>
      <c r="L633" s="84">
        <f>STOCK[[#This Row],[Entradas]]-STOCK[[#This Row],[Salidas]]</f>
        <v>2</v>
      </c>
      <c r="M633" s="93">
        <f>STOCK[[#This Row],[Precio Final]]*10%</f>
        <v>1.8</v>
      </c>
      <c r="N633" s="84">
        <v>0</v>
      </c>
      <c r="O633" s="85">
        <v>0</v>
      </c>
      <c r="P633" s="85">
        <v>9</v>
      </c>
      <c r="Q633" s="84">
        <v>0</v>
      </c>
      <c r="R633" s="84">
        <v>0</v>
      </c>
      <c r="S633" s="85">
        <v>1.8</v>
      </c>
      <c r="T633" s="96">
        <f>STOCK[[#This Row],[Costo Unitario (USD)]]+STOCK[[#This Row],[Costo Envío (USD)]]+STOCK[[#This Row],[Comisión 10%]]</f>
        <v>12.6</v>
      </c>
      <c r="U633" s="84">
        <f t="shared" si="32"/>
        <v>18.9</v>
      </c>
      <c r="V633" s="85">
        <f t="shared" si="33"/>
        <v>18</v>
      </c>
      <c r="W633" s="85">
        <f>STOCK[[#This Row],[Precio Final]]-STOCK[[#This Row],[Costo total]]</f>
        <v>5.4</v>
      </c>
      <c r="X633" s="84">
        <f>STOCK[[#This Row],[Ganancia Unitaria]]*STOCK[[#This Row],[Salidas]]</f>
        <v>0</v>
      </c>
      <c r="Y633" s="84"/>
      <c r="Z633" s="84"/>
      <c r="AA633" s="85"/>
      <c r="AB633" s="84"/>
      <c r="AC633" s="84"/>
      <c r="AD633" s="101"/>
      <c r="AE633" s="85"/>
      <c r="AF633" s="85"/>
      <c r="AG633" s="85"/>
      <c r="AH633" s="85"/>
      <c r="AI633" s="85"/>
      <c r="AJ633" s="85"/>
      <c r="AK633" s="85"/>
      <c r="AL633" s="85"/>
      <c r="AM633" s="85"/>
      <c r="AN633" s="85"/>
      <c r="AO633" s="85"/>
      <c r="AP633" s="85"/>
      <c r="AQ633" s="85"/>
      <c r="AR633" s="85"/>
      <c r="AS633" s="85"/>
      <c r="AT633" s="85"/>
    </row>
    <row r="634" s="61" customFormat="1" ht="80" customHeight="1" spans="1:46">
      <c r="A634" s="84" t="s">
        <v>17692</v>
      </c>
      <c r="B634" s="84"/>
      <c r="C634" s="85" t="s">
        <v>2</v>
      </c>
      <c r="D634" s="84" t="s">
        <v>16498</v>
      </c>
      <c r="E634" s="87" t="s">
        <v>17007</v>
      </c>
      <c r="F634" s="84" t="s">
        <v>16396</v>
      </c>
      <c r="G634" s="85"/>
      <c r="H634" s="85">
        <v>18</v>
      </c>
      <c r="I634" s="85">
        <f t="shared" si="34"/>
        <v>18</v>
      </c>
      <c r="J634" s="84">
        <v>1</v>
      </c>
      <c r="K634" s="90">
        <f>SUMIFS(VENTAS[Cantidad],VENTAS[Código del producto Vendido],STOCK[[#This Row],[Code]])</f>
        <v>0</v>
      </c>
      <c r="L634" s="84">
        <f>STOCK[[#This Row],[Entradas]]-STOCK[[#This Row],[Salidas]]</f>
        <v>1</v>
      </c>
      <c r="M634" s="93">
        <f>STOCK[[#This Row],[Precio Final]]*10%</f>
        <v>1.8</v>
      </c>
      <c r="N634" s="84">
        <v>0</v>
      </c>
      <c r="O634" s="85">
        <v>0</v>
      </c>
      <c r="P634" s="85">
        <v>9</v>
      </c>
      <c r="Q634" s="84">
        <v>0</v>
      </c>
      <c r="R634" s="84">
        <v>0</v>
      </c>
      <c r="S634" s="85">
        <v>1.8</v>
      </c>
      <c r="T634" s="96">
        <f>STOCK[[#This Row],[Costo Unitario (USD)]]+STOCK[[#This Row],[Costo Envío (USD)]]+STOCK[[#This Row],[Comisión 10%]]</f>
        <v>12.6</v>
      </c>
      <c r="U634" s="84">
        <f t="shared" si="32"/>
        <v>18.9</v>
      </c>
      <c r="V634" s="85">
        <f t="shared" si="33"/>
        <v>18</v>
      </c>
      <c r="W634" s="85">
        <f>STOCK[[#This Row],[Precio Final]]-STOCK[[#This Row],[Costo total]]</f>
        <v>5.4</v>
      </c>
      <c r="X634" s="84">
        <f>STOCK[[#This Row],[Ganancia Unitaria]]*STOCK[[#This Row],[Salidas]]</f>
        <v>0</v>
      </c>
      <c r="Y634" s="84"/>
      <c r="Z634" s="84"/>
      <c r="AA634" s="85"/>
      <c r="AB634" s="84"/>
      <c r="AC634" s="84"/>
      <c r="AD634" s="101"/>
      <c r="AE634" s="85"/>
      <c r="AF634" s="85"/>
      <c r="AG634" s="85"/>
      <c r="AH634" s="85"/>
      <c r="AI634" s="85"/>
      <c r="AJ634" s="85"/>
      <c r="AK634" s="85"/>
      <c r="AL634" s="85"/>
      <c r="AM634" s="85"/>
      <c r="AN634" s="85"/>
      <c r="AO634" s="85"/>
      <c r="AP634" s="85"/>
      <c r="AQ634" s="85"/>
      <c r="AR634" s="85"/>
      <c r="AS634" s="85"/>
      <c r="AT634" s="85"/>
    </row>
    <row r="635" s="61" customFormat="1" ht="80" customHeight="1" spans="1:46">
      <c r="A635" s="84" t="s">
        <v>17693</v>
      </c>
      <c r="B635" s="84"/>
      <c r="C635" s="85" t="s">
        <v>2</v>
      </c>
      <c r="D635" s="84" t="s">
        <v>16447</v>
      </c>
      <c r="E635" s="87" t="s">
        <v>17694</v>
      </c>
      <c r="F635" s="84" t="s">
        <v>16408</v>
      </c>
      <c r="G635" s="85"/>
      <c r="H635" s="85">
        <v>20</v>
      </c>
      <c r="I635" s="85">
        <f t="shared" si="34"/>
        <v>20</v>
      </c>
      <c r="J635" s="84">
        <v>1</v>
      </c>
      <c r="K635" s="90">
        <f>SUMIFS(VENTAS[Cantidad],VENTAS[Código del producto Vendido],STOCK[[#This Row],[Code]])</f>
        <v>0</v>
      </c>
      <c r="L635" s="84">
        <f>STOCK[[#This Row],[Entradas]]-STOCK[[#This Row],[Salidas]]</f>
        <v>1</v>
      </c>
      <c r="M635" s="93">
        <f>STOCK[[#This Row],[Precio Final]]*10%</f>
        <v>2</v>
      </c>
      <c r="N635" s="84">
        <v>0</v>
      </c>
      <c r="O635" s="85">
        <v>0</v>
      </c>
      <c r="P635" s="85">
        <v>9</v>
      </c>
      <c r="Q635" s="84">
        <v>0</v>
      </c>
      <c r="R635" s="84">
        <v>0</v>
      </c>
      <c r="S635" s="85">
        <v>1.8</v>
      </c>
      <c r="T635" s="96">
        <f>STOCK[[#This Row],[Costo Unitario (USD)]]+STOCK[[#This Row],[Costo Envío (USD)]]+STOCK[[#This Row],[Comisión 10%]]</f>
        <v>12.8</v>
      </c>
      <c r="U635" s="84">
        <f t="shared" si="32"/>
        <v>19.2</v>
      </c>
      <c r="V635" s="85">
        <f t="shared" si="33"/>
        <v>20</v>
      </c>
      <c r="W635" s="85">
        <f>STOCK[[#This Row],[Precio Final]]-STOCK[[#This Row],[Costo total]]</f>
        <v>7.2</v>
      </c>
      <c r="X635" s="84">
        <f>STOCK[[#This Row],[Ganancia Unitaria]]*STOCK[[#This Row],[Salidas]]</f>
        <v>0</v>
      </c>
      <c r="Y635" s="84"/>
      <c r="Z635" s="84"/>
      <c r="AA635" s="85"/>
      <c r="AB635" s="84"/>
      <c r="AC635" s="84">
        <v>18</v>
      </c>
      <c r="AD635" s="101"/>
      <c r="AE635" s="85"/>
      <c r="AF635" s="85"/>
      <c r="AG635" s="85"/>
      <c r="AH635" s="85"/>
      <c r="AI635" s="85"/>
      <c r="AJ635" s="85"/>
      <c r="AK635" s="85"/>
      <c r="AL635" s="85"/>
      <c r="AM635" s="85"/>
      <c r="AN635" s="85"/>
      <c r="AO635" s="85"/>
      <c r="AP635" s="85"/>
      <c r="AQ635" s="85"/>
      <c r="AR635" s="85"/>
      <c r="AS635" s="85"/>
      <c r="AT635" s="85"/>
    </row>
    <row r="636" s="61" customFormat="1" ht="80" customHeight="1" spans="1:46">
      <c r="A636" s="84" t="s">
        <v>17695</v>
      </c>
      <c r="B636" s="84"/>
      <c r="C636" s="85" t="s">
        <v>2</v>
      </c>
      <c r="D636" s="84" t="s">
        <v>16447</v>
      </c>
      <c r="E636" s="87" t="s">
        <v>17696</v>
      </c>
      <c r="F636" s="84" t="s">
        <v>16404</v>
      </c>
      <c r="G636" s="85"/>
      <c r="H636" s="85">
        <v>20</v>
      </c>
      <c r="I636" s="85">
        <f t="shared" si="34"/>
        <v>20</v>
      </c>
      <c r="J636" s="84">
        <v>3</v>
      </c>
      <c r="K636" s="90">
        <f>SUMIFS(VENTAS[Cantidad],VENTAS[Código del producto Vendido],STOCK[[#This Row],[Code]])</f>
        <v>0</v>
      </c>
      <c r="L636" s="84">
        <f>STOCK[[#This Row],[Entradas]]-STOCK[[#This Row],[Salidas]]</f>
        <v>3</v>
      </c>
      <c r="M636" s="93">
        <f>STOCK[[#This Row],[Precio Final]]*10%</f>
        <v>2</v>
      </c>
      <c r="N636" s="84">
        <v>0</v>
      </c>
      <c r="O636" s="85">
        <v>0</v>
      </c>
      <c r="P636" s="85">
        <v>9</v>
      </c>
      <c r="Q636" s="84">
        <v>0</v>
      </c>
      <c r="R636" s="84">
        <v>0</v>
      </c>
      <c r="S636" s="85">
        <v>1.8</v>
      </c>
      <c r="T636" s="96">
        <f>STOCK[[#This Row],[Costo Unitario (USD)]]+STOCK[[#This Row],[Costo Envío (USD)]]+STOCK[[#This Row],[Comisión 10%]]</f>
        <v>12.8</v>
      </c>
      <c r="U636" s="84">
        <f t="shared" si="32"/>
        <v>19.2</v>
      </c>
      <c r="V636" s="85">
        <f t="shared" si="33"/>
        <v>20</v>
      </c>
      <c r="W636" s="85">
        <f>STOCK[[#This Row],[Precio Final]]-STOCK[[#This Row],[Costo total]]</f>
        <v>7.2</v>
      </c>
      <c r="X636" s="84">
        <f>STOCK[[#This Row],[Ganancia Unitaria]]*STOCK[[#This Row],[Salidas]]</f>
        <v>0</v>
      </c>
      <c r="Y636" s="84"/>
      <c r="Z636" s="84"/>
      <c r="AA636" s="85"/>
      <c r="AB636" s="84"/>
      <c r="AC636" s="84"/>
      <c r="AD636" s="101"/>
      <c r="AE636" s="85"/>
      <c r="AF636" s="85"/>
      <c r="AG636" s="85"/>
      <c r="AH636" s="85"/>
      <c r="AI636" s="85"/>
      <c r="AJ636" s="85"/>
      <c r="AK636" s="85"/>
      <c r="AL636" s="85"/>
      <c r="AM636" s="85"/>
      <c r="AN636" s="85"/>
      <c r="AO636" s="85"/>
      <c r="AP636" s="85"/>
      <c r="AQ636" s="85"/>
      <c r="AR636" s="85"/>
      <c r="AS636" s="85"/>
      <c r="AT636" s="85"/>
    </row>
    <row r="637" s="61" customFormat="1" ht="80" customHeight="1" spans="1:46">
      <c r="A637" s="84" t="s">
        <v>17697</v>
      </c>
      <c r="B637" s="84"/>
      <c r="C637" s="85" t="s">
        <v>2</v>
      </c>
      <c r="D637" s="84" t="s">
        <v>16498</v>
      </c>
      <c r="E637" s="87" t="s">
        <v>17696</v>
      </c>
      <c r="F637" s="84" t="s">
        <v>16396</v>
      </c>
      <c r="G637" s="85"/>
      <c r="H637" s="85">
        <v>20</v>
      </c>
      <c r="I637" s="85">
        <f t="shared" si="34"/>
        <v>20</v>
      </c>
      <c r="J637" s="84">
        <v>3</v>
      </c>
      <c r="K637" s="90">
        <f>SUMIFS(VENTAS[Cantidad],VENTAS[Código del producto Vendido],STOCK[[#This Row],[Code]])</f>
        <v>0</v>
      </c>
      <c r="L637" s="84">
        <v>2</v>
      </c>
      <c r="M637" s="93">
        <f>STOCK[[#This Row],[Precio Final]]*10%</f>
        <v>2</v>
      </c>
      <c r="N637" s="84">
        <v>0</v>
      </c>
      <c r="O637" s="85">
        <v>0</v>
      </c>
      <c r="P637" s="85">
        <v>9</v>
      </c>
      <c r="Q637" s="84">
        <v>0</v>
      </c>
      <c r="R637" s="84">
        <v>0</v>
      </c>
      <c r="S637" s="85">
        <v>1.8</v>
      </c>
      <c r="T637" s="96">
        <f>STOCK[[#This Row],[Costo Unitario (USD)]]+STOCK[[#This Row],[Costo Envío (USD)]]+STOCK[[#This Row],[Comisión 10%]]</f>
        <v>12.8</v>
      </c>
      <c r="U637" s="84">
        <f t="shared" si="32"/>
        <v>19.2</v>
      </c>
      <c r="V637" s="85">
        <f t="shared" si="33"/>
        <v>20</v>
      </c>
      <c r="W637" s="85">
        <f>STOCK[[#This Row],[Precio Final]]-STOCK[[#This Row],[Costo total]]</f>
        <v>7.2</v>
      </c>
      <c r="X637" s="84">
        <f>STOCK[[#This Row],[Ganancia Unitaria]]*STOCK[[#This Row],[Salidas]]</f>
        <v>0</v>
      </c>
      <c r="Y637" s="84"/>
      <c r="Z637" s="84"/>
      <c r="AA637" s="85"/>
      <c r="AB637" s="84"/>
      <c r="AC637" s="84"/>
      <c r="AD637" s="101"/>
      <c r="AE637" s="85"/>
      <c r="AF637" s="85"/>
      <c r="AG637" s="85"/>
      <c r="AH637" s="85"/>
      <c r="AI637" s="85"/>
      <c r="AJ637" s="85"/>
      <c r="AK637" s="85"/>
      <c r="AL637" s="85"/>
      <c r="AM637" s="85"/>
      <c r="AN637" s="85"/>
      <c r="AO637" s="85"/>
      <c r="AP637" s="85"/>
      <c r="AQ637" s="85"/>
      <c r="AR637" s="85"/>
      <c r="AS637" s="85"/>
      <c r="AT637" s="85"/>
    </row>
    <row r="638" s="61" customFormat="1" ht="80" customHeight="1" spans="1:46">
      <c r="A638" s="84" t="s">
        <v>17698</v>
      </c>
      <c r="B638" s="84"/>
      <c r="C638" s="85" t="s">
        <v>2</v>
      </c>
      <c r="D638" s="84" t="s">
        <v>16498</v>
      </c>
      <c r="E638" s="87" t="s">
        <v>17696</v>
      </c>
      <c r="F638" s="84" t="s">
        <v>16475</v>
      </c>
      <c r="G638" s="85"/>
      <c r="H638" s="85">
        <v>20</v>
      </c>
      <c r="I638" s="85">
        <f t="shared" si="34"/>
        <v>20</v>
      </c>
      <c r="J638" s="84">
        <v>1</v>
      </c>
      <c r="K638" s="90">
        <f>SUMIFS(VENTAS[Cantidad],VENTAS[Código del producto Vendido],STOCK[[#This Row],[Code]])</f>
        <v>0</v>
      </c>
      <c r="L638" s="84">
        <f>STOCK[[#This Row],[Entradas]]-STOCK[[#This Row],[Salidas]]</f>
        <v>1</v>
      </c>
      <c r="M638" s="93">
        <f>STOCK[[#This Row],[Precio Final]]*10%</f>
        <v>2</v>
      </c>
      <c r="N638" s="84">
        <v>0</v>
      </c>
      <c r="O638" s="85">
        <v>0</v>
      </c>
      <c r="P638" s="85">
        <v>9</v>
      </c>
      <c r="Q638" s="84">
        <v>0</v>
      </c>
      <c r="R638" s="84">
        <v>0</v>
      </c>
      <c r="S638" s="85">
        <v>1.8</v>
      </c>
      <c r="T638" s="96">
        <f>STOCK[[#This Row],[Costo Unitario (USD)]]+STOCK[[#This Row],[Costo Envío (USD)]]+STOCK[[#This Row],[Comisión 10%]]</f>
        <v>12.8</v>
      </c>
      <c r="U638" s="84">
        <f t="shared" si="32"/>
        <v>19.2</v>
      </c>
      <c r="V638" s="85">
        <f t="shared" si="33"/>
        <v>20</v>
      </c>
      <c r="W638" s="85">
        <f>STOCK[[#This Row],[Precio Final]]-STOCK[[#This Row],[Costo total]]</f>
        <v>7.2</v>
      </c>
      <c r="X638" s="84">
        <f>STOCK[[#This Row],[Ganancia Unitaria]]*STOCK[[#This Row],[Salidas]]</f>
        <v>0</v>
      </c>
      <c r="Y638" s="84"/>
      <c r="Z638" s="84"/>
      <c r="AA638" s="85"/>
      <c r="AB638" s="84"/>
      <c r="AC638" s="84"/>
      <c r="AD638" s="101"/>
      <c r="AE638" s="85"/>
      <c r="AF638" s="85"/>
      <c r="AG638" s="85"/>
      <c r="AH638" s="85"/>
      <c r="AI638" s="85"/>
      <c r="AJ638" s="85"/>
      <c r="AK638" s="85"/>
      <c r="AL638" s="85"/>
      <c r="AM638" s="85"/>
      <c r="AN638" s="85"/>
      <c r="AO638" s="85"/>
      <c r="AP638" s="85"/>
      <c r="AQ638" s="85"/>
      <c r="AR638" s="85"/>
      <c r="AS638" s="85"/>
      <c r="AT638" s="85"/>
    </row>
    <row r="639" s="61" customFormat="1" ht="80" customHeight="1" spans="1:46">
      <c r="A639" s="84" t="s">
        <v>17699</v>
      </c>
      <c r="B639" s="84"/>
      <c r="C639" s="85" t="s">
        <v>2</v>
      </c>
      <c r="D639" s="84" t="s">
        <v>16498</v>
      </c>
      <c r="E639" s="87" t="s">
        <v>17700</v>
      </c>
      <c r="F639" s="84" t="s">
        <v>16396</v>
      </c>
      <c r="G639" s="85"/>
      <c r="H639" s="85">
        <v>18</v>
      </c>
      <c r="I639" s="85">
        <f t="shared" si="34"/>
        <v>18</v>
      </c>
      <c r="J639" s="84">
        <v>2</v>
      </c>
      <c r="K639" s="90">
        <f>SUMIFS(VENTAS[Cantidad],VENTAS[Código del producto Vendido],STOCK[[#This Row],[Code]])</f>
        <v>0</v>
      </c>
      <c r="L639" s="84">
        <v>2</v>
      </c>
      <c r="M639" s="93">
        <f>STOCK[[#This Row],[Precio Final]]*10%</f>
        <v>1.8</v>
      </c>
      <c r="N639" s="84">
        <v>0</v>
      </c>
      <c r="O639" s="85">
        <v>0</v>
      </c>
      <c r="P639" s="85">
        <v>9</v>
      </c>
      <c r="Q639" s="84">
        <v>0</v>
      </c>
      <c r="R639" s="84">
        <v>0</v>
      </c>
      <c r="S639" s="85">
        <v>1.8</v>
      </c>
      <c r="T639" s="96">
        <f>STOCK[[#This Row],[Costo Unitario (USD)]]+STOCK[[#This Row],[Costo Envío (USD)]]+STOCK[[#This Row],[Comisión 10%]]</f>
        <v>12.6</v>
      </c>
      <c r="U639" s="84">
        <f t="shared" si="32"/>
        <v>18.9</v>
      </c>
      <c r="V639" s="85">
        <f t="shared" si="33"/>
        <v>18</v>
      </c>
      <c r="W639" s="85">
        <f>STOCK[[#This Row],[Precio Final]]-STOCK[[#This Row],[Costo total]]</f>
        <v>5.4</v>
      </c>
      <c r="X639" s="84">
        <f>STOCK[[#This Row],[Ganancia Unitaria]]*STOCK[[#This Row],[Salidas]]</f>
        <v>0</v>
      </c>
      <c r="Y639" s="84"/>
      <c r="Z639" s="84"/>
      <c r="AA639" s="85"/>
      <c r="AB639" s="84"/>
      <c r="AC639" s="84"/>
      <c r="AD639" s="101"/>
      <c r="AE639" s="85"/>
      <c r="AF639" s="85"/>
      <c r="AG639" s="85"/>
      <c r="AH639" s="85"/>
      <c r="AI639" s="85"/>
      <c r="AJ639" s="85"/>
      <c r="AK639" s="85"/>
      <c r="AL639" s="85"/>
      <c r="AM639" s="85"/>
      <c r="AN639" s="85"/>
      <c r="AO639" s="85"/>
      <c r="AP639" s="85"/>
      <c r="AQ639" s="85"/>
      <c r="AR639" s="85"/>
      <c r="AS639" s="85"/>
      <c r="AT639" s="85"/>
    </row>
    <row r="640" s="61" customFormat="1" ht="80" customHeight="1" spans="1:46">
      <c r="A640" s="84" t="s">
        <v>17701</v>
      </c>
      <c r="B640" s="84"/>
      <c r="C640" s="85" t="s">
        <v>2</v>
      </c>
      <c r="D640" s="84" t="s">
        <v>16498</v>
      </c>
      <c r="E640" s="87" t="s">
        <v>17702</v>
      </c>
      <c r="F640" s="84" t="s">
        <v>16396</v>
      </c>
      <c r="G640" s="85"/>
      <c r="H640" s="85">
        <v>18</v>
      </c>
      <c r="I640" s="85">
        <f t="shared" si="34"/>
        <v>18</v>
      </c>
      <c r="J640" s="84">
        <v>1</v>
      </c>
      <c r="K640" s="90">
        <f>SUMIFS(VENTAS[Cantidad],VENTAS[Código del producto Vendido],STOCK[[#This Row],[Code]])</f>
        <v>0</v>
      </c>
      <c r="L640" s="84">
        <f>STOCK[[#This Row],[Entradas]]-STOCK[[#This Row],[Salidas]]</f>
        <v>1</v>
      </c>
      <c r="M640" s="93">
        <f>STOCK[[#This Row],[Precio Final]]*10%</f>
        <v>1.8</v>
      </c>
      <c r="N640" s="84">
        <v>0</v>
      </c>
      <c r="O640" s="85">
        <v>0</v>
      </c>
      <c r="P640" s="85">
        <v>9</v>
      </c>
      <c r="Q640" s="84">
        <v>0</v>
      </c>
      <c r="R640" s="84">
        <v>0</v>
      </c>
      <c r="S640" s="85">
        <v>1.8</v>
      </c>
      <c r="T640" s="96">
        <f>STOCK[[#This Row],[Costo Unitario (USD)]]+STOCK[[#This Row],[Costo Envío (USD)]]+STOCK[[#This Row],[Comisión 10%]]</f>
        <v>12.6</v>
      </c>
      <c r="U640" s="84">
        <f t="shared" si="32"/>
        <v>18.9</v>
      </c>
      <c r="V640" s="85">
        <f t="shared" si="33"/>
        <v>18</v>
      </c>
      <c r="W640" s="85">
        <f>STOCK[[#This Row],[Precio Final]]-STOCK[[#This Row],[Costo total]]</f>
        <v>5.4</v>
      </c>
      <c r="X640" s="84">
        <f>STOCK[[#This Row],[Ganancia Unitaria]]*STOCK[[#This Row],[Salidas]]</f>
        <v>0</v>
      </c>
      <c r="Y640" s="84"/>
      <c r="Z640" s="84"/>
      <c r="AA640" s="85"/>
      <c r="AB640" s="84"/>
      <c r="AC640" s="84"/>
      <c r="AD640" s="101"/>
      <c r="AE640" s="85"/>
      <c r="AF640" s="85"/>
      <c r="AG640" s="85"/>
      <c r="AH640" s="85"/>
      <c r="AI640" s="85"/>
      <c r="AJ640" s="85"/>
      <c r="AK640" s="85"/>
      <c r="AL640" s="85"/>
      <c r="AM640" s="85"/>
      <c r="AN640" s="85"/>
      <c r="AO640" s="85"/>
      <c r="AP640" s="85"/>
      <c r="AQ640" s="85"/>
      <c r="AR640" s="85"/>
      <c r="AS640" s="85"/>
      <c r="AT640" s="85"/>
    </row>
    <row r="641" s="62" customFormat="1" ht="80" customHeight="1" spans="1:46">
      <c r="A641" s="84" t="s">
        <v>17703</v>
      </c>
      <c r="B641" s="84"/>
      <c r="C641" s="85" t="s">
        <v>2</v>
      </c>
      <c r="D641" s="84" t="s">
        <v>16498</v>
      </c>
      <c r="E641" s="87" t="s">
        <v>17704</v>
      </c>
      <c r="F641" s="84" t="s">
        <v>16396</v>
      </c>
      <c r="G641" s="85"/>
      <c r="H641" s="85">
        <v>20</v>
      </c>
      <c r="I641" s="85">
        <f t="shared" si="34"/>
        <v>20</v>
      </c>
      <c r="J641" s="84">
        <v>1</v>
      </c>
      <c r="K641" s="90">
        <f>SUMIFS(VENTAS[Cantidad],VENTAS[Código del producto Vendido],STOCK[[#This Row],[Code]])</f>
        <v>0</v>
      </c>
      <c r="L641" s="84">
        <f>STOCK[[#This Row],[Entradas]]-STOCK[[#This Row],[Salidas]]</f>
        <v>1</v>
      </c>
      <c r="M641" s="93">
        <f>STOCK[[#This Row],[Precio Final]]*10%</f>
        <v>2</v>
      </c>
      <c r="N641" s="84">
        <v>0</v>
      </c>
      <c r="O641" s="85">
        <v>0</v>
      </c>
      <c r="P641" s="85">
        <v>9</v>
      </c>
      <c r="Q641" s="84">
        <v>0</v>
      </c>
      <c r="R641" s="84">
        <v>0</v>
      </c>
      <c r="S641" s="85">
        <v>1.8</v>
      </c>
      <c r="T641" s="96">
        <f>STOCK[[#This Row],[Costo Unitario (USD)]]+STOCK[[#This Row],[Costo Envío (USD)]]+STOCK[[#This Row],[Comisión 10%]]</f>
        <v>12.8</v>
      </c>
      <c r="U641" s="84">
        <f t="shared" si="32"/>
        <v>19.2</v>
      </c>
      <c r="V641" s="85">
        <f t="shared" si="33"/>
        <v>20</v>
      </c>
      <c r="W641" s="85">
        <f>STOCK[[#This Row],[Precio Final]]-STOCK[[#This Row],[Costo total]]</f>
        <v>7.2</v>
      </c>
      <c r="X641" s="84">
        <f>STOCK[[#This Row],[Ganancia Unitaria]]*STOCK[[#This Row],[Salidas]]</f>
        <v>0</v>
      </c>
      <c r="Y641" s="84"/>
      <c r="Z641" s="84"/>
      <c r="AA641" s="85"/>
      <c r="AB641" s="84"/>
      <c r="AC641" s="84"/>
      <c r="AD641" s="104"/>
      <c r="AE641" s="105"/>
      <c r="AF641" s="105"/>
      <c r="AG641" s="105"/>
      <c r="AH641" s="105"/>
      <c r="AI641" s="105"/>
      <c r="AJ641" s="105"/>
      <c r="AK641" s="105"/>
      <c r="AL641" s="105"/>
      <c r="AM641" s="105"/>
      <c r="AN641" s="105"/>
      <c r="AO641" s="105"/>
      <c r="AP641" s="105"/>
      <c r="AQ641" s="105"/>
      <c r="AR641" s="105"/>
      <c r="AS641" s="105"/>
      <c r="AT641" s="105"/>
    </row>
    <row r="642" s="63" customFormat="1" ht="80" customHeight="1" spans="1:46">
      <c r="A642" s="84" t="s">
        <v>17705</v>
      </c>
      <c r="B642" s="84"/>
      <c r="C642" s="85" t="s">
        <v>2</v>
      </c>
      <c r="D642" s="84" t="s">
        <v>16498</v>
      </c>
      <c r="E642" s="87" t="s">
        <v>17706</v>
      </c>
      <c r="F642" s="84" t="s">
        <v>16396</v>
      </c>
      <c r="G642" s="85"/>
      <c r="H642" s="85">
        <v>20</v>
      </c>
      <c r="I642" s="85">
        <f t="shared" si="34"/>
        <v>20</v>
      </c>
      <c r="J642" s="84">
        <v>4</v>
      </c>
      <c r="K642" s="90">
        <f>SUMIFS(VENTAS[Cantidad],VENTAS[Código del producto Vendido],STOCK[[#This Row],[Code]])</f>
        <v>0</v>
      </c>
      <c r="L642" s="84">
        <f>STOCK[[#This Row],[Entradas]]-STOCK[[#This Row],[Salidas]]</f>
        <v>4</v>
      </c>
      <c r="M642" s="93">
        <f>STOCK[[#This Row],[Precio Final]]*10%</f>
        <v>2</v>
      </c>
      <c r="N642" s="84">
        <v>0</v>
      </c>
      <c r="O642" s="85">
        <v>0</v>
      </c>
      <c r="P642" s="85">
        <v>9</v>
      </c>
      <c r="Q642" s="84">
        <v>0</v>
      </c>
      <c r="R642" s="84">
        <v>0</v>
      </c>
      <c r="S642" s="85">
        <v>1.8</v>
      </c>
      <c r="T642" s="96">
        <f>STOCK[[#This Row],[Costo Unitario (USD)]]+STOCK[[#This Row],[Costo Envío (USD)]]+STOCK[[#This Row],[Comisión 10%]]</f>
        <v>12.8</v>
      </c>
      <c r="U642" s="84">
        <f t="shared" ref="U642:U705" si="35">T642*1.5</f>
        <v>19.2</v>
      </c>
      <c r="V642" s="85">
        <f t="shared" si="33"/>
        <v>20</v>
      </c>
      <c r="W642" s="85">
        <f>STOCK[[#This Row],[Precio Final]]-STOCK[[#This Row],[Costo total]]</f>
        <v>7.2</v>
      </c>
      <c r="X642" s="84">
        <f>STOCK[[#This Row],[Ganancia Unitaria]]*STOCK[[#This Row],[Salidas]]</f>
        <v>0</v>
      </c>
      <c r="Y642" s="84"/>
      <c r="Z642" s="84"/>
      <c r="AA642" s="85"/>
      <c r="AB642" s="84"/>
      <c r="AC642" s="84"/>
      <c r="AD642" s="69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</row>
    <row r="643" ht="80" customHeight="1" spans="1:29">
      <c r="A643" s="84" t="s">
        <v>17707</v>
      </c>
      <c r="B643" s="84"/>
      <c r="C643" s="85" t="s">
        <v>2</v>
      </c>
      <c r="D643" s="84" t="s">
        <v>16447</v>
      </c>
      <c r="E643" s="87" t="s">
        <v>17706</v>
      </c>
      <c r="F643" s="84" t="s">
        <v>16404</v>
      </c>
      <c r="G643" s="85"/>
      <c r="H643" s="85">
        <v>20</v>
      </c>
      <c r="I643" s="85">
        <f t="shared" si="34"/>
        <v>20</v>
      </c>
      <c r="J643" s="84">
        <v>1</v>
      </c>
      <c r="K643" s="90">
        <f>SUMIFS(VENTAS[Cantidad],VENTAS[Código del producto Vendido],STOCK[[#This Row],[Code]])</f>
        <v>0</v>
      </c>
      <c r="L643" s="84">
        <f>STOCK[[#This Row],[Entradas]]-STOCK[[#This Row],[Salidas]]</f>
        <v>1</v>
      </c>
      <c r="M643" s="93">
        <f>STOCK[[#This Row],[Precio Final]]*10%</f>
        <v>2</v>
      </c>
      <c r="N643" s="84">
        <v>0</v>
      </c>
      <c r="O643" s="85">
        <v>0</v>
      </c>
      <c r="P643" s="85">
        <v>9</v>
      </c>
      <c r="Q643" s="84">
        <v>0</v>
      </c>
      <c r="R643" s="84">
        <v>0</v>
      </c>
      <c r="S643" s="85">
        <v>1.8</v>
      </c>
      <c r="T643" s="96">
        <f>STOCK[[#This Row],[Costo Unitario (USD)]]+STOCK[[#This Row],[Costo Envío (USD)]]+STOCK[[#This Row],[Comisión 10%]]</f>
        <v>12.8</v>
      </c>
      <c r="U643" s="84">
        <f t="shared" si="35"/>
        <v>19.2</v>
      </c>
      <c r="V643" s="85">
        <f t="shared" si="33"/>
        <v>20</v>
      </c>
      <c r="W643" s="85">
        <f>STOCK[[#This Row],[Precio Final]]-STOCK[[#This Row],[Costo total]]</f>
        <v>7.2</v>
      </c>
      <c r="X643" s="84">
        <f>STOCK[[#This Row],[Ganancia Unitaria]]*STOCK[[#This Row],[Salidas]]</f>
        <v>0</v>
      </c>
      <c r="Y643" s="84"/>
      <c r="Z643" s="84"/>
      <c r="AA643" s="85"/>
      <c r="AB643" s="84"/>
      <c r="AC643" s="84"/>
    </row>
    <row r="644" ht="80" customHeight="1" spans="1:29">
      <c r="A644" s="84" t="s">
        <v>17708</v>
      </c>
      <c r="B644" s="84"/>
      <c r="C644" s="85" t="s">
        <v>2</v>
      </c>
      <c r="D644" s="84" t="s">
        <v>16498</v>
      </c>
      <c r="E644" s="87" t="s">
        <v>17058</v>
      </c>
      <c r="F644" s="84" t="s">
        <v>16475</v>
      </c>
      <c r="G644" s="85"/>
      <c r="H644" s="85">
        <v>25</v>
      </c>
      <c r="I644" s="85">
        <f t="shared" si="34"/>
        <v>25</v>
      </c>
      <c r="J644" s="84">
        <v>1</v>
      </c>
      <c r="K644" s="90">
        <f>SUMIFS(VENTAS[Cantidad],VENTAS[Código del producto Vendido],STOCK[[#This Row],[Code]])</f>
        <v>0</v>
      </c>
      <c r="L644" s="84">
        <f>STOCK[[#This Row],[Entradas]]-STOCK[[#This Row],[Salidas]]</f>
        <v>1</v>
      </c>
      <c r="M644" s="93">
        <f>STOCK[[#This Row],[Precio Final]]*10%</f>
        <v>2.5</v>
      </c>
      <c r="N644" s="84">
        <v>0</v>
      </c>
      <c r="O644" s="85">
        <v>0</v>
      </c>
      <c r="P644" s="85">
        <v>9</v>
      </c>
      <c r="Q644" s="84">
        <v>0</v>
      </c>
      <c r="R644" s="84">
        <v>0</v>
      </c>
      <c r="S644" s="85">
        <v>1.8</v>
      </c>
      <c r="T644" s="96">
        <f>STOCK[[#This Row],[Costo Unitario (USD)]]+STOCK[[#This Row],[Costo Envío (USD)]]+STOCK[[#This Row],[Comisión 10%]]</f>
        <v>13.3</v>
      </c>
      <c r="U644" s="84">
        <f t="shared" si="35"/>
        <v>19.95</v>
      </c>
      <c r="V644" s="85">
        <f t="shared" si="33"/>
        <v>25</v>
      </c>
      <c r="W644" s="85">
        <f>STOCK[[#This Row],[Precio Final]]-STOCK[[#This Row],[Costo total]]</f>
        <v>11.7</v>
      </c>
      <c r="X644" s="84">
        <f>STOCK[[#This Row],[Ganancia Unitaria]]*STOCK[[#This Row],[Salidas]]</f>
        <v>0</v>
      </c>
      <c r="Y644" s="84"/>
      <c r="Z644" s="84"/>
      <c r="AA644" s="85"/>
      <c r="AB644" s="84"/>
      <c r="AC644" s="84">
        <v>20</v>
      </c>
    </row>
    <row r="645" ht="80" customHeight="1" spans="1:29">
      <c r="A645" s="84" t="s">
        <v>17709</v>
      </c>
      <c r="B645" s="84"/>
      <c r="C645" s="85" t="s">
        <v>2</v>
      </c>
      <c r="D645" s="84" t="s">
        <v>16498</v>
      </c>
      <c r="E645" s="87" t="s">
        <v>16973</v>
      </c>
      <c r="F645" s="84" t="s">
        <v>16396</v>
      </c>
      <c r="G645" s="85"/>
      <c r="H645" s="85">
        <v>18</v>
      </c>
      <c r="I645" s="85">
        <f t="shared" si="34"/>
        <v>18</v>
      </c>
      <c r="J645" s="84">
        <v>4</v>
      </c>
      <c r="K645" s="90">
        <f>SUMIFS(VENTAS[Cantidad],VENTAS[Código del producto Vendido],STOCK[[#This Row],[Code]])</f>
        <v>0</v>
      </c>
      <c r="L645" s="84">
        <f>STOCK[[#This Row],[Entradas]]-STOCK[[#This Row],[Salidas]]</f>
        <v>4</v>
      </c>
      <c r="M645" s="93">
        <f>STOCK[[#This Row],[Precio Final]]*10%</f>
        <v>1.8</v>
      </c>
      <c r="N645" s="84">
        <v>0</v>
      </c>
      <c r="O645" s="85">
        <v>0</v>
      </c>
      <c r="P645" s="85">
        <v>9</v>
      </c>
      <c r="Q645" s="84">
        <v>0</v>
      </c>
      <c r="R645" s="84">
        <v>0</v>
      </c>
      <c r="S645" s="85">
        <v>1.8</v>
      </c>
      <c r="T645" s="96">
        <f>STOCK[[#This Row],[Costo Unitario (USD)]]+STOCK[[#This Row],[Costo Envío (USD)]]+STOCK[[#This Row],[Comisión 10%]]</f>
        <v>12.6</v>
      </c>
      <c r="U645" s="84">
        <f t="shared" si="35"/>
        <v>18.9</v>
      </c>
      <c r="V645" s="85">
        <f t="shared" si="33"/>
        <v>18</v>
      </c>
      <c r="W645" s="85">
        <f>STOCK[[#This Row],[Precio Final]]-STOCK[[#This Row],[Costo total]]</f>
        <v>5.4</v>
      </c>
      <c r="X645" s="84">
        <f>STOCK[[#This Row],[Ganancia Unitaria]]*STOCK[[#This Row],[Salidas]]</f>
        <v>0</v>
      </c>
      <c r="Y645" s="84"/>
      <c r="Z645" s="84"/>
      <c r="AA645" s="85"/>
      <c r="AB645" s="84"/>
      <c r="AC645" s="84">
        <v>15</v>
      </c>
    </row>
    <row r="646" ht="80" customHeight="1" spans="1:29">
      <c r="A646" s="84" t="s">
        <v>17710</v>
      </c>
      <c r="B646" s="84"/>
      <c r="C646" s="85" t="s">
        <v>2</v>
      </c>
      <c r="D646" s="84" t="s">
        <v>16969</v>
      </c>
      <c r="E646" s="87" t="s">
        <v>16957</v>
      </c>
      <c r="F646" s="84" t="s">
        <v>16971</v>
      </c>
      <c r="G646" s="85"/>
      <c r="H646" s="85">
        <v>18</v>
      </c>
      <c r="I646" s="85">
        <f t="shared" si="34"/>
        <v>18</v>
      </c>
      <c r="J646" s="84">
        <v>3</v>
      </c>
      <c r="K646" s="90">
        <f>SUMIFS(VENTAS[Cantidad],VENTAS[Código del producto Vendido],STOCK[[#This Row],[Code]])</f>
        <v>0</v>
      </c>
      <c r="L646" s="84">
        <f>STOCK[[#This Row],[Entradas]]-STOCK[[#This Row],[Salidas]]</f>
        <v>3</v>
      </c>
      <c r="M646" s="93">
        <f>STOCK[[#This Row],[Precio Final]]*10%</f>
        <v>1.8</v>
      </c>
      <c r="N646" s="84">
        <v>0</v>
      </c>
      <c r="O646" s="85">
        <v>0</v>
      </c>
      <c r="P646" s="85">
        <v>9</v>
      </c>
      <c r="Q646" s="84">
        <v>0</v>
      </c>
      <c r="R646" s="84">
        <v>0</v>
      </c>
      <c r="S646" s="85">
        <v>1.8</v>
      </c>
      <c r="T646" s="96">
        <f>STOCK[[#This Row],[Costo Unitario (USD)]]+STOCK[[#This Row],[Costo Envío (USD)]]+STOCK[[#This Row],[Comisión 10%]]</f>
        <v>12.6</v>
      </c>
      <c r="U646" s="84">
        <f t="shared" si="35"/>
        <v>18.9</v>
      </c>
      <c r="V646" s="85">
        <f t="shared" si="33"/>
        <v>18</v>
      </c>
      <c r="W646" s="85">
        <f>STOCK[[#This Row],[Precio Final]]-STOCK[[#This Row],[Costo total]]</f>
        <v>5.4</v>
      </c>
      <c r="X646" s="84">
        <f>STOCK[[#This Row],[Ganancia Unitaria]]*STOCK[[#This Row],[Salidas]]</f>
        <v>0</v>
      </c>
      <c r="Y646" s="84"/>
      <c r="Z646" s="84"/>
      <c r="AA646" s="85"/>
      <c r="AB646" s="84"/>
      <c r="AC646" s="84">
        <v>15</v>
      </c>
    </row>
    <row r="647" ht="80" customHeight="1" spans="1:29">
      <c r="A647" s="84" t="s">
        <v>17711</v>
      </c>
      <c r="B647" s="84"/>
      <c r="C647" s="85" t="s">
        <v>2</v>
      </c>
      <c r="D647" s="84" t="s">
        <v>16498</v>
      </c>
      <c r="E647" s="87" t="s">
        <v>16977</v>
      </c>
      <c r="F647" s="84" t="s">
        <v>16475</v>
      </c>
      <c r="G647" s="85"/>
      <c r="H647" s="85">
        <v>18</v>
      </c>
      <c r="I647" s="85">
        <f t="shared" si="34"/>
        <v>18</v>
      </c>
      <c r="J647" s="84">
        <v>1</v>
      </c>
      <c r="K647" s="90">
        <f>SUMIFS(VENTAS[Cantidad],VENTAS[Código del producto Vendido],STOCK[[#This Row],[Code]])</f>
        <v>0</v>
      </c>
      <c r="L647" s="84">
        <f>STOCK[[#This Row],[Entradas]]-STOCK[[#This Row],[Salidas]]</f>
        <v>1</v>
      </c>
      <c r="M647" s="93">
        <f>STOCK[[#This Row],[Precio Final]]*10%</f>
        <v>1.8</v>
      </c>
      <c r="N647" s="84">
        <v>0</v>
      </c>
      <c r="O647" s="85">
        <v>0</v>
      </c>
      <c r="P647" s="85">
        <v>9</v>
      </c>
      <c r="Q647" s="84">
        <v>0</v>
      </c>
      <c r="R647" s="84">
        <v>0</v>
      </c>
      <c r="S647" s="85">
        <v>1.8</v>
      </c>
      <c r="T647" s="96">
        <f>STOCK[[#This Row],[Costo Unitario (USD)]]+STOCK[[#This Row],[Costo Envío (USD)]]+STOCK[[#This Row],[Comisión 10%]]</f>
        <v>12.6</v>
      </c>
      <c r="U647" s="84">
        <f t="shared" si="35"/>
        <v>18.9</v>
      </c>
      <c r="V647" s="85">
        <f t="shared" si="33"/>
        <v>18</v>
      </c>
      <c r="W647" s="85">
        <f>STOCK[[#This Row],[Precio Final]]-STOCK[[#This Row],[Costo total]]</f>
        <v>5.4</v>
      </c>
      <c r="X647" s="84">
        <f>STOCK[[#This Row],[Ganancia Unitaria]]*STOCK[[#This Row],[Salidas]]</f>
        <v>0</v>
      </c>
      <c r="Y647" s="84"/>
      <c r="Z647" s="84"/>
      <c r="AA647" s="85"/>
      <c r="AB647" s="84"/>
      <c r="AC647" s="84"/>
    </row>
    <row r="648" ht="80" customHeight="1" spans="1:29">
      <c r="A648" s="84" t="s">
        <v>17712</v>
      </c>
      <c r="B648" s="84"/>
      <c r="C648" s="85" t="s">
        <v>2</v>
      </c>
      <c r="D648" s="84" t="s">
        <v>16447</v>
      </c>
      <c r="E648" s="87" t="s">
        <v>16957</v>
      </c>
      <c r="F648" s="84" t="s">
        <v>16404</v>
      </c>
      <c r="G648" s="85"/>
      <c r="H648" s="85">
        <v>18</v>
      </c>
      <c r="I648" s="85">
        <f t="shared" si="34"/>
        <v>18</v>
      </c>
      <c r="J648" s="84">
        <v>1</v>
      </c>
      <c r="K648" s="90">
        <f>SUMIFS(VENTAS[Cantidad],VENTAS[Código del producto Vendido],STOCK[[#This Row],[Code]])</f>
        <v>0</v>
      </c>
      <c r="L648" s="84">
        <f>STOCK[[#This Row],[Entradas]]-STOCK[[#This Row],[Salidas]]</f>
        <v>1</v>
      </c>
      <c r="M648" s="93">
        <f>STOCK[[#This Row],[Precio Final]]*10%</f>
        <v>1.8</v>
      </c>
      <c r="N648" s="84">
        <v>0</v>
      </c>
      <c r="O648" s="85">
        <v>0</v>
      </c>
      <c r="P648" s="85">
        <v>9</v>
      </c>
      <c r="Q648" s="84">
        <v>0</v>
      </c>
      <c r="R648" s="84">
        <v>0</v>
      </c>
      <c r="S648" s="85">
        <v>1.8</v>
      </c>
      <c r="T648" s="96">
        <f>STOCK[[#This Row],[Costo Unitario (USD)]]+STOCK[[#This Row],[Costo Envío (USD)]]+STOCK[[#This Row],[Comisión 10%]]</f>
        <v>12.6</v>
      </c>
      <c r="U648" s="84">
        <f t="shared" si="35"/>
        <v>18.9</v>
      </c>
      <c r="V648" s="85">
        <f t="shared" si="33"/>
        <v>18</v>
      </c>
      <c r="W648" s="85">
        <f>STOCK[[#This Row],[Precio Final]]-STOCK[[#This Row],[Costo total]]</f>
        <v>5.4</v>
      </c>
      <c r="X648" s="84">
        <f>STOCK[[#This Row],[Ganancia Unitaria]]*STOCK[[#This Row],[Salidas]]</f>
        <v>0</v>
      </c>
      <c r="Y648" s="84"/>
      <c r="Z648" s="84"/>
      <c r="AA648" s="85"/>
      <c r="AB648" s="84"/>
      <c r="AC648" s="84"/>
    </row>
    <row r="649" ht="80" customHeight="1" spans="1:29">
      <c r="A649" s="84" t="s">
        <v>17713</v>
      </c>
      <c r="B649" s="84"/>
      <c r="C649" s="85" t="s">
        <v>2</v>
      </c>
      <c r="D649" s="84" t="s">
        <v>16447</v>
      </c>
      <c r="E649" s="87" t="s">
        <v>17714</v>
      </c>
      <c r="F649" s="84" t="s">
        <v>16404</v>
      </c>
      <c r="G649" s="85"/>
      <c r="H649" s="85">
        <v>18</v>
      </c>
      <c r="I649" s="85">
        <f t="shared" si="34"/>
        <v>18</v>
      </c>
      <c r="J649" s="84">
        <v>1</v>
      </c>
      <c r="K649" s="90">
        <f>SUMIFS(VENTAS[Cantidad],VENTAS[Código del producto Vendido],STOCK[[#This Row],[Code]])</f>
        <v>0</v>
      </c>
      <c r="L649" s="84">
        <f>STOCK[[#This Row],[Entradas]]-STOCK[[#This Row],[Salidas]]</f>
        <v>1</v>
      </c>
      <c r="M649" s="93">
        <f>STOCK[[#This Row],[Precio Final]]*10%</f>
        <v>1.8</v>
      </c>
      <c r="N649" s="84">
        <v>0</v>
      </c>
      <c r="O649" s="85">
        <v>0</v>
      </c>
      <c r="P649" s="85">
        <v>9</v>
      </c>
      <c r="Q649" s="84">
        <v>0</v>
      </c>
      <c r="R649" s="84">
        <v>0</v>
      </c>
      <c r="S649" s="85">
        <v>1.8</v>
      </c>
      <c r="T649" s="96">
        <f>STOCK[[#This Row],[Costo Unitario (USD)]]+STOCK[[#This Row],[Costo Envío (USD)]]+STOCK[[#This Row],[Comisión 10%]]</f>
        <v>12.6</v>
      </c>
      <c r="U649" s="84">
        <f t="shared" si="35"/>
        <v>18.9</v>
      </c>
      <c r="V649" s="85">
        <f t="shared" si="33"/>
        <v>18</v>
      </c>
      <c r="W649" s="85">
        <f>STOCK[[#This Row],[Precio Final]]-STOCK[[#This Row],[Costo total]]</f>
        <v>5.4</v>
      </c>
      <c r="X649" s="84">
        <f>STOCK[[#This Row],[Ganancia Unitaria]]*STOCK[[#This Row],[Salidas]]</f>
        <v>0</v>
      </c>
      <c r="Y649" s="84"/>
      <c r="Z649" s="84"/>
      <c r="AA649" s="85"/>
      <c r="AB649" s="84"/>
      <c r="AC649" s="84">
        <v>15</v>
      </c>
    </row>
    <row r="650" ht="80" customHeight="1" spans="1:29">
      <c r="A650" s="84" t="s">
        <v>17715</v>
      </c>
      <c r="B650" s="84"/>
      <c r="C650" s="85" t="s">
        <v>2</v>
      </c>
      <c r="D650" s="84" t="s">
        <v>16498</v>
      </c>
      <c r="E650" s="87" t="s">
        <v>17716</v>
      </c>
      <c r="F650" s="84" t="s">
        <v>16475</v>
      </c>
      <c r="G650" s="85"/>
      <c r="H650" s="85">
        <v>18</v>
      </c>
      <c r="I650" s="85">
        <f t="shared" si="34"/>
        <v>18</v>
      </c>
      <c r="J650" s="84">
        <v>1</v>
      </c>
      <c r="K650" s="90">
        <f>SUMIFS(VENTAS[Cantidad],VENTAS[Código del producto Vendido],STOCK[[#This Row],[Code]])</f>
        <v>0</v>
      </c>
      <c r="L650" s="84">
        <f>STOCK[[#This Row],[Entradas]]-STOCK[[#This Row],[Salidas]]</f>
        <v>1</v>
      </c>
      <c r="M650" s="93">
        <f>STOCK[[#This Row],[Precio Final]]*10%</f>
        <v>1.8</v>
      </c>
      <c r="N650" s="84">
        <v>0</v>
      </c>
      <c r="O650" s="85">
        <v>0</v>
      </c>
      <c r="P650" s="85">
        <v>9</v>
      </c>
      <c r="Q650" s="84">
        <v>0</v>
      </c>
      <c r="R650" s="84">
        <v>0</v>
      </c>
      <c r="S650" s="85">
        <v>1.8</v>
      </c>
      <c r="T650" s="96">
        <f>STOCK[[#This Row],[Costo Unitario (USD)]]+STOCK[[#This Row],[Costo Envío (USD)]]+STOCK[[#This Row],[Comisión 10%]]</f>
        <v>12.6</v>
      </c>
      <c r="U650" s="84">
        <f t="shared" si="35"/>
        <v>18.9</v>
      </c>
      <c r="V650" s="85">
        <f t="shared" si="33"/>
        <v>18</v>
      </c>
      <c r="W650" s="85">
        <f>STOCK[[#This Row],[Precio Final]]-STOCK[[#This Row],[Costo total]]</f>
        <v>5.4</v>
      </c>
      <c r="X650" s="84">
        <f>STOCK[[#This Row],[Ganancia Unitaria]]*STOCK[[#This Row],[Salidas]]</f>
        <v>0</v>
      </c>
      <c r="Y650" s="84"/>
      <c r="Z650" s="84"/>
      <c r="AA650" s="85"/>
      <c r="AB650" s="84"/>
      <c r="AC650" s="84"/>
    </row>
    <row r="651" ht="80" customHeight="1" spans="1:29">
      <c r="A651" s="84" t="s">
        <v>17717</v>
      </c>
      <c r="B651" s="84"/>
      <c r="C651" s="85" t="s">
        <v>2</v>
      </c>
      <c r="D651" s="84" t="s">
        <v>16498</v>
      </c>
      <c r="E651" s="87" t="s">
        <v>17716</v>
      </c>
      <c r="F651" s="84" t="s">
        <v>16396</v>
      </c>
      <c r="G651" s="85"/>
      <c r="H651" s="85">
        <v>18</v>
      </c>
      <c r="I651" s="85">
        <f t="shared" si="34"/>
        <v>18</v>
      </c>
      <c r="J651" s="84">
        <v>1</v>
      </c>
      <c r="K651" s="90">
        <f>SUMIFS(VENTAS[Cantidad],VENTAS[Código del producto Vendido],STOCK[[#This Row],[Code]])</f>
        <v>0</v>
      </c>
      <c r="L651" s="84">
        <f>STOCK[[#This Row],[Entradas]]-STOCK[[#This Row],[Salidas]]</f>
        <v>1</v>
      </c>
      <c r="M651" s="93">
        <f>STOCK[[#This Row],[Precio Final]]*10%</f>
        <v>1.8</v>
      </c>
      <c r="N651" s="84">
        <v>0</v>
      </c>
      <c r="O651" s="85">
        <v>0</v>
      </c>
      <c r="P651" s="85">
        <v>9</v>
      </c>
      <c r="Q651" s="84">
        <v>0</v>
      </c>
      <c r="R651" s="84">
        <v>0</v>
      </c>
      <c r="S651" s="85">
        <v>1.8</v>
      </c>
      <c r="T651" s="96">
        <f>STOCK[[#This Row],[Costo Unitario (USD)]]+STOCK[[#This Row],[Costo Envío (USD)]]+STOCK[[#This Row],[Comisión 10%]]</f>
        <v>12.6</v>
      </c>
      <c r="U651" s="84">
        <f t="shared" si="35"/>
        <v>18.9</v>
      </c>
      <c r="V651" s="85">
        <f t="shared" si="33"/>
        <v>18</v>
      </c>
      <c r="W651" s="85">
        <f>STOCK[[#This Row],[Precio Final]]-STOCK[[#This Row],[Costo total]]</f>
        <v>5.4</v>
      </c>
      <c r="X651" s="84">
        <f>STOCK[[#This Row],[Ganancia Unitaria]]*STOCK[[#This Row],[Salidas]]</f>
        <v>0</v>
      </c>
      <c r="Y651" s="84"/>
      <c r="Z651" s="84"/>
      <c r="AA651" s="85"/>
      <c r="AB651" s="84"/>
      <c r="AC651" s="84"/>
    </row>
    <row r="652" ht="80" customHeight="1" spans="1:29">
      <c r="A652" s="84" t="s">
        <v>17718</v>
      </c>
      <c r="B652" s="84"/>
      <c r="C652" s="85" t="s">
        <v>2</v>
      </c>
      <c r="D652" s="84" t="s">
        <v>16498</v>
      </c>
      <c r="E652" s="87" t="s">
        <v>16973</v>
      </c>
      <c r="F652" s="84" t="s">
        <v>16475</v>
      </c>
      <c r="G652" s="85"/>
      <c r="H652" s="85">
        <v>18</v>
      </c>
      <c r="I652" s="85">
        <f t="shared" si="34"/>
        <v>18</v>
      </c>
      <c r="J652" s="84">
        <v>2</v>
      </c>
      <c r="K652" s="90">
        <f>SUMIFS(VENTAS[Cantidad],VENTAS[Código del producto Vendido],STOCK[[#This Row],[Code]])</f>
        <v>0</v>
      </c>
      <c r="L652" s="84">
        <f>STOCK[[#This Row],[Entradas]]-STOCK[[#This Row],[Salidas]]</f>
        <v>2</v>
      </c>
      <c r="M652" s="93">
        <f>STOCK[[#This Row],[Precio Final]]*10%</f>
        <v>1.8</v>
      </c>
      <c r="N652" s="84">
        <v>0</v>
      </c>
      <c r="O652" s="85">
        <v>0</v>
      </c>
      <c r="P652" s="85">
        <v>9</v>
      </c>
      <c r="Q652" s="84">
        <v>0</v>
      </c>
      <c r="R652" s="84">
        <v>0</v>
      </c>
      <c r="S652" s="85">
        <v>1.8</v>
      </c>
      <c r="T652" s="96">
        <f>STOCK[[#This Row],[Costo Unitario (USD)]]+STOCK[[#This Row],[Costo Envío (USD)]]+STOCK[[#This Row],[Comisión 10%]]</f>
        <v>12.6</v>
      </c>
      <c r="U652" s="84">
        <f t="shared" si="35"/>
        <v>18.9</v>
      </c>
      <c r="V652" s="85">
        <f t="shared" si="33"/>
        <v>18</v>
      </c>
      <c r="W652" s="85">
        <f>STOCK[[#This Row],[Precio Final]]-STOCK[[#This Row],[Costo total]]</f>
        <v>5.4</v>
      </c>
      <c r="X652" s="84">
        <f>STOCK[[#This Row],[Ganancia Unitaria]]*STOCK[[#This Row],[Salidas]]</f>
        <v>0</v>
      </c>
      <c r="Y652" s="84"/>
      <c r="Z652" s="84"/>
      <c r="AA652" s="85"/>
      <c r="AB652" s="84"/>
      <c r="AC652" s="84">
        <v>15</v>
      </c>
    </row>
    <row r="653" ht="80" customHeight="1" spans="1:29">
      <c r="A653" s="84" t="s">
        <v>17719</v>
      </c>
      <c r="B653" s="84"/>
      <c r="C653" s="85" t="s">
        <v>2</v>
      </c>
      <c r="D653" s="84" t="s">
        <v>16969</v>
      </c>
      <c r="E653" s="87" t="s">
        <v>16973</v>
      </c>
      <c r="F653" s="84" t="s">
        <v>16971</v>
      </c>
      <c r="G653" s="85"/>
      <c r="H653" s="85">
        <v>18</v>
      </c>
      <c r="I653" s="85">
        <f t="shared" si="34"/>
        <v>18</v>
      </c>
      <c r="J653" s="84">
        <v>1</v>
      </c>
      <c r="K653" s="90">
        <f>SUMIFS(VENTAS[Cantidad],VENTAS[Código del producto Vendido],STOCK[[#This Row],[Code]])</f>
        <v>0</v>
      </c>
      <c r="L653" s="84">
        <f>STOCK[[#This Row],[Entradas]]-STOCK[[#This Row],[Salidas]]</f>
        <v>1</v>
      </c>
      <c r="M653" s="93">
        <f>STOCK[[#This Row],[Precio Final]]*10%</f>
        <v>1.8</v>
      </c>
      <c r="N653" s="84">
        <v>0</v>
      </c>
      <c r="O653" s="85">
        <v>0</v>
      </c>
      <c r="P653" s="85">
        <v>9</v>
      </c>
      <c r="Q653" s="84">
        <v>0</v>
      </c>
      <c r="R653" s="84">
        <v>0</v>
      </c>
      <c r="S653" s="85">
        <v>1.8</v>
      </c>
      <c r="T653" s="96">
        <f>STOCK[[#This Row],[Costo Unitario (USD)]]+STOCK[[#This Row],[Costo Envío (USD)]]+STOCK[[#This Row],[Comisión 10%]]</f>
        <v>12.6</v>
      </c>
      <c r="U653" s="84">
        <f t="shared" si="35"/>
        <v>18.9</v>
      </c>
      <c r="V653" s="85">
        <f t="shared" si="33"/>
        <v>18</v>
      </c>
      <c r="W653" s="85">
        <f>STOCK[[#This Row],[Precio Final]]-STOCK[[#This Row],[Costo total]]</f>
        <v>5.4</v>
      </c>
      <c r="X653" s="84">
        <f>STOCK[[#This Row],[Ganancia Unitaria]]*STOCK[[#This Row],[Salidas]]</f>
        <v>0</v>
      </c>
      <c r="Y653" s="84"/>
      <c r="Z653" s="84"/>
      <c r="AA653" s="85"/>
      <c r="AB653" s="84"/>
      <c r="AC653" s="84">
        <v>15</v>
      </c>
    </row>
    <row r="654" ht="80" customHeight="1" spans="1:29">
      <c r="A654" s="84" t="s">
        <v>17720</v>
      </c>
      <c r="B654" s="84"/>
      <c r="C654" s="85" t="s">
        <v>2</v>
      </c>
      <c r="D654" s="84" t="s">
        <v>16447</v>
      </c>
      <c r="E654" s="87" t="s">
        <v>17721</v>
      </c>
      <c r="F654" s="84" t="s">
        <v>16408</v>
      </c>
      <c r="G654" s="85"/>
      <c r="H654" s="85">
        <v>25</v>
      </c>
      <c r="I654" s="85">
        <f t="shared" si="34"/>
        <v>25</v>
      </c>
      <c r="J654" s="84">
        <v>1</v>
      </c>
      <c r="K654" s="90">
        <f>SUMIFS(VENTAS[Cantidad],VENTAS[Código del producto Vendido],STOCK[[#This Row],[Code]])</f>
        <v>0</v>
      </c>
      <c r="L654" s="84">
        <f>STOCK[[#This Row],[Entradas]]-STOCK[[#This Row],[Salidas]]</f>
        <v>1</v>
      </c>
      <c r="M654" s="93">
        <f>STOCK[[#This Row],[Precio Final]]*10%</f>
        <v>2.5</v>
      </c>
      <c r="N654" s="84">
        <v>0</v>
      </c>
      <c r="O654" s="85">
        <v>0</v>
      </c>
      <c r="P654" s="85">
        <v>9</v>
      </c>
      <c r="Q654" s="84">
        <v>0</v>
      </c>
      <c r="R654" s="84">
        <v>0</v>
      </c>
      <c r="S654" s="85">
        <v>1.8</v>
      </c>
      <c r="T654" s="96">
        <f>STOCK[[#This Row],[Costo Unitario (USD)]]+STOCK[[#This Row],[Costo Envío (USD)]]+STOCK[[#This Row],[Comisión 10%]]</f>
        <v>13.3</v>
      </c>
      <c r="U654" s="84">
        <f t="shared" si="35"/>
        <v>19.95</v>
      </c>
      <c r="V654" s="85">
        <f t="shared" si="33"/>
        <v>25</v>
      </c>
      <c r="W654" s="85">
        <f>STOCK[[#This Row],[Precio Final]]-STOCK[[#This Row],[Costo total]]</f>
        <v>11.7</v>
      </c>
      <c r="X654" s="84">
        <f>STOCK[[#This Row],[Ganancia Unitaria]]*STOCK[[#This Row],[Salidas]]</f>
        <v>0</v>
      </c>
      <c r="Y654" s="84"/>
      <c r="Z654" s="84"/>
      <c r="AA654" s="85"/>
      <c r="AB654" s="84"/>
      <c r="AC654" s="84">
        <v>20</v>
      </c>
    </row>
    <row r="655" ht="80" customHeight="1" spans="1:29">
      <c r="A655" s="84" t="s">
        <v>17722</v>
      </c>
      <c r="B655" s="84"/>
      <c r="C655" s="85" t="s">
        <v>2</v>
      </c>
      <c r="D655" s="84" t="s">
        <v>16498</v>
      </c>
      <c r="E655" s="87" t="s">
        <v>17723</v>
      </c>
      <c r="F655" s="84" t="s">
        <v>16396</v>
      </c>
      <c r="G655" s="85"/>
      <c r="H655" s="85">
        <v>18</v>
      </c>
      <c r="I655" s="85">
        <f t="shared" si="34"/>
        <v>18</v>
      </c>
      <c r="J655" s="84">
        <v>1</v>
      </c>
      <c r="K655" s="90">
        <f>SUMIFS(VENTAS[Cantidad],VENTAS[Código del producto Vendido],STOCK[[#This Row],[Code]])</f>
        <v>0</v>
      </c>
      <c r="L655" s="84">
        <f>STOCK[[#This Row],[Entradas]]-STOCK[[#This Row],[Salidas]]</f>
        <v>1</v>
      </c>
      <c r="M655" s="93">
        <f>STOCK[[#This Row],[Precio Final]]*10%</f>
        <v>1.8</v>
      </c>
      <c r="N655" s="84">
        <v>0</v>
      </c>
      <c r="O655" s="85">
        <v>0</v>
      </c>
      <c r="P655" s="85">
        <v>9</v>
      </c>
      <c r="Q655" s="84">
        <v>0</v>
      </c>
      <c r="R655" s="84">
        <v>0</v>
      </c>
      <c r="S655" s="85">
        <v>1.8</v>
      </c>
      <c r="T655" s="96">
        <f>STOCK[[#This Row],[Costo Unitario (USD)]]+STOCK[[#This Row],[Costo Envío (USD)]]+STOCK[[#This Row],[Comisión 10%]]</f>
        <v>12.6</v>
      </c>
      <c r="U655" s="84">
        <f t="shared" si="35"/>
        <v>18.9</v>
      </c>
      <c r="V655" s="85">
        <f t="shared" si="33"/>
        <v>18</v>
      </c>
      <c r="W655" s="85">
        <f>STOCK[[#This Row],[Precio Final]]-STOCK[[#This Row],[Costo total]]</f>
        <v>5.4</v>
      </c>
      <c r="X655" s="84">
        <f>STOCK[[#This Row],[Ganancia Unitaria]]*STOCK[[#This Row],[Salidas]]</f>
        <v>0</v>
      </c>
      <c r="Y655" s="84"/>
      <c r="Z655" s="84"/>
      <c r="AA655" s="85"/>
      <c r="AB655" s="84"/>
      <c r="AC655" s="84"/>
    </row>
    <row r="656" ht="80" customHeight="1" spans="1:29">
      <c r="A656" s="84" t="s">
        <v>17724</v>
      </c>
      <c r="B656" s="84"/>
      <c r="C656" s="85" t="s">
        <v>2</v>
      </c>
      <c r="D656" s="84" t="s">
        <v>16969</v>
      </c>
      <c r="E656" s="87" t="s">
        <v>17723</v>
      </c>
      <c r="F656" s="84" t="s">
        <v>16971</v>
      </c>
      <c r="G656" s="85"/>
      <c r="H656" s="85">
        <v>18</v>
      </c>
      <c r="I656" s="85">
        <f t="shared" si="34"/>
        <v>18</v>
      </c>
      <c r="J656" s="84">
        <v>2</v>
      </c>
      <c r="K656" s="90">
        <f>SUMIFS(VENTAS[Cantidad],VENTAS[Código del producto Vendido],STOCK[[#This Row],[Code]])</f>
        <v>0</v>
      </c>
      <c r="L656" s="84">
        <f>STOCK[[#This Row],[Entradas]]-STOCK[[#This Row],[Salidas]]</f>
        <v>2</v>
      </c>
      <c r="M656" s="93">
        <f>STOCK[[#This Row],[Precio Final]]*10%</f>
        <v>1.8</v>
      </c>
      <c r="N656" s="84">
        <v>0</v>
      </c>
      <c r="O656" s="85">
        <v>0</v>
      </c>
      <c r="P656" s="85">
        <v>9</v>
      </c>
      <c r="Q656" s="84">
        <v>0</v>
      </c>
      <c r="R656" s="84">
        <v>0</v>
      </c>
      <c r="S656" s="85">
        <v>1.8</v>
      </c>
      <c r="T656" s="96">
        <f>STOCK[[#This Row],[Costo Unitario (USD)]]+STOCK[[#This Row],[Costo Envío (USD)]]+STOCK[[#This Row],[Comisión 10%]]</f>
        <v>12.6</v>
      </c>
      <c r="U656" s="84">
        <f t="shared" si="35"/>
        <v>18.9</v>
      </c>
      <c r="V656" s="85">
        <f t="shared" si="33"/>
        <v>18</v>
      </c>
      <c r="W656" s="85">
        <f>STOCK[[#This Row],[Precio Final]]-STOCK[[#This Row],[Costo total]]</f>
        <v>5.4</v>
      </c>
      <c r="X656" s="84">
        <f>STOCK[[#This Row],[Ganancia Unitaria]]*STOCK[[#This Row],[Salidas]]</f>
        <v>0</v>
      </c>
      <c r="Y656" s="84"/>
      <c r="Z656" s="84"/>
      <c r="AA656" s="85"/>
      <c r="AB656" s="84"/>
      <c r="AC656" s="84"/>
    </row>
    <row r="657" ht="80" customHeight="1" spans="1:29">
      <c r="A657" s="84" t="s">
        <v>17725</v>
      </c>
      <c r="B657" s="84"/>
      <c r="C657" s="85" t="s">
        <v>2</v>
      </c>
      <c r="D657" s="84" t="s">
        <v>16447</v>
      </c>
      <c r="E657" s="87" t="s">
        <v>17721</v>
      </c>
      <c r="F657" s="84" t="s">
        <v>16404</v>
      </c>
      <c r="G657" s="85"/>
      <c r="H657" s="85">
        <v>25</v>
      </c>
      <c r="I657" s="85">
        <f t="shared" si="34"/>
        <v>25</v>
      </c>
      <c r="J657" s="84">
        <v>2</v>
      </c>
      <c r="K657" s="90">
        <f>SUMIFS(VENTAS[Cantidad],VENTAS[Código del producto Vendido],STOCK[[#This Row],[Code]])</f>
        <v>0</v>
      </c>
      <c r="L657" s="84">
        <v>2</v>
      </c>
      <c r="M657" s="93">
        <f>STOCK[[#This Row],[Precio Final]]*10%</f>
        <v>2.5</v>
      </c>
      <c r="N657" s="84">
        <v>0</v>
      </c>
      <c r="O657" s="85">
        <v>0</v>
      </c>
      <c r="P657" s="85">
        <v>9</v>
      </c>
      <c r="Q657" s="84">
        <v>0</v>
      </c>
      <c r="R657" s="84">
        <v>0</v>
      </c>
      <c r="S657" s="85">
        <v>1.8</v>
      </c>
      <c r="T657" s="96">
        <f>STOCK[[#This Row],[Costo Unitario (USD)]]+STOCK[[#This Row],[Costo Envío (USD)]]+STOCK[[#This Row],[Comisión 10%]]</f>
        <v>13.3</v>
      </c>
      <c r="U657" s="84">
        <f t="shared" si="35"/>
        <v>19.95</v>
      </c>
      <c r="V657" s="85">
        <f t="shared" si="33"/>
        <v>25</v>
      </c>
      <c r="W657" s="85">
        <f>STOCK[[#This Row],[Precio Final]]-STOCK[[#This Row],[Costo total]]</f>
        <v>11.7</v>
      </c>
      <c r="X657" s="84">
        <f>STOCK[[#This Row],[Ganancia Unitaria]]*STOCK[[#This Row],[Salidas]]</f>
        <v>0</v>
      </c>
      <c r="Y657" s="84"/>
      <c r="Z657" s="84"/>
      <c r="AA657" s="85"/>
      <c r="AB657" s="84"/>
      <c r="AC657" s="84"/>
    </row>
    <row r="658" ht="80" customHeight="1" spans="1:29">
      <c r="A658" s="84" t="s">
        <v>17726</v>
      </c>
      <c r="B658" s="84"/>
      <c r="C658" s="85" t="s">
        <v>2</v>
      </c>
      <c r="D658" s="84" t="s">
        <v>16498</v>
      </c>
      <c r="E658" s="87" t="s">
        <v>17727</v>
      </c>
      <c r="F658" s="84" t="s">
        <v>16396</v>
      </c>
      <c r="G658" s="85"/>
      <c r="H658" s="85">
        <v>20</v>
      </c>
      <c r="I658" s="85">
        <f t="shared" si="34"/>
        <v>20</v>
      </c>
      <c r="J658" s="84">
        <v>1</v>
      </c>
      <c r="K658" s="90">
        <f>SUMIFS(VENTAS[Cantidad],VENTAS[Código del producto Vendido],STOCK[[#This Row],[Code]])</f>
        <v>0</v>
      </c>
      <c r="L658" s="84">
        <f>STOCK[[#This Row],[Entradas]]-STOCK[[#This Row],[Salidas]]</f>
        <v>1</v>
      </c>
      <c r="M658" s="93">
        <f>STOCK[[#This Row],[Precio Final]]*10%</f>
        <v>2</v>
      </c>
      <c r="N658" s="84">
        <v>0</v>
      </c>
      <c r="O658" s="85">
        <v>0</v>
      </c>
      <c r="P658" s="85">
        <v>9</v>
      </c>
      <c r="Q658" s="84">
        <v>0</v>
      </c>
      <c r="R658" s="84">
        <v>0</v>
      </c>
      <c r="S658" s="85">
        <v>1.8</v>
      </c>
      <c r="T658" s="96">
        <f>STOCK[[#This Row],[Costo Unitario (USD)]]+STOCK[[#This Row],[Costo Envío (USD)]]+STOCK[[#This Row],[Comisión 10%]]</f>
        <v>12.8</v>
      </c>
      <c r="U658" s="84">
        <f t="shared" si="35"/>
        <v>19.2</v>
      </c>
      <c r="V658" s="85">
        <f t="shared" si="33"/>
        <v>20</v>
      </c>
      <c r="W658" s="85">
        <f>STOCK[[#This Row],[Precio Final]]-STOCK[[#This Row],[Costo total]]</f>
        <v>7.2</v>
      </c>
      <c r="X658" s="84">
        <f>STOCK[[#This Row],[Ganancia Unitaria]]*STOCK[[#This Row],[Salidas]]</f>
        <v>0</v>
      </c>
      <c r="Y658" s="84"/>
      <c r="Z658" s="84"/>
      <c r="AA658" s="85"/>
      <c r="AB658" s="84"/>
      <c r="AC658" s="84"/>
    </row>
    <row r="659" ht="80" customHeight="1" spans="1:29">
      <c r="A659" s="84" t="s">
        <v>17728</v>
      </c>
      <c r="B659" s="84"/>
      <c r="C659" s="85" t="s">
        <v>2</v>
      </c>
      <c r="D659" s="84" t="s">
        <v>16447</v>
      </c>
      <c r="E659" s="87" t="s">
        <v>17056</v>
      </c>
      <c r="F659" s="84" t="s">
        <v>16404</v>
      </c>
      <c r="G659" s="85"/>
      <c r="H659" s="85">
        <v>18</v>
      </c>
      <c r="I659" s="85">
        <f t="shared" si="34"/>
        <v>18</v>
      </c>
      <c r="J659" s="84">
        <v>1</v>
      </c>
      <c r="K659" s="90">
        <f>SUMIFS(VENTAS[Cantidad],VENTAS[Código del producto Vendido],STOCK[[#This Row],[Code]])</f>
        <v>0</v>
      </c>
      <c r="L659" s="84">
        <f>STOCK[[#This Row],[Entradas]]-STOCK[[#This Row],[Salidas]]</f>
        <v>1</v>
      </c>
      <c r="M659" s="93">
        <f>STOCK[[#This Row],[Precio Final]]*10%</f>
        <v>1.8</v>
      </c>
      <c r="N659" s="84">
        <v>0</v>
      </c>
      <c r="O659" s="85">
        <v>0</v>
      </c>
      <c r="P659" s="85">
        <v>9</v>
      </c>
      <c r="Q659" s="84">
        <v>0</v>
      </c>
      <c r="R659" s="84">
        <v>0</v>
      </c>
      <c r="S659" s="85">
        <v>1.8</v>
      </c>
      <c r="T659" s="96">
        <f>STOCK[[#This Row],[Costo Unitario (USD)]]+STOCK[[#This Row],[Costo Envío (USD)]]+STOCK[[#This Row],[Comisión 10%]]</f>
        <v>12.6</v>
      </c>
      <c r="U659" s="84">
        <f t="shared" si="35"/>
        <v>18.9</v>
      </c>
      <c r="V659" s="85">
        <f t="shared" si="33"/>
        <v>18</v>
      </c>
      <c r="W659" s="85">
        <f>STOCK[[#This Row],[Precio Final]]-STOCK[[#This Row],[Costo total]]</f>
        <v>5.4</v>
      </c>
      <c r="X659" s="84">
        <f>STOCK[[#This Row],[Ganancia Unitaria]]*STOCK[[#This Row],[Salidas]]</f>
        <v>0</v>
      </c>
      <c r="Y659" s="84"/>
      <c r="Z659" s="84"/>
      <c r="AA659" s="85"/>
      <c r="AB659" s="84"/>
      <c r="AC659" s="84"/>
    </row>
    <row r="660" ht="80" customHeight="1" spans="1:29">
      <c r="A660" s="84" t="s">
        <v>17729</v>
      </c>
      <c r="B660" s="84"/>
      <c r="C660" s="85" t="s">
        <v>2</v>
      </c>
      <c r="D660" s="84" t="s">
        <v>16447</v>
      </c>
      <c r="E660" s="87" t="s">
        <v>17730</v>
      </c>
      <c r="F660" s="84" t="s">
        <v>16404</v>
      </c>
      <c r="G660" s="85"/>
      <c r="H660" s="85">
        <v>20</v>
      </c>
      <c r="I660" s="85">
        <f t="shared" si="34"/>
        <v>20</v>
      </c>
      <c r="J660" s="84">
        <v>1</v>
      </c>
      <c r="K660" s="90">
        <f>SUMIFS(VENTAS[Cantidad],VENTAS[Código del producto Vendido],STOCK[[#This Row],[Code]])</f>
        <v>0</v>
      </c>
      <c r="L660" s="84">
        <f>STOCK[[#This Row],[Entradas]]-STOCK[[#This Row],[Salidas]]</f>
        <v>1</v>
      </c>
      <c r="M660" s="93">
        <f>STOCK[[#This Row],[Precio Final]]*10%</f>
        <v>2</v>
      </c>
      <c r="N660" s="84">
        <v>0</v>
      </c>
      <c r="O660" s="85">
        <v>0</v>
      </c>
      <c r="P660" s="85">
        <v>9</v>
      </c>
      <c r="Q660" s="84">
        <v>0</v>
      </c>
      <c r="R660" s="84">
        <v>0</v>
      </c>
      <c r="S660" s="85">
        <v>1.8</v>
      </c>
      <c r="T660" s="96">
        <f>STOCK[[#This Row],[Costo Unitario (USD)]]+STOCK[[#This Row],[Costo Envío (USD)]]+STOCK[[#This Row],[Comisión 10%]]</f>
        <v>12.8</v>
      </c>
      <c r="U660" s="84">
        <f t="shared" si="35"/>
        <v>19.2</v>
      </c>
      <c r="V660" s="85">
        <f t="shared" si="33"/>
        <v>20</v>
      </c>
      <c r="W660" s="85">
        <f>STOCK[[#This Row],[Precio Final]]-STOCK[[#This Row],[Costo total]]</f>
        <v>7.2</v>
      </c>
      <c r="X660" s="84">
        <f>STOCK[[#This Row],[Ganancia Unitaria]]*STOCK[[#This Row],[Salidas]]</f>
        <v>0</v>
      </c>
      <c r="Y660" s="84"/>
      <c r="Z660" s="84"/>
      <c r="AA660" s="85"/>
      <c r="AB660" s="84"/>
      <c r="AC660" s="84">
        <v>18</v>
      </c>
    </row>
    <row r="661" ht="80" customHeight="1" spans="1:29">
      <c r="A661" s="84" t="s">
        <v>17731</v>
      </c>
      <c r="B661" s="84"/>
      <c r="C661" s="85" t="s">
        <v>2</v>
      </c>
      <c r="D661" s="84" t="s">
        <v>16498</v>
      </c>
      <c r="E661" s="87" t="s">
        <v>17065</v>
      </c>
      <c r="F661" s="84" t="s">
        <v>16396</v>
      </c>
      <c r="G661" s="85"/>
      <c r="H661" s="85">
        <v>18</v>
      </c>
      <c r="I661" s="85">
        <f t="shared" si="34"/>
        <v>18</v>
      </c>
      <c r="J661" s="84">
        <v>1</v>
      </c>
      <c r="K661" s="90">
        <f>SUMIFS(VENTAS[Cantidad],VENTAS[Código del producto Vendido],STOCK[[#This Row],[Code]])</f>
        <v>0</v>
      </c>
      <c r="L661" s="84">
        <f>STOCK[[#This Row],[Entradas]]-STOCK[[#This Row],[Salidas]]</f>
        <v>1</v>
      </c>
      <c r="M661" s="93">
        <f>STOCK[[#This Row],[Precio Final]]*10%</f>
        <v>1.8</v>
      </c>
      <c r="N661" s="84">
        <v>0</v>
      </c>
      <c r="O661" s="85">
        <v>0</v>
      </c>
      <c r="P661" s="85">
        <v>9</v>
      </c>
      <c r="Q661" s="84">
        <v>0</v>
      </c>
      <c r="R661" s="84">
        <v>0</v>
      </c>
      <c r="S661" s="85">
        <v>1.8</v>
      </c>
      <c r="T661" s="96">
        <f>STOCK[[#This Row],[Costo Unitario (USD)]]+STOCK[[#This Row],[Costo Envío (USD)]]+STOCK[[#This Row],[Comisión 10%]]</f>
        <v>12.6</v>
      </c>
      <c r="U661" s="84">
        <f t="shared" si="35"/>
        <v>18.9</v>
      </c>
      <c r="V661" s="85">
        <f t="shared" si="33"/>
        <v>18</v>
      </c>
      <c r="W661" s="85">
        <f>STOCK[[#This Row],[Precio Final]]-STOCK[[#This Row],[Costo total]]</f>
        <v>5.4</v>
      </c>
      <c r="X661" s="84">
        <f>STOCK[[#This Row],[Ganancia Unitaria]]*STOCK[[#This Row],[Salidas]]</f>
        <v>0</v>
      </c>
      <c r="Y661" s="84"/>
      <c r="Z661" s="84"/>
      <c r="AA661" s="85"/>
      <c r="AB661" s="84"/>
      <c r="AC661" s="84"/>
    </row>
    <row r="662" ht="80" customHeight="1" spans="1:29">
      <c r="A662" s="84" t="s">
        <v>17732</v>
      </c>
      <c r="B662" s="84"/>
      <c r="C662" s="85" t="s">
        <v>2</v>
      </c>
      <c r="D662" s="84" t="s">
        <v>16447</v>
      </c>
      <c r="E662" s="87" t="s">
        <v>17733</v>
      </c>
      <c r="F662" s="84" t="s">
        <v>16404</v>
      </c>
      <c r="G662" s="85"/>
      <c r="H662" s="85">
        <v>30</v>
      </c>
      <c r="I662" s="85">
        <f t="shared" si="34"/>
        <v>30</v>
      </c>
      <c r="J662" s="84">
        <v>1</v>
      </c>
      <c r="K662" s="90">
        <f>SUMIFS(VENTAS[Cantidad],VENTAS[Código del producto Vendido],STOCK[[#This Row],[Code]])</f>
        <v>0</v>
      </c>
      <c r="L662" s="84">
        <f>STOCK[[#This Row],[Entradas]]-STOCK[[#This Row],[Salidas]]</f>
        <v>1</v>
      </c>
      <c r="M662" s="93">
        <f>STOCK[[#This Row],[Precio Final]]*10%</f>
        <v>3</v>
      </c>
      <c r="N662" s="84">
        <v>0</v>
      </c>
      <c r="O662" s="85">
        <v>0</v>
      </c>
      <c r="P662" s="85">
        <v>9</v>
      </c>
      <c r="Q662" s="84">
        <v>0</v>
      </c>
      <c r="R662" s="84">
        <v>0</v>
      </c>
      <c r="S662" s="85">
        <v>1.8</v>
      </c>
      <c r="T662" s="96">
        <f>STOCK[[#This Row],[Costo Unitario (USD)]]+STOCK[[#This Row],[Costo Envío (USD)]]+STOCK[[#This Row],[Comisión 10%]]</f>
        <v>13.8</v>
      </c>
      <c r="U662" s="84">
        <f t="shared" si="35"/>
        <v>20.7</v>
      </c>
      <c r="V662" s="85">
        <f t="shared" si="33"/>
        <v>30</v>
      </c>
      <c r="W662" s="85">
        <f>STOCK[[#This Row],[Precio Final]]-STOCK[[#This Row],[Costo total]]</f>
        <v>16.2</v>
      </c>
      <c r="X662" s="84">
        <f>STOCK[[#This Row],[Ganancia Unitaria]]*STOCK[[#This Row],[Salidas]]</f>
        <v>0</v>
      </c>
      <c r="Y662" s="84"/>
      <c r="Z662" s="84"/>
      <c r="AA662" s="85"/>
      <c r="AB662" s="84"/>
      <c r="AC662" s="84"/>
    </row>
    <row r="663" ht="80" customHeight="1" spans="1:29">
      <c r="A663" s="84" t="s">
        <v>17734</v>
      </c>
      <c r="B663" s="84"/>
      <c r="C663" s="85" t="s">
        <v>2</v>
      </c>
      <c r="D663" s="84" t="s">
        <v>16447</v>
      </c>
      <c r="E663" s="87" t="s">
        <v>17735</v>
      </c>
      <c r="F663" s="84" t="s">
        <v>16404</v>
      </c>
      <c r="G663" s="85"/>
      <c r="H663" s="85">
        <v>20</v>
      </c>
      <c r="I663" s="85">
        <f t="shared" si="34"/>
        <v>20</v>
      </c>
      <c r="J663" s="84">
        <v>1</v>
      </c>
      <c r="K663" s="90">
        <f>SUMIFS(VENTAS[Cantidad],VENTAS[Código del producto Vendido],STOCK[[#This Row],[Code]])</f>
        <v>0</v>
      </c>
      <c r="L663" s="84">
        <f>STOCK[[#This Row],[Entradas]]-STOCK[[#This Row],[Salidas]]</f>
        <v>1</v>
      </c>
      <c r="M663" s="93">
        <f>STOCK[[#This Row],[Precio Final]]*10%</f>
        <v>2</v>
      </c>
      <c r="N663" s="84">
        <v>0</v>
      </c>
      <c r="O663" s="85">
        <v>0</v>
      </c>
      <c r="P663" s="85">
        <v>9</v>
      </c>
      <c r="Q663" s="84">
        <v>0</v>
      </c>
      <c r="R663" s="84">
        <v>0</v>
      </c>
      <c r="S663" s="85">
        <v>1.8</v>
      </c>
      <c r="T663" s="96">
        <f>STOCK[[#This Row],[Costo Unitario (USD)]]+STOCK[[#This Row],[Costo Envío (USD)]]+STOCK[[#This Row],[Comisión 10%]]</f>
        <v>12.8</v>
      </c>
      <c r="U663" s="84">
        <f t="shared" si="35"/>
        <v>19.2</v>
      </c>
      <c r="V663" s="85">
        <f t="shared" si="33"/>
        <v>20</v>
      </c>
      <c r="W663" s="85">
        <f>STOCK[[#This Row],[Precio Final]]-STOCK[[#This Row],[Costo total]]</f>
        <v>7.2</v>
      </c>
      <c r="X663" s="84">
        <f>STOCK[[#This Row],[Ganancia Unitaria]]*STOCK[[#This Row],[Salidas]]</f>
        <v>0</v>
      </c>
      <c r="Y663" s="84"/>
      <c r="Z663" s="84"/>
      <c r="AA663" s="85"/>
      <c r="AB663" s="84"/>
      <c r="AC663" s="84"/>
    </row>
    <row r="664" ht="80" customHeight="1" spans="1:29">
      <c r="A664" s="84" t="s">
        <v>17736</v>
      </c>
      <c r="B664" s="84"/>
      <c r="C664" s="85" t="s">
        <v>2</v>
      </c>
      <c r="D664" s="84" t="s">
        <v>16969</v>
      </c>
      <c r="E664" s="87" t="s">
        <v>17735</v>
      </c>
      <c r="F664" s="84" t="s">
        <v>16586</v>
      </c>
      <c r="G664" s="85"/>
      <c r="H664" s="85">
        <v>20</v>
      </c>
      <c r="I664" s="85">
        <f t="shared" si="34"/>
        <v>20</v>
      </c>
      <c r="J664" s="84">
        <v>2</v>
      </c>
      <c r="K664" s="90">
        <f>SUMIFS(VENTAS[Cantidad],VENTAS[Código del producto Vendido],STOCK[[#This Row],[Code]])</f>
        <v>0</v>
      </c>
      <c r="L664" s="84">
        <f>STOCK[[#This Row],[Entradas]]-STOCK[[#This Row],[Salidas]]</f>
        <v>2</v>
      </c>
      <c r="M664" s="93">
        <f>STOCK[[#This Row],[Precio Final]]*10%</f>
        <v>2</v>
      </c>
      <c r="N664" s="84">
        <v>0</v>
      </c>
      <c r="O664" s="85">
        <v>0</v>
      </c>
      <c r="P664" s="85">
        <v>9</v>
      </c>
      <c r="Q664" s="84">
        <v>0</v>
      </c>
      <c r="R664" s="84">
        <v>0</v>
      </c>
      <c r="S664" s="85">
        <v>1.8</v>
      </c>
      <c r="T664" s="96">
        <f>STOCK[[#This Row],[Costo Unitario (USD)]]+STOCK[[#This Row],[Costo Envío (USD)]]+STOCK[[#This Row],[Comisión 10%]]</f>
        <v>12.8</v>
      </c>
      <c r="U664" s="84">
        <f t="shared" si="35"/>
        <v>19.2</v>
      </c>
      <c r="V664" s="85">
        <f t="shared" si="33"/>
        <v>20</v>
      </c>
      <c r="W664" s="85">
        <f>STOCK[[#This Row],[Precio Final]]-STOCK[[#This Row],[Costo total]]</f>
        <v>7.2</v>
      </c>
      <c r="X664" s="84">
        <f>STOCK[[#This Row],[Ganancia Unitaria]]*STOCK[[#This Row],[Salidas]]</f>
        <v>0</v>
      </c>
      <c r="Y664" s="84"/>
      <c r="Z664" s="84"/>
      <c r="AA664" s="85"/>
      <c r="AB664" s="84"/>
      <c r="AC664" s="84"/>
    </row>
    <row r="665" ht="80" customHeight="1" spans="1:29">
      <c r="A665" s="84" t="s">
        <v>17737</v>
      </c>
      <c r="B665" s="84"/>
      <c r="C665" s="85" t="s">
        <v>2</v>
      </c>
      <c r="D665" s="84" t="s">
        <v>17169</v>
      </c>
      <c r="E665" s="87" t="s">
        <v>17035</v>
      </c>
      <c r="F665" s="84" t="s">
        <v>17738</v>
      </c>
      <c r="G665" s="85"/>
      <c r="H665" s="85">
        <v>30</v>
      </c>
      <c r="I665" s="85">
        <f t="shared" si="34"/>
        <v>30</v>
      </c>
      <c r="J665" s="84">
        <v>3</v>
      </c>
      <c r="K665" s="90">
        <f>SUMIFS(VENTAS[Cantidad],VENTAS[Código del producto Vendido],STOCK[[#This Row],[Code]])</f>
        <v>0</v>
      </c>
      <c r="L665" s="84">
        <f>STOCK[[#This Row],[Entradas]]-STOCK[[#This Row],[Salidas]]</f>
        <v>3</v>
      </c>
      <c r="M665" s="93">
        <f>STOCK[[#This Row],[Precio Final]]*10%</f>
        <v>3</v>
      </c>
      <c r="N665" s="84">
        <v>0</v>
      </c>
      <c r="O665" s="85">
        <v>0</v>
      </c>
      <c r="P665" s="85">
        <v>9</v>
      </c>
      <c r="Q665" s="84">
        <v>0</v>
      </c>
      <c r="R665" s="84">
        <v>0</v>
      </c>
      <c r="S665" s="85">
        <v>1.8</v>
      </c>
      <c r="T665" s="96">
        <f>STOCK[[#This Row],[Costo Unitario (USD)]]+STOCK[[#This Row],[Costo Envío (USD)]]+STOCK[[#This Row],[Comisión 10%]]</f>
        <v>13.8</v>
      </c>
      <c r="U665" s="84">
        <f t="shared" si="35"/>
        <v>20.7</v>
      </c>
      <c r="V665" s="85">
        <f t="shared" si="33"/>
        <v>30</v>
      </c>
      <c r="W665" s="85">
        <f>STOCK[[#This Row],[Precio Final]]-STOCK[[#This Row],[Costo total]]</f>
        <v>16.2</v>
      </c>
      <c r="X665" s="84">
        <f>STOCK[[#This Row],[Ganancia Unitaria]]*STOCK[[#This Row],[Salidas]]</f>
        <v>0</v>
      </c>
      <c r="Y665" s="84"/>
      <c r="Z665" s="84"/>
      <c r="AA665" s="85"/>
      <c r="AB665" s="84"/>
      <c r="AC665" s="84"/>
    </row>
    <row r="666" ht="80" customHeight="1" spans="1:29">
      <c r="A666" s="84" t="s">
        <v>17739</v>
      </c>
      <c r="B666" s="84"/>
      <c r="C666" s="85" t="s">
        <v>2</v>
      </c>
      <c r="D666" s="84" t="s">
        <v>16683</v>
      </c>
      <c r="E666" s="87" t="s">
        <v>17740</v>
      </c>
      <c r="F666" s="84" t="s">
        <v>16984</v>
      </c>
      <c r="G666" s="85"/>
      <c r="H666" s="85">
        <v>30</v>
      </c>
      <c r="I666" s="85">
        <f t="shared" si="34"/>
        <v>30</v>
      </c>
      <c r="J666" s="84">
        <v>1</v>
      </c>
      <c r="K666" s="90">
        <f>SUMIFS(VENTAS[Cantidad],VENTAS[Código del producto Vendido],STOCK[[#This Row],[Code]])</f>
        <v>0</v>
      </c>
      <c r="L666" s="84">
        <f>STOCK[[#This Row],[Entradas]]-STOCK[[#This Row],[Salidas]]</f>
        <v>1</v>
      </c>
      <c r="M666" s="93">
        <f>STOCK[[#This Row],[Precio Final]]*10%</f>
        <v>3</v>
      </c>
      <c r="N666" s="84">
        <v>0</v>
      </c>
      <c r="O666" s="85">
        <v>0</v>
      </c>
      <c r="P666" s="85">
        <v>9</v>
      </c>
      <c r="Q666" s="84">
        <v>0</v>
      </c>
      <c r="R666" s="84">
        <v>0</v>
      </c>
      <c r="S666" s="85">
        <v>1.8</v>
      </c>
      <c r="T666" s="96">
        <f>STOCK[[#This Row],[Costo Unitario (USD)]]+STOCK[[#This Row],[Costo Envío (USD)]]+STOCK[[#This Row],[Comisión 10%]]</f>
        <v>13.8</v>
      </c>
      <c r="U666" s="84">
        <f t="shared" si="35"/>
        <v>20.7</v>
      </c>
      <c r="V666" s="85">
        <f t="shared" si="33"/>
        <v>30</v>
      </c>
      <c r="W666" s="85">
        <f>STOCK[[#This Row],[Precio Final]]-STOCK[[#This Row],[Costo total]]</f>
        <v>16.2</v>
      </c>
      <c r="X666" s="84">
        <f>STOCK[[#This Row],[Ganancia Unitaria]]*STOCK[[#This Row],[Salidas]]</f>
        <v>0</v>
      </c>
      <c r="Y666" s="84"/>
      <c r="Z666" s="84"/>
      <c r="AA666" s="85"/>
      <c r="AB666" s="84"/>
      <c r="AC666" s="84"/>
    </row>
    <row r="667" ht="80" customHeight="1" spans="1:29">
      <c r="A667" s="84" t="s">
        <v>17741</v>
      </c>
      <c r="B667" s="84"/>
      <c r="C667" s="85" t="s">
        <v>2</v>
      </c>
      <c r="D667" s="84" t="s">
        <v>16683</v>
      </c>
      <c r="E667" s="87" t="s">
        <v>17742</v>
      </c>
      <c r="F667" s="84" t="s">
        <v>16984</v>
      </c>
      <c r="G667" s="85"/>
      <c r="H667" s="85">
        <v>35</v>
      </c>
      <c r="I667" s="85">
        <f t="shared" si="34"/>
        <v>35</v>
      </c>
      <c r="J667" s="84">
        <v>2</v>
      </c>
      <c r="K667" s="90">
        <f>SUMIFS(VENTAS[Cantidad],VENTAS[Código del producto Vendido],STOCK[[#This Row],[Code]])</f>
        <v>0</v>
      </c>
      <c r="L667" s="84">
        <f>STOCK[[#This Row],[Entradas]]-STOCK[[#This Row],[Salidas]]</f>
        <v>2</v>
      </c>
      <c r="M667" s="93">
        <f>STOCK[[#This Row],[Precio Final]]*10%</f>
        <v>3.5</v>
      </c>
      <c r="N667" s="84">
        <v>0</v>
      </c>
      <c r="O667" s="85">
        <v>0</v>
      </c>
      <c r="P667" s="85">
        <v>9</v>
      </c>
      <c r="Q667" s="84">
        <v>0</v>
      </c>
      <c r="R667" s="84">
        <v>0</v>
      </c>
      <c r="S667" s="85">
        <v>1.8</v>
      </c>
      <c r="T667" s="96">
        <f>STOCK[[#This Row],[Costo Unitario (USD)]]+STOCK[[#This Row],[Costo Envío (USD)]]+STOCK[[#This Row],[Comisión 10%]]</f>
        <v>14.3</v>
      </c>
      <c r="U667" s="84">
        <f t="shared" si="35"/>
        <v>21.45</v>
      </c>
      <c r="V667" s="85">
        <f t="shared" si="33"/>
        <v>35</v>
      </c>
      <c r="W667" s="85">
        <f>STOCK[[#This Row],[Precio Final]]-STOCK[[#This Row],[Costo total]]</f>
        <v>20.7</v>
      </c>
      <c r="X667" s="84">
        <f>STOCK[[#This Row],[Ganancia Unitaria]]*STOCK[[#This Row],[Salidas]]</f>
        <v>0</v>
      </c>
      <c r="Y667" s="84"/>
      <c r="Z667" s="84"/>
      <c r="AA667" s="85"/>
      <c r="AB667" s="84"/>
      <c r="AC667" s="84"/>
    </row>
    <row r="668" ht="80" customHeight="1" spans="1:29">
      <c r="A668" s="84" t="s">
        <v>17743</v>
      </c>
      <c r="B668" s="84"/>
      <c r="C668" s="85" t="s">
        <v>2</v>
      </c>
      <c r="D668" s="84" t="s">
        <v>16522</v>
      </c>
      <c r="E668" s="87" t="s">
        <v>17744</v>
      </c>
      <c r="F668" s="84" t="s">
        <v>17250</v>
      </c>
      <c r="G668" s="85"/>
      <c r="H668" s="85">
        <v>30</v>
      </c>
      <c r="I668" s="85">
        <f t="shared" si="34"/>
        <v>30</v>
      </c>
      <c r="J668" s="84">
        <v>1</v>
      </c>
      <c r="K668" s="90">
        <f>SUMIFS(VENTAS[Cantidad],VENTAS[Código del producto Vendido],STOCK[[#This Row],[Code]])</f>
        <v>0</v>
      </c>
      <c r="L668" s="84">
        <f>STOCK[[#This Row],[Entradas]]-STOCK[[#This Row],[Salidas]]</f>
        <v>1</v>
      </c>
      <c r="M668" s="93">
        <f>STOCK[[#This Row],[Precio Final]]*10%</f>
        <v>3</v>
      </c>
      <c r="N668" s="84">
        <v>0</v>
      </c>
      <c r="O668" s="85">
        <v>0</v>
      </c>
      <c r="P668" s="85">
        <v>9</v>
      </c>
      <c r="Q668" s="84">
        <v>0</v>
      </c>
      <c r="R668" s="84">
        <v>0</v>
      </c>
      <c r="S668" s="85">
        <v>1.8</v>
      </c>
      <c r="T668" s="96">
        <f>STOCK[[#This Row],[Costo Unitario (USD)]]+STOCK[[#This Row],[Costo Envío (USD)]]+STOCK[[#This Row],[Comisión 10%]]</f>
        <v>13.8</v>
      </c>
      <c r="U668" s="84">
        <f t="shared" si="35"/>
        <v>20.7</v>
      </c>
      <c r="V668" s="85">
        <f t="shared" si="33"/>
        <v>30</v>
      </c>
      <c r="W668" s="85">
        <f>STOCK[[#This Row],[Precio Final]]-STOCK[[#This Row],[Costo total]]</f>
        <v>16.2</v>
      </c>
      <c r="X668" s="84">
        <f>STOCK[[#This Row],[Ganancia Unitaria]]*STOCK[[#This Row],[Salidas]]</f>
        <v>0</v>
      </c>
      <c r="Y668" s="84"/>
      <c r="Z668" s="84"/>
      <c r="AA668" s="85"/>
      <c r="AB668" s="84"/>
      <c r="AC668" s="84"/>
    </row>
    <row r="669" ht="80" customHeight="1" spans="1:29">
      <c r="A669" s="84" t="s">
        <v>17745</v>
      </c>
      <c r="B669" s="84"/>
      <c r="C669" s="85" t="s">
        <v>2</v>
      </c>
      <c r="D669" s="84" t="s">
        <v>16522</v>
      </c>
      <c r="E669" s="87" t="s">
        <v>17746</v>
      </c>
      <c r="F669" s="84" t="s">
        <v>17237</v>
      </c>
      <c r="G669" s="85"/>
      <c r="H669" s="85">
        <v>35</v>
      </c>
      <c r="I669" s="85">
        <f t="shared" si="34"/>
        <v>35</v>
      </c>
      <c r="J669" s="84">
        <v>1</v>
      </c>
      <c r="K669" s="90">
        <f>SUMIFS(VENTAS[Cantidad],VENTAS[Código del producto Vendido],STOCK[[#This Row],[Code]])</f>
        <v>0</v>
      </c>
      <c r="L669" s="84">
        <f>STOCK[[#This Row],[Entradas]]-STOCK[[#This Row],[Salidas]]</f>
        <v>1</v>
      </c>
      <c r="M669" s="93">
        <f>STOCK[[#This Row],[Precio Final]]*10%</f>
        <v>3.5</v>
      </c>
      <c r="N669" s="84">
        <v>0</v>
      </c>
      <c r="O669" s="85">
        <v>0</v>
      </c>
      <c r="P669" s="85">
        <v>9</v>
      </c>
      <c r="Q669" s="84">
        <v>0</v>
      </c>
      <c r="R669" s="84">
        <v>0</v>
      </c>
      <c r="S669" s="85">
        <v>1.8</v>
      </c>
      <c r="T669" s="96">
        <f>STOCK[[#This Row],[Costo Unitario (USD)]]+STOCK[[#This Row],[Costo Envío (USD)]]+STOCK[[#This Row],[Comisión 10%]]</f>
        <v>14.3</v>
      </c>
      <c r="U669" s="84">
        <f t="shared" si="35"/>
        <v>21.45</v>
      </c>
      <c r="V669" s="85">
        <f t="shared" si="33"/>
        <v>35</v>
      </c>
      <c r="W669" s="85">
        <f>STOCK[[#This Row],[Precio Final]]-STOCK[[#This Row],[Costo total]]</f>
        <v>20.7</v>
      </c>
      <c r="X669" s="84">
        <f>STOCK[[#This Row],[Ganancia Unitaria]]*STOCK[[#This Row],[Salidas]]</f>
        <v>0</v>
      </c>
      <c r="Y669" s="84"/>
      <c r="Z669" s="84"/>
      <c r="AA669" s="85"/>
      <c r="AB669" s="84"/>
      <c r="AC669" s="84"/>
    </row>
    <row r="670" ht="80" customHeight="1" spans="1:29">
      <c r="A670" s="84" t="s">
        <v>17747</v>
      </c>
      <c r="B670" s="84"/>
      <c r="C670" s="85" t="s">
        <v>2</v>
      </c>
      <c r="D670" s="84" t="s">
        <v>16498</v>
      </c>
      <c r="E670" s="87" t="s">
        <v>17748</v>
      </c>
      <c r="F670" s="84" t="s">
        <v>16475</v>
      </c>
      <c r="G670" s="85"/>
      <c r="H670" s="85">
        <v>45</v>
      </c>
      <c r="I670" s="85">
        <f t="shared" si="34"/>
        <v>45</v>
      </c>
      <c r="J670" s="84">
        <v>1</v>
      </c>
      <c r="K670" s="90">
        <f>SUMIFS(VENTAS[Cantidad],VENTAS[Código del producto Vendido],STOCK[[#This Row],[Code]])</f>
        <v>0</v>
      </c>
      <c r="L670" s="84">
        <f>STOCK[[#This Row],[Entradas]]-STOCK[[#This Row],[Salidas]]</f>
        <v>1</v>
      </c>
      <c r="M670" s="93">
        <f>STOCK[[#This Row],[Precio Final]]*10%</f>
        <v>4.5</v>
      </c>
      <c r="N670" s="84">
        <v>0</v>
      </c>
      <c r="O670" s="85">
        <v>0</v>
      </c>
      <c r="P670" s="85">
        <v>9</v>
      </c>
      <c r="Q670" s="84">
        <v>0</v>
      </c>
      <c r="R670" s="84">
        <v>0</v>
      </c>
      <c r="S670" s="85">
        <v>1.8</v>
      </c>
      <c r="T670" s="96">
        <f>STOCK[[#This Row],[Costo Unitario (USD)]]+STOCK[[#This Row],[Costo Envío (USD)]]+STOCK[[#This Row],[Comisión 10%]]</f>
        <v>15.3</v>
      </c>
      <c r="U670" s="84">
        <f t="shared" si="35"/>
        <v>22.95</v>
      </c>
      <c r="V670" s="85">
        <f t="shared" si="33"/>
        <v>45</v>
      </c>
      <c r="W670" s="85">
        <f>STOCK[[#This Row],[Precio Final]]-STOCK[[#This Row],[Costo total]]</f>
        <v>29.7</v>
      </c>
      <c r="X670" s="84">
        <f>STOCK[[#This Row],[Ganancia Unitaria]]*STOCK[[#This Row],[Salidas]]</f>
        <v>0</v>
      </c>
      <c r="Y670" s="84"/>
      <c r="Z670" s="84"/>
      <c r="AA670" s="85"/>
      <c r="AB670" s="84"/>
      <c r="AC670" s="84"/>
    </row>
    <row r="671" ht="80" customHeight="1" spans="1:29">
      <c r="A671" s="84" t="s">
        <v>17749</v>
      </c>
      <c r="B671" s="84"/>
      <c r="C671" s="85" t="s">
        <v>2</v>
      </c>
      <c r="D671" s="84" t="s">
        <v>16522</v>
      </c>
      <c r="E671" s="87" t="s">
        <v>17750</v>
      </c>
      <c r="F671" s="84" t="s">
        <v>16408</v>
      </c>
      <c r="G671" s="85"/>
      <c r="H671" s="85">
        <v>35</v>
      </c>
      <c r="I671" s="85">
        <f t="shared" si="34"/>
        <v>35</v>
      </c>
      <c r="J671" s="84">
        <v>1</v>
      </c>
      <c r="K671" s="90">
        <f>SUMIFS(VENTAS[Cantidad],VENTAS[Código del producto Vendido],STOCK[[#This Row],[Code]])</f>
        <v>0</v>
      </c>
      <c r="L671" s="84">
        <f>STOCK[[#This Row],[Entradas]]-STOCK[[#This Row],[Salidas]]</f>
        <v>1</v>
      </c>
      <c r="M671" s="93">
        <f>STOCK[[#This Row],[Precio Final]]*10%</f>
        <v>3.5</v>
      </c>
      <c r="N671" s="84">
        <v>0</v>
      </c>
      <c r="O671" s="85">
        <v>0</v>
      </c>
      <c r="P671" s="85">
        <v>9</v>
      </c>
      <c r="Q671" s="84">
        <v>0</v>
      </c>
      <c r="R671" s="84">
        <v>0</v>
      </c>
      <c r="S671" s="85">
        <v>1.8</v>
      </c>
      <c r="T671" s="96">
        <f>STOCK[[#This Row],[Costo Unitario (USD)]]+STOCK[[#This Row],[Costo Envío (USD)]]+STOCK[[#This Row],[Comisión 10%]]</f>
        <v>14.3</v>
      </c>
      <c r="U671" s="84">
        <f t="shared" si="35"/>
        <v>21.45</v>
      </c>
      <c r="V671" s="85">
        <f t="shared" si="33"/>
        <v>35</v>
      </c>
      <c r="W671" s="85">
        <f>STOCK[[#This Row],[Precio Final]]-STOCK[[#This Row],[Costo total]]</f>
        <v>20.7</v>
      </c>
      <c r="X671" s="84">
        <f>STOCK[[#This Row],[Ganancia Unitaria]]*STOCK[[#This Row],[Salidas]]</f>
        <v>0</v>
      </c>
      <c r="Y671" s="84"/>
      <c r="Z671" s="84"/>
      <c r="AA671" s="85"/>
      <c r="AB671" s="84"/>
      <c r="AC671" s="84"/>
    </row>
    <row r="672" ht="80" customHeight="1" spans="1:29">
      <c r="A672" s="84" t="s">
        <v>17751</v>
      </c>
      <c r="B672" s="84"/>
      <c r="C672" s="85" t="s">
        <v>2</v>
      </c>
      <c r="D672" s="84" t="s">
        <v>16690</v>
      </c>
      <c r="E672" s="87" t="s">
        <v>17035</v>
      </c>
      <c r="F672" s="84" t="s">
        <v>17752</v>
      </c>
      <c r="G672" s="85"/>
      <c r="H672" s="85">
        <v>35</v>
      </c>
      <c r="I672" s="85">
        <f t="shared" si="34"/>
        <v>35</v>
      </c>
      <c r="J672" s="84">
        <v>1</v>
      </c>
      <c r="K672" s="90">
        <f>SUMIFS(VENTAS[Cantidad],VENTAS[Código del producto Vendido],STOCK[[#This Row],[Code]])</f>
        <v>0</v>
      </c>
      <c r="L672" s="84">
        <f>STOCK[[#This Row],[Entradas]]-STOCK[[#This Row],[Salidas]]</f>
        <v>1</v>
      </c>
      <c r="M672" s="93">
        <f>STOCK[[#This Row],[Precio Final]]*10%</f>
        <v>3.5</v>
      </c>
      <c r="N672" s="84">
        <v>0</v>
      </c>
      <c r="O672" s="85">
        <v>0</v>
      </c>
      <c r="P672" s="85">
        <v>9</v>
      </c>
      <c r="Q672" s="84">
        <v>0</v>
      </c>
      <c r="R672" s="84">
        <v>0</v>
      </c>
      <c r="S672" s="85">
        <v>1.8</v>
      </c>
      <c r="T672" s="96">
        <f>STOCK[[#This Row],[Costo Unitario (USD)]]+STOCK[[#This Row],[Costo Envío (USD)]]+STOCK[[#This Row],[Comisión 10%]]</f>
        <v>14.3</v>
      </c>
      <c r="U672" s="84">
        <f t="shared" si="35"/>
        <v>21.45</v>
      </c>
      <c r="V672" s="85">
        <f t="shared" si="33"/>
        <v>35</v>
      </c>
      <c r="W672" s="85">
        <f>STOCK[[#This Row],[Precio Final]]-STOCK[[#This Row],[Costo total]]</f>
        <v>20.7</v>
      </c>
      <c r="X672" s="84">
        <f>STOCK[[#This Row],[Ganancia Unitaria]]*STOCK[[#This Row],[Salidas]]</f>
        <v>0</v>
      </c>
      <c r="Y672" s="84"/>
      <c r="Z672" s="84"/>
      <c r="AA672" s="85"/>
      <c r="AB672" s="84"/>
      <c r="AC672" s="84"/>
    </row>
    <row r="673" ht="80" customHeight="1" spans="1:29">
      <c r="A673" s="84" t="s">
        <v>17753</v>
      </c>
      <c r="B673" s="84"/>
      <c r="C673" s="85" t="s">
        <v>2</v>
      </c>
      <c r="D673" s="84" t="s">
        <v>16690</v>
      </c>
      <c r="E673" s="87" t="s">
        <v>17754</v>
      </c>
      <c r="F673" s="84" t="s">
        <v>17755</v>
      </c>
      <c r="G673" s="85"/>
      <c r="H673" s="85">
        <v>40</v>
      </c>
      <c r="I673" s="85">
        <f t="shared" si="34"/>
        <v>40</v>
      </c>
      <c r="J673" s="84">
        <v>1</v>
      </c>
      <c r="K673" s="90">
        <f>SUMIFS(VENTAS[Cantidad],VENTAS[Código del producto Vendido],STOCK[[#This Row],[Code]])</f>
        <v>0</v>
      </c>
      <c r="L673" s="84">
        <f>STOCK[[#This Row],[Entradas]]-STOCK[[#This Row],[Salidas]]</f>
        <v>1</v>
      </c>
      <c r="M673" s="93">
        <f>STOCK[[#This Row],[Precio Final]]*10%</f>
        <v>4</v>
      </c>
      <c r="N673" s="84">
        <v>0</v>
      </c>
      <c r="O673" s="85">
        <v>0</v>
      </c>
      <c r="P673" s="85">
        <v>9</v>
      </c>
      <c r="Q673" s="84">
        <v>0</v>
      </c>
      <c r="R673" s="84">
        <v>0</v>
      </c>
      <c r="S673" s="85">
        <v>1.8</v>
      </c>
      <c r="T673" s="96">
        <f>STOCK[[#This Row],[Costo Unitario (USD)]]+STOCK[[#This Row],[Costo Envío (USD)]]+STOCK[[#This Row],[Comisión 10%]]</f>
        <v>14.8</v>
      </c>
      <c r="U673" s="84">
        <f t="shared" si="35"/>
        <v>22.2</v>
      </c>
      <c r="V673" s="85">
        <f t="shared" si="33"/>
        <v>40</v>
      </c>
      <c r="W673" s="85">
        <f>STOCK[[#This Row],[Precio Final]]-STOCK[[#This Row],[Costo total]]</f>
        <v>25.2</v>
      </c>
      <c r="X673" s="84">
        <f>STOCK[[#This Row],[Ganancia Unitaria]]*STOCK[[#This Row],[Salidas]]</f>
        <v>0</v>
      </c>
      <c r="Y673" s="84"/>
      <c r="Z673" s="84"/>
      <c r="AA673" s="85"/>
      <c r="AB673" s="84"/>
      <c r="AC673" s="84"/>
    </row>
    <row r="674" ht="80" customHeight="1" spans="1:29">
      <c r="A674" s="84" t="s">
        <v>17756</v>
      </c>
      <c r="B674" s="84"/>
      <c r="C674" s="85" t="s">
        <v>2</v>
      </c>
      <c r="D674" s="84" t="s">
        <v>16683</v>
      </c>
      <c r="E674" s="87" t="s">
        <v>17757</v>
      </c>
      <c r="F674" s="84" t="s">
        <v>16984</v>
      </c>
      <c r="G674" s="85"/>
      <c r="H674" s="85">
        <v>40</v>
      </c>
      <c r="I674" s="85">
        <f t="shared" si="34"/>
        <v>40</v>
      </c>
      <c r="J674" s="84">
        <v>2</v>
      </c>
      <c r="K674" s="90">
        <f>SUMIFS(VENTAS[Cantidad],VENTAS[Código del producto Vendido],STOCK[[#This Row],[Code]])</f>
        <v>0</v>
      </c>
      <c r="L674" s="84">
        <f>STOCK[[#This Row],[Entradas]]-STOCK[[#This Row],[Salidas]]</f>
        <v>2</v>
      </c>
      <c r="M674" s="93">
        <f>STOCK[[#This Row],[Precio Final]]*10%</f>
        <v>4</v>
      </c>
      <c r="N674" s="84">
        <v>0</v>
      </c>
      <c r="O674" s="85">
        <v>0</v>
      </c>
      <c r="P674" s="85">
        <v>9</v>
      </c>
      <c r="Q674" s="84">
        <v>0</v>
      </c>
      <c r="R674" s="84">
        <v>0</v>
      </c>
      <c r="S674" s="85">
        <v>1.8</v>
      </c>
      <c r="T674" s="96">
        <f>STOCK[[#This Row],[Costo Unitario (USD)]]+STOCK[[#This Row],[Costo Envío (USD)]]+STOCK[[#This Row],[Comisión 10%]]</f>
        <v>14.8</v>
      </c>
      <c r="U674" s="84">
        <f t="shared" si="35"/>
        <v>22.2</v>
      </c>
      <c r="V674" s="85">
        <f t="shared" si="33"/>
        <v>40</v>
      </c>
      <c r="W674" s="85">
        <f>STOCK[[#This Row],[Precio Final]]-STOCK[[#This Row],[Costo total]]</f>
        <v>25.2</v>
      </c>
      <c r="X674" s="84">
        <f>STOCK[[#This Row],[Ganancia Unitaria]]*STOCK[[#This Row],[Salidas]]</f>
        <v>0</v>
      </c>
      <c r="Y674" s="84"/>
      <c r="Z674" s="84"/>
      <c r="AA674" s="85"/>
      <c r="AB674" s="84"/>
      <c r="AC674" s="84"/>
    </row>
    <row r="675" ht="80" customHeight="1" spans="1:29">
      <c r="A675" s="84" t="s">
        <v>17758</v>
      </c>
      <c r="B675" s="84"/>
      <c r="C675" s="85" t="s">
        <v>2</v>
      </c>
      <c r="D675" s="84" t="s">
        <v>16522</v>
      </c>
      <c r="E675" s="87" t="s">
        <v>17759</v>
      </c>
      <c r="F675" s="84" t="s">
        <v>17250</v>
      </c>
      <c r="G675" s="85"/>
      <c r="H675" s="85">
        <v>25</v>
      </c>
      <c r="I675" s="85">
        <f t="shared" si="34"/>
        <v>25</v>
      </c>
      <c r="J675" s="84">
        <v>1</v>
      </c>
      <c r="K675" s="90">
        <f>SUMIFS(VENTAS[Cantidad],VENTAS[Código del producto Vendido],STOCK[[#This Row],[Code]])</f>
        <v>0</v>
      </c>
      <c r="L675" s="84">
        <f>STOCK[[#This Row],[Entradas]]-STOCK[[#This Row],[Salidas]]</f>
        <v>1</v>
      </c>
      <c r="M675" s="93">
        <f>STOCK[[#This Row],[Precio Final]]*10%</f>
        <v>2.5</v>
      </c>
      <c r="N675" s="84">
        <v>0</v>
      </c>
      <c r="O675" s="85">
        <v>0</v>
      </c>
      <c r="P675" s="85">
        <v>9</v>
      </c>
      <c r="Q675" s="84">
        <v>0</v>
      </c>
      <c r="R675" s="84">
        <v>0</v>
      </c>
      <c r="S675" s="85">
        <v>1.8</v>
      </c>
      <c r="T675" s="96">
        <f>STOCK[[#This Row],[Costo Unitario (USD)]]+STOCK[[#This Row],[Costo Envío (USD)]]+STOCK[[#This Row],[Comisión 10%]]</f>
        <v>13.3</v>
      </c>
      <c r="U675" s="84">
        <f t="shared" si="35"/>
        <v>19.95</v>
      </c>
      <c r="V675" s="85">
        <f t="shared" si="33"/>
        <v>25</v>
      </c>
      <c r="W675" s="85">
        <f>STOCK[[#This Row],[Precio Final]]-STOCK[[#This Row],[Costo total]]</f>
        <v>11.7</v>
      </c>
      <c r="X675" s="84">
        <f>STOCK[[#This Row],[Ganancia Unitaria]]*STOCK[[#This Row],[Salidas]]</f>
        <v>0</v>
      </c>
      <c r="Y675" s="84"/>
      <c r="Z675" s="84"/>
      <c r="AA675" s="85"/>
      <c r="AB675" s="84"/>
      <c r="AC675" s="84"/>
    </row>
    <row r="676" ht="80" customHeight="1" spans="1:29">
      <c r="A676" s="84" t="s">
        <v>17760</v>
      </c>
      <c r="B676" s="84"/>
      <c r="C676" s="85" t="s">
        <v>2</v>
      </c>
      <c r="D676" s="84" t="s">
        <v>16683</v>
      </c>
      <c r="E676" s="87" t="s">
        <v>17761</v>
      </c>
      <c r="F676" s="84" t="s">
        <v>16937</v>
      </c>
      <c r="G676" s="85"/>
      <c r="H676" s="85">
        <v>25</v>
      </c>
      <c r="I676" s="85">
        <f t="shared" si="34"/>
        <v>25</v>
      </c>
      <c r="J676" s="84">
        <v>1</v>
      </c>
      <c r="K676" s="90">
        <f>SUMIFS(VENTAS[Cantidad],VENTAS[Código del producto Vendido],STOCK[[#This Row],[Code]])</f>
        <v>0</v>
      </c>
      <c r="L676" s="84">
        <f>STOCK[[#This Row],[Entradas]]-STOCK[[#This Row],[Salidas]]</f>
        <v>1</v>
      </c>
      <c r="M676" s="93">
        <f>STOCK[[#This Row],[Precio Final]]*10%</f>
        <v>2.5</v>
      </c>
      <c r="N676" s="84">
        <v>0</v>
      </c>
      <c r="O676" s="85">
        <v>0</v>
      </c>
      <c r="P676" s="85">
        <v>9</v>
      </c>
      <c r="Q676" s="84">
        <v>0</v>
      </c>
      <c r="R676" s="84">
        <v>0</v>
      </c>
      <c r="S676" s="85">
        <v>1.8</v>
      </c>
      <c r="T676" s="96">
        <f>STOCK[[#This Row],[Costo Unitario (USD)]]+STOCK[[#This Row],[Costo Envío (USD)]]+STOCK[[#This Row],[Comisión 10%]]</f>
        <v>13.3</v>
      </c>
      <c r="U676" s="84">
        <f t="shared" si="35"/>
        <v>19.95</v>
      </c>
      <c r="V676" s="85">
        <f t="shared" si="33"/>
        <v>25</v>
      </c>
      <c r="W676" s="85">
        <f>STOCK[[#This Row],[Precio Final]]-STOCK[[#This Row],[Costo total]]</f>
        <v>11.7</v>
      </c>
      <c r="X676" s="84">
        <f>STOCK[[#This Row],[Ganancia Unitaria]]*STOCK[[#This Row],[Salidas]]</f>
        <v>0</v>
      </c>
      <c r="Y676" s="84"/>
      <c r="Z676" s="84"/>
      <c r="AA676" s="85"/>
      <c r="AB676" s="84"/>
      <c r="AC676" s="84"/>
    </row>
    <row r="677" ht="80" customHeight="1" spans="1:29">
      <c r="A677" s="84" t="s">
        <v>17762</v>
      </c>
      <c r="B677" s="84"/>
      <c r="C677" s="85" t="s">
        <v>2</v>
      </c>
      <c r="D677" s="84" t="s">
        <v>16522</v>
      </c>
      <c r="E677" s="87" t="s">
        <v>17750</v>
      </c>
      <c r="F677" s="84" t="s">
        <v>16404</v>
      </c>
      <c r="G677" s="85"/>
      <c r="H677" s="85">
        <v>35</v>
      </c>
      <c r="I677" s="85">
        <f t="shared" si="34"/>
        <v>35</v>
      </c>
      <c r="J677" s="84">
        <v>1</v>
      </c>
      <c r="K677" s="90">
        <f>SUMIFS(VENTAS[Cantidad],VENTAS[Código del producto Vendido],STOCK[[#This Row],[Code]])</f>
        <v>0</v>
      </c>
      <c r="L677" s="84">
        <f>STOCK[[#This Row],[Entradas]]-STOCK[[#This Row],[Salidas]]</f>
        <v>1</v>
      </c>
      <c r="M677" s="93">
        <f>STOCK[[#This Row],[Precio Final]]*10%</f>
        <v>3.5</v>
      </c>
      <c r="N677" s="84">
        <v>0</v>
      </c>
      <c r="O677" s="85">
        <v>0</v>
      </c>
      <c r="P677" s="85">
        <v>9</v>
      </c>
      <c r="Q677" s="84">
        <v>0</v>
      </c>
      <c r="R677" s="84">
        <v>0</v>
      </c>
      <c r="S677" s="85">
        <v>1.8</v>
      </c>
      <c r="T677" s="96">
        <f>STOCK[[#This Row],[Costo Unitario (USD)]]+STOCK[[#This Row],[Costo Envío (USD)]]+STOCK[[#This Row],[Comisión 10%]]</f>
        <v>14.3</v>
      </c>
      <c r="U677" s="84">
        <f t="shared" si="35"/>
        <v>21.45</v>
      </c>
      <c r="V677" s="85">
        <f t="shared" si="33"/>
        <v>35</v>
      </c>
      <c r="W677" s="85">
        <f>STOCK[[#This Row],[Precio Final]]-STOCK[[#This Row],[Costo total]]</f>
        <v>20.7</v>
      </c>
      <c r="X677" s="84">
        <f>STOCK[[#This Row],[Ganancia Unitaria]]*STOCK[[#This Row],[Salidas]]</f>
        <v>0</v>
      </c>
      <c r="Y677" s="84"/>
      <c r="Z677" s="84"/>
      <c r="AA677" s="85"/>
      <c r="AB677" s="84"/>
      <c r="AC677" s="84"/>
    </row>
    <row r="678" ht="80" customHeight="1" spans="1:29">
      <c r="A678" s="84" t="s">
        <v>17763</v>
      </c>
      <c r="B678" s="84"/>
      <c r="C678" s="85" t="s">
        <v>2</v>
      </c>
      <c r="D678" s="84" t="s">
        <v>17169</v>
      </c>
      <c r="E678" s="87" t="s">
        <v>17764</v>
      </c>
      <c r="F678" s="84" t="s">
        <v>17765</v>
      </c>
      <c r="G678" s="85"/>
      <c r="H678" s="85">
        <v>35</v>
      </c>
      <c r="I678" s="85">
        <f t="shared" si="34"/>
        <v>35</v>
      </c>
      <c r="J678" s="84">
        <v>1</v>
      </c>
      <c r="K678" s="90">
        <f>SUMIFS(VENTAS[Cantidad],VENTAS[Código del producto Vendido],STOCK[[#This Row],[Code]])</f>
        <v>0</v>
      </c>
      <c r="L678" s="84">
        <f>STOCK[[#This Row],[Entradas]]-STOCK[[#This Row],[Salidas]]</f>
        <v>1</v>
      </c>
      <c r="M678" s="93">
        <f>STOCK[[#This Row],[Precio Final]]*10%</f>
        <v>3.5</v>
      </c>
      <c r="N678" s="84">
        <v>0</v>
      </c>
      <c r="O678" s="85">
        <v>0</v>
      </c>
      <c r="P678" s="85">
        <v>9</v>
      </c>
      <c r="Q678" s="84">
        <v>0</v>
      </c>
      <c r="R678" s="84">
        <v>0</v>
      </c>
      <c r="S678" s="85">
        <v>1.8</v>
      </c>
      <c r="T678" s="96">
        <f>STOCK[[#This Row],[Costo Unitario (USD)]]+STOCK[[#This Row],[Costo Envío (USD)]]+STOCK[[#This Row],[Comisión 10%]]</f>
        <v>14.3</v>
      </c>
      <c r="U678" s="84">
        <f t="shared" si="35"/>
        <v>21.45</v>
      </c>
      <c r="V678" s="85">
        <f t="shared" si="33"/>
        <v>35</v>
      </c>
      <c r="W678" s="85">
        <f>STOCK[[#This Row],[Precio Final]]-STOCK[[#This Row],[Costo total]]</f>
        <v>20.7</v>
      </c>
      <c r="X678" s="84">
        <f>STOCK[[#This Row],[Ganancia Unitaria]]*STOCK[[#This Row],[Salidas]]</f>
        <v>0</v>
      </c>
      <c r="Y678" s="84"/>
      <c r="Z678" s="84"/>
      <c r="AA678" s="85"/>
      <c r="AB678" s="84"/>
      <c r="AC678" s="84"/>
    </row>
    <row r="679" ht="80" customHeight="1" spans="1:29">
      <c r="A679" s="84" t="s">
        <v>17766</v>
      </c>
      <c r="B679" s="84"/>
      <c r="C679" s="85" t="s">
        <v>2</v>
      </c>
      <c r="D679" s="84" t="s">
        <v>16683</v>
      </c>
      <c r="E679" s="87" t="s">
        <v>17764</v>
      </c>
      <c r="F679" s="84" t="s">
        <v>16984</v>
      </c>
      <c r="G679" s="85"/>
      <c r="H679" s="85">
        <v>35</v>
      </c>
      <c r="I679" s="85">
        <f t="shared" si="34"/>
        <v>35</v>
      </c>
      <c r="J679" s="84">
        <v>1</v>
      </c>
      <c r="K679" s="90">
        <f>SUMIFS(VENTAS[Cantidad],VENTAS[Código del producto Vendido],STOCK[[#This Row],[Code]])</f>
        <v>0</v>
      </c>
      <c r="L679" s="84">
        <f>STOCK[[#This Row],[Entradas]]-STOCK[[#This Row],[Salidas]]</f>
        <v>1</v>
      </c>
      <c r="M679" s="93">
        <f>STOCK[[#This Row],[Precio Final]]*10%</f>
        <v>3.5</v>
      </c>
      <c r="N679" s="84">
        <v>0</v>
      </c>
      <c r="O679" s="85">
        <v>0</v>
      </c>
      <c r="P679" s="85">
        <v>9</v>
      </c>
      <c r="Q679" s="84">
        <v>0</v>
      </c>
      <c r="R679" s="84">
        <v>0</v>
      </c>
      <c r="S679" s="85">
        <v>1.8</v>
      </c>
      <c r="T679" s="96">
        <f>STOCK[[#This Row],[Costo Unitario (USD)]]+STOCK[[#This Row],[Costo Envío (USD)]]+STOCK[[#This Row],[Comisión 10%]]</f>
        <v>14.3</v>
      </c>
      <c r="U679" s="84">
        <f t="shared" si="35"/>
        <v>21.45</v>
      </c>
      <c r="V679" s="85">
        <f t="shared" si="33"/>
        <v>35</v>
      </c>
      <c r="W679" s="85">
        <f>STOCK[[#This Row],[Precio Final]]-STOCK[[#This Row],[Costo total]]</f>
        <v>20.7</v>
      </c>
      <c r="X679" s="84">
        <f>STOCK[[#This Row],[Ganancia Unitaria]]*STOCK[[#This Row],[Salidas]]</f>
        <v>0</v>
      </c>
      <c r="Y679" s="84"/>
      <c r="Z679" s="84"/>
      <c r="AA679" s="85"/>
      <c r="AB679" s="84"/>
      <c r="AC679" s="84"/>
    </row>
    <row r="680" ht="80" customHeight="1" spans="1:29">
      <c r="A680" s="84" t="s">
        <v>17767</v>
      </c>
      <c r="B680" s="84"/>
      <c r="C680" s="85" t="s">
        <v>2</v>
      </c>
      <c r="D680" s="84" t="s">
        <v>16522</v>
      </c>
      <c r="E680" s="87" t="s">
        <v>17768</v>
      </c>
      <c r="F680" s="84" t="s">
        <v>17237</v>
      </c>
      <c r="G680" s="85"/>
      <c r="H680" s="85">
        <v>40</v>
      </c>
      <c r="I680" s="85">
        <f t="shared" si="34"/>
        <v>40</v>
      </c>
      <c r="J680" s="84">
        <v>1</v>
      </c>
      <c r="K680" s="90">
        <f>SUMIFS(VENTAS[Cantidad],VENTAS[Código del producto Vendido],STOCK[[#This Row],[Code]])</f>
        <v>0</v>
      </c>
      <c r="L680" s="84">
        <f>STOCK[[#This Row],[Entradas]]-STOCK[[#This Row],[Salidas]]</f>
        <v>1</v>
      </c>
      <c r="M680" s="93">
        <f>STOCK[[#This Row],[Precio Final]]*10%</f>
        <v>4</v>
      </c>
      <c r="N680" s="84">
        <v>0</v>
      </c>
      <c r="O680" s="85">
        <v>0</v>
      </c>
      <c r="P680" s="85">
        <v>9</v>
      </c>
      <c r="Q680" s="84">
        <v>0</v>
      </c>
      <c r="R680" s="84">
        <v>0</v>
      </c>
      <c r="S680" s="85">
        <v>1.8</v>
      </c>
      <c r="T680" s="96">
        <f>STOCK[[#This Row],[Costo Unitario (USD)]]+STOCK[[#This Row],[Costo Envío (USD)]]+STOCK[[#This Row],[Comisión 10%]]</f>
        <v>14.8</v>
      </c>
      <c r="U680" s="84">
        <f t="shared" si="35"/>
        <v>22.2</v>
      </c>
      <c r="V680" s="85">
        <f t="shared" si="33"/>
        <v>40</v>
      </c>
      <c r="W680" s="85">
        <f>STOCK[[#This Row],[Precio Final]]-STOCK[[#This Row],[Costo total]]</f>
        <v>25.2</v>
      </c>
      <c r="X680" s="84">
        <f>STOCK[[#This Row],[Ganancia Unitaria]]*STOCK[[#This Row],[Salidas]]</f>
        <v>0</v>
      </c>
      <c r="Y680" s="84"/>
      <c r="Z680" s="84"/>
      <c r="AA680" s="85"/>
      <c r="AB680" s="84"/>
      <c r="AC680" s="84"/>
    </row>
    <row r="681" ht="80" customHeight="1" spans="1:29">
      <c r="A681" s="84" t="s">
        <v>17769</v>
      </c>
      <c r="B681" s="84"/>
      <c r="C681" s="85" t="s">
        <v>2</v>
      </c>
      <c r="D681" s="84" t="s">
        <v>16522</v>
      </c>
      <c r="E681" s="87" t="s">
        <v>17770</v>
      </c>
      <c r="F681" s="84" t="s">
        <v>16408</v>
      </c>
      <c r="G681" s="85"/>
      <c r="H681" s="85">
        <v>29</v>
      </c>
      <c r="I681" s="85">
        <f t="shared" si="34"/>
        <v>29</v>
      </c>
      <c r="J681" s="84">
        <v>1</v>
      </c>
      <c r="K681" s="90">
        <f>SUMIFS(VENTAS[Cantidad],VENTAS[Código del producto Vendido],STOCK[[#This Row],[Code]])</f>
        <v>0</v>
      </c>
      <c r="L681" s="84">
        <f>STOCK[[#This Row],[Entradas]]-STOCK[[#This Row],[Salidas]]</f>
        <v>1</v>
      </c>
      <c r="M681" s="93">
        <f>STOCK[[#This Row],[Precio Final]]*10%</f>
        <v>2.9</v>
      </c>
      <c r="N681" s="84">
        <v>0</v>
      </c>
      <c r="O681" s="85">
        <v>0</v>
      </c>
      <c r="P681" s="85">
        <v>9</v>
      </c>
      <c r="Q681" s="84">
        <v>0</v>
      </c>
      <c r="R681" s="84">
        <v>0</v>
      </c>
      <c r="S681" s="85">
        <v>1.8</v>
      </c>
      <c r="T681" s="96">
        <f>STOCK[[#This Row],[Costo Unitario (USD)]]+STOCK[[#This Row],[Costo Envío (USD)]]+STOCK[[#This Row],[Comisión 10%]]</f>
        <v>13.7</v>
      </c>
      <c r="U681" s="84">
        <f t="shared" si="35"/>
        <v>20.55</v>
      </c>
      <c r="V681" s="85">
        <f t="shared" si="33"/>
        <v>29</v>
      </c>
      <c r="W681" s="85">
        <f>STOCK[[#This Row],[Precio Final]]-STOCK[[#This Row],[Costo total]]</f>
        <v>15.3</v>
      </c>
      <c r="X681" s="84">
        <f>STOCK[[#This Row],[Ganancia Unitaria]]*STOCK[[#This Row],[Salidas]]</f>
        <v>0</v>
      </c>
      <c r="Y681" s="84"/>
      <c r="Z681" s="84"/>
      <c r="AA681" s="85"/>
      <c r="AB681" s="84"/>
      <c r="AC681" s="84"/>
    </row>
    <row r="682" ht="80" customHeight="1" spans="1:29">
      <c r="A682" s="84" t="s">
        <v>17771</v>
      </c>
      <c r="B682" s="84"/>
      <c r="C682" s="85" t="s">
        <v>2</v>
      </c>
      <c r="D682" s="84" t="s">
        <v>16683</v>
      </c>
      <c r="E682" s="87" t="s">
        <v>17772</v>
      </c>
      <c r="F682" s="84" t="s">
        <v>16984</v>
      </c>
      <c r="G682" s="85"/>
      <c r="H682" s="85">
        <v>30</v>
      </c>
      <c r="I682" s="85">
        <f t="shared" si="34"/>
        <v>30</v>
      </c>
      <c r="J682" s="84">
        <v>2</v>
      </c>
      <c r="K682" s="90">
        <f>SUMIFS(VENTAS[Cantidad],VENTAS[Código del producto Vendido],STOCK[[#This Row],[Code]])</f>
        <v>0</v>
      </c>
      <c r="L682" s="84">
        <f>STOCK[[#This Row],[Entradas]]-STOCK[[#This Row],[Salidas]]</f>
        <v>2</v>
      </c>
      <c r="M682" s="93">
        <f>STOCK[[#This Row],[Precio Final]]*10%</f>
        <v>3</v>
      </c>
      <c r="N682" s="84">
        <v>0</v>
      </c>
      <c r="O682" s="85">
        <v>0</v>
      </c>
      <c r="P682" s="85">
        <v>9</v>
      </c>
      <c r="Q682" s="84">
        <v>0</v>
      </c>
      <c r="R682" s="84">
        <v>0</v>
      </c>
      <c r="S682" s="85">
        <v>1.8</v>
      </c>
      <c r="T682" s="96">
        <f>STOCK[[#This Row],[Costo Unitario (USD)]]+STOCK[[#This Row],[Costo Envío (USD)]]+STOCK[[#This Row],[Comisión 10%]]</f>
        <v>13.8</v>
      </c>
      <c r="U682" s="84">
        <f t="shared" si="35"/>
        <v>20.7</v>
      </c>
      <c r="V682" s="85">
        <f t="shared" si="33"/>
        <v>30</v>
      </c>
      <c r="W682" s="85">
        <f>STOCK[[#This Row],[Precio Final]]-STOCK[[#This Row],[Costo total]]</f>
        <v>16.2</v>
      </c>
      <c r="X682" s="84">
        <f>STOCK[[#This Row],[Ganancia Unitaria]]*STOCK[[#This Row],[Salidas]]</f>
        <v>0</v>
      </c>
      <c r="Y682" s="84"/>
      <c r="Z682" s="84"/>
      <c r="AA682" s="85"/>
      <c r="AB682" s="84"/>
      <c r="AC682" s="84"/>
    </row>
    <row r="683" ht="80" customHeight="1" spans="1:29">
      <c r="A683" s="84" t="s">
        <v>17773</v>
      </c>
      <c r="B683" s="84"/>
      <c r="C683" s="85" t="s">
        <v>2</v>
      </c>
      <c r="D683" s="84" t="s">
        <v>16522</v>
      </c>
      <c r="E683" s="87" t="s">
        <v>17774</v>
      </c>
      <c r="F683" s="84" t="s">
        <v>16408</v>
      </c>
      <c r="G683" s="85"/>
      <c r="H683" s="85">
        <v>30</v>
      </c>
      <c r="I683" s="85">
        <f t="shared" si="34"/>
        <v>30</v>
      </c>
      <c r="J683" s="84">
        <v>2</v>
      </c>
      <c r="K683" s="90">
        <f>SUMIFS(VENTAS[Cantidad],VENTAS[Código del producto Vendido],STOCK[[#This Row],[Code]])</f>
        <v>0</v>
      </c>
      <c r="L683" s="84">
        <f>STOCK[[#This Row],[Entradas]]-STOCK[[#This Row],[Salidas]]</f>
        <v>2</v>
      </c>
      <c r="M683" s="93">
        <f>STOCK[[#This Row],[Precio Final]]*10%</f>
        <v>3</v>
      </c>
      <c r="N683" s="84">
        <v>0</v>
      </c>
      <c r="O683" s="85">
        <v>0</v>
      </c>
      <c r="P683" s="85">
        <v>9</v>
      </c>
      <c r="Q683" s="84">
        <v>0</v>
      </c>
      <c r="R683" s="84">
        <v>0</v>
      </c>
      <c r="S683" s="85">
        <v>1.8</v>
      </c>
      <c r="T683" s="96">
        <f>STOCK[[#This Row],[Costo Unitario (USD)]]+STOCK[[#This Row],[Costo Envío (USD)]]+STOCK[[#This Row],[Comisión 10%]]</f>
        <v>13.8</v>
      </c>
      <c r="U683" s="84">
        <f t="shared" si="35"/>
        <v>20.7</v>
      </c>
      <c r="V683" s="85">
        <f t="shared" si="33"/>
        <v>30</v>
      </c>
      <c r="W683" s="85">
        <f>STOCK[[#This Row],[Precio Final]]-STOCK[[#This Row],[Costo total]]</f>
        <v>16.2</v>
      </c>
      <c r="X683" s="84">
        <f>STOCK[[#This Row],[Ganancia Unitaria]]*STOCK[[#This Row],[Salidas]]</f>
        <v>0</v>
      </c>
      <c r="Y683" s="84"/>
      <c r="Z683" s="84"/>
      <c r="AA683" s="85"/>
      <c r="AB683" s="84"/>
      <c r="AC683" s="84"/>
    </row>
    <row r="684" ht="80" customHeight="1" spans="1:29">
      <c r="A684" s="84" t="s">
        <v>17775</v>
      </c>
      <c r="B684" s="84"/>
      <c r="C684" s="85" t="s">
        <v>2</v>
      </c>
      <c r="D684" s="84" t="s">
        <v>16690</v>
      </c>
      <c r="E684" s="87" t="s">
        <v>17774</v>
      </c>
      <c r="F684" s="84" t="s">
        <v>16586</v>
      </c>
      <c r="G684" s="85"/>
      <c r="H684" s="85">
        <v>30</v>
      </c>
      <c r="I684" s="85">
        <f t="shared" si="34"/>
        <v>30</v>
      </c>
      <c r="J684" s="84">
        <v>1</v>
      </c>
      <c r="K684" s="90">
        <f>SUMIFS(VENTAS[Cantidad],VENTAS[Código del producto Vendido],STOCK[[#This Row],[Code]])</f>
        <v>0</v>
      </c>
      <c r="L684" s="84"/>
      <c r="M684" s="93">
        <f>STOCK[[#This Row],[Precio Final]]*10%</f>
        <v>3</v>
      </c>
      <c r="N684" s="84">
        <v>0</v>
      </c>
      <c r="O684" s="85">
        <v>0</v>
      </c>
      <c r="P684" s="85">
        <v>9</v>
      </c>
      <c r="Q684" s="84">
        <v>0</v>
      </c>
      <c r="R684" s="84">
        <v>0</v>
      </c>
      <c r="S684" s="85">
        <v>1.8</v>
      </c>
      <c r="T684" s="96">
        <f>STOCK[[#This Row],[Costo Unitario (USD)]]+STOCK[[#This Row],[Costo Envío (USD)]]+STOCK[[#This Row],[Comisión 10%]]</f>
        <v>13.8</v>
      </c>
      <c r="U684" s="84">
        <f t="shared" si="35"/>
        <v>20.7</v>
      </c>
      <c r="V684" s="85">
        <f t="shared" si="33"/>
        <v>30</v>
      </c>
      <c r="W684" s="85">
        <f>STOCK[[#This Row],[Precio Final]]-STOCK[[#This Row],[Costo total]]</f>
        <v>16.2</v>
      </c>
      <c r="X684" s="84">
        <f>STOCK[[#This Row],[Ganancia Unitaria]]*STOCK[[#This Row],[Salidas]]</f>
        <v>0</v>
      </c>
      <c r="Y684" s="84"/>
      <c r="Z684" s="84"/>
      <c r="AA684" s="85"/>
      <c r="AB684" s="84"/>
      <c r="AC684" s="84"/>
    </row>
    <row r="685" ht="80" customHeight="1" spans="1:29">
      <c r="A685" s="84" t="s">
        <v>17776</v>
      </c>
      <c r="B685" s="84"/>
      <c r="C685" s="85" t="s">
        <v>2</v>
      </c>
      <c r="D685" s="84" t="s">
        <v>16522</v>
      </c>
      <c r="E685" s="87" t="s">
        <v>17249</v>
      </c>
      <c r="F685" s="84" t="s">
        <v>17525</v>
      </c>
      <c r="G685" s="85"/>
      <c r="H685" s="85">
        <v>35</v>
      </c>
      <c r="I685" s="85">
        <f t="shared" si="34"/>
        <v>35</v>
      </c>
      <c r="J685" s="84">
        <v>1</v>
      </c>
      <c r="K685" s="90">
        <f>SUMIFS(VENTAS[Cantidad],VENTAS[Código del producto Vendido],STOCK[[#This Row],[Code]])</f>
        <v>0</v>
      </c>
      <c r="L685" s="84">
        <f>STOCK[[#This Row],[Entradas]]-STOCK[[#This Row],[Salidas]]</f>
        <v>1</v>
      </c>
      <c r="M685" s="93">
        <f>STOCK[[#This Row],[Precio Final]]*10%</f>
        <v>3.5</v>
      </c>
      <c r="N685" s="84"/>
      <c r="O685" s="85"/>
      <c r="P685" s="85"/>
      <c r="Q685" s="84"/>
      <c r="R685" s="84"/>
      <c r="S685" s="85"/>
      <c r="T685" s="96">
        <f>STOCK[[#This Row],[Costo Unitario (USD)]]+STOCK[[#This Row],[Costo Envío (USD)]]+STOCK[[#This Row],[Comisión 10%]]</f>
        <v>3.5</v>
      </c>
      <c r="U685" s="84">
        <f t="shared" si="35"/>
        <v>5.25</v>
      </c>
      <c r="V685" s="85">
        <f t="shared" si="33"/>
        <v>35</v>
      </c>
      <c r="W685" s="85">
        <f>STOCK[[#This Row],[Precio Final]]-STOCK[[#This Row],[Costo total]]</f>
        <v>31.5</v>
      </c>
      <c r="X685" s="84">
        <f>STOCK[[#This Row],[Ganancia Unitaria]]*STOCK[[#This Row],[Salidas]]</f>
        <v>0</v>
      </c>
      <c r="Y685" s="84"/>
      <c r="Z685" s="84"/>
      <c r="AA685" s="85"/>
      <c r="AB685" s="84"/>
      <c r="AC685" s="84"/>
    </row>
    <row r="686" ht="80" customHeight="1" spans="1:29">
      <c r="A686" s="84" t="s">
        <v>17777</v>
      </c>
      <c r="B686" s="84"/>
      <c r="C686" s="85" t="s">
        <v>2</v>
      </c>
      <c r="D686" s="84" t="s">
        <v>16522</v>
      </c>
      <c r="E686" s="87" t="s">
        <v>17778</v>
      </c>
      <c r="F686" s="84" t="s">
        <v>16404</v>
      </c>
      <c r="G686" s="85"/>
      <c r="H686" s="85">
        <v>25</v>
      </c>
      <c r="I686" s="85">
        <f t="shared" si="34"/>
        <v>25</v>
      </c>
      <c r="J686" s="84">
        <v>1</v>
      </c>
      <c r="K686" s="90">
        <f>SUMIFS(VENTAS[Cantidad],VENTAS[Código del producto Vendido],STOCK[[#This Row],[Code]])</f>
        <v>0</v>
      </c>
      <c r="L686" s="84">
        <f>STOCK[[#This Row],[Entradas]]-STOCK[[#This Row],[Salidas]]</f>
        <v>1</v>
      </c>
      <c r="M686" s="93">
        <f>STOCK[[#This Row],[Precio Final]]*10%</f>
        <v>2.5</v>
      </c>
      <c r="N686" s="84">
        <v>0</v>
      </c>
      <c r="O686" s="85">
        <v>0</v>
      </c>
      <c r="P686" s="85">
        <v>9</v>
      </c>
      <c r="Q686" s="84">
        <v>0</v>
      </c>
      <c r="R686" s="84">
        <v>0</v>
      </c>
      <c r="S686" s="85">
        <v>1.8</v>
      </c>
      <c r="T686" s="96">
        <f>STOCK[[#This Row],[Costo Unitario (USD)]]+STOCK[[#This Row],[Costo Envío (USD)]]+STOCK[[#This Row],[Comisión 10%]]</f>
        <v>13.3</v>
      </c>
      <c r="U686" s="84">
        <f t="shared" si="35"/>
        <v>19.95</v>
      </c>
      <c r="V686" s="85">
        <f t="shared" si="33"/>
        <v>25</v>
      </c>
      <c r="W686" s="85">
        <f>STOCK[[#This Row],[Precio Final]]-STOCK[[#This Row],[Costo total]]</f>
        <v>11.7</v>
      </c>
      <c r="X686" s="84">
        <f>STOCK[[#This Row],[Ganancia Unitaria]]*STOCK[[#This Row],[Salidas]]</f>
        <v>0</v>
      </c>
      <c r="Y686" s="84"/>
      <c r="Z686" s="84"/>
      <c r="AA686" s="85"/>
      <c r="AB686" s="84"/>
      <c r="AC686" s="84"/>
    </row>
    <row r="687" ht="80" customHeight="1" spans="1:29">
      <c r="A687" s="84" t="s">
        <v>17779</v>
      </c>
      <c r="B687" s="84"/>
      <c r="C687" s="85" t="s">
        <v>2</v>
      </c>
      <c r="D687" s="84" t="s">
        <v>16541</v>
      </c>
      <c r="E687" s="87" t="s">
        <v>17780</v>
      </c>
      <c r="F687" s="84" t="s">
        <v>16396</v>
      </c>
      <c r="G687" s="85"/>
      <c r="H687" s="85">
        <v>25</v>
      </c>
      <c r="I687" s="85">
        <f t="shared" si="34"/>
        <v>25</v>
      </c>
      <c r="J687" s="84">
        <v>1</v>
      </c>
      <c r="K687" s="90">
        <f>SUMIFS(VENTAS[Cantidad],VENTAS[Código del producto Vendido],STOCK[[#This Row],[Code]])</f>
        <v>0</v>
      </c>
      <c r="L687" s="84">
        <f>STOCK[[#This Row],[Entradas]]-STOCK[[#This Row],[Salidas]]</f>
        <v>1</v>
      </c>
      <c r="M687" s="93">
        <f>STOCK[[#This Row],[Precio Final]]*10%</f>
        <v>2.5</v>
      </c>
      <c r="N687" s="84">
        <v>0</v>
      </c>
      <c r="O687" s="85">
        <v>0</v>
      </c>
      <c r="P687" s="85">
        <v>9</v>
      </c>
      <c r="Q687" s="84">
        <v>0</v>
      </c>
      <c r="R687" s="84">
        <v>0</v>
      </c>
      <c r="S687" s="85">
        <v>1.8</v>
      </c>
      <c r="T687" s="96">
        <f>STOCK[[#This Row],[Costo Unitario (USD)]]+STOCK[[#This Row],[Costo Envío (USD)]]+STOCK[[#This Row],[Comisión 10%]]</f>
        <v>13.3</v>
      </c>
      <c r="U687" s="84">
        <f t="shared" si="35"/>
        <v>19.95</v>
      </c>
      <c r="V687" s="85">
        <f t="shared" si="33"/>
        <v>25</v>
      </c>
      <c r="W687" s="85">
        <f>STOCK[[#This Row],[Precio Final]]-STOCK[[#This Row],[Costo total]]</f>
        <v>11.7</v>
      </c>
      <c r="X687" s="84">
        <f>STOCK[[#This Row],[Ganancia Unitaria]]*STOCK[[#This Row],[Salidas]]</f>
        <v>0</v>
      </c>
      <c r="Y687" s="84"/>
      <c r="Z687" s="84"/>
      <c r="AA687" s="85"/>
      <c r="AB687" s="84"/>
      <c r="AC687" s="84"/>
    </row>
    <row r="688" ht="80" customHeight="1" spans="1:29">
      <c r="A688" s="84" t="s">
        <v>17781</v>
      </c>
      <c r="B688" s="84"/>
      <c r="C688" s="85" t="s">
        <v>2</v>
      </c>
      <c r="D688" s="84" t="s">
        <v>16498</v>
      </c>
      <c r="E688" s="87"/>
      <c r="F688" s="84"/>
      <c r="G688" s="85"/>
      <c r="H688" s="85"/>
      <c r="I688" s="85"/>
      <c r="J688" s="84"/>
      <c r="K688" s="90">
        <f>SUMIFS(VENTAS[Cantidad],VENTAS[Código del producto Vendido],STOCK[[#This Row],[Code]])</f>
        <v>0</v>
      </c>
      <c r="L688" s="84"/>
      <c r="M688" s="93">
        <f>STOCK[[#This Row],[Precio Final]]*10%</f>
        <v>0</v>
      </c>
      <c r="N688" s="84"/>
      <c r="O688" s="85"/>
      <c r="P688" s="85"/>
      <c r="Q688" s="84"/>
      <c r="R688" s="84"/>
      <c r="S688" s="85"/>
      <c r="T688" s="96">
        <f>STOCK[[#This Row],[Costo Unitario (USD)]]+STOCK[[#This Row],[Costo Envío (USD)]]+STOCK[[#This Row],[Comisión 10%]]</f>
        <v>0</v>
      </c>
      <c r="U688" s="84">
        <f t="shared" si="35"/>
        <v>0</v>
      </c>
      <c r="V688" s="85"/>
      <c r="W688" s="85">
        <f>STOCK[[#This Row],[Precio Final]]-STOCK[[#This Row],[Costo total]]</f>
        <v>0</v>
      </c>
      <c r="X688" s="84">
        <f>STOCK[[#This Row],[Ganancia Unitaria]]*STOCK[[#This Row],[Salidas]]</f>
        <v>0</v>
      </c>
      <c r="Y688" s="84"/>
      <c r="Z688" s="84"/>
      <c r="AA688" s="85"/>
      <c r="AB688" s="84"/>
      <c r="AC688" s="84"/>
    </row>
    <row r="689" ht="80" customHeight="1" spans="1:29">
      <c r="A689" s="84" t="s">
        <v>17782</v>
      </c>
      <c r="B689" s="84"/>
      <c r="C689" s="85" t="s">
        <v>2</v>
      </c>
      <c r="D689" s="84" t="s">
        <v>16690</v>
      </c>
      <c r="E689" s="87" t="s">
        <v>17778</v>
      </c>
      <c r="F689" s="84" t="s">
        <v>16586</v>
      </c>
      <c r="G689" s="85"/>
      <c r="H689" s="85">
        <v>25</v>
      </c>
      <c r="I689" s="85">
        <f t="shared" ref="I689:I752" si="36">H689</f>
        <v>25</v>
      </c>
      <c r="J689" s="84">
        <v>1</v>
      </c>
      <c r="K689" s="90">
        <f>SUMIFS(VENTAS[Cantidad],VENTAS[Código del producto Vendido],STOCK[[#This Row],[Code]])</f>
        <v>0</v>
      </c>
      <c r="L689" s="84">
        <f>STOCK[[#This Row],[Entradas]]-STOCK[[#This Row],[Salidas]]</f>
        <v>1</v>
      </c>
      <c r="M689" s="93">
        <f>STOCK[[#This Row],[Precio Final]]*10%</f>
        <v>2.5</v>
      </c>
      <c r="N689" s="84">
        <v>0</v>
      </c>
      <c r="O689" s="85">
        <v>0</v>
      </c>
      <c r="P689" s="85">
        <v>9</v>
      </c>
      <c r="Q689" s="84">
        <v>0</v>
      </c>
      <c r="R689" s="84">
        <v>0</v>
      </c>
      <c r="S689" s="85">
        <v>1.8</v>
      </c>
      <c r="T689" s="96">
        <f>STOCK[[#This Row],[Costo Unitario (USD)]]+STOCK[[#This Row],[Costo Envío (USD)]]+STOCK[[#This Row],[Comisión 10%]]</f>
        <v>13.3</v>
      </c>
      <c r="U689" s="84">
        <f t="shared" si="35"/>
        <v>19.95</v>
      </c>
      <c r="V689" s="85">
        <f t="shared" ref="V689:V695" si="37">H689</f>
        <v>25</v>
      </c>
      <c r="W689" s="85">
        <f>STOCK[[#This Row],[Precio Final]]-STOCK[[#This Row],[Costo total]]</f>
        <v>11.7</v>
      </c>
      <c r="X689" s="84">
        <f>STOCK[[#This Row],[Ganancia Unitaria]]*STOCK[[#This Row],[Salidas]]</f>
        <v>0</v>
      </c>
      <c r="Y689" s="84"/>
      <c r="Z689" s="84"/>
      <c r="AA689" s="85"/>
      <c r="AB689" s="84"/>
      <c r="AC689" s="84"/>
    </row>
    <row r="690" ht="80" customHeight="1" spans="1:29">
      <c r="A690" s="84" t="s">
        <v>17783</v>
      </c>
      <c r="B690" s="84"/>
      <c r="C690" s="85" t="s">
        <v>2</v>
      </c>
      <c r="D690" s="84" t="s">
        <v>16690</v>
      </c>
      <c r="E690" s="87" t="s">
        <v>17784</v>
      </c>
      <c r="F690" s="84" t="s">
        <v>17785</v>
      </c>
      <c r="G690" s="85"/>
      <c r="H690" s="85">
        <v>35</v>
      </c>
      <c r="I690" s="85">
        <f t="shared" si="36"/>
        <v>35</v>
      </c>
      <c r="J690" s="84">
        <v>1</v>
      </c>
      <c r="K690" s="90">
        <f>SUMIFS(VENTAS[Cantidad],VENTAS[Código del producto Vendido],STOCK[[#This Row],[Code]])</f>
        <v>0</v>
      </c>
      <c r="L690" s="84">
        <f>STOCK[[#This Row],[Entradas]]-STOCK[[#This Row],[Salidas]]</f>
        <v>1</v>
      </c>
      <c r="M690" s="93">
        <f>STOCK[[#This Row],[Precio Final]]*10%</f>
        <v>3.5</v>
      </c>
      <c r="N690" s="84">
        <v>0</v>
      </c>
      <c r="O690" s="85">
        <v>0</v>
      </c>
      <c r="P690" s="85">
        <v>9</v>
      </c>
      <c r="Q690" s="84">
        <v>0</v>
      </c>
      <c r="R690" s="84">
        <v>0</v>
      </c>
      <c r="S690" s="85">
        <v>1.8</v>
      </c>
      <c r="T690" s="96">
        <f>STOCK[[#This Row],[Costo Unitario (USD)]]+STOCK[[#This Row],[Costo Envío (USD)]]+STOCK[[#This Row],[Comisión 10%]]</f>
        <v>14.3</v>
      </c>
      <c r="U690" s="84">
        <f t="shared" si="35"/>
        <v>21.45</v>
      </c>
      <c r="V690" s="85">
        <f t="shared" si="37"/>
        <v>35</v>
      </c>
      <c r="W690" s="85">
        <f>STOCK[[#This Row],[Precio Final]]-STOCK[[#This Row],[Costo total]]</f>
        <v>20.7</v>
      </c>
      <c r="X690" s="84">
        <f>STOCK[[#This Row],[Ganancia Unitaria]]*STOCK[[#This Row],[Salidas]]</f>
        <v>0</v>
      </c>
      <c r="Y690" s="84"/>
      <c r="Z690" s="84"/>
      <c r="AA690" s="85"/>
      <c r="AB690" s="84"/>
      <c r="AC690" s="84"/>
    </row>
    <row r="691" ht="80" customHeight="1" spans="1:29">
      <c r="A691" s="84" t="s">
        <v>17786</v>
      </c>
      <c r="B691" s="84"/>
      <c r="C691" s="85" t="s">
        <v>2</v>
      </c>
      <c r="D691" s="84" t="s">
        <v>16969</v>
      </c>
      <c r="E691" s="87" t="s">
        <v>17787</v>
      </c>
      <c r="F691" s="84" t="s">
        <v>16586</v>
      </c>
      <c r="G691" s="85"/>
      <c r="H691" s="85">
        <v>35</v>
      </c>
      <c r="I691" s="85">
        <f t="shared" si="36"/>
        <v>35</v>
      </c>
      <c r="J691" s="84">
        <v>1</v>
      </c>
      <c r="K691" s="90">
        <f>SUMIFS(VENTAS[Cantidad],VENTAS[Código del producto Vendido],STOCK[[#This Row],[Code]])</f>
        <v>0</v>
      </c>
      <c r="L691" s="84">
        <f>STOCK[[#This Row],[Entradas]]-STOCK[[#This Row],[Salidas]]</f>
        <v>1</v>
      </c>
      <c r="M691" s="93">
        <f>STOCK[[#This Row],[Precio Final]]*10%</f>
        <v>3.5</v>
      </c>
      <c r="N691" s="84">
        <v>0</v>
      </c>
      <c r="O691" s="85">
        <v>0</v>
      </c>
      <c r="P691" s="85">
        <v>9</v>
      </c>
      <c r="Q691" s="84">
        <v>0</v>
      </c>
      <c r="R691" s="84">
        <v>0</v>
      </c>
      <c r="S691" s="85">
        <v>1.8</v>
      </c>
      <c r="T691" s="96">
        <f>STOCK[[#This Row],[Costo Unitario (USD)]]+STOCK[[#This Row],[Costo Envío (USD)]]+STOCK[[#This Row],[Comisión 10%]]</f>
        <v>14.3</v>
      </c>
      <c r="U691" s="84">
        <f t="shared" si="35"/>
        <v>21.45</v>
      </c>
      <c r="V691" s="85">
        <f t="shared" si="37"/>
        <v>35</v>
      </c>
      <c r="W691" s="85">
        <f>STOCK[[#This Row],[Precio Final]]-STOCK[[#This Row],[Costo total]]</f>
        <v>20.7</v>
      </c>
      <c r="X691" s="84">
        <f>STOCK[[#This Row],[Ganancia Unitaria]]*STOCK[[#This Row],[Salidas]]</f>
        <v>0</v>
      </c>
      <c r="Y691" s="84"/>
      <c r="Z691" s="84"/>
      <c r="AA691" s="85"/>
      <c r="AB691" s="84"/>
      <c r="AC691" s="84"/>
    </row>
    <row r="692" ht="80" customHeight="1" spans="1:29">
      <c r="A692" s="84" t="s">
        <v>17788</v>
      </c>
      <c r="B692" s="84"/>
      <c r="C692" s="85" t="s">
        <v>2</v>
      </c>
      <c r="D692" s="84" t="s">
        <v>16541</v>
      </c>
      <c r="E692" s="87" t="s">
        <v>17652</v>
      </c>
      <c r="F692" s="84" t="s">
        <v>16475</v>
      </c>
      <c r="G692" s="85"/>
      <c r="H692" s="85">
        <v>35</v>
      </c>
      <c r="I692" s="85">
        <f t="shared" si="36"/>
        <v>35</v>
      </c>
      <c r="J692" s="84">
        <v>1</v>
      </c>
      <c r="K692" s="90">
        <f>SUMIFS(VENTAS[Cantidad],VENTAS[Código del producto Vendido],STOCK[[#This Row],[Code]])</f>
        <v>0</v>
      </c>
      <c r="L692" s="84">
        <f>STOCK[[#This Row],[Entradas]]-STOCK[[#This Row],[Salidas]]</f>
        <v>1</v>
      </c>
      <c r="M692" s="93">
        <f>STOCK[[#This Row],[Precio Final]]*10%</f>
        <v>3.5</v>
      </c>
      <c r="N692" s="84">
        <v>0</v>
      </c>
      <c r="O692" s="85">
        <v>0</v>
      </c>
      <c r="P692" s="85">
        <v>9</v>
      </c>
      <c r="Q692" s="84">
        <v>0</v>
      </c>
      <c r="R692" s="84">
        <v>0</v>
      </c>
      <c r="S692" s="85">
        <v>1.8</v>
      </c>
      <c r="T692" s="96">
        <f>STOCK[[#This Row],[Costo Unitario (USD)]]+STOCK[[#This Row],[Costo Envío (USD)]]+STOCK[[#This Row],[Comisión 10%]]</f>
        <v>14.3</v>
      </c>
      <c r="U692" s="84">
        <f t="shared" si="35"/>
        <v>21.45</v>
      </c>
      <c r="V692" s="85">
        <f t="shared" si="37"/>
        <v>35</v>
      </c>
      <c r="W692" s="85">
        <f>STOCK[[#This Row],[Precio Final]]-STOCK[[#This Row],[Costo total]]</f>
        <v>20.7</v>
      </c>
      <c r="X692" s="84">
        <f>STOCK[[#This Row],[Ganancia Unitaria]]*STOCK[[#This Row],[Salidas]]</f>
        <v>0</v>
      </c>
      <c r="Y692" s="84"/>
      <c r="Z692" s="84"/>
      <c r="AA692" s="85"/>
      <c r="AB692" s="84"/>
      <c r="AC692" s="84"/>
    </row>
    <row r="693" ht="80" customHeight="1" spans="1:29">
      <c r="A693" s="84" t="s">
        <v>17789</v>
      </c>
      <c r="B693" s="84"/>
      <c r="C693" s="85" t="s">
        <v>2</v>
      </c>
      <c r="D693" s="84" t="s">
        <v>16541</v>
      </c>
      <c r="E693" s="87" t="s">
        <v>17790</v>
      </c>
      <c r="F693" s="84" t="s">
        <v>16396</v>
      </c>
      <c r="G693" s="85"/>
      <c r="H693" s="85">
        <v>30</v>
      </c>
      <c r="I693" s="85">
        <f t="shared" si="36"/>
        <v>30</v>
      </c>
      <c r="J693" s="84">
        <v>1</v>
      </c>
      <c r="K693" s="90">
        <f>SUMIFS(VENTAS[Cantidad],VENTAS[Código del producto Vendido],STOCK[[#This Row],[Code]])</f>
        <v>0</v>
      </c>
      <c r="L693" s="84">
        <f>STOCK[[#This Row],[Entradas]]-STOCK[[#This Row],[Salidas]]</f>
        <v>1</v>
      </c>
      <c r="M693" s="93">
        <f>STOCK[[#This Row],[Precio Final]]*10%</f>
        <v>3</v>
      </c>
      <c r="N693" s="84">
        <v>0</v>
      </c>
      <c r="O693" s="85">
        <v>0</v>
      </c>
      <c r="P693" s="85">
        <v>9</v>
      </c>
      <c r="Q693" s="84">
        <v>0</v>
      </c>
      <c r="R693" s="84">
        <v>0</v>
      </c>
      <c r="S693" s="85">
        <v>1.8</v>
      </c>
      <c r="T693" s="96">
        <f>STOCK[[#This Row],[Costo Unitario (USD)]]+STOCK[[#This Row],[Costo Envío (USD)]]+STOCK[[#This Row],[Comisión 10%]]</f>
        <v>13.8</v>
      </c>
      <c r="U693" s="84">
        <f t="shared" si="35"/>
        <v>20.7</v>
      </c>
      <c r="V693" s="85">
        <f t="shared" si="37"/>
        <v>30</v>
      </c>
      <c r="W693" s="85">
        <f>STOCK[[#This Row],[Precio Final]]-STOCK[[#This Row],[Costo total]]</f>
        <v>16.2</v>
      </c>
      <c r="X693" s="84">
        <f>STOCK[[#This Row],[Ganancia Unitaria]]*STOCK[[#This Row],[Salidas]]</f>
        <v>0</v>
      </c>
      <c r="Y693" s="84"/>
      <c r="Z693" s="84"/>
      <c r="AA693" s="85"/>
      <c r="AB693" s="84"/>
      <c r="AC693" s="84"/>
    </row>
    <row r="694" ht="80" customHeight="1" spans="1:29">
      <c r="A694" s="84" t="s">
        <v>17791</v>
      </c>
      <c r="B694" s="84"/>
      <c r="C694" s="85" t="s">
        <v>2</v>
      </c>
      <c r="D694" s="84" t="s">
        <v>16522</v>
      </c>
      <c r="E694" s="87" t="s">
        <v>17792</v>
      </c>
      <c r="F694" s="84" t="s">
        <v>17237</v>
      </c>
      <c r="G694" s="85"/>
      <c r="H694" s="85">
        <v>35</v>
      </c>
      <c r="I694" s="85">
        <f t="shared" si="36"/>
        <v>35</v>
      </c>
      <c r="J694" s="84">
        <v>1</v>
      </c>
      <c r="K694" s="90">
        <f>SUMIFS(VENTAS[Cantidad],VENTAS[Código del producto Vendido],STOCK[[#This Row],[Code]])</f>
        <v>0</v>
      </c>
      <c r="L694" s="84">
        <f>STOCK[[#This Row],[Entradas]]-STOCK[[#This Row],[Salidas]]</f>
        <v>1</v>
      </c>
      <c r="M694" s="93">
        <f>STOCK[[#This Row],[Precio Final]]*10%</f>
        <v>3.5</v>
      </c>
      <c r="N694" s="84">
        <v>0</v>
      </c>
      <c r="O694" s="85">
        <v>0</v>
      </c>
      <c r="P694" s="85">
        <v>9</v>
      </c>
      <c r="Q694" s="84">
        <v>0</v>
      </c>
      <c r="R694" s="84">
        <v>0</v>
      </c>
      <c r="S694" s="85">
        <v>1.8</v>
      </c>
      <c r="T694" s="96">
        <f>STOCK[[#This Row],[Costo Unitario (USD)]]+STOCK[[#This Row],[Costo Envío (USD)]]+STOCK[[#This Row],[Comisión 10%]]</f>
        <v>14.3</v>
      </c>
      <c r="U694" s="84">
        <f t="shared" si="35"/>
        <v>21.45</v>
      </c>
      <c r="V694" s="85">
        <f t="shared" si="37"/>
        <v>35</v>
      </c>
      <c r="W694" s="85">
        <f>STOCK[[#This Row],[Precio Final]]-STOCK[[#This Row],[Costo total]]</f>
        <v>20.7</v>
      </c>
      <c r="X694" s="84">
        <f>STOCK[[#This Row],[Ganancia Unitaria]]*STOCK[[#This Row],[Salidas]]</f>
        <v>0</v>
      </c>
      <c r="Y694" s="84"/>
      <c r="Z694" s="84"/>
      <c r="AA694" s="85"/>
      <c r="AB694" s="84"/>
      <c r="AC694" s="84"/>
    </row>
    <row r="695" ht="80" customHeight="1" spans="1:29">
      <c r="A695" s="84" t="s">
        <v>17793</v>
      </c>
      <c r="B695" s="84"/>
      <c r="C695" s="85" t="s">
        <v>2</v>
      </c>
      <c r="D695" s="84" t="s">
        <v>16690</v>
      </c>
      <c r="E695" s="87" t="s">
        <v>17197</v>
      </c>
      <c r="F695" s="84" t="s">
        <v>17794</v>
      </c>
      <c r="G695" s="85"/>
      <c r="H695" s="85">
        <v>35</v>
      </c>
      <c r="I695" s="85">
        <f t="shared" si="36"/>
        <v>35</v>
      </c>
      <c r="J695" s="84">
        <v>1</v>
      </c>
      <c r="K695" s="90">
        <f>SUMIFS(VENTAS[Cantidad],VENTAS[Código del producto Vendido],STOCK[[#This Row],[Code]])</f>
        <v>0</v>
      </c>
      <c r="L695" s="84">
        <f>STOCK[[#This Row],[Entradas]]-STOCK[[#This Row],[Salidas]]</f>
        <v>1</v>
      </c>
      <c r="M695" s="93">
        <f>STOCK[[#This Row],[Precio Final]]*10%</f>
        <v>3.5</v>
      </c>
      <c r="N695" s="84">
        <v>0</v>
      </c>
      <c r="O695" s="85">
        <v>0</v>
      </c>
      <c r="P695" s="85">
        <v>9</v>
      </c>
      <c r="Q695" s="84">
        <v>0</v>
      </c>
      <c r="R695" s="84">
        <v>0</v>
      </c>
      <c r="S695" s="85">
        <v>1.8</v>
      </c>
      <c r="T695" s="96">
        <f>STOCK[[#This Row],[Costo Unitario (USD)]]+STOCK[[#This Row],[Costo Envío (USD)]]+STOCK[[#This Row],[Comisión 10%]]</f>
        <v>14.3</v>
      </c>
      <c r="U695" s="84">
        <f t="shared" si="35"/>
        <v>21.45</v>
      </c>
      <c r="V695" s="85">
        <f t="shared" si="37"/>
        <v>35</v>
      </c>
      <c r="W695" s="85">
        <f>STOCK[[#This Row],[Precio Final]]-STOCK[[#This Row],[Costo total]]</f>
        <v>20.7</v>
      </c>
      <c r="X695" s="84">
        <f>STOCK[[#This Row],[Ganancia Unitaria]]*STOCK[[#This Row],[Salidas]]</f>
        <v>0</v>
      </c>
      <c r="Y695" s="84"/>
      <c r="Z695" s="84"/>
      <c r="AA695" s="85"/>
      <c r="AB695" s="84"/>
      <c r="AC695" s="84"/>
    </row>
    <row r="696" ht="80" customHeight="1" spans="1:29">
      <c r="A696" s="84" t="s">
        <v>17795</v>
      </c>
      <c r="B696" s="84"/>
      <c r="C696" s="85" t="s">
        <v>2</v>
      </c>
      <c r="D696" s="84" t="s">
        <v>16498</v>
      </c>
      <c r="E696" s="87" t="s">
        <v>17679</v>
      </c>
      <c r="F696" s="84" t="s">
        <v>16696</v>
      </c>
      <c r="G696" s="85"/>
      <c r="H696" s="85">
        <v>35</v>
      </c>
      <c r="I696" s="85">
        <f t="shared" si="36"/>
        <v>35</v>
      </c>
      <c r="J696" s="84">
        <v>1</v>
      </c>
      <c r="K696" s="90">
        <f>SUMIFS(VENTAS[Cantidad],VENTAS[Código del producto Vendido],STOCK[[#This Row],[Code]])</f>
        <v>0</v>
      </c>
      <c r="L696" s="84">
        <f>STOCK[[#This Row],[Entradas]]-STOCK[[#This Row],[Salidas]]</f>
        <v>1</v>
      </c>
      <c r="M696" s="93">
        <f>STOCK[[#This Row],[Precio Final]]*10%</f>
        <v>0</v>
      </c>
      <c r="N696" s="84"/>
      <c r="O696" s="85"/>
      <c r="P696" s="85"/>
      <c r="Q696" s="84"/>
      <c r="R696" s="84"/>
      <c r="S696" s="85"/>
      <c r="T696" s="96">
        <f>STOCK[[#This Row],[Costo Unitario (USD)]]+STOCK[[#This Row],[Costo Envío (USD)]]+STOCK[[#This Row],[Comisión 10%]]</f>
        <v>0</v>
      </c>
      <c r="U696" s="84">
        <f t="shared" si="35"/>
        <v>0</v>
      </c>
      <c r="V696" s="85"/>
      <c r="W696" s="85">
        <f>STOCK[[#This Row],[Precio Final]]-STOCK[[#This Row],[Costo total]]</f>
        <v>0</v>
      </c>
      <c r="X696" s="84">
        <f>STOCK[[#This Row],[Ganancia Unitaria]]*STOCK[[#This Row],[Salidas]]</f>
        <v>0</v>
      </c>
      <c r="Y696" s="84"/>
      <c r="Z696" s="84"/>
      <c r="AA696" s="85"/>
      <c r="AB696" s="84"/>
      <c r="AC696" s="84"/>
    </row>
    <row r="697" ht="80" customHeight="1" spans="1:29">
      <c r="A697" s="84" t="s">
        <v>17796</v>
      </c>
      <c r="B697" s="84"/>
      <c r="C697" s="85" t="s">
        <v>2</v>
      </c>
      <c r="D697" s="84" t="s">
        <v>16498</v>
      </c>
      <c r="E697" s="87" t="s">
        <v>17797</v>
      </c>
      <c r="F697" s="84" t="s">
        <v>16475</v>
      </c>
      <c r="G697" s="85"/>
      <c r="H697" s="85">
        <v>35</v>
      </c>
      <c r="I697" s="85">
        <f t="shared" si="36"/>
        <v>35</v>
      </c>
      <c r="J697" s="84">
        <v>1</v>
      </c>
      <c r="K697" s="90">
        <f>SUMIFS(VENTAS[Cantidad],VENTAS[Código del producto Vendido],STOCK[[#This Row],[Code]])</f>
        <v>0</v>
      </c>
      <c r="L697" s="84">
        <f>STOCK[[#This Row],[Entradas]]-STOCK[[#This Row],[Salidas]]</f>
        <v>1</v>
      </c>
      <c r="M697" s="93">
        <f>STOCK[[#This Row],[Precio Final]]*10%</f>
        <v>3.5</v>
      </c>
      <c r="N697" s="84">
        <v>0</v>
      </c>
      <c r="O697" s="85">
        <v>0</v>
      </c>
      <c r="P697" s="85">
        <v>9</v>
      </c>
      <c r="Q697" s="84">
        <v>0</v>
      </c>
      <c r="R697" s="84">
        <v>0</v>
      </c>
      <c r="S697" s="85">
        <v>1.8</v>
      </c>
      <c r="T697" s="96">
        <f>STOCK[[#This Row],[Costo Unitario (USD)]]+STOCK[[#This Row],[Costo Envío (USD)]]+STOCK[[#This Row],[Comisión 10%]]</f>
        <v>14.3</v>
      </c>
      <c r="U697" s="84">
        <f t="shared" si="35"/>
        <v>21.45</v>
      </c>
      <c r="V697" s="85">
        <f t="shared" ref="V697:V760" si="38">H697</f>
        <v>35</v>
      </c>
      <c r="W697" s="85">
        <f>STOCK[[#This Row],[Precio Final]]-STOCK[[#This Row],[Costo total]]</f>
        <v>20.7</v>
      </c>
      <c r="X697" s="84">
        <f>STOCK[[#This Row],[Ganancia Unitaria]]*STOCK[[#This Row],[Salidas]]</f>
        <v>0</v>
      </c>
      <c r="Y697" s="84"/>
      <c r="Z697" s="84"/>
      <c r="AA697" s="85"/>
      <c r="AB697" s="84"/>
      <c r="AC697" s="84"/>
    </row>
    <row r="698" ht="80" customHeight="1" spans="1:29">
      <c r="A698" s="84" t="s">
        <v>17798</v>
      </c>
      <c r="B698" s="84"/>
      <c r="C698" s="85" t="s">
        <v>2</v>
      </c>
      <c r="D698" s="84" t="s">
        <v>16498</v>
      </c>
      <c r="E698" s="87" t="s">
        <v>17799</v>
      </c>
      <c r="F698" s="84" t="s">
        <v>16475</v>
      </c>
      <c r="G698" s="85"/>
      <c r="H698" s="85">
        <v>35</v>
      </c>
      <c r="I698" s="85">
        <f t="shared" si="36"/>
        <v>35</v>
      </c>
      <c r="J698" s="84">
        <v>1</v>
      </c>
      <c r="K698" s="90">
        <f>SUMIFS(VENTAS[Cantidad],VENTAS[Código del producto Vendido],STOCK[[#This Row],[Code]])</f>
        <v>0</v>
      </c>
      <c r="L698" s="84">
        <f>STOCK[[#This Row],[Entradas]]-STOCK[[#This Row],[Salidas]]</f>
        <v>1</v>
      </c>
      <c r="M698" s="93">
        <f>STOCK[[#This Row],[Precio Final]]*10%</f>
        <v>3.5</v>
      </c>
      <c r="N698" s="84">
        <v>0</v>
      </c>
      <c r="O698" s="85">
        <v>0</v>
      </c>
      <c r="P698" s="85">
        <v>9</v>
      </c>
      <c r="Q698" s="84">
        <v>0</v>
      </c>
      <c r="R698" s="84">
        <v>0</v>
      </c>
      <c r="S698" s="85">
        <v>1.8</v>
      </c>
      <c r="T698" s="96">
        <f>STOCK[[#This Row],[Costo Unitario (USD)]]+STOCK[[#This Row],[Costo Envío (USD)]]+STOCK[[#This Row],[Comisión 10%]]</f>
        <v>14.3</v>
      </c>
      <c r="U698" s="84">
        <f t="shared" si="35"/>
        <v>21.45</v>
      </c>
      <c r="V698" s="85">
        <f t="shared" si="38"/>
        <v>35</v>
      </c>
      <c r="W698" s="85">
        <f>STOCK[[#This Row],[Precio Final]]-STOCK[[#This Row],[Costo total]]</f>
        <v>20.7</v>
      </c>
      <c r="X698" s="84">
        <f>STOCK[[#This Row],[Ganancia Unitaria]]*STOCK[[#This Row],[Salidas]]</f>
        <v>0</v>
      </c>
      <c r="Y698" s="84"/>
      <c r="Z698" s="84"/>
      <c r="AA698" s="85"/>
      <c r="AB698" s="84"/>
      <c r="AC698" s="84"/>
    </row>
    <row r="699" ht="80" customHeight="1" spans="1:29">
      <c r="A699" s="84" t="s">
        <v>17800</v>
      </c>
      <c r="B699" s="84"/>
      <c r="C699" s="85" t="s">
        <v>2</v>
      </c>
      <c r="D699" s="84" t="s">
        <v>16541</v>
      </c>
      <c r="E699" s="87" t="s">
        <v>17801</v>
      </c>
      <c r="F699" s="84" t="s">
        <v>16435</v>
      </c>
      <c r="G699" s="85"/>
      <c r="H699" s="85">
        <v>30</v>
      </c>
      <c r="I699" s="85">
        <f t="shared" si="36"/>
        <v>30</v>
      </c>
      <c r="J699" s="84">
        <v>1</v>
      </c>
      <c r="K699" s="90">
        <f>SUMIFS(VENTAS[Cantidad],VENTAS[Código del producto Vendido],STOCK[[#This Row],[Code]])</f>
        <v>0</v>
      </c>
      <c r="L699" s="84">
        <f>STOCK[[#This Row],[Entradas]]-STOCK[[#This Row],[Salidas]]</f>
        <v>1</v>
      </c>
      <c r="M699" s="93">
        <f>STOCK[[#This Row],[Precio Final]]*10%</f>
        <v>3</v>
      </c>
      <c r="N699" s="84">
        <v>0</v>
      </c>
      <c r="O699" s="85">
        <v>0</v>
      </c>
      <c r="P699" s="85">
        <v>9</v>
      </c>
      <c r="Q699" s="84">
        <v>0</v>
      </c>
      <c r="R699" s="84">
        <v>0</v>
      </c>
      <c r="S699" s="85">
        <v>1.8</v>
      </c>
      <c r="T699" s="96">
        <f>STOCK[[#This Row],[Costo Unitario (USD)]]+STOCK[[#This Row],[Costo Envío (USD)]]+STOCK[[#This Row],[Comisión 10%]]</f>
        <v>13.8</v>
      </c>
      <c r="U699" s="84">
        <f t="shared" si="35"/>
        <v>20.7</v>
      </c>
      <c r="V699" s="85">
        <f t="shared" si="38"/>
        <v>30</v>
      </c>
      <c r="W699" s="85">
        <f>STOCK[[#This Row],[Precio Final]]-STOCK[[#This Row],[Costo total]]</f>
        <v>16.2</v>
      </c>
      <c r="X699" s="84">
        <f>STOCK[[#This Row],[Ganancia Unitaria]]*STOCK[[#This Row],[Salidas]]</f>
        <v>0</v>
      </c>
      <c r="Y699" s="84"/>
      <c r="Z699" s="84"/>
      <c r="AA699" s="85"/>
      <c r="AB699" s="84"/>
      <c r="AC699" s="84"/>
    </row>
    <row r="700" ht="80" customHeight="1" spans="1:29">
      <c r="A700" s="84" t="s">
        <v>17802</v>
      </c>
      <c r="B700" s="84"/>
      <c r="C700" s="85" t="s">
        <v>2</v>
      </c>
      <c r="D700" s="84" t="s">
        <v>16969</v>
      </c>
      <c r="E700" s="87" t="s">
        <v>17803</v>
      </c>
      <c r="F700" s="84" t="s">
        <v>16586</v>
      </c>
      <c r="G700" s="85"/>
      <c r="H700" s="85">
        <v>40</v>
      </c>
      <c r="I700" s="85">
        <f t="shared" si="36"/>
        <v>40</v>
      </c>
      <c r="J700" s="84">
        <v>1</v>
      </c>
      <c r="K700" s="90">
        <f>SUMIFS(VENTAS[Cantidad],VENTAS[Código del producto Vendido],STOCK[[#This Row],[Code]])</f>
        <v>0</v>
      </c>
      <c r="L700" s="84">
        <f>STOCK[[#This Row],[Entradas]]-STOCK[[#This Row],[Salidas]]</f>
        <v>1</v>
      </c>
      <c r="M700" s="93">
        <f>STOCK[[#This Row],[Precio Final]]*10%</f>
        <v>4</v>
      </c>
      <c r="N700" s="84">
        <v>0</v>
      </c>
      <c r="O700" s="85">
        <v>0</v>
      </c>
      <c r="P700" s="85">
        <v>9</v>
      </c>
      <c r="Q700" s="84">
        <v>0</v>
      </c>
      <c r="R700" s="84">
        <v>0</v>
      </c>
      <c r="S700" s="85">
        <v>1.8</v>
      </c>
      <c r="T700" s="96">
        <f>STOCK[[#This Row],[Costo Unitario (USD)]]+STOCK[[#This Row],[Costo Envío (USD)]]+STOCK[[#This Row],[Comisión 10%]]</f>
        <v>14.8</v>
      </c>
      <c r="U700" s="84">
        <f t="shared" si="35"/>
        <v>22.2</v>
      </c>
      <c r="V700" s="85">
        <f t="shared" si="38"/>
        <v>40</v>
      </c>
      <c r="W700" s="85">
        <f>STOCK[[#This Row],[Precio Final]]-STOCK[[#This Row],[Costo total]]</f>
        <v>25.2</v>
      </c>
      <c r="X700" s="84">
        <f>STOCK[[#This Row],[Ganancia Unitaria]]*STOCK[[#This Row],[Salidas]]</f>
        <v>0</v>
      </c>
      <c r="Y700" s="84"/>
      <c r="Z700" s="84"/>
      <c r="AA700" s="85"/>
      <c r="AB700" s="84"/>
      <c r="AC700" s="84"/>
    </row>
    <row r="701" ht="80" customHeight="1" spans="1:29">
      <c r="A701" s="84" t="s">
        <v>17804</v>
      </c>
      <c r="B701" s="84"/>
      <c r="C701" s="85" t="s">
        <v>2</v>
      </c>
      <c r="D701" s="84" t="s">
        <v>16690</v>
      </c>
      <c r="E701" s="87" t="s">
        <v>17805</v>
      </c>
      <c r="F701" s="84" t="s">
        <v>16586</v>
      </c>
      <c r="G701" s="85"/>
      <c r="H701" s="85">
        <v>35</v>
      </c>
      <c r="I701" s="85">
        <f t="shared" si="36"/>
        <v>35</v>
      </c>
      <c r="J701" s="84">
        <v>1</v>
      </c>
      <c r="K701" s="90">
        <f>SUMIFS(VENTAS[Cantidad],VENTAS[Código del producto Vendido],STOCK[[#This Row],[Code]])</f>
        <v>0</v>
      </c>
      <c r="L701" s="84">
        <f>STOCK[[#This Row],[Entradas]]-STOCK[[#This Row],[Salidas]]</f>
        <v>1</v>
      </c>
      <c r="M701" s="93">
        <f>STOCK[[#This Row],[Precio Final]]*10%</f>
        <v>3.5</v>
      </c>
      <c r="N701" s="84"/>
      <c r="O701" s="85"/>
      <c r="P701" s="85">
        <v>9</v>
      </c>
      <c r="Q701" s="84"/>
      <c r="R701" s="84"/>
      <c r="S701" s="85"/>
      <c r="T701" s="96">
        <f>STOCK[[#This Row],[Costo Unitario (USD)]]+STOCK[[#This Row],[Costo Envío (USD)]]+STOCK[[#This Row],[Comisión 10%]]</f>
        <v>12.5</v>
      </c>
      <c r="U701" s="84">
        <f t="shared" si="35"/>
        <v>18.75</v>
      </c>
      <c r="V701" s="85">
        <f t="shared" si="38"/>
        <v>35</v>
      </c>
      <c r="W701" s="85">
        <f>STOCK[[#This Row],[Precio Final]]-STOCK[[#This Row],[Costo total]]</f>
        <v>22.5</v>
      </c>
      <c r="X701" s="84">
        <f>STOCK[[#This Row],[Ganancia Unitaria]]*STOCK[[#This Row],[Salidas]]</f>
        <v>0</v>
      </c>
      <c r="Y701" s="84"/>
      <c r="Z701" s="84"/>
      <c r="AA701" s="85"/>
      <c r="AB701" s="84"/>
      <c r="AC701" s="84"/>
    </row>
    <row r="702" ht="80" customHeight="1" spans="1:29">
      <c r="A702" s="84" t="s">
        <v>17806</v>
      </c>
      <c r="B702" s="84"/>
      <c r="C702" s="85" t="s">
        <v>2</v>
      </c>
      <c r="D702" s="84" t="s">
        <v>16522</v>
      </c>
      <c r="E702" s="87" t="s">
        <v>17774</v>
      </c>
      <c r="F702" s="84" t="s">
        <v>16404</v>
      </c>
      <c r="G702" s="85"/>
      <c r="H702" s="85">
        <v>30</v>
      </c>
      <c r="I702" s="85">
        <f t="shared" si="36"/>
        <v>30</v>
      </c>
      <c r="J702" s="84">
        <v>1</v>
      </c>
      <c r="K702" s="90">
        <f>SUMIFS(VENTAS[Cantidad],VENTAS[Código del producto Vendido],STOCK[[#This Row],[Code]])</f>
        <v>0</v>
      </c>
      <c r="L702" s="84">
        <f>STOCK[[#This Row],[Entradas]]-STOCK[[#This Row],[Salidas]]</f>
        <v>1</v>
      </c>
      <c r="M702" s="93">
        <f>STOCK[[#This Row],[Precio Final]]*10%</f>
        <v>3</v>
      </c>
      <c r="N702" s="84">
        <v>0</v>
      </c>
      <c r="O702" s="85">
        <v>0</v>
      </c>
      <c r="P702" s="85">
        <v>9</v>
      </c>
      <c r="Q702" s="84">
        <v>0</v>
      </c>
      <c r="R702" s="84">
        <v>0</v>
      </c>
      <c r="S702" s="85">
        <v>1.8</v>
      </c>
      <c r="T702" s="96">
        <f>STOCK[[#This Row],[Costo Unitario (USD)]]+STOCK[[#This Row],[Costo Envío (USD)]]+STOCK[[#This Row],[Comisión 10%]]</f>
        <v>13.8</v>
      </c>
      <c r="U702" s="84">
        <f t="shared" si="35"/>
        <v>20.7</v>
      </c>
      <c r="V702" s="85">
        <f t="shared" si="38"/>
        <v>30</v>
      </c>
      <c r="W702" s="85">
        <f>STOCK[[#This Row],[Precio Final]]-STOCK[[#This Row],[Costo total]]</f>
        <v>16.2</v>
      </c>
      <c r="X702" s="84">
        <f>STOCK[[#This Row],[Ganancia Unitaria]]*STOCK[[#This Row],[Salidas]]</f>
        <v>0</v>
      </c>
      <c r="Y702" s="84"/>
      <c r="Z702" s="84"/>
      <c r="AA702" s="85"/>
      <c r="AB702" s="84"/>
      <c r="AC702" s="84"/>
    </row>
    <row r="703" ht="80" customHeight="1" spans="1:29">
      <c r="A703" s="84" t="s">
        <v>17807</v>
      </c>
      <c r="B703" s="84"/>
      <c r="C703" s="85" t="s">
        <v>2</v>
      </c>
      <c r="D703" s="84" t="s">
        <v>16541</v>
      </c>
      <c r="E703" s="87" t="s">
        <v>17774</v>
      </c>
      <c r="F703" s="84" t="s">
        <v>16475</v>
      </c>
      <c r="G703" s="85"/>
      <c r="H703" s="85">
        <v>30</v>
      </c>
      <c r="I703" s="85">
        <f t="shared" si="36"/>
        <v>30</v>
      </c>
      <c r="J703" s="84">
        <v>1</v>
      </c>
      <c r="K703" s="90">
        <f>SUMIFS(VENTAS[Cantidad],VENTAS[Código del producto Vendido],STOCK[[#This Row],[Code]])</f>
        <v>0</v>
      </c>
      <c r="L703" s="84">
        <f>STOCK[[#This Row],[Entradas]]-STOCK[[#This Row],[Salidas]]</f>
        <v>1</v>
      </c>
      <c r="M703" s="93">
        <f>STOCK[[#This Row],[Precio Final]]*10%</f>
        <v>3</v>
      </c>
      <c r="N703" s="84">
        <v>0</v>
      </c>
      <c r="O703" s="85">
        <v>0</v>
      </c>
      <c r="P703" s="85">
        <v>9</v>
      </c>
      <c r="Q703" s="84">
        <v>0</v>
      </c>
      <c r="R703" s="84">
        <v>0</v>
      </c>
      <c r="S703" s="85">
        <v>1.8</v>
      </c>
      <c r="T703" s="96">
        <f>STOCK[[#This Row],[Costo Unitario (USD)]]+STOCK[[#This Row],[Costo Envío (USD)]]+STOCK[[#This Row],[Comisión 10%]]</f>
        <v>13.8</v>
      </c>
      <c r="U703" s="84">
        <f t="shared" si="35"/>
        <v>20.7</v>
      </c>
      <c r="V703" s="85">
        <f t="shared" si="38"/>
        <v>30</v>
      </c>
      <c r="W703" s="85">
        <f>STOCK[[#This Row],[Precio Final]]-STOCK[[#This Row],[Costo total]]</f>
        <v>16.2</v>
      </c>
      <c r="X703" s="84">
        <f>STOCK[[#This Row],[Ganancia Unitaria]]*STOCK[[#This Row],[Salidas]]</f>
        <v>0</v>
      </c>
      <c r="Y703" s="84"/>
      <c r="Z703" s="84"/>
      <c r="AA703" s="85"/>
      <c r="AB703" s="84"/>
      <c r="AC703" s="84"/>
    </row>
    <row r="704" ht="80" customHeight="1" spans="1:29">
      <c r="A704" s="84" t="s">
        <v>17808</v>
      </c>
      <c r="B704" s="84"/>
      <c r="C704" s="85" t="s">
        <v>2</v>
      </c>
      <c r="D704" s="84" t="s">
        <v>16541</v>
      </c>
      <c r="E704" s="87" t="s">
        <v>17809</v>
      </c>
      <c r="F704" s="84" t="s">
        <v>16937</v>
      </c>
      <c r="G704" s="85"/>
      <c r="H704" s="85">
        <v>35</v>
      </c>
      <c r="I704" s="85">
        <f t="shared" si="36"/>
        <v>35</v>
      </c>
      <c r="J704" s="84">
        <v>0</v>
      </c>
      <c r="K704" s="90">
        <f>SUMIFS(VENTAS[Cantidad],VENTAS[Código del producto Vendido],STOCK[[#This Row],[Code]])</f>
        <v>0</v>
      </c>
      <c r="L704" s="84">
        <f>STOCK[[#This Row],[Entradas]]-STOCK[[#This Row],[Salidas]]</f>
        <v>0</v>
      </c>
      <c r="M704" s="93">
        <f>STOCK[[#This Row],[Precio Final]]*10%</f>
        <v>3.5</v>
      </c>
      <c r="N704" s="84">
        <v>0</v>
      </c>
      <c r="O704" s="85">
        <v>0</v>
      </c>
      <c r="P704" s="85">
        <v>9</v>
      </c>
      <c r="Q704" s="84">
        <v>0</v>
      </c>
      <c r="R704" s="84">
        <v>0</v>
      </c>
      <c r="S704" s="85">
        <v>1.8</v>
      </c>
      <c r="T704" s="96">
        <f>STOCK[[#This Row],[Costo Unitario (USD)]]+STOCK[[#This Row],[Costo Envío (USD)]]+STOCK[[#This Row],[Comisión 10%]]</f>
        <v>14.3</v>
      </c>
      <c r="U704" s="84">
        <f t="shared" si="35"/>
        <v>21.45</v>
      </c>
      <c r="V704" s="85">
        <f t="shared" si="38"/>
        <v>35</v>
      </c>
      <c r="W704" s="85">
        <f>STOCK[[#This Row],[Precio Final]]-STOCK[[#This Row],[Costo total]]</f>
        <v>20.7</v>
      </c>
      <c r="X704" s="84">
        <f>STOCK[[#This Row],[Ganancia Unitaria]]*STOCK[[#This Row],[Salidas]]</f>
        <v>0</v>
      </c>
      <c r="Y704" s="84"/>
      <c r="Z704" s="84"/>
      <c r="AA704" s="85"/>
      <c r="AB704" s="84"/>
      <c r="AC704" s="84"/>
    </row>
    <row r="705" ht="80" customHeight="1" spans="1:29">
      <c r="A705" s="84" t="s">
        <v>17810</v>
      </c>
      <c r="B705" s="84"/>
      <c r="C705" s="85" t="s">
        <v>2</v>
      </c>
      <c r="D705" s="84" t="s">
        <v>16541</v>
      </c>
      <c r="E705" s="87" t="s">
        <v>17780</v>
      </c>
      <c r="F705" s="84" t="s">
        <v>16475</v>
      </c>
      <c r="G705" s="85"/>
      <c r="H705" s="85">
        <v>25</v>
      </c>
      <c r="I705" s="85">
        <f t="shared" si="36"/>
        <v>25</v>
      </c>
      <c r="J705" s="84">
        <v>1</v>
      </c>
      <c r="K705" s="90">
        <f>SUMIFS(VENTAS[Cantidad],VENTAS[Código del producto Vendido],STOCK[[#This Row],[Code]])</f>
        <v>0</v>
      </c>
      <c r="L705" s="84">
        <f>STOCK[[#This Row],[Entradas]]-STOCK[[#This Row],[Salidas]]</f>
        <v>1</v>
      </c>
      <c r="M705" s="93">
        <f>STOCK[[#This Row],[Precio Final]]*10%</f>
        <v>2.5</v>
      </c>
      <c r="N705" s="84">
        <v>0</v>
      </c>
      <c r="O705" s="85">
        <v>0</v>
      </c>
      <c r="P705" s="85">
        <v>9</v>
      </c>
      <c r="Q705" s="84">
        <v>0</v>
      </c>
      <c r="R705" s="84">
        <v>0</v>
      </c>
      <c r="S705" s="85">
        <v>1.8</v>
      </c>
      <c r="T705" s="96">
        <f>STOCK[[#This Row],[Costo Unitario (USD)]]+STOCK[[#This Row],[Costo Envío (USD)]]+STOCK[[#This Row],[Comisión 10%]]</f>
        <v>13.3</v>
      </c>
      <c r="U705" s="84">
        <f t="shared" si="35"/>
        <v>19.95</v>
      </c>
      <c r="V705" s="85">
        <f t="shared" si="38"/>
        <v>25</v>
      </c>
      <c r="W705" s="85">
        <f>STOCK[[#This Row],[Precio Final]]-STOCK[[#This Row],[Costo total]]</f>
        <v>11.7</v>
      </c>
      <c r="X705" s="84">
        <f>STOCK[[#This Row],[Ganancia Unitaria]]*STOCK[[#This Row],[Salidas]]</f>
        <v>0</v>
      </c>
      <c r="Y705" s="84"/>
      <c r="Z705" s="84"/>
      <c r="AA705" s="85"/>
      <c r="AB705" s="84"/>
      <c r="AC705" s="84"/>
    </row>
    <row r="706" ht="80" customHeight="1" spans="1:29">
      <c r="A706" s="84" t="s">
        <v>17811</v>
      </c>
      <c r="B706" s="84"/>
      <c r="C706" s="85" t="s">
        <v>2</v>
      </c>
      <c r="D706" s="84" t="s">
        <v>16683</v>
      </c>
      <c r="E706" s="87" t="s">
        <v>17809</v>
      </c>
      <c r="F706" s="84" t="s">
        <v>16984</v>
      </c>
      <c r="G706" s="85"/>
      <c r="H706" s="85">
        <v>35</v>
      </c>
      <c r="I706" s="85">
        <f t="shared" si="36"/>
        <v>35</v>
      </c>
      <c r="J706" s="84">
        <v>1</v>
      </c>
      <c r="K706" s="90">
        <f>SUMIFS(VENTAS[Cantidad],VENTAS[Código del producto Vendido],STOCK[[#This Row],[Code]])</f>
        <v>0</v>
      </c>
      <c r="L706" s="84">
        <f>STOCK[[#This Row],[Entradas]]-STOCK[[#This Row],[Salidas]]</f>
        <v>1</v>
      </c>
      <c r="M706" s="93">
        <f>STOCK[[#This Row],[Precio Final]]*10%</f>
        <v>3.5</v>
      </c>
      <c r="N706" s="84">
        <v>0</v>
      </c>
      <c r="O706" s="85">
        <v>0</v>
      </c>
      <c r="P706" s="85">
        <v>9</v>
      </c>
      <c r="Q706" s="84">
        <v>0</v>
      </c>
      <c r="R706" s="84">
        <v>0</v>
      </c>
      <c r="S706" s="85">
        <v>1.8</v>
      </c>
      <c r="T706" s="96">
        <f>STOCK[[#This Row],[Costo Unitario (USD)]]+STOCK[[#This Row],[Costo Envío (USD)]]+STOCK[[#This Row],[Comisión 10%]]</f>
        <v>14.3</v>
      </c>
      <c r="U706" s="84">
        <f t="shared" ref="U706:U769" si="39">T706*1.5</f>
        <v>21.45</v>
      </c>
      <c r="V706" s="85">
        <f t="shared" si="38"/>
        <v>35</v>
      </c>
      <c r="W706" s="85">
        <f>STOCK[[#This Row],[Precio Final]]-STOCK[[#This Row],[Costo total]]</f>
        <v>20.7</v>
      </c>
      <c r="X706" s="84">
        <f>STOCK[[#This Row],[Ganancia Unitaria]]*STOCK[[#This Row],[Salidas]]</f>
        <v>0</v>
      </c>
      <c r="Y706" s="84"/>
      <c r="Z706" s="84"/>
      <c r="AA706" s="85"/>
      <c r="AB706" s="84"/>
      <c r="AC706" s="84"/>
    </row>
    <row r="707" ht="80" customHeight="1" spans="1:29">
      <c r="A707" s="84" t="s">
        <v>17812</v>
      </c>
      <c r="B707" s="84"/>
      <c r="C707" s="85" t="s">
        <v>2</v>
      </c>
      <c r="D707" s="84" t="s">
        <v>16522</v>
      </c>
      <c r="E707" s="87" t="s">
        <v>17813</v>
      </c>
      <c r="F707" s="84" t="s">
        <v>17237</v>
      </c>
      <c r="G707" s="85"/>
      <c r="H707" s="85">
        <v>30</v>
      </c>
      <c r="I707" s="85">
        <f t="shared" si="36"/>
        <v>30</v>
      </c>
      <c r="J707" s="84">
        <v>1</v>
      </c>
      <c r="K707" s="90">
        <f>SUMIFS(VENTAS[Cantidad],VENTAS[Código del producto Vendido],STOCK[[#This Row],[Code]])</f>
        <v>0</v>
      </c>
      <c r="L707" s="84">
        <f>STOCK[[#This Row],[Entradas]]-STOCK[[#This Row],[Salidas]]</f>
        <v>1</v>
      </c>
      <c r="M707" s="93">
        <f>STOCK[[#This Row],[Precio Final]]*10%</f>
        <v>3</v>
      </c>
      <c r="N707" s="84">
        <v>0</v>
      </c>
      <c r="O707" s="85">
        <v>0</v>
      </c>
      <c r="P707" s="85">
        <v>9</v>
      </c>
      <c r="Q707" s="84">
        <v>0</v>
      </c>
      <c r="R707" s="84">
        <v>0</v>
      </c>
      <c r="S707" s="85">
        <v>1.8</v>
      </c>
      <c r="T707" s="96">
        <f>STOCK[[#This Row],[Costo Unitario (USD)]]+STOCK[[#This Row],[Costo Envío (USD)]]+STOCK[[#This Row],[Comisión 10%]]</f>
        <v>13.8</v>
      </c>
      <c r="U707" s="84">
        <f t="shared" si="39"/>
        <v>20.7</v>
      </c>
      <c r="V707" s="85">
        <f t="shared" si="38"/>
        <v>30</v>
      </c>
      <c r="W707" s="85">
        <f>STOCK[[#This Row],[Precio Final]]-STOCK[[#This Row],[Costo total]]</f>
        <v>16.2</v>
      </c>
      <c r="X707" s="84">
        <f>STOCK[[#This Row],[Ganancia Unitaria]]*STOCK[[#This Row],[Salidas]]</f>
        <v>0</v>
      </c>
      <c r="Y707" s="84"/>
      <c r="Z707" s="84"/>
      <c r="AA707" s="85"/>
      <c r="AB707" s="84"/>
      <c r="AC707" s="84"/>
    </row>
    <row r="708" ht="80" customHeight="1" spans="1:29">
      <c r="A708" s="84" t="s">
        <v>17814</v>
      </c>
      <c r="B708" s="84"/>
      <c r="C708" s="85" t="s">
        <v>2</v>
      </c>
      <c r="D708" s="84" t="s">
        <v>16522</v>
      </c>
      <c r="E708" s="87" t="s">
        <v>17815</v>
      </c>
      <c r="F708" s="84" t="s">
        <v>16404</v>
      </c>
      <c r="G708" s="85"/>
      <c r="H708" s="85">
        <v>30</v>
      </c>
      <c r="I708" s="85">
        <f t="shared" si="36"/>
        <v>30</v>
      </c>
      <c r="J708" s="84">
        <v>1</v>
      </c>
      <c r="K708" s="90">
        <f>SUMIFS(VENTAS[Cantidad],VENTAS[Código del producto Vendido],STOCK[[#This Row],[Code]])</f>
        <v>0</v>
      </c>
      <c r="L708" s="84">
        <f>STOCK[[#This Row],[Entradas]]-STOCK[[#This Row],[Salidas]]</f>
        <v>1</v>
      </c>
      <c r="M708" s="93">
        <f>STOCK[[#This Row],[Precio Final]]*10%</f>
        <v>3</v>
      </c>
      <c r="N708" s="84">
        <v>0</v>
      </c>
      <c r="O708" s="85">
        <v>0</v>
      </c>
      <c r="P708" s="85">
        <v>9</v>
      </c>
      <c r="Q708" s="84">
        <v>0</v>
      </c>
      <c r="R708" s="84">
        <v>0</v>
      </c>
      <c r="S708" s="85">
        <v>1.8</v>
      </c>
      <c r="T708" s="96">
        <f>STOCK[[#This Row],[Costo Unitario (USD)]]+STOCK[[#This Row],[Costo Envío (USD)]]+STOCK[[#This Row],[Comisión 10%]]</f>
        <v>13.8</v>
      </c>
      <c r="U708" s="84">
        <f t="shared" si="39"/>
        <v>20.7</v>
      </c>
      <c r="V708" s="85">
        <f t="shared" si="38"/>
        <v>30</v>
      </c>
      <c r="W708" s="85">
        <f>STOCK[[#This Row],[Precio Final]]-STOCK[[#This Row],[Costo total]]</f>
        <v>16.2</v>
      </c>
      <c r="X708" s="84">
        <f>STOCK[[#This Row],[Ganancia Unitaria]]*STOCK[[#This Row],[Salidas]]</f>
        <v>0</v>
      </c>
      <c r="Y708" s="84"/>
      <c r="Z708" s="84"/>
      <c r="AA708" s="85"/>
      <c r="AB708" s="84"/>
      <c r="AC708" s="84"/>
    </row>
    <row r="709" ht="80" customHeight="1" spans="1:29">
      <c r="A709" s="84" t="s">
        <v>17816</v>
      </c>
      <c r="B709" s="84"/>
      <c r="C709" s="85" t="s">
        <v>2</v>
      </c>
      <c r="D709" s="84" t="s">
        <v>16541</v>
      </c>
      <c r="E709" s="87" t="s">
        <v>17817</v>
      </c>
      <c r="F709" s="84" t="s">
        <v>16396</v>
      </c>
      <c r="G709" s="85"/>
      <c r="H709" s="85">
        <v>30</v>
      </c>
      <c r="I709" s="85">
        <f t="shared" si="36"/>
        <v>30</v>
      </c>
      <c r="J709" s="84">
        <v>0</v>
      </c>
      <c r="K709" s="90">
        <f>SUMIFS(VENTAS[Cantidad],VENTAS[Código del producto Vendido],STOCK[[#This Row],[Code]])</f>
        <v>0</v>
      </c>
      <c r="L709" s="84">
        <f>STOCK[[#This Row],[Entradas]]-STOCK[[#This Row],[Salidas]]</f>
        <v>0</v>
      </c>
      <c r="M709" s="93">
        <f>STOCK[[#This Row],[Precio Final]]*10%</f>
        <v>3</v>
      </c>
      <c r="N709" s="84">
        <v>0</v>
      </c>
      <c r="O709" s="85">
        <v>0</v>
      </c>
      <c r="P709" s="85">
        <v>9</v>
      </c>
      <c r="Q709" s="84">
        <v>0</v>
      </c>
      <c r="R709" s="84">
        <v>0</v>
      </c>
      <c r="S709" s="85">
        <v>1.8</v>
      </c>
      <c r="T709" s="96">
        <f>STOCK[[#This Row],[Costo Unitario (USD)]]+STOCK[[#This Row],[Costo Envío (USD)]]+STOCK[[#This Row],[Comisión 10%]]</f>
        <v>13.8</v>
      </c>
      <c r="U709" s="84">
        <f t="shared" si="39"/>
        <v>20.7</v>
      </c>
      <c r="V709" s="85">
        <f t="shared" si="38"/>
        <v>30</v>
      </c>
      <c r="W709" s="85">
        <f>STOCK[[#This Row],[Precio Final]]-STOCK[[#This Row],[Costo total]]</f>
        <v>16.2</v>
      </c>
      <c r="X709" s="84">
        <f>STOCK[[#This Row],[Ganancia Unitaria]]*STOCK[[#This Row],[Salidas]]</f>
        <v>0</v>
      </c>
      <c r="Y709" s="84"/>
      <c r="Z709" s="84"/>
      <c r="AA709" s="85"/>
      <c r="AB709" s="84"/>
      <c r="AC709" s="84"/>
    </row>
    <row r="710" ht="80" customHeight="1" spans="1:29">
      <c r="A710" s="84" t="s">
        <v>17818</v>
      </c>
      <c r="B710" s="84"/>
      <c r="C710" s="85" t="s">
        <v>2</v>
      </c>
      <c r="D710" s="84" t="s">
        <v>16758</v>
      </c>
      <c r="E710" s="87" t="s">
        <v>17819</v>
      </c>
      <c r="F710" s="84" t="s">
        <v>17820</v>
      </c>
      <c r="G710" s="85"/>
      <c r="H710" s="85">
        <v>38</v>
      </c>
      <c r="I710" s="85">
        <f t="shared" si="36"/>
        <v>38</v>
      </c>
      <c r="J710" s="84">
        <v>1</v>
      </c>
      <c r="K710" s="90">
        <f>SUMIFS(VENTAS[Cantidad],VENTAS[Código del producto Vendido],STOCK[[#This Row],[Code]])</f>
        <v>0</v>
      </c>
      <c r="L710" s="84">
        <f>STOCK[[#This Row],[Entradas]]-STOCK[[#This Row],[Salidas]]</f>
        <v>1</v>
      </c>
      <c r="M710" s="93">
        <f>STOCK[[#This Row],[Precio Final]]*10%</f>
        <v>3.8</v>
      </c>
      <c r="N710" s="84">
        <v>0</v>
      </c>
      <c r="O710" s="85">
        <v>0</v>
      </c>
      <c r="P710" s="85">
        <v>21.11</v>
      </c>
      <c r="Q710" s="84">
        <v>0</v>
      </c>
      <c r="R710" s="84">
        <v>0</v>
      </c>
      <c r="S710" s="85">
        <v>1.8</v>
      </c>
      <c r="T710" s="96">
        <f>STOCK[[#This Row],[Costo Unitario (USD)]]+STOCK[[#This Row],[Costo Envío (USD)]]+STOCK[[#This Row],[Comisión 10%]]</f>
        <v>26.71</v>
      </c>
      <c r="U710" s="84">
        <f t="shared" si="39"/>
        <v>40.065</v>
      </c>
      <c r="V710" s="85">
        <f t="shared" si="38"/>
        <v>38</v>
      </c>
      <c r="W710" s="85">
        <f>STOCK[[#This Row],[Precio Final]]-STOCK[[#This Row],[Costo total]]</f>
        <v>11.29</v>
      </c>
      <c r="X710" s="84">
        <f>STOCK[[#This Row],[Ganancia Unitaria]]*STOCK[[#This Row],[Salidas]]</f>
        <v>0</v>
      </c>
      <c r="Y710" s="84"/>
      <c r="Z710" s="84"/>
      <c r="AA710" s="85"/>
      <c r="AB710" s="84"/>
      <c r="AC710" s="84"/>
    </row>
    <row r="711" ht="80" customHeight="1" spans="1:29">
      <c r="A711" s="84" t="s">
        <v>17821</v>
      </c>
      <c r="B711" s="84"/>
      <c r="C711" s="85" t="s">
        <v>2</v>
      </c>
      <c r="D711" s="84" t="s">
        <v>16758</v>
      </c>
      <c r="E711" s="87" t="s">
        <v>17822</v>
      </c>
      <c r="F711" s="84" t="s">
        <v>17820</v>
      </c>
      <c r="G711" s="85"/>
      <c r="H711" s="85">
        <v>38</v>
      </c>
      <c r="I711" s="85">
        <f t="shared" si="36"/>
        <v>38</v>
      </c>
      <c r="J711" s="84">
        <v>2</v>
      </c>
      <c r="K711" s="90">
        <f>SUMIFS(VENTAS[Cantidad],VENTAS[Código del producto Vendido],STOCK[[#This Row],[Code]])</f>
        <v>0</v>
      </c>
      <c r="L711" s="84">
        <f>STOCK[[#This Row],[Entradas]]-STOCK[[#This Row],[Salidas]]</f>
        <v>2</v>
      </c>
      <c r="M711" s="93">
        <f>STOCK[[#This Row],[Precio Final]]*10%</f>
        <v>3.8</v>
      </c>
      <c r="N711" s="84">
        <v>0</v>
      </c>
      <c r="O711" s="85">
        <v>0</v>
      </c>
      <c r="P711" s="85">
        <v>21.11</v>
      </c>
      <c r="Q711" s="84">
        <v>0</v>
      </c>
      <c r="R711" s="84">
        <v>0</v>
      </c>
      <c r="S711" s="85">
        <v>1.8</v>
      </c>
      <c r="T711" s="96">
        <f>STOCK[[#This Row],[Costo Unitario (USD)]]+STOCK[[#This Row],[Costo Envío (USD)]]+STOCK[[#This Row],[Comisión 10%]]</f>
        <v>26.71</v>
      </c>
      <c r="U711" s="84">
        <f t="shared" si="39"/>
        <v>40.065</v>
      </c>
      <c r="V711" s="85">
        <f t="shared" si="38"/>
        <v>38</v>
      </c>
      <c r="W711" s="85">
        <f>STOCK[[#This Row],[Precio Final]]-STOCK[[#This Row],[Costo total]]</f>
        <v>11.29</v>
      </c>
      <c r="X711" s="84">
        <f>STOCK[[#This Row],[Ganancia Unitaria]]*STOCK[[#This Row],[Salidas]]</f>
        <v>0</v>
      </c>
      <c r="Y711" s="84"/>
      <c r="Z711" s="84"/>
      <c r="AA711" s="85"/>
      <c r="AB711" s="84"/>
      <c r="AC711" s="84"/>
    </row>
    <row r="712" ht="80" customHeight="1" spans="1:29">
      <c r="A712" s="84" t="s">
        <v>17823</v>
      </c>
      <c r="B712" s="84"/>
      <c r="C712" s="85" t="s">
        <v>2</v>
      </c>
      <c r="D712" s="84" t="s">
        <v>16758</v>
      </c>
      <c r="E712" s="87" t="s">
        <v>17824</v>
      </c>
      <c r="F712" s="84" t="s">
        <v>17825</v>
      </c>
      <c r="G712" s="85"/>
      <c r="H712" s="85">
        <v>22</v>
      </c>
      <c r="I712" s="85">
        <f t="shared" si="36"/>
        <v>22</v>
      </c>
      <c r="J712" s="84">
        <v>2</v>
      </c>
      <c r="K712" s="90">
        <f>SUMIFS(VENTAS[Cantidad],VENTAS[Código del producto Vendido],STOCK[[#This Row],[Code]])</f>
        <v>0</v>
      </c>
      <c r="L712" s="84">
        <f>STOCK[[#This Row],[Entradas]]-STOCK[[#This Row],[Salidas]]</f>
        <v>2</v>
      </c>
      <c r="M712" s="93">
        <f>STOCK[[#This Row],[Precio Final]]*10%</f>
        <v>2.2</v>
      </c>
      <c r="N712" s="84">
        <v>0</v>
      </c>
      <c r="O712" s="85">
        <v>0</v>
      </c>
      <c r="P712" s="85">
        <v>0</v>
      </c>
      <c r="Q712" s="84">
        <v>0</v>
      </c>
      <c r="R712" s="84">
        <v>0</v>
      </c>
      <c r="S712" s="85">
        <v>1.8</v>
      </c>
      <c r="T712" s="96">
        <f>STOCK[[#This Row],[Costo Unitario (USD)]]+STOCK[[#This Row],[Costo Envío (USD)]]+STOCK[[#This Row],[Comisión 10%]]</f>
        <v>4</v>
      </c>
      <c r="U712" s="84">
        <f t="shared" si="39"/>
        <v>6</v>
      </c>
      <c r="V712" s="85">
        <f t="shared" si="38"/>
        <v>22</v>
      </c>
      <c r="W712" s="85">
        <f>STOCK[[#This Row],[Precio Final]]-STOCK[[#This Row],[Costo total]]</f>
        <v>18</v>
      </c>
      <c r="X712" s="84">
        <f>STOCK[[#This Row],[Ganancia Unitaria]]*STOCK[[#This Row],[Salidas]]</f>
        <v>0</v>
      </c>
      <c r="Y712" s="84"/>
      <c r="Z712" s="84"/>
      <c r="AA712" s="85"/>
      <c r="AB712" s="84"/>
      <c r="AC712" s="84"/>
    </row>
    <row r="713" ht="80" customHeight="1" spans="1:29">
      <c r="A713" s="84" t="s">
        <v>17826</v>
      </c>
      <c r="B713" s="84"/>
      <c r="C713" s="85" t="s">
        <v>2</v>
      </c>
      <c r="D713" s="84" t="s">
        <v>16758</v>
      </c>
      <c r="E713" s="87" t="s">
        <v>17827</v>
      </c>
      <c r="F713" s="84" t="s">
        <v>17828</v>
      </c>
      <c r="G713" s="85"/>
      <c r="H713" s="85">
        <v>20</v>
      </c>
      <c r="I713" s="85">
        <f t="shared" si="36"/>
        <v>20</v>
      </c>
      <c r="J713" s="84">
        <v>1</v>
      </c>
      <c r="K713" s="90">
        <f>SUMIFS(VENTAS[Cantidad],VENTAS[Código del producto Vendido],STOCK[[#This Row],[Code]])</f>
        <v>0</v>
      </c>
      <c r="L713" s="84">
        <f>STOCK[[#This Row],[Entradas]]-STOCK[[#This Row],[Salidas]]</f>
        <v>1</v>
      </c>
      <c r="M713" s="93">
        <f>STOCK[[#This Row],[Precio Final]]*10%</f>
        <v>2</v>
      </c>
      <c r="N713" s="84">
        <v>0</v>
      </c>
      <c r="O713" s="85">
        <v>0</v>
      </c>
      <c r="P713" s="85">
        <v>7</v>
      </c>
      <c r="Q713" s="84">
        <v>0</v>
      </c>
      <c r="R713" s="84">
        <v>0</v>
      </c>
      <c r="S713" s="85">
        <v>1.8</v>
      </c>
      <c r="T713" s="96">
        <f>STOCK[[#This Row],[Costo Unitario (USD)]]+STOCK[[#This Row],[Costo Envío (USD)]]+STOCK[[#This Row],[Comisión 10%]]</f>
        <v>10.8</v>
      </c>
      <c r="U713" s="84">
        <f t="shared" si="39"/>
        <v>16.2</v>
      </c>
      <c r="V713" s="85">
        <f t="shared" si="38"/>
        <v>20</v>
      </c>
      <c r="W713" s="85">
        <f>STOCK[[#This Row],[Precio Final]]-STOCK[[#This Row],[Costo total]]</f>
        <v>9.2</v>
      </c>
      <c r="X713" s="84">
        <f>STOCK[[#This Row],[Ganancia Unitaria]]*STOCK[[#This Row],[Salidas]]</f>
        <v>0</v>
      </c>
      <c r="Y713" s="84"/>
      <c r="Z713" s="84"/>
      <c r="AA713" s="85"/>
      <c r="AB713" s="84"/>
      <c r="AC713" s="84"/>
    </row>
    <row r="714" ht="80" customHeight="1" spans="1:29">
      <c r="A714" s="84" t="s">
        <v>17829</v>
      </c>
      <c r="B714" s="84"/>
      <c r="C714" s="85" t="s">
        <v>2</v>
      </c>
      <c r="D714" s="84" t="s">
        <v>16758</v>
      </c>
      <c r="E714" s="87" t="s">
        <v>17830</v>
      </c>
      <c r="F714" s="84" t="s">
        <v>17828</v>
      </c>
      <c r="G714" s="85"/>
      <c r="H714" s="85">
        <v>22</v>
      </c>
      <c r="I714" s="85">
        <f t="shared" si="36"/>
        <v>22</v>
      </c>
      <c r="J714" s="84">
        <v>1</v>
      </c>
      <c r="K714" s="90">
        <f>SUMIFS(VENTAS[Cantidad],VENTAS[Código del producto Vendido],STOCK[[#This Row],[Code]])</f>
        <v>0</v>
      </c>
      <c r="L714" s="84">
        <f>STOCK[[#This Row],[Entradas]]-STOCK[[#This Row],[Salidas]]</f>
        <v>1</v>
      </c>
      <c r="M714" s="93">
        <f>STOCK[[#This Row],[Precio Final]]*10%</f>
        <v>2.2</v>
      </c>
      <c r="N714" s="84">
        <v>0</v>
      </c>
      <c r="O714" s="85">
        <v>0</v>
      </c>
      <c r="P714" s="85">
        <v>0</v>
      </c>
      <c r="Q714" s="84">
        <v>0</v>
      </c>
      <c r="R714" s="84">
        <v>0</v>
      </c>
      <c r="S714" s="85">
        <v>1.8</v>
      </c>
      <c r="T714" s="96">
        <f>STOCK[[#This Row],[Costo Unitario (USD)]]+STOCK[[#This Row],[Costo Envío (USD)]]+STOCK[[#This Row],[Comisión 10%]]</f>
        <v>4</v>
      </c>
      <c r="U714" s="84">
        <f t="shared" si="39"/>
        <v>6</v>
      </c>
      <c r="V714" s="85">
        <f t="shared" si="38"/>
        <v>22</v>
      </c>
      <c r="W714" s="85">
        <f>STOCK[[#This Row],[Precio Final]]-STOCK[[#This Row],[Costo total]]</f>
        <v>18</v>
      </c>
      <c r="X714" s="84">
        <f>STOCK[[#This Row],[Ganancia Unitaria]]*STOCK[[#This Row],[Salidas]]</f>
        <v>0</v>
      </c>
      <c r="Y714" s="84" t="s">
        <v>17831</v>
      </c>
      <c r="Z714" s="84"/>
      <c r="AA714" s="85"/>
      <c r="AB714" s="84"/>
      <c r="AC714" s="84"/>
    </row>
    <row r="715" ht="80" customHeight="1" spans="1:29">
      <c r="A715" s="84" t="s">
        <v>17832</v>
      </c>
      <c r="B715" s="84"/>
      <c r="C715" s="85" t="s">
        <v>2</v>
      </c>
      <c r="D715" s="84" t="s">
        <v>16615</v>
      </c>
      <c r="E715" s="87" t="s">
        <v>17833</v>
      </c>
      <c r="F715" s="84" t="s">
        <v>17834</v>
      </c>
      <c r="G715" s="85"/>
      <c r="H715" s="85">
        <v>45</v>
      </c>
      <c r="I715" s="85">
        <f t="shared" si="36"/>
        <v>45</v>
      </c>
      <c r="J715" s="84">
        <v>7</v>
      </c>
      <c r="K715" s="90">
        <f>SUMIFS(VENTAS[Cantidad],VENTAS[Código del producto Vendido],STOCK[[#This Row],[Code]])</f>
        <v>0</v>
      </c>
      <c r="L715" s="84">
        <f>STOCK[[#This Row],[Entradas]]-STOCK[[#This Row],[Salidas]]</f>
        <v>7</v>
      </c>
      <c r="M715" s="93">
        <f>STOCK[[#This Row],[Precio Final]]*10%</f>
        <v>4.5</v>
      </c>
      <c r="N715" s="84">
        <v>0</v>
      </c>
      <c r="O715" s="85">
        <v>0</v>
      </c>
      <c r="P715" s="85">
        <v>1</v>
      </c>
      <c r="Q715" s="84"/>
      <c r="R715" s="84"/>
      <c r="S715" s="85"/>
      <c r="T715" s="96">
        <f>STOCK[[#This Row],[Costo Unitario (USD)]]+STOCK[[#This Row],[Costo Envío (USD)]]+STOCK[[#This Row],[Comisión 10%]]</f>
        <v>5.5</v>
      </c>
      <c r="U715" s="84">
        <f t="shared" si="39"/>
        <v>8.25</v>
      </c>
      <c r="V715" s="85">
        <f t="shared" si="38"/>
        <v>45</v>
      </c>
      <c r="W715" s="85">
        <f>STOCK[[#This Row],[Precio Final]]-STOCK[[#This Row],[Costo total]]</f>
        <v>39.5</v>
      </c>
      <c r="X715" s="84">
        <f>STOCK[[#This Row],[Ganancia Unitaria]]*STOCK[[#This Row],[Salidas]]</f>
        <v>0</v>
      </c>
      <c r="Y715" s="84"/>
      <c r="Z715" s="84"/>
      <c r="AA715" s="85"/>
      <c r="AB715" s="84"/>
      <c r="AC715" s="84">
        <v>40</v>
      </c>
    </row>
    <row r="716" ht="80" customHeight="1" spans="1:29">
      <c r="A716" s="84" t="s">
        <v>17835</v>
      </c>
      <c r="B716" s="84"/>
      <c r="C716" s="85" t="s">
        <v>2</v>
      </c>
      <c r="D716" s="84" t="s">
        <v>16615</v>
      </c>
      <c r="E716" s="87" t="s">
        <v>17836</v>
      </c>
      <c r="F716" s="84" t="s">
        <v>17834</v>
      </c>
      <c r="G716" s="85"/>
      <c r="H716" s="85">
        <v>45</v>
      </c>
      <c r="I716" s="85">
        <f t="shared" si="36"/>
        <v>45</v>
      </c>
      <c r="J716" s="84">
        <v>4</v>
      </c>
      <c r="K716" s="90">
        <f>SUMIFS(VENTAS[Cantidad],VENTAS[Código del producto Vendido],STOCK[[#This Row],[Code]])</f>
        <v>0</v>
      </c>
      <c r="L716" s="84">
        <f>STOCK[[#This Row],[Entradas]]-STOCK[[#This Row],[Salidas]]</f>
        <v>4</v>
      </c>
      <c r="M716" s="93">
        <f>STOCK[[#This Row],[Precio Final]]*10%</f>
        <v>4.5</v>
      </c>
      <c r="N716" s="84">
        <v>0</v>
      </c>
      <c r="O716" s="85">
        <v>0</v>
      </c>
      <c r="P716" s="85">
        <v>11</v>
      </c>
      <c r="Q716" s="84"/>
      <c r="R716" s="84"/>
      <c r="S716" s="85"/>
      <c r="T716" s="96">
        <f>STOCK[[#This Row],[Costo Unitario (USD)]]+STOCK[[#This Row],[Costo Envío (USD)]]+STOCK[[#This Row],[Comisión 10%]]</f>
        <v>15.5</v>
      </c>
      <c r="U716" s="84">
        <f t="shared" si="39"/>
        <v>23.25</v>
      </c>
      <c r="V716" s="85">
        <f t="shared" si="38"/>
        <v>45</v>
      </c>
      <c r="W716" s="85">
        <f>STOCK[[#This Row],[Precio Final]]-STOCK[[#This Row],[Costo total]]</f>
        <v>29.5</v>
      </c>
      <c r="X716" s="84">
        <f>STOCK[[#This Row],[Ganancia Unitaria]]*STOCK[[#This Row],[Salidas]]</f>
        <v>0</v>
      </c>
      <c r="Y716" s="84"/>
      <c r="Z716" s="84"/>
      <c r="AA716" s="85"/>
      <c r="AB716" s="84"/>
      <c r="AC716" s="84">
        <v>40</v>
      </c>
    </row>
    <row r="717" ht="80" customHeight="1" spans="1:29">
      <c r="A717" s="84" t="s">
        <v>17837</v>
      </c>
      <c r="B717" s="84"/>
      <c r="C717" s="85" t="s">
        <v>2</v>
      </c>
      <c r="D717" s="84" t="s">
        <v>16615</v>
      </c>
      <c r="E717" s="87" t="s">
        <v>17838</v>
      </c>
      <c r="F717" s="84" t="s">
        <v>17834</v>
      </c>
      <c r="G717" s="85"/>
      <c r="H717" s="85">
        <v>25</v>
      </c>
      <c r="I717" s="85">
        <f t="shared" si="36"/>
        <v>25</v>
      </c>
      <c r="J717" s="84">
        <v>3</v>
      </c>
      <c r="K717" s="90">
        <f>SUMIFS(VENTAS[Cantidad],VENTAS[Código del producto Vendido],STOCK[[#This Row],[Code]])</f>
        <v>0</v>
      </c>
      <c r="L717" s="84">
        <f>STOCK[[#This Row],[Entradas]]-STOCK[[#This Row],[Salidas]]</f>
        <v>3</v>
      </c>
      <c r="M717" s="93">
        <f>STOCK[[#This Row],[Precio Final]]*10%</f>
        <v>2.5</v>
      </c>
      <c r="N717" s="84">
        <v>0</v>
      </c>
      <c r="O717" s="85">
        <v>0</v>
      </c>
      <c r="P717" s="85">
        <v>12</v>
      </c>
      <c r="Q717" s="84"/>
      <c r="R717" s="84"/>
      <c r="S717" s="85"/>
      <c r="T717" s="96">
        <f>STOCK[[#This Row],[Costo Unitario (USD)]]+STOCK[[#This Row],[Costo Envío (USD)]]+STOCK[[#This Row],[Comisión 10%]]</f>
        <v>14.5</v>
      </c>
      <c r="U717" s="84">
        <f t="shared" si="39"/>
        <v>21.75</v>
      </c>
      <c r="V717" s="85">
        <f t="shared" si="38"/>
        <v>25</v>
      </c>
      <c r="W717" s="85">
        <f>STOCK[[#This Row],[Precio Final]]-STOCK[[#This Row],[Costo total]]</f>
        <v>10.5</v>
      </c>
      <c r="X717" s="84">
        <f>STOCK[[#This Row],[Ganancia Unitaria]]*STOCK[[#This Row],[Salidas]]</f>
        <v>0</v>
      </c>
      <c r="Y717" s="84"/>
      <c r="Z717" s="84"/>
      <c r="AA717" s="85"/>
      <c r="AB717" s="84"/>
      <c r="AC717" s="84"/>
    </row>
    <row r="718" ht="80" customHeight="1" spans="1:29">
      <c r="A718" s="84" t="s">
        <v>17839</v>
      </c>
      <c r="B718" s="84"/>
      <c r="C718" s="85" t="s">
        <v>2</v>
      </c>
      <c r="D718" s="84" t="s">
        <v>17840</v>
      </c>
      <c r="E718" s="87" t="s">
        <v>17841</v>
      </c>
      <c r="F718" s="84" t="s">
        <v>16404</v>
      </c>
      <c r="G718" s="85"/>
      <c r="H718" s="85">
        <v>3</v>
      </c>
      <c r="I718" s="85">
        <f t="shared" si="36"/>
        <v>3</v>
      </c>
      <c r="J718" s="84">
        <v>2</v>
      </c>
      <c r="K718" s="90">
        <f>SUMIFS(VENTAS[Cantidad],VENTAS[Código del producto Vendido],STOCK[[#This Row],[Code]])</f>
        <v>0</v>
      </c>
      <c r="L718" s="84">
        <f>STOCK[[#This Row],[Entradas]]-STOCK[[#This Row],[Salidas]]</f>
        <v>2</v>
      </c>
      <c r="M718" s="93">
        <f>STOCK[[#This Row],[Precio Final]]*10%</f>
        <v>0.3</v>
      </c>
      <c r="N718" s="84">
        <v>0</v>
      </c>
      <c r="O718" s="85">
        <v>0</v>
      </c>
      <c r="P718" s="85">
        <v>0.95</v>
      </c>
      <c r="Q718" s="84">
        <v>0</v>
      </c>
      <c r="R718" s="84">
        <v>0</v>
      </c>
      <c r="S718" s="85">
        <v>0.5</v>
      </c>
      <c r="T718" s="96">
        <f>STOCK[[#This Row],[Costo Unitario (USD)]]+STOCK[[#This Row],[Costo Envío (USD)]]+STOCK[[#This Row],[Comisión 10%]]</f>
        <v>1.75</v>
      </c>
      <c r="U718" s="84">
        <f t="shared" si="39"/>
        <v>2.625</v>
      </c>
      <c r="V718" s="85">
        <f t="shared" si="38"/>
        <v>3</v>
      </c>
      <c r="W718" s="85">
        <f>STOCK[[#This Row],[Precio Final]]-STOCK[[#This Row],[Costo total]]</f>
        <v>1.25</v>
      </c>
      <c r="X718" s="84">
        <f>STOCK[[#This Row],[Ganancia Unitaria]]*STOCK[[#This Row],[Salidas]]</f>
        <v>0</v>
      </c>
      <c r="Y718" s="84"/>
      <c r="Z718" s="84"/>
      <c r="AA718" s="85"/>
      <c r="AB718" s="84"/>
      <c r="AC718" s="84"/>
    </row>
    <row r="719" ht="80" customHeight="1" spans="1:29">
      <c r="A719" s="84" t="s">
        <v>17842</v>
      </c>
      <c r="B719" s="84"/>
      <c r="C719" s="85" t="s">
        <v>2</v>
      </c>
      <c r="D719" s="84" t="s">
        <v>17843</v>
      </c>
      <c r="E719" s="87" t="s">
        <v>17841</v>
      </c>
      <c r="F719" s="84" t="s">
        <v>16396</v>
      </c>
      <c r="G719" s="85"/>
      <c r="H719" s="85">
        <v>3</v>
      </c>
      <c r="I719" s="85">
        <f t="shared" si="36"/>
        <v>3</v>
      </c>
      <c r="J719" s="84">
        <v>3</v>
      </c>
      <c r="K719" s="90">
        <f>SUMIFS(VENTAS[Cantidad],VENTAS[Código del producto Vendido],STOCK[[#This Row],[Code]])</f>
        <v>0</v>
      </c>
      <c r="L719" s="84">
        <f>STOCK[[#This Row],[Entradas]]-STOCK[[#This Row],[Salidas]]</f>
        <v>3</v>
      </c>
      <c r="M719" s="93">
        <f>STOCK[[#This Row],[Precio Final]]*10%</f>
        <v>0.3</v>
      </c>
      <c r="N719" s="84">
        <v>0</v>
      </c>
      <c r="O719" s="85">
        <v>0</v>
      </c>
      <c r="P719" s="85">
        <v>0.95</v>
      </c>
      <c r="Q719" s="84">
        <v>0</v>
      </c>
      <c r="R719" s="84">
        <v>0</v>
      </c>
      <c r="S719" s="85">
        <v>0.5</v>
      </c>
      <c r="T719" s="96">
        <f>STOCK[[#This Row],[Costo Unitario (USD)]]+STOCK[[#This Row],[Costo Envío (USD)]]+STOCK[[#This Row],[Comisión 10%]]</f>
        <v>1.75</v>
      </c>
      <c r="U719" s="84">
        <f t="shared" si="39"/>
        <v>2.625</v>
      </c>
      <c r="V719" s="85">
        <f t="shared" si="38"/>
        <v>3</v>
      </c>
      <c r="W719" s="85">
        <f>STOCK[[#This Row],[Precio Final]]-STOCK[[#This Row],[Costo total]]</f>
        <v>1.25</v>
      </c>
      <c r="X719" s="84">
        <f>STOCK[[#This Row],[Ganancia Unitaria]]*STOCK[[#This Row],[Salidas]]</f>
        <v>0</v>
      </c>
      <c r="Y719" s="84"/>
      <c r="Z719" s="84"/>
      <c r="AA719" s="85"/>
      <c r="AB719" s="84"/>
      <c r="AC719" s="84"/>
    </row>
    <row r="720" ht="80" customHeight="1" spans="1:29">
      <c r="A720" s="84" t="s">
        <v>17844</v>
      </c>
      <c r="B720" s="84"/>
      <c r="C720" s="85" t="s">
        <v>2</v>
      </c>
      <c r="D720" s="84" t="s">
        <v>17843</v>
      </c>
      <c r="E720" s="87" t="s">
        <v>17841</v>
      </c>
      <c r="F720" s="84" t="s">
        <v>16475</v>
      </c>
      <c r="G720" s="85"/>
      <c r="H720" s="85">
        <v>3</v>
      </c>
      <c r="I720" s="85">
        <f t="shared" si="36"/>
        <v>3</v>
      </c>
      <c r="J720" s="84">
        <v>3</v>
      </c>
      <c r="K720" s="90">
        <f>SUMIFS(VENTAS[Cantidad],VENTAS[Código del producto Vendido],STOCK[[#This Row],[Code]])</f>
        <v>0</v>
      </c>
      <c r="L720" s="84">
        <f>STOCK[[#This Row],[Entradas]]-STOCK[[#This Row],[Salidas]]</f>
        <v>3</v>
      </c>
      <c r="M720" s="93">
        <f>STOCK[[#This Row],[Precio Final]]*10%</f>
        <v>0.3</v>
      </c>
      <c r="N720" s="84">
        <v>0</v>
      </c>
      <c r="O720" s="85">
        <v>0</v>
      </c>
      <c r="P720" s="85">
        <v>0.95</v>
      </c>
      <c r="Q720" s="84">
        <v>0</v>
      </c>
      <c r="R720" s="84">
        <v>0</v>
      </c>
      <c r="S720" s="85">
        <v>0.5</v>
      </c>
      <c r="T720" s="96">
        <f>STOCK[[#This Row],[Costo Unitario (USD)]]+STOCK[[#This Row],[Costo Envío (USD)]]+STOCK[[#This Row],[Comisión 10%]]</f>
        <v>1.75</v>
      </c>
      <c r="U720" s="84">
        <f t="shared" si="39"/>
        <v>2.625</v>
      </c>
      <c r="V720" s="85">
        <f t="shared" si="38"/>
        <v>3</v>
      </c>
      <c r="W720" s="85">
        <f>STOCK[[#This Row],[Precio Final]]-STOCK[[#This Row],[Costo total]]</f>
        <v>1.25</v>
      </c>
      <c r="X720" s="84">
        <f>STOCK[[#This Row],[Ganancia Unitaria]]*STOCK[[#This Row],[Salidas]]</f>
        <v>0</v>
      </c>
      <c r="Y720" s="84"/>
      <c r="Z720" s="84"/>
      <c r="AA720" s="85"/>
      <c r="AB720" s="84"/>
      <c r="AC720" s="84"/>
    </row>
    <row r="721" ht="80" customHeight="1" spans="1:29">
      <c r="A721" s="84" t="s">
        <v>17845</v>
      </c>
      <c r="B721" s="84"/>
      <c r="C721" s="85" t="s">
        <v>2</v>
      </c>
      <c r="D721" s="84" t="s">
        <v>17846</v>
      </c>
      <c r="E721" s="87" t="s">
        <v>17841</v>
      </c>
      <c r="F721" s="84" t="s">
        <v>16586</v>
      </c>
      <c r="G721" s="85"/>
      <c r="H721" s="85">
        <v>3</v>
      </c>
      <c r="I721" s="85">
        <f t="shared" si="36"/>
        <v>3</v>
      </c>
      <c r="J721" s="84">
        <v>3</v>
      </c>
      <c r="K721" s="90">
        <f>SUMIFS(VENTAS[Cantidad],VENTAS[Código del producto Vendido],STOCK[[#This Row],[Code]])</f>
        <v>0</v>
      </c>
      <c r="L721" s="84">
        <f>STOCK[[#This Row],[Entradas]]-STOCK[[#This Row],[Salidas]]</f>
        <v>3</v>
      </c>
      <c r="M721" s="93">
        <f>STOCK[[#This Row],[Precio Final]]*10%</f>
        <v>0.3</v>
      </c>
      <c r="N721" s="84">
        <v>0</v>
      </c>
      <c r="O721" s="85">
        <v>0</v>
      </c>
      <c r="P721" s="85">
        <v>0.95</v>
      </c>
      <c r="Q721" s="84">
        <v>0</v>
      </c>
      <c r="R721" s="84">
        <v>0</v>
      </c>
      <c r="S721" s="85">
        <v>0.5</v>
      </c>
      <c r="T721" s="96">
        <f>STOCK[[#This Row],[Costo Unitario (USD)]]+STOCK[[#This Row],[Costo Envío (USD)]]+STOCK[[#This Row],[Comisión 10%]]</f>
        <v>1.75</v>
      </c>
      <c r="U721" s="84">
        <f t="shared" si="39"/>
        <v>2.625</v>
      </c>
      <c r="V721" s="85">
        <f t="shared" si="38"/>
        <v>3</v>
      </c>
      <c r="W721" s="85">
        <f>STOCK[[#This Row],[Precio Final]]-STOCK[[#This Row],[Costo total]]</f>
        <v>1.25</v>
      </c>
      <c r="X721" s="84">
        <f>STOCK[[#This Row],[Ganancia Unitaria]]*STOCK[[#This Row],[Salidas]]</f>
        <v>0</v>
      </c>
      <c r="Y721" s="84"/>
      <c r="Z721" s="84"/>
      <c r="AA721" s="85"/>
      <c r="AB721" s="84"/>
      <c r="AC721" s="84"/>
    </row>
    <row r="722" ht="80" customHeight="1" spans="1:29">
      <c r="A722" s="84" t="s">
        <v>17847</v>
      </c>
      <c r="B722" s="84"/>
      <c r="C722" s="85" t="s">
        <v>2</v>
      </c>
      <c r="D722" s="84" t="s">
        <v>17846</v>
      </c>
      <c r="E722" s="87" t="s">
        <v>17841</v>
      </c>
      <c r="F722" s="84" t="s">
        <v>16971</v>
      </c>
      <c r="G722" s="85"/>
      <c r="H722" s="85">
        <v>3</v>
      </c>
      <c r="I722" s="85">
        <f t="shared" si="36"/>
        <v>3</v>
      </c>
      <c r="J722" s="84">
        <v>3</v>
      </c>
      <c r="K722" s="90">
        <f>SUMIFS(VENTAS[Cantidad],VENTAS[Código del producto Vendido],STOCK[[#This Row],[Code]])</f>
        <v>0</v>
      </c>
      <c r="L722" s="84">
        <f>STOCK[[#This Row],[Entradas]]-STOCK[[#This Row],[Salidas]]</f>
        <v>3</v>
      </c>
      <c r="M722" s="93">
        <f>STOCK[[#This Row],[Precio Final]]*10%</f>
        <v>0.3</v>
      </c>
      <c r="N722" s="84">
        <v>0</v>
      </c>
      <c r="O722" s="85">
        <v>0</v>
      </c>
      <c r="P722" s="85">
        <v>0.95</v>
      </c>
      <c r="Q722" s="84">
        <v>0</v>
      </c>
      <c r="R722" s="84">
        <v>0</v>
      </c>
      <c r="S722" s="85">
        <v>0.5</v>
      </c>
      <c r="T722" s="96">
        <f>STOCK[[#This Row],[Costo Unitario (USD)]]+STOCK[[#This Row],[Costo Envío (USD)]]+STOCK[[#This Row],[Comisión 10%]]</f>
        <v>1.75</v>
      </c>
      <c r="U722" s="84">
        <f t="shared" si="39"/>
        <v>2.625</v>
      </c>
      <c r="V722" s="85">
        <f t="shared" si="38"/>
        <v>3</v>
      </c>
      <c r="W722" s="85">
        <f>STOCK[[#This Row],[Precio Final]]-STOCK[[#This Row],[Costo total]]</f>
        <v>1.25</v>
      </c>
      <c r="X722" s="84">
        <f>STOCK[[#This Row],[Ganancia Unitaria]]*STOCK[[#This Row],[Salidas]]</f>
        <v>0</v>
      </c>
      <c r="Y722" s="84"/>
      <c r="Z722" s="84"/>
      <c r="AA722" s="85"/>
      <c r="AB722" s="84"/>
      <c r="AC722" s="84"/>
    </row>
    <row r="723" ht="80" customHeight="1" spans="1:29">
      <c r="A723" s="84" t="s">
        <v>17848</v>
      </c>
      <c r="B723" s="84"/>
      <c r="C723" s="85" t="s">
        <v>2</v>
      </c>
      <c r="D723" s="84" t="s">
        <v>17840</v>
      </c>
      <c r="E723" s="87" t="s">
        <v>17849</v>
      </c>
      <c r="F723" s="84" t="s">
        <v>16404</v>
      </c>
      <c r="G723" s="85"/>
      <c r="H723" s="85">
        <v>3</v>
      </c>
      <c r="I723" s="85">
        <f t="shared" si="36"/>
        <v>3</v>
      </c>
      <c r="J723" s="84">
        <v>2</v>
      </c>
      <c r="K723" s="90">
        <f>SUMIFS(VENTAS[Cantidad],VENTAS[Código del producto Vendido],STOCK[[#This Row],[Code]])</f>
        <v>0</v>
      </c>
      <c r="L723" s="84">
        <f>STOCK[[#This Row],[Entradas]]-STOCK[[#This Row],[Salidas]]</f>
        <v>2</v>
      </c>
      <c r="M723" s="93">
        <f>STOCK[[#This Row],[Precio Final]]*10%</f>
        <v>0.3</v>
      </c>
      <c r="N723" s="84">
        <v>0</v>
      </c>
      <c r="O723" s="85">
        <v>0</v>
      </c>
      <c r="P723" s="85">
        <v>0.95</v>
      </c>
      <c r="Q723" s="84">
        <v>0</v>
      </c>
      <c r="R723" s="84">
        <v>0</v>
      </c>
      <c r="S723" s="85">
        <v>0.5</v>
      </c>
      <c r="T723" s="96">
        <f>STOCK[[#This Row],[Costo Unitario (USD)]]+STOCK[[#This Row],[Costo Envío (USD)]]+STOCK[[#This Row],[Comisión 10%]]</f>
        <v>1.75</v>
      </c>
      <c r="U723" s="84">
        <f t="shared" si="39"/>
        <v>2.625</v>
      </c>
      <c r="V723" s="85">
        <f t="shared" si="38"/>
        <v>3</v>
      </c>
      <c r="W723" s="85">
        <f>STOCK[[#This Row],[Precio Final]]-STOCK[[#This Row],[Costo total]]</f>
        <v>1.25</v>
      </c>
      <c r="X723" s="84">
        <f>STOCK[[#This Row],[Ganancia Unitaria]]*STOCK[[#This Row],[Salidas]]</f>
        <v>0</v>
      </c>
      <c r="Y723" s="84"/>
      <c r="Z723" s="84"/>
      <c r="AA723" s="85"/>
      <c r="AB723" s="84"/>
      <c r="AC723" s="84"/>
    </row>
    <row r="724" ht="80" customHeight="1" spans="1:29">
      <c r="A724" s="84" t="s">
        <v>17850</v>
      </c>
      <c r="B724" s="84"/>
      <c r="C724" s="85" t="s">
        <v>2</v>
      </c>
      <c r="D724" s="84" t="s">
        <v>17843</v>
      </c>
      <c r="E724" s="87" t="s">
        <v>17849</v>
      </c>
      <c r="F724" s="84" t="s">
        <v>16396</v>
      </c>
      <c r="G724" s="85"/>
      <c r="H724" s="85">
        <v>3</v>
      </c>
      <c r="I724" s="85">
        <f t="shared" si="36"/>
        <v>3</v>
      </c>
      <c r="J724" s="84">
        <v>3</v>
      </c>
      <c r="K724" s="90">
        <f>SUMIFS(VENTAS[Cantidad],VENTAS[Código del producto Vendido],STOCK[[#This Row],[Code]])</f>
        <v>0</v>
      </c>
      <c r="L724" s="84">
        <f>STOCK[[#This Row],[Entradas]]-STOCK[[#This Row],[Salidas]]</f>
        <v>3</v>
      </c>
      <c r="M724" s="93">
        <f>STOCK[[#This Row],[Precio Final]]*10%</f>
        <v>0.3</v>
      </c>
      <c r="N724" s="84">
        <v>0</v>
      </c>
      <c r="O724" s="85">
        <v>0</v>
      </c>
      <c r="P724" s="85">
        <v>0.95</v>
      </c>
      <c r="Q724" s="84">
        <v>0</v>
      </c>
      <c r="R724" s="84">
        <v>0</v>
      </c>
      <c r="S724" s="85">
        <v>0.5</v>
      </c>
      <c r="T724" s="96">
        <f>STOCK[[#This Row],[Costo Unitario (USD)]]+STOCK[[#This Row],[Costo Envío (USD)]]+STOCK[[#This Row],[Comisión 10%]]</f>
        <v>1.75</v>
      </c>
      <c r="U724" s="84">
        <f t="shared" si="39"/>
        <v>2.625</v>
      </c>
      <c r="V724" s="85">
        <f t="shared" si="38"/>
        <v>3</v>
      </c>
      <c r="W724" s="85">
        <f>STOCK[[#This Row],[Precio Final]]-STOCK[[#This Row],[Costo total]]</f>
        <v>1.25</v>
      </c>
      <c r="X724" s="84">
        <f>STOCK[[#This Row],[Ganancia Unitaria]]*STOCK[[#This Row],[Salidas]]</f>
        <v>0</v>
      </c>
      <c r="Y724" s="84"/>
      <c r="Z724" s="84"/>
      <c r="AA724" s="85"/>
      <c r="AB724" s="84"/>
      <c r="AC724" s="84"/>
    </row>
    <row r="725" ht="80" customHeight="1" spans="1:29">
      <c r="A725" s="84" t="s">
        <v>17851</v>
      </c>
      <c r="B725" s="84"/>
      <c r="C725" s="85" t="s">
        <v>2</v>
      </c>
      <c r="D725" s="84" t="s">
        <v>17843</v>
      </c>
      <c r="E725" s="87" t="s">
        <v>17849</v>
      </c>
      <c r="F725" s="84" t="s">
        <v>16475</v>
      </c>
      <c r="G725" s="85"/>
      <c r="H725" s="85">
        <v>3</v>
      </c>
      <c r="I725" s="85">
        <f t="shared" si="36"/>
        <v>3</v>
      </c>
      <c r="J725" s="84">
        <v>3</v>
      </c>
      <c r="K725" s="90">
        <f>SUMIFS(VENTAS[Cantidad],VENTAS[Código del producto Vendido],STOCK[[#This Row],[Code]])</f>
        <v>0</v>
      </c>
      <c r="L725" s="84">
        <f>STOCK[[#This Row],[Entradas]]-STOCK[[#This Row],[Salidas]]</f>
        <v>3</v>
      </c>
      <c r="M725" s="93">
        <f>STOCK[[#This Row],[Precio Final]]*10%</f>
        <v>0.3</v>
      </c>
      <c r="N725" s="84">
        <v>0</v>
      </c>
      <c r="O725" s="85">
        <v>0</v>
      </c>
      <c r="P725" s="85">
        <v>0.95</v>
      </c>
      <c r="Q725" s="84">
        <v>0</v>
      </c>
      <c r="R725" s="84">
        <v>0</v>
      </c>
      <c r="S725" s="85">
        <v>0.5</v>
      </c>
      <c r="T725" s="96">
        <f>STOCK[[#This Row],[Costo Unitario (USD)]]+STOCK[[#This Row],[Costo Envío (USD)]]+STOCK[[#This Row],[Comisión 10%]]</f>
        <v>1.75</v>
      </c>
      <c r="U725" s="84">
        <f t="shared" si="39"/>
        <v>2.625</v>
      </c>
      <c r="V725" s="85">
        <f t="shared" si="38"/>
        <v>3</v>
      </c>
      <c r="W725" s="85">
        <f>STOCK[[#This Row],[Precio Final]]-STOCK[[#This Row],[Costo total]]</f>
        <v>1.25</v>
      </c>
      <c r="X725" s="84">
        <f>STOCK[[#This Row],[Ganancia Unitaria]]*STOCK[[#This Row],[Salidas]]</f>
        <v>0</v>
      </c>
      <c r="Y725" s="84"/>
      <c r="Z725" s="84"/>
      <c r="AA725" s="85"/>
      <c r="AB725" s="84"/>
      <c r="AC725" s="84"/>
    </row>
    <row r="726" ht="80" customHeight="1" spans="1:29">
      <c r="A726" s="84" t="s">
        <v>17852</v>
      </c>
      <c r="B726" s="84"/>
      <c r="C726" s="85" t="s">
        <v>2</v>
      </c>
      <c r="D726" s="84" t="s">
        <v>17846</v>
      </c>
      <c r="E726" s="87" t="s">
        <v>17849</v>
      </c>
      <c r="F726" s="84" t="s">
        <v>16586</v>
      </c>
      <c r="G726" s="85"/>
      <c r="H726" s="85">
        <v>3</v>
      </c>
      <c r="I726" s="85">
        <f t="shared" si="36"/>
        <v>3</v>
      </c>
      <c r="J726" s="84">
        <v>3</v>
      </c>
      <c r="K726" s="90">
        <f>SUMIFS(VENTAS[Cantidad],VENTAS[Código del producto Vendido],STOCK[[#This Row],[Code]])</f>
        <v>0</v>
      </c>
      <c r="L726" s="84">
        <f>STOCK[[#This Row],[Entradas]]-STOCK[[#This Row],[Salidas]]</f>
        <v>3</v>
      </c>
      <c r="M726" s="93">
        <f>STOCK[[#This Row],[Precio Final]]*10%</f>
        <v>0.3</v>
      </c>
      <c r="N726" s="84">
        <v>0</v>
      </c>
      <c r="O726" s="85">
        <v>0</v>
      </c>
      <c r="P726" s="85">
        <v>0.95</v>
      </c>
      <c r="Q726" s="84">
        <v>0</v>
      </c>
      <c r="R726" s="84">
        <v>0</v>
      </c>
      <c r="S726" s="85">
        <v>0.5</v>
      </c>
      <c r="T726" s="96">
        <f>STOCK[[#This Row],[Costo Unitario (USD)]]+STOCK[[#This Row],[Costo Envío (USD)]]+STOCK[[#This Row],[Comisión 10%]]</f>
        <v>1.75</v>
      </c>
      <c r="U726" s="84">
        <f t="shared" si="39"/>
        <v>2.625</v>
      </c>
      <c r="V726" s="85">
        <f t="shared" si="38"/>
        <v>3</v>
      </c>
      <c r="W726" s="85">
        <f>STOCK[[#This Row],[Precio Final]]-STOCK[[#This Row],[Costo total]]</f>
        <v>1.25</v>
      </c>
      <c r="X726" s="84">
        <f>STOCK[[#This Row],[Ganancia Unitaria]]*STOCK[[#This Row],[Salidas]]</f>
        <v>0</v>
      </c>
      <c r="Y726" s="84"/>
      <c r="Z726" s="84"/>
      <c r="AA726" s="85"/>
      <c r="AB726" s="84"/>
      <c r="AC726" s="84"/>
    </row>
    <row r="727" ht="80" customHeight="1" spans="1:29">
      <c r="A727" s="84" t="s">
        <v>17853</v>
      </c>
      <c r="B727" s="84"/>
      <c r="C727" s="85" t="s">
        <v>2</v>
      </c>
      <c r="D727" s="84" t="s">
        <v>17846</v>
      </c>
      <c r="E727" s="87" t="s">
        <v>17849</v>
      </c>
      <c r="F727" s="84" t="s">
        <v>16971</v>
      </c>
      <c r="G727" s="85"/>
      <c r="H727" s="85">
        <v>3</v>
      </c>
      <c r="I727" s="85">
        <f t="shared" si="36"/>
        <v>3</v>
      </c>
      <c r="J727" s="84">
        <v>3</v>
      </c>
      <c r="K727" s="90">
        <f>SUMIFS(VENTAS[Cantidad],VENTAS[Código del producto Vendido],STOCK[[#This Row],[Code]])</f>
        <v>0</v>
      </c>
      <c r="L727" s="84">
        <f>STOCK[[#This Row],[Entradas]]-STOCK[[#This Row],[Salidas]]</f>
        <v>3</v>
      </c>
      <c r="M727" s="93">
        <f>STOCK[[#This Row],[Precio Final]]*10%</f>
        <v>0.3</v>
      </c>
      <c r="N727" s="84">
        <v>0</v>
      </c>
      <c r="O727" s="85">
        <v>0</v>
      </c>
      <c r="P727" s="85">
        <v>0.95</v>
      </c>
      <c r="Q727" s="84">
        <v>0</v>
      </c>
      <c r="R727" s="84">
        <v>0</v>
      </c>
      <c r="S727" s="85">
        <v>0.5</v>
      </c>
      <c r="T727" s="96">
        <f>STOCK[[#This Row],[Costo Unitario (USD)]]+STOCK[[#This Row],[Costo Envío (USD)]]+STOCK[[#This Row],[Comisión 10%]]</f>
        <v>1.75</v>
      </c>
      <c r="U727" s="84">
        <f t="shared" si="39"/>
        <v>2.625</v>
      </c>
      <c r="V727" s="85">
        <f t="shared" si="38"/>
        <v>3</v>
      </c>
      <c r="W727" s="85">
        <f>STOCK[[#This Row],[Precio Final]]-STOCK[[#This Row],[Costo total]]</f>
        <v>1.25</v>
      </c>
      <c r="X727" s="84">
        <f>STOCK[[#This Row],[Ganancia Unitaria]]*STOCK[[#This Row],[Salidas]]</f>
        <v>0</v>
      </c>
      <c r="Y727" s="84"/>
      <c r="Z727" s="84"/>
      <c r="AA727" s="85"/>
      <c r="AB727" s="84"/>
      <c r="AC727" s="84"/>
    </row>
    <row r="728" ht="80" customHeight="1" spans="1:29">
      <c r="A728" s="84" t="s">
        <v>17854</v>
      </c>
      <c r="B728" s="84"/>
      <c r="C728" s="85" t="s">
        <v>2</v>
      </c>
      <c r="D728" s="84" t="s">
        <v>17840</v>
      </c>
      <c r="E728" s="87" t="s">
        <v>17855</v>
      </c>
      <c r="F728" s="84" t="s">
        <v>16404</v>
      </c>
      <c r="G728" s="85"/>
      <c r="H728" s="85">
        <v>3</v>
      </c>
      <c r="I728" s="85">
        <f t="shared" si="36"/>
        <v>3</v>
      </c>
      <c r="J728" s="84">
        <v>2</v>
      </c>
      <c r="K728" s="90">
        <f>SUMIFS(VENTAS[Cantidad],VENTAS[Código del producto Vendido],STOCK[[#This Row],[Code]])</f>
        <v>0</v>
      </c>
      <c r="L728" s="84">
        <f>STOCK[[#This Row],[Entradas]]-STOCK[[#This Row],[Salidas]]</f>
        <v>2</v>
      </c>
      <c r="M728" s="93">
        <f>STOCK[[#This Row],[Precio Final]]*10%</f>
        <v>0.3</v>
      </c>
      <c r="N728" s="84">
        <v>0</v>
      </c>
      <c r="O728" s="85">
        <v>0</v>
      </c>
      <c r="P728" s="85">
        <v>0.95</v>
      </c>
      <c r="Q728" s="84">
        <v>0</v>
      </c>
      <c r="R728" s="84">
        <v>0</v>
      </c>
      <c r="S728" s="85">
        <v>0.5</v>
      </c>
      <c r="T728" s="96">
        <f>STOCK[[#This Row],[Costo Unitario (USD)]]+STOCK[[#This Row],[Costo Envío (USD)]]+STOCK[[#This Row],[Comisión 10%]]</f>
        <v>1.75</v>
      </c>
      <c r="U728" s="84">
        <f t="shared" si="39"/>
        <v>2.625</v>
      </c>
      <c r="V728" s="85">
        <f t="shared" si="38"/>
        <v>3</v>
      </c>
      <c r="W728" s="85">
        <f>STOCK[[#This Row],[Precio Final]]-STOCK[[#This Row],[Costo total]]</f>
        <v>1.25</v>
      </c>
      <c r="X728" s="84">
        <f>STOCK[[#This Row],[Ganancia Unitaria]]*STOCK[[#This Row],[Salidas]]</f>
        <v>0</v>
      </c>
      <c r="Y728" s="84"/>
      <c r="Z728" s="84"/>
      <c r="AA728" s="85"/>
      <c r="AB728" s="84"/>
      <c r="AC728" s="84"/>
    </row>
    <row r="729" ht="80" customHeight="1" spans="1:29">
      <c r="A729" s="84" t="s">
        <v>17856</v>
      </c>
      <c r="B729" s="84"/>
      <c r="C729" s="85" t="s">
        <v>2</v>
      </c>
      <c r="D729" s="84" t="s">
        <v>17843</v>
      </c>
      <c r="E729" s="87" t="s">
        <v>17855</v>
      </c>
      <c r="F729" s="84" t="s">
        <v>16396</v>
      </c>
      <c r="G729" s="85"/>
      <c r="H729" s="85">
        <v>3</v>
      </c>
      <c r="I729" s="85">
        <f t="shared" si="36"/>
        <v>3</v>
      </c>
      <c r="J729" s="84">
        <v>3</v>
      </c>
      <c r="K729" s="90">
        <f>SUMIFS(VENTAS[Cantidad],VENTAS[Código del producto Vendido],STOCK[[#This Row],[Code]])</f>
        <v>0</v>
      </c>
      <c r="L729" s="84">
        <f>STOCK[[#This Row],[Entradas]]-STOCK[[#This Row],[Salidas]]</f>
        <v>3</v>
      </c>
      <c r="M729" s="93">
        <f>STOCK[[#This Row],[Precio Final]]*10%</f>
        <v>0.3</v>
      </c>
      <c r="N729" s="84">
        <v>0</v>
      </c>
      <c r="O729" s="85">
        <v>0</v>
      </c>
      <c r="P729" s="85">
        <v>0.95</v>
      </c>
      <c r="Q729" s="84">
        <v>0</v>
      </c>
      <c r="R729" s="84">
        <v>0</v>
      </c>
      <c r="S729" s="85">
        <v>0.5</v>
      </c>
      <c r="T729" s="96">
        <f>STOCK[[#This Row],[Costo Unitario (USD)]]+STOCK[[#This Row],[Costo Envío (USD)]]+STOCK[[#This Row],[Comisión 10%]]</f>
        <v>1.75</v>
      </c>
      <c r="U729" s="84">
        <f t="shared" si="39"/>
        <v>2.625</v>
      </c>
      <c r="V729" s="85">
        <f t="shared" si="38"/>
        <v>3</v>
      </c>
      <c r="W729" s="85">
        <f>STOCK[[#This Row],[Precio Final]]-STOCK[[#This Row],[Costo total]]</f>
        <v>1.25</v>
      </c>
      <c r="X729" s="84">
        <f>STOCK[[#This Row],[Ganancia Unitaria]]*STOCK[[#This Row],[Salidas]]</f>
        <v>0</v>
      </c>
      <c r="Y729" s="84"/>
      <c r="Z729" s="84"/>
      <c r="AA729" s="85"/>
      <c r="AB729" s="84"/>
      <c r="AC729" s="84"/>
    </row>
    <row r="730" ht="80" customHeight="1" spans="1:29">
      <c r="A730" s="84" t="s">
        <v>17857</v>
      </c>
      <c r="B730" s="84"/>
      <c r="C730" s="85" t="s">
        <v>2</v>
      </c>
      <c r="D730" s="84" t="s">
        <v>17843</v>
      </c>
      <c r="E730" s="87" t="s">
        <v>17855</v>
      </c>
      <c r="F730" s="84" t="s">
        <v>16475</v>
      </c>
      <c r="G730" s="85"/>
      <c r="H730" s="85">
        <v>3</v>
      </c>
      <c r="I730" s="85">
        <f t="shared" si="36"/>
        <v>3</v>
      </c>
      <c r="J730" s="84">
        <v>3</v>
      </c>
      <c r="K730" s="90">
        <f>SUMIFS(VENTAS[Cantidad],VENTAS[Código del producto Vendido],STOCK[[#This Row],[Code]])</f>
        <v>0</v>
      </c>
      <c r="L730" s="84">
        <f>STOCK[[#This Row],[Entradas]]-STOCK[[#This Row],[Salidas]]</f>
        <v>3</v>
      </c>
      <c r="M730" s="93">
        <f>STOCK[[#This Row],[Precio Final]]*10%</f>
        <v>0.3</v>
      </c>
      <c r="N730" s="84">
        <v>0</v>
      </c>
      <c r="O730" s="85">
        <v>0</v>
      </c>
      <c r="P730" s="85">
        <v>0.95</v>
      </c>
      <c r="Q730" s="84">
        <v>0</v>
      </c>
      <c r="R730" s="84">
        <v>0</v>
      </c>
      <c r="S730" s="85">
        <v>0.5</v>
      </c>
      <c r="T730" s="96">
        <f>STOCK[[#This Row],[Costo Unitario (USD)]]+STOCK[[#This Row],[Costo Envío (USD)]]+STOCK[[#This Row],[Comisión 10%]]</f>
        <v>1.75</v>
      </c>
      <c r="U730" s="84">
        <f t="shared" si="39"/>
        <v>2.625</v>
      </c>
      <c r="V730" s="85">
        <f t="shared" si="38"/>
        <v>3</v>
      </c>
      <c r="W730" s="85">
        <f>STOCK[[#This Row],[Precio Final]]-STOCK[[#This Row],[Costo total]]</f>
        <v>1.25</v>
      </c>
      <c r="X730" s="84">
        <f>STOCK[[#This Row],[Ganancia Unitaria]]*STOCK[[#This Row],[Salidas]]</f>
        <v>0</v>
      </c>
      <c r="Y730" s="84"/>
      <c r="Z730" s="84"/>
      <c r="AA730" s="85"/>
      <c r="AB730" s="84"/>
      <c r="AC730" s="84"/>
    </row>
    <row r="731" ht="80" customHeight="1" spans="1:29">
      <c r="A731" s="84" t="s">
        <v>17858</v>
      </c>
      <c r="B731" s="84"/>
      <c r="C731" s="85" t="s">
        <v>2</v>
      </c>
      <c r="D731" s="84" t="s">
        <v>17846</v>
      </c>
      <c r="E731" s="87" t="s">
        <v>17855</v>
      </c>
      <c r="F731" s="84" t="s">
        <v>16586</v>
      </c>
      <c r="G731" s="85"/>
      <c r="H731" s="85">
        <v>3</v>
      </c>
      <c r="I731" s="85">
        <f t="shared" si="36"/>
        <v>3</v>
      </c>
      <c r="J731" s="84">
        <v>3</v>
      </c>
      <c r="K731" s="90">
        <f>SUMIFS(VENTAS[Cantidad],VENTAS[Código del producto Vendido],STOCK[[#This Row],[Code]])</f>
        <v>0</v>
      </c>
      <c r="L731" s="84">
        <f>STOCK[[#This Row],[Entradas]]-STOCK[[#This Row],[Salidas]]</f>
        <v>3</v>
      </c>
      <c r="M731" s="93">
        <f>STOCK[[#This Row],[Precio Final]]*10%</f>
        <v>0.3</v>
      </c>
      <c r="N731" s="84">
        <v>0</v>
      </c>
      <c r="O731" s="85">
        <v>0</v>
      </c>
      <c r="P731" s="85">
        <v>0.95</v>
      </c>
      <c r="Q731" s="84">
        <v>0</v>
      </c>
      <c r="R731" s="84">
        <v>0</v>
      </c>
      <c r="S731" s="85">
        <v>0.5</v>
      </c>
      <c r="T731" s="96">
        <f>STOCK[[#This Row],[Costo Unitario (USD)]]+STOCK[[#This Row],[Costo Envío (USD)]]+STOCK[[#This Row],[Comisión 10%]]</f>
        <v>1.75</v>
      </c>
      <c r="U731" s="84">
        <f t="shared" si="39"/>
        <v>2.625</v>
      </c>
      <c r="V731" s="85">
        <f t="shared" si="38"/>
        <v>3</v>
      </c>
      <c r="W731" s="85">
        <f>STOCK[[#This Row],[Precio Final]]-STOCK[[#This Row],[Costo total]]</f>
        <v>1.25</v>
      </c>
      <c r="X731" s="84">
        <f>STOCK[[#This Row],[Ganancia Unitaria]]*STOCK[[#This Row],[Salidas]]</f>
        <v>0</v>
      </c>
      <c r="Y731" s="84"/>
      <c r="Z731" s="84"/>
      <c r="AA731" s="85"/>
      <c r="AB731" s="84"/>
      <c r="AC731" s="84"/>
    </row>
    <row r="732" ht="80" customHeight="1" spans="1:29">
      <c r="A732" s="84" t="s">
        <v>17859</v>
      </c>
      <c r="B732" s="84"/>
      <c r="C732" s="85" t="s">
        <v>2</v>
      </c>
      <c r="D732" s="84" t="s">
        <v>17846</v>
      </c>
      <c r="E732" s="87" t="s">
        <v>17855</v>
      </c>
      <c r="F732" s="84" t="s">
        <v>16971</v>
      </c>
      <c r="G732" s="85"/>
      <c r="H732" s="85">
        <v>3</v>
      </c>
      <c r="I732" s="85">
        <f t="shared" si="36"/>
        <v>3</v>
      </c>
      <c r="J732" s="84">
        <v>3</v>
      </c>
      <c r="K732" s="90">
        <f>SUMIFS(VENTAS[Cantidad],VENTAS[Código del producto Vendido],STOCK[[#This Row],[Code]])</f>
        <v>0</v>
      </c>
      <c r="L732" s="84">
        <f>STOCK[[#This Row],[Entradas]]-STOCK[[#This Row],[Salidas]]</f>
        <v>3</v>
      </c>
      <c r="M732" s="93">
        <f>STOCK[[#This Row],[Precio Final]]*10%</f>
        <v>0.3</v>
      </c>
      <c r="N732" s="84">
        <v>0</v>
      </c>
      <c r="O732" s="85">
        <v>0</v>
      </c>
      <c r="P732" s="85">
        <v>0.95</v>
      </c>
      <c r="Q732" s="84">
        <v>0</v>
      </c>
      <c r="R732" s="84">
        <v>0</v>
      </c>
      <c r="S732" s="85">
        <v>0.5</v>
      </c>
      <c r="T732" s="96">
        <f>STOCK[[#This Row],[Costo Unitario (USD)]]+STOCK[[#This Row],[Costo Envío (USD)]]+STOCK[[#This Row],[Comisión 10%]]</f>
        <v>1.75</v>
      </c>
      <c r="U732" s="84">
        <f t="shared" si="39"/>
        <v>2.625</v>
      </c>
      <c r="V732" s="85">
        <f t="shared" si="38"/>
        <v>3</v>
      </c>
      <c r="W732" s="85">
        <f>STOCK[[#This Row],[Precio Final]]-STOCK[[#This Row],[Costo total]]</f>
        <v>1.25</v>
      </c>
      <c r="X732" s="84">
        <f>STOCK[[#This Row],[Ganancia Unitaria]]*STOCK[[#This Row],[Salidas]]</f>
        <v>0</v>
      </c>
      <c r="Y732" s="84"/>
      <c r="Z732" s="84"/>
      <c r="AA732" s="85"/>
      <c r="AB732" s="84"/>
      <c r="AC732" s="84"/>
    </row>
    <row r="733" ht="80" customHeight="1" spans="1:29">
      <c r="A733" s="84" t="s">
        <v>17860</v>
      </c>
      <c r="B733" s="84"/>
      <c r="C733" s="85" t="s">
        <v>2</v>
      </c>
      <c r="D733" s="84" t="s">
        <v>17840</v>
      </c>
      <c r="E733" s="87" t="s">
        <v>17861</v>
      </c>
      <c r="F733" s="84" t="s">
        <v>16404</v>
      </c>
      <c r="G733" s="85"/>
      <c r="H733" s="85">
        <v>3</v>
      </c>
      <c r="I733" s="85">
        <f t="shared" si="36"/>
        <v>3</v>
      </c>
      <c r="J733" s="84">
        <v>2</v>
      </c>
      <c r="K733" s="90">
        <f>SUMIFS(VENTAS[Cantidad],VENTAS[Código del producto Vendido],STOCK[[#This Row],[Code]])</f>
        <v>0</v>
      </c>
      <c r="L733" s="84">
        <f>STOCK[[#This Row],[Entradas]]-STOCK[[#This Row],[Salidas]]</f>
        <v>2</v>
      </c>
      <c r="M733" s="93">
        <f>STOCK[[#This Row],[Precio Final]]*10%</f>
        <v>0.3</v>
      </c>
      <c r="N733" s="84">
        <v>0</v>
      </c>
      <c r="O733" s="85">
        <v>0</v>
      </c>
      <c r="P733" s="85">
        <v>0.95</v>
      </c>
      <c r="Q733" s="84">
        <v>0</v>
      </c>
      <c r="R733" s="84">
        <v>0</v>
      </c>
      <c r="S733" s="85">
        <v>0.5</v>
      </c>
      <c r="T733" s="96">
        <f>STOCK[[#This Row],[Costo Unitario (USD)]]+STOCK[[#This Row],[Costo Envío (USD)]]+STOCK[[#This Row],[Comisión 10%]]</f>
        <v>1.75</v>
      </c>
      <c r="U733" s="84">
        <f t="shared" si="39"/>
        <v>2.625</v>
      </c>
      <c r="V733" s="85">
        <f t="shared" si="38"/>
        <v>3</v>
      </c>
      <c r="W733" s="85">
        <f>STOCK[[#This Row],[Precio Final]]-STOCK[[#This Row],[Costo total]]</f>
        <v>1.25</v>
      </c>
      <c r="X733" s="84">
        <f>STOCK[[#This Row],[Ganancia Unitaria]]*STOCK[[#This Row],[Salidas]]</f>
        <v>0</v>
      </c>
      <c r="Y733" s="84"/>
      <c r="Z733" s="84"/>
      <c r="AA733" s="85"/>
      <c r="AB733" s="84"/>
      <c r="AC733" s="84"/>
    </row>
    <row r="734" ht="80" customHeight="1" spans="1:29">
      <c r="A734" s="84" t="s">
        <v>17862</v>
      </c>
      <c r="B734" s="84"/>
      <c r="C734" s="85" t="s">
        <v>2</v>
      </c>
      <c r="D734" s="84" t="s">
        <v>17843</v>
      </c>
      <c r="E734" s="87" t="s">
        <v>17861</v>
      </c>
      <c r="F734" s="84" t="s">
        <v>16396</v>
      </c>
      <c r="G734" s="85"/>
      <c r="H734" s="85">
        <v>3</v>
      </c>
      <c r="I734" s="85">
        <f t="shared" si="36"/>
        <v>3</v>
      </c>
      <c r="J734" s="84">
        <v>3</v>
      </c>
      <c r="K734" s="90">
        <f>SUMIFS(VENTAS[Cantidad],VENTAS[Código del producto Vendido],STOCK[[#This Row],[Code]])</f>
        <v>0</v>
      </c>
      <c r="L734" s="84">
        <f>STOCK[[#This Row],[Entradas]]-STOCK[[#This Row],[Salidas]]</f>
        <v>3</v>
      </c>
      <c r="M734" s="93">
        <f>STOCK[[#This Row],[Precio Final]]*10%</f>
        <v>0.3</v>
      </c>
      <c r="N734" s="84">
        <v>0</v>
      </c>
      <c r="O734" s="85">
        <v>0</v>
      </c>
      <c r="P734" s="85">
        <v>0.95</v>
      </c>
      <c r="Q734" s="84">
        <v>0</v>
      </c>
      <c r="R734" s="84">
        <v>0</v>
      </c>
      <c r="S734" s="85">
        <v>0.5</v>
      </c>
      <c r="T734" s="96">
        <f>STOCK[[#This Row],[Costo Unitario (USD)]]+STOCK[[#This Row],[Costo Envío (USD)]]+STOCK[[#This Row],[Comisión 10%]]</f>
        <v>1.75</v>
      </c>
      <c r="U734" s="84">
        <f t="shared" si="39"/>
        <v>2.625</v>
      </c>
      <c r="V734" s="85">
        <f t="shared" si="38"/>
        <v>3</v>
      </c>
      <c r="W734" s="85">
        <f>STOCK[[#This Row],[Precio Final]]-STOCK[[#This Row],[Costo total]]</f>
        <v>1.25</v>
      </c>
      <c r="X734" s="84">
        <f>STOCK[[#This Row],[Ganancia Unitaria]]*STOCK[[#This Row],[Salidas]]</f>
        <v>0</v>
      </c>
      <c r="Y734" s="84"/>
      <c r="Z734" s="84"/>
      <c r="AA734" s="85"/>
      <c r="AB734" s="84"/>
      <c r="AC734" s="84"/>
    </row>
    <row r="735" ht="80" customHeight="1" spans="1:29">
      <c r="A735" s="84" t="s">
        <v>17863</v>
      </c>
      <c r="B735" s="84"/>
      <c r="C735" s="85" t="s">
        <v>2</v>
      </c>
      <c r="D735" s="84" t="s">
        <v>17843</v>
      </c>
      <c r="E735" s="87" t="s">
        <v>17861</v>
      </c>
      <c r="F735" s="84" t="s">
        <v>16475</v>
      </c>
      <c r="G735" s="85"/>
      <c r="H735" s="85">
        <v>3</v>
      </c>
      <c r="I735" s="85">
        <f t="shared" si="36"/>
        <v>3</v>
      </c>
      <c r="J735" s="84">
        <v>3</v>
      </c>
      <c r="K735" s="90">
        <f>SUMIFS(VENTAS[Cantidad],VENTAS[Código del producto Vendido],STOCK[[#This Row],[Code]])</f>
        <v>0</v>
      </c>
      <c r="L735" s="84">
        <f>STOCK[[#This Row],[Entradas]]-STOCK[[#This Row],[Salidas]]</f>
        <v>3</v>
      </c>
      <c r="M735" s="93">
        <f>STOCK[[#This Row],[Precio Final]]*10%</f>
        <v>0.3</v>
      </c>
      <c r="N735" s="84">
        <v>0</v>
      </c>
      <c r="O735" s="85">
        <v>0</v>
      </c>
      <c r="P735" s="85">
        <v>0.95</v>
      </c>
      <c r="Q735" s="84">
        <v>0</v>
      </c>
      <c r="R735" s="84">
        <v>0</v>
      </c>
      <c r="S735" s="85">
        <v>0.5</v>
      </c>
      <c r="T735" s="96">
        <f>STOCK[[#This Row],[Costo Unitario (USD)]]+STOCK[[#This Row],[Costo Envío (USD)]]+STOCK[[#This Row],[Comisión 10%]]</f>
        <v>1.75</v>
      </c>
      <c r="U735" s="84">
        <f t="shared" si="39"/>
        <v>2.625</v>
      </c>
      <c r="V735" s="85">
        <f t="shared" si="38"/>
        <v>3</v>
      </c>
      <c r="W735" s="85">
        <f>STOCK[[#This Row],[Precio Final]]-STOCK[[#This Row],[Costo total]]</f>
        <v>1.25</v>
      </c>
      <c r="X735" s="84">
        <f>STOCK[[#This Row],[Ganancia Unitaria]]*STOCK[[#This Row],[Salidas]]</f>
        <v>0</v>
      </c>
      <c r="Y735" s="84"/>
      <c r="Z735" s="84"/>
      <c r="AA735" s="85"/>
      <c r="AB735" s="84"/>
      <c r="AC735" s="84"/>
    </row>
    <row r="736" ht="80" customHeight="1" spans="1:29">
      <c r="A736" s="84" t="s">
        <v>17864</v>
      </c>
      <c r="B736" s="84"/>
      <c r="C736" s="85" t="s">
        <v>2</v>
      </c>
      <c r="D736" s="84" t="s">
        <v>17846</v>
      </c>
      <c r="E736" s="87" t="s">
        <v>17861</v>
      </c>
      <c r="F736" s="84" t="s">
        <v>16586</v>
      </c>
      <c r="G736" s="85"/>
      <c r="H736" s="85">
        <v>3</v>
      </c>
      <c r="I736" s="85">
        <f t="shared" si="36"/>
        <v>3</v>
      </c>
      <c r="J736" s="84">
        <v>3</v>
      </c>
      <c r="K736" s="90">
        <f>SUMIFS(VENTAS[Cantidad],VENTAS[Código del producto Vendido],STOCK[[#This Row],[Code]])</f>
        <v>0</v>
      </c>
      <c r="L736" s="84">
        <f>STOCK[[#This Row],[Entradas]]-STOCK[[#This Row],[Salidas]]</f>
        <v>3</v>
      </c>
      <c r="M736" s="93">
        <f>STOCK[[#This Row],[Precio Final]]*10%</f>
        <v>0.3</v>
      </c>
      <c r="N736" s="84">
        <v>0</v>
      </c>
      <c r="O736" s="85">
        <v>0</v>
      </c>
      <c r="P736" s="85">
        <v>0.95</v>
      </c>
      <c r="Q736" s="84">
        <v>0</v>
      </c>
      <c r="R736" s="84">
        <v>0</v>
      </c>
      <c r="S736" s="85">
        <v>0.5</v>
      </c>
      <c r="T736" s="96">
        <f>STOCK[[#This Row],[Costo Unitario (USD)]]+STOCK[[#This Row],[Costo Envío (USD)]]+STOCK[[#This Row],[Comisión 10%]]</f>
        <v>1.75</v>
      </c>
      <c r="U736" s="84">
        <f t="shared" si="39"/>
        <v>2.625</v>
      </c>
      <c r="V736" s="85">
        <f t="shared" si="38"/>
        <v>3</v>
      </c>
      <c r="W736" s="85">
        <f>STOCK[[#This Row],[Precio Final]]-STOCK[[#This Row],[Costo total]]</f>
        <v>1.25</v>
      </c>
      <c r="X736" s="84">
        <f>STOCK[[#This Row],[Ganancia Unitaria]]*STOCK[[#This Row],[Salidas]]</f>
        <v>0</v>
      </c>
      <c r="Y736" s="84"/>
      <c r="Z736" s="84"/>
      <c r="AA736" s="85"/>
      <c r="AB736" s="84"/>
      <c r="AC736" s="84"/>
    </row>
    <row r="737" ht="80" customHeight="1" spans="1:29">
      <c r="A737" s="84" t="s">
        <v>17865</v>
      </c>
      <c r="B737" s="84"/>
      <c r="C737" s="85" t="s">
        <v>2</v>
      </c>
      <c r="D737" s="84" t="s">
        <v>17846</v>
      </c>
      <c r="E737" s="87" t="s">
        <v>17861</v>
      </c>
      <c r="F737" s="84" t="s">
        <v>16971</v>
      </c>
      <c r="G737" s="85"/>
      <c r="H737" s="85">
        <v>3</v>
      </c>
      <c r="I737" s="85">
        <f t="shared" si="36"/>
        <v>3</v>
      </c>
      <c r="J737" s="84">
        <v>3</v>
      </c>
      <c r="K737" s="90">
        <f>SUMIFS(VENTAS[Cantidad],VENTAS[Código del producto Vendido],STOCK[[#This Row],[Code]])</f>
        <v>0</v>
      </c>
      <c r="L737" s="84">
        <f>STOCK[[#This Row],[Entradas]]-STOCK[[#This Row],[Salidas]]</f>
        <v>3</v>
      </c>
      <c r="M737" s="93">
        <f>STOCK[[#This Row],[Precio Final]]*10%</f>
        <v>0.3</v>
      </c>
      <c r="N737" s="84">
        <v>0</v>
      </c>
      <c r="O737" s="85">
        <v>0</v>
      </c>
      <c r="P737" s="85">
        <v>0.95</v>
      </c>
      <c r="Q737" s="84">
        <v>0</v>
      </c>
      <c r="R737" s="84">
        <v>0</v>
      </c>
      <c r="S737" s="85">
        <v>0.5</v>
      </c>
      <c r="T737" s="96">
        <f>STOCK[[#This Row],[Costo Unitario (USD)]]+STOCK[[#This Row],[Costo Envío (USD)]]+STOCK[[#This Row],[Comisión 10%]]</f>
        <v>1.75</v>
      </c>
      <c r="U737" s="84">
        <f t="shared" si="39"/>
        <v>2.625</v>
      </c>
      <c r="V737" s="85">
        <f t="shared" si="38"/>
        <v>3</v>
      </c>
      <c r="W737" s="85">
        <f>STOCK[[#This Row],[Precio Final]]-STOCK[[#This Row],[Costo total]]</f>
        <v>1.25</v>
      </c>
      <c r="X737" s="84">
        <f>STOCK[[#This Row],[Ganancia Unitaria]]*STOCK[[#This Row],[Salidas]]</f>
        <v>0</v>
      </c>
      <c r="Y737" s="84"/>
      <c r="Z737" s="84"/>
      <c r="AA737" s="85"/>
      <c r="AB737" s="84"/>
      <c r="AC737" s="84"/>
    </row>
    <row r="738" ht="80" customHeight="1" spans="1:29">
      <c r="A738" s="84" t="s">
        <v>17866</v>
      </c>
      <c r="B738" s="84"/>
      <c r="C738" s="85" t="s">
        <v>2</v>
      </c>
      <c r="D738" s="84" t="s">
        <v>17840</v>
      </c>
      <c r="E738" s="87" t="s">
        <v>17867</v>
      </c>
      <c r="F738" s="84" t="s">
        <v>16404</v>
      </c>
      <c r="G738" s="85"/>
      <c r="H738" s="85">
        <v>3</v>
      </c>
      <c r="I738" s="85">
        <f t="shared" si="36"/>
        <v>3</v>
      </c>
      <c r="J738" s="84">
        <v>2</v>
      </c>
      <c r="K738" s="90">
        <f>SUMIFS(VENTAS[Cantidad],VENTAS[Código del producto Vendido],STOCK[[#This Row],[Code]])</f>
        <v>0</v>
      </c>
      <c r="L738" s="84">
        <f>STOCK[[#This Row],[Entradas]]-STOCK[[#This Row],[Salidas]]</f>
        <v>2</v>
      </c>
      <c r="M738" s="93">
        <f>STOCK[[#This Row],[Precio Final]]*10%</f>
        <v>0.3</v>
      </c>
      <c r="N738" s="84">
        <v>0</v>
      </c>
      <c r="O738" s="85">
        <v>0</v>
      </c>
      <c r="P738" s="85">
        <v>0.95</v>
      </c>
      <c r="Q738" s="84">
        <v>0</v>
      </c>
      <c r="R738" s="84">
        <v>0</v>
      </c>
      <c r="S738" s="85">
        <v>0.5</v>
      </c>
      <c r="T738" s="96">
        <f>STOCK[[#This Row],[Costo Unitario (USD)]]+STOCK[[#This Row],[Costo Envío (USD)]]+STOCK[[#This Row],[Comisión 10%]]</f>
        <v>1.75</v>
      </c>
      <c r="U738" s="84">
        <f t="shared" si="39"/>
        <v>2.625</v>
      </c>
      <c r="V738" s="85">
        <f t="shared" si="38"/>
        <v>3</v>
      </c>
      <c r="W738" s="85">
        <f>STOCK[[#This Row],[Precio Final]]-STOCK[[#This Row],[Costo total]]</f>
        <v>1.25</v>
      </c>
      <c r="X738" s="84">
        <f>STOCK[[#This Row],[Ganancia Unitaria]]*STOCK[[#This Row],[Salidas]]</f>
        <v>0</v>
      </c>
      <c r="Y738" s="84"/>
      <c r="Z738" s="84"/>
      <c r="AA738" s="85"/>
      <c r="AB738" s="84"/>
      <c r="AC738" s="84"/>
    </row>
    <row r="739" ht="80" customHeight="1" spans="1:29">
      <c r="A739" s="84" t="s">
        <v>17868</v>
      </c>
      <c r="B739" s="84"/>
      <c r="C739" s="85" t="s">
        <v>2</v>
      </c>
      <c r="D739" s="84" t="s">
        <v>17843</v>
      </c>
      <c r="E739" s="87" t="s">
        <v>17867</v>
      </c>
      <c r="F739" s="84" t="s">
        <v>16396</v>
      </c>
      <c r="G739" s="85"/>
      <c r="H739" s="85">
        <v>3</v>
      </c>
      <c r="I739" s="85">
        <f t="shared" si="36"/>
        <v>3</v>
      </c>
      <c r="J739" s="84">
        <v>3</v>
      </c>
      <c r="K739" s="90">
        <f>SUMIFS(VENTAS[Cantidad],VENTAS[Código del producto Vendido],STOCK[[#This Row],[Code]])</f>
        <v>0</v>
      </c>
      <c r="L739" s="84">
        <f>STOCK[[#This Row],[Entradas]]-STOCK[[#This Row],[Salidas]]</f>
        <v>3</v>
      </c>
      <c r="M739" s="93">
        <f>STOCK[[#This Row],[Precio Final]]*10%</f>
        <v>0.3</v>
      </c>
      <c r="N739" s="84">
        <v>0</v>
      </c>
      <c r="O739" s="85">
        <v>0</v>
      </c>
      <c r="P739" s="85">
        <v>0.95</v>
      </c>
      <c r="Q739" s="84">
        <v>0</v>
      </c>
      <c r="R739" s="84">
        <v>0</v>
      </c>
      <c r="S739" s="85">
        <v>0.5</v>
      </c>
      <c r="T739" s="96">
        <f>STOCK[[#This Row],[Costo Unitario (USD)]]+STOCK[[#This Row],[Costo Envío (USD)]]+STOCK[[#This Row],[Comisión 10%]]</f>
        <v>1.75</v>
      </c>
      <c r="U739" s="84">
        <f t="shared" si="39"/>
        <v>2.625</v>
      </c>
      <c r="V739" s="85">
        <f t="shared" si="38"/>
        <v>3</v>
      </c>
      <c r="W739" s="85">
        <f>STOCK[[#This Row],[Precio Final]]-STOCK[[#This Row],[Costo total]]</f>
        <v>1.25</v>
      </c>
      <c r="X739" s="84">
        <f>STOCK[[#This Row],[Ganancia Unitaria]]*STOCK[[#This Row],[Salidas]]</f>
        <v>0</v>
      </c>
      <c r="Y739" s="84"/>
      <c r="Z739" s="84"/>
      <c r="AA739" s="85"/>
      <c r="AB739" s="84"/>
      <c r="AC739" s="84"/>
    </row>
    <row r="740" ht="80" customHeight="1" spans="1:29">
      <c r="A740" s="84" t="s">
        <v>17869</v>
      </c>
      <c r="B740" s="84"/>
      <c r="C740" s="85" t="s">
        <v>2</v>
      </c>
      <c r="D740" s="84" t="s">
        <v>17843</v>
      </c>
      <c r="E740" s="87" t="s">
        <v>17867</v>
      </c>
      <c r="F740" s="84" t="s">
        <v>16475</v>
      </c>
      <c r="G740" s="85"/>
      <c r="H740" s="85">
        <v>3</v>
      </c>
      <c r="I740" s="85">
        <f t="shared" si="36"/>
        <v>3</v>
      </c>
      <c r="J740" s="84">
        <v>3</v>
      </c>
      <c r="K740" s="90">
        <f>SUMIFS(VENTAS[Cantidad],VENTAS[Código del producto Vendido],STOCK[[#This Row],[Code]])</f>
        <v>0</v>
      </c>
      <c r="L740" s="84">
        <f>STOCK[[#This Row],[Entradas]]-STOCK[[#This Row],[Salidas]]</f>
        <v>3</v>
      </c>
      <c r="M740" s="93">
        <f>STOCK[[#This Row],[Precio Final]]*10%</f>
        <v>0.3</v>
      </c>
      <c r="N740" s="84">
        <v>0</v>
      </c>
      <c r="O740" s="85">
        <v>0</v>
      </c>
      <c r="P740" s="85">
        <v>0.95</v>
      </c>
      <c r="Q740" s="84">
        <v>0</v>
      </c>
      <c r="R740" s="84">
        <v>0</v>
      </c>
      <c r="S740" s="85">
        <v>0.5</v>
      </c>
      <c r="T740" s="96">
        <f>STOCK[[#This Row],[Costo Unitario (USD)]]+STOCK[[#This Row],[Costo Envío (USD)]]+STOCK[[#This Row],[Comisión 10%]]</f>
        <v>1.75</v>
      </c>
      <c r="U740" s="84">
        <f t="shared" si="39"/>
        <v>2.625</v>
      </c>
      <c r="V740" s="85">
        <f t="shared" si="38"/>
        <v>3</v>
      </c>
      <c r="W740" s="85">
        <f>STOCK[[#This Row],[Precio Final]]-STOCK[[#This Row],[Costo total]]</f>
        <v>1.25</v>
      </c>
      <c r="X740" s="84">
        <f>STOCK[[#This Row],[Ganancia Unitaria]]*STOCK[[#This Row],[Salidas]]</f>
        <v>0</v>
      </c>
      <c r="Y740" s="84"/>
      <c r="Z740" s="84"/>
      <c r="AA740" s="85"/>
      <c r="AB740" s="84"/>
      <c r="AC740" s="84"/>
    </row>
    <row r="741" ht="80" customHeight="1" spans="1:29">
      <c r="A741" s="84" t="s">
        <v>17870</v>
      </c>
      <c r="B741" s="84"/>
      <c r="C741" s="85" t="s">
        <v>2</v>
      </c>
      <c r="D741" s="84" t="s">
        <v>17846</v>
      </c>
      <c r="E741" s="87" t="s">
        <v>17867</v>
      </c>
      <c r="F741" s="84" t="s">
        <v>16586</v>
      </c>
      <c r="G741" s="85"/>
      <c r="H741" s="85">
        <v>3</v>
      </c>
      <c r="I741" s="85">
        <f t="shared" si="36"/>
        <v>3</v>
      </c>
      <c r="J741" s="84">
        <v>3</v>
      </c>
      <c r="K741" s="90">
        <f>SUMIFS(VENTAS[Cantidad],VENTAS[Código del producto Vendido],STOCK[[#This Row],[Code]])</f>
        <v>0</v>
      </c>
      <c r="L741" s="84">
        <f>STOCK[[#This Row],[Entradas]]-STOCK[[#This Row],[Salidas]]</f>
        <v>3</v>
      </c>
      <c r="M741" s="93">
        <f>STOCK[[#This Row],[Precio Final]]*10%</f>
        <v>0.3</v>
      </c>
      <c r="N741" s="84">
        <v>0</v>
      </c>
      <c r="O741" s="85">
        <v>0</v>
      </c>
      <c r="P741" s="85">
        <v>0.95</v>
      </c>
      <c r="Q741" s="84">
        <v>0</v>
      </c>
      <c r="R741" s="84">
        <v>0</v>
      </c>
      <c r="S741" s="85">
        <v>0.5</v>
      </c>
      <c r="T741" s="96">
        <f>STOCK[[#This Row],[Costo Unitario (USD)]]+STOCK[[#This Row],[Costo Envío (USD)]]+STOCK[[#This Row],[Comisión 10%]]</f>
        <v>1.75</v>
      </c>
      <c r="U741" s="84">
        <f t="shared" si="39"/>
        <v>2.625</v>
      </c>
      <c r="V741" s="85">
        <f t="shared" si="38"/>
        <v>3</v>
      </c>
      <c r="W741" s="85">
        <f>STOCK[[#This Row],[Precio Final]]-STOCK[[#This Row],[Costo total]]</f>
        <v>1.25</v>
      </c>
      <c r="X741" s="84">
        <f>STOCK[[#This Row],[Ganancia Unitaria]]*STOCK[[#This Row],[Salidas]]</f>
        <v>0</v>
      </c>
      <c r="Y741" s="84"/>
      <c r="Z741" s="84"/>
      <c r="AA741" s="85"/>
      <c r="AB741" s="84"/>
      <c r="AC741" s="84"/>
    </row>
    <row r="742" ht="80" customHeight="1" spans="1:29">
      <c r="A742" s="84" t="s">
        <v>17871</v>
      </c>
      <c r="B742" s="84"/>
      <c r="C742" s="85" t="s">
        <v>2</v>
      </c>
      <c r="D742" s="84" t="s">
        <v>17846</v>
      </c>
      <c r="E742" s="87" t="s">
        <v>17867</v>
      </c>
      <c r="F742" s="84" t="s">
        <v>16971</v>
      </c>
      <c r="G742" s="85"/>
      <c r="H742" s="85">
        <v>3</v>
      </c>
      <c r="I742" s="85">
        <f t="shared" si="36"/>
        <v>3</v>
      </c>
      <c r="J742" s="84">
        <v>3</v>
      </c>
      <c r="K742" s="90">
        <f>SUMIFS(VENTAS[Cantidad],VENTAS[Código del producto Vendido],STOCK[[#This Row],[Code]])</f>
        <v>0</v>
      </c>
      <c r="L742" s="84">
        <f>STOCK[[#This Row],[Entradas]]-STOCK[[#This Row],[Salidas]]</f>
        <v>3</v>
      </c>
      <c r="M742" s="93">
        <f>STOCK[[#This Row],[Precio Final]]*10%</f>
        <v>0.3</v>
      </c>
      <c r="N742" s="84">
        <v>0</v>
      </c>
      <c r="O742" s="85">
        <v>0</v>
      </c>
      <c r="P742" s="85">
        <v>0.95</v>
      </c>
      <c r="Q742" s="84">
        <v>0</v>
      </c>
      <c r="R742" s="84">
        <v>0</v>
      </c>
      <c r="S742" s="85">
        <v>0.5</v>
      </c>
      <c r="T742" s="96">
        <f>STOCK[[#This Row],[Costo Unitario (USD)]]+STOCK[[#This Row],[Costo Envío (USD)]]+STOCK[[#This Row],[Comisión 10%]]</f>
        <v>1.75</v>
      </c>
      <c r="U742" s="84">
        <f t="shared" si="39"/>
        <v>2.625</v>
      </c>
      <c r="V742" s="85">
        <f t="shared" si="38"/>
        <v>3</v>
      </c>
      <c r="W742" s="85">
        <f>STOCK[[#This Row],[Precio Final]]-STOCK[[#This Row],[Costo total]]</f>
        <v>1.25</v>
      </c>
      <c r="X742" s="84">
        <f>STOCK[[#This Row],[Ganancia Unitaria]]*STOCK[[#This Row],[Salidas]]</f>
        <v>0</v>
      </c>
      <c r="Y742" s="84"/>
      <c r="Z742" s="84"/>
      <c r="AA742" s="85"/>
      <c r="AB742" s="84"/>
      <c r="AC742" s="84"/>
    </row>
    <row r="743" ht="80" customHeight="1" spans="1:29">
      <c r="A743" s="84" t="s">
        <v>17872</v>
      </c>
      <c r="B743" s="84"/>
      <c r="C743" s="85" t="s">
        <v>2</v>
      </c>
      <c r="D743" s="84" t="s">
        <v>17840</v>
      </c>
      <c r="E743" s="87" t="s">
        <v>17873</v>
      </c>
      <c r="F743" s="84" t="s">
        <v>16404</v>
      </c>
      <c r="G743" s="85"/>
      <c r="H743" s="85">
        <v>3</v>
      </c>
      <c r="I743" s="85">
        <f t="shared" si="36"/>
        <v>3</v>
      </c>
      <c r="J743" s="84">
        <v>4</v>
      </c>
      <c r="K743" s="90">
        <f>SUMIFS(VENTAS[Cantidad],VENTAS[Código del producto Vendido],STOCK[[#This Row],[Code]])</f>
        <v>0</v>
      </c>
      <c r="L743" s="84">
        <f>STOCK[[#This Row],[Entradas]]-STOCK[[#This Row],[Salidas]]</f>
        <v>4</v>
      </c>
      <c r="M743" s="93">
        <f>STOCK[[#This Row],[Precio Final]]*10%</f>
        <v>0.3</v>
      </c>
      <c r="N743" s="84">
        <v>0</v>
      </c>
      <c r="O743" s="85">
        <v>0</v>
      </c>
      <c r="P743" s="85">
        <v>0.9</v>
      </c>
      <c r="Q743" s="84">
        <v>0</v>
      </c>
      <c r="R743" s="84">
        <v>0</v>
      </c>
      <c r="S743" s="85">
        <v>0.5</v>
      </c>
      <c r="T743" s="96">
        <f>STOCK[[#This Row],[Costo Unitario (USD)]]+STOCK[[#This Row],[Costo Envío (USD)]]+STOCK[[#This Row],[Comisión 10%]]</f>
        <v>1.7</v>
      </c>
      <c r="U743" s="84">
        <f t="shared" si="39"/>
        <v>2.55</v>
      </c>
      <c r="V743" s="85">
        <f t="shared" si="38"/>
        <v>3</v>
      </c>
      <c r="W743" s="85">
        <f>STOCK[[#This Row],[Precio Final]]-STOCK[[#This Row],[Costo total]]</f>
        <v>1.3</v>
      </c>
      <c r="X743" s="84">
        <f>STOCK[[#This Row],[Ganancia Unitaria]]*STOCK[[#This Row],[Salidas]]</f>
        <v>0</v>
      </c>
      <c r="Y743" s="84"/>
      <c r="Z743" s="84"/>
      <c r="AA743" s="85"/>
      <c r="AB743" s="84"/>
      <c r="AC743" s="84"/>
    </row>
    <row r="744" ht="80" customHeight="1" spans="1:29">
      <c r="A744" s="84" t="s">
        <v>17874</v>
      </c>
      <c r="B744" s="84"/>
      <c r="C744" s="85" t="s">
        <v>2</v>
      </c>
      <c r="D744" s="84" t="s">
        <v>17843</v>
      </c>
      <c r="E744" s="87" t="s">
        <v>17873</v>
      </c>
      <c r="F744" s="84" t="s">
        <v>16396</v>
      </c>
      <c r="G744" s="85"/>
      <c r="H744" s="85">
        <v>3</v>
      </c>
      <c r="I744" s="85">
        <f t="shared" si="36"/>
        <v>3</v>
      </c>
      <c r="J744" s="84">
        <v>4</v>
      </c>
      <c r="K744" s="90">
        <f>SUMIFS(VENTAS[Cantidad],VENTAS[Código del producto Vendido],STOCK[[#This Row],[Code]])</f>
        <v>0</v>
      </c>
      <c r="L744" s="84">
        <f>STOCK[[#This Row],[Entradas]]-STOCK[[#This Row],[Salidas]]</f>
        <v>4</v>
      </c>
      <c r="M744" s="93">
        <f>STOCK[[#This Row],[Precio Final]]*10%</f>
        <v>0.3</v>
      </c>
      <c r="N744" s="84">
        <v>0</v>
      </c>
      <c r="O744" s="85">
        <v>0</v>
      </c>
      <c r="P744" s="85">
        <v>0.9</v>
      </c>
      <c r="Q744" s="84">
        <v>0</v>
      </c>
      <c r="R744" s="84">
        <v>0</v>
      </c>
      <c r="S744" s="85">
        <v>0.5</v>
      </c>
      <c r="T744" s="96">
        <f>STOCK[[#This Row],[Costo Unitario (USD)]]+STOCK[[#This Row],[Costo Envío (USD)]]+STOCK[[#This Row],[Comisión 10%]]</f>
        <v>1.7</v>
      </c>
      <c r="U744" s="84">
        <f t="shared" si="39"/>
        <v>2.55</v>
      </c>
      <c r="V744" s="85">
        <f t="shared" si="38"/>
        <v>3</v>
      </c>
      <c r="W744" s="85">
        <f>STOCK[[#This Row],[Precio Final]]-STOCK[[#This Row],[Costo total]]</f>
        <v>1.3</v>
      </c>
      <c r="X744" s="84">
        <f>STOCK[[#This Row],[Ganancia Unitaria]]*STOCK[[#This Row],[Salidas]]</f>
        <v>0</v>
      </c>
      <c r="Y744" s="84"/>
      <c r="Z744" s="84"/>
      <c r="AA744" s="85"/>
      <c r="AB744" s="84"/>
      <c r="AC744" s="84"/>
    </row>
    <row r="745" ht="80" customHeight="1" spans="1:29">
      <c r="A745" s="84" t="s">
        <v>17875</v>
      </c>
      <c r="B745" s="84"/>
      <c r="C745" s="85" t="s">
        <v>2</v>
      </c>
      <c r="D745" s="84" t="s">
        <v>17843</v>
      </c>
      <c r="E745" s="87" t="s">
        <v>17873</v>
      </c>
      <c r="F745" s="84" t="s">
        <v>16475</v>
      </c>
      <c r="G745" s="85"/>
      <c r="H745" s="85">
        <v>3</v>
      </c>
      <c r="I745" s="85">
        <f t="shared" si="36"/>
        <v>3</v>
      </c>
      <c r="J745" s="84">
        <v>4</v>
      </c>
      <c r="K745" s="90">
        <f>SUMIFS(VENTAS[Cantidad],VENTAS[Código del producto Vendido],STOCK[[#This Row],[Code]])</f>
        <v>0</v>
      </c>
      <c r="L745" s="84">
        <f>STOCK[[#This Row],[Entradas]]-STOCK[[#This Row],[Salidas]]</f>
        <v>4</v>
      </c>
      <c r="M745" s="93">
        <f>STOCK[[#This Row],[Precio Final]]*10%</f>
        <v>0.3</v>
      </c>
      <c r="N745" s="84">
        <v>0</v>
      </c>
      <c r="O745" s="85">
        <v>0</v>
      </c>
      <c r="P745" s="85">
        <v>0.9</v>
      </c>
      <c r="Q745" s="84">
        <v>0</v>
      </c>
      <c r="R745" s="84">
        <v>0</v>
      </c>
      <c r="S745" s="85">
        <v>0.5</v>
      </c>
      <c r="T745" s="96">
        <f>STOCK[[#This Row],[Costo Unitario (USD)]]+STOCK[[#This Row],[Costo Envío (USD)]]+STOCK[[#This Row],[Comisión 10%]]</f>
        <v>1.7</v>
      </c>
      <c r="U745" s="84">
        <f t="shared" si="39"/>
        <v>2.55</v>
      </c>
      <c r="V745" s="85">
        <f t="shared" si="38"/>
        <v>3</v>
      </c>
      <c r="W745" s="85">
        <f>STOCK[[#This Row],[Precio Final]]-STOCK[[#This Row],[Costo total]]</f>
        <v>1.3</v>
      </c>
      <c r="X745" s="84">
        <f>STOCK[[#This Row],[Ganancia Unitaria]]*STOCK[[#This Row],[Salidas]]</f>
        <v>0</v>
      </c>
      <c r="Y745" s="84"/>
      <c r="Z745" s="84"/>
      <c r="AA745" s="85"/>
      <c r="AB745" s="84"/>
      <c r="AC745" s="84"/>
    </row>
    <row r="746" ht="80" customHeight="1" spans="1:29">
      <c r="A746" s="84" t="s">
        <v>17876</v>
      </c>
      <c r="B746" s="84"/>
      <c r="C746" s="85" t="s">
        <v>2</v>
      </c>
      <c r="D746" s="84" t="s">
        <v>17840</v>
      </c>
      <c r="E746" s="87" t="s">
        <v>17877</v>
      </c>
      <c r="F746" s="84" t="s">
        <v>16404</v>
      </c>
      <c r="G746" s="85"/>
      <c r="H746" s="85">
        <v>3</v>
      </c>
      <c r="I746" s="85">
        <f t="shared" si="36"/>
        <v>3</v>
      </c>
      <c r="J746" s="84">
        <v>4</v>
      </c>
      <c r="K746" s="90">
        <f>SUMIFS(VENTAS[Cantidad],VENTAS[Código del producto Vendido],STOCK[[#This Row],[Code]])</f>
        <v>0</v>
      </c>
      <c r="L746" s="84">
        <f>STOCK[[#This Row],[Entradas]]-STOCK[[#This Row],[Salidas]]</f>
        <v>4</v>
      </c>
      <c r="M746" s="93">
        <f>STOCK[[#This Row],[Precio Final]]*10%</f>
        <v>0.3</v>
      </c>
      <c r="N746" s="84">
        <v>0</v>
      </c>
      <c r="O746" s="85">
        <v>0</v>
      </c>
      <c r="P746" s="85">
        <v>0.9</v>
      </c>
      <c r="Q746" s="84">
        <v>0</v>
      </c>
      <c r="R746" s="84">
        <v>0</v>
      </c>
      <c r="S746" s="85">
        <v>0.5</v>
      </c>
      <c r="T746" s="96">
        <f>STOCK[[#This Row],[Costo Unitario (USD)]]+STOCK[[#This Row],[Costo Envío (USD)]]+STOCK[[#This Row],[Comisión 10%]]</f>
        <v>1.7</v>
      </c>
      <c r="U746" s="84">
        <f t="shared" si="39"/>
        <v>2.55</v>
      </c>
      <c r="V746" s="85">
        <f t="shared" si="38"/>
        <v>3</v>
      </c>
      <c r="W746" s="85">
        <f>STOCK[[#This Row],[Precio Final]]-STOCK[[#This Row],[Costo total]]</f>
        <v>1.3</v>
      </c>
      <c r="X746" s="84">
        <f>STOCK[[#This Row],[Ganancia Unitaria]]*STOCK[[#This Row],[Salidas]]</f>
        <v>0</v>
      </c>
      <c r="Y746" s="84"/>
      <c r="Z746" s="84"/>
      <c r="AA746" s="85"/>
      <c r="AB746" s="84"/>
      <c r="AC746" s="84"/>
    </row>
    <row r="747" ht="80" customHeight="1" spans="1:29">
      <c r="A747" s="84" t="s">
        <v>17878</v>
      </c>
      <c r="B747" s="84"/>
      <c r="C747" s="85" t="s">
        <v>2</v>
      </c>
      <c r="D747" s="84" t="s">
        <v>17843</v>
      </c>
      <c r="E747" s="87" t="s">
        <v>17877</v>
      </c>
      <c r="F747" s="84" t="s">
        <v>16396</v>
      </c>
      <c r="G747" s="85"/>
      <c r="H747" s="85">
        <v>3</v>
      </c>
      <c r="I747" s="85">
        <f t="shared" si="36"/>
        <v>3</v>
      </c>
      <c r="J747" s="84">
        <v>4</v>
      </c>
      <c r="K747" s="90">
        <f>SUMIFS(VENTAS[Cantidad],VENTAS[Código del producto Vendido],STOCK[[#This Row],[Code]])</f>
        <v>0</v>
      </c>
      <c r="L747" s="84">
        <f>STOCK[[#This Row],[Entradas]]-STOCK[[#This Row],[Salidas]]</f>
        <v>4</v>
      </c>
      <c r="M747" s="93">
        <f>STOCK[[#This Row],[Precio Final]]*10%</f>
        <v>0.3</v>
      </c>
      <c r="N747" s="84">
        <v>0</v>
      </c>
      <c r="O747" s="85">
        <v>0</v>
      </c>
      <c r="P747" s="85">
        <v>0.9</v>
      </c>
      <c r="Q747" s="84">
        <v>0</v>
      </c>
      <c r="R747" s="84">
        <v>0</v>
      </c>
      <c r="S747" s="85">
        <v>0.5</v>
      </c>
      <c r="T747" s="96">
        <f>STOCK[[#This Row],[Costo Unitario (USD)]]+STOCK[[#This Row],[Costo Envío (USD)]]+STOCK[[#This Row],[Comisión 10%]]</f>
        <v>1.7</v>
      </c>
      <c r="U747" s="84">
        <f t="shared" si="39"/>
        <v>2.55</v>
      </c>
      <c r="V747" s="85">
        <f t="shared" si="38"/>
        <v>3</v>
      </c>
      <c r="W747" s="85">
        <f>STOCK[[#This Row],[Precio Final]]-STOCK[[#This Row],[Costo total]]</f>
        <v>1.3</v>
      </c>
      <c r="X747" s="84">
        <f>STOCK[[#This Row],[Ganancia Unitaria]]*STOCK[[#This Row],[Salidas]]</f>
        <v>0</v>
      </c>
      <c r="Y747" s="84"/>
      <c r="Z747" s="84"/>
      <c r="AA747" s="85"/>
      <c r="AB747" s="84"/>
      <c r="AC747" s="84"/>
    </row>
    <row r="748" ht="80" customHeight="1" spans="1:29">
      <c r="A748" s="84" t="s">
        <v>17879</v>
      </c>
      <c r="B748" s="84"/>
      <c r="C748" s="85" t="s">
        <v>2</v>
      </c>
      <c r="D748" s="84" t="s">
        <v>17843</v>
      </c>
      <c r="E748" s="87" t="s">
        <v>17877</v>
      </c>
      <c r="F748" s="84" t="s">
        <v>16475</v>
      </c>
      <c r="G748" s="85"/>
      <c r="H748" s="85">
        <v>3</v>
      </c>
      <c r="I748" s="85">
        <f t="shared" si="36"/>
        <v>3</v>
      </c>
      <c r="J748" s="84">
        <v>3</v>
      </c>
      <c r="K748" s="90">
        <f>SUMIFS(VENTAS[Cantidad],VENTAS[Código del producto Vendido],STOCK[[#This Row],[Code]])</f>
        <v>0</v>
      </c>
      <c r="L748" s="84">
        <f>STOCK[[#This Row],[Entradas]]-STOCK[[#This Row],[Salidas]]</f>
        <v>3</v>
      </c>
      <c r="M748" s="93">
        <f>STOCK[[#This Row],[Precio Final]]*10%</f>
        <v>0.3</v>
      </c>
      <c r="N748" s="84">
        <v>0</v>
      </c>
      <c r="O748" s="85">
        <v>0</v>
      </c>
      <c r="P748" s="85">
        <v>0.9</v>
      </c>
      <c r="Q748" s="84">
        <v>0</v>
      </c>
      <c r="R748" s="84">
        <v>0</v>
      </c>
      <c r="S748" s="85">
        <v>0.5</v>
      </c>
      <c r="T748" s="96">
        <f>STOCK[[#This Row],[Costo Unitario (USD)]]+STOCK[[#This Row],[Costo Envío (USD)]]+STOCK[[#This Row],[Comisión 10%]]</f>
        <v>1.7</v>
      </c>
      <c r="U748" s="84">
        <f t="shared" si="39"/>
        <v>2.55</v>
      </c>
      <c r="V748" s="85">
        <f t="shared" si="38"/>
        <v>3</v>
      </c>
      <c r="W748" s="85">
        <f>STOCK[[#This Row],[Precio Final]]-STOCK[[#This Row],[Costo total]]</f>
        <v>1.3</v>
      </c>
      <c r="X748" s="84">
        <f>STOCK[[#This Row],[Ganancia Unitaria]]*STOCK[[#This Row],[Salidas]]</f>
        <v>0</v>
      </c>
      <c r="Y748" s="84"/>
      <c r="Z748" s="84"/>
      <c r="AA748" s="85"/>
      <c r="AB748" s="84"/>
      <c r="AC748" s="84"/>
    </row>
    <row r="749" ht="80" customHeight="1" spans="1:29">
      <c r="A749" s="84" t="s">
        <v>17880</v>
      </c>
      <c r="B749" s="84"/>
      <c r="C749" s="85" t="s">
        <v>2</v>
      </c>
      <c r="D749" s="84" t="s">
        <v>17840</v>
      </c>
      <c r="E749" s="87" t="s">
        <v>17881</v>
      </c>
      <c r="F749" s="84" t="s">
        <v>16404</v>
      </c>
      <c r="G749" s="85"/>
      <c r="H749" s="85">
        <v>3</v>
      </c>
      <c r="I749" s="85">
        <f t="shared" si="36"/>
        <v>3</v>
      </c>
      <c r="J749" s="84">
        <v>4</v>
      </c>
      <c r="K749" s="90">
        <f>SUMIFS(VENTAS[Cantidad],VENTAS[Código del producto Vendido],STOCK[[#This Row],[Code]])</f>
        <v>0</v>
      </c>
      <c r="L749" s="84">
        <f>STOCK[[#This Row],[Entradas]]-STOCK[[#This Row],[Salidas]]</f>
        <v>4</v>
      </c>
      <c r="M749" s="93">
        <f>STOCK[[#This Row],[Precio Final]]*10%</f>
        <v>0.3</v>
      </c>
      <c r="N749" s="84">
        <v>0</v>
      </c>
      <c r="O749" s="85">
        <v>0</v>
      </c>
      <c r="P749" s="85">
        <v>0.9</v>
      </c>
      <c r="Q749" s="84">
        <v>0</v>
      </c>
      <c r="R749" s="84">
        <v>0</v>
      </c>
      <c r="S749" s="85">
        <v>0.5</v>
      </c>
      <c r="T749" s="96">
        <f>STOCK[[#This Row],[Costo Unitario (USD)]]+STOCK[[#This Row],[Costo Envío (USD)]]+STOCK[[#This Row],[Comisión 10%]]</f>
        <v>1.7</v>
      </c>
      <c r="U749" s="84">
        <f t="shared" si="39"/>
        <v>2.55</v>
      </c>
      <c r="V749" s="85">
        <f t="shared" si="38"/>
        <v>3</v>
      </c>
      <c r="W749" s="85">
        <f>STOCK[[#This Row],[Precio Final]]-STOCK[[#This Row],[Costo total]]</f>
        <v>1.3</v>
      </c>
      <c r="X749" s="84">
        <f>STOCK[[#This Row],[Ganancia Unitaria]]*STOCK[[#This Row],[Salidas]]</f>
        <v>0</v>
      </c>
      <c r="Y749" s="84"/>
      <c r="Z749" s="84"/>
      <c r="AA749" s="85"/>
      <c r="AB749" s="84"/>
      <c r="AC749" s="84"/>
    </row>
    <row r="750" ht="80" customHeight="1" spans="1:29">
      <c r="A750" s="84" t="s">
        <v>17882</v>
      </c>
      <c r="B750" s="84"/>
      <c r="C750" s="85" t="s">
        <v>2</v>
      </c>
      <c r="D750" s="84" t="s">
        <v>17843</v>
      </c>
      <c r="E750" s="87" t="s">
        <v>17881</v>
      </c>
      <c r="F750" s="84" t="s">
        <v>16396</v>
      </c>
      <c r="G750" s="85"/>
      <c r="H750" s="85">
        <v>3</v>
      </c>
      <c r="I750" s="85">
        <f t="shared" si="36"/>
        <v>3</v>
      </c>
      <c r="J750" s="84">
        <v>4</v>
      </c>
      <c r="K750" s="90">
        <f>SUMIFS(VENTAS[Cantidad],VENTAS[Código del producto Vendido],STOCK[[#This Row],[Code]])</f>
        <v>0</v>
      </c>
      <c r="L750" s="84">
        <f>STOCK[[#This Row],[Entradas]]-STOCK[[#This Row],[Salidas]]</f>
        <v>4</v>
      </c>
      <c r="M750" s="93">
        <f>STOCK[[#This Row],[Precio Final]]*10%</f>
        <v>0.3</v>
      </c>
      <c r="N750" s="84">
        <v>0</v>
      </c>
      <c r="O750" s="85">
        <v>0</v>
      </c>
      <c r="P750" s="85">
        <v>0.9</v>
      </c>
      <c r="Q750" s="84">
        <v>0</v>
      </c>
      <c r="R750" s="84">
        <v>0</v>
      </c>
      <c r="S750" s="85">
        <v>0.5</v>
      </c>
      <c r="T750" s="96">
        <f>STOCK[[#This Row],[Costo Unitario (USD)]]+STOCK[[#This Row],[Costo Envío (USD)]]+STOCK[[#This Row],[Comisión 10%]]</f>
        <v>1.7</v>
      </c>
      <c r="U750" s="84">
        <f t="shared" si="39"/>
        <v>2.55</v>
      </c>
      <c r="V750" s="85">
        <f t="shared" si="38"/>
        <v>3</v>
      </c>
      <c r="W750" s="85">
        <f>STOCK[[#This Row],[Precio Final]]-STOCK[[#This Row],[Costo total]]</f>
        <v>1.3</v>
      </c>
      <c r="X750" s="84">
        <f>STOCK[[#This Row],[Ganancia Unitaria]]*STOCK[[#This Row],[Salidas]]</f>
        <v>0</v>
      </c>
      <c r="Y750" s="84"/>
      <c r="Z750" s="84"/>
      <c r="AA750" s="85"/>
      <c r="AB750" s="84"/>
      <c r="AC750" s="84"/>
    </row>
    <row r="751" ht="80" customHeight="1" spans="1:29">
      <c r="A751" s="84" t="s">
        <v>17883</v>
      </c>
      <c r="B751" s="84"/>
      <c r="C751" s="85" t="s">
        <v>2</v>
      </c>
      <c r="D751" s="84" t="s">
        <v>17843</v>
      </c>
      <c r="E751" s="87" t="s">
        <v>17881</v>
      </c>
      <c r="F751" s="84" t="s">
        <v>16475</v>
      </c>
      <c r="G751" s="85"/>
      <c r="H751" s="85">
        <v>3</v>
      </c>
      <c r="I751" s="85">
        <f t="shared" si="36"/>
        <v>3</v>
      </c>
      <c r="J751" s="84">
        <v>3</v>
      </c>
      <c r="K751" s="90">
        <f>SUMIFS(VENTAS[Cantidad],VENTAS[Código del producto Vendido],STOCK[[#This Row],[Code]])</f>
        <v>0</v>
      </c>
      <c r="L751" s="84">
        <f>STOCK[[#This Row],[Entradas]]-STOCK[[#This Row],[Salidas]]</f>
        <v>3</v>
      </c>
      <c r="M751" s="93">
        <f>STOCK[[#This Row],[Precio Final]]*10%</f>
        <v>0.3</v>
      </c>
      <c r="N751" s="84">
        <v>0</v>
      </c>
      <c r="O751" s="85">
        <v>0</v>
      </c>
      <c r="P751" s="85">
        <v>0.9</v>
      </c>
      <c r="Q751" s="84">
        <v>0</v>
      </c>
      <c r="R751" s="84">
        <v>0</v>
      </c>
      <c r="S751" s="85">
        <v>0.5</v>
      </c>
      <c r="T751" s="96">
        <f>STOCK[[#This Row],[Costo Unitario (USD)]]+STOCK[[#This Row],[Costo Envío (USD)]]+STOCK[[#This Row],[Comisión 10%]]</f>
        <v>1.7</v>
      </c>
      <c r="U751" s="84">
        <f t="shared" si="39"/>
        <v>2.55</v>
      </c>
      <c r="V751" s="85">
        <f t="shared" si="38"/>
        <v>3</v>
      </c>
      <c r="W751" s="85">
        <f>STOCK[[#This Row],[Precio Final]]-STOCK[[#This Row],[Costo total]]</f>
        <v>1.3</v>
      </c>
      <c r="X751" s="84">
        <f>STOCK[[#This Row],[Ganancia Unitaria]]*STOCK[[#This Row],[Salidas]]</f>
        <v>0</v>
      </c>
      <c r="Y751" s="84"/>
      <c r="Z751" s="84"/>
      <c r="AA751" s="85"/>
      <c r="AB751" s="84"/>
      <c r="AC751" s="84"/>
    </row>
    <row r="752" ht="80" customHeight="1" spans="1:29">
      <c r="A752" s="84" t="s">
        <v>17884</v>
      </c>
      <c r="B752" s="84"/>
      <c r="C752" s="85" t="s">
        <v>2</v>
      </c>
      <c r="D752" s="84" t="s">
        <v>17840</v>
      </c>
      <c r="E752" s="87" t="s">
        <v>17885</v>
      </c>
      <c r="F752" s="84" t="s">
        <v>16404</v>
      </c>
      <c r="G752" s="85"/>
      <c r="H752" s="85">
        <v>3</v>
      </c>
      <c r="I752" s="85">
        <f t="shared" si="36"/>
        <v>3</v>
      </c>
      <c r="J752" s="84">
        <v>4</v>
      </c>
      <c r="K752" s="90">
        <f>SUMIFS(VENTAS[Cantidad],VENTAS[Código del producto Vendido],STOCK[[#This Row],[Code]])</f>
        <v>0</v>
      </c>
      <c r="L752" s="84">
        <f>STOCK[[#This Row],[Entradas]]-STOCK[[#This Row],[Salidas]]</f>
        <v>4</v>
      </c>
      <c r="M752" s="93">
        <f>STOCK[[#This Row],[Precio Final]]*10%</f>
        <v>0.3</v>
      </c>
      <c r="N752" s="84">
        <v>0</v>
      </c>
      <c r="O752" s="85">
        <v>0</v>
      </c>
      <c r="P752" s="85">
        <v>0.9</v>
      </c>
      <c r="Q752" s="84">
        <v>0</v>
      </c>
      <c r="R752" s="84">
        <v>0</v>
      </c>
      <c r="S752" s="85">
        <v>0.5</v>
      </c>
      <c r="T752" s="96">
        <f>STOCK[[#This Row],[Costo Unitario (USD)]]+STOCK[[#This Row],[Costo Envío (USD)]]+STOCK[[#This Row],[Comisión 10%]]</f>
        <v>1.7</v>
      </c>
      <c r="U752" s="84">
        <f t="shared" si="39"/>
        <v>2.55</v>
      </c>
      <c r="V752" s="85">
        <f t="shared" si="38"/>
        <v>3</v>
      </c>
      <c r="W752" s="85">
        <f>STOCK[[#This Row],[Precio Final]]-STOCK[[#This Row],[Costo total]]</f>
        <v>1.3</v>
      </c>
      <c r="X752" s="84">
        <f>STOCK[[#This Row],[Ganancia Unitaria]]*STOCK[[#This Row],[Salidas]]</f>
        <v>0</v>
      </c>
      <c r="Y752" s="84"/>
      <c r="Z752" s="84"/>
      <c r="AA752" s="85"/>
      <c r="AB752" s="84"/>
      <c r="AC752" s="84"/>
    </row>
    <row r="753" ht="80" customHeight="1" spans="1:29">
      <c r="A753" s="84" t="s">
        <v>17886</v>
      </c>
      <c r="B753" s="84"/>
      <c r="C753" s="85" t="s">
        <v>2</v>
      </c>
      <c r="D753" s="84" t="s">
        <v>17843</v>
      </c>
      <c r="E753" s="87" t="s">
        <v>17885</v>
      </c>
      <c r="F753" s="84" t="s">
        <v>16396</v>
      </c>
      <c r="G753" s="85"/>
      <c r="H753" s="85">
        <v>3</v>
      </c>
      <c r="I753" s="85">
        <f t="shared" ref="I753:I809" si="40">H753</f>
        <v>3</v>
      </c>
      <c r="J753" s="84">
        <v>4</v>
      </c>
      <c r="K753" s="90">
        <f>SUMIFS(VENTAS[Cantidad],VENTAS[Código del producto Vendido],STOCK[[#This Row],[Code]])</f>
        <v>0</v>
      </c>
      <c r="L753" s="84">
        <f>STOCK[[#This Row],[Entradas]]-STOCK[[#This Row],[Salidas]]</f>
        <v>4</v>
      </c>
      <c r="M753" s="93">
        <f>STOCK[[#This Row],[Precio Final]]*10%</f>
        <v>0.3</v>
      </c>
      <c r="N753" s="84">
        <v>0</v>
      </c>
      <c r="O753" s="85">
        <v>0</v>
      </c>
      <c r="P753" s="85">
        <v>0.9</v>
      </c>
      <c r="Q753" s="84">
        <v>0</v>
      </c>
      <c r="R753" s="84">
        <v>0</v>
      </c>
      <c r="S753" s="85">
        <v>0.5</v>
      </c>
      <c r="T753" s="96">
        <f>STOCK[[#This Row],[Costo Unitario (USD)]]+STOCK[[#This Row],[Costo Envío (USD)]]+STOCK[[#This Row],[Comisión 10%]]</f>
        <v>1.7</v>
      </c>
      <c r="U753" s="84">
        <f t="shared" si="39"/>
        <v>2.55</v>
      </c>
      <c r="V753" s="85">
        <f t="shared" si="38"/>
        <v>3</v>
      </c>
      <c r="W753" s="85">
        <f>STOCK[[#This Row],[Precio Final]]-STOCK[[#This Row],[Costo total]]</f>
        <v>1.3</v>
      </c>
      <c r="X753" s="84">
        <f>STOCK[[#This Row],[Ganancia Unitaria]]*STOCK[[#This Row],[Salidas]]</f>
        <v>0</v>
      </c>
      <c r="Y753" s="84"/>
      <c r="Z753" s="84"/>
      <c r="AA753" s="85"/>
      <c r="AB753" s="84"/>
      <c r="AC753" s="84"/>
    </row>
    <row r="754" ht="80" customHeight="1" spans="1:29">
      <c r="A754" s="84" t="s">
        <v>17887</v>
      </c>
      <c r="B754" s="84"/>
      <c r="C754" s="85" t="s">
        <v>2</v>
      </c>
      <c r="D754" s="84" t="s">
        <v>17843</v>
      </c>
      <c r="E754" s="87" t="s">
        <v>17885</v>
      </c>
      <c r="F754" s="84" t="s">
        <v>16475</v>
      </c>
      <c r="G754" s="85"/>
      <c r="H754" s="85">
        <v>3</v>
      </c>
      <c r="I754" s="85">
        <f t="shared" si="40"/>
        <v>3</v>
      </c>
      <c r="J754" s="84">
        <v>4</v>
      </c>
      <c r="K754" s="90">
        <f>SUMIFS(VENTAS[Cantidad],VENTAS[Código del producto Vendido],STOCK[[#This Row],[Code]])</f>
        <v>0</v>
      </c>
      <c r="L754" s="84">
        <f>STOCK[[#This Row],[Entradas]]-STOCK[[#This Row],[Salidas]]</f>
        <v>4</v>
      </c>
      <c r="M754" s="93">
        <f>STOCK[[#This Row],[Precio Final]]*10%</f>
        <v>0.3</v>
      </c>
      <c r="N754" s="84">
        <v>0</v>
      </c>
      <c r="O754" s="85">
        <v>0</v>
      </c>
      <c r="P754" s="85">
        <v>0.9</v>
      </c>
      <c r="Q754" s="84">
        <v>0</v>
      </c>
      <c r="R754" s="84">
        <v>0</v>
      </c>
      <c r="S754" s="85">
        <v>0.5</v>
      </c>
      <c r="T754" s="96">
        <f>STOCK[[#This Row],[Costo Unitario (USD)]]+STOCK[[#This Row],[Costo Envío (USD)]]+STOCK[[#This Row],[Comisión 10%]]</f>
        <v>1.7</v>
      </c>
      <c r="U754" s="84">
        <f t="shared" si="39"/>
        <v>2.55</v>
      </c>
      <c r="V754" s="85">
        <f t="shared" si="38"/>
        <v>3</v>
      </c>
      <c r="W754" s="85">
        <f>STOCK[[#This Row],[Precio Final]]-STOCK[[#This Row],[Costo total]]</f>
        <v>1.3</v>
      </c>
      <c r="X754" s="84">
        <f>STOCK[[#This Row],[Ganancia Unitaria]]*STOCK[[#This Row],[Salidas]]</f>
        <v>0</v>
      </c>
      <c r="Y754" s="84"/>
      <c r="Z754" s="84"/>
      <c r="AA754" s="85"/>
      <c r="AB754" s="84"/>
      <c r="AC754" s="84"/>
    </row>
    <row r="755" ht="80" customHeight="1" spans="1:29">
      <c r="A755" s="84" t="s">
        <v>17888</v>
      </c>
      <c r="B755" s="84"/>
      <c r="C755" s="85" t="s">
        <v>2</v>
      </c>
      <c r="D755" s="84" t="s">
        <v>17840</v>
      </c>
      <c r="E755" s="87" t="s">
        <v>17889</v>
      </c>
      <c r="F755" s="84" t="s">
        <v>16404</v>
      </c>
      <c r="G755" s="85"/>
      <c r="H755" s="85">
        <v>3</v>
      </c>
      <c r="I755" s="85">
        <f t="shared" si="40"/>
        <v>3</v>
      </c>
      <c r="J755" s="84">
        <v>4</v>
      </c>
      <c r="K755" s="90">
        <f>SUMIFS(VENTAS[Cantidad],VENTAS[Código del producto Vendido],STOCK[[#This Row],[Code]])</f>
        <v>0</v>
      </c>
      <c r="L755" s="84">
        <f>STOCK[[#This Row],[Entradas]]-STOCK[[#This Row],[Salidas]]</f>
        <v>4</v>
      </c>
      <c r="M755" s="93">
        <f>STOCK[[#This Row],[Precio Final]]*10%</f>
        <v>0.3</v>
      </c>
      <c r="N755" s="84">
        <v>0</v>
      </c>
      <c r="O755" s="85">
        <v>0</v>
      </c>
      <c r="P755" s="85">
        <v>0.9</v>
      </c>
      <c r="Q755" s="84">
        <v>0</v>
      </c>
      <c r="R755" s="84">
        <v>0</v>
      </c>
      <c r="S755" s="85">
        <v>0.5</v>
      </c>
      <c r="T755" s="96">
        <f>STOCK[[#This Row],[Costo Unitario (USD)]]+STOCK[[#This Row],[Costo Envío (USD)]]+STOCK[[#This Row],[Comisión 10%]]</f>
        <v>1.7</v>
      </c>
      <c r="U755" s="84">
        <f t="shared" si="39"/>
        <v>2.55</v>
      </c>
      <c r="V755" s="85">
        <f t="shared" si="38"/>
        <v>3</v>
      </c>
      <c r="W755" s="85">
        <f>STOCK[[#This Row],[Precio Final]]-STOCK[[#This Row],[Costo total]]</f>
        <v>1.3</v>
      </c>
      <c r="X755" s="84">
        <f>STOCK[[#This Row],[Ganancia Unitaria]]*STOCK[[#This Row],[Salidas]]</f>
        <v>0</v>
      </c>
      <c r="Y755" s="84"/>
      <c r="Z755" s="84"/>
      <c r="AA755" s="85"/>
      <c r="AB755" s="84"/>
      <c r="AC755" s="84"/>
    </row>
    <row r="756" ht="80" customHeight="1" spans="1:29">
      <c r="A756" s="84" t="s">
        <v>17890</v>
      </c>
      <c r="B756" s="84"/>
      <c r="C756" s="85" t="s">
        <v>2</v>
      </c>
      <c r="D756" s="84" t="s">
        <v>17843</v>
      </c>
      <c r="E756" s="87" t="s">
        <v>17889</v>
      </c>
      <c r="F756" s="84" t="s">
        <v>16396</v>
      </c>
      <c r="G756" s="85"/>
      <c r="H756" s="85">
        <v>3</v>
      </c>
      <c r="I756" s="85">
        <f t="shared" si="40"/>
        <v>3</v>
      </c>
      <c r="J756" s="84">
        <v>4</v>
      </c>
      <c r="K756" s="90">
        <f>SUMIFS(VENTAS[Cantidad],VENTAS[Código del producto Vendido],STOCK[[#This Row],[Code]])</f>
        <v>0</v>
      </c>
      <c r="L756" s="84">
        <f>STOCK[[#This Row],[Entradas]]-STOCK[[#This Row],[Salidas]]</f>
        <v>4</v>
      </c>
      <c r="M756" s="93">
        <f>STOCK[[#This Row],[Precio Final]]*10%</f>
        <v>0.3</v>
      </c>
      <c r="N756" s="84">
        <v>0</v>
      </c>
      <c r="O756" s="85">
        <v>0</v>
      </c>
      <c r="P756" s="85">
        <v>0.9</v>
      </c>
      <c r="Q756" s="84">
        <v>0</v>
      </c>
      <c r="R756" s="84">
        <v>0</v>
      </c>
      <c r="S756" s="85">
        <v>0.5</v>
      </c>
      <c r="T756" s="96">
        <f>STOCK[[#This Row],[Costo Unitario (USD)]]+STOCK[[#This Row],[Costo Envío (USD)]]+STOCK[[#This Row],[Comisión 10%]]</f>
        <v>1.7</v>
      </c>
      <c r="U756" s="84">
        <f t="shared" si="39"/>
        <v>2.55</v>
      </c>
      <c r="V756" s="85">
        <f t="shared" si="38"/>
        <v>3</v>
      </c>
      <c r="W756" s="85">
        <f>STOCK[[#This Row],[Precio Final]]-STOCK[[#This Row],[Costo total]]</f>
        <v>1.3</v>
      </c>
      <c r="X756" s="84">
        <f>STOCK[[#This Row],[Ganancia Unitaria]]*STOCK[[#This Row],[Salidas]]</f>
        <v>0</v>
      </c>
      <c r="Y756" s="84"/>
      <c r="Z756" s="84"/>
      <c r="AA756" s="85"/>
      <c r="AB756" s="84"/>
      <c r="AC756" s="84"/>
    </row>
    <row r="757" ht="80" customHeight="1" spans="1:29">
      <c r="A757" s="84" t="s">
        <v>17891</v>
      </c>
      <c r="B757" s="84"/>
      <c r="C757" s="85" t="s">
        <v>2</v>
      </c>
      <c r="D757" s="84" t="s">
        <v>17843</v>
      </c>
      <c r="E757" s="87" t="s">
        <v>17889</v>
      </c>
      <c r="F757" s="84" t="s">
        <v>16475</v>
      </c>
      <c r="G757" s="85"/>
      <c r="H757" s="85">
        <v>3</v>
      </c>
      <c r="I757" s="85">
        <f t="shared" si="40"/>
        <v>3</v>
      </c>
      <c r="J757" s="84">
        <v>3</v>
      </c>
      <c r="K757" s="90">
        <f>SUMIFS(VENTAS[Cantidad],VENTAS[Código del producto Vendido],STOCK[[#This Row],[Code]])</f>
        <v>0</v>
      </c>
      <c r="L757" s="84">
        <f>STOCK[[#This Row],[Entradas]]-STOCK[[#This Row],[Salidas]]</f>
        <v>3</v>
      </c>
      <c r="M757" s="93">
        <f>STOCK[[#This Row],[Precio Final]]*10%</f>
        <v>0.3</v>
      </c>
      <c r="N757" s="84">
        <v>0</v>
      </c>
      <c r="O757" s="85">
        <v>0</v>
      </c>
      <c r="P757" s="85">
        <v>0.9</v>
      </c>
      <c r="Q757" s="84">
        <v>0</v>
      </c>
      <c r="R757" s="84">
        <v>0</v>
      </c>
      <c r="S757" s="85">
        <v>0.5</v>
      </c>
      <c r="T757" s="96">
        <f>STOCK[[#This Row],[Costo Unitario (USD)]]+STOCK[[#This Row],[Costo Envío (USD)]]+STOCK[[#This Row],[Comisión 10%]]</f>
        <v>1.7</v>
      </c>
      <c r="U757" s="84">
        <f t="shared" si="39"/>
        <v>2.55</v>
      </c>
      <c r="V757" s="85">
        <f t="shared" si="38"/>
        <v>3</v>
      </c>
      <c r="W757" s="85">
        <f>STOCK[[#This Row],[Precio Final]]-STOCK[[#This Row],[Costo total]]</f>
        <v>1.3</v>
      </c>
      <c r="X757" s="84">
        <f>STOCK[[#This Row],[Ganancia Unitaria]]*STOCK[[#This Row],[Salidas]]</f>
        <v>0</v>
      </c>
      <c r="Y757" s="84"/>
      <c r="Z757" s="84"/>
      <c r="AA757" s="85"/>
      <c r="AB757" s="84"/>
      <c r="AC757" s="84"/>
    </row>
    <row r="758" ht="80" customHeight="1" spans="1:29">
      <c r="A758" s="84" t="s">
        <v>17892</v>
      </c>
      <c r="B758" s="84"/>
      <c r="C758" s="85" t="s">
        <v>2</v>
      </c>
      <c r="D758" s="84" t="s">
        <v>17840</v>
      </c>
      <c r="E758" s="87" t="s">
        <v>17893</v>
      </c>
      <c r="F758" s="84" t="s">
        <v>16404</v>
      </c>
      <c r="G758" s="85"/>
      <c r="H758" s="85">
        <v>3</v>
      </c>
      <c r="I758" s="85">
        <f t="shared" si="40"/>
        <v>3</v>
      </c>
      <c r="J758" s="84">
        <v>2</v>
      </c>
      <c r="K758" s="90">
        <f>SUMIFS(VENTAS[Cantidad],VENTAS[Código del producto Vendido],STOCK[[#This Row],[Code]])</f>
        <v>0</v>
      </c>
      <c r="L758" s="84">
        <f>STOCK[[#This Row],[Entradas]]-STOCK[[#This Row],[Salidas]]</f>
        <v>2</v>
      </c>
      <c r="M758" s="93">
        <f>STOCK[[#This Row],[Precio Final]]*10%</f>
        <v>0.3</v>
      </c>
      <c r="N758" s="84">
        <v>0</v>
      </c>
      <c r="O758" s="85">
        <v>0</v>
      </c>
      <c r="P758" s="85">
        <v>1</v>
      </c>
      <c r="Q758" s="84">
        <v>0</v>
      </c>
      <c r="R758" s="84">
        <v>0</v>
      </c>
      <c r="S758" s="85">
        <v>0.5</v>
      </c>
      <c r="T758" s="96">
        <f>STOCK[[#This Row],[Costo Unitario (USD)]]+STOCK[[#This Row],[Costo Envío (USD)]]+STOCK[[#This Row],[Comisión 10%]]</f>
        <v>1.8</v>
      </c>
      <c r="U758" s="84">
        <f t="shared" si="39"/>
        <v>2.7</v>
      </c>
      <c r="V758" s="85">
        <f t="shared" si="38"/>
        <v>3</v>
      </c>
      <c r="W758" s="85">
        <f>STOCK[[#This Row],[Precio Final]]-STOCK[[#This Row],[Costo total]]</f>
        <v>1.2</v>
      </c>
      <c r="X758" s="84">
        <f>STOCK[[#This Row],[Ganancia Unitaria]]*STOCK[[#This Row],[Salidas]]</f>
        <v>0</v>
      </c>
      <c r="Y758" s="84"/>
      <c r="Z758" s="84"/>
      <c r="AA758" s="85"/>
      <c r="AB758" s="84"/>
      <c r="AC758" s="84"/>
    </row>
    <row r="759" ht="80" customHeight="1" spans="1:29">
      <c r="A759" s="84" t="s">
        <v>17894</v>
      </c>
      <c r="B759" s="84"/>
      <c r="C759" s="85" t="s">
        <v>2</v>
      </c>
      <c r="D759" s="84" t="s">
        <v>17843</v>
      </c>
      <c r="E759" s="87" t="s">
        <v>17893</v>
      </c>
      <c r="F759" s="84" t="s">
        <v>16396</v>
      </c>
      <c r="G759" s="85"/>
      <c r="H759" s="85">
        <v>3</v>
      </c>
      <c r="I759" s="85">
        <f t="shared" si="40"/>
        <v>3</v>
      </c>
      <c r="J759" s="84">
        <v>1</v>
      </c>
      <c r="K759" s="90">
        <f>SUMIFS(VENTAS[Cantidad],VENTAS[Código del producto Vendido],STOCK[[#This Row],[Code]])</f>
        <v>0</v>
      </c>
      <c r="L759" s="84">
        <f>STOCK[[#This Row],[Entradas]]-STOCK[[#This Row],[Salidas]]</f>
        <v>1</v>
      </c>
      <c r="M759" s="93">
        <f>STOCK[[#This Row],[Precio Final]]*10%</f>
        <v>0.3</v>
      </c>
      <c r="N759" s="84">
        <v>0</v>
      </c>
      <c r="O759" s="85">
        <v>0</v>
      </c>
      <c r="P759" s="85">
        <v>1</v>
      </c>
      <c r="Q759" s="84">
        <v>0</v>
      </c>
      <c r="R759" s="84">
        <v>0</v>
      </c>
      <c r="S759" s="85">
        <v>0.5</v>
      </c>
      <c r="T759" s="96">
        <f>STOCK[[#This Row],[Costo Unitario (USD)]]+STOCK[[#This Row],[Costo Envío (USD)]]+STOCK[[#This Row],[Comisión 10%]]</f>
        <v>1.8</v>
      </c>
      <c r="U759" s="84">
        <f t="shared" si="39"/>
        <v>2.7</v>
      </c>
      <c r="V759" s="85">
        <f t="shared" si="38"/>
        <v>3</v>
      </c>
      <c r="W759" s="85">
        <f>STOCK[[#This Row],[Precio Final]]-STOCK[[#This Row],[Costo total]]</f>
        <v>1.2</v>
      </c>
      <c r="X759" s="84">
        <f>STOCK[[#This Row],[Ganancia Unitaria]]*STOCK[[#This Row],[Salidas]]</f>
        <v>0</v>
      </c>
      <c r="Y759" s="84"/>
      <c r="Z759" s="84"/>
      <c r="AA759" s="85"/>
      <c r="AB759" s="84"/>
      <c r="AC759" s="84"/>
    </row>
    <row r="760" ht="80" customHeight="1" spans="1:29">
      <c r="A760" s="84" t="s">
        <v>17895</v>
      </c>
      <c r="B760" s="84"/>
      <c r="C760" s="85" t="s">
        <v>2</v>
      </c>
      <c r="D760" s="84" t="s">
        <v>17843</v>
      </c>
      <c r="E760" s="87" t="s">
        <v>17893</v>
      </c>
      <c r="F760" s="84" t="s">
        <v>16475</v>
      </c>
      <c r="G760" s="85"/>
      <c r="H760" s="85">
        <v>3</v>
      </c>
      <c r="I760" s="85">
        <f t="shared" si="40"/>
        <v>3</v>
      </c>
      <c r="J760" s="84">
        <v>3</v>
      </c>
      <c r="K760" s="90">
        <f>SUMIFS(VENTAS[Cantidad],VENTAS[Código del producto Vendido],STOCK[[#This Row],[Code]])</f>
        <v>0</v>
      </c>
      <c r="L760" s="84">
        <f>STOCK[[#This Row],[Entradas]]-STOCK[[#This Row],[Salidas]]</f>
        <v>3</v>
      </c>
      <c r="M760" s="93">
        <f>STOCK[[#This Row],[Precio Final]]*10%</f>
        <v>0.3</v>
      </c>
      <c r="N760" s="84">
        <v>0</v>
      </c>
      <c r="O760" s="85">
        <v>0</v>
      </c>
      <c r="P760" s="85">
        <v>1</v>
      </c>
      <c r="Q760" s="84">
        <v>0</v>
      </c>
      <c r="R760" s="84">
        <v>0</v>
      </c>
      <c r="S760" s="85">
        <v>0.5</v>
      </c>
      <c r="T760" s="96">
        <f>STOCK[[#This Row],[Costo Unitario (USD)]]+STOCK[[#This Row],[Costo Envío (USD)]]+STOCK[[#This Row],[Comisión 10%]]</f>
        <v>1.8</v>
      </c>
      <c r="U760" s="84">
        <f t="shared" si="39"/>
        <v>2.7</v>
      </c>
      <c r="V760" s="85">
        <f t="shared" si="38"/>
        <v>3</v>
      </c>
      <c r="W760" s="85">
        <f>STOCK[[#This Row],[Precio Final]]-STOCK[[#This Row],[Costo total]]</f>
        <v>1.2</v>
      </c>
      <c r="X760" s="84">
        <f>STOCK[[#This Row],[Ganancia Unitaria]]*STOCK[[#This Row],[Salidas]]</f>
        <v>0</v>
      </c>
      <c r="Y760" s="84"/>
      <c r="Z760" s="84"/>
      <c r="AA760" s="85"/>
      <c r="AB760" s="84"/>
      <c r="AC760" s="84"/>
    </row>
    <row r="761" ht="80" customHeight="1" spans="1:29">
      <c r="A761" s="84" t="s">
        <v>17896</v>
      </c>
      <c r="B761" s="84"/>
      <c r="C761" s="85" t="s">
        <v>2</v>
      </c>
      <c r="D761" s="84" t="s">
        <v>17846</v>
      </c>
      <c r="E761" s="87" t="s">
        <v>17893</v>
      </c>
      <c r="F761" s="84" t="s">
        <v>16586</v>
      </c>
      <c r="G761" s="85"/>
      <c r="H761" s="85">
        <v>3</v>
      </c>
      <c r="I761" s="85">
        <f t="shared" si="40"/>
        <v>3</v>
      </c>
      <c r="J761" s="84">
        <v>3</v>
      </c>
      <c r="K761" s="90">
        <f>SUMIFS(VENTAS[Cantidad],VENTAS[Código del producto Vendido],STOCK[[#This Row],[Code]])</f>
        <v>0</v>
      </c>
      <c r="L761" s="84">
        <f>STOCK[[#This Row],[Entradas]]-STOCK[[#This Row],[Salidas]]</f>
        <v>3</v>
      </c>
      <c r="M761" s="93">
        <f>STOCK[[#This Row],[Precio Final]]*10%</f>
        <v>0.3</v>
      </c>
      <c r="N761" s="84">
        <v>0</v>
      </c>
      <c r="O761" s="85">
        <v>0</v>
      </c>
      <c r="P761" s="85">
        <v>1</v>
      </c>
      <c r="Q761" s="84">
        <v>0</v>
      </c>
      <c r="R761" s="84">
        <v>0</v>
      </c>
      <c r="S761" s="85">
        <v>0.5</v>
      </c>
      <c r="T761" s="96">
        <f>STOCK[[#This Row],[Costo Unitario (USD)]]+STOCK[[#This Row],[Costo Envío (USD)]]+STOCK[[#This Row],[Comisión 10%]]</f>
        <v>1.8</v>
      </c>
      <c r="U761" s="84">
        <f t="shared" si="39"/>
        <v>2.7</v>
      </c>
      <c r="V761" s="85">
        <f t="shared" ref="V761:V809" si="41">H761</f>
        <v>3</v>
      </c>
      <c r="W761" s="85">
        <f>STOCK[[#This Row],[Precio Final]]-STOCK[[#This Row],[Costo total]]</f>
        <v>1.2</v>
      </c>
      <c r="X761" s="84">
        <f>STOCK[[#This Row],[Ganancia Unitaria]]*STOCK[[#This Row],[Salidas]]</f>
        <v>0</v>
      </c>
      <c r="Y761" s="84"/>
      <c r="Z761" s="84"/>
      <c r="AA761" s="85"/>
      <c r="AB761" s="84"/>
      <c r="AC761" s="84"/>
    </row>
    <row r="762" ht="80" customHeight="1" spans="1:29">
      <c r="A762" s="84" t="s">
        <v>17897</v>
      </c>
      <c r="B762" s="84"/>
      <c r="C762" s="85" t="s">
        <v>2</v>
      </c>
      <c r="D762" s="84" t="s">
        <v>17840</v>
      </c>
      <c r="E762" s="87" t="s">
        <v>17898</v>
      </c>
      <c r="F762" s="84" t="s">
        <v>16404</v>
      </c>
      <c r="G762" s="85"/>
      <c r="H762" s="85">
        <v>3</v>
      </c>
      <c r="I762" s="85">
        <f t="shared" si="40"/>
        <v>3</v>
      </c>
      <c r="J762" s="84">
        <v>2</v>
      </c>
      <c r="K762" s="90">
        <f>SUMIFS(VENTAS[Cantidad],VENTAS[Código del producto Vendido],STOCK[[#This Row],[Code]])</f>
        <v>0</v>
      </c>
      <c r="L762" s="84">
        <f>STOCK[[#This Row],[Entradas]]-STOCK[[#This Row],[Salidas]]</f>
        <v>2</v>
      </c>
      <c r="M762" s="93">
        <f>STOCK[[#This Row],[Precio Final]]*10%</f>
        <v>0.3</v>
      </c>
      <c r="N762" s="84">
        <v>0</v>
      </c>
      <c r="O762" s="85">
        <v>0</v>
      </c>
      <c r="P762" s="85">
        <v>1</v>
      </c>
      <c r="Q762" s="84">
        <v>0</v>
      </c>
      <c r="R762" s="84">
        <v>0</v>
      </c>
      <c r="S762" s="85">
        <v>0.5</v>
      </c>
      <c r="T762" s="96">
        <f>STOCK[[#This Row],[Costo Unitario (USD)]]+STOCK[[#This Row],[Costo Envío (USD)]]+STOCK[[#This Row],[Comisión 10%]]</f>
        <v>1.8</v>
      </c>
      <c r="U762" s="84">
        <f t="shared" si="39"/>
        <v>2.7</v>
      </c>
      <c r="V762" s="85">
        <f t="shared" si="41"/>
        <v>3</v>
      </c>
      <c r="W762" s="85">
        <f>STOCK[[#This Row],[Precio Final]]-STOCK[[#This Row],[Costo total]]</f>
        <v>1.2</v>
      </c>
      <c r="X762" s="84">
        <f>STOCK[[#This Row],[Ganancia Unitaria]]*STOCK[[#This Row],[Salidas]]</f>
        <v>0</v>
      </c>
      <c r="Y762" s="84"/>
      <c r="Z762" s="84"/>
      <c r="AA762" s="85"/>
      <c r="AB762" s="84"/>
      <c r="AC762" s="84"/>
    </row>
    <row r="763" ht="80" customHeight="1" spans="1:29">
      <c r="A763" s="84" t="s">
        <v>17899</v>
      </c>
      <c r="B763" s="84"/>
      <c r="C763" s="85" t="s">
        <v>2</v>
      </c>
      <c r="D763" s="84" t="s">
        <v>17843</v>
      </c>
      <c r="E763" s="87" t="s">
        <v>17898</v>
      </c>
      <c r="F763" s="84" t="s">
        <v>16396</v>
      </c>
      <c r="G763" s="85"/>
      <c r="H763" s="85">
        <v>3</v>
      </c>
      <c r="I763" s="85">
        <f t="shared" si="40"/>
        <v>3</v>
      </c>
      <c r="J763" s="84">
        <v>1</v>
      </c>
      <c r="K763" s="90">
        <f>SUMIFS(VENTAS[Cantidad],VENTAS[Código del producto Vendido],STOCK[[#This Row],[Code]])</f>
        <v>0</v>
      </c>
      <c r="L763" s="84">
        <f>STOCK[[#This Row],[Entradas]]-STOCK[[#This Row],[Salidas]]</f>
        <v>1</v>
      </c>
      <c r="M763" s="93">
        <f>STOCK[[#This Row],[Precio Final]]*10%</f>
        <v>0.3</v>
      </c>
      <c r="N763" s="84">
        <v>0</v>
      </c>
      <c r="O763" s="85">
        <v>0</v>
      </c>
      <c r="P763" s="85">
        <v>1</v>
      </c>
      <c r="Q763" s="84">
        <v>0</v>
      </c>
      <c r="R763" s="84">
        <v>0</v>
      </c>
      <c r="S763" s="85">
        <v>0.5</v>
      </c>
      <c r="T763" s="96">
        <f>STOCK[[#This Row],[Costo Unitario (USD)]]+STOCK[[#This Row],[Costo Envío (USD)]]+STOCK[[#This Row],[Comisión 10%]]</f>
        <v>1.8</v>
      </c>
      <c r="U763" s="84">
        <f t="shared" si="39"/>
        <v>2.7</v>
      </c>
      <c r="V763" s="85">
        <f t="shared" si="41"/>
        <v>3</v>
      </c>
      <c r="W763" s="85">
        <f>STOCK[[#This Row],[Precio Final]]-STOCK[[#This Row],[Costo total]]</f>
        <v>1.2</v>
      </c>
      <c r="X763" s="84">
        <f>STOCK[[#This Row],[Ganancia Unitaria]]*STOCK[[#This Row],[Salidas]]</f>
        <v>0</v>
      </c>
      <c r="Y763" s="84"/>
      <c r="Z763" s="84"/>
      <c r="AA763" s="85"/>
      <c r="AB763" s="84"/>
      <c r="AC763" s="84"/>
    </row>
    <row r="764" ht="80" customHeight="1" spans="1:29">
      <c r="A764" s="84" t="s">
        <v>17900</v>
      </c>
      <c r="B764" s="84"/>
      <c r="C764" s="85" t="s">
        <v>2</v>
      </c>
      <c r="D764" s="84" t="s">
        <v>17843</v>
      </c>
      <c r="E764" s="87" t="s">
        <v>17898</v>
      </c>
      <c r="F764" s="84" t="s">
        <v>16475</v>
      </c>
      <c r="G764" s="85"/>
      <c r="H764" s="85">
        <v>3</v>
      </c>
      <c r="I764" s="85">
        <f t="shared" si="40"/>
        <v>3</v>
      </c>
      <c r="J764" s="84">
        <v>3</v>
      </c>
      <c r="K764" s="90">
        <f>SUMIFS(VENTAS[Cantidad],VENTAS[Código del producto Vendido],STOCK[[#This Row],[Code]])</f>
        <v>0</v>
      </c>
      <c r="L764" s="84">
        <f>STOCK[[#This Row],[Entradas]]-STOCK[[#This Row],[Salidas]]</f>
        <v>3</v>
      </c>
      <c r="M764" s="93">
        <f>STOCK[[#This Row],[Precio Final]]*10%</f>
        <v>0.3</v>
      </c>
      <c r="N764" s="84">
        <v>0</v>
      </c>
      <c r="O764" s="85">
        <v>0</v>
      </c>
      <c r="P764" s="85">
        <v>1</v>
      </c>
      <c r="Q764" s="84">
        <v>0</v>
      </c>
      <c r="R764" s="84">
        <v>0</v>
      </c>
      <c r="S764" s="85">
        <v>0.5</v>
      </c>
      <c r="T764" s="96">
        <f>STOCK[[#This Row],[Costo Unitario (USD)]]+STOCK[[#This Row],[Costo Envío (USD)]]+STOCK[[#This Row],[Comisión 10%]]</f>
        <v>1.8</v>
      </c>
      <c r="U764" s="84">
        <f t="shared" si="39"/>
        <v>2.7</v>
      </c>
      <c r="V764" s="85">
        <f t="shared" si="41"/>
        <v>3</v>
      </c>
      <c r="W764" s="85">
        <f>STOCK[[#This Row],[Precio Final]]-STOCK[[#This Row],[Costo total]]</f>
        <v>1.2</v>
      </c>
      <c r="X764" s="84">
        <f>STOCK[[#This Row],[Ganancia Unitaria]]*STOCK[[#This Row],[Salidas]]</f>
        <v>0</v>
      </c>
      <c r="Y764" s="84"/>
      <c r="Z764" s="84"/>
      <c r="AA764" s="85"/>
      <c r="AB764" s="84"/>
      <c r="AC764" s="84"/>
    </row>
    <row r="765" ht="80" customHeight="1" spans="1:29">
      <c r="A765" s="84" t="s">
        <v>17901</v>
      </c>
      <c r="B765" s="84"/>
      <c r="C765" s="85" t="s">
        <v>2</v>
      </c>
      <c r="D765" s="84" t="s">
        <v>17846</v>
      </c>
      <c r="E765" s="87" t="s">
        <v>17898</v>
      </c>
      <c r="F765" s="84" t="s">
        <v>16586</v>
      </c>
      <c r="G765" s="85"/>
      <c r="H765" s="85">
        <v>3</v>
      </c>
      <c r="I765" s="85">
        <f t="shared" si="40"/>
        <v>3</v>
      </c>
      <c r="J765" s="84">
        <v>3</v>
      </c>
      <c r="K765" s="90">
        <f>SUMIFS(VENTAS[Cantidad],VENTAS[Código del producto Vendido],STOCK[[#This Row],[Code]])</f>
        <v>0</v>
      </c>
      <c r="L765" s="84">
        <f>STOCK[[#This Row],[Entradas]]-STOCK[[#This Row],[Salidas]]</f>
        <v>3</v>
      </c>
      <c r="M765" s="93">
        <f>STOCK[[#This Row],[Precio Final]]*10%</f>
        <v>0.3</v>
      </c>
      <c r="N765" s="84">
        <v>0</v>
      </c>
      <c r="O765" s="85">
        <v>0</v>
      </c>
      <c r="P765" s="85">
        <v>1</v>
      </c>
      <c r="Q765" s="84">
        <v>0</v>
      </c>
      <c r="R765" s="84">
        <v>0</v>
      </c>
      <c r="S765" s="85">
        <v>0.5</v>
      </c>
      <c r="T765" s="96">
        <f>STOCK[[#This Row],[Costo Unitario (USD)]]+STOCK[[#This Row],[Costo Envío (USD)]]+STOCK[[#This Row],[Comisión 10%]]</f>
        <v>1.8</v>
      </c>
      <c r="U765" s="84">
        <f t="shared" si="39"/>
        <v>2.7</v>
      </c>
      <c r="V765" s="85">
        <f t="shared" si="41"/>
        <v>3</v>
      </c>
      <c r="W765" s="85">
        <f>STOCK[[#This Row],[Precio Final]]-STOCK[[#This Row],[Costo total]]</f>
        <v>1.2</v>
      </c>
      <c r="X765" s="84">
        <f>STOCK[[#This Row],[Ganancia Unitaria]]*STOCK[[#This Row],[Salidas]]</f>
        <v>0</v>
      </c>
      <c r="Y765" s="84"/>
      <c r="Z765" s="84"/>
      <c r="AA765" s="85"/>
      <c r="AB765" s="84"/>
      <c r="AC765" s="84"/>
    </row>
    <row r="766" ht="80" customHeight="1" spans="1:29">
      <c r="A766" s="84" t="s">
        <v>17902</v>
      </c>
      <c r="B766" s="84"/>
      <c r="C766" s="85" t="s">
        <v>2</v>
      </c>
      <c r="D766" s="84" t="s">
        <v>17840</v>
      </c>
      <c r="E766" s="87" t="s">
        <v>17903</v>
      </c>
      <c r="F766" s="84" t="s">
        <v>16404</v>
      </c>
      <c r="G766" s="85"/>
      <c r="H766" s="85">
        <v>3</v>
      </c>
      <c r="I766" s="85">
        <f t="shared" si="40"/>
        <v>3</v>
      </c>
      <c r="J766" s="84">
        <v>2</v>
      </c>
      <c r="K766" s="90">
        <f>SUMIFS(VENTAS[Cantidad],VENTAS[Código del producto Vendido],STOCK[[#This Row],[Code]])</f>
        <v>0</v>
      </c>
      <c r="L766" s="84">
        <f>STOCK[[#This Row],[Entradas]]-STOCK[[#This Row],[Salidas]]</f>
        <v>2</v>
      </c>
      <c r="M766" s="93">
        <f>STOCK[[#This Row],[Precio Final]]*10%</f>
        <v>0.3</v>
      </c>
      <c r="N766" s="84">
        <v>0</v>
      </c>
      <c r="O766" s="85">
        <v>0</v>
      </c>
      <c r="P766" s="85">
        <v>1</v>
      </c>
      <c r="Q766" s="84">
        <v>0</v>
      </c>
      <c r="R766" s="84">
        <v>0</v>
      </c>
      <c r="S766" s="85">
        <v>0.5</v>
      </c>
      <c r="T766" s="96">
        <f>STOCK[[#This Row],[Costo Unitario (USD)]]+STOCK[[#This Row],[Costo Envío (USD)]]+STOCK[[#This Row],[Comisión 10%]]</f>
        <v>1.8</v>
      </c>
      <c r="U766" s="84">
        <f t="shared" si="39"/>
        <v>2.7</v>
      </c>
      <c r="V766" s="85">
        <f t="shared" si="41"/>
        <v>3</v>
      </c>
      <c r="W766" s="85">
        <f>STOCK[[#This Row],[Precio Final]]-STOCK[[#This Row],[Costo total]]</f>
        <v>1.2</v>
      </c>
      <c r="X766" s="84">
        <f>STOCK[[#This Row],[Ganancia Unitaria]]*STOCK[[#This Row],[Salidas]]</f>
        <v>0</v>
      </c>
      <c r="Y766" s="84"/>
      <c r="Z766" s="84"/>
      <c r="AA766" s="85"/>
      <c r="AB766" s="84"/>
      <c r="AC766" s="84"/>
    </row>
    <row r="767" ht="80" customHeight="1" spans="1:29">
      <c r="A767" s="84" t="s">
        <v>17904</v>
      </c>
      <c r="B767" s="84"/>
      <c r="C767" s="85" t="s">
        <v>2</v>
      </c>
      <c r="D767" s="84" t="s">
        <v>17843</v>
      </c>
      <c r="E767" s="87" t="s">
        <v>17903</v>
      </c>
      <c r="F767" s="84" t="s">
        <v>16396</v>
      </c>
      <c r="G767" s="85"/>
      <c r="H767" s="85">
        <v>3</v>
      </c>
      <c r="I767" s="85">
        <f t="shared" si="40"/>
        <v>3</v>
      </c>
      <c r="J767" s="84">
        <v>1</v>
      </c>
      <c r="K767" s="90">
        <f>SUMIFS(VENTAS[Cantidad],VENTAS[Código del producto Vendido],STOCK[[#This Row],[Code]])</f>
        <v>0</v>
      </c>
      <c r="L767" s="84">
        <f>STOCK[[#This Row],[Entradas]]-STOCK[[#This Row],[Salidas]]</f>
        <v>1</v>
      </c>
      <c r="M767" s="93">
        <f>STOCK[[#This Row],[Precio Final]]*10%</f>
        <v>0.3</v>
      </c>
      <c r="N767" s="84">
        <v>0</v>
      </c>
      <c r="O767" s="85">
        <v>0</v>
      </c>
      <c r="P767" s="85">
        <v>1</v>
      </c>
      <c r="Q767" s="84">
        <v>0</v>
      </c>
      <c r="R767" s="84">
        <v>0</v>
      </c>
      <c r="S767" s="85">
        <v>0.5</v>
      </c>
      <c r="T767" s="96">
        <f>STOCK[[#This Row],[Costo Unitario (USD)]]+STOCK[[#This Row],[Costo Envío (USD)]]+STOCK[[#This Row],[Comisión 10%]]</f>
        <v>1.8</v>
      </c>
      <c r="U767" s="84">
        <f t="shared" si="39"/>
        <v>2.7</v>
      </c>
      <c r="V767" s="85">
        <f t="shared" si="41"/>
        <v>3</v>
      </c>
      <c r="W767" s="85">
        <f>STOCK[[#This Row],[Precio Final]]-STOCK[[#This Row],[Costo total]]</f>
        <v>1.2</v>
      </c>
      <c r="X767" s="84">
        <f>STOCK[[#This Row],[Ganancia Unitaria]]*STOCK[[#This Row],[Salidas]]</f>
        <v>0</v>
      </c>
      <c r="Y767" s="84"/>
      <c r="Z767" s="84"/>
      <c r="AA767" s="85"/>
      <c r="AB767" s="84"/>
      <c r="AC767" s="84"/>
    </row>
    <row r="768" ht="80" customHeight="1" spans="1:29">
      <c r="A768" s="84" t="s">
        <v>17905</v>
      </c>
      <c r="B768" s="84"/>
      <c r="C768" s="85" t="s">
        <v>2</v>
      </c>
      <c r="D768" s="84" t="s">
        <v>17843</v>
      </c>
      <c r="E768" s="87" t="s">
        <v>17903</v>
      </c>
      <c r="F768" s="84" t="s">
        <v>16475</v>
      </c>
      <c r="G768" s="85"/>
      <c r="H768" s="85">
        <v>3</v>
      </c>
      <c r="I768" s="85">
        <f t="shared" si="40"/>
        <v>3</v>
      </c>
      <c r="J768" s="84">
        <v>3</v>
      </c>
      <c r="K768" s="90">
        <f>SUMIFS(VENTAS[Cantidad],VENTAS[Código del producto Vendido],STOCK[[#This Row],[Code]])</f>
        <v>0</v>
      </c>
      <c r="L768" s="84">
        <f>STOCK[[#This Row],[Entradas]]-STOCK[[#This Row],[Salidas]]</f>
        <v>3</v>
      </c>
      <c r="M768" s="93">
        <f>STOCK[[#This Row],[Precio Final]]*10%</f>
        <v>0.3</v>
      </c>
      <c r="N768" s="84">
        <v>0</v>
      </c>
      <c r="O768" s="85">
        <v>0</v>
      </c>
      <c r="P768" s="85">
        <v>1</v>
      </c>
      <c r="Q768" s="84">
        <v>0</v>
      </c>
      <c r="R768" s="84">
        <v>0</v>
      </c>
      <c r="S768" s="85">
        <v>0.5</v>
      </c>
      <c r="T768" s="96">
        <f>STOCK[[#This Row],[Costo Unitario (USD)]]+STOCK[[#This Row],[Costo Envío (USD)]]+STOCK[[#This Row],[Comisión 10%]]</f>
        <v>1.8</v>
      </c>
      <c r="U768" s="84">
        <f t="shared" si="39"/>
        <v>2.7</v>
      </c>
      <c r="V768" s="85">
        <f t="shared" si="41"/>
        <v>3</v>
      </c>
      <c r="W768" s="85">
        <f>STOCK[[#This Row],[Precio Final]]-STOCK[[#This Row],[Costo total]]</f>
        <v>1.2</v>
      </c>
      <c r="X768" s="84">
        <f>STOCK[[#This Row],[Ganancia Unitaria]]*STOCK[[#This Row],[Salidas]]</f>
        <v>0</v>
      </c>
      <c r="Y768" s="84"/>
      <c r="Z768" s="84"/>
      <c r="AA768" s="85"/>
      <c r="AB768" s="84"/>
      <c r="AC768" s="84"/>
    </row>
    <row r="769" ht="80" customHeight="1" spans="1:29">
      <c r="A769" s="84" t="s">
        <v>17906</v>
      </c>
      <c r="B769" s="84"/>
      <c r="C769" s="85" t="s">
        <v>2</v>
      </c>
      <c r="D769" s="84" t="s">
        <v>17846</v>
      </c>
      <c r="E769" s="87" t="s">
        <v>17903</v>
      </c>
      <c r="F769" s="84" t="s">
        <v>16586</v>
      </c>
      <c r="G769" s="85"/>
      <c r="H769" s="85">
        <v>3</v>
      </c>
      <c r="I769" s="85">
        <f t="shared" si="40"/>
        <v>3</v>
      </c>
      <c r="J769" s="84">
        <v>3</v>
      </c>
      <c r="K769" s="90">
        <f>SUMIFS(VENTAS[Cantidad],VENTAS[Código del producto Vendido],STOCK[[#This Row],[Code]])</f>
        <v>0</v>
      </c>
      <c r="L769" s="84">
        <f>STOCK[[#This Row],[Entradas]]-STOCK[[#This Row],[Salidas]]</f>
        <v>3</v>
      </c>
      <c r="M769" s="93">
        <f>STOCK[[#This Row],[Precio Final]]*10%</f>
        <v>0.3</v>
      </c>
      <c r="N769" s="84">
        <v>0</v>
      </c>
      <c r="O769" s="85">
        <v>0</v>
      </c>
      <c r="P769" s="85">
        <v>1</v>
      </c>
      <c r="Q769" s="84">
        <v>0</v>
      </c>
      <c r="R769" s="84">
        <v>0</v>
      </c>
      <c r="S769" s="85">
        <v>0.5</v>
      </c>
      <c r="T769" s="96">
        <f>STOCK[[#This Row],[Costo Unitario (USD)]]+STOCK[[#This Row],[Costo Envío (USD)]]+STOCK[[#This Row],[Comisión 10%]]</f>
        <v>1.8</v>
      </c>
      <c r="U769" s="84">
        <f t="shared" si="39"/>
        <v>2.7</v>
      </c>
      <c r="V769" s="85">
        <f t="shared" si="41"/>
        <v>3</v>
      </c>
      <c r="W769" s="85">
        <f>STOCK[[#This Row],[Precio Final]]-STOCK[[#This Row],[Costo total]]</f>
        <v>1.2</v>
      </c>
      <c r="X769" s="84">
        <f>STOCK[[#This Row],[Ganancia Unitaria]]*STOCK[[#This Row],[Salidas]]</f>
        <v>0</v>
      </c>
      <c r="Y769" s="84"/>
      <c r="Z769" s="84"/>
      <c r="AA769" s="85"/>
      <c r="AB769" s="84"/>
      <c r="AC769" s="84"/>
    </row>
    <row r="770" ht="80" customHeight="1" spans="1:29">
      <c r="A770" s="84" t="s">
        <v>17907</v>
      </c>
      <c r="B770" s="84"/>
      <c r="C770" s="85" t="s">
        <v>2</v>
      </c>
      <c r="D770" s="84" t="s">
        <v>17840</v>
      </c>
      <c r="E770" s="87" t="s">
        <v>17908</v>
      </c>
      <c r="F770" s="84" t="s">
        <v>16404</v>
      </c>
      <c r="G770" s="85"/>
      <c r="H770" s="85">
        <v>3</v>
      </c>
      <c r="I770" s="85">
        <f t="shared" si="40"/>
        <v>3</v>
      </c>
      <c r="J770" s="84">
        <v>2</v>
      </c>
      <c r="K770" s="90">
        <f>SUMIFS(VENTAS[Cantidad],VENTAS[Código del producto Vendido],STOCK[[#This Row],[Code]])</f>
        <v>0</v>
      </c>
      <c r="L770" s="84">
        <f>STOCK[[#This Row],[Entradas]]-STOCK[[#This Row],[Salidas]]</f>
        <v>2</v>
      </c>
      <c r="M770" s="93">
        <f>STOCK[[#This Row],[Precio Final]]*10%</f>
        <v>0.3</v>
      </c>
      <c r="N770" s="84">
        <v>0</v>
      </c>
      <c r="O770" s="85">
        <v>0</v>
      </c>
      <c r="P770" s="85">
        <v>1</v>
      </c>
      <c r="Q770" s="84">
        <v>0</v>
      </c>
      <c r="R770" s="84">
        <v>0</v>
      </c>
      <c r="S770" s="85">
        <v>0.5</v>
      </c>
      <c r="T770" s="96">
        <f>STOCK[[#This Row],[Costo Unitario (USD)]]+STOCK[[#This Row],[Costo Envío (USD)]]+STOCK[[#This Row],[Comisión 10%]]</f>
        <v>1.8</v>
      </c>
      <c r="U770" s="84">
        <f t="shared" ref="U770:U833" si="42">T770*1.5</f>
        <v>2.7</v>
      </c>
      <c r="V770" s="85">
        <f t="shared" si="41"/>
        <v>3</v>
      </c>
      <c r="W770" s="85">
        <f>STOCK[[#This Row],[Precio Final]]-STOCK[[#This Row],[Costo total]]</f>
        <v>1.2</v>
      </c>
      <c r="X770" s="84">
        <f>STOCK[[#This Row],[Ganancia Unitaria]]*STOCK[[#This Row],[Salidas]]</f>
        <v>0</v>
      </c>
      <c r="Y770" s="84"/>
      <c r="Z770" s="84"/>
      <c r="AA770" s="85"/>
      <c r="AB770" s="84"/>
      <c r="AC770" s="84"/>
    </row>
    <row r="771" ht="80" customHeight="1" spans="1:29">
      <c r="A771" s="84" t="s">
        <v>17909</v>
      </c>
      <c r="B771" s="84"/>
      <c r="C771" s="85" t="s">
        <v>2</v>
      </c>
      <c r="D771" s="84" t="s">
        <v>17843</v>
      </c>
      <c r="E771" s="87" t="s">
        <v>17908</v>
      </c>
      <c r="F771" s="84" t="s">
        <v>16396</v>
      </c>
      <c r="G771" s="85"/>
      <c r="H771" s="85">
        <v>3</v>
      </c>
      <c r="I771" s="85">
        <f t="shared" si="40"/>
        <v>3</v>
      </c>
      <c r="J771" s="84">
        <v>1</v>
      </c>
      <c r="K771" s="90">
        <f>SUMIFS(VENTAS[Cantidad],VENTAS[Código del producto Vendido],STOCK[[#This Row],[Code]])</f>
        <v>0</v>
      </c>
      <c r="L771" s="84">
        <f>STOCK[[#This Row],[Entradas]]-STOCK[[#This Row],[Salidas]]</f>
        <v>1</v>
      </c>
      <c r="M771" s="93">
        <f>STOCK[[#This Row],[Precio Final]]*10%</f>
        <v>0.3</v>
      </c>
      <c r="N771" s="84">
        <v>0</v>
      </c>
      <c r="O771" s="85">
        <v>0</v>
      </c>
      <c r="P771" s="85">
        <v>1</v>
      </c>
      <c r="Q771" s="84">
        <v>0</v>
      </c>
      <c r="R771" s="84">
        <v>0</v>
      </c>
      <c r="S771" s="85">
        <v>0.5</v>
      </c>
      <c r="T771" s="96">
        <f>STOCK[[#This Row],[Costo Unitario (USD)]]+STOCK[[#This Row],[Costo Envío (USD)]]+STOCK[[#This Row],[Comisión 10%]]</f>
        <v>1.8</v>
      </c>
      <c r="U771" s="84">
        <f t="shared" si="42"/>
        <v>2.7</v>
      </c>
      <c r="V771" s="85">
        <f t="shared" si="41"/>
        <v>3</v>
      </c>
      <c r="W771" s="85">
        <f>STOCK[[#This Row],[Precio Final]]-STOCK[[#This Row],[Costo total]]</f>
        <v>1.2</v>
      </c>
      <c r="X771" s="84">
        <f>STOCK[[#This Row],[Ganancia Unitaria]]*STOCK[[#This Row],[Salidas]]</f>
        <v>0</v>
      </c>
      <c r="Y771" s="84"/>
      <c r="Z771" s="84"/>
      <c r="AA771" s="85"/>
      <c r="AB771" s="84"/>
      <c r="AC771" s="84"/>
    </row>
    <row r="772" ht="80" customHeight="1" spans="1:29">
      <c r="A772" s="84" t="s">
        <v>17910</v>
      </c>
      <c r="B772" s="84"/>
      <c r="C772" s="85" t="s">
        <v>2</v>
      </c>
      <c r="D772" s="84" t="s">
        <v>17843</v>
      </c>
      <c r="E772" s="87" t="s">
        <v>17908</v>
      </c>
      <c r="F772" s="84" t="s">
        <v>16475</v>
      </c>
      <c r="G772" s="85"/>
      <c r="H772" s="85">
        <v>3</v>
      </c>
      <c r="I772" s="85">
        <f t="shared" si="40"/>
        <v>3</v>
      </c>
      <c r="J772" s="84">
        <v>3</v>
      </c>
      <c r="K772" s="90">
        <f>SUMIFS(VENTAS[Cantidad],VENTAS[Código del producto Vendido],STOCK[[#This Row],[Code]])</f>
        <v>0</v>
      </c>
      <c r="L772" s="84">
        <f>STOCK[[#This Row],[Entradas]]-STOCK[[#This Row],[Salidas]]</f>
        <v>3</v>
      </c>
      <c r="M772" s="93">
        <f>STOCK[[#This Row],[Precio Final]]*10%</f>
        <v>0.3</v>
      </c>
      <c r="N772" s="84">
        <v>0</v>
      </c>
      <c r="O772" s="85">
        <v>0</v>
      </c>
      <c r="P772" s="85">
        <v>1</v>
      </c>
      <c r="Q772" s="84">
        <v>0</v>
      </c>
      <c r="R772" s="84">
        <v>0</v>
      </c>
      <c r="S772" s="85">
        <v>0.5</v>
      </c>
      <c r="T772" s="96">
        <f>STOCK[[#This Row],[Costo Unitario (USD)]]+STOCK[[#This Row],[Costo Envío (USD)]]+STOCK[[#This Row],[Comisión 10%]]</f>
        <v>1.8</v>
      </c>
      <c r="U772" s="84">
        <f t="shared" si="42"/>
        <v>2.7</v>
      </c>
      <c r="V772" s="85">
        <f t="shared" si="41"/>
        <v>3</v>
      </c>
      <c r="W772" s="85">
        <f>STOCK[[#This Row],[Precio Final]]-STOCK[[#This Row],[Costo total]]</f>
        <v>1.2</v>
      </c>
      <c r="X772" s="84">
        <f>STOCK[[#This Row],[Ganancia Unitaria]]*STOCK[[#This Row],[Salidas]]</f>
        <v>0</v>
      </c>
      <c r="Y772" s="84"/>
      <c r="Z772" s="84"/>
      <c r="AA772" s="85"/>
      <c r="AB772" s="84"/>
      <c r="AC772" s="84"/>
    </row>
    <row r="773" ht="80" customHeight="1" spans="1:29">
      <c r="A773" s="84" t="s">
        <v>17911</v>
      </c>
      <c r="B773" s="84"/>
      <c r="C773" s="85" t="s">
        <v>2</v>
      </c>
      <c r="D773" s="84" t="s">
        <v>17846</v>
      </c>
      <c r="E773" s="87" t="s">
        <v>17908</v>
      </c>
      <c r="F773" s="84" t="s">
        <v>16586</v>
      </c>
      <c r="G773" s="85"/>
      <c r="H773" s="85">
        <v>3</v>
      </c>
      <c r="I773" s="85">
        <f t="shared" si="40"/>
        <v>3</v>
      </c>
      <c r="J773" s="84">
        <v>3</v>
      </c>
      <c r="K773" s="90">
        <f>SUMIFS(VENTAS[Cantidad],VENTAS[Código del producto Vendido],STOCK[[#This Row],[Code]])</f>
        <v>0</v>
      </c>
      <c r="L773" s="84">
        <f>STOCK[[#This Row],[Entradas]]-STOCK[[#This Row],[Salidas]]</f>
        <v>3</v>
      </c>
      <c r="M773" s="93">
        <f>STOCK[[#This Row],[Precio Final]]*10%</f>
        <v>0.3</v>
      </c>
      <c r="N773" s="84">
        <v>0</v>
      </c>
      <c r="O773" s="85">
        <v>0</v>
      </c>
      <c r="P773" s="85">
        <v>1</v>
      </c>
      <c r="Q773" s="84">
        <v>0</v>
      </c>
      <c r="R773" s="84">
        <v>0</v>
      </c>
      <c r="S773" s="85">
        <v>0.5</v>
      </c>
      <c r="T773" s="96">
        <f>STOCK[[#This Row],[Costo Unitario (USD)]]+STOCK[[#This Row],[Costo Envío (USD)]]+STOCK[[#This Row],[Comisión 10%]]</f>
        <v>1.8</v>
      </c>
      <c r="U773" s="84">
        <f t="shared" si="42"/>
        <v>2.7</v>
      </c>
      <c r="V773" s="85">
        <f t="shared" si="41"/>
        <v>3</v>
      </c>
      <c r="W773" s="85">
        <f>STOCK[[#This Row],[Precio Final]]-STOCK[[#This Row],[Costo total]]</f>
        <v>1.2</v>
      </c>
      <c r="X773" s="84">
        <f>STOCK[[#This Row],[Ganancia Unitaria]]*STOCK[[#This Row],[Salidas]]</f>
        <v>0</v>
      </c>
      <c r="Y773" s="84"/>
      <c r="Z773" s="84"/>
      <c r="AA773" s="85"/>
      <c r="AB773" s="84"/>
      <c r="AC773" s="84"/>
    </row>
    <row r="774" ht="80" customHeight="1" spans="1:29">
      <c r="A774" s="84" t="s">
        <v>17912</v>
      </c>
      <c r="B774" s="84"/>
      <c r="C774" s="85" t="s">
        <v>2</v>
      </c>
      <c r="D774" s="84" t="s">
        <v>17840</v>
      </c>
      <c r="E774" s="87" t="s">
        <v>17913</v>
      </c>
      <c r="F774" s="84" t="s">
        <v>16404</v>
      </c>
      <c r="G774" s="85"/>
      <c r="H774" s="85">
        <v>3</v>
      </c>
      <c r="I774" s="85">
        <f t="shared" si="40"/>
        <v>3</v>
      </c>
      <c r="J774" s="84">
        <v>3</v>
      </c>
      <c r="K774" s="90">
        <f>SUMIFS(VENTAS[Cantidad],VENTAS[Código del producto Vendido],STOCK[[#This Row],[Code]])</f>
        <v>0</v>
      </c>
      <c r="L774" s="84">
        <f>STOCK[[#This Row],[Entradas]]-STOCK[[#This Row],[Salidas]]</f>
        <v>3</v>
      </c>
      <c r="M774" s="93">
        <f>STOCK[[#This Row],[Precio Final]]*10%</f>
        <v>0.3</v>
      </c>
      <c r="N774" s="84">
        <v>0</v>
      </c>
      <c r="O774" s="85">
        <v>0</v>
      </c>
      <c r="P774" s="85">
        <v>1</v>
      </c>
      <c r="Q774" s="84">
        <v>0</v>
      </c>
      <c r="R774" s="84">
        <v>0</v>
      </c>
      <c r="S774" s="85">
        <v>0.5</v>
      </c>
      <c r="T774" s="96">
        <f>STOCK[[#This Row],[Costo Unitario (USD)]]+STOCK[[#This Row],[Costo Envío (USD)]]+STOCK[[#This Row],[Comisión 10%]]</f>
        <v>1.8</v>
      </c>
      <c r="U774" s="84">
        <f t="shared" si="42"/>
        <v>2.7</v>
      </c>
      <c r="V774" s="85">
        <f t="shared" si="41"/>
        <v>3</v>
      </c>
      <c r="W774" s="85">
        <f>STOCK[[#This Row],[Precio Final]]-STOCK[[#This Row],[Costo total]]</f>
        <v>1.2</v>
      </c>
      <c r="X774" s="84">
        <f>STOCK[[#This Row],[Ganancia Unitaria]]*STOCK[[#This Row],[Salidas]]</f>
        <v>0</v>
      </c>
      <c r="Y774" s="84"/>
      <c r="Z774" s="84"/>
      <c r="AA774" s="85"/>
      <c r="AB774" s="84"/>
      <c r="AC774" s="84"/>
    </row>
    <row r="775" ht="80" customHeight="1" spans="1:29">
      <c r="A775" s="84" t="s">
        <v>17914</v>
      </c>
      <c r="B775" s="84"/>
      <c r="C775" s="85" t="s">
        <v>2</v>
      </c>
      <c r="D775" s="84" t="s">
        <v>17843</v>
      </c>
      <c r="E775" s="87" t="s">
        <v>17913</v>
      </c>
      <c r="F775" s="84" t="s">
        <v>16396</v>
      </c>
      <c r="G775" s="85"/>
      <c r="H775" s="85">
        <v>3</v>
      </c>
      <c r="I775" s="85">
        <f t="shared" si="40"/>
        <v>3</v>
      </c>
      <c r="J775" s="84">
        <v>2</v>
      </c>
      <c r="K775" s="90">
        <f>SUMIFS(VENTAS[Cantidad],VENTAS[Código del producto Vendido],STOCK[[#This Row],[Code]])</f>
        <v>0</v>
      </c>
      <c r="L775" s="84">
        <f>STOCK[[#This Row],[Entradas]]-STOCK[[#This Row],[Salidas]]</f>
        <v>2</v>
      </c>
      <c r="M775" s="93">
        <f>STOCK[[#This Row],[Precio Final]]*10%</f>
        <v>0.3</v>
      </c>
      <c r="N775" s="84">
        <v>1</v>
      </c>
      <c r="O775" s="85">
        <v>1</v>
      </c>
      <c r="P775" s="85">
        <v>1</v>
      </c>
      <c r="Q775" s="84">
        <v>0</v>
      </c>
      <c r="R775" s="84">
        <v>0</v>
      </c>
      <c r="S775" s="85">
        <v>0.5</v>
      </c>
      <c r="T775" s="96">
        <f>STOCK[[#This Row],[Costo Unitario (USD)]]+STOCK[[#This Row],[Costo Envío (USD)]]+STOCK[[#This Row],[Comisión 10%]]</f>
        <v>1.8</v>
      </c>
      <c r="U775" s="84">
        <f t="shared" si="42"/>
        <v>2.7</v>
      </c>
      <c r="V775" s="85">
        <f t="shared" si="41"/>
        <v>3</v>
      </c>
      <c r="W775" s="85">
        <f>STOCK[[#This Row],[Precio Final]]-STOCK[[#This Row],[Costo total]]</f>
        <v>1.2</v>
      </c>
      <c r="X775" s="84">
        <f>STOCK[[#This Row],[Ganancia Unitaria]]*STOCK[[#This Row],[Salidas]]</f>
        <v>0</v>
      </c>
      <c r="Y775" s="84"/>
      <c r="Z775" s="84"/>
      <c r="AA775" s="85"/>
      <c r="AB775" s="84"/>
      <c r="AC775" s="84"/>
    </row>
    <row r="776" ht="80" customHeight="1" spans="1:29">
      <c r="A776" s="84" t="s">
        <v>17915</v>
      </c>
      <c r="B776" s="84"/>
      <c r="C776" s="85" t="s">
        <v>2</v>
      </c>
      <c r="D776" s="84" t="s">
        <v>17843</v>
      </c>
      <c r="E776" s="87" t="s">
        <v>17913</v>
      </c>
      <c r="F776" s="84" t="s">
        <v>16475</v>
      </c>
      <c r="G776" s="85"/>
      <c r="H776" s="85">
        <v>3</v>
      </c>
      <c r="I776" s="85">
        <f t="shared" si="40"/>
        <v>3</v>
      </c>
      <c r="J776" s="84">
        <v>3</v>
      </c>
      <c r="K776" s="90">
        <f>SUMIFS(VENTAS[Cantidad],VENTAS[Código del producto Vendido],STOCK[[#This Row],[Code]])</f>
        <v>0</v>
      </c>
      <c r="L776" s="84">
        <f>STOCK[[#This Row],[Entradas]]-STOCK[[#This Row],[Salidas]]</f>
        <v>3</v>
      </c>
      <c r="M776" s="93">
        <f>STOCK[[#This Row],[Precio Final]]*10%</f>
        <v>0.3</v>
      </c>
      <c r="N776" s="84">
        <v>2</v>
      </c>
      <c r="O776" s="85">
        <v>2</v>
      </c>
      <c r="P776" s="85">
        <v>1</v>
      </c>
      <c r="Q776" s="84">
        <v>0</v>
      </c>
      <c r="R776" s="84">
        <v>0</v>
      </c>
      <c r="S776" s="85">
        <v>0.5</v>
      </c>
      <c r="T776" s="96">
        <f>STOCK[[#This Row],[Costo Unitario (USD)]]+STOCK[[#This Row],[Costo Envío (USD)]]+STOCK[[#This Row],[Comisión 10%]]</f>
        <v>1.8</v>
      </c>
      <c r="U776" s="84">
        <f t="shared" si="42"/>
        <v>2.7</v>
      </c>
      <c r="V776" s="85">
        <f t="shared" si="41"/>
        <v>3</v>
      </c>
      <c r="W776" s="85">
        <f>STOCK[[#This Row],[Precio Final]]-STOCK[[#This Row],[Costo total]]</f>
        <v>1.2</v>
      </c>
      <c r="X776" s="84">
        <f>STOCK[[#This Row],[Ganancia Unitaria]]*STOCK[[#This Row],[Salidas]]</f>
        <v>0</v>
      </c>
      <c r="Y776" s="84"/>
      <c r="Z776" s="84"/>
      <c r="AA776" s="85"/>
      <c r="AB776" s="84"/>
      <c r="AC776" s="84"/>
    </row>
    <row r="777" ht="80" customHeight="1" spans="1:29">
      <c r="A777" s="84" t="s">
        <v>17916</v>
      </c>
      <c r="B777" s="84"/>
      <c r="C777" s="85" t="s">
        <v>2</v>
      </c>
      <c r="D777" s="84" t="s">
        <v>17846</v>
      </c>
      <c r="E777" s="87" t="s">
        <v>17913</v>
      </c>
      <c r="F777" s="84" t="s">
        <v>16586</v>
      </c>
      <c r="G777" s="85"/>
      <c r="H777" s="85">
        <v>3</v>
      </c>
      <c r="I777" s="85">
        <f t="shared" si="40"/>
        <v>3</v>
      </c>
      <c r="J777" s="84">
        <v>3</v>
      </c>
      <c r="K777" s="90">
        <f>SUMIFS(VENTAS[Cantidad],VENTAS[Código del producto Vendido],STOCK[[#This Row],[Code]])</f>
        <v>0</v>
      </c>
      <c r="L777" s="84">
        <f>STOCK[[#This Row],[Entradas]]-STOCK[[#This Row],[Salidas]]</f>
        <v>3</v>
      </c>
      <c r="M777" s="93">
        <f>STOCK[[#This Row],[Precio Final]]*10%</f>
        <v>0.3</v>
      </c>
      <c r="N777" s="84">
        <v>3</v>
      </c>
      <c r="O777" s="85">
        <v>3</v>
      </c>
      <c r="P777" s="85">
        <v>1</v>
      </c>
      <c r="Q777" s="84">
        <v>0</v>
      </c>
      <c r="R777" s="84">
        <v>0</v>
      </c>
      <c r="S777" s="85">
        <v>0.5</v>
      </c>
      <c r="T777" s="96">
        <f>STOCK[[#This Row],[Costo Unitario (USD)]]+STOCK[[#This Row],[Costo Envío (USD)]]+STOCK[[#This Row],[Comisión 10%]]</f>
        <v>1.8</v>
      </c>
      <c r="U777" s="84">
        <f t="shared" si="42"/>
        <v>2.7</v>
      </c>
      <c r="V777" s="85">
        <f t="shared" si="41"/>
        <v>3</v>
      </c>
      <c r="W777" s="85">
        <f>STOCK[[#This Row],[Precio Final]]-STOCK[[#This Row],[Costo total]]</f>
        <v>1.2</v>
      </c>
      <c r="X777" s="84">
        <f>STOCK[[#This Row],[Ganancia Unitaria]]*STOCK[[#This Row],[Salidas]]</f>
        <v>0</v>
      </c>
      <c r="Y777" s="84"/>
      <c r="Z777" s="84"/>
      <c r="AA777" s="85"/>
      <c r="AB777" s="84"/>
      <c r="AC777" s="84"/>
    </row>
    <row r="778" ht="80" customHeight="1" spans="1:29">
      <c r="A778" s="84" t="s">
        <v>17917</v>
      </c>
      <c r="B778" s="84"/>
      <c r="C778" s="85" t="s">
        <v>2</v>
      </c>
      <c r="D778" s="84" t="s">
        <v>16511</v>
      </c>
      <c r="E778" s="87" t="s">
        <v>17918</v>
      </c>
      <c r="F778" s="84" t="s">
        <v>16404</v>
      </c>
      <c r="G778" s="85"/>
      <c r="H778" s="85">
        <v>25</v>
      </c>
      <c r="I778" s="85">
        <f t="shared" si="40"/>
        <v>25</v>
      </c>
      <c r="J778" s="84">
        <v>1</v>
      </c>
      <c r="K778" s="90">
        <f>SUMIFS(VENTAS[Cantidad],VENTAS[Código del producto Vendido],STOCK[[#This Row],[Code]])</f>
        <v>0</v>
      </c>
      <c r="L778" s="84">
        <f>STOCK[[#This Row],[Entradas]]-STOCK[[#This Row],[Salidas]]</f>
        <v>1</v>
      </c>
      <c r="M778" s="93">
        <f>STOCK[[#This Row],[Precio Final]]*10%</f>
        <v>2.5</v>
      </c>
      <c r="N778" s="84">
        <v>4</v>
      </c>
      <c r="O778" s="85">
        <v>4</v>
      </c>
      <c r="P778" s="85"/>
      <c r="Q778" s="84"/>
      <c r="R778" s="84"/>
      <c r="S778" s="85"/>
      <c r="T778" s="96">
        <f>STOCK[[#This Row],[Costo Unitario (USD)]]+STOCK[[#This Row],[Costo Envío (USD)]]+STOCK[[#This Row],[Comisión 10%]]</f>
        <v>2.5</v>
      </c>
      <c r="U778" s="84">
        <f t="shared" si="42"/>
        <v>3.75</v>
      </c>
      <c r="V778" s="85">
        <f t="shared" si="41"/>
        <v>25</v>
      </c>
      <c r="W778" s="85">
        <f>STOCK[[#This Row],[Precio Final]]-STOCK[[#This Row],[Costo total]]</f>
        <v>22.5</v>
      </c>
      <c r="X778" s="84">
        <f>STOCK[[#This Row],[Ganancia Unitaria]]*STOCK[[#This Row],[Salidas]]</f>
        <v>0</v>
      </c>
      <c r="Y778" s="84"/>
      <c r="Z778" s="84"/>
      <c r="AA778" s="85"/>
      <c r="AB778" s="84"/>
      <c r="AC778" s="84"/>
    </row>
    <row r="779" ht="80" customHeight="1" spans="1:29">
      <c r="A779" s="84" t="s">
        <v>17919</v>
      </c>
      <c r="B779" s="84"/>
      <c r="C779" s="85" t="s">
        <v>2</v>
      </c>
      <c r="D779" s="84" t="s">
        <v>16461</v>
      </c>
      <c r="E779" s="87" t="s">
        <v>17918</v>
      </c>
      <c r="F779" s="84" t="s">
        <v>16396</v>
      </c>
      <c r="G779" s="85"/>
      <c r="H779" s="85">
        <v>25</v>
      </c>
      <c r="I779" s="85">
        <f t="shared" si="40"/>
        <v>25</v>
      </c>
      <c r="J779" s="84">
        <v>1</v>
      </c>
      <c r="K779" s="90">
        <f>SUMIFS(VENTAS[Cantidad],VENTAS[Código del producto Vendido],STOCK[[#This Row],[Code]])</f>
        <v>0</v>
      </c>
      <c r="L779" s="84">
        <f>STOCK[[#This Row],[Entradas]]-STOCK[[#This Row],[Salidas]]</f>
        <v>1</v>
      </c>
      <c r="M779" s="93">
        <f>STOCK[[#This Row],[Precio Final]]*10%</f>
        <v>2.5</v>
      </c>
      <c r="N779" s="84">
        <v>5</v>
      </c>
      <c r="O779" s="85">
        <v>5</v>
      </c>
      <c r="P779" s="85"/>
      <c r="Q779" s="84"/>
      <c r="R779" s="84"/>
      <c r="S779" s="85"/>
      <c r="T779" s="96">
        <f>STOCK[[#This Row],[Costo Unitario (USD)]]+STOCK[[#This Row],[Costo Envío (USD)]]+STOCK[[#This Row],[Comisión 10%]]</f>
        <v>2.5</v>
      </c>
      <c r="U779" s="84">
        <f t="shared" si="42"/>
        <v>3.75</v>
      </c>
      <c r="V779" s="85">
        <f t="shared" si="41"/>
        <v>25</v>
      </c>
      <c r="W779" s="85">
        <f>STOCK[[#This Row],[Precio Final]]-STOCK[[#This Row],[Costo total]]</f>
        <v>22.5</v>
      </c>
      <c r="X779" s="84">
        <f>STOCK[[#This Row],[Ganancia Unitaria]]*STOCK[[#This Row],[Salidas]]</f>
        <v>0</v>
      </c>
      <c r="Y779" s="84"/>
      <c r="Z779" s="84"/>
      <c r="AA779" s="85"/>
      <c r="AB779" s="84"/>
      <c r="AC779" s="84"/>
    </row>
    <row r="780" ht="80" customHeight="1" spans="1:29">
      <c r="A780" s="84" t="s">
        <v>17920</v>
      </c>
      <c r="B780" s="84"/>
      <c r="C780" s="85" t="s">
        <v>2</v>
      </c>
      <c r="D780" s="84" t="s">
        <v>16511</v>
      </c>
      <c r="E780" s="87" t="s">
        <v>17921</v>
      </c>
      <c r="F780" s="84" t="s">
        <v>17922</v>
      </c>
      <c r="G780" s="85"/>
      <c r="H780" s="85">
        <v>25</v>
      </c>
      <c r="I780" s="85">
        <f t="shared" si="40"/>
        <v>25</v>
      </c>
      <c r="J780" s="84">
        <v>1</v>
      </c>
      <c r="K780" s="90">
        <f>SUMIFS(VENTAS[Cantidad],VENTAS[Código del producto Vendido],STOCK[[#This Row],[Code]])</f>
        <v>0</v>
      </c>
      <c r="L780" s="84">
        <f>STOCK[[#This Row],[Entradas]]-STOCK[[#This Row],[Salidas]]</f>
        <v>1</v>
      </c>
      <c r="M780" s="93">
        <f>STOCK[[#This Row],[Precio Final]]*10%</f>
        <v>2.5</v>
      </c>
      <c r="N780" s="84">
        <v>6</v>
      </c>
      <c r="O780" s="85">
        <v>6</v>
      </c>
      <c r="P780" s="85"/>
      <c r="Q780" s="84"/>
      <c r="R780" s="84"/>
      <c r="S780" s="85"/>
      <c r="T780" s="96">
        <f>STOCK[[#This Row],[Costo Unitario (USD)]]+STOCK[[#This Row],[Costo Envío (USD)]]+STOCK[[#This Row],[Comisión 10%]]</f>
        <v>2.5</v>
      </c>
      <c r="U780" s="84">
        <f t="shared" si="42"/>
        <v>3.75</v>
      </c>
      <c r="V780" s="85">
        <f t="shared" si="41"/>
        <v>25</v>
      </c>
      <c r="W780" s="85">
        <f>STOCK[[#This Row],[Precio Final]]-STOCK[[#This Row],[Costo total]]</f>
        <v>22.5</v>
      </c>
      <c r="X780" s="84">
        <f>STOCK[[#This Row],[Ganancia Unitaria]]*STOCK[[#This Row],[Salidas]]</f>
        <v>0</v>
      </c>
      <c r="Y780" s="84"/>
      <c r="Z780" s="84"/>
      <c r="AA780" s="85"/>
      <c r="AB780" s="84"/>
      <c r="AC780" s="84"/>
    </row>
    <row r="781" ht="80" customHeight="1" spans="1:29">
      <c r="A781" s="84" t="s">
        <v>17923</v>
      </c>
      <c r="B781" s="84"/>
      <c r="C781" s="85" t="s">
        <v>2</v>
      </c>
      <c r="D781" s="84" t="s">
        <v>16511</v>
      </c>
      <c r="E781" s="87" t="s">
        <v>17924</v>
      </c>
      <c r="F781" s="84" t="s">
        <v>16404</v>
      </c>
      <c r="G781" s="85"/>
      <c r="H781" s="85">
        <v>25</v>
      </c>
      <c r="I781" s="85">
        <f t="shared" si="40"/>
        <v>25</v>
      </c>
      <c r="J781" s="84">
        <v>1</v>
      </c>
      <c r="K781" s="90">
        <f>SUMIFS(VENTAS[Cantidad],VENTAS[Código del producto Vendido],STOCK[[#This Row],[Code]])</f>
        <v>0</v>
      </c>
      <c r="L781" s="84">
        <f>STOCK[[#This Row],[Entradas]]-STOCK[[#This Row],[Salidas]]</f>
        <v>1</v>
      </c>
      <c r="M781" s="93">
        <f>STOCK[[#This Row],[Precio Final]]*10%</f>
        <v>2.5</v>
      </c>
      <c r="N781" s="84">
        <v>7</v>
      </c>
      <c r="O781" s="85">
        <v>7</v>
      </c>
      <c r="P781" s="85"/>
      <c r="Q781" s="84"/>
      <c r="R781" s="84"/>
      <c r="S781" s="85"/>
      <c r="T781" s="96">
        <f>STOCK[[#This Row],[Costo Unitario (USD)]]+STOCK[[#This Row],[Costo Envío (USD)]]+STOCK[[#This Row],[Comisión 10%]]</f>
        <v>2.5</v>
      </c>
      <c r="U781" s="84">
        <f t="shared" si="42"/>
        <v>3.75</v>
      </c>
      <c r="V781" s="85">
        <f t="shared" si="41"/>
        <v>25</v>
      </c>
      <c r="W781" s="85">
        <f>STOCK[[#This Row],[Precio Final]]-STOCK[[#This Row],[Costo total]]</f>
        <v>22.5</v>
      </c>
      <c r="X781" s="84">
        <f>STOCK[[#This Row],[Ganancia Unitaria]]*STOCK[[#This Row],[Salidas]]</f>
        <v>0</v>
      </c>
      <c r="Y781" s="84"/>
      <c r="Z781" s="84"/>
      <c r="AA781" s="85"/>
      <c r="AB781" s="84"/>
      <c r="AC781" s="84"/>
    </row>
    <row r="782" ht="80" customHeight="1" spans="1:29">
      <c r="A782" s="84" t="s">
        <v>17925</v>
      </c>
      <c r="B782" s="84"/>
      <c r="C782" s="85" t="s">
        <v>2</v>
      </c>
      <c r="D782" s="84" t="s">
        <v>16461</v>
      </c>
      <c r="E782" s="87" t="s">
        <v>17352</v>
      </c>
      <c r="F782" s="84" t="s">
        <v>16396</v>
      </c>
      <c r="G782" s="85"/>
      <c r="H782" s="85">
        <v>25</v>
      </c>
      <c r="I782" s="85">
        <f t="shared" si="40"/>
        <v>25</v>
      </c>
      <c r="J782" s="84">
        <v>1</v>
      </c>
      <c r="K782" s="90">
        <f>SUMIFS(VENTAS[Cantidad],VENTAS[Código del producto Vendido],STOCK[[#This Row],[Code]])</f>
        <v>0</v>
      </c>
      <c r="L782" s="84">
        <f>STOCK[[#This Row],[Entradas]]-STOCK[[#This Row],[Salidas]]</f>
        <v>1</v>
      </c>
      <c r="M782" s="93">
        <f>STOCK[[#This Row],[Precio Final]]*10%</f>
        <v>2.5</v>
      </c>
      <c r="N782" s="84">
        <v>8</v>
      </c>
      <c r="O782" s="85">
        <v>8</v>
      </c>
      <c r="P782" s="85"/>
      <c r="Q782" s="84"/>
      <c r="R782" s="84"/>
      <c r="S782" s="85"/>
      <c r="T782" s="96">
        <f>STOCK[[#This Row],[Costo Unitario (USD)]]+STOCK[[#This Row],[Costo Envío (USD)]]+STOCK[[#This Row],[Comisión 10%]]</f>
        <v>2.5</v>
      </c>
      <c r="U782" s="84">
        <f t="shared" si="42"/>
        <v>3.75</v>
      </c>
      <c r="V782" s="85">
        <f t="shared" si="41"/>
        <v>25</v>
      </c>
      <c r="W782" s="85">
        <f>STOCK[[#This Row],[Precio Final]]-STOCK[[#This Row],[Costo total]]</f>
        <v>22.5</v>
      </c>
      <c r="X782" s="84">
        <f>STOCK[[#This Row],[Ganancia Unitaria]]*STOCK[[#This Row],[Salidas]]</f>
        <v>0</v>
      </c>
      <c r="Y782" s="84"/>
      <c r="Z782" s="84"/>
      <c r="AA782" s="85"/>
      <c r="AB782" s="84"/>
      <c r="AC782" s="84"/>
    </row>
    <row r="783" ht="80" customHeight="1" spans="1:29">
      <c r="A783" s="84" t="s">
        <v>17926</v>
      </c>
      <c r="B783" s="84"/>
      <c r="C783" s="85" t="s">
        <v>2</v>
      </c>
      <c r="D783" s="84" t="s">
        <v>16511</v>
      </c>
      <c r="E783" s="87" t="s">
        <v>17927</v>
      </c>
      <c r="F783" s="84" t="s">
        <v>16404</v>
      </c>
      <c r="G783" s="85"/>
      <c r="H783" s="85">
        <v>25</v>
      </c>
      <c r="I783" s="85">
        <f t="shared" si="40"/>
        <v>25</v>
      </c>
      <c r="J783" s="84">
        <v>8</v>
      </c>
      <c r="K783" s="90">
        <f>SUMIFS(VENTAS[Cantidad],VENTAS[Código del producto Vendido],STOCK[[#This Row],[Code]])</f>
        <v>0</v>
      </c>
      <c r="L783" s="84">
        <v>4</v>
      </c>
      <c r="M783" s="93">
        <f>STOCK[[#This Row],[Precio Final]]*10%</f>
        <v>2.5</v>
      </c>
      <c r="N783" s="84">
        <v>9</v>
      </c>
      <c r="O783" s="85">
        <v>9</v>
      </c>
      <c r="P783" s="85"/>
      <c r="Q783" s="84"/>
      <c r="R783" s="84"/>
      <c r="S783" s="85"/>
      <c r="T783" s="96">
        <f>STOCK[[#This Row],[Costo Unitario (USD)]]+STOCK[[#This Row],[Costo Envío (USD)]]+STOCK[[#This Row],[Comisión 10%]]</f>
        <v>2.5</v>
      </c>
      <c r="U783" s="84">
        <f t="shared" si="42"/>
        <v>3.75</v>
      </c>
      <c r="V783" s="85">
        <f t="shared" si="41"/>
        <v>25</v>
      </c>
      <c r="W783" s="85">
        <f>STOCK[[#This Row],[Precio Final]]-STOCK[[#This Row],[Costo total]]</f>
        <v>22.5</v>
      </c>
      <c r="X783" s="84">
        <f>STOCK[[#This Row],[Ganancia Unitaria]]*STOCK[[#This Row],[Salidas]]</f>
        <v>0</v>
      </c>
      <c r="Y783" s="84"/>
      <c r="Z783" s="84"/>
      <c r="AA783" s="85"/>
      <c r="AB783" s="84"/>
      <c r="AC783" s="84"/>
    </row>
    <row r="784" ht="80" customHeight="1" spans="1:29">
      <c r="A784" s="84" t="s">
        <v>17928</v>
      </c>
      <c r="B784" s="84"/>
      <c r="C784" s="85" t="s">
        <v>2</v>
      </c>
      <c r="D784" s="84" t="s">
        <v>16461</v>
      </c>
      <c r="E784" s="87" t="s">
        <v>17929</v>
      </c>
      <c r="F784" s="84" t="s">
        <v>16475</v>
      </c>
      <c r="G784" s="85"/>
      <c r="H784" s="85">
        <v>25</v>
      </c>
      <c r="I784" s="85">
        <f t="shared" si="40"/>
        <v>25</v>
      </c>
      <c r="J784" s="84">
        <v>2</v>
      </c>
      <c r="K784" s="90">
        <f>SUMIFS(VENTAS[Cantidad],VENTAS[Código del producto Vendido],STOCK[[#This Row],[Code]])</f>
        <v>0</v>
      </c>
      <c r="L784" s="84">
        <f>STOCK[[#This Row],[Entradas]]-STOCK[[#This Row],[Salidas]]</f>
        <v>2</v>
      </c>
      <c r="M784" s="93">
        <f>STOCK[[#This Row],[Precio Final]]*10%</f>
        <v>2.5</v>
      </c>
      <c r="N784" s="84">
        <v>10</v>
      </c>
      <c r="O784" s="85">
        <v>10</v>
      </c>
      <c r="P784" s="85"/>
      <c r="Q784" s="84"/>
      <c r="R784" s="84"/>
      <c r="S784" s="85"/>
      <c r="T784" s="96">
        <f>STOCK[[#This Row],[Costo Unitario (USD)]]+STOCK[[#This Row],[Costo Envío (USD)]]+STOCK[[#This Row],[Comisión 10%]]</f>
        <v>2.5</v>
      </c>
      <c r="U784" s="84">
        <f t="shared" si="42"/>
        <v>3.75</v>
      </c>
      <c r="V784" s="85">
        <f t="shared" si="41"/>
        <v>25</v>
      </c>
      <c r="W784" s="85">
        <f>STOCK[[#This Row],[Precio Final]]-STOCK[[#This Row],[Costo total]]</f>
        <v>22.5</v>
      </c>
      <c r="X784" s="84">
        <f>STOCK[[#This Row],[Ganancia Unitaria]]*STOCK[[#This Row],[Salidas]]</f>
        <v>0</v>
      </c>
      <c r="Y784" s="84"/>
      <c r="Z784" s="84"/>
      <c r="AA784" s="85"/>
      <c r="AB784" s="84"/>
      <c r="AC784" s="84"/>
    </row>
    <row r="785" ht="80" customHeight="1" spans="1:29">
      <c r="A785" s="84" t="s">
        <v>17930</v>
      </c>
      <c r="B785" s="84"/>
      <c r="C785" s="85" t="s">
        <v>2</v>
      </c>
      <c r="D785" s="84" t="s">
        <v>16511</v>
      </c>
      <c r="E785" s="87" t="s">
        <v>17931</v>
      </c>
      <c r="F785" s="84" t="s">
        <v>16404</v>
      </c>
      <c r="G785" s="85"/>
      <c r="H785" s="85">
        <v>25</v>
      </c>
      <c r="I785" s="85">
        <f t="shared" si="40"/>
        <v>25</v>
      </c>
      <c r="J785" s="84">
        <v>2</v>
      </c>
      <c r="K785" s="90">
        <f>SUMIFS(VENTAS[Cantidad],VENTAS[Código del producto Vendido],STOCK[[#This Row],[Code]])</f>
        <v>0</v>
      </c>
      <c r="L785" s="84">
        <f>STOCK[[#This Row],[Entradas]]-STOCK[[#This Row],[Salidas]]</f>
        <v>2</v>
      </c>
      <c r="M785" s="93">
        <f>STOCK[[#This Row],[Precio Final]]*10%</f>
        <v>2.5</v>
      </c>
      <c r="N785" s="84">
        <v>11</v>
      </c>
      <c r="O785" s="85">
        <v>11</v>
      </c>
      <c r="P785" s="85"/>
      <c r="Q785" s="84"/>
      <c r="R785" s="84"/>
      <c r="S785" s="85"/>
      <c r="T785" s="96">
        <f>STOCK[[#This Row],[Costo Unitario (USD)]]+STOCK[[#This Row],[Costo Envío (USD)]]+STOCK[[#This Row],[Comisión 10%]]</f>
        <v>2.5</v>
      </c>
      <c r="U785" s="84">
        <f t="shared" si="42"/>
        <v>3.75</v>
      </c>
      <c r="V785" s="85">
        <f t="shared" si="41"/>
        <v>25</v>
      </c>
      <c r="W785" s="85">
        <f>STOCK[[#This Row],[Precio Final]]-STOCK[[#This Row],[Costo total]]</f>
        <v>22.5</v>
      </c>
      <c r="X785" s="84">
        <f>STOCK[[#This Row],[Ganancia Unitaria]]*STOCK[[#This Row],[Salidas]]</f>
        <v>0</v>
      </c>
      <c r="Y785" s="84"/>
      <c r="Z785" s="84"/>
      <c r="AA785" s="85"/>
      <c r="AB785" s="84"/>
      <c r="AC785" s="84"/>
    </row>
    <row r="786" ht="80" customHeight="1" spans="1:29">
      <c r="A786" s="84" t="s">
        <v>17932</v>
      </c>
      <c r="B786" s="84"/>
      <c r="C786" s="85" t="s">
        <v>2</v>
      </c>
      <c r="D786" s="84" t="s">
        <v>16461</v>
      </c>
      <c r="E786" s="87" t="s">
        <v>17933</v>
      </c>
      <c r="F786" s="84" t="s">
        <v>16475</v>
      </c>
      <c r="G786" s="85"/>
      <c r="H786" s="85">
        <v>25</v>
      </c>
      <c r="I786" s="85">
        <f t="shared" si="40"/>
        <v>25</v>
      </c>
      <c r="J786" s="84">
        <v>2</v>
      </c>
      <c r="K786" s="90">
        <f>SUMIFS(VENTAS[Cantidad],VENTAS[Código del producto Vendido],STOCK[[#This Row],[Code]])</f>
        <v>0</v>
      </c>
      <c r="L786" s="84">
        <f>STOCK[[#This Row],[Entradas]]-STOCK[[#This Row],[Salidas]]</f>
        <v>2</v>
      </c>
      <c r="M786" s="93">
        <f>STOCK[[#This Row],[Precio Final]]*10%</f>
        <v>2.5</v>
      </c>
      <c r="N786" s="84">
        <v>14</v>
      </c>
      <c r="O786" s="85">
        <v>14</v>
      </c>
      <c r="P786" s="85"/>
      <c r="Q786" s="84"/>
      <c r="R786" s="84"/>
      <c r="S786" s="85"/>
      <c r="T786" s="96">
        <f>STOCK[[#This Row],[Costo Unitario (USD)]]+STOCK[[#This Row],[Costo Envío (USD)]]+STOCK[[#This Row],[Comisión 10%]]</f>
        <v>2.5</v>
      </c>
      <c r="U786" s="84">
        <f t="shared" si="42"/>
        <v>3.75</v>
      </c>
      <c r="V786" s="85">
        <f t="shared" si="41"/>
        <v>25</v>
      </c>
      <c r="W786" s="85">
        <f>STOCK[[#This Row],[Precio Final]]-STOCK[[#This Row],[Costo total]]</f>
        <v>22.5</v>
      </c>
      <c r="X786" s="84">
        <f>STOCK[[#This Row],[Ganancia Unitaria]]*STOCK[[#This Row],[Salidas]]</f>
        <v>0</v>
      </c>
      <c r="Y786" s="84"/>
      <c r="Z786" s="84"/>
      <c r="AA786" s="85"/>
      <c r="AB786" s="84"/>
      <c r="AC786" s="84"/>
    </row>
    <row r="787" ht="80" customHeight="1" spans="1:29">
      <c r="A787" s="84" t="s">
        <v>17934</v>
      </c>
      <c r="B787" s="84"/>
      <c r="C787" s="85" t="s">
        <v>2</v>
      </c>
      <c r="D787" s="84" t="s">
        <v>16511</v>
      </c>
      <c r="E787" s="87" t="s">
        <v>17935</v>
      </c>
      <c r="F787" s="84" t="s">
        <v>16408</v>
      </c>
      <c r="G787" s="85"/>
      <c r="H787" s="85">
        <v>25</v>
      </c>
      <c r="I787" s="85">
        <f t="shared" si="40"/>
        <v>25</v>
      </c>
      <c r="J787" s="84">
        <v>1</v>
      </c>
      <c r="K787" s="90">
        <f>SUMIFS(VENTAS[Cantidad],VENTAS[Código del producto Vendido],STOCK[[#This Row],[Code]])</f>
        <v>0</v>
      </c>
      <c r="L787" s="84">
        <f>STOCK[[#This Row],[Entradas]]-STOCK[[#This Row],[Salidas]]</f>
        <v>1</v>
      </c>
      <c r="M787" s="93">
        <f>STOCK[[#This Row],[Precio Final]]*10%</f>
        <v>2.5</v>
      </c>
      <c r="N787" s="84">
        <v>15</v>
      </c>
      <c r="O787" s="85">
        <v>15</v>
      </c>
      <c r="P787" s="85"/>
      <c r="Q787" s="84"/>
      <c r="R787" s="84"/>
      <c r="S787" s="85"/>
      <c r="T787" s="96">
        <f>STOCK[[#This Row],[Costo Unitario (USD)]]+STOCK[[#This Row],[Costo Envío (USD)]]+STOCK[[#This Row],[Comisión 10%]]</f>
        <v>2.5</v>
      </c>
      <c r="U787" s="84">
        <f t="shared" si="42"/>
        <v>3.75</v>
      </c>
      <c r="V787" s="85">
        <f t="shared" si="41"/>
        <v>25</v>
      </c>
      <c r="W787" s="85">
        <f>STOCK[[#This Row],[Precio Final]]-STOCK[[#This Row],[Costo total]]</f>
        <v>22.5</v>
      </c>
      <c r="X787" s="84">
        <f>STOCK[[#This Row],[Ganancia Unitaria]]*STOCK[[#This Row],[Salidas]]</f>
        <v>0</v>
      </c>
      <c r="Y787" s="84"/>
      <c r="Z787" s="84"/>
      <c r="AA787" s="85"/>
      <c r="AB787" s="84"/>
      <c r="AC787" s="84"/>
    </row>
    <row r="788" ht="80" customHeight="1" spans="1:29">
      <c r="A788" s="84" t="s">
        <v>17936</v>
      </c>
      <c r="B788" s="84"/>
      <c r="C788" s="85" t="s">
        <v>2</v>
      </c>
      <c r="D788" s="84" t="s">
        <v>16461</v>
      </c>
      <c r="E788" s="87" t="s">
        <v>17937</v>
      </c>
      <c r="F788" s="84" t="s">
        <v>16475</v>
      </c>
      <c r="G788" s="85"/>
      <c r="H788" s="85">
        <v>20</v>
      </c>
      <c r="I788" s="85">
        <f t="shared" si="40"/>
        <v>20</v>
      </c>
      <c r="J788" s="84">
        <v>2</v>
      </c>
      <c r="K788" s="90">
        <f>SUMIFS(VENTAS[Cantidad],VENTAS[Código del producto Vendido],STOCK[[#This Row],[Code]])</f>
        <v>0</v>
      </c>
      <c r="L788" s="84">
        <f>STOCK[[#This Row],[Entradas]]-STOCK[[#This Row],[Salidas]]</f>
        <v>2</v>
      </c>
      <c r="M788" s="93">
        <f>STOCK[[#This Row],[Precio Final]]*10%</f>
        <v>2</v>
      </c>
      <c r="N788" s="84">
        <v>16</v>
      </c>
      <c r="O788" s="85">
        <v>16</v>
      </c>
      <c r="P788" s="85"/>
      <c r="Q788" s="84"/>
      <c r="R788" s="84"/>
      <c r="S788" s="85"/>
      <c r="T788" s="96">
        <f>STOCK[[#This Row],[Costo Unitario (USD)]]+STOCK[[#This Row],[Costo Envío (USD)]]+STOCK[[#This Row],[Comisión 10%]]</f>
        <v>2</v>
      </c>
      <c r="U788" s="84">
        <f t="shared" si="42"/>
        <v>3</v>
      </c>
      <c r="V788" s="85">
        <f t="shared" si="41"/>
        <v>20</v>
      </c>
      <c r="W788" s="85">
        <f>STOCK[[#This Row],[Precio Final]]-STOCK[[#This Row],[Costo total]]</f>
        <v>18</v>
      </c>
      <c r="X788" s="84">
        <f>STOCK[[#This Row],[Ganancia Unitaria]]*STOCK[[#This Row],[Salidas]]</f>
        <v>0</v>
      </c>
      <c r="Y788" s="84"/>
      <c r="Z788" s="84"/>
      <c r="AA788" s="85"/>
      <c r="AB788" s="84"/>
      <c r="AC788" s="84"/>
    </row>
    <row r="789" ht="80" customHeight="1" spans="1:29">
      <c r="A789" s="84" t="s">
        <v>17938</v>
      </c>
      <c r="B789" s="84"/>
      <c r="C789" s="85" t="s">
        <v>2</v>
      </c>
      <c r="D789" s="84" t="s">
        <v>16461</v>
      </c>
      <c r="E789" s="87" t="s">
        <v>17937</v>
      </c>
      <c r="F789" s="84" t="s">
        <v>16396</v>
      </c>
      <c r="G789" s="85"/>
      <c r="H789" s="85">
        <v>20</v>
      </c>
      <c r="I789" s="85">
        <f t="shared" si="40"/>
        <v>20</v>
      </c>
      <c r="J789" s="84">
        <v>1</v>
      </c>
      <c r="K789" s="90">
        <f>SUMIFS(VENTAS[Cantidad],VENTAS[Código del producto Vendido],STOCK[[#This Row],[Code]])</f>
        <v>0</v>
      </c>
      <c r="L789" s="84">
        <f>STOCK[[#This Row],[Entradas]]-STOCK[[#This Row],[Salidas]]</f>
        <v>1</v>
      </c>
      <c r="M789" s="93">
        <f>STOCK[[#This Row],[Precio Final]]*10%</f>
        <v>2</v>
      </c>
      <c r="N789" s="84">
        <v>17</v>
      </c>
      <c r="O789" s="85">
        <v>17</v>
      </c>
      <c r="P789" s="85"/>
      <c r="Q789" s="84"/>
      <c r="R789" s="84"/>
      <c r="S789" s="85"/>
      <c r="T789" s="96">
        <f>STOCK[[#This Row],[Costo Unitario (USD)]]+STOCK[[#This Row],[Costo Envío (USD)]]+STOCK[[#This Row],[Comisión 10%]]</f>
        <v>2</v>
      </c>
      <c r="U789" s="84">
        <f t="shared" si="42"/>
        <v>3</v>
      </c>
      <c r="V789" s="85">
        <f t="shared" si="41"/>
        <v>20</v>
      </c>
      <c r="W789" s="85">
        <f>STOCK[[#This Row],[Precio Final]]-STOCK[[#This Row],[Costo total]]</f>
        <v>18</v>
      </c>
      <c r="X789" s="84">
        <f>STOCK[[#This Row],[Ganancia Unitaria]]*STOCK[[#This Row],[Salidas]]</f>
        <v>0</v>
      </c>
      <c r="Y789" s="84"/>
      <c r="Z789" s="84"/>
      <c r="AA789" s="85"/>
      <c r="AB789" s="84"/>
      <c r="AC789" s="84"/>
    </row>
    <row r="790" ht="80" customHeight="1" spans="1:29">
      <c r="A790" s="84" t="s">
        <v>17939</v>
      </c>
      <c r="B790" s="84"/>
      <c r="C790" s="85" t="s">
        <v>2</v>
      </c>
      <c r="D790" s="84" t="s">
        <v>16943</v>
      </c>
      <c r="E790" s="87" t="s">
        <v>17940</v>
      </c>
      <c r="F790" s="84" t="s">
        <v>16586</v>
      </c>
      <c r="G790" s="85"/>
      <c r="H790" s="85">
        <v>15</v>
      </c>
      <c r="I790" s="85">
        <f t="shared" si="40"/>
        <v>15</v>
      </c>
      <c r="J790" s="84">
        <v>1</v>
      </c>
      <c r="K790" s="90">
        <f>SUMIFS(VENTAS[Cantidad],VENTAS[Código del producto Vendido],STOCK[[#This Row],[Code]])</f>
        <v>0</v>
      </c>
      <c r="L790" s="84">
        <f>STOCK[[#This Row],[Entradas]]-STOCK[[#This Row],[Salidas]]</f>
        <v>1</v>
      </c>
      <c r="M790" s="93">
        <f>STOCK[[#This Row],[Precio Final]]*10%</f>
        <v>1.5</v>
      </c>
      <c r="N790" s="84">
        <v>18</v>
      </c>
      <c r="O790" s="85">
        <v>18</v>
      </c>
      <c r="P790" s="85"/>
      <c r="Q790" s="84"/>
      <c r="R790" s="84"/>
      <c r="S790" s="85"/>
      <c r="T790" s="96">
        <f>STOCK[[#This Row],[Costo Unitario (USD)]]+STOCK[[#This Row],[Costo Envío (USD)]]+STOCK[[#This Row],[Comisión 10%]]</f>
        <v>1.5</v>
      </c>
      <c r="U790" s="84">
        <f t="shared" si="42"/>
        <v>2.25</v>
      </c>
      <c r="V790" s="85">
        <f t="shared" si="41"/>
        <v>15</v>
      </c>
      <c r="W790" s="85">
        <f>STOCK[[#This Row],[Precio Final]]-STOCK[[#This Row],[Costo total]]</f>
        <v>13.5</v>
      </c>
      <c r="X790" s="84">
        <f>STOCK[[#This Row],[Ganancia Unitaria]]*STOCK[[#This Row],[Salidas]]</f>
        <v>0</v>
      </c>
      <c r="Y790" s="84"/>
      <c r="Z790" s="84"/>
      <c r="AA790" s="85"/>
      <c r="AB790" s="84"/>
      <c r="AC790" s="84"/>
    </row>
    <row r="791" ht="80" customHeight="1" spans="1:29">
      <c r="A791" s="84" t="s">
        <v>17941</v>
      </c>
      <c r="B791" s="84"/>
      <c r="C791" s="85" t="s">
        <v>2</v>
      </c>
      <c r="D791" s="84" t="s">
        <v>16461</v>
      </c>
      <c r="E791" s="87" t="s">
        <v>17244</v>
      </c>
      <c r="F791" s="84" t="s">
        <v>16396</v>
      </c>
      <c r="G791" s="85"/>
      <c r="H791" s="85">
        <v>15</v>
      </c>
      <c r="I791" s="85">
        <f t="shared" si="40"/>
        <v>15</v>
      </c>
      <c r="J791" s="84">
        <v>2</v>
      </c>
      <c r="K791" s="90">
        <f>SUMIFS(VENTAS[Cantidad],VENTAS[Código del producto Vendido],STOCK[[#This Row],[Code]])</f>
        <v>0</v>
      </c>
      <c r="L791" s="84">
        <f>STOCK[[#This Row],[Entradas]]-STOCK[[#This Row],[Salidas]]</f>
        <v>2</v>
      </c>
      <c r="M791" s="93">
        <f>STOCK[[#This Row],[Precio Final]]*10%</f>
        <v>1.5</v>
      </c>
      <c r="N791" s="84">
        <v>19</v>
      </c>
      <c r="O791" s="85">
        <v>19</v>
      </c>
      <c r="P791" s="85"/>
      <c r="Q791" s="84"/>
      <c r="R791" s="84"/>
      <c r="S791" s="85"/>
      <c r="T791" s="96">
        <f>STOCK[[#This Row],[Costo Unitario (USD)]]+STOCK[[#This Row],[Costo Envío (USD)]]+STOCK[[#This Row],[Comisión 10%]]</f>
        <v>1.5</v>
      </c>
      <c r="U791" s="84">
        <f t="shared" si="42"/>
        <v>2.25</v>
      </c>
      <c r="V791" s="85">
        <f t="shared" si="41"/>
        <v>15</v>
      </c>
      <c r="W791" s="85">
        <f>STOCK[[#This Row],[Precio Final]]-STOCK[[#This Row],[Costo total]]</f>
        <v>13.5</v>
      </c>
      <c r="X791" s="84">
        <f>STOCK[[#This Row],[Ganancia Unitaria]]*STOCK[[#This Row],[Salidas]]</f>
        <v>0</v>
      </c>
      <c r="Y791" s="84"/>
      <c r="Z791" s="84"/>
      <c r="AA791" s="85"/>
      <c r="AB791" s="84"/>
      <c r="AC791" s="84"/>
    </row>
    <row r="792" ht="80" customHeight="1" spans="1:29">
      <c r="A792" s="84" t="s">
        <v>17942</v>
      </c>
      <c r="B792" s="84"/>
      <c r="C792" s="85" t="s">
        <v>2</v>
      </c>
      <c r="D792" s="84" t="s">
        <v>16511</v>
      </c>
      <c r="E792" s="87" t="s">
        <v>17943</v>
      </c>
      <c r="F792" s="84" t="s">
        <v>16404</v>
      </c>
      <c r="G792" s="85"/>
      <c r="H792" s="85">
        <v>15</v>
      </c>
      <c r="I792" s="85">
        <f t="shared" si="40"/>
        <v>15</v>
      </c>
      <c r="J792" s="84">
        <v>1</v>
      </c>
      <c r="K792" s="90">
        <f>SUMIFS(VENTAS[Cantidad],VENTAS[Código del producto Vendido],STOCK[[#This Row],[Code]])</f>
        <v>0</v>
      </c>
      <c r="L792" s="84">
        <f>STOCK[[#This Row],[Entradas]]-STOCK[[#This Row],[Salidas]]</f>
        <v>1</v>
      </c>
      <c r="M792" s="93">
        <f>STOCK[[#This Row],[Precio Final]]*10%</f>
        <v>1.5</v>
      </c>
      <c r="N792" s="84">
        <v>20</v>
      </c>
      <c r="O792" s="85">
        <v>20</v>
      </c>
      <c r="P792" s="85"/>
      <c r="Q792" s="84"/>
      <c r="R792" s="84"/>
      <c r="S792" s="85"/>
      <c r="T792" s="96">
        <f>STOCK[[#This Row],[Costo Unitario (USD)]]+STOCK[[#This Row],[Costo Envío (USD)]]+STOCK[[#This Row],[Comisión 10%]]</f>
        <v>1.5</v>
      </c>
      <c r="U792" s="84">
        <f t="shared" si="42"/>
        <v>2.25</v>
      </c>
      <c r="V792" s="85">
        <f t="shared" si="41"/>
        <v>15</v>
      </c>
      <c r="W792" s="85">
        <f>STOCK[[#This Row],[Precio Final]]-STOCK[[#This Row],[Costo total]]</f>
        <v>13.5</v>
      </c>
      <c r="X792" s="84">
        <f>STOCK[[#This Row],[Ganancia Unitaria]]*STOCK[[#This Row],[Salidas]]</f>
        <v>0</v>
      </c>
      <c r="Y792" s="84"/>
      <c r="Z792" s="84"/>
      <c r="AA792" s="85"/>
      <c r="AB792" s="84"/>
      <c r="AC792" s="84"/>
    </row>
    <row r="793" ht="80" customHeight="1" spans="1:29">
      <c r="A793" s="84" t="s">
        <v>17944</v>
      </c>
      <c r="B793" s="84"/>
      <c r="C793" s="85" t="s">
        <v>2</v>
      </c>
      <c r="D793" s="84" t="s">
        <v>16511</v>
      </c>
      <c r="E793" s="87" t="s">
        <v>17940</v>
      </c>
      <c r="F793" s="84" t="s">
        <v>16404</v>
      </c>
      <c r="G793" s="85"/>
      <c r="H793" s="85">
        <v>15</v>
      </c>
      <c r="I793" s="85">
        <f t="shared" si="40"/>
        <v>15</v>
      </c>
      <c r="J793" s="84">
        <v>1</v>
      </c>
      <c r="K793" s="90">
        <f>SUMIFS(VENTAS[Cantidad],VENTAS[Código del producto Vendido],STOCK[[#This Row],[Code]])</f>
        <v>0</v>
      </c>
      <c r="L793" s="84">
        <f>STOCK[[#This Row],[Entradas]]-STOCK[[#This Row],[Salidas]]</f>
        <v>1</v>
      </c>
      <c r="M793" s="93">
        <f>STOCK[[#This Row],[Precio Final]]*10%</f>
        <v>1.5</v>
      </c>
      <c r="N793" s="84">
        <v>21</v>
      </c>
      <c r="O793" s="85">
        <v>21</v>
      </c>
      <c r="P793" s="85"/>
      <c r="Q793" s="84"/>
      <c r="R793" s="84"/>
      <c r="S793" s="85"/>
      <c r="T793" s="96">
        <f>STOCK[[#This Row],[Costo Unitario (USD)]]+STOCK[[#This Row],[Costo Envío (USD)]]+STOCK[[#This Row],[Comisión 10%]]</f>
        <v>1.5</v>
      </c>
      <c r="U793" s="84">
        <f t="shared" si="42"/>
        <v>2.25</v>
      </c>
      <c r="V793" s="85">
        <f t="shared" si="41"/>
        <v>15</v>
      </c>
      <c r="W793" s="85">
        <f>STOCK[[#This Row],[Precio Final]]-STOCK[[#This Row],[Costo total]]</f>
        <v>13.5</v>
      </c>
      <c r="X793" s="84">
        <f>STOCK[[#This Row],[Ganancia Unitaria]]*STOCK[[#This Row],[Salidas]]</f>
        <v>0</v>
      </c>
      <c r="Y793" s="84"/>
      <c r="Z793" s="84"/>
      <c r="AA793" s="85"/>
      <c r="AB793" s="84"/>
      <c r="AC793" s="84"/>
    </row>
    <row r="794" ht="80" customHeight="1" spans="1:29">
      <c r="A794" s="84" t="s">
        <v>17945</v>
      </c>
      <c r="B794" s="84"/>
      <c r="C794" s="85" t="s">
        <v>2</v>
      </c>
      <c r="D794" s="84" t="s">
        <v>16461</v>
      </c>
      <c r="E794" s="87" t="s">
        <v>17943</v>
      </c>
      <c r="F794" s="84" t="s">
        <v>16396</v>
      </c>
      <c r="G794" s="85"/>
      <c r="H794" s="85">
        <v>15</v>
      </c>
      <c r="I794" s="85">
        <f t="shared" si="40"/>
        <v>15</v>
      </c>
      <c r="J794" s="84">
        <v>1</v>
      </c>
      <c r="K794" s="90">
        <f>SUMIFS(VENTAS[Cantidad],VENTAS[Código del producto Vendido],STOCK[[#This Row],[Code]])</f>
        <v>0</v>
      </c>
      <c r="L794" s="84">
        <f>STOCK[[#This Row],[Entradas]]-STOCK[[#This Row],[Salidas]]</f>
        <v>1</v>
      </c>
      <c r="M794" s="93">
        <f>STOCK[[#This Row],[Precio Final]]*10%</f>
        <v>1.5</v>
      </c>
      <c r="N794" s="84">
        <v>22</v>
      </c>
      <c r="O794" s="85">
        <v>22</v>
      </c>
      <c r="P794" s="85"/>
      <c r="Q794" s="84"/>
      <c r="R794" s="84"/>
      <c r="S794" s="85"/>
      <c r="T794" s="96">
        <f>STOCK[[#This Row],[Costo Unitario (USD)]]+STOCK[[#This Row],[Costo Envío (USD)]]+STOCK[[#This Row],[Comisión 10%]]</f>
        <v>1.5</v>
      </c>
      <c r="U794" s="84">
        <f t="shared" si="42"/>
        <v>2.25</v>
      </c>
      <c r="V794" s="85">
        <f t="shared" si="41"/>
        <v>15</v>
      </c>
      <c r="W794" s="85">
        <f>STOCK[[#This Row],[Precio Final]]-STOCK[[#This Row],[Costo total]]</f>
        <v>13.5</v>
      </c>
      <c r="X794" s="84">
        <f>STOCK[[#This Row],[Ganancia Unitaria]]*STOCK[[#This Row],[Salidas]]</f>
        <v>0</v>
      </c>
      <c r="Y794" s="84"/>
      <c r="Z794" s="84"/>
      <c r="AA794" s="85"/>
      <c r="AB794" s="84"/>
      <c r="AC794" s="84"/>
    </row>
    <row r="795" ht="80" customHeight="1" spans="1:29">
      <c r="A795" s="84" t="s">
        <v>17946</v>
      </c>
      <c r="B795" s="84"/>
      <c r="C795" s="85" t="s">
        <v>2</v>
      </c>
      <c r="D795" s="84" t="s">
        <v>16511</v>
      </c>
      <c r="E795" s="87" t="s">
        <v>17947</v>
      </c>
      <c r="F795" s="84" t="s">
        <v>16408</v>
      </c>
      <c r="G795" s="85"/>
      <c r="H795" s="85">
        <v>15</v>
      </c>
      <c r="I795" s="85">
        <f t="shared" si="40"/>
        <v>15</v>
      </c>
      <c r="J795" s="84">
        <v>1</v>
      </c>
      <c r="K795" s="90">
        <f>SUMIFS(VENTAS[Cantidad],VENTAS[Código del producto Vendido],STOCK[[#This Row],[Code]])</f>
        <v>0</v>
      </c>
      <c r="L795" s="84">
        <f>STOCK[[#This Row],[Entradas]]-STOCK[[#This Row],[Salidas]]</f>
        <v>1</v>
      </c>
      <c r="M795" s="93">
        <f>STOCK[[#This Row],[Precio Final]]*10%</f>
        <v>1.5</v>
      </c>
      <c r="N795" s="84">
        <v>23</v>
      </c>
      <c r="O795" s="85">
        <v>23</v>
      </c>
      <c r="P795" s="85"/>
      <c r="Q795" s="84"/>
      <c r="R795" s="84"/>
      <c r="S795" s="85"/>
      <c r="T795" s="96">
        <f>STOCK[[#This Row],[Costo Unitario (USD)]]+STOCK[[#This Row],[Costo Envío (USD)]]+STOCK[[#This Row],[Comisión 10%]]</f>
        <v>1.5</v>
      </c>
      <c r="U795" s="84">
        <f t="shared" si="42"/>
        <v>2.25</v>
      </c>
      <c r="V795" s="85">
        <f t="shared" si="41"/>
        <v>15</v>
      </c>
      <c r="W795" s="85">
        <f>STOCK[[#This Row],[Precio Final]]-STOCK[[#This Row],[Costo total]]</f>
        <v>13.5</v>
      </c>
      <c r="X795" s="84">
        <f>STOCK[[#This Row],[Ganancia Unitaria]]*STOCK[[#This Row],[Salidas]]</f>
        <v>0</v>
      </c>
      <c r="Y795" s="84"/>
      <c r="Z795" s="84"/>
      <c r="AA795" s="85"/>
      <c r="AB795" s="84"/>
      <c r="AC795" s="84"/>
    </row>
    <row r="796" ht="80" customHeight="1" spans="1:29">
      <c r="A796" s="84" t="s">
        <v>17948</v>
      </c>
      <c r="B796" s="84"/>
      <c r="C796" s="85" t="s">
        <v>2</v>
      </c>
      <c r="D796" s="84" t="s">
        <v>16461</v>
      </c>
      <c r="E796" s="87" t="s">
        <v>17947</v>
      </c>
      <c r="F796" s="84" t="s">
        <v>16396</v>
      </c>
      <c r="G796" s="85"/>
      <c r="H796" s="85">
        <v>15</v>
      </c>
      <c r="I796" s="85">
        <f t="shared" si="40"/>
        <v>15</v>
      </c>
      <c r="J796" s="84">
        <v>4</v>
      </c>
      <c r="K796" s="90">
        <f>SUMIFS(VENTAS[Cantidad],VENTAS[Código del producto Vendido],STOCK[[#This Row],[Code]])</f>
        <v>0</v>
      </c>
      <c r="L796" s="84">
        <f>STOCK[[#This Row],[Entradas]]-STOCK[[#This Row],[Salidas]]</f>
        <v>4</v>
      </c>
      <c r="M796" s="93">
        <f>STOCK[[#This Row],[Precio Final]]*10%</f>
        <v>1.5</v>
      </c>
      <c r="N796" s="84">
        <v>24</v>
      </c>
      <c r="O796" s="85">
        <v>24</v>
      </c>
      <c r="P796" s="85"/>
      <c r="Q796" s="84"/>
      <c r="R796" s="84"/>
      <c r="S796" s="85"/>
      <c r="T796" s="96">
        <f>STOCK[[#This Row],[Costo Unitario (USD)]]+STOCK[[#This Row],[Costo Envío (USD)]]+STOCK[[#This Row],[Comisión 10%]]</f>
        <v>1.5</v>
      </c>
      <c r="U796" s="84">
        <f t="shared" si="42"/>
        <v>2.25</v>
      </c>
      <c r="V796" s="85">
        <f t="shared" si="41"/>
        <v>15</v>
      </c>
      <c r="W796" s="85">
        <f>STOCK[[#This Row],[Precio Final]]-STOCK[[#This Row],[Costo total]]</f>
        <v>13.5</v>
      </c>
      <c r="X796" s="84">
        <f>STOCK[[#This Row],[Ganancia Unitaria]]*STOCK[[#This Row],[Salidas]]</f>
        <v>0</v>
      </c>
      <c r="Y796" s="84"/>
      <c r="Z796" s="84"/>
      <c r="AA796" s="85"/>
      <c r="AB796" s="84"/>
      <c r="AC796" s="84"/>
    </row>
    <row r="797" ht="80" customHeight="1" spans="1:29">
      <c r="A797" s="84" t="s">
        <v>17949</v>
      </c>
      <c r="B797" s="84"/>
      <c r="C797" s="85" t="s">
        <v>2</v>
      </c>
      <c r="D797" s="84" t="s">
        <v>16943</v>
      </c>
      <c r="E797" s="87" t="s">
        <v>17947</v>
      </c>
      <c r="F797" s="84" t="s">
        <v>16971</v>
      </c>
      <c r="G797" s="85"/>
      <c r="H797" s="85">
        <v>15</v>
      </c>
      <c r="I797" s="85">
        <f t="shared" si="40"/>
        <v>15</v>
      </c>
      <c r="J797" s="84">
        <v>1</v>
      </c>
      <c r="K797" s="90">
        <f>SUMIFS(VENTAS[Cantidad],VENTAS[Código del producto Vendido],STOCK[[#This Row],[Code]])</f>
        <v>0</v>
      </c>
      <c r="L797" s="84">
        <f>STOCK[[#This Row],[Entradas]]-STOCK[[#This Row],[Salidas]]</f>
        <v>1</v>
      </c>
      <c r="M797" s="93">
        <f>STOCK[[#This Row],[Precio Final]]*10%</f>
        <v>1.5</v>
      </c>
      <c r="N797" s="84">
        <v>25</v>
      </c>
      <c r="O797" s="85">
        <v>25</v>
      </c>
      <c r="P797" s="85"/>
      <c r="Q797" s="84"/>
      <c r="R797" s="84"/>
      <c r="S797" s="85"/>
      <c r="T797" s="96">
        <f>STOCK[[#This Row],[Costo Unitario (USD)]]+STOCK[[#This Row],[Costo Envío (USD)]]+STOCK[[#This Row],[Comisión 10%]]</f>
        <v>1.5</v>
      </c>
      <c r="U797" s="84">
        <f t="shared" si="42"/>
        <v>2.25</v>
      </c>
      <c r="V797" s="85">
        <f t="shared" si="41"/>
        <v>15</v>
      </c>
      <c r="W797" s="85">
        <f>STOCK[[#This Row],[Precio Final]]-STOCK[[#This Row],[Costo total]]</f>
        <v>13.5</v>
      </c>
      <c r="X797" s="84">
        <f>STOCK[[#This Row],[Ganancia Unitaria]]*STOCK[[#This Row],[Salidas]]</f>
        <v>0</v>
      </c>
      <c r="Y797" s="84"/>
      <c r="Z797" s="84"/>
      <c r="AA797" s="85"/>
      <c r="AB797" s="84"/>
      <c r="AC797" s="84"/>
    </row>
    <row r="798" ht="80" customHeight="1" spans="1:29">
      <c r="A798" s="84" t="s">
        <v>17950</v>
      </c>
      <c r="B798" s="84"/>
      <c r="C798" s="85" t="s">
        <v>2</v>
      </c>
      <c r="D798" s="84" t="s">
        <v>16511</v>
      </c>
      <c r="E798" s="87" t="s">
        <v>17352</v>
      </c>
      <c r="F798" s="84" t="s">
        <v>16404</v>
      </c>
      <c r="G798" s="85"/>
      <c r="H798" s="85">
        <v>25</v>
      </c>
      <c r="I798" s="85">
        <f t="shared" si="40"/>
        <v>25</v>
      </c>
      <c r="J798" s="84">
        <v>3</v>
      </c>
      <c r="K798" s="90">
        <f>SUMIFS(VENTAS[Cantidad],VENTAS[Código del producto Vendido],STOCK[[#This Row],[Code]])</f>
        <v>0</v>
      </c>
      <c r="L798" s="84">
        <f>STOCK[[#This Row],[Entradas]]-STOCK[[#This Row],[Salidas]]</f>
        <v>3</v>
      </c>
      <c r="M798" s="93">
        <f>STOCK[[#This Row],[Precio Final]]*10%</f>
        <v>2.5</v>
      </c>
      <c r="N798" s="84">
        <v>26</v>
      </c>
      <c r="O798" s="85">
        <v>26</v>
      </c>
      <c r="P798" s="85"/>
      <c r="Q798" s="84"/>
      <c r="R798" s="84"/>
      <c r="S798" s="85"/>
      <c r="T798" s="96">
        <f>STOCK[[#This Row],[Costo Unitario (USD)]]+STOCK[[#This Row],[Costo Envío (USD)]]+STOCK[[#This Row],[Comisión 10%]]</f>
        <v>2.5</v>
      </c>
      <c r="U798" s="84">
        <f t="shared" si="42"/>
        <v>3.75</v>
      </c>
      <c r="V798" s="85">
        <f t="shared" si="41"/>
        <v>25</v>
      </c>
      <c r="W798" s="85">
        <f>STOCK[[#This Row],[Precio Final]]-STOCK[[#This Row],[Costo total]]</f>
        <v>22.5</v>
      </c>
      <c r="X798" s="84">
        <f>STOCK[[#This Row],[Ganancia Unitaria]]*STOCK[[#This Row],[Salidas]]</f>
        <v>0</v>
      </c>
      <c r="Y798" s="84"/>
      <c r="Z798" s="84"/>
      <c r="AA798" s="85"/>
      <c r="AB798" s="84"/>
      <c r="AC798" s="84"/>
    </row>
    <row r="799" ht="80" customHeight="1" spans="1:29">
      <c r="A799" s="84" t="s">
        <v>17951</v>
      </c>
      <c r="B799" s="84"/>
      <c r="C799" s="85" t="s">
        <v>2</v>
      </c>
      <c r="D799" s="84" t="s">
        <v>16943</v>
      </c>
      <c r="E799" s="87" t="s">
        <v>17947</v>
      </c>
      <c r="F799" s="84" t="s">
        <v>16586</v>
      </c>
      <c r="G799" s="85"/>
      <c r="H799" s="85">
        <v>15</v>
      </c>
      <c r="I799" s="85">
        <f t="shared" si="40"/>
        <v>15</v>
      </c>
      <c r="J799" s="84">
        <v>1</v>
      </c>
      <c r="K799" s="90">
        <f>SUMIFS(VENTAS[Cantidad],VENTAS[Código del producto Vendido],STOCK[[#This Row],[Code]])</f>
        <v>0</v>
      </c>
      <c r="L799" s="84">
        <f>STOCK[[#This Row],[Entradas]]-STOCK[[#This Row],[Salidas]]</f>
        <v>1</v>
      </c>
      <c r="M799" s="93">
        <f>STOCK[[#This Row],[Precio Final]]*10%</f>
        <v>1.5</v>
      </c>
      <c r="N799" s="84">
        <v>27</v>
      </c>
      <c r="O799" s="85">
        <v>27</v>
      </c>
      <c r="P799" s="85"/>
      <c r="Q799" s="84"/>
      <c r="R799" s="84"/>
      <c r="S799" s="85"/>
      <c r="T799" s="96">
        <f>STOCK[[#This Row],[Costo Unitario (USD)]]+STOCK[[#This Row],[Costo Envío (USD)]]+STOCK[[#This Row],[Comisión 10%]]</f>
        <v>1.5</v>
      </c>
      <c r="U799" s="84">
        <f t="shared" si="42"/>
        <v>2.25</v>
      </c>
      <c r="V799" s="85">
        <f t="shared" si="41"/>
        <v>15</v>
      </c>
      <c r="W799" s="85">
        <f>STOCK[[#This Row],[Precio Final]]-STOCK[[#This Row],[Costo total]]</f>
        <v>13.5</v>
      </c>
      <c r="X799" s="84">
        <f>STOCK[[#This Row],[Ganancia Unitaria]]*STOCK[[#This Row],[Salidas]]</f>
        <v>0</v>
      </c>
      <c r="Y799" s="84"/>
      <c r="Z799" s="84"/>
      <c r="AA799" s="85"/>
      <c r="AB799" s="84"/>
      <c r="AC799" s="84"/>
    </row>
    <row r="800" ht="80" customHeight="1" spans="1:29">
      <c r="A800" s="84" t="s">
        <v>17952</v>
      </c>
      <c r="B800" s="84"/>
      <c r="C800" s="85" t="s">
        <v>2</v>
      </c>
      <c r="D800" s="84" t="s">
        <v>16461</v>
      </c>
      <c r="E800" s="87" t="s">
        <v>17120</v>
      </c>
      <c r="F800" s="84" t="s">
        <v>16396</v>
      </c>
      <c r="G800" s="85"/>
      <c r="H800" s="85">
        <v>15</v>
      </c>
      <c r="I800" s="85">
        <f t="shared" si="40"/>
        <v>15</v>
      </c>
      <c r="J800" s="84">
        <v>1</v>
      </c>
      <c r="K800" s="90">
        <f>SUMIFS(VENTAS[Cantidad],VENTAS[Código del producto Vendido],STOCK[[#This Row],[Code]])</f>
        <v>0</v>
      </c>
      <c r="L800" s="84">
        <f>STOCK[[#This Row],[Entradas]]-STOCK[[#This Row],[Salidas]]</f>
        <v>1</v>
      </c>
      <c r="M800" s="93">
        <f>STOCK[[#This Row],[Precio Final]]*10%</f>
        <v>1.5</v>
      </c>
      <c r="N800" s="84">
        <v>28</v>
      </c>
      <c r="O800" s="85">
        <v>28</v>
      </c>
      <c r="P800" s="85"/>
      <c r="Q800" s="84"/>
      <c r="R800" s="84"/>
      <c r="S800" s="85"/>
      <c r="T800" s="96">
        <f>STOCK[[#This Row],[Costo Unitario (USD)]]+STOCK[[#This Row],[Costo Envío (USD)]]+STOCK[[#This Row],[Comisión 10%]]</f>
        <v>1.5</v>
      </c>
      <c r="U800" s="84">
        <f t="shared" si="42"/>
        <v>2.25</v>
      </c>
      <c r="V800" s="85">
        <f t="shared" si="41"/>
        <v>15</v>
      </c>
      <c r="W800" s="85">
        <f>STOCK[[#This Row],[Precio Final]]-STOCK[[#This Row],[Costo total]]</f>
        <v>13.5</v>
      </c>
      <c r="X800" s="84">
        <f>STOCK[[#This Row],[Ganancia Unitaria]]*STOCK[[#This Row],[Salidas]]</f>
        <v>0</v>
      </c>
      <c r="Y800" s="84"/>
      <c r="Z800" s="84"/>
      <c r="AA800" s="85"/>
      <c r="AB800" s="84"/>
      <c r="AC800" s="84"/>
    </row>
    <row r="801" ht="80" customHeight="1" spans="1:29">
      <c r="A801" s="84" t="s">
        <v>17953</v>
      </c>
      <c r="B801" s="84"/>
      <c r="C801" s="85" t="s">
        <v>2</v>
      </c>
      <c r="D801" s="84" t="s">
        <v>16461</v>
      </c>
      <c r="E801" s="87" t="s">
        <v>17954</v>
      </c>
      <c r="F801" s="84" t="s">
        <v>16396</v>
      </c>
      <c r="G801" s="85"/>
      <c r="H801" s="85">
        <v>15</v>
      </c>
      <c r="I801" s="85">
        <f t="shared" si="40"/>
        <v>15</v>
      </c>
      <c r="J801" s="84">
        <v>2</v>
      </c>
      <c r="K801" s="90">
        <f>SUMIFS(VENTAS[Cantidad],VENTAS[Código del producto Vendido],STOCK[[#This Row],[Code]])</f>
        <v>0</v>
      </c>
      <c r="L801" s="84">
        <f>STOCK[[#This Row],[Entradas]]-STOCK[[#This Row],[Salidas]]</f>
        <v>2</v>
      </c>
      <c r="M801" s="93">
        <f>STOCK[[#This Row],[Precio Final]]*10%</f>
        <v>1.5</v>
      </c>
      <c r="N801" s="84">
        <v>29</v>
      </c>
      <c r="O801" s="85">
        <v>29</v>
      </c>
      <c r="P801" s="85"/>
      <c r="Q801" s="84"/>
      <c r="R801" s="84"/>
      <c r="S801" s="85"/>
      <c r="T801" s="96">
        <f>STOCK[[#This Row],[Costo Unitario (USD)]]+STOCK[[#This Row],[Costo Envío (USD)]]+STOCK[[#This Row],[Comisión 10%]]</f>
        <v>1.5</v>
      </c>
      <c r="U801" s="84">
        <f t="shared" si="42"/>
        <v>2.25</v>
      </c>
      <c r="V801" s="85">
        <f t="shared" si="41"/>
        <v>15</v>
      </c>
      <c r="W801" s="85">
        <f>STOCK[[#This Row],[Precio Final]]-STOCK[[#This Row],[Costo total]]</f>
        <v>13.5</v>
      </c>
      <c r="X801" s="84">
        <f>STOCK[[#This Row],[Ganancia Unitaria]]*STOCK[[#This Row],[Salidas]]</f>
        <v>0</v>
      </c>
      <c r="Y801" s="84"/>
      <c r="Z801" s="84"/>
      <c r="AA801" s="85"/>
      <c r="AB801" s="84"/>
      <c r="AC801" s="84"/>
    </row>
    <row r="802" ht="80" customHeight="1" spans="1:29">
      <c r="A802" s="84" t="s">
        <v>17955</v>
      </c>
      <c r="B802" s="84"/>
      <c r="C802" s="85" t="s">
        <v>2</v>
      </c>
      <c r="D802" s="84" t="s">
        <v>16461</v>
      </c>
      <c r="E802" s="87" t="s">
        <v>17956</v>
      </c>
      <c r="F802" s="84" t="s">
        <v>16396</v>
      </c>
      <c r="G802" s="85"/>
      <c r="H802" s="85">
        <v>15</v>
      </c>
      <c r="I802" s="85">
        <f t="shared" si="40"/>
        <v>15</v>
      </c>
      <c r="J802" s="84">
        <v>1</v>
      </c>
      <c r="K802" s="90">
        <f>SUMIFS(VENTAS[Cantidad],VENTAS[Código del producto Vendido],STOCK[[#This Row],[Code]])</f>
        <v>0</v>
      </c>
      <c r="L802" s="84">
        <f>STOCK[[#This Row],[Entradas]]-STOCK[[#This Row],[Salidas]]</f>
        <v>1</v>
      </c>
      <c r="M802" s="93">
        <f>STOCK[[#This Row],[Precio Final]]*10%</f>
        <v>1.5</v>
      </c>
      <c r="N802" s="84">
        <v>30</v>
      </c>
      <c r="O802" s="85">
        <v>30</v>
      </c>
      <c r="P802" s="85"/>
      <c r="Q802" s="84"/>
      <c r="R802" s="84"/>
      <c r="S802" s="85"/>
      <c r="T802" s="96">
        <f>STOCK[[#This Row],[Costo Unitario (USD)]]+STOCK[[#This Row],[Costo Envío (USD)]]+STOCK[[#This Row],[Comisión 10%]]</f>
        <v>1.5</v>
      </c>
      <c r="U802" s="84">
        <f t="shared" si="42"/>
        <v>2.25</v>
      </c>
      <c r="V802" s="85">
        <f t="shared" si="41"/>
        <v>15</v>
      </c>
      <c r="W802" s="85">
        <f>STOCK[[#This Row],[Precio Final]]-STOCK[[#This Row],[Costo total]]</f>
        <v>13.5</v>
      </c>
      <c r="X802" s="84">
        <f>STOCK[[#This Row],[Ganancia Unitaria]]*STOCK[[#This Row],[Salidas]]</f>
        <v>0</v>
      </c>
      <c r="Y802" s="84"/>
      <c r="Z802" s="84"/>
      <c r="AA802" s="85"/>
      <c r="AB802" s="84"/>
      <c r="AC802" s="84"/>
    </row>
    <row r="803" ht="80" customHeight="1" spans="1:29">
      <c r="A803" s="84" t="s">
        <v>17957</v>
      </c>
      <c r="B803" s="84"/>
      <c r="C803" s="85" t="s">
        <v>2</v>
      </c>
      <c r="D803" s="84" t="s">
        <v>17540</v>
      </c>
      <c r="E803" s="87" t="s">
        <v>17575</v>
      </c>
      <c r="F803" s="84" t="s">
        <v>17600</v>
      </c>
      <c r="G803" s="85"/>
      <c r="H803" s="85">
        <v>30</v>
      </c>
      <c r="I803" s="85">
        <f t="shared" si="40"/>
        <v>30</v>
      </c>
      <c r="J803" s="84">
        <v>3</v>
      </c>
      <c r="K803" s="90">
        <f>SUMIFS(VENTAS[Cantidad],VENTAS[Código del producto Vendido],STOCK[[#This Row],[Code]])</f>
        <v>0</v>
      </c>
      <c r="L803" s="84">
        <f>STOCK[[#This Row],[Entradas]]-STOCK[[#This Row],[Salidas]]</f>
        <v>3</v>
      </c>
      <c r="M803" s="93">
        <f>STOCK[[#This Row],[Precio Final]]*10%</f>
        <v>3</v>
      </c>
      <c r="N803" s="84">
        <v>31</v>
      </c>
      <c r="O803" s="85">
        <v>31</v>
      </c>
      <c r="P803" s="85">
        <v>7.5</v>
      </c>
      <c r="Q803" s="84">
        <v>0</v>
      </c>
      <c r="R803" s="84">
        <v>0</v>
      </c>
      <c r="S803" s="85">
        <v>1.8</v>
      </c>
      <c r="T803" s="96">
        <f>STOCK[[#This Row],[Costo Unitario (USD)]]+STOCK[[#This Row],[Costo Envío (USD)]]+STOCK[[#This Row],[Comisión 10%]]</f>
        <v>12.3</v>
      </c>
      <c r="U803" s="84">
        <f t="shared" si="42"/>
        <v>18.45</v>
      </c>
      <c r="V803" s="85">
        <f t="shared" si="41"/>
        <v>30</v>
      </c>
      <c r="W803" s="85">
        <f>STOCK[[#This Row],[Precio Final]]-STOCK[[#This Row],[Costo total]]</f>
        <v>17.7</v>
      </c>
      <c r="X803" s="84">
        <f>STOCK[[#This Row],[Ganancia Unitaria]]*STOCK[[#This Row],[Salidas]]</f>
        <v>0</v>
      </c>
      <c r="Y803" s="84"/>
      <c r="Z803" s="84"/>
      <c r="AA803" s="85"/>
      <c r="AB803" s="84"/>
      <c r="AC803" s="84"/>
    </row>
    <row r="804" ht="80" customHeight="1" spans="1:29">
      <c r="A804" s="84" t="s">
        <v>17958</v>
      </c>
      <c r="B804" s="84"/>
      <c r="C804" s="85" t="s">
        <v>2</v>
      </c>
      <c r="D804" s="84" t="s">
        <v>16498</v>
      </c>
      <c r="E804" s="87" t="s">
        <v>17959</v>
      </c>
      <c r="F804" s="84" t="s">
        <v>17960</v>
      </c>
      <c r="G804" s="85"/>
      <c r="H804" s="85">
        <v>40</v>
      </c>
      <c r="I804" s="85">
        <f t="shared" si="40"/>
        <v>40</v>
      </c>
      <c r="J804" s="84">
        <v>1</v>
      </c>
      <c r="K804" s="90">
        <f>SUMIFS(VENTAS[Cantidad],VENTAS[Código del producto Vendido],STOCK[[#This Row],[Code]])</f>
        <v>0</v>
      </c>
      <c r="L804" s="84">
        <f>STOCK[[#This Row],[Entradas]]-STOCK[[#This Row],[Salidas]]</f>
        <v>1</v>
      </c>
      <c r="M804" s="93">
        <f>STOCK[[#This Row],[Precio Final]]*10%</f>
        <v>4</v>
      </c>
      <c r="N804" s="84">
        <v>32</v>
      </c>
      <c r="O804" s="85">
        <v>32</v>
      </c>
      <c r="P804" s="85"/>
      <c r="Q804" s="84"/>
      <c r="R804" s="84"/>
      <c r="S804" s="85"/>
      <c r="T804" s="96">
        <f>STOCK[[#This Row],[Costo Unitario (USD)]]+STOCK[[#This Row],[Costo Envío (USD)]]+STOCK[[#This Row],[Comisión 10%]]</f>
        <v>4</v>
      </c>
      <c r="U804" s="84">
        <f t="shared" si="42"/>
        <v>6</v>
      </c>
      <c r="V804" s="85">
        <f t="shared" si="41"/>
        <v>40</v>
      </c>
      <c r="W804" s="85">
        <f>STOCK[[#This Row],[Precio Final]]-STOCK[[#This Row],[Costo total]]</f>
        <v>36</v>
      </c>
      <c r="X804" s="84">
        <f>STOCK[[#This Row],[Ganancia Unitaria]]*STOCK[[#This Row],[Salidas]]</f>
        <v>0</v>
      </c>
      <c r="Y804" s="84"/>
      <c r="Z804" s="84"/>
      <c r="AA804" s="85"/>
      <c r="AB804" s="84"/>
      <c r="AC804" s="84"/>
    </row>
    <row r="805" ht="80" customHeight="1" spans="1:29">
      <c r="A805" s="84" t="s">
        <v>17961</v>
      </c>
      <c r="B805" s="84"/>
      <c r="C805" s="85" t="s">
        <v>2</v>
      </c>
      <c r="D805" s="84" t="s">
        <v>16690</v>
      </c>
      <c r="E805" s="87" t="s">
        <v>17423</v>
      </c>
      <c r="F805" s="84" t="s">
        <v>16971</v>
      </c>
      <c r="G805" s="85"/>
      <c r="H805" s="85">
        <v>30</v>
      </c>
      <c r="I805" s="85">
        <f t="shared" si="40"/>
        <v>30</v>
      </c>
      <c r="J805" s="84">
        <v>1</v>
      </c>
      <c r="K805" s="90">
        <f>SUMIFS(VENTAS[Cantidad],VENTAS[Código del producto Vendido],STOCK[[#This Row],[Code]])</f>
        <v>0</v>
      </c>
      <c r="L805" s="84">
        <f>STOCK[[#This Row],[Entradas]]-STOCK[[#This Row],[Salidas]]</f>
        <v>1</v>
      </c>
      <c r="M805" s="93">
        <f>STOCK[[#This Row],[Precio Final]]*10%</f>
        <v>3</v>
      </c>
      <c r="N805" s="84">
        <v>33</v>
      </c>
      <c r="O805" s="85">
        <v>33</v>
      </c>
      <c r="P805" s="85"/>
      <c r="Q805" s="84"/>
      <c r="R805" s="84"/>
      <c r="S805" s="85"/>
      <c r="T805" s="96">
        <f>STOCK[[#This Row],[Costo Unitario (USD)]]+STOCK[[#This Row],[Costo Envío (USD)]]+STOCK[[#This Row],[Comisión 10%]]</f>
        <v>3</v>
      </c>
      <c r="U805" s="84">
        <f t="shared" si="42"/>
        <v>4.5</v>
      </c>
      <c r="V805" s="85">
        <f t="shared" si="41"/>
        <v>30</v>
      </c>
      <c r="W805" s="85">
        <f>STOCK[[#This Row],[Precio Final]]-STOCK[[#This Row],[Costo total]]</f>
        <v>27</v>
      </c>
      <c r="X805" s="84">
        <f>STOCK[[#This Row],[Ganancia Unitaria]]*STOCK[[#This Row],[Salidas]]</f>
        <v>0</v>
      </c>
      <c r="Y805" s="84"/>
      <c r="Z805" s="84"/>
      <c r="AA805" s="85"/>
      <c r="AB805" s="84"/>
      <c r="AC805" s="84"/>
    </row>
    <row r="806" ht="80" customHeight="1" spans="1:29">
      <c r="A806" s="84" t="s">
        <v>17962</v>
      </c>
      <c r="B806" s="84"/>
      <c r="C806" s="85" t="s">
        <v>2</v>
      </c>
      <c r="D806" s="84" t="s">
        <v>16541</v>
      </c>
      <c r="E806" s="87" t="s">
        <v>17423</v>
      </c>
      <c r="F806" s="84" t="s">
        <v>16475</v>
      </c>
      <c r="G806" s="85"/>
      <c r="H806" s="85">
        <v>30</v>
      </c>
      <c r="I806" s="85">
        <f t="shared" si="40"/>
        <v>30</v>
      </c>
      <c r="J806" s="84">
        <v>1</v>
      </c>
      <c r="K806" s="90">
        <f>SUMIFS(VENTAS[Cantidad],VENTAS[Código del producto Vendido],STOCK[[#This Row],[Code]])</f>
        <v>0</v>
      </c>
      <c r="L806" s="84">
        <f>STOCK[[#This Row],[Entradas]]-STOCK[[#This Row],[Salidas]]</f>
        <v>1</v>
      </c>
      <c r="M806" s="93">
        <f>STOCK[[#This Row],[Precio Final]]*10%</f>
        <v>3</v>
      </c>
      <c r="N806" s="84">
        <v>34</v>
      </c>
      <c r="O806" s="85">
        <v>34</v>
      </c>
      <c r="P806" s="85"/>
      <c r="Q806" s="84"/>
      <c r="R806" s="84"/>
      <c r="S806" s="85"/>
      <c r="T806" s="96">
        <f>STOCK[[#This Row],[Costo Unitario (USD)]]+STOCK[[#This Row],[Costo Envío (USD)]]+STOCK[[#This Row],[Comisión 10%]]</f>
        <v>3</v>
      </c>
      <c r="U806" s="84">
        <f t="shared" si="42"/>
        <v>4.5</v>
      </c>
      <c r="V806" s="85">
        <f t="shared" si="41"/>
        <v>30</v>
      </c>
      <c r="W806" s="85">
        <f>STOCK[[#This Row],[Precio Final]]-STOCK[[#This Row],[Costo total]]</f>
        <v>27</v>
      </c>
      <c r="X806" s="84">
        <f>STOCK[[#This Row],[Ganancia Unitaria]]*STOCK[[#This Row],[Salidas]]</f>
        <v>0</v>
      </c>
      <c r="Y806" s="84"/>
      <c r="Z806" s="84"/>
      <c r="AA806" s="85"/>
      <c r="AB806" s="84"/>
      <c r="AC806" s="84"/>
    </row>
    <row r="807" ht="80" customHeight="1" spans="1:29">
      <c r="A807" s="84" t="s">
        <v>17963</v>
      </c>
      <c r="B807" s="84"/>
      <c r="C807" s="85" t="s">
        <v>2</v>
      </c>
      <c r="D807" s="84" t="s">
        <v>16498</v>
      </c>
      <c r="E807" s="87" t="s">
        <v>17964</v>
      </c>
      <c r="F807" s="84" t="s">
        <v>16475</v>
      </c>
      <c r="G807" s="85"/>
      <c r="H807" s="85">
        <v>30</v>
      </c>
      <c r="I807" s="85">
        <f t="shared" si="40"/>
        <v>30</v>
      </c>
      <c r="J807" s="84">
        <v>1</v>
      </c>
      <c r="K807" s="90">
        <f>SUMIFS(VENTAS[Cantidad],VENTAS[Código del producto Vendido],STOCK[[#This Row],[Code]])</f>
        <v>0</v>
      </c>
      <c r="L807" s="84">
        <f>STOCK[[#This Row],[Entradas]]-STOCK[[#This Row],[Salidas]]</f>
        <v>1</v>
      </c>
      <c r="M807" s="93">
        <f>STOCK[[#This Row],[Precio Final]]*10%</f>
        <v>3</v>
      </c>
      <c r="N807" s="84">
        <v>35</v>
      </c>
      <c r="O807" s="85">
        <v>35</v>
      </c>
      <c r="P807" s="85"/>
      <c r="Q807" s="84"/>
      <c r="R807" s="84"/>
      <c r="S807" s="85"/>
      <c r="T807" s="96">
        <f>STOCK[[#This Row],[Costo Unitario (USD)]]+STOCK[[#This Row],[Costo Envío (USD)]]+STOCK[[#This Row],[Comisión 10%]]</f>
        <v>3</v>
      </c>
      <c r="U807" s="84">
        <f t="shared" si="42"/>
        <v>4.5</v>
      </c>
      <c r="V807" s="85">
        <f t="shared" si="41"/>
        <v>30</v>
      </c>
      <c r="W807" s="85">
        <f>STOCK[[#This Row],[Precio Final]]-STOCK[[#This Row],[Costo total]]</f>
        <v>27</v>
      </c>
      <c r="X807" s="84">
        <f>STOCK[[#This Row],[Ganancia Unitaria]]*STOCK[[#This Row],[Salidas]]</f>
        <v>0</v>
      </c>
      <c r="Y807" s="84"/>
      <c r="Z807" s="84"/>
      <c r="AA807" s="85"/>
      <c r="AB807" s="84"/>
      <c r="AC807" s="84"/>
    </row>
    <row r="808" ht="80" customHeight="1" spans="1:29">
      <c r="A808" s="84" t="s">
        <v>17965</v>
      </c>
      <c r="B808" s="84"/>
      <c r="C808" s="85" t="s">
        <v>2</v>
      </c>
      <c r="D808" s="84" t="s">
        <v>16498</v>
      </c>
      <c r="E808" s="87" t="s">
        <v>17476</v>
      </c>
      <c r="F808" s="84" t="s">
        <v>16396</v>
      </c>
      <c r="G808" s="85"/>
      <c r="H808" s="85">
        <v>30</v>
      </c>
      <c r="I808" s="85">
        <f t="shared" si="40"/>
        <v>30</v>
      </c>
      <c r="J808" s="84">
        <v>1</v>
      </c>
      <c r="K808" s="90">
        <f>SUMIFS(VENTAS[Cantidad],VENTAS[Código del producto Vendido],STOCK[[#This Row],[Code]])</f>
        <v>0</v>
      </c>
      <c r="L808" s="84">
        <f>STOCK[[#This Row],[Entradas]]-STOCK[[#This Row],[Salidas]]</f>
        <v>1</v>
      </c>
      <c r="M808" s="93">
        <f>STOCK[[#This Row],[Precio Final]]*10%</f>
        <v>3</v>
      </c>
      <c r="N808" s="84">
        <v>36</v>
      </c>
      <c r="O808" s="85">
        <v>36</v>
      </c>
      <c r="P808" s="85"/>
      <c r="Q808" s="84"/>
      <c r="R808" s="84"/>
      <c r="S808" s="85"/>
      <c r="T808" s="96">
        <f>STOCK[[#This Row],[Costo Unitario (USD)]]+STOCK[[#This Row],[Costo Envío (USD)]]+STOCK[[#This Row],[Comisión 10%]]</f>
        <v>3</v>
      </c>
      <c r="U808" s="84">
        <f t="shared" si="42"/>
        <v>4.5</v>
      </c>
      <c r="V808" s="85">
        <f t="shared" si="41"/>
        <v>30</v>
      </c>
      <c r="W808" s="85">
        <f>STOCK[[#This Row],[Precio Final]]-STOCK[[#This Row],[Costo total]]</f>
        <v>27</v>
      </c>
      <c r="X808" s="84">
        <f>STOCK[[#This Row],[Ganancia Unitaria]]*STOCK[[#This Row],[Salidas]]</f>
        <v>0</v>
      </c>
      <c r="Y808" s="84"/>
      <c r="Z808" s="84"/>
      <c r="AA808" s="85"/>
      <c r="AB808" s="84"/>
      <c r="AC808" s="84"/>
    </row>
    <row r="809" ht="80" customHeight="1" spans="1:29">
      <c r="A809" s="84" t="s">
        <v>17966</v>
      </c>
      <c r="B809" s="84"/>
      <c r="C809" s="85" t="s">
        <v>2</v>
      </c>
      <c r="D809" s="84" t="s">
        <v>16969</v>
      </c>
      <c r="E809" s="87" t="s">
        <v>17476</v>
      </c>
      <c r="F809" s="84" t="s">
        <v>16586</v>
      </c>
      <c r="G809" s="85"/>
      <c r="H809" s="85">
        <v>30</v>
      </c>
      <c r="I809" s="85">
        <f t="shared" si="40"/>
        <v>30</v>
      </c>
      <c r="J809" s="84">
        <v>1</v>
      </c>
      <c r="K809" s="90">
        <f>SUMIFS(VENTAS[Cantidad],VENTAS[Código del producto Vendido],STOCK[[#This Row],[Code]])</f>
        <v>0</v>
      </c>
      <c r="L809" s="84">
        <f>STOCK[[#This Row],[Entradas]]-STOCK[[#This Row],[Salidas]]</f>
        <v>1</v>
      </c>
      <c r="M809" s="93">
        <f>STOCK[[#This Row],[Precio Final]]*10%</f>
        <v>3</v>
      </c>
      <c r="N809" s="84">
        <v>37</v>
      </c>
      <c r="O809" s="85">
        <v>37</v>
      </c>
      <c r="P809" s="85"/>
      <c r="Q809" s="84"/>
      <c r="R809" s="84"/>
      <c r="S809" s="85"/>
      <c r="T809" s="96">
        <f>STOCK[[#This Row],[Costo Unitario (USD)]]+STOCK[[#This Row],[Costo Envío (USD)]]+STOCK[[#This Row],[Comisión 10%]]</f>
        <v>3</v>
      </c>
      <c r="U809" s="84">
        <f t="shared" si="42"/>
        <v>4.5</v>
      </c>
      <c r="V809" s="85">
        <f t="shared" si="41"/>
        <v>30</v>
      </c>
      <c r="W809" s="85">
        <f>STOCK[[#This Row],[Precio Final]]-STOCK[[#This Row],[Costo total]]</f>
        <v>27</v>
      </c>
      <c r="X809" s="84">
        <f>STOCK[[#This Row],[Ganancia Unitaria]]*STOCK[[#This Row],[Salidas]]</f>
        <v>0</v>
      </c>
      <c r="Y809" s="84"/>
      <c r="Z809" s="84"/>
      <c r="AA809" s="85"/>
      <c r="AB809" s="84"/>
      <c r="AC809" s="84"/>
    </row>
    <row r="810" ht="80" customHeight="1" spans="1:29">
      <c r="A810" s="84" t="s">
        <v>17967</v>
      </c>
      <c r="B810" s="84"/>
      <c r="C810" s="85" t="s">
        <v>2</v>
      </c>
      <c r="D810" s="84" t="s">
        <v>16498</v>
      </c>
      <c r="E810" s="87"/>
      <c r="F810" s="84" t="s">
        <v>16396</v>
      </c>
      <c r="G810" s="85"/>
      <c r="H810" s="85"/>
      <c r="I810" s="85"/>
      <c r="J810" s="84">
        <v>1</v>
      </c>
      <c r="K810" s="90">
        <f>SUMIFS(VENTAS[Cantidad],VENTAS[Código del producto Vendido],STOCK[[#This Row],[Code]])</f>
        <v>0</v>
      </c>
      <c r="L810" s="84"/>
      <c r="M810" s="93">
        <f>STOCK[[#This Row],[Precio Final]]*10%</f>
        <v>0</v>
      </c>
      <c r="N810" s="84"/>
      <c r="O810" s="85"/>
      <c r="P810" s="85"/>
      <c r="Q810" s="84"/>
      <c r="R810" s="84"/>
      <c r="S810" s="85"/>
      <c r="T810" s="96">
        <f>STOCK[[#This Row],[Costo Unitario (USD)]]+STOCK[[#This Row],[Costo Envío (USD)]]+STOCK[[#This Row],[Comisión 10%]]</f>
        <v>0</v>
      </c>
      <c r="U810" s="84">
        <f t="shared" si="42"/>
        <v>0</v>
      </c>
      <c r="V810" s="85"/>
      <c r="W810" s="85">
        <f>STOCK[[#This Row],[Precio Final]]-STOCK[[#This Row],[Costo total]]</f>
        <v>0</v>
      </c>
      <c r="X810" s="84">
        <f>STOCK[[#This Row],[Ganancia Unitaria]]*STOCK[[#This Row],[Salidas]]</f>
        <v>0</v>
      </c>
      <c r="Y810" s="84"/>
      <c r="Z810" s="84"/>
      <c r="AA810" s="85"/>
      <c r="AB810" s="84"/>
      <c r="AC810" s="84"/>
    </row>
    <row r="811" ht="80" customHeight="1" spans="1:29">
      <c r="A811" s="84" t="s">
        <v>17968</v>
      </c>
      <c r="B811" s="84"/>
      <c r="C811" s="85" t="s">
        <v>2</v>
      </c>
      <c r="D811" s="84" t="s">
        <v>16498</v>
      </c>
      <c r="E811" s="87" t="s">
        <v>17425</v>
      </c>
      <c r="F811" s="84" t="s">
        <v>16396</v>
      </c>
      <c r="G811" s="85"/>
      <c r="H811" s="85">
        <v>30</v>
      </c>
      <c r="I811" s="85">
        <f t="shared" ref="I811:I843" si="43">H811</f>
        <v>30</v>
      </c>
      <c r="J811" s="84">
        <v>1</v>
      </c>
      <c r="K811" s="90">
        <f>SUMIFS(VENTAS[Cantidad],VENTAS[Código del producto Vendido],STOCK[[#This Row],[Code]])</f>
        <v>0</v>
      </c>
      <c r="L811" s="84">
        <f>STOCK[[#This Row],[Entradas]]-STOCK[[#This Row],[Salidas]]</f>
        <v>1</v>
      </c>
      <c r="M811" s="93">
        <f>STOCK[[#This Row],[Precio Final]]*10%</f>
        <v>3</v>
      </c>
      <c r="N811" s="84">
        <v>38</v>
      </c>
      <c r="O811" s="85">
        <v>38</v>
      </c>
      <c r="P811" s="85"/>
      <c r="Q811" s="84"/>
      <c r="R811" s="84"/>
      <c r="S811" s="85"/>
      <c r="T811" s="96">
        <f>STOCK[[#This Row],[Costo Unitario (USD)]]+STOCK[[#This Row],[Costo Envío (USD)]]+STOCK[[#This Row],[Comisión 10%]]</f>
        <v>3</v>
      </c>
      <c r="U811" s="84">
        <f t="shared" si="42"/>
        <v>4.5</v>
      </c>
      <c r="V811" s="85">
        <f t="shared" ref="V811:V840" si="44">H811</f>
        <v>30</v>
      </c>
      <c r="W811" s="85">
        <f>STOCK[[#This Row],[Precio Final]]-STOCK[[#This Row],[Costo total]]</f>
        <v>27</v>
      </c>
      <c r="X811" s="84">
        <f>STOCK[[#This Row],[Ganancia Unitaria]]*STOCK[[#This Row],[Salidas]]</f>
        <v>0</v>
      </c>
      <c r="Y811" s="84"/>
      <c r="Z811" s="84"/>
      <c r="AA811" s="85"/>
      <c r="AB811" s="84"/>
      <c r="AC811" s="84"/>
    </row>
    <row r="812" ht="80" customHeight="1" spans="1:29">
      <c r="A812" s="84" t="s">
        <v>17969</v>
      </c>
      <c r="B812" s="84"/>
      <c r="C812" s="85" t="s">
        <v>2</v>
      </c>
      <c r="D812" s="84" t="s">
        <v>16447</v>
      </c>
      <c r="E812" s="87" t="s">
        <v>17970</v>
      </c>
      <c r="F812" s="84" t="s">
        <v>16404</v>
      </c>
      <c r="G812" s="85"/>
      <c r="H812" s="85">
        <v>30</v>
      </c>
      <c r="I812" s="85">
        <f t="shared" si="43"/>
        <v>30</v>
      </c>
      <c r="J812" s="84">
        <v>1</v>
      </c>
      <c r="K812" s="90">
        <f>SUMIFS(VENTAS[Cantidad],VENTAS[Código del producto Vendido],STOCK[[#This Row],[Code]])</f>
        <v>0</v>
      </c>
      <c r="L812" s="84">
        <f>STOCK[[#This Row],[Entradas]]-STOCK[[#This Row],[Salidas]]</f>
        <v>1</v>
      </c>
      <c r="M812" s="93">
        <f>STOCK[[#This Row],[Precio Final]]*10%</f>
        <v>3</v>
      </c>
      <c r="N812" s="84">
        <v>39</v>
      </c>
      <c r="O812" s="85">
        <v>39</v>
      </c>
      <c r="P812" s="85"/>
      <c r="Q812" s="84"/>
      <c r="R812" s="84"/>
      <c r="S812" s="85"/>
      <c r="T812" s="96">
        <f>STOCK[[#This Row],[Costo Unitario (USD)]]+STOCK[[#This Row],[Costo Envío (USD)]]+STOCK[[#This Row],[Comisión 10%]]</f>
        <v>3</v>
      </c>
      <c r="U812" s="84">
        <f t="shared" si="42"/>
        <v>4.5</v>
      </c>
      <c r="V812" s="85">
        <f t="shared" si="44"/>
        <v>30</v>
      </c>
      <c r="W812" s="85">
        <f>STOCK[[#This Row],[Precio Final]]-STOCK[[#This Row],[Costo total]]</f>
        <v>27</v>
      </c>
      <c r="X812" s="84">
        <f>STOCK[[#This Row],[Ganancia Unitaria]]*STOCK[[#This Row],[Salidas]]</f>
        <v>0</v>
      </c>
      <c r="Y812" s="84"/>
      <c r="Z812" s="84"/>
      <c r="AA812" s="85"/>
      <c r="AB812" s="84"/>
      <c r="AC812" s="84"/>
    </row>
    <row r="813" ht="80" customHeight="1" spans="1:29">
      <c r="A813" s="84" t="s">
        <v>17971</v>
      </c>
      <c r="B813" s="84"/>
      <c r="C813" s="85" t="s">
        <v>2</v>
      </c>
      <c r="D813" s="84" t="s">
        <v>16498</v>
      </c>
      <c r="E813" s="87" t="s">
        <v>17972</v>
      </c>
      <c r="F813" s="84" t="s">
        <v>16475</v>
      </c>
      <c r="G813" s="85"/>
      <c r="H813" s="85">
        <v>30</v>
      </c>
      <c r="I813" s="85">
        <f t="shared" si="43"/>
        <v>30</v>
      </c>
      <c r="J813" s="84">
        <v>4</v>
      </c>
      <c r="K813" s="90">
        <f>SUMIFS(VENTAS[Cantidad],VENTAS[Código del producto Vendido],STOCK[[#This Row],[Code]])</f>
        <v>0</v>
      </c>
      <c r="L813" s="84">
        <f>STOCK[[#This Row],[Entradas]]-STOCK[[#This Row],[Salidas]]</f>
        <v>4</v>
      </c>
      <c r="M813" s="93">
        <f>STOCK[[#This Row],[Precio Final]]*10%</f>
        <v>3</v>
      </c>
      <c r="N813" s="84">
        <v>40</v>
      </c>
      <c r="O813" s="85">
        <v>40</v>
      </c>
      <c r="P813" s="85"/>
      <c r="Q813" s="84"/>
      <c r="R813" s="84"/>
      <c r="S813" s="85"/>
      <c r="T813" s="96">
        <f>STOCK[[#This Row],[Costo Unitario (USD)]]+STOCK[[#This Row],[Costo Envío (USD)]]+STOCK[[#This Row],[Comisión 10%]]</f>
        <v>3</v>
      </c>
      <c r="U813" s="84">
        <f t="shared" si="42"/>
        <v>4.5</v>
      </c>
      <c r="V813" s="85">
        <f t="shared" si="44"/>
        <v>30</v>
      </c>
      <c r="W813" s="85">
        <f>STOCK[[#This Row],[Precio Final]]-STOCK[[#This Row],[Costo total]]</f>
        <v>27</v>
      </c>
      <c r="X813" s="84">
        <f>STOCK[[#This Row],[Ganancia Unitaria]]*STOCK[[#This Row],[Salidas]]</f>
        <v>0</v>
      </c>
      <c r="Y813" s="84"/>
      <c r="Z813" s="84"/>
      <c r="AA813" s="85"/>
      <c r="AB813" s="84"/>
      <c r="AC813" s="84"/>
    </row>
    <row r="814" ht="80" customHeight="1" spans="1:29">
      <c r="A814" s="84" t="s">
        <v>17973</v>
      </c>
      <c r="B814" s="84"/>
      <c r="C814" s="85" t="s">
        <v>2</v>
      </c>
      <c r="D814" s="84" t="s">
        <v>16969</v>
      </c>
      <c r="E814" s="87" t="s">
        <v>17974</v>
      </c>
      <c r="F814" s="84" t="s">
        <v>16586</v>
      </c>
      <c r="G814" s="85"/>
      <c r="H814" s="85">
        <v>35</v>
      </c>
      <c r="I814" s="85">
        <f t="shared" si="43"/>
        <v>35</v>
      </c>
      <c r="J814" s="84">
        <v>1</v>
      </c>
      <c r="K814" s="90">
        <f>SUMIFS(VENTAS[Cantidad],VENTAS[Código del producto Vendido],STOCK[[#This Row],[Code]])</f>
        <v>0</v>
      </c>
      <c r="L814" s="84">
        <f>STOCK[[#This Row],[Entradas]]-STOCK[[#This Row],[Salidas]]</f>
        <v>1</v>
      </c>
      <c r="M814" s="93">
        <f>STOCK[[#This Row],[Precio Final]]*10%</f>
        <v>3.5</v>
      </c>
      <c r="N814" s="84">
        <v>41</v>
      </c>
      <c r="O814" s="85">
        <v>41</v>
      </c>
      <c r="P814" s="85"/>
      <c r="Q814" s="84"/>
      <c r="R814" s="84"/>
      <c r="S814" s="85"/>
      <c r="T814" s="96">
        <f>STOCK[[#This Row],[Costo Unitario (USD)]]+STOCK[[#This Row],[Costo Envío (USD)]]+STOCK[[#This Row],[Comisión 10%]]</f>
        <v>3.5</v>
      </c>
      <c r="U814" s="84">
        <f t="shared" si="42"/>
        <v>5.25</v>
      </c>
      <c r="V814" s="85">
        <f t="shared" si="44"/>
        <v>35</v>
      </c>
      <c r="W814" s="85">
        <f>STOCK[[#This Row],[Precio Final]]-STOCK[[#This Row],[Costo total]]</f>
        <v>31.5</v>
      </c>
      <c r="X814" s="84">
        <f>STOCK[[#This Row],[Ganancia Unitaria]]*STOCK[[#This Row],[Salidas]]</f>
        <v>0</v>
      </c>
      <c r="Y814" s="84"/>
      <c r="Z814" s="84"/>
      <c r="AA814" s="85"/>
      <c r="AB814" s="84"/>
      <c r="AC814" s="84"/>
    </row>
    <row r="815" ht="80" customHeight="1" spans="1:29">
      <c r="A815" s="84" t="s">
        <v>17975</v>
      </c>
      <c r="B815" s="84"/>
      <c r="C815" s="85" t="s">
        <v>2</v>
      </c>
      <c r="D815" s="84" t="s">
        <v>17976</v>
      </c>
      <c r="E815" s="87" t="s">
        <v>17977</v>
      </c>
      <c r="F815" s="84" t="s">
        <v>16971</v>
      </c>
      <c r="G815" s="85"/>
      <c r="H815" s="85">
        <v>30</v>
      </c>
      <c r="I815" s="85">
        <f t="shared" si="43"/>
        <v>30</v>
      </c>
      <c r="J815" s="84">
        <v>1</v>
      </c>
      <c r="K815" s="90">
        <f>SUMIFS(VENTAS[Cantidad],VENTAS[Código del producto Vendido],STOCK[[#This Row],[Code]])</f>
        <v>0</v>
      </c>
      <c r="L815" s="84">
        <f>STOCK[[#This Row],[Entradas]]-STOCK[[#This Row],[Salidas]]</f>
        <v>1</v>
      </c>
      <c r="M815" s="93">
        <f>STOCK[[#This Row],[Precio Final]]*10%</f>
        <v>3</v>
      </c>
      <c r="N815" s="84">
        <v>42</v>
      </c>
      <c r="O815" s="85">
        <v>42</v>
      </c>
      <c r="P815" s="85"/>
      <c r="Q815" s="84"/>
      <c r="R815" s="84"/>
      <c r="S815" s="85"/>
      <c r="T815" s="96">
        <f>STOCK[[#This Row],[Costo Unitario (USD)]]+STOCK[[#This Row],[Costo Envío (USD)]]+STOCK[[#This Row],[Comisión 10%]]</f>
        <v>3</v>
      </c>
      <c r="U815" s="84">
        <f t="shared" si="42"/>
        <v>4.5</v>
      </c>
      <c r="V815" s="85">
        <f t="shared" si="44"/>
        <v>30</v>
      </c>
      <c r="W815" s="85">
        <f>STOCK[[#This Row],[Precio Final]]-STOCK[[#This Row],[Costo total]]</f>
        <v>27</v>
      </c>
      <c r="X815" s="84">
        <f>STOCK[[#This Row],[Ganancia Unitaria]]*STOCK[[#This Row],[Salidas]]</f>
        <v>0</v>
      </c>
      <c r="Y815" s="84"/>
      <c r="Z815" s="84"/>
      <c r="AA815" s="85"/>
      <c r="AB815" s="84"/>
      <c r="AC815" s="84"/>
    </row>
    <row r="816" ht="80" customHeight="1" spans="1:30">
      <c r="A816" s="84" t="s">
        <v>17978</v>
      </c>
      <c r="B816" s="84"/>
      <c r="C816" s="85" t="s">
        <v>2</v>
      </c>
      <c r="D816" s="84" t="s">
        <v>16541</v>
      </c>
      <c r="E816" s="87" t="s">
        <v>17413</v>
      </c>
      <c r="F816" s="84" t="s">
        <v>16396</v>
      </c>
      <c r="G816" s="85"/>
      <c r="H816" s="85">
        <v>30</v>
      </c>
      <c r="I816" s="85">
        <f t="shared" si="43"/>
        <v>30</v>
      </c>
      <c r="J816" s="84">
        <v>2</v>
      </c>
      <c r="K816" s="90">
        <f>SUMIFS(VENTAS[Cantidad],VENTAS[Código del producto Vendido],STOCK[[#This Row],[Code]])</f>
        <v>0</v>
      </c>
      <c r="L816" s="84">
        <f>STOCK[[#This Row],[Entradas]]-STOCK[[#This Row],[Salidas]]</f>
        <v>2</v>
      </c>
      <c r="M816" s="93">
        <f>STOCK[[#This Row],[Precio Final]]*10%</f>
        <v>3</v>
      </c>
      <c r="N816" s="84">
        <v>43</v>
      </c>
      <c r="O816" s="85">
        <v>43</v>
      </c>
      <c r="P816" s="85"/>
      <c r="Q816" s="84"/>
      <c r="R816" s="84"/>
      <c r="S816" s="85"/>
      <c r="T816" s="96">
        <f>STOCK[[#This Row],[Costo Unitario (USD)]]+STOCK[[#This Row],[Costo Envío (USD)]]+STOCK[[#This Row],[Comisión 10%]]</f>
        <v>3</v>
      </c>
      <c r="U816" s="84">
        <f t="shared" si="42"/>
        <v>4.5</v>
      </c>
      <c r="V816" s="85">
        <f t="shared" si="44"/>
        <v>30</v>
      </c>
      <c r="W816" s="85">
        <f>STOCK[[#This Row],[Precio Final]]-STOCK[[#This Row],[Costo total]]</f>
        <v>27</v>
      </c>
      <c r="X816" s="84">
        <f>STOCK[[#This Row],[Ganancia Unitaria]]*STOCK[[#This Row],[Salidas]]</f>
        <v>0</v>
      </c>
      <c r="Y816" s="84"/>
      <c r="Z816" s="84"/>
      <c r="AA816" s="85"/>
      <c r="AB816" s="84"/>
      <c r="AC816" s="84"/>
      <c r="AD816" s="64"/>
    </row>
    <row r="817" ht="80" customHeight="1" spans="1:30">
      <c r="A817" s="84" t="s">
        <v>17979</v>
      </c>
      <c r="B817" s="84"/>
      <c r="C817" s="85" t="s">
        <v>2</v>
      </c>
      <c r="D817" s="84" t="s">
        <v>16522</v>
      </c>
      <c r="E817" s="87" t="s">
        <v>17980</v>
      </c>
      <c r="F817" s="84" t="s">
        <v>16404</v>
      </c>
      <c r="G817" s="85"/>
      <c r="H817" s="85">
        <v>30</v>
      </c>
      <c r="I817" s="85">
        <f t="shared" si="43"/>
        <v>30</v>
      </c>
      <c r="J817" s="84">
        <v>1</v>
      </c>
      <c r="K817" s="90">
        <f>SUMIFS(VENTAS[Cantidad],VENTAS[Código del producto Vendido],STOCK[[#This Row],[Code]])</f>
        <v>0</v>
      </c>
      <c r="L817" s="84">
        <f>STOCK[[#This Row],[Entradas]]-STOCK[[#This Row],[Salidas]]</f>
        <v>1</v>
      </c>
      <c r="M817" s="93">
        <f>STOCK[[#This Row],[Precio Final]]*10%</f>
        <v>3</v>
      </c>
      <c r="N817" s="84">
        <v>44</v>
      </c>
      <c r="O817" s="85">
        <v>44</v>
      </c>
      <c r="P817" s="85"/>
      <c r="Q817" s="84"/>
      <c r="R817" s="84"/>
      <c r="S817" s="85"/>
      <c r="T817" s="96">
        <f>STOCK[[#This Row],[Costo Unitario (USD)]]+STOCK[[#This Row],[Costo Envío (USD)]]+STOCK[[#This Row],[Comisión 10%]]</f>
        <v>3</v>
      </c>
      <c r="U817" s="84">
        <f t="shared" si="42"/>
        <v>4.5</v>
      </c>
      <c r="V817" s="85">
        <f t="shared" si="44"/>
        <v>30</v>
      </c>
      <c r="W817" s="85">
        <f>STOCK[[#This Row],[Precio Final]]-STOCK[[#This Row],[Costo total]]</f>
        <v>27</v>
      </c>
      <c r="X817" s="84">
        <f>STOCK[[#This Row],[Ganancia Unitaria]]*STOCK[[#This Row],[Salidas]]</f>
        <v>0</v>
      </c>
      <c r="Y817" s="84"/>
      <c r="Z817" s="84"/>
      <c r="AA817" s="85"/>
      <c r="AB817" s="84"/>
      <c r="AC817" s="84"/>
      <c r="AD817" s="64"/>
    </row>
    <row r="818" s="64" customFormat="1" ht="80" customHeight="1" spans="1:30">
      <c r="A818" s="84" t="s">
        <v>17981</v>
      </c>
      <c r="B818" s="84"/>
      <c r="C818" s="85" t="s">
        <v>2</v>
      </c>
      <c r="D818" s="84" t="s">
        <v>16541</v>
      </c>
      <c r="E818" s="87" t="s">
        <v>17980</v>
      </c>
      <c r="F818" s="84" t="s">
        <v>16396</v>
      </c>
      <c r="G818" s="85"/>
      <c r="H818" s="85">
        <v>30</v>
      </c>
      <c r="I818" s="85">
        <f t="shared" si="43"/>
        <v>30</v>
      </c>
      <c r="J818" s="84">
        <v>1</v>
      </c>
      <c r="K818" s="90">
        <f>SUMIFS(VENTAS[Cantidad],VENTAS[Código del producto Vendido],STOCK[[#This Row],[Code]])</f>
        <v>0</v>
      </c>
      <c r="L818" s="84">
        <f>STOCK[[#This Row],[Entradas]]-STOCK[[#This Row],[Salidas]]</f>
        <v>1</v>
      </c>
      <c r="M818" s="93">
        <f>STOCK[[#This Row],[Precio Final]]*10%</f>
        <v>3</v>
      </c>
      <c r="N818" s="84">
        <v>45</v>
      </c>
      <c r="O818" s="85">
        <v>45</v>
      </c>
      <c r="P818" s="85"/>
      <c r="Q818" s="84"/>
      <c r="R818" s="84"/>
      <c r="S818" s="85"/>
      <c r="T818" s="96">
        <f>STOCK[[#This Row],[Costo Unitario (USD)]]+STOCK[[#This Row],[Costo Envío (USD)]]+STOCK[[#This Row],[Comisión 10%]]</f>
        <v>3</v>
      </c>
      <c r="U818" s="84">
        <f t="shared" si="42"/>
        <v>4.5</v>
      </c>
      <c r="V818" s="85">
        <f t="shared" si="44"/>
        <v>30</v>
      </c>
      <c r="W818" s="85">
        <f>STOCK[[#This Row],[Precio Final]]-STOCK[[#This Row],[Costo total]]</f>
        <v>27</v>
      </c>
      <c r="X818" s="84">
        <f>STOCK[[#This Row],[Ganancia Unitaria]]*STOCK[[#This Row],[Salidas]]</f>
        <v>0</v>
      </c>
      <c r="Y818" s="84"/>
      <c r="Z818" s="84"/>
      <c r="AA818" s="85"/>
      <c r="AB818" s="84"/>
      <c r="AC818" s="84"/>
      <c r="AD818" s="69"/>
    </row>
    <row r="819" s="64" customFormat="1" ht="80" customHeight="1" spans="1:29">
      <c r="A819" s="84" t="s">
        <v>17982</v>
      </c>
      <c r="B819" s="84"/>
      <c r="C819" s="85" t="s">
        <v>2</v>
      </c>
      <c r="D819" s="84" t="s">
        <v>17976</v>
      </c>
      <c r="E819" s="87" t="s">
        <v>17983</v>
      </c>
      <c r="F819" s="84" t="s">
        <v>16586</v>
      </c>
      <c r="G819" s="85"/>
      <c r="H819" s="85">
        <v>30</v>
      </c>
      <c r="I819" s="85">
        <f t="shared" si="43"/>
        <v>30</v>
      </c>
      <c r="J819" s="84">
        <v>2</v>
      </c>
      <c r="K819" s="90">
        <f>SUMIFS(VENTAS[Cantidad],VENTAS[Código del producto Vendido],STOCK[[#This Row],[Code]])</f>
        <v>0</v>
      </c>
      <c r="L819" s="84">
        <f>STOCK[[#This Row],[Entradas]]-STOCK[[#This Row],[Salidas]]</f>
        <v>2</v>
      </c>
      <c r="M819" s="93">
        <f>STOCK[[#This Row],[Precio Final]]*10%</f>
        <v>3</v>
      </c>
      <c r="N819" s="84">
        <v>46</v>
      </c>
      <c r="O819" s="85">
        <v>46</v>
      </c>
      <c r="P819" s="85"/>
      <c r="Q819" s="84"/>
      <c r="R819" s="84"/>
      <c r="S819" s="85"/>
      <c r="T819" s="96">
        <f>STOCK[[#This Row],[Costo Unitario (USD)]]+STOCK[[#This Row],[Costo Envío (USD)]]+STOCK[[#This Row],[Comisión 10%]]</f>
        <v>3</v>
      </c>
      <c r="U819" s="84">
        <f t="shared" si="42"/>
        <v>4.5</v>
      </c>
      <c r="V819" s="85">
        <f t="shared" si="44"/>
        <v>30</v>
      </c>
      <c r="W819" s="85">
        <f>STOCK[[#This Row],[Precio Final]]-STOCK[[#This Row],[Costo total]]</f>
        <v>27</v>
      </c>
      <c r="X819" s="84">
        <f>STOCK[[#This Row],[Ganancia Unitaria]]*STOCK[[#This Row],[Salidas]]</f>
        <v>0</v>
      </c>
      <c r="Y819" s="84"/>
      <c r="Z819" s="84"/>
      <c r="AA819" s="85"/>
      <c r="AB819" s="84"/>
      <c r="AC819" s="84"/>
    </row>
    <row r="820" s="64" customFormat="1" ht="80" customHeight="1" spans="1:30">
      <c r="A820" s="84" t="s">
        <v>17984</v>
      </c>
      <c r="B820" s="84"/>
      <c r="C820" s="85" t="s">
        <v>2</v>
      </c>
      <c r="D820" s="84" t="s">
        <v>17081</v>
      </c>
      <c r="E820" s="87" t="s">
        <v>17985</v>
      </c>
      <c r="F820" s="84" t="s">
        <v>16971</v>
      </c>
      <c r="G820" s="85"/>
      <c r="H820" s="85">
        <v>30</v>
      </c>
      <c r="I820" s="85">
        <f t="shared" si="43"/>
        <v>30</v>
      </c>
      <c r="J820" s="84">
        <v>1</v>
      </c>
      <c r="K820" s="90">
        <f>SUMIFS(VENTAS[Cantidad],VENTAS[Código del producto Vendido],STOCK[[#This Row],[Code]])</f>
        <v>0</v>
      </c>
      <c r="L820" s="84">
        <f>STOCK[[#This Row],[Entradas]]-STOCK[[#This Row],[Salidas]]</f>
        <v>1</v>
      </c>
      <c r="M820" s="93">
        <f>STOCK[[#This Row],[Precio Final]]*10%</f>
        <v>3</v>
      </c>
      <c r="N820" s="84">
        <v>47</v>
      </c>
      <c r="O820" s="85">
        <v>47</v>
      </c>
      <c r="P820" s="85"/>
      <c r="Q820" s="84"/>
      <c r="R820" s="84"/>
      <c r="S820" s="85"/>
      <c r="T820" s="96">
        <f>STOCK[[#This Row],[Costo Unitario (USD)]]+STOCK[[#This Row],[Costo Envío (USD)]]+STOCK[[#This Row],[Comisión 10%]]</f>
        <v>3</v>
      </c>
      <c r="U820" s="84">
        <f t="shared" si="42"/>
        <v>4.5</v>
      </c>
      <c r="V820" s="85">
        <f t="shared" si="44"/>
        <v>30</v>
      </c>
      <c r="W820" s="85">
        <f>STOCK[[#This Row],[Precio Final]]-STOCK[[#This Row],[Costo total]]</f>
        <v>27</v>
      </c>
      <c r="X820" s="84">
        <f>STOCK[[#This Row],[Ganancia Unitaria]]*STOCK[[#This Row],[Salidas]]</f>
        <v>0</v>
      </c>
      <c r="Y820" s="84"/>
      <c r="Z820" s="84"/>
      <c r="AA820" s="85"/>
      <c r="AB820" s="84"/>
      <c r="AC820" s="84"/>
      <c r="AD820" s="73"/>
    </row>
    <row r="821" s="64" customFormat="1" ht="80" customHeight="1" spans="1:30">
      <c r="A821" s="84" t="s">
        <v>17986</v>
      </c>
      <c r="B821" s="84"/>
      <c r="C821" s="85" t="s">
        <v>2</v>
      </c>
      <c r="D821" s="84" t="s">
        <v>16473</v>
      </c>
      <c r="E821" s="87" t="s">
        <v>17985</v>
      </c>
      <c r="F821" s="84" t="s">
        <v>16396</v>
      </c>
      <c r="G821" s="85"/>
      <c r="H821" s="85">
        <v>30</v>
      </c>
      <c r="I821" s="85">
        <f t="shared" si="43"/>
        <v>30</v>
      </c>
      <c r="J821" s="84">
        <v>1</v>
      </c>
      <c r="K821" s="90">
        <f>SUMIFS(VENTAS[Cantidad],VENTAS[Código del producto Vendido],STOCK[[#This Row],[Code]])</f>
        <v>0</v>
      </c>
      <c r="L821" s="84">
        <f>STOCK[[#This Row],[Entradas]]-STOCK[[#This Row],[Salidas]]</f>
        <v>1</v>
      </c>
      <c r="M821" s="93">
        <f>STOCK[[#This Row],[Precio Final]]*10%</f>
        <v>3</v>
      </c>
      <c r="N821" s="84">
        <v>48</v>
      </c>
      <c r="O821" s="85">
        <v>48</v>
      </c>
      <c r="P821" s="85"/>
      <c r="Q821" s="84"/>
      <c r="R821" s="84"/>
      <c r="S821" s="85"/>
      <c r="T821" s="96">
        <f>STOCK[[#This Row],[Costo Unitario (USD)]]+STOCK[[#This Row],[Costo Envío (USD)]]+STOCK[[#This Row],[Comisión 10%]]</f>
        <v>3</v>
      </c>
      <c r="U821" s="84">
        <f t="shared" si="42"/>
        <v>4.5</v>
      </c>
      <c r="V821" s="85">
        <f t="shared" si="44"/>
        <v>30</v>
      </c>
      <c r="W821" s="85">
        <f>STOCK[[#This Row],[Precio Final]]-STOCK[[#This Row],[Costo total]]</f>
        <v>27</v>
      </c>
      <c r="X821" s="84">
        <f>STOCK[[#This Row],[Ganancia Unitaria]]*STOCK[[#This Row],[Salidas]]</f>
        <v>0</v>
      </c>
      <c r="Y821" s="84"/>
      <c r="Z821" s="84"/>
      <c r="AA821" s="85"/>
      <c r="AB821" s="84"/>
      <c r="AC821" s="84"/>
      <c r="AD821" s="73"/>
    </row>
    <row r="822" ht="80" customHeight="1" spans="1:29">
      <c r="A822" s="84" t="s">
        <v>17987</v>
      </c>
      <c r="B822" s="84"/>
      <c r="C822" s="85" t="s">
        <v>2</v>
      </c>
      <c r="D822" s="84" t="s">
        <v>16611</v>
      </c>
      <c r="E822" s="87" t="s">
        <v>17988</v>
      </c>
      <c r="F822" s="84" t="s">
        <v>16404</v>
      </c>
      <c r="G822" s="85"/>
      <c r="H822" s="85">
        <v>30</v>
      </c>
      <c r="I822" s="85">
        <f t="shared" si="43"/>
        <v>30</v>
      </c>
      <c r="J822" s="84">
        <v>1</v>
      </c>
      <c r="K822" s="90">
        <f>SUMIFS(VENTAS[Cantidad],VENTAS[Código del producto Vendido],STOCK[[#This Row],[Code]])</f>
        <v>0</v>
      </c>
      <c r="L822" s="84">
        <f>STOCK[[#This Row],[Entradas]]-STOCK[[#This Row],[Salidas]]</f>
        <v>1</v>
      </c>
      <c r="M822" s="93">
        <f>STOCK[[#This Row],[Precio Final]]*10%</f>
        <v>3</v>
      </c>
      <c r="N822" s="84">
        <v>49</v>
      </c>
      <c r="O822" s="85">
        <v>49</v>
      </c>
      <c r="P822" s="85"/>
      <c r="Q822" s="84"/>
      <c r="R822" s="84"/>
      <c r="S822" s="85"/>
      <c r="T822" s="96">
        <f>STOCK[[#This Row],[Costo Unitario (USD)]]+STOCK[[#This Row],[Costo Envío (USD)]]+STOCK[[#This Row],[Comisión 10%]]</f>
        <v>3</v>
      </c>
      <c r="U822" s="84">
        <f t="shared" si="42"/>
        <v>4.5</v>
      </c>
      <c r="V822" s="85">
        <f t="shared" si="44"/>
        <v>30</v>
      </c>
      <c r="W822" s="85">
        <f>STOCK[[#This Row],[Precio Final]]-STOCK[[#This Row],[Costo total]]</f>
        <v>27</v>
      </c>
      <c r="X822" s="84">
        <f>STOCK[[#This Row],[Ganancia Unitaria]]*STOCK[[#This Row],[Salidas]]</f>
        <v>0</v>
      </c>
      <c r="Y822" s="84"/>
      <c r="Z822" s="84"/>
      <c r="AA822" s="85"/>
      <c r="AB822" s="84"/>
      <c r="AC822" s="84"/>
    </row>
    <row r="823" ht="80" customHeight="1" spans="1:29">
      <c r="A823" s="84" t="s">
        <v>17989</v>
      </c>
      <c r="B823" s="84"/>
      <c r="C823" s="85" t="s">
        <v>2</v>
      </c>
      <c r="D823" s="84" t="s">
        <v>16611</v>
      </c>
      <c r="E823" s="87" t="s">
        <v>17990</v>
      </c>
      <c r="F823" s="84" t="s">
        <v>16404</v>
      </c>
      <c r="G823" s="85"/>
      <c r="H823" s="85">
        <v>30</v>
      </c>
      <c r="I823" s="85">
        <f t="shared" si="43"/>
        <v>30</v>
      </c>
      <c r="J823" s="84">
        <v>1</v>
      </c>
      <c r="K823" s="90">
        <f>SUMIFS(VENTAS[Cantidad],VENTAS[Código del producto Vendido],STOCK[[#This Row],[Code]])</f>
        <v>0</v>
      </c>
      <c r="L823" s="84">
        <f>STOCK[[#This Row],[Entradas]]-STOCK[[#This Row],[Salidas]]</f>
        <v>1</v>
      </c>
      <c r="M823" s="93">
        <f>STOCK[[#This Row],[Precio Final]]*10%</f>
        <v>3</v>
      </c>
      <c r="N823" s="84">
        <v>50</v>
      </c>
      <c r="O823" s="85">
        <v>50</v>
      </c>
      <c r="P823" s="85"/>
      <c r="Q823" s="84"/>
      <c r="R823" s="84"/>
      <c r="S823" s="85"/>
      <c r="T823" s="96">
        <f>STOCK[[#This Row],[Costo Unitario (USD)]]+STOCK[[#This Row],[Costo Envío (USD)]]+STOCK[[#This Row],[Comisión 10%]]</f>
        <v>3</v>
      </c>
      <c r="U823" s="84">
        <f t="shared" si="42"/>
        <v>4.5</v>
      </c>
      <c r="V823" s="85">
        <f t="shared" si="44"/>
        <v>30</v>
      </c>
      <c r="W823" s="85">
        <f>STOCK[[#This Row],[Precio Final]]-STOCK[[#This Row],[Costo total]]</f>
        <v>27</v>
      </c>
      <c r="X823" s="84">
        <f>STOCK[[#This Row],[Ganancia Unitaria]]*STOCK[[#This Row],[Salidas]]</f>
        <v>0</v>
      </c>
      <c r="Y823" s="84"/>
      <c r="Z823" s="84"/>
      <c r="AA823" s="85"/>
      <c r="AB823" s="84"/>
      <c r="AC823" s="84"/>
    </row>
    <row r="824" ht="80" customHeight="1" spans="1:29">
      <c r="A824" s="84" t="s">
        <v>17991</v>
      </c>
      <c r="B824" s="84"/>
      <c r="C824" s="85" t="s">
        <v>2</v>
      </c>
      <c r="D824" s="84" t="s">
        <v>16447</v>
      </c>
      <c r="E824" s="87" t="s">
        <v>17992</v>
      </c>
      <c r="F824" s="84" t="s">
        <v>16404</v>
      </c>
      <c r="G824" s="85"/>
      <c r="H824" s="85">
        <v>30</v>
      </c>
      <c r="I824" s="85">
        <f t="shared" si="43"/>
        <v>30</v>
      </c>
      <c r="J824" s="84">
        <v>3</v>
      </c>
      <c r="K824" s="90">
        <f>SUMIFS(VENTAS[Cantidad],VENTAS[Código del producto Vendido],STOCK[[#This Row],[Code]])</f>
        <v>0</v>
      </c>
      <c r="L824" s="84">
        <f>STOCK[[#This Row],[Entradas]]-STOCK[[#This Row],[Salidas]]</f>
        <v>3</v>
      </c>
      <c r="M824" s="93">
        <f>STOCK[[#This Row],[Precio Final]]*10%</f>
        <v>3</v>
      </c>
      <c r="N824" s="84">
        <v>51</v>
      </c>
      <c r="O824" s="85">
        <v>51</v>
      </c>
      <c r="P824" s="85"/>
      <c r="Q824" s="84"/>
      <c r="R824" s="84"/>
      <c r="S824" s="85"/>
      <c r="T824" s="96">
        <f>STOCK[[#This Row],[Costo Unitario (USD)]]+STOCK[[#This Row],[Costo Envío (USD)]]+STOCK[[#This Row],[Comisión 10%]]</f>
        <v>3</v>
      </c>
      <c r="U824" s="84">
        <f t="shared" si="42"/>
        <v>4.5</v>
      </c>
      <c r="V824" s="85">
        <f t="shared" si="44"/>
        <v>30</v>
      </c>
      <c r="W824" s="85">
        <f>STOCK[[#This Row],[Precio Final]]-STOCK[[#This Row],[Costo total]]</f>
        <v>27</v>
      </c>
      <c r="X824" s="84">
        <f>STOCK[[#This Row],[Ganancia Unitaria]]*STOCK[[#This Row],[Salidas]]</f>
        <v>0</v>
      </c>
      <c r="Y824" s="84"/>
      <c r="Z824" s="84"/>
      <c r="AA824" s="85"/>
      <c r="AB824" s="84"/>
      <c r="AC824" s="84"/>
    </row>
    <row r="825" s="64" customFormat="1" ht="80" customHeight="1" spans="1:29">
      <c r="A825" s="84" t="s">
        <v>17993</v>
      </c>
      <c r="B825" s="84"/>
      <c r="C825" s="85" t="s">
        <v>2</v>
      </c>
      <c r="D825" s="84" t="s">
        <v>16969</v>
      </c>
      <c r="E825" s="87" t="s">
        <v>17033</v>
      </c>
      <c r="F825" s="84" t="s">
        <v>16971</v>
      </c>
      <c r="G825" s="85"/>
      <c r="H825" s="85">
        <v>20</v>
      </c>
      <c r="I825" s="85">
        <f t="shared" si="43"/>
        <v>20</v>
      </c>
      <c r="J825" s="84">
        <v>2</v>
      </c>
      <c r="K825" s="90">
        <f>SUMIFS(VENTAS[Cantidad],VENTAS[Código del producto Vendido],STOCK[[#This Row],[Code]])</f>
        <v>0</v>
      </c>
      <c r="L825" s="84">
        <f>STOCK[[#This Row],[Entradas]]-STOCK[[#This Row],[Salidas]]</f>
        <v>2</v>
      </c>
      <c r="M825" s="93">
        <f>STOCK[[#This Row],[Precio Final]]*10%</f>
        <v>2</v>
      </c>
      <c r="N825" s="84">
        <v>52</v>
      </c>
      <c r="O825" s="85">
        <v>52</v>
      </c>
      <c r="P825" s="85"/>
      <c r="Q825" s="84"/>
      <c r="R825" s="84"/>
      <c r="S825" s="85"/>
      <c r="T825" s="96">
        <f>STOCK[[#This Row],[Costo Unitario (USD)]]+STOCK[[#This Row],[Costo Envío (USD)]]+STOCK[[#This Row],[Comisión 10%]]</f>
        <v>2</v>
      </c>
      <c r="U825" s="84">
        <f t="shared" si="42"/>
        <v>3</v>
      </c>
      <c r="V825" s="85">
        <f t="shared" si="44"/>
        <v>20</v>
      </c>
      <c r="W825" s="85">
        <f>STOCK[[#This Row],[Precio Final]]-STOCK[[#This Row],[Costo total]]</f>
        <v>18</v>
      </c>
      <c r="X825" s="84">
        <f>STOCK[[#This Row],[Ganancia Unitaria]]*STOCK[[#This Row],[Salidas]]</f>
        <v>0</v>
      </c>
      <c r="Y825" s="84"/>
      <c r="Z825" s="84"/>
      <c r="AA825" s="85"/>
      <c r="AB825" s="84"/>
      <c r="AC825" s="84"/>
    </row>
    <row r="826" ht="80" customHeight="1" spans="1:29">
      <c r="A826" s="84" t="s">
        <v>17994</v>
      </c>
      <c r="B826" s="84"/>
      <c r="C826" s="85" t="s">
        <v>2</v>
      </c>
      <c r="D826" s="84" t="s">
        <v>16969</v>
      </c>
      <c r="E826" s="87" t="s">
        <v>17995</v>
      </c>
      <c r="F826" s="84" t="s">
        <v>16586</v>
      </c>
      <c r="G826" s="85"/>
      <c r="H826" s="85">
        <v>20</v>
      </c>
      <c r="I826" s="85">
        <f t="shared" si="43"/>
        <v>20</v>
      </c>
      <c r="J826" s="84">
        <v>2</v>
      </c>
      <c r="K826" s="90">
        <f>SUMIFS(VENTAS[Cantidad],VENTAS[Código del producto Vendido],STOCK[[#This Row],[Code]])</f>
        <v>0</v>
      </c>
      <c r="L826" s="84">
        <f>STOCK[[#This Row],[Entradas]]-STOCK[[#This Row],[Salidas]]</f>
        <v>2</v>
      </c>
      <c r="M826" s="93">
        <f>STOCK[[#This Row],[Precio Final]]*10%</f>
        <v>2</v>
      </c>
      <c r="N826" s="84">
        <v>53</v>
      </c>
      <c r="O826" s="85">
        <v>53</v>
      </c>
      <c r="P826" s="85"/>
      <c r="Q826" s="84"/>
      <c r="R826" s="84"/>
      <c r="S826" s="85"/>
      <c r="T826" s="96">
        <f>STOCK[[#This Row],[Costo Unitario (USD)]]+STOCK[[#This Row],[Costo Envío (USD)]]+STOCK[[#This Row],[Comisión 10%]]</f>
        <v>2</v>
      </c>
      <c r="U826" s="84">
        <f t="shared" si="42"/>
        <v>3</v>
      </c>
      <c r="V826" s="85">
        <f t="shared" si="44"/>
        <v>20</v>
      </c>
      <c r="W826" s="85">
        <f>STOCK[[#This Row],[Precio Final]]-STOCK[[#This Row],[Costo total]]</f>
        <v>18</v>
      </c>
      <c r="X826" s="84">
        <f>STOCK[[#This Row],[Ganancia Unitaria]]*STOCK[[#This Row],[Salidas]]</f>
        <v>0</v>
      </c>
      <c r="Y826" s="84"/>
      <c r="Z826" s="84"/>
      <c r="AA826" s="85"/>
      <c r="AB826" s="84"/>
      <c r="AC826" s="84"/>
    </row>
    <row r="827" ht="80" customHeight="1" spans="1:29">
      <c r="A827" s="84" t="s">
        <v>17996</v>
      </c>
      <c r="B827" s="84"/>
      <c r="C827" s="85" t="s">
        <v>2</v>
      </c>
      <c r="D827" s="84" t="s">
        <v>16447</v>
      </c>
      <c r="E827" s="87" t="s">
        <v>17995</v>
      </c>
      <c r="F827" s="84" t="s">
        <v>16404</v>
      </c>
      <c r="G827" s="85"/>
      <c r="H827" s="85">
        <v>20</v>
      </c>
      <c r="I827" s="85">
        <f t="shared" si="43"/>
        <v>20</v>
      </c>
      <c r="J827" s="84">
        <v>1</v>
      </c>
      <c r="K827" s="90">
        <f>SUMIFS(VENTAS[Cantidad],VENTAS[Código del producto Vendido],STOCK[[#This Row],[Code]])</f>
        <v>0</v>
      </c>
      <c r="L827" s="84">
        <f>STOCK[[#This Row],[Entradas]]-STOCK[[#This Row],[Salidas]]</f>
        <v>1</v>
      </c>
      <c r="M827" s="93">
        <f>STOCK[[#This Row],[Precio Final]]*10%</f>
        <v>2</v>
      </c>
      <c r="N827" s="84">
        <v>54</v>
      </c>
      <c r="O827" s="85">
        <v>54</v>
      </c>
      <c r="P827" s="85"/>
      <c r="Q827" s="84"/>
      <c r="R827" s="84"/>
      <c r="S827" s="85"/>
      <c r="T827" s="96">
        <f>STOCK[[#This Row],[Costo Unitario (USD)]]+STOCK[[#This Row],[Costo Envío (USD)]]+STOCK[[#This Row],[Comisión 10%]]</f>
        <v>2</v>
      </c>
      <c r="U827" s="84">
        <f t="shared" si="42"/>
        <v>3</v>
      </c>
      <c r="V827" s="85">
        <f t="shared" si="44"/>
        <v>20</v>
      </c>
      <c r="W827" s="85">
        <f>STOCK[[#This Row],[Precio Final]]-STOCK[[#This Row],[Costo total]]</f>
        <v>18</v>
      </c>
      <c r="X827" s="84">
        <f>STOCK[[#This Row],[Ganancia Unitaria]]*STOCK[[#This Row],[Salidas]]</f>
        <v>0</v>
      </c>
      <c r="Y827" s="84"/>
      <c r="Z827" s="84"/>
      <c r="AA827" s="85"/>
      <c r="AB827" s="84"/>
      <c r="AC827" s="84"/>
    </row>
    <row r="828" ht="80" customHeight="1" spans="1:29">
      <c r="A828" s="84" t="s">
        <v>17997</v>
      </c>
      <c r="B828" s="84"/>
      <c r="C828" s="85" t="s">
        <v>2</v>
      </c>
      <c r="D828" s="84" t="s">
        <v>16498</v>
      </c>
      <c r="E828" s="87" t="s">
        <v>17992</v>
      </c>
      <c r="F828" s="84" t="s">
        <v>16396</v>
      </c>
      <c r="G828" s="85"/>
      <c r="H828" s="85">
        <v>30</v>
      </c>
      <c r="I828" s="85">
        <f t="shared" si="43"/>
        <v>30</v>
      </c>
      <c r="J828" s="84">
        <v>1</v>
      </c>
      <c r="K828" s="90">
        <f>SUMIFS(VENTAS[Cantidad],VENTAS[Código del producto Vendido],STOCK[[#This Row],[Code]])</f>
        <v>0</v>
      </c>
      <c r="L828" s="84">
        <f>STOCK[[#This Row],[Entradas]]-STOCK[[#This Row],[Salidas]]</f>
        <v>1</v>
      </c>
      <c r="M828" s="93">
        <f>STOCK[[#This Row],[Precio Final]]*10%</f>
        <v>3</v>
      </c>
      <c r="N828" s="84">
        <v>55</v>
      </c>
      <c r="O828" s="85">
        <v>55</v>
      </c>
      <c r="P828" s="85"/>
      <c r="Q828" s="84"/>
      <c r="R828" s="84"/>
      <c r="S828" s="85"/>
      <c r="T828" s="96">
        <f>STOCK[[#This Row],[Costo Unitario (USD)]]+STOCK[[#This Row],[Costo Envío (USD)]]+STOCK[[#This Row],[Comisión 10%]]</f>
        <v>3</v>
      </c>
      <c r="U828" s="84">
        <f t="shared" si="42"/>
        <v>4.5</v>
      </c>
      <c r="V828" s="85">
        <f t="shared" si="44"/>
        <v>30</v>
      </c>
      <c r="W828" s="85">
        <f>STOCK[[#This Row],[Precio Final]]-STOCK[[#This Row],[Costo total]]</f>
        <v>27</v>
      </c>
      <c r="X828" s="84">
        <f>STOCK[[#This Row],[Ganancia Unitaria]]*STOCK[[#This Row],[Salidas]]</f>
        <v>0</v>
      </c>
      <c r="Y828" s="84"/>
      <c r="Z828" s="84"/>
      <c r="AA828" s="85"/>
      <c r="AB828" s="84"/>
      <c r="AC828" s="84"/>
    </row>
    <row r="829" ht="80" customHeight="1" spans="1:29">
      <c r="A829" s="84" t="s">
        <v>17998</v>
      </c>
      <c r="B829" s="84"/>
      <c r="C829" s="85" t="s">
        <v>2</v>
      </c>
      <c r="D829" s="84" t="s">
        <v>16498</v>
      </c>
      <c r="E829" s="87" t="s">
        <v>17999</v>
      </c>
      <c r="F829" s="84" t="s">
        <v>16396</v>
      </c>
      <c r="G829" s="85"/>
      <c r="H829" s="85">
        <v>25</v>
      </c>
      <c r="I829" s="85">
        <f t="shared" si="43"/>
        <v>25</v>
      </c>
      <c r="J829" s="84">
        <v>1</v>
      </c>
      <c r="K829" s="90">
        <f>SUMIFS(VENTAS[Cantidad],VENTAS[Código del producto Vendido],STOCK[[#This Row],[Code]])</f>
        <v>0</v>
      </c>
      <c r="L829" s="84">
        <f>STOCK[[#This Row],[Entradas]]-STOCK[[#This Row],[Salidas]]</f>
        <v>1</v>
      </c>
      <c r="M829" s="93">
        <f>STOCK[[#This Row],[Precio Final]]*10%</f>
        <v>2.5</v>
      </c>
      <c r="N829" s="84">
        <v>56</v>
      </c>
      <c r="O829" s="85">
        <v>56</v>
      </c>
      <c r="P829" s="85"/>
      <c r="Q829" s="84"/>
      <c r="R829" s="84"/>
      <c r="S829" s="85"/>
      <c r="T829" s="96">
        <f>STOCK[[#This Row],[Costo Unitario (USD)]]+STOCK[[#This Row],[Costo Envío (USD)]]+STOCK[[#This Row],[Comisión 10%]]</f>
        <v>2.5</v>
      </c>
      <c r="U829" s="84">
        <f t="shared" si="42"/>
        <v>3.75</v>
      </c>
      <c r="V829" s="85">
        <f t="shared" si="44"/>
        <v>25</v>
      </c>
      <c r="W829" s="85">
        <f>STOCK[[#This Row],[Precio Final]]-STOCK[[#This Row],[Costo total]]</f>
        <v>22.5</v>
      </c>
      <c r="X829" s="84">
        <f>STOCK[[#This Row],[Ganancia Unitaria]]*STOCK[[#This Row],[Salidas]]</f>
        <v>0</v>
      </c>
      <c r="Y829" s="84"/>
      <c r="Z829" s="84"/>
      <c r="AA829" s="85"/>
      <c r="AB829" s="84"/>
      <c r="AC829" s="84"/>
    </row>
    <row r="830" ht="80" customHeight="1" spans="1:29">
      <c r="A830" s="84" t="s">
        <v>18000</v>
      </c>
      <c r="B830" s="84"/>
      <c r="C830" s="85" t="s">
        <v>2</v>
      </c>
      <c r="D830" s="84" t="s">
        <v>16498</v>
      </c>
      <c r="E830" s="87" t="s">
        <v>18001</v>
      </c>
      <c r="F830" s="84" t="s">
        <v>16475</v>
      </c>
      <c r="G830" s="85"/>
      <c r="H830" s="85">
        <v>20</v>
      </c>
      <c r="I830" s="85">
        <f t="shared" si="43"/>
        <v>20</v>
      </c>
      <c r="J830" s="84">
        <v>1</v>
      </c>
      <c r="K830" s="90">
        <f>SUMIFS(VENTAS[Cantidad],VENTAS[Código del producto Vendido],STOCK[[#This Row],[Code]])</f>
        <v>0</v>
      </c>
      <c r="L830" s="84">
        <f>STOCK[[#This Row],[Entradas]]-STOCK[[#This Row],[Salidas]]</f>
        <v>1</v>
      </c>
      <c r="M830" s="93">
        <f>STOCK[[#This Row],[Precio Final]]*10%</f>
        <v>2</v>
      </c>
      <c r="N830" s="84">
        <v>57</v>
      </c>
      <c r="O830" s="85">
        <v>57</v>
      </c>
      <c r="P830" s="85"/>
      <c r="Q830" s="84"/>
      <c r="R830" s="84"/>
      <c r="S830" s="85"/>
      <c r="T830" s="96">
        <f>STOCK[[#This Row],[Costo Unitario (USD)]]+STOCK[[#This Row],[Costo Envío (USD)]]+STOCK[[#This Row],[Comisión 10%]]</f>
        <v>2</v>
      </c>
      <c r="U830" s="84">
        <f t="shared" si="42"/>
        <v>3</v>
      </c>
      <c r="V830" s="85">
        <f t="shared" si="44"/>
        <v>20</v>
      </c>
      <c r="W830" s="85">
        <f>STOCK[[#This Row],[Precio Final]]-STOCK[[#This Row],[Costo total]]</f>
        <v>18</v>
      </c>
      <c r="X830" s="84">
        <f>STOCK[[#This Row],[Ganancia Unitaria]]*STOCK[[#This Row],[Salidas]]</f>
        <v>0</v>
      </c>
      <c r="Y830" s="84"/>
      <c r="Z830" s="84"/>
      <c r="AA830" s="85"/>
      <c r="AB830" s="84"/>
      <c r="AC830" s="84"/>
    </row>
    <row r="831" ht="80" customHeight="1" spans="1:29">
      <c r="A831" s="84" t="s">
        <v>18002</v>
      </c>
      <c r="B831" s="84"/>
      <c r="C831" s="85" t="s">
        <v>2</v>
      </c>
      <c r="D831" s="84" t="s">
        <v>16498</v>
      </c>
      <c r="E831" s="87" t="s">
        <v>18001</v>
      </c>
      <c r="F831" s="84" t="s">
        <v>16396</v>
      </c>
      <c r="G831" s="85"/>
      <c r="H831" s="85">
        <v>20</v>
      </c>
      <c r="I831" s="85">
        <f t="shared" si="43"/>
        <v>20</v>
      </c>
      <c r="J831" s="84">
        <v>1</v>
      </c>
      <c r="K831" s="90">
        <f>SUMIFS(VENTAS[Cantidad],VENTAS[Código del producto Vendido],STOCK[[#This Row],[Code]])</f>
        <v>0</v>
      </c>
      <c r="L831" s="84">
        <f>STOCK[[#This Row],[Entradas]]-STOCK[[#This Row],[Salidas]]</f>
        <v>1</v>
      </c>
      <c r="M831" s="93">
        <f>STOCK[[#This Row],[Precio Final]]*10%</f>
        <v>2</v>
      </c>
      <c r="N831" s="84">
        <v>58</v>
      </c>
      <c r="O831" s="85">
        <v>58</v>
      </c>
      <c r="P831" s="85"/>
      <c r="Q831" s="84"/>
      <c r="R831" s="84"/>
      <c r="S831" s="85"/>
      <c r="T831" s="96">
        <f>STOCK[[#This Row],[Costo Unitario (USD)]]+STOCK[[#This Row],[Costo Envío (USD)]]+STOCK[[#This Row],[Comisión 10%]]</f>
        <v>2</v>
      </c>
      <c r="U831" s="84">
        <f t="shared" si="42"/>
        <v>3</v>
      </c>
      <c r="V831" s="85">
        <f t="shared" si="44"/>
        <v>20</v>
      </c>
      <c r="W831" s="85">
        <f>STOCK[[#This Row],[Precio Final]]-STOCK[[#This Row],[Costo total]]</f>
        <v>18</v>
      </c>
      <c r="X831" s="84">
        <f>STOCK[[#This Row],[Ganancia Unitaria]]*STOCK[[#This Row],[Salidas]]</f>
        <v>0</v>
      </c>
      <c r="Y831" s="84"/>
      <c r="Z831" s="84"/>
      <c r="AA831" s="85"/>
      <c r="AB831" s="84"/>
      <c r="AC831" s="84"/>
    </row>
    <row r="832" ht="80" customHeight="1" spans="1:29">
      <c r="A832" s="84" t="s">
        <v>18003</v>
      </c>
      <c r="B832" s="84"/>
      <c r="C832" s="85" t="s">
        <v>2</v>
      </c>
      <c r="D832" s="84" t="s">
        <v>16447</v>
      </c>
      <c r="E832" s="87" t="s">
        <v>18001</v>
      </c>
      <c r="F832" s="84" t="s">
        <v>16404</v>
      </c>
      <c r="G832" s="85"/>
      <c r="H832" s="85">
        <v>20</v>
      </c>
      <c r="I832" s="85">
        <f t="shared" si="43"/>
        <v>20</v>
      </c>
      <c r="J832" s="84">
        <v>1</v>
      </c>
      <c r="K832" s="90">
        <f>SUMIFS(VENTAS[Cantidad],VENTAS[Código del producto Vendido],STOCK[[#This Row],[Code]])</f>
        <v>0</v>
      </c>
      <c r="L832" s="84">
        <f>STOCK[[#This Row],[Entradas]]-STOCK[[#This Row],[Salidas]]</f>
        <v>1</v>
      </c>
      <c r="M832" s="93">
        <f>STOCK[[#This Row],[Precio Final]]*10%</f>
        <v>2</v>
      </c>
      <c r="N832" s="84">
        <v>59</v>
      </c>
      <c r="O832" s="85">
        <v>59</v>
      </c>
      <c r="P832" s="85"/>
      <c r="Q832" s="84"/>
      <c r="R832" s="84"/>
      <c r="S832" s="85"/>
      <c r="T832" s="96">
        <f>STOCK[[#This Row],[Costo Unitario (USD)]]+STOCK[[#This Row],[Costo Envío (USD)]]+STOCK[[#This Row],[Comisión 10%]]</f>
        <v>2</v>
      </c>
      <c r="U832" s="84">
        <f t="shared" si="42"/>
        <v>3</v>
      </c>
      <c r="V832" s="85">
        <f t="shared" si="44"/>
        <v>20</v>
      </c>
      <c r="W832" s="85">
        <f>STOCK[[#This Row],[Precio Final]]-STOCK[[#This Row],[Costo total]]</f>
        <v>18</v>
      </c>
      <c r="X832" s="84">
        <f>STOCK[[#This Row],[Ganancia Unitaria]]*STOCK[[#This Row],[Salidas]]</f>
        <v>0</v>
      </c>
      <c r="Y832" s="84"/>
      <c r="Z832" s="84"/>
      <c r="AA832" s="85"/>
      <c r="AB832" s="84"/>
      <c r="AC832" s="84"/>
    </row>
    <row r="833" ht="80" customHeight="1" spans="1:29">
      <c r="A833" s="84" t="s">
        <v>18004</v>
      </c>
      <c r="B833" s="84"/>
      <c r="C833" s="85" t="s">
        <v>2</v>
      </c>
      <c r="D833" s="84" t="s">
        <v>16498</v>
      </c>
      <c r="E833" s="87" t="s">
        <v>18005</v>
      </c>
      <c r="F833" s="84" t="s">
        <v>16404</v>
      </c>
      <c r="G833" s="85"/>
      <c r="H833" s="85">
        <v>28</v>
      </c>
      <c r="I833" s="85">
        <f t="shared" si="43"/>
        <v>28</v>
      </c>
      <c r="J833" s="84">
        <v>1</v>
      </c>
      <c r="K833" s="90">
        <f>SUMIFS(VENTAS[Cantidad],VENTAS[Código del producto Vendido],STOCK[[#This Row],[Code]])</f>
        <v>0</v>
      </c>
      <c r="L833" s="84">
        <f>STOCK[[#This Row],[Entradas]]-STOCK[[#This Row],[Salidas]]</f>
        <v>1</v>
      </c>
      <c r="M833" s="93">
        <f>STOCK[[#This Row],[Precio Final]]*10%</f>
        <v>2.8</v>
      </c>
      <c r="N833" s="84">
        <v>60</v>
      </c>
      <c r="O833" s="85">
        <v>60</v>
      </c>
      <c r="P833" s="85"/>
      <c r="Q833" s="84"/>
      <c r="R833" s="84"/>
      <c r="S833" s="85"/>
      <c r="T833" s="96">
        <f>STOCK[[#This Row],[Costo Unitario (USD)]]+STOCK[[#This Row],[Costo Envío (USD)]]+STOCK[[#This Row],[Comisión 10%]]</f>
        <v>2.8</v>
      </c>
      <c r="U833" s="84">
        <f t="shared" si="42"/>
        <v>4.2</v>
      </c>
      <c r="V833" s="85">
        <f t="shared" si="44"/>
        <v>28</v>
      </c>
      <c r="W833" s="85">
        <f>STOCK[[#This Row],[Precio Final]]-STOCK[[#This Row],[Costo total]]</f>
        <v>25.2</v>
      </c>
      <c r="X833" s="84">
        <f>STOCK[[#This Row],[Ganancia Unitaria]]*STOCK[[#This Row],[Salidas]]</f>
        <v>0</v>
      </c>
      <c r="Y833" s="84"/>
      <c r="Z833" s="84"/>
      <c r="AA833" s="85"/>
      <c r="AB833" s="84"/>
      <c r="AC833" s="84"/>
    </row>
    <row r="834" ht="80" customHeight="1" spans="1:29">
      <c r="A834" s="84" t="s">
        <v>18006</v>
      </c>
      <c r="B834" s="84"/>
      <c r="C834" s="85" t="s">
        <v>2</v>
      </c>
      <c r="D834" s="84" t="s">
        <v>16498</v>
      </c>
      <c r="E834" s="87" t="s">
        <v>18005</v>
      </c>
      <c r="F834" s="84" t="s">
        <v>16475</v>
      </c>
      <c r="G834" s="85"/>
      <c r="H834" s="85">
        <v>28</v>
      </c>
      <c r="I834" s="85">
        <f t="shared" si="43"/>
        <v>28</v>
      </c>
      <c r="J834" s="84">
        <v>2</v>
      </c>
      <c r="K834" s="90">
        <f>SUMIFS(VENTAS[Cantidad],VENTAS[Código del producto Vendido],STOCK[[#This Row],[Code]])</f>
        <v>0</v>
      </c>
      <c r="L834" s="84">
        <f>STOCK[[#This Row],[Entradas]]-STOCK[[#This Row],[Salidas]]</f>
        <v>2</v>
      </c>
      <c r="M834" s="93">
        <f>STOCK[[#This Row],[Precio Final]]*10%</f>
        <v>2.8</v>
      </c>
      <c r="N834" s="84">
        <v>61</v>
      </c>
      <c r="O834" s="85">
        <v>61</v>
      </c>
      <c r="P834" s="85"/>
      <c r="Q834" s="84"/>
      <c r="R834" s="84"/>
      <c r="S834" s="85"/>
      <c r="T834" s="96">
        <f>STOCK[[#This Row],[Costo Unitario (USD)]]+STOCK[[#This Row],[Costo Envío (USD)]]+STOCK[[#This Row],[Comisión 10%]]</f>
        <v>2.8</v>
      </c>
      <c r="U834" s="84">
        <f t="shared" ref="U834:U897" si="45">T834*1.5</f>
        <v>4.2</v>
      </c>
      <c r="V834" s="85">
        <f t="shared" si="44"/>
        <v>28</v>
      </c>
      <c r="W834" s="85">
        <f>STOCK[[#This Row],[Precio Final]]-STOCK[[#This Row],[Costo total]]</f>
        <v>25.2</v>
      </c>
      <c r="X834" s="84">
        <f>STOCK[[#This Row],[Ganancia Unitaria]]*STOCK[[#This Row],[Salidas]]</f>
        <v>0</v>
      </c>
      <c r="Y834" s="84"/>
      <c r="Z834" s="84"/>
      <c r="AA834" s="85"/>
      <c r="AB834" s="84"/>
      <c r="AC834" s="84"/>
    </row>
    <row r="835" ht="80" customHeight="1" spans="1:29">
      <c r="A835" s="84" t="s">
        <v>18007</v>
      </c>
      <c r="B835" s="84"/>
      <c r="C835" s="85" t="s">
        <v>2</v>
      </c>
      <c r="D835" s="84" t="s">
        <v>16969</v>
      </c>
      <c r="E835" s="87" t="s">
        <v>18008</v>
      </c>
      <c r="F835" s="84" t="s">
        <v>16586</v>
      </c>
      <c r="G835" s="85"/>
      <c r="H835" s="85">
        <v>28</v>
      </c>
      <c r="I835" s="85">
        <f t="shared" si="43"/>
        <v>28</v>
      </c>
      <c r="J835" s="84">
        <v>1</v>
      </c>
      <c r="K835" s="90">
        <f>SUMIFS(VENTAS[Cantidad],VENTAS[Código del producto Vendido],STOCK[[#This Row],[Code]])</f>
        <v>0</v>
      </c>
      <c r="L835" s="84">
        <f>STOCK[[#This Row],[Entradas]]-STOCK[[#This Row],[Salidas]]</f>
        <v>1</v>
      </c>
      <c r="M835" s="93">
        <f>STOCK[[#This Row],[Precio Final]]*10%</f>
        <v>2.8</v>
      </c>
      <c r="N835" s="84">
        <v>62</v>
      </c>
      <c r="O835" s="85">
        <v>62</v>
      </c>
      <c r="P835" s="85"/>
      <c r="Q835" s="84"/>
      <c r="R835" s="84"/>
      <c r="S835" s="85"/>
      <c r="T835" s="96">
        <f>STOCK[[#This Row],[Costo Unitario (USD)]]+STOCK[[#This Row],[Costo Envío (USD)]]+STOCK[[#This Row],[Comisión 10%]]</f>
        <v>2.8</v>
      </c>
      <c r="U835" s="84">
        <f t="shared" si="45"/>
        <v>4.2</v>
      </c>
      <c r="V835" s="85">
        <f t="shared" si="44"/>
        <v>28</v>
      </c>
      <c r="W835" s="85">
        <f>STOCK[[#This Row],[Precio Final]]-STOCK[[#This Row],[Costo total]]</f>
        <v>25.2</v>
      </c>
      <c r="X835" s="84">
        <f>STOCK[[#This Row],[Ganancia Unitaria]]*STOCK[[#This Row],[Salidas]]</f>
        <v>0</v>
      </c>
      <c r="Y835" s="84"/>
      <c r="Z835" s="84"/>
      <c r="AA835" s="85"/>
      <c r="AB835" s="84"/>
      <c r="AC835" s="84"/>
    </row>
    <row r="836" ht="80" customHeight="1" spans="1:29">
      <c r="A836" s="84" t="s">
        <v>18009</v>
      </c>
      <c r="B836" s="84"/>
      <c r="C836" s="85" t="s">
        <v>2</v>
      </c>
      <c r="D836" s="84" t="s">
        <v>16969</v>
      </c>
      <c r="E836" s="87" t="s">
        <v>18010</v>
      </c>
      <c r="F836" s="84" t="s">
        <v>16971</v>
      </c>
      <c r="G836" s="85"/>
      <c r="H836" s="85">
        <v>20</v>
      </c>
      <c r="I836" s="85">
        <f t="shared" si="43"/>
        <v>20</v>
      </c>
      <c r="J836" s="84">
        <v>1</v>
      </c>
      <c r="K836" s="90">
        <f>SUMIFS(VENTAS[Cantidad],VENTAS[Código del producto Vendido],STOCK[[#This Row],[Code]])</f>
        <v>0</v>
      </c>
      <c r="L836" s="84">
        <f>STOCK[[#This Row],[Entradas]]-STOCK[[#This Row],[Salidas]]</f>
        <v>1</v>
      </c>
      <c r="M836" s="93">
        <f>STOCK[[#This Row],[Precio Final]]*10%</f>
        <v>2</v>
      </c>
      <c r="N836" s="84">
        <v>63</v>
      </c>
      <c r="O836" s="85">
        <v>63</v>
      </c>
      <c r="P836" s="85"/>
      <c r="Q836" s="84"/>
      <c r="R836" s="84"/>
      <c r="S836" s="85"/>
      <c r="T836" s="96">
        <f>STOCK[[#This Row],[Costo Unitario (USD)]]+STOCK[[#This Row],[Costo Envío (USD)]]+STOCK[[#This Row],[Comisión 10%]]</f>
        <v>2</v>
      </c>
      <c r="U836" s="84">
        <f t="shared" si="45"/>
        <v>3</v>
      </c>
      <c r="V836" s="85">
        <f t="shared" si="44"/>
        <v>20</v>
      </c>
      <c r="W836" s="85">
        <f>STOCK[[#This Row],[Precio Final]]-STOCK[[#This Row],[Costo total]]</f>
        <v>18</v>
      </c>
      <c r="X836" s="84">
        <f>STOCK[[#This Row],[Ganancia Unitaria]]*STOCK[[#This Row],[Salidas]]</f>
        <v>0</v>
      </c>
      <c r="Y836" s="84"/>
      <c r="Z836" s="84"/>
      <c r="AA836" s="85"/>
      <c r="AB836" s="84"/>
      <c r="AC836" s="84"/>
    </row>
    <row r="837" ht="80" customHeight="1" spans="1:29">
      <c r="A837" s="84" t="s">
        <v>18011</v>
      </c>
      <c r="B837" s="84"/>
      <c r="C837" s="85" t="s">
        <v>2</v>
      </c>
      <c r="D837" s="84" t="s">
        <v>16498</v>
      </c>
      <c r="E837" s="87" t="s">
        <v>18012</v>
      </c>
      <c r="F837" s="84" t="s">
        <v>16475</v>
      </c>
      <c r="G837" s="85"/>
      <c r="H837" s="85">
        <v>20</v>
      </c>
      <c r="I837" s="85">
        <f t="shared" si="43"/>
        <v>20</v>
      </c>
      <c r="J837" s="84">
        <v>0</v>
      </c>
      <c r="K837" s="90">
        <f>SUMIFS(VENTAS[Cantidad],VENTAS[Código del producto Vendido],STOCK[[#This Row],[Code]])</f>
        <v>0</v>
      </c>
      <c r="L837" s="84">
        <f>STOCK[[#This Row],[Entradas]]-STOCK[[#This Row],[Salidas]]</f>
        <v>0</v>
      </c>
      <c r="M837" s="93">
        <f>STOCK[[#This Row],[Precio Final]]*10%</f>
        <v>2</v>
      </c>
      <c r="N837" s="84">
        <v>64</v>
      </c>
      <c r="O837" s="85">
        <v>64</v>
      </c>
      <c r="P837" s="85"/>
      <c r="Q837" s="84"/>
      <c r="R837" s="84"/>
      <c r="S837" s="85"/>
      <c r="T837" s="96">
        <f>STOCK[[#This Row],[Costo Unitario (USD)]]+STOCK[[#This Row],[Costo Envío (USD)]]+STOCK[[#This Row],[Comisión 10%]]</f>
        <v>2</v>
      </c>
      <c r="U837" s="84">
        <f t="shared" si="45"/>
        <v>3</v>
      </c>
      <c r="V837" s="85">
        <f t="shared" si="44"/>
        <v>20</v>
      </c>
      <c r="W837" s="85">
        <f>STOCK[[#This Row],[Precio Final]]-STOCK[[#This Row],[Costo total]]</f>
        <v>18</v>
      </c>
      <c r="X837" s="84">
        <f>STOCK[[#This Row],[Ganancia Unitaria]]*STOCK[[#This Row],[Salidas]]</f>
        <v>0</v>
      </c>
      <c r="Y837" s="84"/>
      <c r="Z837" s="84"/>
      <c r="AA837" s="85"/>
      <c r="AB837" s="84"/>
      <c r="AC837" s="84"/>
    </row>
    <row r="838" ht="80" customHeight="1" spans="1:29">
      <c r="A838" s="84" t="s">
        <v>18013</v>
      </c>
      <c r="B838" s="84"/>
      <c r="C838" s="85" t="s">
        <v>2</v>
      </c>
      <c r="D838" s="84" t="s">
        <v>16541</v>
      </c>
      <c r="E838" s="87" t="s">
        <v>18014</v>
      </c>
      <c r="F838" s="84" t="s">
        <v>16984</v>
      </c>
      <c r="G838" s="85"/>
      <c r="H838" s="85">
        <v>35</v>
      </c>
      <c r="I838" s="85">
        <f t="shared" si="43"/>
        <v>35</v>
      </c>
      <c r="J838" s="84">
        <v>1</v>
      </c>
      <c r="K838" s="90">
        <f>SUMIFS(VENTAS[Cantidad],VENTAS[Código del producto Vendido],STOCK[[#This Row],[Code]])</f>
        <v>0</v>
      </c>
      <c r="L838" s="84">
        <f>STOCK[[#This Row],[Entradas]]-STOCK[[#This Row],[Salidas]]</f>
        <v>1</v>
      </c>
      <c r="M838" s="93">
        <f>STOCK[[#This Row],[Precio Final]]*10%</f>
        <v>3.5</v>
      </c>
      <c r="N838" s="84">
        <v>65</v>
      </c>
      <c r="O838" s="85">
        <v>65</v>
      </c>
      <c r="P838" s="85"/>
      <c r="Q838" s="84"/>
      <c r="R838" s="84"/>
      <c r="S838" s="85"/>
      <c r="T838" s="96">
        <f>STOCK[[#This Row],[Costo Unitario (USD)]]+STOCK[[#This Row],[Costo Envío (USD)]]+STOCK[[#This Row],[Comisión 10%]]</f>
        <v>3.5</v>
      </c>
      <c r="U838" s="84">
        <f t="shared" si="45"/>
        <v>5.25</v>
      </c>
      <c r="V838" s="85">
        <f t="shared" si="44"/>
        <v>35</v>
      </c>
      <c r="W838" s="85">
        <f>STOCK[[#This Row],[Precio Final]]-STOCK[[#This Row],[Costo total]]</f>
        <v>31.5</v>
      </c>
      <c r="X838" s="84">
        <f>STOCK[[#This Row],[Ganancia Unitaria]]*STOCK[[#This Row],[Salidas]]</f>
        <v>0</v>
      </c>
      <c r="Y838" s="84"/>
      <c r="Z838" s="84"/>
      <c r="AA838" s="85"/>
      <c r="AB838" s="84"/>
      <c r="AC838" s="84"/>
    </row>
    <row r="839" ht="80" customHeight="1" spans="1:29">
      <c r="A839" s="84" t="s">
        <v>18015</v>
      </c>
      <c r="B839" s="84"/>
      <c r="C839" s="85" t="s">
        <v>2</v>
      </c>
      <c r="D839" s="84" t="s">
        <v>16690</v>
      </c>
      <c r="E839" s="87" t="s">
        <v>18014</v>
      </c>
      <c r="F839" s="84" t="s">
        <v>18016</v>
      </c>
      <c r="G839" s="85"/>
      <c r="H839" s="85">
        <v>35</v>
      </c>
      <c r="I839" s="85">
        <f t="shared" si="43"/>
        <v>35</v>
      </c>
      <c r="J839" s="84">
        <v>1</v>
      </c>
      <c r="K839" s="90">
        <f>SUMIFS(VENTAS[Cantidad],VENTAS[Código del producto Vendido],STOCK[[#This Row],[Code]])</f>
        <v>0</v>
      </c>
      <c r="L839" s="84">
        <f>STOCK[[#This Row],[Entradas]]-STOCK[[#This Row],[Salidas]]</f>
        <v>1</v>
      </c>
      <c r="M839" s="93">
        <f>STOCK[[#This Row],[Precio Final]]*10%</f>
        <v>3.5</v>
      </c>
      <c r="N839" s="84">
        <v>66</v>
      </c>
      <c r="O839" s="85">
        <v>66</v>
      </c>
      <c r="P839" s="85"/>
      <c r="Q839" s="84"/>
      <c r="R839" s="84"/>
      <c r="S839" s="85"/>
      <c r="T839" s="96">
        <f>STOCK[[#This Row],[Costo Unitario (USD)]]+STOCK[[#This Row],[Costo Envío (USD)]]+STOCK[[#This Row],[Comisión 10%]]</f>
        <v>3.5</v>
      </c>
      <c r="U839" s="84">
        <f t="shared" si="45"/>
        <v>5.25</v>
      </c>
      <c r="V839" s="85">
        <f t="shared" si="44"/>
        <v>35</v>
      </c>
      <c r="W839" s="85">
        <f>STOCK[[#This Row],[Precio Final]]-STOCK[[#This Row],[Costo total]]</f>
        <v>31.5</v>
      </c>
      <c r="X839" s="84">
        <f>STOCK[[#This Row],[Ganancia Unitaria]]*STOCK[[#This Row],[Salidas]]</f>
        <v>0</v>
      </c>
      <c r="Y839" s="84"/>
      <c r="Z839" s="84"/>
      <c r="AA839" s="85"/>
      <c r="AB839" s="84"/>
      <c r="AC839" s="84"/>
    </row>
    <row r="840" ht="80" customHeight="1" spans="1:29">
      <c r="A840" s="84" t="s">
        <v>18017</v>
      </c>
      <c r="B840" s="84"/>
      <c r="C840" s="85" t="s">
        <v>2</v>
      </c>
      <c r="D840" s="84" t="s">
        <v>16683</v>
      </c>
      <c r="E840" s="87" t="s">
        <v>18018</v>
      </c>
      <c r="F840" s="84" t="s">
        <v>16984</v>
      </c>
      <c r="G840" s="85"/>
      <c r="H840" s="85">
        <v>30</v>
      </c>
      <c r="I840" s="85">
        <f t="shared" si="43"/>
        <v>30</v>
      </c>
      <c r="J840" s="84">
        <v>1</v>
      </c>
      <c r="K840" s="90">
        <f>SUMIFS(VENTAS[Cantidad],VENTAS[Código del producto Vendido],STOCK[[#This Row],[Code]])</f>
        <v>0</v>
      </c>
      <c r="L840" s="84">
        <f>STOCK[[#This Row],[Entradas]]-STOCK[[#This Row],[Salidas]]</f>
        <v>1</v>
      </c>
      <c r="M840" s="93">
        <f>STOCK[[#This Row],[Precio Final]]*10%</f>
        <v>3</v>
      </c>
      <c r="N840" s="84">
        <v>67</v>
      </c>
      <c r="O840" s="85">
        <v>67</v>
      </c>
      <c r="P840" s="85"/>
      <c r="Q840" s="84"/>
      <c r="R840" s="84"/>
      <c r="S840" s="85"/>
      <c r="T840" s="96">
        <f>STOCK[[#This Row],[Costo Unitario (USD)]]+STOCK[[#This Row],[Costo Envío (USD)]]+STOCK[[#This Row],[Comisión 10%]]</f>
        <v>3</v>
      </c>
      <c r="U840" s="84">
        <f t="shared" si="45"/>
        <v>4.5</v>
      </c>
      <c r="V840" s="85">
        <f t="shared" si="44"/>
        <v>30</v>
      </c>
      <c r="W840" s="85">
        <f>STOCK[[#This Row],[Precio Final]]-STOCK[[#This Row],[Costo total]]</f>
        <v>27</v>
      </c>
      <c r="X840" s="84">
        <f>STOCK[[#This Row],[Ganancia Unitaria]]*STOCK[[#This Row],[Salidas]]</f>
        <v>0</v>
      </c>
      <c r="Y840" s="84"/>
      <c r="Z840" s="84"/>
      <c r="AA840" s="85"/>
      <c r="AB840" s="84"/>
      <c r="AC840" s="84"/>
    </row>
    <row r="841" ht="80" customHeight="1" spans="1:29">
      <c r="A841" s="84" t="s">
        <v>18019</v>
      </c>
      <c r="B841" s="84"/>
      <c r="C841" s="85" t="s">
        <v>2</v>
      </c>
      <c r="D841" s="84" t="s">
        <v>16541</v>
      </c>
      <c r="E841" s="87" t="s">
        <v>18020</v>
      </c>
      <c r="F841" s="84" t="s">
        <v>18021</v>
      </c>
      <c r="G841" s="85"/>
      <c r="H841" s="85">
        <v>35</v>
      </c>
      <c r="I841" s="85">
        <f t="shared" si="43"/>
        <v>35</v>
      </c>
      <c r="J841" s="84">
        <v>1</v>
      </c>
      <c r="K841" s="90">
        <f>SUMIFS(VENTAS[Cantidad],VENTAS[Código del producto Vendido],STOCK[[#This Row],[Code]])</f>
        <v>0</v>
      </c>
      <c r="L841" s="84">
        <f>STOCK[[#This Row],[Entradas]]-STOCK[[#This Row],[Salidas]]</f>
        <v>1</v>
      </c>
      <c r="M841" s="93" t="e">
        <f>STOCK[[#This Row],[Precio Final]]*10%</f>
        <v>#VALUE!</v>
      </c>
      <c r="N841" s="84"/>
      <c r="O841" s="85"/>
      <c r="P841" s="85"/>
      <c r="Q841" s="84"/>
      <c r="R841" s="84"/>
      <c r="S841" s="85"/>
      <c r="T841" s="96" t="e">
        <f>STOCK[[#This Row],[Costo Unitario (USD)]]+STOCK[[#This Row],[Costo Envío (USD)]]+STOCK[[#This Row],[Comisión 10%]]</f>
        <v>#VALUE!</v>
      </c>
      <c r="U841" s="84" t="e">
        <f t="shared" si="45"/>
        <v>#VALUE!</v>
      </c>
      <c r="V841" s="85" t="s">
        <v>18022</v>
      </c>
      <c r="W841" s="85" t="e">
        <f>STOCK[[#This Row],[Precio Final]]-STOCK[[#This Row],[Costo total]]</f>
        <v>#VALUE!</v>
      </c>
      <c r="X841" s="84" t="e">
        <f>STOCK[[#This Row],[Ganancia Unitaria]]*STOCK[[#This Row],[Salidas]]</f>
        <v>#VALUE!</v>
      </c>
      <c r="Y841" s="84"/>
      <c r="Z841" s="84"/>
      <c r="AA841" s="85"/>
      <c r="AB841" s="84"/>
      <c r="AC841" s="84"/>
    </row>
    <row r="842" ht="80" customHeight="1" spans="1:29">
      <c r="A842" s="84" t="s">
        <v>18023</v>
      </c>
      <c r="B842" s="84"/>
      <c r="C842" s="85" t="s">
        <v>2</v>
      </c>
      <c r="D842" s="84" t="s">
        <v>16522</v>
      </c>
      <c r="E842" s="87" t="s">
        <v>18024</v>
      </c>
      <c r="F842" s="84" t="s">
        <v>17250</v>
      </c>
      <c r="G842" s="85"/>
      <c r="H842" s="85">
        <v>35</v>
      </c>
      <c r="I842" s="85">
        <f t="shared" si="43"/>
        <v>35</v>
      </c>
      <c r="J842" s="84">
        <v>1</v>
      </c>
      <c r="K842" s="90">
        <f>SUMIFS(VENTAS[Cantidad],VENTAS[Código del producto Vendido],STOCK[[#This Row],[Code]])</f>
        <v>0</v>
      </c>
      <c r="L842" s="84">
        <f>STOCK[[#This Row],[Entradas]]-STOCK[[#This Row],[Salidas]]</f>
        <v>1</v>
      </c>
      <c r="M842" s="93">
        <f>STOCK[[#This Row],[Precio Final]]*10%</f>
        <v>3.5</v>
      </c>
      <c r="N842" s="84"/>
      <c r="O842" s="85"/>
      <c r="P842" s="85"/>
      <c r="Q842" s="84"/>
      <c r="R842" s="84"/>
      <c r="S842" s="85"/>
      <c r="T842" s="96">
        <f>STOCK[[#This Row],[Costo Unitario (USD)]]+STOCK[[#This Row],[Costo Envío (USD)]]+STOCK[[#This Row],[Comisión 10%]]</f>
        <v>3.5</v>
      </c>
      <c r="U842" s="84">
        <f t="shared" si="45"/>
        <v>5.25</v>
      </c>
      <c r="V842" s="85">
        <f>H842</f>
        <v>35</v>
      </c>
      <c r="W842" s="85">
        <f>STOCK[[#This Row],[Precio Final]]-STOCK[[#This Row],[Costo total]]</f>
        <v>31.5</v>
      </c>
      <c r="X842" s="84">
        <f>STOCK[[#This Row],[Ganancia Unitaria]]*STOCK[[#This Row],[Salidas]]</f>
        <v>0</v>
      </c>
      <c r="Y842" s="84"/>
      <c r="Z842" s="84"/>
      <c r="AA842" s="85"/>
      <c r="AB842" s="84"/>
      <c r="AC842" s="84"/>
    </row>
    <row r="843" ht="80" customHeight="1" spans="1:29">
      <c r="A843" s="84" t="s">
        <v>18025</v>
      </c>
      <c r="B843" s="84"/>
      <c r="C843" s="85" t="s">
        <v>2</v>
      </c>
      <c r="D843" s="84" t="s">
        <v>16522</v>
      </c>
      <c r="E843" s="87" t="s">
        <v>18026</v>
      </c>
      <c r="F843" s="84" t="s">
        <v>17532</v>
      </c>
      <c r="G843" s="85"/>
      <c r="H843" s="85">
        <v>35</v>
      </c>
      <c r="I843" s="85">
        <f t="shared" si="43"/>
        <v>35</v>
      </c>
      <c r="J843" s="84">
        <v>1</v>
      </c>
      <c r="K843" s="90">
        <f>SUMIFS(VENTAS[Cantidad],VENTAS[Código del producto Vendido],STOCK[[#This Row],[Code]])</f>
        <v>0</v>
      </c>
      <c r="L843" s="84">
        <f>STOCK[[#This Row],[Entradas]]-STOCK[[#This Row],[Salidas]]</f>
        <v>1</v>
      </c>
      <c r="M843" s="93">
        <f>STOCK[[#This Row],[Precio Final]]*10%</f>
        <v>3.5</v>
      </c>
      <c r="N843" s="84">
        <v>68</v>
      </c>
      <c r="O843" s="85">
        <v>68</v>
      </c>
      <c r="P843" s="85"/>
      <c r="Q843" s="84"/>
      <c r="R843" s="84"/>
      <c r="S843" s="85"/>
      <c r="T843" s="96">
        <f>STOCK[[#This Row],[Costo Unitario (USD)]]+STOCK[[#This Row],[Costo Envío (USD)]]+STOCK[[#This Row],[Comisión 10%]]</f>
        <v>3.5</v>
      </c>
      <c r="U843" s="84">
        <f t="shared" si="45"/>
        <v>5.25</v>
      </c>
      <c r="V843" s="85">
        <f>H843</f>
        <v>35</v>
      </c>
      <c r="W843" s="85">
        <f>STOCK[[#This Row],[Precio Final]]-STOCK[[#This Row],[Costo total]]</f>
        <v>31.5</v>
      </c>
      <c r="X843" s="84">
        <f>STOCK[[#This Row],[Ganancia Unitaria]]*STOCK[[#This Row],[Salidas]]</f>
        <v>0</v>
      </c>
      <c r="Y843" s="84"/>
      <c r="Z843" s="84"/>
      <c r="AA843" s="85"/>
      <c r="AB843" s="84"/>
      <c r="AC843" s="84"/>
    </row>
    <row r="844" ht="80" customHeight="1" spans="1:29">
      <c r="A844" s="84" t="s">
        <v>17092</v>
      </c>
      <c r="B844" s="84"/>
      <c r="C844" s="85" t="s">
        <v>2</v>
      </c>
      <c r="D844" s="84" t="s">
        <v>16541</v>
      </c>
      <c r="E844" s="87" t="s">
        <v>18026</v>
      </c>
      <c r="F844" s="84"/>
      <c r="G844" s="85"/>
      <c r="H844" s="85"/>
      <c r="I844" s="85"/>
      <c r="J844" s="84"/>
      <c r="K844" s="90">
        <f>SUMIFS(VENTAS[Cantidad],VENTAS[Código del producto Vendido],STOCK[[#This Row],[Code]])</f>
        <v>0</v>
      </c>
      <c r="L844" s="84"/>
      <c r="M844" s="93">
        <f>STOCK[[#This Row],[Precio Final]]*10%</f>
        <v>0</v>
      </c>
      <c r="N844" s="84"/>
      <c r="O844" s="85"/>
      <c r="P844" s="85"/>
      <c r="Q844" s="84"/>
      <c r="R844" s="84"/>
      <c r="S844" s="85"/>
      <c r="T844" s="96">
        <f>STOCK[[#This Row],[Costo Unitario (USD)]]+STOCK[[#This Row],[Costo Envío (USD)]]+STOCK[[#This Row],[Comisión 10%]]</f>
        <v>0</v>
      </c>
      <c r="U844" s="84">
        <f t="shared" si="45"/>
        <v>0</v>
      </c>
      <c r="V844" s="85"/>
      <c r="W844" s="85">
        <f>STOCK[[#This Row],[Precio Final]]-STOCK[[#This Row],[Costo total]]</f>
        <v>0</v>
      </c>
      <c r="X844" s="84">
        <f>STOCK[[#This Row],[Ganancia Unitaria]]*STOCK[[#This Row],[Salidas]]</f>
        <v>0</v>
      </c>
      <c r="Y844" s="84"/>
      <c r="Z844" s="84"/>
      <c r="AA844" s="85"/>
      <c r="AB844" s="84"/>
      <c r="AC844" s="84"/>
    </row>
    <row r="845" ht="80" customHeight="1" spans="1:29">
      <c r="A845" s="84" t="s">
        <v>18027</v>
      </c>
      <c r="B845" s="84"/>
      <c r="C845" s="85" t="s">
        <v>2</v>
      </c>
      <c r="D845" s="84" t="s">
        <v>17169</v>
      </c>
      <c r="E845" s="87" t="s">
        <v>18028</v>
      </c>
      <c r="F845" s="84" t="s">
        <v>17600</v>
      </c>
      <c r="G845" s="85"/>
      <c r="H845" s="85">
        <v>35</v>
      </c>
      <c r="I845" s="85">
        <f t="shared" ref="I845:I864" si="46">H845</f>
        <v>35</v>
      </c>
      <c r="J845" s="84">
        <v>1</v>
      </c>
      <c r="K845" s="90">
        <f>SUMIFS(VENTAS[Cantidad],VENTAS[Código del producto Vendido],STOCK[[#This Row],[Code]])</f>
        <v>0</v>
      </c>
      <c r="L845" s="84">
        <f>STOCK[[#This Row],[Entradas]]-STOCK[[#This Row],[Salidas]]</f>
        <v>1</v>
      </c>
      <c r="M845" s="93">
        <f>STOCK[[#This Row],[Precio Final]]*10%</f>
        <v>3.5</v>
      </c>
      <c r="N845" s="84">
        <v>69</v>
      </c>
      <c r="O845" s="85">
        <v>69</v>
      </c>
      <c r="P845" s="85"/>
      <c r="Q845" s="84"/>
      <c r="R845" s="84"/>
      <c r="S845" s="85"/>
      <c r="T845" s="96">
        <f>STOCK[[#This Row],[Costo Unitario (USD)]]+STOCK[[#This Row],[Costo Envío (USD)]]+STOCK[[#This Row],[Comisión 10%]]</f>
        <v>3.5</v>
      </c>
      <c r="U845" s="84">
        <f t="shared" si="45"/>
        <v>5.25</v>
      </c>
      <c r="V845" s="85">
        <f t="shared" ref="V845:V864" si="47">H845</f>
        <v>35</v>
      </c>
      <c r="W845" s="85">
        <f>STOCK[[#This Row],[Precio Final]]-STOCK[[#This Row],[Costo total]]</f>
        <v>31.5</v>
      </c>
      <c r="X845" s="84">
        <f>STOCK[[#This Row],[Ganancia Unitaria]]*STOCK[[#This Row],[Salidas]]</f>
        <v>0</v>
      </c>
      <c r="Y845" s="84"/>
      <c r="Z845" s="84"/>
      <c r="AA845" s="85"/>
      <c r="AB845" s="84"/>
      <c r="AC845" s="84"/>
    </row>
    <row r="846" ht="80" customHeight="1" spans="1:29">
      <c r="A846" s="84" t="s">
        <v>18029</v>
      </c>
      <c r="B846" s="84"/>
      <c r="C846" s="85" t="s">
        <v>2</v>
      </c>
      <c r="D846" s="84" t="s">
        <v>16522</v>
      </c>
      <c r="E846" s="87" t="s">
        <v>18030</v>
      </c>
      <c r="F846" s="84" t="s">
        <v>17525</v>
      </c>
      <c r="G846" s="85"/>
      <c r="H846" s="85">
        <v>35</v>
      </c>
      <c r="I846" s="85">
        <f t="shared" si="46"/>
        <v>35</v>
      </c>
      <c r="J846" s="84">
        <v>1</v>
      </c>
      <c r="K846" s="90">
        <f>SUMIFS(VENTAS[Cantidad],VENTAS[Código del producto Vendido],STOCK[[#This Row],[Code]])</f>
        <v>0</v>
      </c>
      <c r="L846" s="84">
        <f>STOCK[[#This Row],[Entradas]]-STOCK[[#This Row],[Salidas]]</f>
        <v>1</v>
      </c>
      <c r="M846" s="93">
        <f>STOCK[[#This Row],[Precio Final]]*10%</f>
        <v>3.5</v>
      </c>
      <c r="N846" s="84">
        <v>70</v>
      </c>
      <c r="O846" s="85">
        <v>70</v>
      </c>
      <c r="P846" s="85"/>
      <c r="Q846" s="84"/>
      <c r="R846" s="84"/>
      <c r="S846" s="85"/>
      <c r="T846" s="96">
        <f>STOCK[[#This Row],[Costo Unitario (USD)]]+STOCK[[#This Row],[Costo Envío (USD)]]+STOCK[[#This Row],[Comisión 10%]]</f>
        <v>3.5</v>
      </c>
      <c r="U846" s="84">
        <f t="shared" si="45"/>
        <v>5.25</v>
      </c>
      <c r="V846" s="85">
        <f t="shared" si="47"/>
        <v>35</v>
      </c>
      <c r="W846" s="85">
        <f>STOCK[[#This Row],[Precio Final]]-STOCK[[#This Row],[Costo total]]</f>
        <v>31.5</v>
      </c>
      <c r="X846" s="84">
        <f>STOCK[[#This Row],[Ganancia Unitaria]]*STOCK[[#This Row],[Salidas]]</f>
        <v>0</v>
      </c>
      <c r="Y846" s="84"/>
      <c r="Z846" s="84"/>
      <c r="AA846" s="85"/>
      <c r="AB846" s="84"/>
      <c r="AC846" s="84"/>
    </row>
    <row r="847" ht="80" customHeight="1" spans="1:29">
      <c r="A847" s="84" t="s">
        <v>18031</v>
      </c>
      <c r="B847" s="84"/>
      <c r="C847" s="85" t="s">
        <v>2</v>
      </c>
      <c r="D847" s="84" t="s">
        <v>16522</v>
      </c>
      <c r="E847" s="87" t="s">
        <v>18032</v>
      </c>
      <c r="F847" s="84" t="s">
        <v>17250</v>
      </c>
      <c r="G847" s="85"/>
      <c r="H847" s="85">
        <v>35</v>
      </c>
      <c r="I847" s="85">
        <f t="shared" si="46"/>
        <v>35</v>
      </c>
      <c r="J847" s="84">
        <v>1</v>
      </c>
      <c r="K847" s="90">
        <f>SUMIFS(VENTAS[Cantidad],VENTAS[Código del producto Vendido],STOCK[[#This Row],[Code]])</f>
        <v>0</v>
      </c>
      <c r="L847" s="84">
        <f>STOCK[[#This Row],[Entradas]]-STOCK[[#This Row],[Salidas]]</f>
        <v>1</v>
      </c>
      <c r="M847" s="93">
        <f>STOCK[[#This Row],[Precio Final]]*10%</f>
        <v>3.5</v>
      </c>
      <c r="N847" s="84">
        <v>71</v>
      </c>
      <c r="O847" s="85">
        <v>71</v>
      </c>
      <c r="P847" s="85"/>
      <c r="Q847" s="84"/>
      <c r="R847" s="84"/>
      <c r="S847" s="85"/>
      <c r="T847" s="96">
        <f>STOCK[[#This Row],[Costo Unitario (USD)]]+STOCK[[#This Row],[Costo Envío (USD)]]+STOCK[[#This Row],[Comisión 10%]]</f>
        <v>3.5</v>
      </c>
      <c r="U847" s="84">
        <f t="shared" si="45"/>
        <v>5.25</v>
      </c>
      <c r="V847" s="85">
        <f t="shared" si="47"/>
        <v>35</v>
      </c>
      <c r="W847" s="85">
        <f>STOCK[[#This Row],[Precio Final]]-STOCK[[#This Row],[Costo total]]</f>
        <v>31.5</v>
      </c>
      <c r="X847" s="84">
        <f>STOCK[[#This Row],[Ganancia Unitaria]]*STOCK[[#This Row],[Salidas]]</f>
        <v>0</v>
      </c>
      <c r="Y847" s="84"/>
      <c r="Z847" s="84"/>
      <c r="AA847" s="85"/>
      <c r="AB847" s="84"/>
      <c r="AC847" s="84"/>
    </row>
    <row r="848" ht="80" customHeight="1" spans="1:29">
      <c r="A848" s="84" t="s">
        <v>18033</v>
      </c>
      <c r="B848" s="84"/>
      <c r="C848" s="85" t="s">
        <v>2</v>
      </c>
      <c r="D848" s="84" t="s">
        <v>16522</v>
      </c>
      <c r="E848" s="87" t="s">
        <v>18034</v>
      </c>
      <c r="F848" s="84" t="s">
        <v>17250</v>
      </c>
      <c r="G848" s="85"/>
      <c r="H848" s="85">
        <v>35</v>
      </c>
      <c r="I848" s="85">
        <f t="shared" si="46"/>
        <v>35</v>
      </c>
      <c r="J848" s="84">
        <v>1</v>
      </c>
      <c r="K848" s="90">
        <f>SUMIFS(VENTAS[Cantidad],VENTAS[Código del producto Vendido],STOCK[[#This Row],[Code]])</f>
        <v>0</v>
      </c>
      <c r="L848" s="84">
        <f>STOCK[[#This Row],[Entradas]]-STOCK[[#This Row],[Salidas]]</f>
        <v>1</v>
      </c>
      <c r="M848" s="93">
        <f>STOCK[[#This Row],[Precio Final]]*10%</f>
        <v>3.5</v>
      </c>
      <c r="N848" s="84">
        <v>72</v>
      </c>
      <c r="O848" s="85">
        <v>72</v>
      </c>
      <c r="P848" s="85"/>
      <c r="Q848" s="84"/>
      <c r="R848" s="84"/>
      <c r="S848" s="85"/>
      <c r="T848" s="96">
        <f>STOCK[[#This Row],[Costo Unitario (USD)]]+STOCK[[#This Row],[Costo Envío (USD)]]+STOCK[[#This Row],[Comisión 10%]]</f>
        <v>3.5</v>
      </c>
      <c r="U848" s="84">
        <f t="shared" si="45"/>
        <v>5.25</v>
      </c>
      <c r="V848" s="85">
        <f t="shared" si="47"/>
        <v>35</v>
      </c>
      <c r="W848" s="85">
        <f>STOCK[[#This Row],[Precio Final]]-STOCK[[#This Row],[Costo total]]</f>
        <v>31.5</v>
      </c>
      <c r="X848" s="84">
        <f>STOCK[[#This Row],[Ganancia Unitaria]]*STOCK[[#This Row],[Salidas]]</f>
        <v>0</v>
      </c>
      <c r="Y848" s="84"/>
      <c r="Z848" s="84"/>
      <c r="AA848" s="85"/>
      <c r="AB848" s="84"/>
      <c r="AC848" s="84"/>
    </row>
    <row r="849" ht="80" customHeight="1" spans="1:29">
      <c r="A849" s="84" t="s">
        <v>18035</v>
      </c>
      <c r="B849" s="84"/>
      <c r="C849" s="85" t="s">
        <v>2</v>
      </c>
      <c r="D849" s="84" t="s">
        <v>16522</v>
      </c>
      <c r="E849" s="87" t="s">
        <v>18036</v>
      </c>
      <c r="F849" s="84" t="s">
        <v>17250</v>
      </c>
      <c r="G849" s="85"/>
      <c r="H849" s="85">
        <v>35</v>
      </c>
      <c r="I849" s="85">
        <f t="shared" si="46"/>
        <v>35</v>
      </c>
      <c r="J849" s="84">
        <v>1</v>
      </c>
      <c r="K849" s="90">
        <f>SUMIFS(VENTAS[Cantidad],VENTAS[Código del producto Vendido],STOCK[[#This Row],[Code]])</f>
        <v>0</v>
      </c>
      <c r="L849" s="84">
        <f>STOCK[[#This Row],[Entradas]]-STOCK[[#This Row],[Salidas]]</f>
        <v>1</v>
      </c>
      <c r="M849" s="93">
        <f>STOCK[[#This Row],[Precio Final]]*10%</f>
        <v>3.5</v>
      </c>
      <c r="N849" s="84">
        <v>73</v>
      </c>
      <c r="O849" s="85">
        <v>73</v>
      </c>
      <c r="P849" s="85"/>
      <c r="Q849" s="84"/>
      <c r="R849" s="84"/>
      <c r="S849" s="85"/>
      <c r="T849" s="96">
        <f>STOCK[[#This Row],[Costo Unitario (USD)]]+STOCK[[#This Row],[Costo Envío (USD)]]+STOCK[[#This Row],[Comisión 10%]]</f>
        <v>3.5</v>
      </c>
      <c r="U849" s="84">
        <f t="shared" si="45"/>
        <v>5.25</v>
      </c>
      <c r="V849" s="85">
        <f t="shared" si="47"/>
        <v>35</v>
      </c>
      <c r="W849" s="85">
        <f>STOCK[[#This Row],[Precio Final]]-STOCK[[#This Row],[Costo total]]</f>
        <v>31.5</v>
      </c>
      <c r="X849" s="84">
        <f>STOCK[[#This Row],[Ganancia Unitaria]]*STOCK[[#This Row],[Salidas]]</f>
        <v>0</v>
      </c>
      <c r="Y849" s="84"/>
      <c r="Z849" s="84"/>
      <c r="AA849" s="85"/>
      <c r="AB849" s="84"/>
      <c r="AC849" s="84"/>
    </row>
    <row r="850" ht="80" customHeight="1" spans="1:29">
      <c r="A850" s="84" t="s">
        <v>18037</v>
      </c>
      <c r="B850" s="84"/>
      <c r="C850" s="85" t="s">
        <v>2</v>
      </c>
      <c r="D850" s="84" t="s">
        <v>16461</v>
      </c>
      <c r="E850" s="87" t="s">
        <v>18038</v>
      </c>
      <c r="F850" s="84" t="s">
        <v>16396</v>
      </c>
      <c r="G850" s="85"/>
      <c r="H850" s="85">
        <v>15</v>
      </c>
      <c r="I850" s="85">
        <f t="shared" si="46"/>
        <v>15</v>
      </c>
      <c r="J850" s="84">
        <v>1</v>
      </c>
      <c r="K850" s="90">
        <f>SUMIFS(VENTAS[Cantidad],VENTAS[Código del producto Vendido],STOCK[[#This Row],[Code]])</f>
        <v>0</v>
      </c>
      <c r="L850" s="84">
        <f>STOCK[[#This Row],[Entradas]]-STOCK[[#This Row],[Salidas]]</f>
        <v>1</v>
      </c>
      <c r="M850" s="93">
        <f>STOCK[[#This Row],[Precio Final]]*10%</f>
        <v>1.5</v>
      </c>
      <c r="N850" s="84">
        <v>74</v>
      </c>
      <c r="O850" s="85">
        <v>74</v>
      </c>
      <c r="P850" s="85"/>
      <c r="Q850" s="84"/>
      <c r="R850" s="84"/>
      <c r="S850" s="85"/>
      <c r="T850" s="96">
        <f>STOCK[[#This Row],[Costo Unitario (USD)]]+STOCK[[#This Row],[Costo Envío (USD)]]+STOCK[[#This Row],[Comisión 10%]]</f>
        <v>1.5</v>
      </c>
      <c r="U850" s="84">
        <f t="shared" si="45"/>
        <v>2.25</v>
      </c>
      <c r="V850" s="85">
        <f t="shared" si="47"/>
        <v>15</v>
      </c>
      <c r="W850" s="85">
        <f>STOCK[[#This Row],[Precio Final]]-STOCK[[#This Row],[Costo total]]</f>
        <v>13.5</v>
      </c>
      <c r="X850" s="84">
        <f>STOCK[[#This Row],[Ganancia Unitaria]]*STOCK[[#This Row],[Salidas]]</f>
        <v>0</v>
      </c>
      <c r="Y850" s="84"/>
      <c r="Z850" s="84"/>
      <c r="AA850" s="85"/>
      <c r="AB850" s="84"/>
      <c r="AC850" s="84"/>
    </row>
    <row r="851" ht="80" customHeight="1" spans="1:29">
      <c r="A851" s="84" t="s">
        <v>18039</v>
      </c>
      <c r="B851" s="84"/>
      <c r="C851" s="85" t="s">
        <v>2</v>
      </c>
      <c r="D851" s="84" t="s">
        <v>16943</v>
      </c>
      <c r="E851" s="87" t="s">
        <v>18040</v>
      </c>
      <c r="F851" s="84" t="s">
        <v>16586</v>
      </c>
      <c r="G851" s="85"/>
      <c r="H851" s="85">
        <v>18</v>
      </c>
      <c r="I851" s="85">
        <f t="shared" si="46"/>
        <v>18</v>
      </c>
      <c r="J851" s="84">
        <v>2</v>
      </c>
      <c r="K851" s="90">
        <f>SUMIFS(VENTAS[Cantidad],VENTAS[Código del producto Vendido],STOCK[[#This Row],[Code]])</f>
        <v>0</v>
      </c>
      <c r="L851" s="84">
        <f>STOCK[[#This Row],[Entradas]]-STOCK[[#This Row],[Salidas]]</f>
        <v>2</v>
      </c>
      <c r="M851" s="93">
        <f>STOCK[[#This Row],[Precio Final]]*10%</f>
        <v>1.8</v>
      </c>
      <c r="N851" s="84">
        <v>75</v>
      </c>
      <c r="O851" s="85">
        <v>75</v>
      </c>
      <c r="P851" s="85"/>
      <c r="Q851" s="84"/>
      <c r="R851" s="84"/>
      <c r="S851" s="85"/>
      <c r="T851" s="96">
        <f>STOCK[[#This Row],[Costo Unitario (USD)]]+STOCK[[#This Row],[Costo Envío (USD)]]+STOCK[[#This Row],[Comisión 10%]]</f>
        <v>1.8</v>
      </c>
      <c r="U851" s="84">
        <f t="shared" si="45"/>
        <v>2.7</v>
      </c>
      <c r="V851" s="85">
        <f t="shared" si="47"/>
        <v>18</v>
      </c>
      <c r="W851" s="85">
        <f>STOCK[[#This Row],[Precio Final]]-STOCK[[#This Row],[Costo total]]</f>
        <v>16.2</v>
      </c>
      <c r="X851" s="84">
        <f>STOCK[[#This Row],[Ganancia Unitaria]]*STOCK[[#This Row],[Salidas]]</f>
        <v>0</v>
      </c>
      <c r="Y851" s="84"/>
      <c r="Z851" s="84"/>
      <c r="AA851" s="85"/>
      <c r="AB851" s="84"/>
      <c r="AC851" s="84"/>
    </row>
    <row r="852" ht="80" customHeight="1" spans="1:29">
      <c r="A852" s="84" t="s">
        <v>18041</v>
      </c>
      <c r="B852" s="84"/>
      <c r="C852" s="85" t="s">
        <v>2</v>
      </c>
      <c r="D852" s="84" t="s">
        <v>16461</v>
      </c>
      <c r="E852" s="87" t="s">
        <v>17943</v>
      </c>
      <c r="F852" s="84" t="s">
        <v>16475</v>
      </c>
      <c r="G852" s="85"/>
      <c r="H852" s="85">
        <v>15</v>
      </c>
      <c r="I852" s="85">
        <f t="shared" si="46"/>
        <v>15</v>
      </c>
      <c r="J852" s="84">
        <v>2</v>
      </c>
      <c r="K852" s="90">
        <f>SUMIFS(VENTAS[Cantidad],VENTAS[Código del producto Vendido],STOCK[[#This Row],[Code]])</f>
        <v>0</v>
      </c>
      <c r="L852" s="84">
        <v>1</v>
      </c>
      <c r="M852" s="93">
        <f>STOCK[[#This Row],[Precio Final]]*10%</f>
        <v>1.5</v>
      </c>
      <c r="N852" s="84">
        <v>76</v>
      </c>
      <c r="O852" s="85">
        <v>76</v>
      </c>
      <c r="P852" s="85"/>
      <c r="Q852" s="84"/>
      <c r="R852" s="84"/>
      <c r="S852" s="85"/>
      <c r="T852" s="96">
        <f>STOCK[[#This Row],[Costo Unitario (USD)]]+STOCK[[#This Row],[Costo Envío (USD)]]+STOCK[[#This Row],[Comisión 10%]]</f>
        <v>1.5</v>
      </c>
      <c r="U852" s="84">
        <f t="shared" si="45"/>
        <v>2.25</v>
      </c>
      <c r="V852" s="85">
        <f t="shared" si="47"/>
        <v>15</v>
      </c>
      <c r="W852" s="85">
        <f>STOCK[[#This Row],[Precio Final]]-STOCK[[#This Row],[Costo total]]</f>
        <v>13.5</v>
      </c>
      <c r="X852" s="84">
        <f>STOCK[[#This Row],[Ganancia Unitaria]]*STOCK[[#This Row],[Salidas]]</f>
        <v>0</v>
      </c>
      <c r="Y852" s="84"/>
      <c r="Z852" s="84"/>
      <c r="AA852" s="85"/>
      <c r="AB852" s="84"/>
      <c r="AC852" s="84"/>
    </row>
    <row r="853" ht="80" customHeight="1" spans="1:29">
      <c r="A853" s="84" t="s">
        <v>18042</v>
      </c>
      <c r="B853" s="84"/>
      <c r="C853" s="85" t="s">
        <v>2</v>
      </c>
      <c r="D853" s="84" t="s">
        <v>16461</v>
      </c>
      <c r="E853" s="87" t="s">
        <v>18043</v>
      </c>
      <c r="F853" s="84" t="s">
        <v>16408</v>
      </c>
      <c r="G853" s="85"/>
      <c r="H853" s="85">
        <v>15</v>
      </c>
      <c r="I853" s="85">
        <f t="shared" si="46"/>
        <v>15</v>
      </c>
      <c r="J853" s="84">
        <v>1</v>
      </c>
      <c r="K853" s="90">
        <f>SUMIFS(VENTAS[Cantidad],VENTAS[Código del producto Vendido],STOCK[[#This Row],[Code]])</f>
        <v>0</v>
      </c>
      <c r="L853" s="84">
        <f>STOCK[[#This Row],[Entradas]]-STOCK[[#This Row],[Salidas]]</f>
        <v>1</v>
      </c>
      <c r="M853" s="93">
        <f>STOCK[[#This Row],[Precio Final]]*10%</f>
        <v>1.5</v>
      </c>
      <c r="N853" s="84">
        <v>77</v>
      </c>
      <c r="O853" s="85">
        <v>77</v>
      </c>
      <c r="P853" s="85"/>
      <c r="Q853" s="84"/>
      <c r="R853" s="84"/>
      <c r="S853" s="85"/>
      <c r="T853" s="96">
        <f>STOCK[[#This Row],[Costo Unitario (USD)]]+STOCK[[#This Row],[Costo Envío (USD)]]+STOCK[[#This Row],[Comisión 10%]]</f>
        <v>1.5</v>
      </c>
      <c r="U853" s="84">
        <f t="shared" si="45"/>
        <v>2.25</v>
      </c>
      <c r="V853" s="85">
        <f t="shared" si="47"/>
        <v>15</v>
      </c>
      <c r="W853" s="85">
        <f>STOCK[[#This Row],[Precio Final]]-STOCK[[#This Row],[Costo total]]</f>
        <v>13.5</v>
      </c>
      <c r="X853" s="84">
        <f>STOCK[[#This Row],[Ganancia Unitaria]]*STOCK[[#This Row],[Salidas]]</f>
        <v>0</v>
      </c>
      <c r="Y853" s="84"/>
      <c r="Z853" s="84"/>
      <c r="AA853" s="85"/>
      <c r="AB853" s="84"/>
      <c r="AC853" s="84"/>
    </row>
    <row r="854" ht="80" customHeight="1" spans="1:29">
      <c r="A854" s="84" t="s">
        <v>18044</v>
      </c>
      <c r="B854" s="84"/>
      <c r="C854" s="85" t="s">
        <v>2</v>
      </c>
      <c r="D854" s="84" t="s">
        <v>16461</v>
      </c>
      <c r="E854" s="87" t="s">
        <v>17943</v>
      </c>
      <c r="F854" s="84" t="s">
        <v>16408</v>
      </c>
      <c r="G854" s="85"/>
      <c r="H854" s="85">
        <v>15</v>
      </c>
      <c r="I854" s="85">
        <f t="shared" si="46"/>
        <v>15</v>
      </c>
      <c r="J854" s="84">
        <v>1</v>
      </c>
      <c r="K854" s="90">
        <f>SUMIFS(VENTAS[Cantidad],VENTAS[Código del producto Vendido],STOCK[[#This Row],[Code]])</f>
        <v>0</v>
      </c>
      <c r="L854" s="84">
        <f>STOCK[[#This Row],[Entradas]]-STOCK[[#This Row],[Salidas]]</f>
        <v>1</v>
      </c>
      <c r="M854" s="93">
        <f>STOCK[[#This Row],[Precio Final]]*10%</f>
        <v>1.5</v>
      </c>
      <c r="N854" s="84">
        <v>78</v>
      </c>
      <c r="O854" s="85">
        <v>78</v>
      </c>
      <c r="P854" s="85"/>
      <c r="Q854" s="84"/>
      <c r="R854" s="84"/>
      <c r="S854" s="85"/>
      <c r="T854" s="96">
        <f>STOCK[[#This Row],[Costo Unitario (USD)]]+STOCK[[#This Row],[Costo Envío (USD)]]+STOCK[[#This Row],[Comisión 10%]]</f>
        <v>1.5</v>
      </c>
      <c r="U854" s="84">
        <f t="shared" si="45"/>
        <v>2.25</v>
      </c>
      <c r="V854" s="85">
        <f t="shared" si="47"/>
        <v>15</v>
      </c>
      <c r="W854" s="85">
        <f>STOCK[[#This Row],[Precio Final]]-STOCK[[#This Row],[Costo total]]</f>
        <v>13.5</v>
      </c>
      <c r="X854" s="84">
        <f>STOCK[[#This Row],[Ganancia Unitaria]]*STOCK[[#This Row],[Salidas]]</f>
        <v>0</v>
      </c>
      <c r="Y854" s="84"/>
      <c r="Z854" s="84"/>
      <c r="AA854" s="85"/>
      <c r="AB854" s="84"/>
      <c r="AC854" s="84"/>
    </row>
    <row r="855" ht="80" customHeight="1" spans="1:29">
      <c r="A855" s="84" t="s">
        <v>18045</v>
      </c>
      <c r="B855" s="84"/>
      <c r="C855" s="85" t="s">
        <v>2</v>
      </c>
      <c r="D855" s="84" t="s">
        <v>16461</v>
      </c>
      <c r="E855" s="87" t="s">
        <v>18046</v>
      </c>
      <c r="F855" s="84" t="s">
        <v>16404</v>
      </c>
      <c r="G855" s="85"/>
      <c r="H855" s="85">
        <v>20</v>
      </c>
      <c r="I855" s="85">
        <f t="shared" si="46"/>
        <v>20</v>
      </c>
      <c r="J855" s="84">
        <v>1</v>
      </c>
      <c r="K855" s="90">
        <f>SUMIFS(VENTAS[Cantidad],VENTAS[Código del producto Vendido],STOCK[[#This Row],[Code]])</f>
        <v>0</v>
      </c>
      <c r="L855" s="84">
        <f>STOCK[[#This Row],[Entradas]]-STOCK[[#This Row],[Salidas]]</f>
        <v>1</v>
      </c>
      <c r="M855" s="93">
        <f>STOCK[[#This Row],[Precio Final]]*10%</f>
        <v>2</v>
      </c>
      <c r="N855" s="84">
        <v>79</v>
      </c>
      <c r="O855" s="85">
        <v>79</v>
      </c>
      <c r="P855" s="85"/>
      <c r="Q855" s="84"/>
      <c r="R855" s="84"/>
      <c r="S855" s="85"/>
      <c r="T855" s="96">
        <f>STOCK[[#This Row],[Costo Unitario (USD)]]+STOCK[[#This Row],[Costo Envío (USD)]]+STOCK[[#This Row],[Comisión 10%]]</f>
        <v>2</v>
      </c>
      <c r="U855" s="84">
        <f t="shared" si="45"/>
        <v>3</v>
      </c>
      <c r="V855" s="85">
        <f t="shared" si="47"/>
        <v>20</v>
      </c>
      <c r="W855" s="85">
        <f>STOCK[[#This Row],[Precio Final]]-STOCK[[#This Row],[Costo total]]</f>
        <v>18</v>
      </c>
      <c r="X855" s="84">
        <f>STOCK[[#This Row],[Ganancia Unitaria]]*STOCK[[#This Row],[Salidas]]</f>
        <v>0</v>
      </c>
      <c r="Y855" s="84"/>
      <c r="Z855" s="84"/>
      <c r="AA855" s="85"/>
      <c r="AB855" s="84"/>
      <c r="AC855" s="84"/>
    </row>
    <row r="856" ht="80" customHeight="1" spans="1:29">
      <c r="A856" s="84" t="s">
        <v>18047</v>
      </c>
      <c r="B856" s="84"/>
      <c r="C856" s="85" t="s">
        <v>2</v>
      </c>
      <c r="D856" s="84" t="s">
        <v>16461</v>
      </c>
      <c r="E856" s="87" t="s">
        <v>18046</v>
      </c>
      <c r="F856" s="84" t="s">
        <v>16408</v>
      </c>
      <c r="G856" s="85"/>
      <c r="H856" s="85">
        <v>20</v>
      </c>
      <c r="I856" s="85">
        <f t="shared" si="46"/>
        <v>20</v>
      </c>
      <c r="J856" s="84">
        <v>1</v>
      </c>
      <c r="K856" s="90">
        <f>SUMIFS(VENTAS[Cantidad],VENTAS[Código del producto Vendido],STOCK[[#This Row],[Code]])</f>
        <v>0</v>
      </c>
      <c r="L856" s="84">
        <f>STOCK[[#This Row],[Entradas]]-STOCK[[#This Row],[Salidas]]</f>
        <v>1</v>
      </c>
      <c r="M856" s="93">
        <f>STOCK[[#This Row],[Precio Final]]*10%</f>
        <v>2</v>
      </c>
      <c r="N856" s="84">
        <v>80</v>
      </c>
      <c r="O856" s="85">
        <v>80</v>
      </c>
      <c r="P856" s="85"/>
      <c r="Q856" s="84"/>
      <c r="R856" s="84"/>
      <c r="S856" s="85"/>
      <c r="T856" s="96">
        <f>STOCK[[#This Row],[Costo Unitario (USD)]]+STOCK[[#This Row],[Costo Envío (USD)]]+STOCK[[#This Row],[Comisión 10%]]</f>
        <v>2</v>
      </c>
      <c r="U856" s="84">
        <f t="shared" si="45"/>
        <v>3</v>
      </c>
      <c r="V856" s="85">
        <f t="shared" si="47"/>
        <v>20</v>
      </c>
      <c r="W856" s="85">
        <f>STOCK[[#This Row],[Precio Final]]-STOCK[[#This Row],[Costo total]]</f>
        <v>18</v>
      </c>
      <c r="X856" s="84">
        <f>STOCK[[#This Row],[Ganancia Unitaria]]*STOCK[[#This Row],[Salidas]]</f>
        <v>0</v>
      </c>
      <c r="Y856" s="84"/>
      <c r="Z856" s="84"/>
      <c r="AA856" s="85"/>
      <c r="AB856" s="84"/>
      <c r="AC856" s="84"/>
    </row>
    <row r="857" ht="80" customHeight="1" spans="1:29">
      <c r="A857" s="84" t="s">
        <v>18048</v>
      </c>
      <c r="B857" s="84"/>
      <c r="C857" s="85" t="s">
        <v>2</v>
      </c>
      <c r="D857" s="84" t="s">
        <v>16461</v>
      </c>
      <c r="E857" s="87" t="s">
        <v>18049</v>
      </c>
      <c r="F857" s="84" t="s">
        <v>16404</v>
      </c>
      <c r="G857" s="85"/>
      <c r="H857" s="85">
        <v>12</v>
      </c>
      <c r="I857" s="85">
        <f t="shared" si="46"/>
        <v>12</v>
      </c>
      <c r="J857" s="84">
        <v>1</v>
      </c>
      <c r="K857" s="90">
        <f>SUMIFS(VENTAS[Cantidad],VENTAS[Código del producto Vendido],STOCK[[#This Row],[Code]])</f>
        <v>0</v>
      </c>
      <c r="L857" s="84">
        <f>STOCK[[#This Row],[Entradas]]-STOCK[[#This Row],[Salidas]]</f>
        <v>1</v>
      </c>
      <c r="M857" s="93">
        <f>STOCK[[#This Row],[Precio Final]]*10%</f>
        <v>1.2</v>
      </c>
      <c r="N857" s="84">
        <v>81</v>
      </c>
      <c r="O857" s="85">
        <v>81</v>
      </c>
      <c r="P857" s="85"/>
      <c r="Q857" s="84"/>
      <c r="R857" s="84"/>
      <c r="S857" s="85"/>
      <c r="T857" s="96">
        <f>STOCK[[#This Row],[Costo Unitario (USD)]]+STOCK[[#This Row],[Costo Envío (USD)]]+STOCK[[#This Row],[Comisión 10%]]</f>
        <v>1.2</v>
      </c>
      <c r="U857" s="84">
        <f t="shared" si="45"/>
        <v>1.8</v>
      </c>
      <c r="V857" s="85">
        <f t="shared" si="47"/>
        <v>12</v>
      </c>
      <c r="W857" s="85">
        <f>STOCK[[#This Row],[Precio Final]]-STOCK[[#This Row],[Costo total]]</f>
        <v>10.8</v>
      </c>
      <c r="X857" s="84">
        <f>STOCK[[#This Row],[Ganancia Unitaria]]*STOCK[[#This Row],[Salidas]]</f>
        <v>0</v>
      </c>
      <c r="Y857" s="84"/>
      <c r="Z857" s="84"/>
      <c r="AA857" s="85"/>
      <c r="AB857" s="84"/>
      <c r="AC857" s="84"/>
    </row>
    <row r="858" ht="80" customHeight="1" spans="1:29">
      <c r="A858" s="84" t="s">
        <v>18050</v>
      </c>
      <c r="B858" s="84"/>
      <c r="C858" s="85" t="s">
        <v>2</v>
      </c>
      <c r="D858" s="84" t="s">
        <v>16461</v>
      </c>
      <c r="E858" s="87" t="s">
        <v>18051</v>
      </c>
      <c r="F858" s="84" t="s">
        <v>16408</v>
      </c>
      <c r="G858" s="85"/>
      <c r="H858" s="85">
        <v>25</v>
      </c>
      <c r="I858" s="85">
        <f t="shared" si="46"/>
        <v>25</v>
      </c>
      <c r="J858" s="84">
        <v>1</v>
      </c>
      <c r="K858" s="90">
        <f>SUMIFS(VENTAS[Cantidad],VENTAS[Código del producto Vendido],STOCK[[#This Row],[Code]])</f>
        <v>0</v>
      </c>
      <c r="L858" s="84">
        <f>STOCK[[#This Row],[Entradas]]-STOCK[[#This Row],[Salidas]]</f>
        <v>1</v>
      </c>
      <c r="M858" s="93">
        <f>STOCK[[#This Row],[Precio Final]]*10%</f>
        <v>2.5</v>
      </c>
      <c r="N858" s="84">
        <v>82</v>
      </c>
      <c r="O858" s="85">
        <v>82</v>
      </c>
      <c r="P858" s="85"/>
      <c r="Q858" s="84"/>
      <c r="R858" s="84"/>
      <c r="S858" s="85"/>
      <c r="T858" s="96">
        <f>STOCK[[#This Row],[Costo Unitario (USD)]]+STOCK[[#This Row],[Costo Envío (USD)]]+STOCK[[#This Row],[Comisión 10%]]</f>
        <v>2.5</v>
      </c>
      <c r="U858" s="84">
        <f t="shared" si="45"/>
        <v>3.75</v>
      </c>
      <c r="V858" s="85">
        <f t="shared" si="47"/>
        <v>25</v>
      </c>
      <c r="W858" s="85">
        <f>STOCK[[#This Row],[Precio Final]]-STOCK[[#This Row],[Costo total]]</f>
        <v>22.5</v>
      </c>
      <c r="X858" s="84">
        <f>STOCK[[#This Row],[Ganancia Unitaria]]*STOCK[[#This Row],[Salidas]]</f>
        <v>0</v>
      </c>
      <c r="Y858" s="84"/>
      <c r="Z858" s="84"/>
      <c r="AA858" s="85"/>
      <c r="AB858" s="84"/>
      <c r="AC858" s="84"/>
    </row>
    <row r="859" ht="80" customHeight="1" spans="1:29">
      <c r="A859" s="84" t="s">
        <v>18052</v>
      </c>
      <c r="B859" s="84"/>
      <c r="C859" s="85" t="s">
        <v>2</v>
      </c>
      <c r="D859" s="84" t="s">
        <v>16461</v>
      </c>
      <c r="E859" s="87" t="s">
        <v>18051</v>
      </c>
      <c r="F859" s="84" t="s">
        <v>16475</v>
      </c>
      <c r="G859" s="85"/>
      <c r="H859" s="85">
        <v>25</v>
      </c>
      <c r="I859" s="85">
        <f t="shared" si="46"/>
        <v>25</v>
      </c>
      <c r="J859" s="84">
        <v>1</v>
      </c>
      <c r="K859" s="90">
        <f>SUMIFS(VENTAS[Cantidad],VENTAS[Código del producto Vendido],STOCK[[#This Row],[Code]])</f>
        <v>0</v>
      </c>
      <c r="L859" s="84">
        <f>STOCK[[#This Row],[Entradas]]-STOCK[[#This Row],[Salidas]]</f>
        <v>1</v>
      </c>
      <c r="M859" s="93">
        <f>STOCK[[#This Row],[Precio Final]]*10%</f>
        <v>2.5</v>
      </c>
      <c r="N859" s="84">
        <v>83</v>
      </c>
      <c r="O859" s="85">
        <v>83</v>
      </c>
      <c r="P859" s="85"/>
      <c r="Q859" s="84"/>
      <c r="R859" s="84"/>
      <c r="S859" s="85"/>
      <c r="T859" s="96">
        <f>STOCK[[#This Row],[Costo Unitario (USD)]]+STOCK[[#This Row],[Costo Envío (USD)]]+STOCK[[#This Row],[Comisión 10%]]</f>
        <v>2.5</v>
      </c>
      <c r="U859" s="84">
        <f t="shared" si="45"/>
        <v>3.75</v>
      </c>
      <c r="V859" s="85">
        <f t="shared" si="47"/>
        <v>25</v>
      </c>
      <c r="W859" s="85">
        <f>STOCK[[#This Row],[Precio Final]]-STOCK[[#This Row],[Costo total]]</f>
        <v>22.5</v>
      </c>
      <c r="X859" s="84">
        <f>STOCK[[#This Row],[Ganancia Unitaria]]*STOCK[[#This Row],[Salidas]]</f>
        <v>0</v>
      </c>
      <c r="Y859" s="84"/>
      <c r="Z859" s="84"/>
      <c r="AA859" s="85"/>
      <c r="AB859" s="84"/>
      <c r="AC859" s="84"/>
    </row>
    <row r="860" ht="80" customHeight="1" spans="1:29">
      <c r="A860" s="84" t="s">
        <v>18053</v>
      </c>
      <c r="B860" s="84"/>
      <c r="C860" s="85" t="s">
        <v>2</v>
      </c>
      <c r="D860" s="84" t="s">
        <v>16461</v>
      </c>
      <c r="E860" s="87" t="s">
        <v>18054</v>
      </c>
      <c r="F860" s="84" t="s">
        <v>16396</v>
      </c>
      <c r="G860" s="85"/>
      <c r="H860" s="85">
        <v>30</v>
      </c>
      <c r="I860" s="85">
        <f t="shared" si="46"/>
        <v>30</v>
      </c>
      <c r="J860" s="84">
        <v>1</v>
      </c>
      <c r="K860" s="90">
        <f>SUMIFS(VENTAS[Cantidad],VENTAS[Código del producto Vendido],STOCK[[#This Row],[Code]])</f>
        <v>0</v>
      </c>
      <c r="L860" s="84">
        <f>STOCK[[#This Row],[Entradas]]-STOCK[[#This Row],[Salidas]]</f>
        <v>1</v>
      </c>
      <c r="M860" s="93">
        <f>STOCK[[#This Row],[Precio Final]]*10%</f>
        <v>3</v>
      </c>
      <c r="N860" s="84">
        <v>84</v>
      </c>
      <c r="O860" s="85">
        <v>84</v>
      </c>
      <c r="P860" s="85"/>
      <c r="Q860" s="84"/>
      <c r="R860" s="84"/>
      <c r="S860" s="85"/>
      <c r="T860" s="96">
        <f>STOCK[[#This Row],[Costo Unitario (USD)]]+STOCK[[#This Row],[Costo Envío (USD)]]+STOCK[[#This Row],[Comisión 10%]]</f>
        <v>3</v>
      </c>
      <c r="U860" s="84">
        <f t="shared" si="45"/>
        <v>4.5</v>
      </c>
      <c r="V860" s="85">
        <f t="shared" si="47"/>
        <v>30</v>
      </c>
      <c r="W860" s="85">
        <f>STOCK[[#This Row],[Precio Final]]-STOCK[[#This Row],[Costo total]]</f>
        <v>27</v>
      </c>
      <c r="X860" s="84">
        <f>STOCK[[#This Row],[Ganancia Unitaria]]*STOCK[[#This Row],[Salidas]]</f>
        <v>0</v>
      </c>
      <c r="Y860" s="84"/>
      <c r="Z860" s="84"/>
      <c r="AA860" s="85"/>
      <c r="AB860" s="84"/>
      <c r="AC860" s="84"/>
    </row>
    <row r="861" ht="80" customHeight="1" spans="1:29">
      <c r="A861" s="84" t="s">
        <v>18055</v>
      </c>
      <c r="B861" s="84"/>
      <c r="C861" s="85" t="s">
        <v>2</v>
      </c>
      <c r="D861" s="84" t="s">
        <v>16461</v>
      </c>
      <c r="E861" s="87" t="s">
        <v>18056</v>
      </c>
      <c r="F861" s="84" t="s">
        <v>16396</v>
      </c>
      <c r="G861" s="85"/>
      <c r="H861" s="85">
        <v>40</v>
      </c>
      <c r="I861" s="85">
        <f t="shared" si="46"/>
        <v>40</v>
      </c>
      <c r="J861" s="84">
        <v>1</v>
      </c>
      <c r="K861" s="90">
        <f>SUMIFS(VENTAS[Cantidad],VENTAS[Código del producto Vendido],STOCK[[#This Row],[Code]])</f>
        <v>0</v>
      </c>
      <c r="L861" s="84">
        <f>STOCK[[#This Row],[Entradas]]-STOCK[[#This Row],[Salidas]]</f>
        <v>1</v>
      </c>
      <c r="M861" s="93">
        <f>STOCK[[#This Row],[Precio Final]]*10%</f>
        <v>4</v>
      </c>
      <c r="N861" s="84">
        <v>86</v>
      </c>
      <c r="O861" s="85">
        <v>86</v>
      </c>
      <c r="P861" s="85"/>
      <c r="Q861" s="84"/>
      <c r="R861" s="84"/>
      <c r="S861" s="85"/>
      <c r="T861" s="96">
        <f>STOCK[[#This Row],[Costo Unitario (USD)]]+STOCK[[#This Row],[Costo Envío (USD)]]+STOCK[[#This Row],[Comisión 10%]]</f>
        <v>4</v>
      </c>
      <c r="U861" s="84">
        <f t="shared" si="45"/>
        <v>6</v>
      </c>
      <c r="V861" s="85">
        <f t="shared" si="47"/>
        <v>40</v>
      </c>
      <c r="W861" s="85">
        <f>STOCK[[#This Row],[Precio Final]]-STOCK[[#This Row],[Costo total]]</f>
        <v>36</v>
      </c>
      <c r="X861" s="84">
        <f>STOCK[[#This Row],[Ganancia Unitaria]]*STOCK[[#This Row],[Salidas]]</f>
        <v>0</v>
      </c>
      <c r="Y861" s="84"/>
      <c r="Z861" s="84"/>
      <c r="AA861" s="85"/>
      <c r="AB861" s="84"/>
      <c r="AC861" s="84"/>
    </row>
    <row r="862" ht="80" customHeight="1" spans="1:29">
      <c r="A862" s="84" t="s">
        <v>18057</v>
      </c>
      <c r="B862" s="84"/>
      <c r="C862" s="85" t="s">
        <v>2</v>
      </c>
      <c r="D862" s="84" t="s">
        <v>16632</v>
      </c>
      <c r="E862" s="87" t="s">
        <v>18058</v>
      </c>
      <c r="F862" s="84" t="s">
        <v>16396</v>
      </c>
      <c r="G862" s="85"/>
      <c r="H862" s="85">
        <v>30</v>
      </c>
      <c r="I862" s="85">
        <f t="shared" si="46"/>
        <v>30</v>
      </c>
      <c r="J862" s="84">
        <v>1</v>
      </c>
      <c r="K862" s="90">
        <f>SUMIFS(VENTAS[Cantidad],VENTAS[Código del producto Vendido],STOCK[[#This Row],[Code]])</f>
        <v>0</v>
      </c>
      <c r="L862" s="84">
        <f>STOCK[[#This Row],[Entradas]]-STOCK[[#This Row],[Salidas]]</f>
        <v>1</v>
      </c>
      <c r="M862" s="93">
        <f>STOCK[[#This Row],[Precio Final]]*10%</f>
        <v>3</v>
      </c>
      <c r="N862" s="84">
        <v>87</v>
      </c>
      <c r="O862" s="85">
        <v>87</v>
      </c>
      <c r="P862" s="85"/>
      <c r="Q862" s="84"/>
      <c r="R862" s="84"/>
      <c r="S862" s="85"/>
      <c r="T862" s="96">
        <f>STOCK[[#This Row],[Costo Unitario (USD)]]+STOCK[[#This Row],[Costo Envío (USD)]]+STOCK[[#This Row],[Comisión 10%]]</f>
        <v>3</v>
      </c>
      <c r="U862" s="84">
        <f t="shared" si="45"/>
        <v>4.5</v>
      </c>
      <c r="V862" s="85">
        <f t="shared" si="47"/>
        <v>30</v>
      </c>
      <c r="W862" s="85">
        <f>STOCK[[#This Row],[Precio Final]]-STOCK[[#This Row],[Costo total]]</f>
        <v>27</v>
      </c>
      <c r="X862" s="84">
        <f>STOCK[[#This Row],[Ganancia Unitaria]]*STOCK[[#This Row],[Salidas]]</f>
        <v>0</v>
      </c>
      <c r="Y862" s="84"/>
      <c r="Z862" s="84"/>
      <c r="AA862" s="85"/>
      <c r="AB862" s="84"/>
      <c r="AC862" s="84"/>
    </row>
    <row r="863" ht="80" customHeight="1" spans="1:29">
      <c r="A863" s="84" t="s">
        <v>18059</v>
      </c>
      <c r="B863" s="84"/>
      <c r="C863" s="85" t="s">
        <v>2</v>
      </c>
      <c r="D863" s="84" t="s">
        <v>16461</v>
      </c>
      <c r="E863" s="87" t="s">
        <v>18060</v>
      </c>
      <c r="F863" s="84" t="s">
        <v>16404</v>
      </c>
      <c r="G863" s="85"/>
      <c r="H863" s="85">
        <v>18</v>
      </c>
      <c r="I863" s="85">
        <f t="shared" si="46"/>
        <v>18</v>
      </c>
      <c r="J863" s="84">
        <v>2</v>
      </c>
      <c r="K863" s="90">
        <f>SUMIFS(VENTAS[Cantidad],VENTAS[Código del producto Vendido],STOCK[[#This Row],[Code]])</f>
        <v>0</v>
      </c>
      <c r="L863" s="84">
        <f>STOCK[[#This Row],[Entradas]]-STOCK[[#This Row],[Salidas]]</f>
        <v>2</v>
      </c>
      <c r="M863" s="93">
        <f>STOCK[[#This Row],[Precio Final]]*10%</f>
        <v>1.8</v>
      </c>
      <c r="N863" s="84">
        <v>88</v>
      </c>
      <c r="O863" s="85">
        <v>88</v>
      </c>
      <c r="P863" s="85"/>
      <c r="Q863" s="84"/>
      <c r="R863" s="84"/>
      <c r="S863" s="85"/>
      <c r="T863" s="96">
        <f>STOCK[[#This Row],[Costo Unitario (USD)]]+STOCK[[#This Row],[Costo Envío (USD)]]+STOCK[[#This Row],[Comisión 10%]]</f>
        <v>1.8</v>
      </c>
      <c r="U863" s="84">
        <f t="shared" si="45"/>
        <v>2.7</v>
      </c>
      <c r="V863" s="85">
        <f t="shared" si="47"/>
        <v>18</v>
      </c>
      <c r="W863" s="85">
        <f>STOCK[[#This Row],[Precio Final]]-STOCK[[#This Row],[Costo total]]</f>
        <v>16.2</v>
      </c>
      <c r="X863" s="84">
        <f>STOCK[[#This Row],[Ganancia Unitaria]]*STOCK[[#This Row],[Salidas]]</f>
        <v>0</v>
      </c>
      <c r="Y863" s="84"/>
      <c r="Z863" s="84"/>
      <c r="AA863" s="85"/>
      <c r="AB863" s="84"/>
      <c r="AC863" s="84"/>
    </row>
    <row r="864" ht="80" customHeight="1" spans="1:29">
      <c r="A864" s="84" t="s">
        <v>18061</v>
      </c>
      <c r="B864" s="84"/>
      <c r="C864" s="85" t="s">
        <v>2</v>
      </c>
      <c r="D864" s="84" t="s">
        <v>16461</v>
      </c>
      <c r="E864" s="87" t="s">
        <v>18062</v>
      </c>
      <c r="F864" s="84" t="s">
        <v>16396</v>
      </c>
      <c r="G864" s="85"/>
      <c r="H864" s="85">
        <v>18</v>
      </c>
      <c r="I864" s="85">
        <f t="shared" si="46"/>
        <v>18</v>
      </c>
      <c r="J864" s="84">
        <v>1</v>
      </c>
      <c r="K864" s="90">
        <f>SUMIFS(VENTAS[Cantidad],VENTAS[Código del producto Vendido],STOCK[[#This Row],[Code]])</f>
        <v>0</v>
      </c>
      <c r="L864" s="84">
        <f>STOCK[[#This Row],[Entradas]]-STOCK[[#This Row],[Salidas]]</f>
        <v>1</v>
      </c>
      <c r="M864" s="93">
        <f>STOCK[[#This Row],[Precio Final]]*10%</f>
        <v>1.8</v>
      </c>
      <c r="N864" s="84">
        <v>89</v>
      </c>
      <c r="O864" s="85">
        <v>89</v>
      </c>
      <c r="P864" s="85"/>
      <c r="Q864" s="84"/>
      <c r="R864" s="84"/>
      <c r="S864" s="85"/>
      <c r="T864" s="96">
        <f>STOCK[[#This Row],[Costo Unitario (USD)]]+STOCK[[#This Row],[Costo Envío (USD)]]+STOCK[[#This Row],[Comisión 10%]]</f>
        <v>1.8</v>
      </c>
      <c r="U864" s="84">
        <f t="shared" si="45"/>
        <v>2.7</v>
      </c>
      <c r="V864" s="85">
        <f t="shared" si="47"/>
        <v>18</v>
      </c>
      <c r="W864" s="85">
        <f>STOCK[[#This Row],[Precio Final]]-STOCK[[#This Row],[Costo total]]</f>
        <v>16.2</v>
      </c>
      <c r="X864" s="84">
        <f>STOCK[[#This Row],[Ganancia Unitaria]]*STOCK[[#This Row],[Salidas]]</f>
        <v>0</v>
      </c>
      <c r="Y864" s="84"/>
      <c r="Z864" s="84"/>
      <c r="AA864" s="85"/>
      <c r="AB864" s="84"/>
      <c r="AC864" s="84"/>
    </row>
    <row r="865" ht="80" customHeight="1" spans="1:29">
      <c r="A865" s="84" t="s">
        <v>18063</v>
      </c>
      <c r="B865" s="84"/>
      <c r="C865" s="85" t="s">
        <v>2</v>
      </c>
      <c r="D865" s="84" t="s">
        <v>16461</v>
      </c>
      <c r="E865" s="87"/>
      <c r="F865" s="84" t="s">
        <v>16404</v>
      </c>
      <c r="G865" s="85"/>
      <c r="H865" s="85"/>
      <c r="I865" s="85"/>
      <c r="J865" s="84"/>
      <c r="K865" s="90">
        <f>SUMIFS(VENTAS[Cantidad],VENTAS[Código del producto Vendido],STOCK[[#This Row],[Code]])</f>
        <v>0</v>
      </c>
      <c r="L865" s="84"/>
      <c r="M865" s="93">
        <f>STOCK[[#This Row],[Precio Final]]*10%</f>
        <v>0</v>
      </c>
      <c r="N865" s="84"/>
      <c r="O865" s="85"/>
      <c r="P865" s="85"/>
      <c r="Q865" s="84"/>
      <c r="R865" s="84"/>
      <c r="S865" s="85"/>
      <c r="T865" s="96">
        <f>STOCK[[#This Row],[Costo Unitario (USD)]]+STOCK[[#This Row],[Costo Envío (USD)]]+STOCK[[#This Row],[Comisión 10%]]</f>
        <v>0</v>
      </c>
      <c r="U865" s="84">
        <f t="shared" si="45"/>
        <v>0</v>
      </c>
      <c r="V865" s="85"/>
      <c r="W865" s="85">
        <f>STOCK[[#This Row],[Precio Final]]-STOCK[[#This Row],[Costo total]]</f>
        <v>0</v>
      </c>
      <c r="X865" s="84">
        <f>STOCK[[#This Row],[Ganancia Unitaria]]*STOCK[[#This Row],[Salidas]]</f>
        <v>0</v>
      </c>
      <c r="Y865" s="84"/>
      <c r="Z865" s="84"/>
      <c r="AA865" s="85"/>
      <c r="AB865" s="84"/>
      <c r="AC865" s="84"/>
    </row>
    <row r="866" ht="80" customHeight="1" spans="1:29">
      <c r="A866" s="84" t="s">
        <v>18064</v>
      </c>
      <c r="B866" s="84"/>
      <c r="C866" s="85" t="s">
        <v>2</v>
      </c>
      <c r="D866" s="84" t="s">
        <v>16461</v>
      </c>
      <c r="E866" s="87" t="s">
        <v>18065</v>
      </c>
      <c r="F866" s="84" t="s">
        <v>16396</v>
      </c>
      <c r="G866" s="85"/>
      <c r="H866" s="85">
        <v>15</v>
      </c>
      <c r="I866" s="85">
        <f t="shared" ref="I866:I929" si="48">H866</f>
        <v>15</v>
      </c>
      <c r="J866" s="84">
        <v>2</v>
      </c>
      <c r="K866" s="90">
        <f>SUMIFS(VENTAS[Cantidad],VENTAS[Código del producto Vendido],STOCK[[#This Row],[Code]])</f>
        <v>0</v>
      </c>
      <c r="L866" s="84">
        <f>STOCK[[#This Row],[Entradas]]-STOCK[[#This Row],[Salidas]]</f>
        <v>2</v>
      </c>
      <c r="M866" s="93">
        <f>STOCK[[#This Row],[Precio Final]]*10%</f>
        <v>1.5</v>
      </c>
      <c r="N866" s="84">
        <v>90</v>
      </c>
      <c r="O866" s="85">
        <v>90</v>
      </c>
      <c r="P866" s="85"/>
      <c r="Q866" s="84"/>
      <c r="R866" s="84"/>
      <c r="S866" s="85"/>
      <c r="T866" s="96">
        <f>STOCK[[#This Row],[Costo Unitario (USD)]]+STOCK[[#This Row],[Costo Envío (USD)]]+STOCK[[#This Row],[Comisión 10%]]</f>
        <v>1.5</v>
      </c>
      <c r="U866" s="84">
        <f t="shared" si="45"/>
        <v>2.25</v>
      </c>
      <c r="V866" s="85">
        <f t="shared" ref="V866:V929" si="49">H866</f>
        <v>15</v>
      </c>
      <c r="W866" s="85">
        <f>STOCK[[#This Row],[Precio Final]]-STOCK[[#This Row],[Costo total]]</f>
        <v>13.5</v>
      </c>
      <c r="X866" s="84">
        <f>STOCK[[#This Row],[Ganancia Unitaria]]*STOCK[[#This Row],[Salidas]]</f>
        <v>0</v>
      </c>
      <c r="Y866" s="84"/>
      <c r="Z866" s="84"/>
      <c r="AA866" s="85"/>
      <c r="AB866" s="84"/>
      <c r="AC866" s="84"/>
    </row>
    <row r="867" ht="80" customHeight="1" spans="1:29">
      <c r="A867" s="84" t="s">
        <v>18066</v>
      </c>
      <c r="B867" s="84"/>
      <c r="C867" s="85" t="s">
        <v>2</v>
      </c>
      <c r="D867" s="84" t="s">
        <v>16461</v>
      </c>
      <c r="E867" s="87" t="s">
        <v>18067</v>
      </c>
      <c r="F867" s="84" t="s">
        <v>16396</v>
      </c>
      <c r="G867" s="85"/>
      <c r="H867" s="85">
        <v>18</v>
      </c>
      <c r="I867" s="85">
        <f t="shared" si="48"/>
        <v>18</v>
      </c>
      <c r="J867" s="84">
        <v>4</v>
      </c>
      <c r="K867" s="90">
        <f>SUMIFS(VENTAS[Cantidad],VENTAS[Código del producto Vendido],STOCK[[#This Row],[Code]])</f>
        <v>0</v>
      </c>
      <c r="L867" s="84">
        <f>STOCK[[#This Row],[Entradas]]-STOCK[[#This Row],[Salidas]]</f>
        <v>4</v>
      </c>
      <c r="M867" s="93">
        <f>STOCK[[#This Row],[Precio Final]]*10%</f>
        <v>1.8</v>
      </c>
      <c r="N867" s="84">
        <v>91</v>
      </c>
      <c r="O867" s="85">
        <v>91</v>
      </c>
      <c r="P867" s="85"/>
      <c r="Q867" s="84"/>
      <c r="R867" s="84"/>
      <c r="S867" s="85"/>
      <c r="T867" s="96">
        <f>STOCK[[#This Row],[Costo Unitario (USD)]]+STOCK[[#This Row],[Costo Envío (USD)]]+STOCK[[#This Row],[Comisión 10%]]</f>
        <v>1.8</v>
      </c>
      <c r="U867" s="84">
        <f t="shared" si="45"/>
        <v>2.7</v>
      </c>
      <c r="V867" s="85">
        <f t="shared" si="49"/>
        <v>18</v>
      </c>
      <c r="W867" s="85">
        <f>STOCK[[#This Row],[Precio Final]]-STOCK[[#This Row],[Costo total]]</f>
        <v>16.2</v>
      </c>
      <c r="X867" s="84">
        <f>STOCK[[#This Row],[Ganancia Unitaria]]*STOCK[[#This Row],[Salidas]]</f>
        <v>0</v>
      </c>
      <c r="Y867" s="84"/>
      <c r="Z867" s="84"/>
      <c r="AA867" s="85"/>
      <c r="AB867" s="84"/>
      <c r="AC867" s="84"/>
    </row>
    <row r="868" ht="80" customHeight="1" spans="1:29">
      <c r="A868" s="84" t="s">
        <v>18068</v>
      </c>
      <c r="B868" s="84"/>
      <c r="C868" s="85" t="s">
        <v>2</v>
      </c>
      <c r="D868" s="84" t="s">
        <v>16461</v>
      </c>
      <c r="E868" s="87" t="s">
        <v>18069</v>
      </c>
      <c r="F868" s="84" t="s">
        <v>16404</v>
      </c>
      <c r="G868" s="85"/>
      <c r="H868" s="85">
        <v>15</v>
      </c>
      <c r="I868" s="85">
        <f t="shared" si="48"/>
        <v>15</v>
      </c>
      <c r="J868" s="84">
        <v>1</v>
      </c>
      <c r="K868" s="90">
        <f>SUMIFS(VENTAS[Cantidad],VENTAS[Código del producto Vendido],STOCK[[#This Row],[Code]])</f>
        <v>0</v>
      </c>
      <c r="L868" s="84">
        <f>STOCK[[#This Row],[Entradas]]-STOCK[[#This Row],[Salidas]]</f>
        <v>1</v>
      </c>
      <c r="M868" s="93">
        <f>STOCK[[#This Row],[Precio Final]]*10%</f>
        <v>1.5</v>
      </c>
      <c r="N868" s="84">
        <v>92</v>
      </c>
      <c r="O868" s="85">
        <v>92</v>
      </c>
      <c r="P868" s="85"/>
      <c r="Q868" s="84"/>
      <c r="R868" s="84"/>
      <c r="S868" s="85"/>
      <c r="T868" s="96">
        <f>STOCK[[#This Row],[Costo Unitario (USD)]]+STOCK[[#This Row],[Costo Envío (USD)]]+STOCK[[#This Row],[Comisión 10%]]</f>
        <v>1.5</v>
      </c>
      <c r="U868" s="84">
        <f t="shared" si="45"/>
        <v>2.25</v>
      </c>
      <c r="V868" s="85">
        <f t="shared" si="49"/>
        <v>15</v>
      </c>
      <c r="W868" s="85">
        <f>STOCK[[#This Row],[Precio Final]]-STOCK[[#This Row],[Costo total]]</f>
        <v>13.5</v>
      </c>
      <c r="X868" s="84">
        <f>STOCK[[#This Row],[Ganancia Unitaria]]*STOCK[[#This Row],[Salidas]]</f>
        <v>0</v>
      </c>
      <c r="Y868" s="84"/>
      <c r="Z868" s="84"/>
      <c r="AA868" s="85"/>
      <c r="AB868" s="84"/>
      <c r="AC868" s="84"/>
    </row>
    <row r="869" ht="80" customHeight="1" spans="1:29">
      <c r="A869" s="84" t="s">
        <v>18070</v>
      </c>
      <c r="B869" s="84"/>
      <c r="C869" s="85" t="s">
        <v>2</v>
      </c>
      <c r="D869" s="84" t="s">
        <v>16461</v>
      </c>
      <c r="E869" s="87" t="s">
        <v>18071</v>
      </c>
      <c r="F869" s="84" t="s">
        <v>16475</v>
      </c>
      <c r="G869" s="85"/>
      <c r="H869" s="85">
        <v>18</v>
      </c>
      <c r="I869" s="85">
        <f t="shared" si="48"/>
        <v>18</v>
      </c>
      <c r="J869" s="84">
        <v>1</v>
      </c>
      <c r="K869" s="90">
        <f>SUMIFS(VENTAS[Cantidad],VENTAS[Código del producto Vendido],STOCK[[#This Row],[Code]])</f>
        <v>0</v>
      </c>
      <c r="L869" s="84">
        <f>STOCK[[#This Row],[Entradas]]-STOCK[[#This Row],[Salidas]]</f>
        <v>1</v>
      </c>
      <c r="M869" s="93">
        <f>STOCK[[#This Row],[Precio Final]]*10%</f>
        <v>1.8</v>
      </c>
      <c r="N869" s="84">
        <v>93</v>
      </c>
      <c r="O869" s="85">
        <v>93</v>
      </c>
      <c r="P869" s="85"/>
      <c r="Q869" s="84"/>
      <c r="R869" s="84"/>
      <c r="S869" s="85"/>
      <c r="T869" s="96">
        <f>STOCK[[#This Row],[Costo Unitario (USD)]]+STOCK[[#This Row],[Costo Envío (USD)]]+STOCK[[#This Row],[Comisión 10%]]</f>
        <v>1.8</v>
      </c>
      <c r="U869" s="84">
        <f t="shared" si="45"/>
        <v>2.7</v>
      </c>
      <c r="V869" s="85">
        <f t="shared" si="49"/>
        <v>18</v>
      </c>
      <c r="W869" s="85">
        <f>STOCK[[#This Row],[Precio Final]]-STOCK[[#This Row],[Costo total]]</f>
        <v>16.2</v>
      </c>
      <c r="X869" s="84">
        <f>STOCK[[#This Row],[Ganancia Unitaria]]*STOCK[[#This Row],[Salidas]]</f>
        <v>0</v>
      </c>
      <c r="Y869" s="84"/>
      <c r="Z869" s="84"/>
      <c r="AA869" s="85"/>
      <c r="AB869" s="84"/>
      <c r="AC869" s="84"/>
    </row>
    <row r="870" ht="80" customHeight="1" spans="1:29">
      <c r="A870" s="84" t="s">
        <v>18072</v>
      </c>
      <c r="B870" s="84"/>
      <c r="C870" s="85" t="s">
        <v>2</v>
      </c>
      <c r="D870" s="84" t="s">
        <v>16541</v>
      </c>
      <c r="E870" s="87" t="s">
        <v>18073</v>
      </c>
      <c r="F870" s="84" t="s">
        <v>16396</v>
      </c>
      <c r="G870" s="85"/>
      <c r="H870" s="85">
        <v>35</v>
      </c>
      <c r="I870" s="85">
        <f t="shared" si="48"/>
        <v>35</v>
      </c>
      <c r="J870" s="84">
        <v>1</v>
      </c>
      <c r="K870" s="90">
        <f>SUMIFS(VENTAS[Cantidad],VENTAS[Código del producto Vendido],STOCK[[#This Row],[Code]])</f>
        <v>0</v>
      </c>
      <c r="L870" s="84">
        <f>STOCK[[#This Row],[Entradas]]-STOCK[[#This Row],[Salidas]]</f>
        <v>1</v>
      </c>
      <c r="M870" s="93">
        <f>STOCK[[#This Row],[Precio Final]]*10%</f>
        <v>3.5</v>
      </c>
      <c r="N870" s="84">
        <v>95</v>
      </c>
      <c r="O870" s="85">
        <v>95</v>
      </c>
      <c r="P870" s="85"/>
      <c r="Q870" s="84"/>
      <c r="R870" s="84"/>
      <c r="S870" s="85"/>
      <c r="T870" s="96">
        <f>STOCK[[#This Row],[Costo Unitario (USD)]]+STOCK[[#This Row],[Costo Envío (USD)]]+STOCK[[#This Row],[Comisión 10%]]</f>
        <v>3.5</v>
      </c>
      <c r="U870" s="84">
        <f t="shared" si="45"/>
        <v>5.25</v>
      </c>
      <c r="V870" s="85">
        <f t="shared" si="49"/>
        <v>35</v>
      </c>
      <c r="W870" s="85">
        <f>STOCK[[#This Row],[Precio Final]]-STOCK[[#This Row],[Costo total]]</f>
        <v>31.5</v>
      </c>
      <c r="X870" s="84">
        <f>STOCK[[#This Row],[Ganancia Unitaria]]*STOCK[[#This Row],[Salidas]]</f>
        <v>0</v>
      </c>
      <c r="Y870" s="84"/>
      <c r="Z870" s="84"/>
      <c r="AA870" s="85"/>
      <c r="AB870" s="84"/>
      <c r="AC870" s="84"/>
    </row>
    <row r="871" ht="80" customHeight="1" spans="1:29">
      <c r="A871" s="84" t="s">
        <v>18074</v>
      </c>
      <c r="B871" s="84"/>
      <c r="C871" s="85" t="s">
        <v>2</v>
      </c>
      <c r="D871" s="84" t="s">
        <v>16541</v>
      </c>
      <c r="E871" s="87" t="s">
        <v>18075</v>
      </c>
      <c r="F871" s="84" t="s">
        <v>16396</v>
      </c>
      <c r="G871" s="85"/>
      <c r="H871" s="85">
        <v>35</v>
      </c>
      <c r="I871" s="85">
        <f t="shared" si="48"/>
        <v>35</v>
      </c>
      <c r="J871" s="84">
        <v>1</v>
      </c>
      <c r="K871" s="90">
        <f>SUMIFS(VENTAS[Cantidad],VENTAS[Código del producto Vendido],STOCK[[#This Row],[Code]])</f>
        <v>0</v>
      </c>
      <c r="L871" s="84">
        <f>STOCK[[#This Row],[Entradas]]-STOCK[[#This Row],[Salidas]]</f>
        <v>1</v>
      </c>
      <c r="M871" s="93">
        <f>STOCK[[#This Row],[Precio Final]]*10%</f>
        <v>3.5</v>
      </c>
      <c r="N871" s="84">
        <v>96</v>
      </c>
      <c r="O871" s="85">
        <v>96</v>
      </c>
      <c r="P871" s="85"/>
      <c r="Q871" s="84"/>
      <c r="R871" s="84"/>
      <c r="S871" s="85"/>
      <c r="T871" s="96">
        <f>STOCK[[#This Row],[Costo Unitario (USD)]]+STOCK[[#This Row],[Costo Envío (USD)]]+STOCK[[#This Row],[Comisión 10%]]</f>
        <v>3.5</v>
      </c>
      <c r="U871" s="84">
        <f t="shared" si="45"/>
        <v>5.25</v>
      </c>
      <c r="V871" s="85">
        <f t="shared" si="49"/>
        <v>35</v>
      </c>
      <c r="W871" s="85">
        <f>STOCK[[#This Row],[Precio Final]]-STOCK[[#This Row],[Costo total]]</f>
        <v>31.5</v>
      </c>
      <c r="X871" s="84">
        <f>STOCK[[#This Row],[Ganancia Unitaria]]*STOCK[[#This Row],[Salidas]]</f>
        <v>0</v>
      </c>
      <c r="Y871" s="84"/>
      <c r="Z871" s="84"/>
      <c r="AA871" s="85"/>
      <c r="AB871" s="84"/>
      <c r="AC871" s="84"/>
    </row>
    <row r="872" ht="80" customHeight="1" spans="1:29">
      <c r="A872" s="84" t="s">
        <v>18076</v>
      </c>
      <c r="B872" s="84"/>
      <c r="C872" s="85" t="s">
        <v>2</v>
      </c>
      <c r="D872" s="84" t="s">
        <v>16690</v>
      </c>
      <c r="E872" s="87" t="s">
        <v>18077</v>
      </c>
      <c r="F872" s="84" t="s">
        <v>16586</v>
      </c>
      <c r="G872" s="85"/>
      <c r="H872" s="85">
        <v>35</v>
      </c>
      <c r="I872" s="85">
        <f t="shared" si="48"/>
        <v>35</v>
      </c>
      <c r="J872" s="84">
        <v>1</v>
      </c>
      <c r="K872" s="90">
        <f>SUMIFS(VENTAS[Cantidad],VENTAS[Código del producto Vendido],STOCK[[#This Row],[Code]])</f>
        <v>0</v>
      </c>
      <c r="L872" s="84">
        <f>STOCK[[#This Row],[Entradas]]-STOCK[[#This Row],[Salidas]]</f>
        <v>1</v>
      </c>
      <c r="M872" s="93">
        <f>STOCK[[#This Row],[Precio Final]]*10%</f>
        <v>3.5</v>
      </c>
      <c r="N872" s="84">
        <v>97</v>
      </c>
      <c r="O872" s="85">
        <v>97</v>
      </c>
      <c r="P872" s="85"/>
      <c r="Q872" s="84"/>
      <c r="R872" s="84"/>
      <c r="S872" s="85"/>
      <c r="T872" s="96">
        <f>STOCK[[#This Row],[Costo Unitario (USD)]]+STOCK[[#This Row],[Costo Envío (USD)]]+STOCK[[#This Row],[Comisión 10%]]</f>
        <v>3.5</v>
      </c>
      <c r="U872" s="84">
        <f t="shared" si="45"/>
        <v>5.25</v>
      </c>
      <c r="V872" s="85">
        <f t="shared" si="49"/>
        <v>35</v>
      </c>
      <c r="W872" s="85">
        <f>STOCK[[#This Row],[Precio Final]]-STOCK[[#This Row],[Costo total]]</f>
        <v>31.5</v>
      </c>
      <c r="X872" s="84">
        <f>STOCK[[#This Row],[Ganancia Unitaria]]*STOCK[[#This Row],[Salidas]]</f>
        <v>0</v>
      </c>
      <c r="Y872" s="84"/>
      <c r="Z872" s="84"/>
      <c r="AA872" s="85"/>
      <c r="AB872" s="84"/>
      <c r="AC872" s="84"/>
    </row>
    <row r="873" ht="80" customHeight="1" spans="1:29">
      <c r="A873" s="84" t="s">
        <v>18078</v>
      </c>
      <c r="B873" s="84"/>
      <c r="C873" s="85" t="s">
        <v>2</v>
      </c>
      <c r="D873" s="84" t="s">
        <v>16690</v>
      </c>
      <c r="E873" s="87" t="s">
        <v>18079</v>
      </c>
      <c r="F873" s="84" t="s">
        <v>16921</v>
      </c>
      <c r="G873" s="85"/>
      <c r="H873" s="85">
        <v>35</v>
      </c>
      <c r="I873" s="85">
        <f t="shared" si="48"/>
        <v>35</v>
      </c>
      <c r="J873" s="84">
        <v>1</v>
      </c>
      <c r="K873" s="90">
        <f>SUMIFS(VENTAS[Cantidad],VENTAS[Código del producto Vendido],STOCK[[#This Row],[Code]])</f>
        <v>0</v>
      </c>
      <c r="L873" s="84">
        <f>STOCK[[#This Row],[Entradas]]-STOCK[[#This Row],[Salidas]]</f>
        <v>1</v>
      </c>
      <c r="M873" s="93">
        <f>STOCK[[#This Row],[Precio Final]]*10%</f>
        <v>3.5</v>
      </c>
      <c r="N873" s="84">
        <v>98</v>
      </c>
      <c r="O873" s="85">
        <v>98</v>
      </c>
      <c r="P873" s="85"/>
      <c r="Q873" s="84"/>
      <c r="R873" s="84"/>
      <c r="S873" s="85"/>
      <c r="T873" s="96">
        <f>STOCK[[#This Row],[Costo Unitario (USD)]]+STOCK[[#This Row],[Costo Envío (USD)]]+STOCK[[#This Row],[Comisión 10%]]</f>
        <v>3.5</v>
      </c>
      <c r="U873" s="84">
        <f t="shared" si="45"/>
        <v>5.25</v>
      </c>
      <c r="V873" s="85">
        <f t="shared" si="49"/>
        <v>35</v>
      </c>
      <c r="W873" s="85">
        <f>STOCK[[#This Row],[Precio Final]]-STOCK[[#This Row],[Costo total]]</f>
        <v>31.5</v>
      </c>
      <c r="X873" s="84">
        <f>STOCK[[#This Row],[Ganancia Unitaria]]*STOCK[[#This Row],[Salidas]]</f>
        <v>0</v>
      </c>
      <c r="Y873" s="84"/>
      <c r="Z873" s="84"/>
      <c r="AA873" s="85"/>
      <c r="AB873" s="84"/>
      <c r="AC873" s="84"/>
    </row>
    <row r="874" ht="80" customHeight="1" spans="1:29">
      <c r="A874" s="84" t="s">
        <v>18080</v>
      </c>
      <c r="B874" s="84"/>
      <c r="C874" s="85" t="s">
        <v>2</v>
      </c>
      <c r="D874" s="84" t="s">
        <v>16943</v>
      </c>
      <c r="E874" s="87" t="s">
        <v>18081</v>
      </c>
      <c r="F874" s="84" t="s">
        <v>16586</v>
      </c>
      <c r="G874" s="85"/>
      <c r="H874" s="85">
        <v>15</v>
      </c>
      <c r="I874" s="85">
        <f t="shared" si="48"/>
        <v>15</v>
      </c>
      <c r="J874" s="84">
        <v>2</v>
      </c>
      <c r="K874" s="90">
        <f>SUMIFS(VENTAS[Cantidad],VENTAS[Código del producto Vendido],STOCK[[#This Row],[Code]])</f>
        <v>0</v>
      </c>
      <c r="L874" s="84">
        <v>1</v>
      </c>
      <c r="M874" s="93">
        <f>STOCK[[#This Row],[Precio Final]]*10%</f>
        <v>1.5</v>
      </c>
      <c r="N874" s="84">
        <v>99</v>
      </c>
      <c r="O874" s="85">
        <v>99</v>
      </c>
      <c r="P874" s="85"/>
      <c r="Q874" s="84"/>
      <c r="R874" s="84"/>
      <c r="S874" s="85"/>
      <c r="T874" s="96">
        <f>STOCK[[#This Row],[Costo Unitario (USD)]]+STOCK[[#This Row],[Costo Envío (USD)]]+STOCK[[#This Row],[Comisión 10%]]</f>
        <v>1.5</v>
      </c>
      <c r="U874" s="84">
        <f t="shared" si="45"/>
        <v>2.25</v>
      </c>
      <c r="V874" s="85">
        <f t="shared" si="49"/>
        <v>15</v>
      </c>
      <c r="W874" s="85">
        <f>STOCK[[#This Row],[Precio Final]]-STOCK[[#This Row],[Costo total]]</f>
        <v>13.5</v>
      </c>
      <c r="X874" s="84">
        <f>STOCK[[#This Row],[Ganancia Unitaria]]*STOCK[[#This Row],[Salidas]]</f>
        <v>0</v>
      </c>
      <c r="Y874" s="84"/>
      <c r="Z874" s="84"/>
      <c r="AA874" s="85"/>
      <c r="AB874" s="84"/>
      <c r="AC874" s="84"/>
    </row>
    <row r="875" ht="80" customHeight="1" spans="1:29">
      <c r="A875" s="84" t="s">
        <v>18082</v>
      </c>
      <c r="B875" s="84"/>
      <c r="C875" s="85" t="s">
        <v>2</v>
      </c>
      <c r="D875" s="84" t="s">
        <v>16461</v>
      </c>
      <c r="E875" s="87" t="s">
        <v>18083</v>
      </c>
      <c r="F875" s="84" t="s">
        <v>16408</v>
      </c>
      <c r="G875" s="85"/>
      <c r="H875" s="85">
        <v>15</v>
      </c>
      <c r="I875" s="85">
        <f t="shared" si="48"/>
        <v>15</v>
      </c>
      <c r="J875" s="84">
        <v>1</v>
      </c>
      <c r="K875" s="90">
        <f>SUMIFS(VENTAS[Cantidad],VENTAS[Código del producto Vendido],STOCK[[#This Row],[Code]])</f>
        <v>0</v>
      </c>
      <c r="L875" s="84">
        <f>STOCK[[#This Row],[Entradas]]-STOCK[[#This Row],[Salidas]]</f>
        <v>1</v>
      </c>
      <c r="M875" s="93">
        <f>STOCK[[#This Row],[Precio Final]]*10%</f>
        <v>1.5</v>
      </c>
      <c r="N875" s="84">
        <v>100</v>
      </c>
      <c r="O875" s="85">
        <v>100</v>
      </c>
      <c r="P875" s="85"/>
      <c r="Q875" s="84"/>
      <c r="R875" s="84"/>
      <c r="S875" s="85"/>
      <c r="T875" s="96">
        <f>STOCK[[#This Row],[Costo Unitario (USD)]]+STOCK[[#This Row],[Costo Envío (USD)]]+STOCK[[#This Row],[Comisión 10%]]</f>
        <v>1.5</v>
      </c>
      <c r="U875" s="84">
        <f t="shared" si="45"/>
        <v>2.25</v>
      </c>
      <c r="V875" s="85">
        <f t="shared" si="49"/>
        <v>15</v>
      </c>
      <c r="W875" s="85">
        <f>STOCK[[#This Row],[Precio Final]]-STOCK[[#This Row],[Costo total]]</f>
        <v>13.5</v>
      </c>
      <c r="X875" s="84">
        <f>STOCK[[#This Row],[Ganancia Unitaria]]*STOCK[[#This Row],[Salidas]]</f>
        <v>0</v>
      </c>
      <c r="Y875" s="84"/>
      <c r="Z875" s="84"/>
      <c r="AA875" s="85"/>
      <c r="AB875" s="84"/>
      <c r="AC875" s="84"/>
    </row>
    <row r="876" ht="80" customHeight="1" spans="1:29">
      <c r="A876" s="84" t="s">
        <v>18084</v>
      </c>
      <c r="B876" s="84"/>
      <c r="C876" s="85" t="s">
        <v>2</v>
      </c>
      <c r="D876" s="84" t="s">
        <v>16461</v>
      </c>
      <c r="E876" s="87" t="s">
        <v>18083</v>
      </c>
      <c r="F876" s="84" t="s">
        <v>16396</v>
      </c>
      <c r="G876" s="85"/>
      <c r="H876" s="85">
        <v>15</v>
      </c>
      <c r="I876" s="85">
        <f t="shared" si="48"/>
        <v>15</v>
      </c>
      <c r="J876" s="84">
        <v>1</v>
      </c>
      <c r="K876" s="90">
        <f>SUMIFS(VENTAS[Cantidad],VENTAS[Código del producto Vendido],STOCK[[#This Row],[Code]])</f>
        <v>0</v>
      </c>
      <c r="L876" s="84">
        <f>STOCK[[#This Row],[Entradas]]-STOCK[[#This Row],[Salidas]]</f>
        <v>1</v>
      </c>
      <c r="M876" s="93">
        <f>STOCK[[#This Row],[Precio Final]]*10%</f>
        <v>1.5</v>
      </c>
      <c r="N876" s="84">
        <v>101</v>
      </c>
      <c r="O876" s="85">
        <v>101</v>
      </c>
      <c r="P876" s="85"/>
      <c r="Q876" s="84"/>
      <c r="R876" s="84"/>
      <c r="S876" s="85"/>
      <c r="T876" s="96">
        <f>STOCK[[#This Row],[Costo Unitario (USD)]]+STOCK[[#This Row],[Costo Envío (USD)]]+STOCK[[#This Row],[Comisión 10%]]</f>
        <v>1.5</v>
      </c>
      <c r="U876" s="84">
        <f t="shared" si="45"/>
        <v>2.25</v>
      </c>
      <c r="V876" s="85">
        <f t="shared" si="49"/>
        <v>15</v>
      </c>
      <c r="W876" s="85">
        <f>STOCK[[#This Row],[Precio Final]]-STOCK[[#This Row],[Costo total]]</f>
        <v>13.5</v>
      </c>
      <c r="X876" s="84">
        <f>STOCK[[#This Row],[Ganancia Unitaria]]*STOCK[[#This Row],[Salidas]]</f>
        <v>0</v>
      </c>
      <c r="Y876" s="84"/>
      <c r="Z876" s="84"/>
      <c r="AA876" s="85"/>
      <c r="AB876" s="84"/>
      <c r="AC876" s="84"/>
    </row>
    <row r="877" ht="80" customHeight="1" spans="1:29">
      <c r="A877" s="84" t="s">
        <v>18085</v>
      </c>
      <c r="B877" s="84"/>
      <c r="C877" s="85" t="s">
        <v>2</v>
      </c>
      <c r="D877" s="84" t="s">
        <v>16461</v>
      </c>
      <c r="E877" s="87" t="s">
        <v>18086</v>
      </c>
      <c r="F877" s="84" t="s">
        <v>16396</v>
      </c>
      <c r="G877" s="85"/>
      <c r="H877" s="85">
        <v>18</v>
      </c>
      <c r="I877" s="85">
        <f t="shared" si="48"/>
        <v>18</v>
      </c>
      <c r="J877" s="84">
        <v>2</v>
      </c>
      <c r="K877" s="90">
        <f>SUMIFS(VENTAS[Cantidad],VENTAS[Código del producto Vendido],STOCK[[#This Row],[Code]])</f>
        <v>0</v>
      </c>
      <c r="L877" s="84">
        <f>STOCK[[#This Row],[Entradas]]-STOCK[[#This Row],[Salidas]]</f>
        <v>2</v>
      </c>
      <c r="M877" s="93">
        <f>STOCK[[#This Row],[Precio Final]]*10%</f>
        <v>1.8</v>
      </c>
      <c r="N877" s="84">
        <v>102</v>
      </c>
      <c r="O877" s="85">
        <v>102</v>
      </c>
      <c r="P877" s="85"/>
      <c r="Q877" s="84"/>
      <c r="R877" s="84"/>
      <c r="S877" s="85"/>
      <c r="T877" s="96">
        <f>STOCK[[#This Row],[Costo Unitario (USD)]]+STOCK[[#This Row],[Costo Envío (USD)]]+STOCK[[#This Row],[Comisión 10%]]</f>
        <v>1.8</v>
      </c>
      <c r="U877" s="84">
        <f t="shared" si="45"/>
        <v>2.7</v>
      </c>
      <c r="V877" s="85">
        <f t="shared" si="49"/>
        <v>18</v>
      </c>
      <c r="W877" s="85">
        <f>STOCK[[#This Row],[Precio Final]]-STOCK[[#This Row],[Costo total]]</f>
        <v>16.2</v>
      </c>
      <c r="X877" s="84">
        <f>STOCK[[#This Row],[Ganancia Unitaria]]*STOCK[[#This Row],[Salidas]]</f>
        <v>0</v>
      </c>
      <c r="Y877" s="84"/>
      <c r="Z877" s="84"/>
      <c r="AA877" s="85"/>
      <c r="AB877" s="84"/>
      <c r="AC877" s="84"/>
    </row>
    <row r="878" ht="80" customHeight="1" spans="1:29">
      <c r="A878" s="84" t="s">
        <v>18087</v>
      </c>
      <c r="B878" s="84"/>
      <c r="C878" s="85" t="s">
        <v>2</v>
      </c>
      <c r="D878" s="84" t="s">
        <v>16943</v>
      </c>
      <c r="E878" s="87" t="s">
        <v>18088</v>
      </c>
      <c r="F878" s="84" t="s">
        <v>16586</v>
      </c>
      <c r="G878" s="85"/>
      <c r="H878" s="85">
        <v>15</v>
      </c>
      <c r="I878" s="85">
        <f t="shared" si="48"/>
        <v>15</v>
      </c>
      <c r="J878" s="84">
        <v>1</v>
      </c>
      <c r="K878" s="90">
        <f>SUMIFS(VENTAS[Cantidad],VENTAS[Código del producto Vendido],STOCK[[#This Row],[Code]])</f>
        <v>0</v>
      </c>
      <c r="L878" s="84">
        <f>STOCK[[#This Row],[Entradas]]-STOCK[[#This Row],[Salidas]]</f>
        <v>1</v>
      </c>
      <c r="M878" s="93">
        <f>STOCK[[#This Row],[Precio Final]]*10%</f>
        <v>1.5</v>
      </c>
      <c r="N878" s="84">
        <v>103</v>
      </c>
      <c r="O878" s="85">
        <v>103</v>
      </c>
      <c r="P878" s="85"/>
      <c r="Q878" s="84"/>
      <c r="R878" s="84"/>
      <c r="S878" s="85"/>
      <c r="T878" s="96">
        <f>STOCK[[#This Row],[Costo Unitario (USD)]]+STOCK[[#This Row],[Costo Envío (USD)]]+STOCK[[#This Row],[Comisión 10%]]</f>
        <v>1.5</v>
      </c>
      <c r="U878" s="84">
        <f t="shared" si="45"/>
        <v>2.25</v>
      </c>
      <c r="V878" s="85">
        <f t="shared" si="49"/>
        <v>15</v>
      </c>
      <c r="W878" s="85">
        <f>STOCK[[#This Row],[Precio Final]]-STOCK[[#This Row],[Costo total]]</f>
        <v>13.5</v>
      </c>
      <c r="X878" s="84">
        <f>STOCK[[#This Row],[Ganancia Unitaria]]*STOCK[[#This Row],[Salidas]]</f>
        <v>0</v>
      </c>
      <c r="Y878" s="84"/>
      <c r="Z878" s="84"/>
      <c r="AA878" s="85"/>
      <c r="AB878" s="84"/>
      <c r="AC878" s="84"/>
    </row>
    <row r="879" ht="80" customHeight="1" spans="1:29">
      <c r="A879" s="84" t="s">
        <v>18089</v>
      </c>
      <c r="B879" s="84"/>
      <c r="C879" s="85" t="s">
        <v>2</v>
      </c>
      <c r="D879" s="84" t="s">
        <v>16461</v>
      </c>
      <c r="E879" s="87" t="s">
        <v>18090</v>
      </c>
      <c r="F879" s="84" t="s">
        <v>16396</v>
      </c>
      <c r="G879" s="85"/>
      <c r="H879" s="85">
        <v>18</v>
      </c>
      <c r="I879" s="85">
        <f t="shared" si="48"/>
        <v>18</v>
      </c>
      <c r="J879" s="84">
        <v>2</v>
      </c>
      <c r="K879" s="90">
        <f>SUMIFS(VENTAS[Cantidad],VENTAS[Código del producto Vendido],STOCK[[#This Row],[Code]])</f>
        <v>0</v>
      </c>
      <c r="L879" s="84">
        <f>STOCK[[#This Row],[Entradas]]-STOCK[[#This Row],[Salidas]]</f>
        <v>2</v>
      </c>
      <c r="M879" s="93">
        <f>STOCK[[#This Row],[Precio Final]]*10%</f>
        <v>1.8</v>
      </c>
      <c r="N879" s="84">
        <v>104</v>
      </c>
      <c r="O879" s="85">
        <v>104</v>
      </c>
      <c r="P879" s="85"/>
      <c r="Q879" s="84"/>
      <c r="R879" s="84"/>
      <c r="S879" s="85"/>
      <c r="T879" s="96">
        <f>STOCK[[#This Row],[Costo Unitario (USD)]]+STOCK[[#This Row],[Costo Envío (USD)]]+STOCK[[#This Row],[Comisión 10%]]</f>
        <v>1.8</v>
      </c>
      <c r="U879" s="84">
        <f t="shared" si="45"/>
        <v>2.7</v>
      </c>
      <c r="V879" s="85">
        <f t="shared" si="49"/>
        <v>18</v>
      </c>
      <c r="W879" s="85">
        <f>STOCK[[#This Row],[Precio Final]]-STOCK[[#This Row],[Costo total]]</f>
        <v>16.2</v>
      </c>
      <c r="X879" s="84">
        <f>STOCK[[#This Row],[Ganancia Unitaria]]*STOCK[[#This Row],[Salidas]]</f>
        <v>0</v>
      </c>
      <c r="Y879" s="84"/>
      <c r="Z879" s="84"/>
      <c r="AA879" s="85"/>
      <c r="AB879" s="84"/>
      <c r="AC879" s="84"/>
    </row>
    <row r="880" ht="80" customHeight="1" spans="1:29">
      <c r="A880" s="84" t="s">
        <v>18091</v>
      </c>
      <c r="B880" s="84"/>
      <c r="C880" s="85" t="s">
        <v>2</v>
      </c>
      <c r="D880" s="84" t="s">
        <v>16461</v>
      </c>
      <c r="E880" s="87" t="s">
        <v>18092</v>
      </c>
      <c r="F880" s="84" t="s">
        <v>16404</v>
      </c>
      <c r="G880" s="85"/>
      <c r="H880" s="85">
        <v>15</v>
      </c>
      <c r="I880" s="85">
        <f t="shared" si="48"/>
        <v>15</v>
      </c>
      <c r="J880" s="84">
        <v>1</v>
      </c>
      <c r="K880" s="90">
        <f>SUMIFS(VENTAS[Cantidad],VENTAS[Código del producto Vendido],STOCK[[#This Row],[Code]])</f>
        <v>0</v>
      </c>
      <c r="L880" s="84">
        <f>STOCK[[#This Row],[Entradas]]-STOCK[[#This Row],[Salidas]]</f>
        <v>1</v>
      </c>
      <c r="M880" s="93">
        <f>STOCK[[#This Row],[Precio Final]]*10%</f>
        <v>1.5</v>
      </c>
      <c r="N880" s="84">
        <v>105</v>
      </c>
      <c r="O880" s="85">
        <v>105</v>
      </c>
      <c r="P880" s="85"/>
      <c r="Q880" s="84"/>
      <c r="R880" s="84"/>
      <c r="S880" s="85"/>
      <c r="T880" s="96">
        <f>STOCK[[#This Row],[Costo Unitario (USD)]]+STOCK[[#This Row],[Costo Envío (USD)]]+STOCK[[#This Row],[Comisión 10%]]</f>
        <v>1.5</v>
      </c>
      <c r="U880" s="84">
        <f t="shared" si="45"/>
        <v>2.25</v>
      </c>
      <c r="V880" s="85">
        <f t="shared" si="49"/>
        <v>15</v>
      </c>
      <c r="W880" s="85">
        <f>STOCK[[#This Row],[Precio Final]]-STOCK[[#This Row],[Costo total]]</f>
        <v>13.5</v>
      </c>
      <c r="X880" s="84">
        <f>STOCK[[#This Row],[Ganancia Unitaria]]*STOCK[[#This Row],[Salidas]]</f>
        <v>0</v>
      </c>
      <c r="Y880" s="84"/>
      <c r="Z880" s="84"/>
      <c r="AA880" s="85"/>
      <c r="AB880" s="84"/>
      <c r="AC880" s="84"/>
    </row>
    <row r="881" ht="80" customHeight="1" spans="1:29">
      <c r="A881" s="84" t="s">
        <v>18093</v>
      </c>
      <c r="B881" s="84"/>
      <c r="C881" s="85" t="s">
        <v>2</v>
      </c>
      <c r="D881" s="84" t="s">
        <v>16461</v>
      </c>
      <c r="E881" s="87" t="s">
        <v>18049</v>
      </c>
      <c r="F881" s="84" t="s">
        <v>16475</v>
      </c>
      <c r="G881" s="85"/>
      <c r="H881" s="85">
        <v>15</v>
      </c>
      <c r="I881" s="85">
        <f t="shared" si="48"/>
        <v>15</v>
      </c>
      <c r="J881" s="84">
        <v>1</v>
      </c>
      <c r="K881" s="90">
        <f>SUMIFS(VENTAS[Cantidad],VENTAS[Código del producto Vendido],STOCK[[#This Row],[Code]])</f>
        <v>0</v>
      </c>
      <c r="L881" s="84">
        <f>STOCK[[#This Row],[Entradas]]-STOCK[[#This Row],[Salidas]]</f>
        <v>1</v>
      </c>
      <c r="M881" s="93">
        <f>STOCK[[#This Row],[Precio Final]]*10%</f>
        <v>1.5</v>
      </c>
      <c r="N881" s="84">
        <v>106</v>
      </c>
      <c r="O881" s="85">
        <v>106</v>
      </c>
      <c r="P881" s="85"/>
      <c r="Q881" s="84"/>
      <c r="R881" s="84"/>
      <c r="S881" s="85"/>
      <c r="T881" s="96">
        <f>STOCK[[#This Row],[Costo Unitario (USD)]]+STOCK[[#This Row],[Costo Envío (USD)]]+STOCK[[#This Row],[Comisión 10%]]</f>
        <v>1.5</v>
      </c>
      <c r="U881" s="84">
        <f t="shared" si="45"/>
        <v>2.25</v>
      </c>
      <c r="V881" s="85">
        <f t="shared" si="49"/>
        <v>15</v>
      </c>
      <c r="W881" s="85">
        <f>STOCK[[#This Row],[Precio Final]]-STOCK[[#This Row],[Costo total]]</f>
        <v>13.5</v>
      </c>
      <c r="X881" s="84">
        <f>STOCK[[#This Row],[Ganancia Unitaria]]*STOCK[[#This Row],[Salidas]]</f>
        <v>0</v>
      </c>
      <c r="Y881" s="84"/>
      <c r="Z881" s="84"/>
      <c r="AA881" s="85"/>
      <c r="AB881" s="84"/>
      <c r="AC881" s="84"/>
    </row>
    <row r="882" ht="80" customHeight="1" spans="1:29">
      <c r="A882" s="84" t="s">
        <v>18094</v>
      </c>
      <c r="B882" s="84"/>
      <c r="C882" s="85" t="s">
        <v>2</v>
      </c>
      <c r="D882" s="84" t="s">
        <v>16461</v>
      </c>
      <c r="E882" s="87" t="s">
        <v>18095</v>
      </c>
      <c r="F882" s="84" t="s">
        <v>16396</v>
      </c>
      <c r="G882" s="85"/>
      <c r="H882" s="85">
        <v>18</v>
      </c>
      <c r="I882" s="85">
        <f t="shared" si="48"/>
        <v>18</v>
      </c>
      <c r="J882" s="84">
        <v>2</v>
      </c>
      <c r="K882" s="90">
        <f>SUMIFS(VENTAS[Cantidad],VENTAS[Código del producto Vendido],STOCK[[#This Row],[Code]])</f>
        <v>0</v>
      </c>
      <c r="L882" s="84">
        <f>STOCK[[#This Row],[Entradas]]-STOCK[[#This Row],[Salidas]]</f>
        <v>2</v>
      </c>
      <c r="M882" s="93">
        <f>STOCK[[#This Row],[Precio Final]]*10%</f>
        <v>1.8</v>
      </c>
      <c r="N882" s="84">
        <v>107</v>
      </c>
      <c r="O882" s="85">
        <v>107</v>
      </c>
      <c r="P882" s="85"/>
      <c r="Q882" s="84"/>
      <c r="R882" s="84"/>
      <c r="S882" s="85"/>
      <c r="T882" s="96">
        <f>STOCK[[#This Row],[Costo Unitario (USD)]]+STOCK[[#This Row],[Costo Envío (USD)]]+STOCK[[#This Row],[Comisión 10%]]</f>
        <v>1.8</v>
      </c>
      <c r="U882" s="84">
        <f t="shared" si="45"/>
        <v>2.7</v>
      </c>
      <c r="V882" s="85">
        <f t="shared" si="49"/>
        <v>18</v>
      </c>
      <c r="W882" s="85">
        <f>STOCK[[#This Row],[Precio Final]]-STOCK[[#This Row],[Costo total]]</f>
        <v>16.2</v>
      </c>
      <c r="X882" s="84">
        <f>STOCK[[#This Row],[Ganancia Unitaria]]*STOCK[[#This Row],[Salidas]]</f>
        <v>0</v>
      </c>
      <c r="Y882" s="84"/>
      <c r="Z882" s="84"/>
      <c r="AA882" s="85"/>
      <c r="AB882" s="84"/>
      <c r="AC882" s="84"/>
    </row>
    <row r="883" ht="80" customHeight="1" spans="1:29">
      <c r="A883" s="84" t="s">
        <v>18096</v>
      </c>
      <c r="B883" s="84"/>
      <c r="C883" s="85" t="s">
        <v>2</v>
      </c>
      <c r="D883" s="84" t="s">
        <v>16461</v>
      </c>
      <c r="E883" s="87" t="s">
        <v>18095</v>
      </c>
      <c r="F883" s="84" t="s">
        <v>16404</v>
      </c>
      <c r="G883" s="85"/>
      <c r="H883" s="85">
        <v>18</v>
      </c>
      <c r="I883" s="85">
        <f t="shared" si="48"/>
        <v>18</v>
      </c>
      <c r="J883" s="84">
        <v>1</v>
      </c>
      <c r="K883" s="90">
        <f>SUMIFS(VENTAS[Cantidad],VENTAS[Código del producto Vendido],STOCK[[#This Row],[Code]])</f>
        <v>0</v>
      </c>
      <c r="L883" s="84">
        <f>STOCK[[#This Row],[Entradas]]-STOCK[[#This Row],[Salidas]]</f>
        <v>1</v>
      </c>
      <c r="M883" s="93">
        <f>STOCK[[#This Row],[Precio Final]]*10%</f>
        <v>1.8</v>
      </c>
      <c r="N883" s="84">
        <v>108</v>
      </c>
      <c r="O883" s="85">
        <v>108</v>
      </c>
      <c r="P883" s="85"/>
      <c r="Q883" s="84"/>
      <c r="R883" s="84"/>
      <c r="S883" s="85"/>
      <c r="T883" s="96">
        <f>STOCK[[#This Row],[Costo Unitario (USD)]]+STOCK[[#This Row],[Costo Envío (USD)]]+STOCK[[#This Row],[Comisión 10%]]</f>
        <v>1.8</v>
      </c>
      <c r="U883" s="84">
        <f t="shared" si="45"/>
        <v>2.7</v>
      </c>
      <c r="V883" s="85">
        <f t="shared" si="49"/>
        <v>18</v>
      </c>
      <c r="W883" s="85">
        <f>STOCK[[#This Row],[Precio Final]]-STOCK[[#This Row],[Costo total]]</f>
        <v>16.2</v>
      </c>
      <c r="X883" s="84">
        <f>STOCK[[#This Row],[Ganancia Unitaria]]*STOCK[[#This Row],[Salidas]]</f>
        <v>0</v>
      </c>
      <c r="Y883" s="84"/>
      <c r="Z883" s="84"/>
      <c r="AA883" s="85"/>
      <c r="AB883" s="84"/>
      <c r="AC883" s="84"/>
    </row>
    <row r="884" ht="80" customHeight="1" spans="1:29">
      <c r="A884" s="84" t="s">
        <v>18097</v>
      </c>
      <c r="B884" s="84"/>
      <c r="C884" s="85" t="s">
        <v>2</v>
      </c>
      <c r="D884" s="84" t="s">
        <v>16461</v>
      </c>
      <c r="E884" s="87" t="s">
        <v>18098</v>
      </c>
      <c r="F884" s="84" t="s">
        <v>16396</v>
      </c>
      <c r="G884" s="85"/>
      <c r="H884" s="85">
        <v>15</v>
      </c>
      <c r="I884" s="85">
        <f t="shared" si="48"/>
        <v>15</v>
      </c>
      <c r="J884" s="84">
        <v>1</v>
      </c>
      <c r="K884" s="90">
        <f>SUMIFS(VENTAS[Cantidad],VENTAS[Código del producto Vendido],STOCK[[#This Row],[Code]])</f>
        <v>0</v>
      </c>
      <c r="L884" s="84">
        <f>STOCK[[#This Row],[Entradas]]-STOCK[[#This Row],[Salidas]]</f>
        <v>1</v>
      </c>
      <c r="M884" s="93">
        <f>STOCK[[#This Row],[Precio Final]]*10%</f>
        <v>1.5</v>
      </c>
      <c r="N884" s="84">
        <v>109</v>
      </c>
      <c r="O884" s="85">
        <v>109</v>
      </c>
      <c r="P884" s="85"/>
      <c r="Q884" s="84"/>
      <c r="R884" s="84"/>
      <c r="S884" s="85"/>
      <c r="T884" s="96">
        <f>STOCK[[#This Row],[Costo Unitario (USD)]]+STOCK[[#This Row],[Costo Envío (USD)]]+STOCK[[#This Row],[Comisión 10%]]</f>
        <v>1.5</v>
      </c>
      <c r="U884" s="84">
        <f t="shared" si="45"/>
        <v>2.25</v>
      </c>
      <c r="V884" s="85">
        <f t="shared" si="49"/>
        <v>15</v>
      </c>
      <c r="W884" s="85">
        <f>STOCK[[#This Row],[Precio Final]]-STOCK[[#This Row],[Costo total]]</f>
        <v>13.5</v>
      </c>
      <c r="X884" s="84">
        <f>STOCK[[#This Row],[Ganancia Unitaria]]*STOCK[[#This Row],[Salidas]]</f>
        <v>0</v>
      </c>
      <c r="Y884" s="84"/>
      <c r="Z884" s="84"/>
      <c r="AA884" s="85"/>
      <c r="AB884" s="84"/>
      <c r="AC884" s="84"/>
    </row>
    <row r="885" ht="80" customHeight="1" spans="1:29">
      <c r="A885" s="84" t="s">
        <v>18099</v>
      </c>
      <c r="B885" s="84"/>
      <c r="C885" s="85" t="s">
        <v>2</v>
      </c>
      <c r="D885" s="84" t="s">
        <v>16461</v>
      </c>
      <c r="E885" s="87" t="s">
        <v>18100</v>
      </c>
      <c r="F885" s="84" t="s">
        <v>16404</v>
      </c>
      <c r="G885" s="85"/>
      <c r="H885" s="85">
        <v>22</v>
      </c>
      <c r="I885" s="85">
        <f t="shared" si="48"/>
        <v>22</v>
      </c>
      <c r="J885" s="84">
        <v>1</v>
      </c>
      <c r="K885" s="90">
        <f>SUMIFS(VENTAS[Cantidad],VENTAS[Código del producto Vendido],STOCK[[#This Row],[Code]])</f>
        <v>0</v>
      </c>
      <c r="L885" s="84">
        <f>STOCK[[#This Row],[Entradas]]-STOCK[[#This Row],[Salidas]]</f>
        <v>1</v>
      </c>
      <c r="M885" s="93">
        <f>STOCK[[#This Row],[Precio Final]]*10%</f>
        <v>2.2</v>
      </c>
      <c r="N885" s="84">
        <v>110</v>
      </c>
      <c r="O885" s="85">
        <v>110</v>
      </c>
      <c r="P885" s="85"/>
      <c r="Q885" s="84"/>
      <c r="R885" s="84"/>
      <c r="S885" s="85"/>
      <c r="T885" s="96">
        <f>STOCK[[#This Row],[Costo Unitario (USD)]]+STOCK[[#This Row],[Costo Envío (USD)]]+STOCK[[#This Row],[Comisión 10%]]</f>
        <v>2.2</v>
      </c>
      <c r="U885" s="84">
        <f t="shared" si="45"/>
        <v>3.3</v>
      </c>
      <c r="V885" s="85">
        <f t="shared" si="49"/>
        <v>22</v>
      </c>
      <c r="W885" s="85">
        <f>STOCK[[#This Row],[Precio Final]]-STOCK[[#This Row],[Costo total]]</f>
        <v>19.8</v>
      </c>
      <c r="X885" s="84">
        <f>STOCK[[#This Row],[Ganancia Unitaria]]*STOCK[[#This Row],[Salidas]]</f>
        <v>0</v>
      </c>
      <c r="Y885" s="84"/>
      <c r="Z885" s="84"/>
      <c r="AA885" s="85"/>
      <c r="AB885" s="84"/>
      <c r="AC885" s="84"/>
    </row>
    <row r="886" ht="80" customHeight="1" spans="1:29">
      <c r="A886" s="84" t="s">
        <v>18101</v>
      </c>
      <c r="B886" s="84"/>
      <c r="C886" s="85" t="s">
        <v>2</v>
      </c>
      <c r="D886" s="84" t="s">
        <v>16461</v>
      </c>
      <c r="E886" s="87" t="s">
        <v>18102</v>
      </c>
      <c r="F886" s="84" t="s">
        <v>16396</v>
      </c>
      <c r="G886" s="85"/>
      <c r="H886" s="85">
        <v>15</v>
      </c>
      <c r="I886" s="85">
        <f t="shared" si="48"/>
        <v>15</v>
      </c>
      <c r="J886" s="84">
        <v>1</v>
      </c>
      <c r="K886" s="90">
        <f>SUMIFS(VENTAS[Cantidad],VENTAS[Código del producto Vendido],STOCK[[#This Row],[Code]])</f>
        <v>0</v>
      </c>
      <c r="L886" s="84">
        <f>STOCK[[#This Row],[Entradas]]-STOCK[[#This Row],[Salidas]]</f>
        <v>1</v>
      </c>
      <c r="M886" s="93">
        <f>STOCK[[#This Row],[Precio Final]]*10%</f>
        <v>1.5</v>
      </c>
      <c r="N886" s="84">
        <v>111</v>
      </c>
      <c r="O886" s="85">
        <v>111</v>
      </c>
      <c r="P886" s="85"/>
      <c r="Q886" s="84"/>
      <c r="R886" s="84"/>
      <c r="S886" s="85"/>
      <c r="T886" s="96">
        <f>STOCK[[#This Row],[Costo Unitario (USD)]]+STOCK[[#This Row],[Costo Envío (USD)]]+STOCK[[#This Row],[Comisión 10%]]</f>
        <v>1.5</v>
      </c>
      <c r="U886" s="84">
        <f t="shared" si="45"/>
        <v>2.25</v>
      </c>
      <c r="V886" s="85">
        <f t="shared" si="49"/>
        <v>15</v>
      </c>
      <c r="W886" s="85">
        <f>STOCK[[#This Row],[Precio Final]]-STOCK[[#This Row],[Costo total]]</f>
        <v>13.5</v>
      </c>
      <c r="X886" s="84">
        <f>STOCK[[#This Row],[Ganancia Unitaria]]*STOCK[[#This Row],[Salidas]]</f>
        <v>0</v>
      </c>
      <c r="Y886" s="84"/>
      <c r="Z886" s="84"/>
      <c r="AA886" s="85"/>
      <c r="AB886" s="84"/>
      <c r="AC886" s="84"/>
    </row>
    <row r="887" ht="80" customHeight="1" spans="1:29">
      <c r="A887" s="84" t="s">
        <v>18103</v>
      </c>
      <c r="B887" s="84"/>
      <c r="C887" s="85" t="s">
        <v>2</v>
      </c>
      <c r="D887" s="84" t="s">
        <v>16461</v>
      </c>
      <c r="E887" s="87" t="s">
        <v>18104</v>
      </c>
      <c r="F887" s="84" t="s">
        <v>16396</v>
      </c>
      <c r="G887" s="85"/>
      <c r="H887" s="85">
        <v>20</v>
      </c>
      <c r="I887" s="85">
        <f t="shared" si="48"/>
        <v>20</v>
      </c>
      <c r="J887" s="84">
        <v>1</v>
      </c>
      <c r="K887" s="90">
        <f>SUMIFS(VENTAS[Cantidad],VENTAS[Código del producto Vendido],STOCK[[#This Row],[Code]])</f>
        <v>0</v>
      </c>
      <c r="L887" s="84">
        <f>STOCK[[#This Row],[Entradas]]-STOCK[[#This Row],[Salidas]]</f>
        <v>1</v>
      </c>
      <c r="M887" s="93">
        <f>STOCK[[#This Row],[Precio Final]]*10%</f>
        <v>2</v>
      </c>
      <c r="N887" s="84">
        <v>112</v>
      </c>
      <c r="O887" s="85">
        <v>112</v>
      </c>
      <c r="P887" s="85"/>
      <c r="Q887" s="84"/>
      <c r="R887" s="84"/>
      <c r="S887" s="85"/>
      <c r="T887" s="96">
        <f>STOCK[[#This Row],[Costo Unitario (USD)]]+STOCK[[#This Row],[Costo Envío (USD)]]+STOCK[[#This Row],[Comisión 10%]]</f>
        <v>2</v>
      </c>
      <c r="U887" s="84">
        <f t="shared" si="45"/>
        <v>3</v>
      </c>
      <c r="V887" s="85">
        <f t="shared" si="49"/>
        <v>20</v>
      </c>
      <c r="W887" s="85">
        <f>STOCK[[#This Row],[Precio Final]]-STOCK[[#This Row],[Costo total]]</f>
        <v>18</v>
      </c>
      <c r="X887" s="84">
        <f>STOCK[[#This Row],[Ganancia Unitaria]]*STOCK[[#This Row],[Salidas]]</f>
        <v>0</v>
      </c>
      <c r="Y887" s="84"/>
      <c r="Z887" s="84"/>
      <c r="AA887" s="85"/>
      <c r="AB887" s="84"/>
      <c r="AC887" s="84"/>
    </row>
    <row r="888" ht="80" customHeight="1" spans="1:29">
      <c r="A888" s="84" t="s">
        <v>18105</v>
      </c>
      <c r="B888" s="84"/>
      <c r="C888" s="85" t="s">
        <v>2</v>
      </c>
      <c r="D888" s="84" t="s">
        <v>16461</v>
      </c>
      <c r="E888" s="87" t="s">
        <v>18100</v>
      </c>
      <c r="F888" s="84" t="s">
        <v>16396</v>
      </c>
      <c r="G888" s="85"/>
      <c r="H888" s="85">
        <v>22</v>
      </c>
      <c r="I888" s="85">
        <f t="shared" si="48"/>
        <v>22</v>
      </c>
      <c r="J888" s="84">
        <v>2</v>
      </c>
      <c r="K888" s="90">
        <f>SUMIFS(VENTAS[Cantidad],VENTAS[Código del producto Vendido],STOCK[[#This Row],[Code]])</f>
        <v>0</v>
      </c>
      <c r="L888" s="84">
        <f>STOCK[[#This Row],[Entradas]]-STOCK[[#This Row],[Salidas]]</f>
        <v>2</v>
      </c>
      <c r="M888" s="93">
        <f>STOCK[[#This Row],[Precio Final]]*10%</f>
        <v>2.2</v>
      </c>
      <c r="N888" s="84">
        <v>113</v>
      </c>
      <c r="O888" s="85">
        <v>113</v>
      </c>
      <c r="P888" s="85"/>
      <c r="Q888" s="84"/>
      <c r="R888" s="84"/>
      <c r="S888" s="85"/>
      <c r="T888" s="96">
        <f>STOCK[[#This Row],[Costo Unitario (USD)]]+STOCK[[#This Row],[Costo Envío (USD)]]+STOCK[[#This Row],[Comisión 10%]]</f>
        <v>2.2</v>
      </c>
      <c r="U888" s="84">
        <f t="shared" si="45"/>
        <v>3.3</v>
      </c>
      <c r="V888" s="85">
        <f t="shared" si="49"/>
        <v>22</v>
      </c>
      <c r="W888" s="85">
        <f>STOCK[[#This Row],[Precio Final]]-STOCK[[#This Row],[Costo total]]</f>
        <v>19.8</v>
      </c>
      <c r="X888" s="84">
        <f>STOCK[[#This Row],[Ganancia Unitaria]]*STOCK[[#This Row],[Salidas]]</f>
        <v>0</v>
      </c>
      <c r="Y888" s="84"/>
      <c r="Z888" s="84"/>
      <c r="AA888" s="85"/>
      <c r="AB888" s="84"/>
      <c r="AC888" s="84"/>
    </row>
    <row r="889" ht="80" customHeight="1" spans="1:29">
      <c r="A889" s="84" t="s">
        <v>18106</v>
      </c>
      <c r="B889" s="84"/>
      <c r="C889" s="85" t="s">
        <v>2</v>
      </c>
      <c r="D889" s="84" t="s">
        <v>16943</v>
      </c>
      <c r="E889" s="87" t="s">
        <v>18107</v>
      </c>
      <c r="F889" s="84" t="s">
        <v>16586</v>
      </c>
      <c r="G889" s="85"/>
      <c r="H889" s="85">
        <v>20</v>
      </c>
      <c r="I889" s="85">
        <f t="shared" si="48"/>
        <v>20</v>
      </c>
      <c r="J889" s="84">
        <v>1</v>
      </c>
      <c r="K889" s="90">
        <f>SUMIFS(VENTAS[Cantidad],VENTAS[Código del producto Vendido],STOCK[[#This Row],[Code]])</f>
        <v>0</v>
      </c>
      <c r="L889" s="84">
        <f>STOCK[[#This Row],[Entradas]]-STOCK[[#This Row],[Salidas]]</f>
        <v>1</v>
      </c>
      <c r="M889" s="93">
        <f>STOCK[[#This Row],[Precio Final]]*10%</f>
        <v>2</v>
      </c>
      <c r="N889" s="84">
        <v>114</v>
      </c>
      <c r="O889" s="85">
        <v>114</v>
      </c>
      <c r="P889" s="85"/>
      <c r="Q889" s="84"/>
      <c r="R889" s="84"/>
      <c r="S889" s="85"/>
      <c r="T889" s="96">
        <f>STOCK[[#This Row],[Costo Unitario (USD)]]+STOCK[[#This Row],[Costo Envío (USD)]]+STOCK[[#This Row],[Comisión 10%]]</f>
        <v>2</v>
      </c>
      <c r="U889" s="84">
        <f t="shared" si="45"/>
        <v>3</v>
      </c>
      <c r="V889" s="85">
        <f t="shared" si="49"/>
        <v>20</v>
      </c>
      <c r="W889" s="85">
        <f>STOCK[[#This Row],[Precio Final]]-STOCK[[#This Row],[Costo total]]</f>
        <v>18</v>
      </c>
      <c r="X889" s="84">
        <f>STOCK[[#This Row],[Ganancia Unitaria]]*STOCK[[#This Row],[Salidas]]</f>
        <v>0</v>
      </c>
      <c r="Y889" s="84"/>
      <c r="Z889" s="84"/>
      <c r="AA889" s="85"/>
      <c r="AB889" s="84"/>
      <c r="AC889" s="84"/>
    </row>
    <row r="890" ht="80" customHeight="1" spans="1:29">
      <c r="A890" s="84" t="s">
        <v>18108</v>
      </c>
      <c r="B890" s="84"/>
      <c r="C890" s="85" t="s">
        <v>2</v>
      </c>
      <c r="D890" s="84" t="s">
        <v>16461</v>
      </c>
      <c r="E890" s="87" t="s">
        <v>18109</v>
      </c>
      <c r="F890" s="84" t="s">
        <v>16396</v>
      </c>
      <c r="G890" s="85"/>
      <c r="H890" s="85">
        <v>18</v>
      </c>
      <c r="I890" s="85">
        <f t="shared" si="48"/>
        <v>18</v>
      </c>
      <c r="J890" s="84">
        <v>3</v>
      </c>
      <c r="K890" s="90">
        <f>SUMIFS(VENTAS[Cantidad],VENTAS[Código del producto Vendido],STOCK[[#This Row],[Code]])</f>
        <v>0</v>
      </c>
      <c r="L890" s="84">
        <f>STOCK[[#This Row],[Entradas]]-STOCK[[#This Row],[Salidas]]</f>
        <v>3</v>
      </c>
      <c r="M890" s="93">
        <f>STOCK[[#This Row],[Precio Final]]*10%</f>
        <v>1.8</v>
      </c>
      <c r="N890" s="84">
        <v>115</v>
      </c>
      <c r="O890" s="85">
        <v>115</v>
      </c>
      <c r="P890" s="85"/>
      <c r="Q890" s="84"/>
      <c r="R890" s="84"/>
      <c r="S890" s="85"/>
      <c r="T890" s="96">
        <f>STOCK[[#This Row],[Costo Unitario (USD)]]+STOCK[[#This Row],[Costo Envío (USD)]]+STOCK[[#This Row],[Comisión 10%]]</f>
        <v>1.8</v>
      </c>
      <c r="U890" s="84">
        <f t="shared" si="45"/>
        <v>2.7</v>
      </c>
      <c r="V890" s="85">
        <f t="shared" si="49"/>
        <v>18</v>
      </c>
      <c r="W890" s="85">
        <f>STOCK[[#This Row],[Precio Final]]-STOCK[[#This Row],[Costo total]]</f>
        <v>16.2</v>
      </c>
      <c r="X890" s="84">
        <f>STOCK[[#This Row],[Ganancia Unitaria]]*STOCK[[#This Row],[Salidas]]</f>
        <v>0</v>
      </c>
      <c r="Y890" s="84"/>
      <c r="Z890" s="84"/>
      <c r="AA890" s="85"/>
      <c r="AB890" s="84"/>
      <c r="AC890" s="84"/>
    </row>
    <row r="891" ht="80" customHeight="1" spans="1:29">
      <c r="A891" s="84" t="s">
        <v>18110</v>
      </c>
      <c r="B891" s="84"/>
      <c r="C891" s="85" t="s">
        <v>2</v>
      </c>
      <c r="D891" s="84" t="s">
        <v>16461</v>
      </c>
      <c r="E891" s="87" t="s">
        <v>18111</v>
      </c>
      <c r="F891" s="84" t="s">
        <v>16475</v>
      </c>
      <c r="G891" s="85"/>
      <c r="H891" s="85">
        <v>25</v>
      </c>
      <c r="I891" s="85">
        <f t="shared" si="48"/>
        <v>25</v>
      </c>
      <c r="J891" s="84">
        <v>1</v>
      </c>
      <c r="K891" s="90">
        <f>SUMIFS(VENTAS[Cantidad],VENTAS[Código del producto Vendido],STOCK[[#This Row],[Code]])</f>
        <v>0</v>
      </c>
      <c r="L891" s="84">
        <f>STOCK[[#This Row],[Entradas]]-STOCK[[#This Row],[Salidas]]</f>
        <v>1</v>
      </c>
      <c r="M891" s="93">
        <f>STOCK[[#This Row],[Precio Final]]*10%</f>
        <v>2.5</v>
      </c>
      <c r="N891" s="84">
        <v>116</v>
      </c>
      <c r="O891" s="85">
        <v>116</v>
      </c>
      <c r="P891" s="85"/>
      <c r="Q891" s="84"/>
      <c r="R891" s="84"/>
      <c r="S891" s="85"/>
      <c r="T891" s="96">
        <f>STOCK[[#This Row],[Costo Unitario (USD)]]+STOCK[[#This Row],[Costo Envío (USD)]]+STOCK[[#This Row],[Comisión 10%]]</f>
        <v>2.5</v>
      </c>
      <c r="U891" s="84">
        <f t="shared" si="45"/>
        <v>3.75</v>
      </c>
      <c r="V891" s="85">
        <f t="shared" si="49"/>
        <v>25</v>
      </c>
      <c r="W891" s="85">
        <f>STOCK[[#This Row],[Precio Final]]-STOCK[[#This Row],[Costo total]]</f>
        <v>22.5</v>
      </c>
      <c r="X891" s="84">
        <f>STOCK[[#This Row],[Ganancia Unitaria]]*STOCK[[#This Row],[Salidas]]</f>
        <v>0</v>
      </c>
      <c r="Y891" s="84"/>
      <c r="Z891" s="84"/>
      <c r="AA891" s="85"/>
      <c r="AB891" s="84"/>
      <c r="AC891" s="84"/>
    </row>
    <row r="892" ht="80" customHeight="1" spans="1:29">
      <c r="A892" s="84" t="s">
        <v>18112</v>
      </c>
      <c r="B892" s="84"/>
      <c r="C892" s="85" t="s">
        <v>2</v>
      </c>
      <c r="D892" s="84" t="s">
        <v>16461</v>
      </c>
      <c r="E892" s="87" t="s">
        <v>18113</v>
      </c>
      <c r="F892" s="84" t="s">
        <v>16404</v>
      </c>
      <c r="G892" s="85"/>
      <c r="H892" s="85">
        <v>18</v>
      </c>
      <c r="I892" s="85">
        <f t="shared" si="48"/>
        <v>18</v>
      </c>
      <c r="J892" s="84">
        <v>3</v>
      </c>
      <c r="K892" s="90">
        <f>SUMIFS(VENTAS[Cantidad],VENTAS[Código del producto Vendido],STOCK[[#This Row],[Code]])</f>
        <v>0</v>
      </c>
      <c r="L892" s="84">
        <f>STOCK[[#This Row],[Entradas]]-STOCK[[#This Row],[Salidas]]</f>
        <v>3</v>
      </c>
      <c r="M892" s="93">
        <f>STOCK[[#This Row],[Precio Final]]*10%</f>
        <v>1.8</v>
      </c>
      <c r="N892" s="84">
        <v>117</v>
      </c>
      <c r="O892" s="85">
        <v>117</v>
      </c>
      <c r="P892" s="85"/>
      <c r="Q892" s="84"/>
      <c r="R892" s="84"/>
      <c r="S892" s="85"/>
      <c r="T892" s="96">
        <f>STOCK[[#This Row],[Costo Unitario (USD)]]+STOCK[[#This Row],[Costo Envío (USD)]]+STOCK[[#This Row],[Comisión 10%]]</f>
        <v>1.8</v>
      </c>
      <c r="U892" s="84">
        <f t="shared" si="45"/>
        <v>2.7</v>
      </c>
      <c r="V892" s="85">
        <f t="shared" si="49"/>
        <v>18</v>
      </c>
      <c r="W892" s="85">
        <f>STOCK[[#This Row],[Precio Final]]-STOCK[[#This Row],[Costo total]]</f>
        <v>16.2</v>
      </c>
      <c r="X892" s="84">
        <f>STOCK[[#This Row],[Ganancia Unitaria]]*STOCK[[#This Row],[Salidas]]</f>
        <v>0</v>
      </c>
      <c r="Y892" s="84"/>
      <c r="Z892" s="84"/>
      <c r="AA892" s="85"/>
      <c r="AB892" s="84"/>
      <c r="AC892" s="84"/>
    </row>
    <row r="893" ht="80" customHeight="1" spans="1:29">
      <c r="A893" s="84" t="s">
        <v>18114</v>
      </c>
      <c r="B893" s="84"/>
      <c r="C893" s="85" t="s">
        <v>2</v>
      </c>
      <c r="D893" s="84" t="s">
        <v>16461</v>
      </c>
      <c r="E893" s="87" t="s">
        <v>18115</v>
      </c>
      <c r="F893" s="84" t="s">
        <v>16475</v>
      </c>
      <c r="G893" s="85"/>
      <c r="H893" s="85">
        <v>18</v>
      </c>
      <c r="I893" s="85">
        <f t="shared" si="48"/>
        <v>18</v>
      </c>
      <c r="J893" s="84">
        <v>1</v>
      </c>
      <c r="K893" s="90">
        <f>SUMIFS(VENTAS[Cantidad],VENTAS[Código del producto Vendido],STOCK[[#This Row],[Code]])</f>
        <v>0</v>
      </c>
      <c r="L893" s="84">
        <f>STOCK[[#This Row],[Entradas]]-STOCK[[#This Row],[Salidas]]</f>
        <v>1</v>
      </c>
      <c r="M893" s="93">
        <f>STOCK[[#This Row],[Precio Final]]*10%</f>
        <v>1.8</v>
      </c>
      <c r="N893" s="84">
        <v>118</v>
      </c>
      <c r="O893" s="85">
        <v>118</v>
      </c>
      <c r="P893" s="85"/>
      <c r="Q893" s="84"/>
      <c r="R893" s="84"/>
      <c r="S893" s="85"/>
      <c r="T893" s="96">
        <f>STOCK[[#This Row],[Costo Unitario (USD)]]+STOCK[[#This Row],[Costo Envío (USD)]]+STOCK[[#This Row],[Comisión 10%]]</f>
        <v>1.8</v>
      </c>
      <c r="U893" s="84">
        <f t="shared" si="45"/>
        <v>2.7</v>
      </c>
      <c r="V893" s="85">
        <f t="shared" si="49"/>
        <v>18</v>
      </c>
      <c r="W893" s="85">
        <f>STOCK[[#This Row],[Precio Final]]-STOCK[[#This Row],[Costo total]]</f>
        <v>16.2</v>
      </c>
      <c r="X893" s="84">
        <f>STOCK[[#This Row],[Ganancia Unitaria]]*STOCK[[#This Row],[Salidas]]</f>
        <v>0</v>
      </c>
      <c r="Y893" s="84"/>
      <c r="Z893" s="84"/>
      <c r="AA893" s="85"/>
      <c r="AB893" s="84"/>
      <c r="AC893" s="84"/>
    </row>
    <row r="894" ht="80" customHeight="1" spans="1:29">
      <c r="A894" s="84" t="s">
        <v>18116</v>
      </c>
      <c r="B894" s="84"/>
      <c r="C894" s="85" t="s">
        <v>2</v>
      </c>
      <c r="D894" s="84" t="s">
        <v>16461</v>
      </c>
      <c r="E894" s="87" t="s">
        <v>18117</v>
      </c>
      <c r="F894" s="84" t="s">
        <v>16404</v>
      </c>
      <c r="G894" s="85"/>
      <c r="H894" s="85">
        <v>18</v>
      </c>
      <c r="I894" s="85">
        <f t="shared" si="48"/>
        <v>18</v>
      </c>
      <c r="J894" s="84">
        <v>2</v>
      </c>
      <c r="K894" s="90">
        <f>SUMIFS(VENTAS[Cantidad],VENTAS[Código del producto Vendido],STOCK[[#This Row],[Code]])</f>
        <v>0</v>
      </c>
      <c r="L894" s="84">
        <f>STOCK[[#This Row],[Entradas]]-STOCK[[#This Row],[Salidas]]</f>
        <v>2</v>
      </c>
      <c r="M894" s="93">
        <f>STOCK[[#This Row],[Precio Final]]*10%</f>
        <v>1.8</v>
      </c>
      <c r="N894" s="84">
        <v>120</v>
      </c>
      <c r="O894" s="85">
        <v>120</v>
      </c>
      <c r="P894" s="85"/>
      <c r="Q894" s="84"/>
      <c r="R894" s="84"/>
      <c r="S894" s="85"/>
      <c r="T894" s="96">
        <f>STOCK[[#This Row],[Costo Unitario (USD)]]+STOCK[[#This Row],[Costo Envío (USD)]]+STOCK[[#This Row],[Comisión 10%]]</f>
        <v>1.8</v>
      </c>
      <c r="U894" s="84">
        <f t="shared" si="45"/>
        <v>2.7</v>
      </c>
      <c r="V894" s="85">
        <f t="shared" si="49"/>
        <v>18</v>
      </c>
      <c r="W894" s="85">
        <f>STOCK[[#This Row],[Precio Final]]-STOCK[[#This Row],[Costo total]]</f>
        <v>16.2</v>
      </c>
      <c r="X894" s="84">
        <f>STOCK[[#This Row],[Ganancia Unitaria]]*STOCK[[#This Row],[Salidas]]</f>
        <v>0</v>
      </c>
      <c r="Y894" s="84"/>
      <c r="Z894" s="84"/>
      <c r="AA894" s="85"/>
      <c r="AB894" s="84"/>
      <c r="AC894" s="84"/>
    </row>
    <row r="895" ht="80" customHeight="1" spans="1:29">
      <c r="A895" s="84" t="s">
        <v>18118</v>
      </c>
      <c r="B895" s="84"/>
      <c r="C895" s="85" t="s">
        <v>2</v>
      </c>
      <c r="D895" s="84" t="s">
        <v>16461</v>
      </c>
      <c r="E895" s="87" t="s">
        <v>18119</v>
      </c>
      <c r="F895" s="84" t="s">
        <v>16404</v>
      </c>
      <c r="G895" s="85"/>
      <c r="H895" s="85">
        <v>20</v>
      </c>
      <c r="I895" s="85">
        <f t="shared" si="48"/>
        <v>20</v>
      </c>
      <c r="J895" s="84">
        <v>1</v>
      </c>
      <c r="K895" s="90">
        <f>SUMIFS(VENTAS[Cantidad],VENTAS[Código del producto Vendido],STOCK[[#This Row],[Code]])</f>
        <v>0</v>
      </c>
      <c r="L895" s="84">
        <f>STOCK[[#This Row],[Entradas]]-STOCK[[#This Row],[Salidas]]</f>
        <v>1</v>
      </c>
      <c r="M895" s="93">
        <f>STOCK[[#This Row],[Precio Final]]*10%</f>
        <v>2</v>
      </c>
      <c r="N895" s="84">
        <v>121</v>
      </c>
      <c r="O895" s="85">
        <v>121</v>
      </c>
      <c r="P895" s="85"/>
      <c r="Q895" s="84"/>
      <c r="R895" s="84"/>
      <c r="S895" s="85"/>
      <c r="T895" s="96">
        <f>STOCK[[#This Row],[Costo Unitario (USD)]]+STOCK[[#This Row],[Costo Envío (USD)]]+STOCK[[#This Row],[Comisión 10%]]</f>
        <v>2</v>
      </c>
      <c r="U895" s="84">
        <f t="shared" si="45"/>
        <v>3</v>
      </c>
      <c r="V895" s="85">
        <f t="shared" si="49"/>
        <v>20</v>
      </c>
      <c r="W895" s="85">
        <f>STOCK[[#This Row],[Precio Final]]-STOCK[[#This Row],[Costo total]]</f>
        <v>18</v>
      </c>
      <c r="X895" s="84">
        <f>STOCK[[#This Row],[Ganancia Unitaria]]*STOCK[[#This Row],[Salidas]]</f>
        <v>0</v>
      </c>
      <c r="Y895" s="84"/>
      <c r="Z895" s="84"/>
      <c r="AA895" s="85"/>
      <c r="AB895" s="84"/>
      <c r="AC895" s="84"/>
    </row>
    <row r="896" ht="80" customHeight="1" spans="1:29">
      <c r="A896" s="84" t="s">
        <v>18120</v>
      </c>
      <c r="B896" s="84"/>
      <c r="C896" s="85" t="s">
        <v>2</v>
      </c>
      <c r="D896" s="84" t="s">
        <v>16943</v>
      </c>
      <c r="E896" s="87" t="s">
        <v>18121</v>
      </c>
      <c r="F896" s="84" t="s">
        <v>16586</v>
      </c>
      <c r="G896" s="85"/>
      <c r="H896" s="85">
        <v>18</v>
      </c>
      <c r="I896" s="85">
        <f t="shared" si="48"/>
        <v>18</v>
      </c>
      <c r="J896" s="84">
        <v>1</v>
      </c>
      <c r="K896" s="90">
        <f>SUMIFS(VENTAS[Cantidad],VENTAS[Código del producto Vendido],STOCK[[#This Row],[Code]])</f>
        <v>0</v>
      </c>
      <c r="L896" s="84">
        <f>STOCK[[#This Row],[Entradas]]-STOCK[[#This Row],[Salidas]]</f>
        <v>1</v>
      </c>
      <c r="M896" s="93">
        <f>STOCK[[#This Row],[Precio Final]]*10%</f>
        <v>1.8</v>
      </c>
      <c r="N896" s="84">
        <v>122</v>
      </c>
      <c r="O896" s="85">
        <v>122</v>
      </c>
      <c r="P896" s="85"/>
      <c r="Q896" s="84"/>
      <c r="R896" s="84"/>
      <c r="S896" s="85"/>
      <c r="T896" s="96">
        <f>STOCK[[#This Row],[Costo Unitario (USD)]]+STOCK[[#This Row],[Costo Envío (USD)]]+STOCK[[#This Row],[Comisión 10%]]</f>
        <v>1.8</v>
      </c>
      <c r="U896" s="84">
        <f t="shared" si="45"/>
        <v>2.7</v>
      </c>
      <c r="V896" s="85">
        <f t="shared" si="49"/>
        <v>18</v>
      </c>
      <c r="W896" s="85">
        <f>STOCK[[#This Row],[Precio Final]]-STOCK[[#This Row],[Costo total]]</f>
        <v>16.2</v>
      </c>
      <c r="X896" s="84">
        <f>STOCK[[#This Row],[Ganancia Unitaria]]*STOCK[[#This Row],[Salidas]]</f>
        <v>0</v>
      </c>
      <c r="Y896" s="84"/>
      <c r="Z896" s="84"/>
      <c r="AA896" s="85"/>
      <c r="AB896" s="84"/>
      <c r="AC896" s="84"/>
    </row>
    <row r="897" ht="80" customHeight="1" spans="1:29">
      <c r="A897" s="84" t="s">
        <v>18122</v>
      </c>
      <c r="B897" s="84"/>
      <c r="C897" s="85" t="s">
        <v>2</v>
      </c>
      <c r="D897" s="84" t="s">
        <v>16461</v>
      </c>
      <c r="E897" s="87" t="s">
        <v>18123</v>
      </c>
      <c r="F897" s="84" t="s">
        <v>16475</v>
      </c>
      <c r="G897" s="85"/>
      <c r="H897" s="85">
        <v>18</v>
      </c>
      <c r="I897" s="85">
        <f t="shared" si="48"/>
        <v>18</v>
      </c>
      <c r="J897" s="84">
        <v>1</v>
      </c>
      <c r="K897" s="90">
        <f>SUMIFS(VENTAS[Cantidad],VENTAS[Código del producto Vendido],STOCK[[#This Row],[Code]])</f>
        <v>0</v>
      </c>
      <c r="L897" s="84">
        <f>STOCK[[#This Row],[Entradas]]-STOCK[[#This Row],[Salidas]]</f>
        <v>1</v>
      </c>
      <c r="M897" s="93">
        <f>STOCK[[#This Row],[Precio Final]]*10%</f>
        <v>1.8</v>
      </c>
      <c r="N897" s="84">
        <v>123</v>
      </c>
      <c r="O897" s="85">
        <v>123</v>
      </c>
      <c r="P897" s="85"/>
      <c r="Q897" s="84"/>
      <c r="R897" s="84"/>
      <c r="S897" s="85"/>
      <c r="T897" s="96">
        <f>STOCK[[#This Row],[Costo Unitario (USD)]]+STOCK[[#This Row],[Costo Envío (USD)]]+STOCK[[#This Row],[Comisión 10%]]</f>
        <v>1.8</v>
      </c>
      <c r="U897" s="84">
        <f t="shared" si="45"/>
        <v>2.7</v>
      </c>
      <c r="V897" s="85">
        <f t="shared" si="49"/>
        <v>18</v>
      </c>
      <c r="W897" s="85">
        <f>STOCK[[#This Row],[Precio Final]]-STOCK[[#This Row],[Costo total]]</f>
        <v>16.2</v>
      </c>
      <c r="X897" s="84">
        <f>STOCK[[#This Row],[Ganancia Unitaria]]*STOCK[[#This Row],[Salidas]]</f>
        <v>0</v>
      </c>
      <c r="Y897" s="84"/>
      <c r="Z897" s="84"/>
      <c r="AA897" s="85"/>
      <c r="AB897" s="84"/>
      <c r="AC897" s="84"/>
    </row>
    <row r="898" ht="80" customHeight="1" spans="1:29">
      <c r="A898" s="84" t="s">
        <v>18124</v>
      </c>
      <c r="B898" s="84"/>
      <c r="C898" s="85" t="s">
        <v>2</v>
      </c>
      <c r="D898" s="84" t="s">
        <v>16461</v>
      </c>
      <c r="E898" s="87" t="s">
        <v>18125</v>
      </c>
      <c r="F898" s="84" t="s">
        <v>16404</v>
      </c>
      <c r="G898" s="85"/>
      <c r="H898" s="85">
        <v>25</v>
      </c>
      <c r="I898" s="85">
        <f t="shared" si="48"/>
        <v>25</v>
      </c>
      <c r="J898" s="84">
        <v>1</v>
      </c>
      <c r="K898" s="90">
        <f>SUMIFS(VENTAS[Cantidad],VENTAS[Código del producto Vendido],STOCK[[#This Row],[Code]])</f>
        <v>0</v>
      </c>
      <c r="L898" s="84">
        <f>STOCK[[#This Row],[Entradas]]-STOCK[[#This Row],[Salidas]]</f>
        <v>1</v>
      </c>
      <c r="M898" s="93">
        <f>STOCK[[#This Row],[Precio Final]]*10%</f>
        <v>2.5</v>
      </c>
      <c r="N898" s="84">
        <v>124</v>
      </c>
      <c r="O898" s="85">
        <v>124</v>
      </c>
      <c r="P898" s="85"/>
      <c r="Q898" s="84"/>
      <c r="R898" s="84"/>
      <c r="S898" s="85"/>
      <c r="T898" s="96">
        <f>STOCK[[#This Row],[Costo Unitario (USD)]]+STOCK[[#This Row],[Costo Envío (USD)]]+STOCK[[#This Row],[Comisión 10%]]</f>
        <v>2.5</v>
      </c>
      <c r="U898" s="84">
        <f t="shared" ref="U898:U961" si="50">T898*1.5</f>
        <v>3.75</v>
      </c>
      <c r="V898" s="85">
        <f t="shared" si="49"/>
        <v>25</v>
      </c>
      <c r="W898" s="85">
        <f>STOCK[[#This Row],[Precio Final]]-STOCK[[#This Row],[Costo total]]</f>
        <v>22.5</v>
      </c>
      <c r="X898" s="84">
        <f>STOCK[[#This Row],[Ganancia Unitaria]]*STOCK[[#This Row],[Salidas]]</f>
        <v>0</v>
      </c>
      <c r="Y898" s="84"/>
      <c r="Z898" s="84"/>
      <c r="AA898" s="85"/>
      <c r="AB898" s="84"/>
      <c r="AC898" s="84"/>
    </row>
    <row r="899" ht="80" customHeight="1" spans="1:29">
      <c r="A899" s="84" t="s">
        <v>18126</v>
      </c>
      <c r="B899" s="84"/>
      <c r="C899" s="85" t="s">
        <v>2</v>
      </c>
      <c r="D899" s="84" t="s">
        <v>16461</v>
      </c>
      <c r="E899" s="87" t="s">
        <v>18127</v>
      </c>
      <c r="F899" s="84" t="s">
        <v>16408</v>
      </c>
      <c r="G899" s="85"/>
      <c r="H899" s="85">
        <v>25</v>
      </c>
      <c r="I899" s="85">
        <f t="shared" si="48"/>
        <v>25</v>
      </c>
      <c r="J899" s="84">
        <v>1</v>
      </c>
      <c r="K899" s="90">
        <f>SUMIFS(VENTAS[Cantidad],VENTAS[Código del producto Vendido],STOCK[[#This Row],[Code]])</f>
        <v>0</v>
      </c>
      <c r="L899" s="84">
        <f>STOCK[[#This Row],[Entradas]]-STOCK[[#This Row],[Salidas]]</f>
        <v>1</v>
      </c>
      <c r="M899" s="93">
        <f>STOCK[[#This Row],[Precio Final]]*10%</f>
        <v>2.5</v>
      </c>
      <c r="N899" s="84">
        <v>125</v>
      </c>
      <c r="O899" s="85">
        <v>125</v>
      </c>
      <c r="P899" s="85"/>
      <c r="Q899" s="84"/>
      <c r="R899" s="84"/>
      <c r="S899" s="85"/>
      <c r="T899" s="96">
        <f>STOCK[[#This Row],[Costo Unitario (USD)]]+STOCK[[#This Row],[Costo Envío (USD)]]+STOCK[[#This Row],[Comisión 10%]]</f>
        <v>2.5</v>
      </c>
      <c r="U899" s="84">
        <f t="shared" si="50"/>
        <v>3.75</v>
      </c>
      <c r="V899" s="85">
        <f t="shared" si="49"/>
        <v>25</v>
      </c>
      <c r="W899" s="85">
        <f>STOCK[[#This Row],[Precio Final]]-STOCK[[#This Row],[Costo total]]</f>
        <v>22.5</v>
      </c>
      <c r="X899" s="84">
        <f>STOCK[[#This Row],[Ganancia Unitaria]]*STOCK[[#This Row],[Salidas]]</f>
        <v>0</v>
      </c>
      <c r="Y899" s="84"/>
      <c r="Z899" s="84"/>
      <c r="AA899" s="85"/>
      <c r="AB899" s="84"/>
      <c r="AC899" s="84"/>
    </row>
    <row r="900" ht="80" customHeight="1" spans="1:29">
      <c r="A900" s="84" t="s">
        <v>18128</v>
      </c>
      <c r="B900" s="84"/>
      <c r="C900" s="85" t="s">
        <v>2</v>
      </c>
      <c r="D900" s="84" t="s">
        <v>16522</v>
      </c>
      <c r="E900" s="87" t="s">
        <v>18129</v>
      </c>
      <c r="F900" s="84" t="s">
        <v>17250</v>
      </c>
      <c r="G900" s="85"/>
      <c r="H900" s="85">
        <v>25</v>
      </c>
      <c r="I900" s="85">
        <f t="shared" si="48"/>
        <v>25</v>
      </c>
      <c r="J900" s="84">
        <v>1</v>
      </c>
      <c r="K900" s="90">
        <f>SUMIFS(VENTAS[Cantidad],VENTAS[Código del producto Vendido],STOCK[[#This Row],[Code]])</f>
        <v>0</v>
      </c>
      <c r="L900" s="84">
        <f>STOCK[[#This Row],[Entradas]]-STOCK[[#This Row],[Salidas]]</f>
        <v>1</v>
      </c>
      <c r="M900" s="93">
        <f>STOCK[[#This Row],[Precio Final]]*10%</f>
        <v>2.5</v>
      </c>
      <c r="N900" s="84">
        <v>126</v>
      </c>
      <c r="O900" s="85">
        <v>126</v>
      </c>
      <c r="P900" s="85"/>
      <c r="Q900" s="84"/>
      <c r="R900" s="84"/>
      <c r="S900" s="85"/>
      <c r="T900" s="96">
        <f>STOCK[[#This Row],[Costo Unitario (USD)]]+STOCK[[#This Row],[Costo Envío (USD)]]+STOCK[[#This Row],[Comisión 10%]]</f>
        <v>2.5</v>
      </c>
      <c r="U900" s="84">
        <f t="shared" si="50"/>
        <v>3.75</v>
      </c>
      <c r="V900" s="85">
        <f t="shared" si="49"/>
        <v>25</v>
      </c>
      <c r="W900" s="85">
        <f>STOCK[[#This Row],[Precio Final]]-STOCK[[#This Row],[Costo total]]</f>
        <v>22.5</v>
      </c>
      <c r="X900" s="84">
        <f>STOCK[[#This Row],[Ganancia Unitaria]]*STOCK[[#This Row],[Salidas]]</f>
        <v>0</v>
      </c>
      <c r="Y900" s="84"/>
      <c r="Z900" s="84"/>
      <c r="AA900" s="85"/>
      <c r="AB900" s="84"/>
      <c r="AC900" s="84"/>
    </row>
    <row r="901" ht="80" customHeight="1" spans="1:29">
      <c r="A901" s="84" t="s">
        <v>18130</v>
      </c>
      <c r="B901" s="84"/>
      <c r="C901" s="85" t="s">
        <v>2</v>
      </c>
      <c r="D901" s="84" t="s">
        <v>16461</v>
      </c>
      <c r="E901" s="87" t="s">
        <v>18111</v>
      </c>
      <c r="F901" s="84" t="s">
        <v>16408</v>
      </c>
      <c r="G901" s="85"/>
      <c r="H901" s="85">
        <v>25</v>
      </c>
      <c r="I901" s="85">
        <f t="shared" si="48"/>
        <v>25</v>
      </c>
      <c r="J901" s="84">
        <v>1</v>
      </c>
      <c r="K901" s="90">
        <f>SUMIFS(VENTAS[Cantidad],VENTAS[Código del producto Vendido],STOCK[[#This Row],[Code]])</f>
        <v>0</v>
      </c>
      <c r="L901" s="84">
        <f>STOCK[[#This Row],[Entradas]]-STOCK[[#This Row],[Salidas]]</f>
        <v>1</v>
      </c>
      <c r="M901" s="93">
        <f>STOCK[[#This Row],[Precio Final]]*10%</f>
        <v>2.5</v>
      </c>
      <c r="N901" s="84">
        <v>127</v>
      </c>
      <c r="O901" s="85">
        <v>127</v>
      </c>
      <c r="P901" s="85"/>
      <c r="Q901" s="84"/>
      <c r="R901" s="84"/>
      <c r="S901" s="85"/>
      <c r="T901" s="96">
        <f>STOCK[[#This Row],[Costo Unitario (USD)]]+STOCK[[#This Row],[Costo Envío (USD)]]+STOCK[[#This Row],[Comisión 10%]]</f>
        <v>2.5</v>
      </c>
      <c r="U901" s="84">
        <f t="shared" si="50"/>
        <v>3.75</v>
      </c>
      <c r="V901" s="85">
        <f t="shared" si="49"/>
        <v>25</v>
      </c>
      <c r="W901" s="85">
        <f>STOCK[[#This Row],[Precio Final]]-STOCK[[#This Row],[Costo total]]</f>
        <v>22.5</v>
      </c>
      <c r="X901" s="84">
        <f>STOCK[[#This Row],[Ganancia Unitaria]]*STOCK[[#This Row],[Salidas]]</f>
        <v>0</v>
      </c>
      <c r="Y901" s="84"/>
      <c r="Z901" s="84"/>
      <c r="AA901" s="85"/>
      <c r="AB901" s="84"/>
      <c r="AC901" s="84"/>
    </row>
    <row r="902" ht="80" customHeight="1" spans="1:29">
      <c r="A902" s="84" t="s">
        <v>18131</v>
      </c>
      <c r="B902" s="84"/>
      <c r="C902" s="85" t="s">
        <v>2</v>
      </c>
      <c r="D902" s="84" t="s">
        <v>16541</v>
      </c>
      <c r="E902" s="87" t="s">
        <v>18132</v>
      </c>
      <c r="F902" s="84" t="s">
        <v>16475</v>
      </c>
      <c r="G902" s="85"/>
      <c r="H902" s="85">
        <v>30</v>
      </c>
      <c r="I902" s="85">
        <f t="shared" si="48"/>
        <v>30</v>
      </c>
      <c r="J902" s="84">
        <v>1</v>
      </c>
      <c r="K902" s="90">
        <f>SUMIFS(VENTAS[Cantidad],VENTAS[Código del producto Vendido],STOCK[[#This Row],[Code]])</f>
        <v>0</v>
      </c>
      <c r="L902" s="84">
        <f>STOCK[[#This Row],[Entradas]]-STOCK[[#This Row],[Salidas]]</f>
        <v>1</v>
      </c>
      <c r="M902" s="93">
        <f>STOCK[[#This Row],[Precio Final]]*10%</f>
        <v>3</v>
      </c>
      <c r="N902" s="84">
        <v>128</v>
      </c>
      <c r="O902" s="85">
        <v>128</v>
      </c>
      <c r="P902" s="85"/>
      <c r="Q902" s="84"/>
      <c r="R902" s="84"/>
      <c r="S902" s="85"/>
      <c r="T902" s="96">
        <f>STOCK[[#This Row],[Costo Unitario (USD)]]+STOCK[[#This Row],[Costo Envío (USD)]]+STOCK[[#This Row],[Comisión 10%]]</f>
        <v>3</v>
      </c>
      <c r="U902" s="84">
        <f t="shared" si="50"/>
        <v>4.5</v>
      </c>
      <c r="V902" s="85">
        <f t="shared" si="49"/>
        <v>30</v>
      </c>
      <c r="W902" s="85">
        <f>STOCK[[#This Row],[Precio Final]]-STOCK[[#This Row],[Costo total]]</f>
        <v>27</v>
      </c>
      <c r="X902" s="84">
        <f>STOCK[[#This Row],[Ganancia Unitaria]]*STOCK[[#This Row],[Salidas]]</f>
        <v>0</v>
      </c>
      <c r="Y902" s="84"/>
      <c r="Z902" s="84"/>
      <c r="AA902" s="85"/>
      <c r="AB902" s="84"/>
      <c r="AC902" s="84"/>
    </row>
    <row r="903" ht="80" customHeight="1" spans="1:29">
      <c r="A903" s="84" t="s">
        <v>18133</v>
      </c>
      <c r="B903" s="84"/>
      <c r="C903" s="85" t="s">
        <v>2</v>
      </c>
      <c r="D903" s="84" t="s">
        <v>16690</v>
      </c>
      <c r="E903" s="87" t="s">
        <v>18134</v>
      </c>
      <c r="F903" s="84" t="s">
        <v>16586</v>
      </c>
      <c r="G903" s="85"/>
      <c r="H903" s="85">
        <v>30</v>
      </c>
      <c r="I903" s="85">
        <f t="shared" si="48"/>
        <v>30</v>
      </c>
      <c r="J903" s="84">
        <v>1</v>
      </c>
      <c r="K903" s="90">
        <f>SUMIFS(VENTAS[Cantidad],VENTAS[Código del producto Vendido],STOCK[[#This Row],[Code]])</f>
        <v>0</v>
      </c>
      <c r="L903" s="84">
        <f>STOCK[[#This Row],[Entradas]]-STOCK[[#This Row],[Salidas]]</f>
        <v>1</v>
      </c>
      <c r="M903" s="93">
        <f>STOCK[[#This Row],[Precio Final]]*10%</f>
        <v>3</v>
      </c>
      <c r="N903" s="84">
        <v>129</v>
      </c>
      <c r="O903" s="85">
        <v>129</v>
      </c>
      <c r="P903" s="85"/>
      <c r="Q903" s="84"/>
      <c r="R903" s="84"/>
      <c r="S903" s="85"/>
      <c r="T903" s="96">
        <f>STOCK[[#This Row],[Costo Unitario (USD)]]+STOCK[[#This Row],[Costo Envío (USD)]]+STOCK[[#This Row],[Comisión 10%]]</f>
        <v>3</v>
      </c>
      <c r="U903" s="84">
        <f t="shared" si="50"/>
        <v>4.5</v>
      </c>
      <c r="V903" s="85">
        <f t="shared" si="49"/>
        <v>30</v>
      </c>
      <c r="W903" s="85">
        <f>STOCK[[#This Row],[Precio Final]]-STOCK[[#This Row],[Costo total]]</f>
        <v>27</v>
      </c>
      <c r="X903" s="84">
        <f>STOCK[[#This Row],[Ganancia Unitaria]]*STOCK[[#This Row],[Salidas]]</f>
        <v>0</v>
      </c>
      <c r="Y903" s="84"/>
      <c r="Z903" s="84"/>
      <c r="AA903" s="85"/>
      <c r="AB903" s="84"/>
      <c r="AC903" s="84"/>
    </row>
    <row r="904" ht="80" customHeight="1" spans="1:29">
      <c r="A904" s="84" t="s">
        <v>18135</v>
      </c>
      <c r="B904" s="84"/>
      <c r="C904" s="85" t="s">
        <v>2</v>
      </c>
      <c r="D904" s="84" t="s">
        <v>16541</v>
      </c>
      <c r="E904" s="87" t="s">
        <v>18134</v>
      </c>
      <c r="F904" s="84" t="s">
        <v>16404</v>
      </c>
      <c r="G904" s="85"/>
      <c r="H904" s="85">
        <v>30</v>
      </c>
      <c r="I904" s="85">
        <f t="shared" si="48"/>
        <v>30</v>
      </c>
      <c r="J904" s="84">
        <v>1</v>
      </c>
      <c r="K904" s="90">
        <f>SUMIFS(VENTAS[Cantidad],VENTAS[Código del producto Vendido],STOCK[[#This Row],[Code]])</f>
        <v>0</v>
      </c>
      <c r="L904" s="84">
        <f>STOCK[[#This Row],[Entradas]]-STOCK[[#This Row],[Salidas]]</f>
        <v>1</v>
      </c>
      <c r="M904" s="93">
        <f>STOCK[[#This Row],[Precio Final]]*10%</f>
        <v>3</v>
      </c>
      <c r="N904" s="84">
        <v>130</v>
      </c>
      <c r="O904" s="85">
        <v>130</v>
      </c>
      <c r="P904" s="85"/>
      <c r="Q904" s="84"/>
      <c r="R904" s="84"/>
      <c r="S904" s="85"/>
      <c r="T904" s="96">
        <f>STOCK[[#This Row],[Costo Unitario (USD)]]+STOCK[[#This Row],[Costo Envío (USD)]]+STOCK[[#This Row],[Comisión 10%]]</f>
        <v>3</v>
      </c>
      <c r="U904" s="84">
        <f t="shared" si="50"/>
        <v>4.5</v>
      </c>
      <c r="V904" s="85">
        <f t="shared" si="49"/>
        <v>30</v>
      </c>
      <c r="W904" s="85">
        <f>STOCK[[#This Row],[Precio Final]]-STOCK[[#This Row],[Costo total]]</f>
        <v>27</v>
      </c>
      <c r="X904" s="84">
        <f>STOCK[[#This Row],[Ganancia Unitaria]]*STOCK[[#This Row],[Salidas]]</f>
        <v>0</v>
      </c>
      <c r="Y904" s="84"/>
      <c r="Z904" s="84"/>
      <c r="AA904" s="85"/>
      <c r="AB904" s="84"/>
      <c r="AC904" s="84"/>
    </row>
    <row r="905" ht="80" customHeight="1" spans="1:29">
      <c r="A905" s="84" t="s">
        <v>18136</v>
      </c>
      <c r="B905" s="84"/>
      <c r="C905" s="85" t="s">
        <v>2</v>
      </c>
      <c r="D905" s="84" t="s">
        <v>16461</v>
      </c>
      <c r="E905" s="87" t="s">
        <v>18137</v>
      </c>
      <c r="F905" s="84" t="s">
        <v>16396</v>
      </c>
      <c r="G905" s="85"/>
      <c r="H905" s="85">
        <v>25</v>
      </c>
      <c r="I905" s="85">
        <f t="shared" si="48"/>
        <v>25</v>
      </c>
      <c r="J905" s="84">
        <v>1</v>
      </c>
      <c r="K905" s="90">
        <f>SUMIFS(VENTAS[Cantidad],VENTAS[Código del producto Vendido],STOCK[[#This Row],[Code]])</f>
        <v>0</v>
      </c>
      <c r="L905" s="84">
        <f>STOCK[[#This Row],[Entradas]]-STOCK[[#This Row],[Salidas]]</f>
        <v>1</v>
      </c>
      <c r="M905" s="93">
        <f>STOCK[[#This Row],[Precio Final]]*10%</f>
        <v>2.5</v>
      </c>
      <c r="N905" s="84">
        <v>131</v>
      </c>
      <c r="O905" s="85">
        <v>131</v>
      </c>
      <c r="P905" s="85"/>
      <c r="Q905" s="84"/>
      <c r="R905" s="84"/>
      <c r="S905" s="85"/>
      <c r="T905" s="96">
        <f>STOCK[[#This Row],[Costo Unitario (USD)]]+STOCK[[#This Row],[Costo Envío (USD)]]+STOCK[[#This Row],[Comisión 10%]]</f>
        <v>2.5</v>
      </c>
      <c r="U905" s="84">
        <f t="shared" si="50"/>
        <v>3.75</v>
      </c>
      <c r="V905" s="85">
        <f t="shared" si="49"/>
        <v>25</v>
      </c>
      <c r="W905" s="85">
        <f>STOCK[[#This Row],[Precio Final]]-STOCK[[#This Row],[Costo total]]</f>
        <v>22.5</v>
      </c>
      <c r="X905" s="84">
        <f>STOCK[[#This Row],[Ganancia Unitaria]]*STOCK[[#This Row],[Salidas]]</f>
        <v>0</v>
      </c>
      <c r="Y905" s="84"/>
      <c r="Z905" s="84"/>
      <c r="AA905" s="85"/>
      <c r="AB905" s="84"/>
      <c r="AC905" s="84"/>
    </row>
    <row r="906" ht="80" customHeight="1" spans="1:29">
      <c r="A906" s="84" t="s">
        <v>18138</v>
      </c>
      <c r="B906" s="84"/>
      <c r="C906" s="85" t="s">
        <v>2</v>
      </c>
      <c r="D906" s="84" t="s">
        <v>16461</v>
      </c>
      <c r="E906" s="87" t="s">
        <v>18119</v>
      </c>
      <c r="F906" s="84" t="s">
        <v>16396</v>
      </c>
      <c r="G906" s="85"/>
      <c r="H906" s="85">
        <v>20</v>
      </c>
      <c r="I906" s="85">
        <f t="shared" si="48"/>
        <v>20</v>
      </c>
      <c r="J906" s="84">
        <v>1</v>
      </c>
      <c r="K906" s="90">
        <f>SUMIFS(VENTAS[Cantidad],VENTAS[Código del producto Vendido],STOCK[[#This Row],[Code]])</f>
        <v>0</v>
      </c>
      <c r="L906" s="84">
        <f>STOCK[[#This Row],[Entradas]]-STOCK[[#This Row],[Salidas]]</f>
        <v>1</v>
      </c>
      <c r="M906" s="93">
        <f>STOCK[[#This Row],[Precio Final]]*10%</f>
        <v>2</v>
      </c>
      <c r="N906" s="84">
        <v>132</v>
      </c>
      <c r="O906" s="85">
        <v>132</v>
      </c>
      <c r="P906" s="85"/>
      <c r="Q906" s="84"/>
      <c r="R906" s="84"/>
      <c r="S906" s="85"/>
      <c r="T906" s="96">
        <f>STOCK[[#This Row],[Costo Unitario (USD)]]+STOCK[[#This Row],[Costo Envío (USD)]]+STOCK[[#This Row],[Comisión 10%]]</f>
        <v>2</v>
      </c>
      <c r="U906" s="84">
        <f t="shared" si="50"/>
        <v>3</v>
      </c>
      <c r="V906" s="85">
        <f t="shared" si="49"/>
        <v>20</v>
      </c>
      <c r="W906" s="85">
        <f>STOCK[[#This Row],[Precio Final]]-STOCK[[#This Row],[Costo total]]</f>
        <v>18</v>
      </c>
      <c r="X906" s="84">
        <f>STOCK[[#This Row],[Ganancia Unitaria]]*STOCK[[#This Row],[Salidas]]</f>
        <v>0</v>
      </c>
      <c r="Y906" s="84"/>
      <c r="Z906" s="84"/>
      <c r="AA906" s="85"/>
      <c r="AB906" s="84"/>
      <c r="AC906" s="84"/>
    </row>
    <row r="907" ht="80" customHeight="1" spans="1:29">
      <c r="A907" s="84" t="s">
        <v>18139</v>
      </c>
      <c r="B907" s="84"/>
      <c r="C907" s="85" t="s">
        <v>2</v>
      </c>
      <c r="D907" s="84" t="s">
        <v>16615</v>
      </c>
      <c r="E907" s="87" t="s">
        <v>18140</v>
      </c>
      <c r="F907" s="84" t="s">
        <v>17834</v>
      </c>
      <c r="G907" s="85"/>
      <c r="H907" s="85">
        <v>45</v>
      </c>
      <c r="I907" s="85">
        <f t="shared" si="48"/>
        <v>45</v>
      </c>
      <c r="J907" s="84">
        <v>2</v>
      </c>
      <c r="K907" s="90">
        <f>SUMIFS(VENTAS[Cantidad],VENTAS[Código del producto Vendido],STOCK[[#This Row],[Code]])</f>
        <v>0</v>
      </c>
      <c r="L907" s="84">
        <f>STOCK[[#This Row],[Entradas]]-STOCK[[#This Row],[Salidas]]</f>
        <v>2</v>
      </c>
      <c r="M907" s="93">
        <f>STOCK[[#This Row],[Precio Final]]*10%</f>
        <v>4.5</v>
      </c>
      <c r="N907" s="84">
        <v>0</v>
      </c>
      <c r="O907" s="85">
        <v>0</v>
      </c>
      <c r="P907" s="85"/>
      <c r="Q907" s="84"/>
      <c r="R907" s="84"/>
      <c r="S907" s="85"/>
      <c r="T907" s="96">
        <f>STOCK[[#This Row],[Costo Unitario (USD)]]+STOCK[[#This Row],[Costo Envío (USD)]]+STOCK[[#This Row],[Comisión 10%]]</f>
        <v>4.5</v>
      </c>
      <c r="U907" s="84">
        <f t="shared" si="50"/>
        <v>6.75</v>
      </c>
      <c r="V907" s="85">
        <f t="shared" si="49"/>
        <v>45</v>
      </c>
      <c r="W907" s="85">
        <f>STOCK[[#This Row],[Precio Final]]-STOCK[[#This Row],[Costo total]]</f>
        <v>40.5</v>
      </c>
      <c r="X907" s="84">
        <f>STOCK[[#This Row],[Ganancia Unitaria]]*STOCK[[#This Row],[Salidas]]</f>
        <v>0</v>
      </c>
      <c r="Y907" s="84"/>
      <c r="Z907" s="84"/>
      <c r="AA907" s="85"/>
      <c r="AB907" s="84"/>
      <c r="AC907" s="84">
        <v>40</v>
      </c>
    </row>
    <row r="908" ht="80" customHeight="1" spans="1:29">
      <c r="A908" s="84" t="s">
        <v>18141</v>
      </c>
      <c r="B908" s="84"/>
      <c r="C908" s="85" t="s">
        <v>2</v>
      </c>
      <c r="D908" s="84" t="s">
        <v>16615</v>
      </c>
      <c r="E908" s="87" t="s">
        <v>18142</v>
      </c>
      <c r="F908" s="84" t="s">
        <v>17834</v>
      </c>
      <c r="G908" s="85"/>
      <c r="H908" s="85">
        <v>45</v>
      </c>
      <c r="I908" s="85">
        <f t="shared" si="48"/>
        <v>45</v>
      </c>
      <c r="J908" s="84">
        <v>4</v>
      </c>
      <c r="K908" s="90">
        <f>SUMIFS(VENTAS[Cantidad],VENTAS[Código del producto Vendido],STOCK[[#This Row],[Code]])</f>
        <v>0</v>
      </c>
      <c r="L908" s="84">
        <f>STOCK[[#This Row],[Entradas]]-STOCK[[#This Row],[Salidas]]</f>
        <v>4</v>
      </c>
      <c r="M908" s="93">
        <f>STOCK[[#This Row],[Precio Final]]*10%</f>
        <v>4.5</v>
      </c>
      <c r="N908" s="84">
        <v>1</v>
      </c>
      <c r="O908" s="85">
        <v>1</v>
      </c>
      <c r="P908" s="85"/>
      <c r="Q908" s="84"/>
      <c r="R908" s="84"/>
      <c r="S908" s="85"/>
      <c r="T908" s="96">
        <f>STOCK[[#This Row],[Costo Unitario (USD)]]+STOCK[[#This Row],[Costo Envío (USD)]]+STOCK[[#This Row],[Comisión 10%]]</f>
        <v>4.5</v>
      </c>
      <c r="U908" s="84">
        <f t="shared" si="50"/>
        <v>6.75</v>
      </c>
      <c r="V908" s="85">
        <f t="shared" si="49"/>
        <v>45</v>
      </c>
      <c r="W908" s="85">
        <f>STOCK[[#This Row],[Precio Final]]-STOCK[[#This Row],[Costo total]]</f>
        <v>40.5</v>
      </c>
      <c r="X908" s="84">
        <f>STOCK[[#This Row],[Ganancia Unitaria]]*STOCK[[#This Row],[Salidas]]</f>
        <v>0</v>
      </c>
      <c r="Y908" s="84"/>
      <c r="Z908" s="84"/>
      <c r="AA908" s="85"/>
      <c r="AB908" s="84"/>
      <c r="AC908" s="84">
        <v>40</v>
      </c>
    </row>
    <row r="909" ht="80" customHeight="1" spans="1:29">
      <c r="A909" s="84" t="s">
        <v>18143</v>
      </c>
      <c r="B909" s="84"/>
      <c r="C909" s="85" t="s">
        <v>2</v>
      </c>
      <c r="D909" s="84" t="s">
        <v>18144</v>
      </c>
      <c r="E909" s="87" t="s">
        <v>18145</v>
      </c>
      <c r="F909" s="84" t="s">
        <v>16404</v>
      </c>
      <c r="G909" s="85">
        <v>8</v>
      </c>
      <c r="H909" s="85">
        <v>6.975</v>
      </c>
      <c r="I909" s="85">
        <f t="shared" si="48"/>
        <v>6.975</v>
      </c>
      <c r="J909" s="84">
        <v>2</v>
      </c>
      <c r="K909" s="90">
        <f>SUMIFS(VENTAS[Cantidad],VENTAS[Código del producto Vendido],STOCK[[#This Row],[Code]])</f>
        <v>0</v>
      </c>
      <c r="L909" s="84">
        <f>STOCK[[#This Row],[Entradas]]-STOCK[[#This Row],[Salidas]]</f>
        <v>2</v>
      </c>
      <c r="M909" s="93">
        <f>STOCK[[#This Row],[Precio Final]]*10%</f>
        <v>0.6975</v>
      </c>
      <c r="N909" s="84">
        <v>0</v>
      </c>
      <c r="O909" s="85">
        <v>4.65</v>
      </c>
      <c r="P909" s="85">
        <v>6.975</v>
      </c>
      <c r="Q909" s="84">
        <v>8</v>
      </c>
      <c r="R909" s="84">
        <v>3.35</v>
      </c>
      <c r="S909" s="85">
        <v>3.35</v>
      </c>
      <c r="T909" s="96">
        <f>STOCK[[#This Row],[Costo Unitario (USD)]]+STOCK[[#This Row],[Costo Envío (USD)]]+STOCK[[#This Row],[Comisión 10%]]</f>
        <v>11.0225</v>
      </c>
      <c r="U909" s="84">
        <f t="shared" si="50"/>
        <v>16.53375</v>
      </c>
      <c r="V909" s="85">
        <f t="shared" si="49"/>
        <v>6.975</v>
      </c>
      <c r="W909" s="85">
        <f>STOCK[[#This Row],[Precio Final]]-STOCK[[#This Row],[Costo total]]</f>
        <v>-4.0475</v>
      </c>
      <c r="X909" s="84">
        <f>STOCK[[#This Row],[Ganancia Unitaria]]*STOCK[[#This Row],[Salidas]]</f>
        <v>0</v>
      </c>
      <c r="Y909" s="84"/>
      <c r="Z909" s="84"/>
      <c r="AA909" s="85"/>
      <c r="AB909" s="84"/>
      <c r="AC909" s="84"/>
    </row>
    <row r="910" ht="80" customHeight="1" spans="1:29">
      <c r="A910" s="84" t="s">
        <v>18146</v>
      </c>
      <c r="B910" s="84"/>
      <c r="C910" s="85" t="s">
        <v>2</v>
      </c>
      <c r="D910" s="84" t="s">
        <v>18144</v>
      </c>
      <c r="E910" s="87" t="s">
        <v>18147</v>
      </c>
      <c r="F910" s="84" t="s">
        <v>16404</v>
      </c>
      <c r="G910" s="85">
        <v>8</v>
      </c>
      <c r="H910" s="85">
        <v>6.975</v>
      </c>
      <c r="I910" s="85">
        <f t="shared" si="48"/>
        <v>6.975</v>
      </c>
      <c r="J910" s="84">
        <v>4</v>
      </c>
      <c r="K910" s="90">
        <f>SUMIFS(VENTAS[Cantidad],VENTAS[Código del producto Vendido],STOCK[[#This Row],[Code]])</f>
        <v>0</v>
      </c>
      <c r="L910" s="84">
        <f>STOCK[[#This Row],[Entradas]]-STOCK[[#This Row],[Salidas]]</f>
        <v>4</v>
      </c>
      <c r="M910" s="93">
        <f>STOCK[[#This Row],[Precio Final]]*10%</f>
        <v>0.6975</v>
      </c>
      <c r="N910" s="84">
        <v>0</v>
      </c>
      <c r="O910" s="85">
        <v>4.65</v>
      </c>
      <c r="P910" s="85">
        <v>6.975</v>
      </c>
      <c r="Q910" s="84">
        <v>8</v>
      </c>
      <c r="R910" s="84">
        <v>3.35</v>
      </c>
      <c r="S910" s="85">
        <v>0</v>
      </c>
      <c r="T910" s="96">
        <f>STOCK[[#This Row],[Costo Unitario (USD)]]+STOCK[[#This Row],[Costo Envío (USD)]]+STOCK[[#This Row],[Comisión 10%]]</f>
        <v>7.6725</v>
      </c>
      <c r="U910" s="84">
        <f t="shared" si="50"/>
        <v>11.50875</v>
      </c>
      <c r="V910" s="85">
        <f t="shared" si="49"/>
        <v>6.975</v>
      </c>
      <c r="W910" s="85">
        <f>STOCK[[#This Row],[Precio Final]]-STOCK[[#This Row],[Costo total]]</f>
        <v>-0.6975</v>
      </c>
      <c r="X910" s="84">
        <f>STOCK[[#This Row],[Ganancia Unitaria]]*STOCK[[#This Row],[Salidas]]</f>
        <v>0</v>
      </c>
      <c r="Y910" s="84"/>
      <c r="Z910" s="84"/>
      <c r="AA910" s="85"/>
      <c r="AB910" s="84"/>
      <c r="AC910" s="84"/>
    </row>
    <row r="911" ht="80" customHeight="1" spans="1:29">
      <c r="A911" s="84" t="s">
        <v>18148</v>
      </c>
      <c r="B911" s="84"/>
      <c r="C911" s="85" t="s">
        <v>2</v>
      </c>
      <c r="D911" s="84" t="s">
        <v>18144</v>
      </c>
      <c r="E911" s="87" t="s">
        <v>18147</v>
      </c>
      <c r="F911" s="84" t="s">
        <v>16396</v>
      </c>
      <c r="G911" s="85">
        <v>8</v>
      </c>
      <c r="H911" s="85">
        <v>6.975</v>
      </c>
      <c r="I911" s="85">
        <f t="shared" si="48"/>
        <v>6.975</v>
      </c>
      <c r="J911" s="84">
        <v>4</v>
      </c>
      <c r="K911" s="90">
        <f>SUMIFS(VENTAS[Cantidad],VENTAS[Código del producto Vendido],STOCK[[#This Row],[Code]])</f>
        <v>0</v>
      </c>
      <c r="L911" s="84">
        <f>STOCK[[#This Row],[Entradas]]-STOCK[[#This Row],[Salidas]]</f>
        <v>4</v>
      </c>
      <c r="M911" s="93">
        <f>STOCK[[#This Row],[Precio Final]]*10%</f>
        <v>0.6975</v>
      </c>
      <c r="N911" s="84">
        <v>0</v>
      </c>
      <c r="O911" s="85">
        <v>4.65</v>
      </c>
      <c r="P911" s="85">
        <v>6.975</v>
      </c>
      <c r="Q911" s="84">
        <v>8</v>
      </c>
      <c r="R911" s="84">
        <v>3.35</v>
      </c>
      <c r="S911" s="85">
        <v>0</v>
      </c>
      <c r="T911" s="96">
        <f>STOCK[[#This Row],[Costo Unitario (USD)]]+STOCK[[#This Row],[Costo Envío (USD)]]+STOCK[[#This Row],[Comisión 10%]]</f>
        <v>7.6725</v>
      </c>
      <c r="U911" s="84">
        <f t="shared" si="50"/>
        <v>11.50875</v>
      </c>
      <c r="V911" s="85">
        <f t="shared" si="49"/>
        <v>6.975</v>
      </c>
      <c r="W911" s="85">
        <f>STOCK[[#This Row],[Precio Final]]-STOCK[[#This Row],[Costo total]]</f>
        <v>-0.6975</v>
      </c>
      <c r="X911" s="84">
        <f>STOCK[[#This Row],[Ganancia Unitaria]]*STOCK[[#This Row],[Salidas]]</f>
        <v>0</v>
      </c>
      <c r="Y911" s="84"/>
      <c r="Z911" s="84"/>
      <c r="AA911" s="85"/>
      <c r="AB911" s="84"/>
      <c r="AC911" s="84"/>
    </row>
    <row r="912" ht="80" customHeight="1" spans="1:29">
      <c r="A912" s="84" t="s">
        <v>18149</v>
      </c>
      <c r="B912" s="84"/>
      <c r="C912" s="85" t="s">
        <v>2</v>
      </c>
      <c r="D912" s="84" t="s">
        <v>18150</v>
      </c>
      <c r="E912" s="87" t="s">
        <v>18151</v>
      </c>
      <c r="F912" s="84" t="s">
        <v>16586</v>
      </c>
      <c r="G912" s="85">
        <v>28</v>
      </c>
      <c r="H912" s="85">
        <v>30.6984375</v>
      </c>
      <c r="I912" s="85">
        <f t="shared" si="48"/>
        <v>30.6984375</v>
      </c>
      <c r="J912" s="84">
        <v>2</v>
      </c>
      <c r="K912" s="90">
        <f>SUMIFS(VENTAS[Cantidad],VENTAS[Código del producto Vendido],STOCK[[#This Row],[Code]])</f>
        <v>0</v>
      </c>
      <c r="L912" s="84">
        <f>STOCK[[#This Row],[Entradas]]-STOCK[[#This Row],[Salidas]]</f>
        <v>2</v>
      </c>
      <c r="M912" s="93">
        <f>STOCK[[#This Row],[Precio Final]]*10%</f>
        <v>3.06984375</v>
      </c>
      <c r="N912" s="84">
        <v>1.65</v>
      </c>
      <c r="O912" s="85">
        <v>20.465625</v>
      </c>
      <c r="P912" s="85">
        <v>30.6984375</v>
      </c>
      <c r="Q912" s="84">
        <v>15</v>
      </c>
      <c r="R912" s="84">
        <v>7.534375</v>
      </c>
      <c r="S912" s="85">
        <v>0</v>
      </c>
      <c r="T912" s="96">
        <f>STOCK[[#This Row],[Costo Unitario (USD)]]+STOCK[[#This Row],[Costo Envío (USD)]]+STOCK[[#This Row],[Comisión 10%]]</f>
        <v>33.76828125</v>
      </c>
      <c r="U912" s="84">
        <f t="shared" si="50"/>
        <v>50.652421875</v>
      </c>
      <c r="V912" s="85">
        <f t="shared" si="49"/>
        <v>30.6984375</v>
      </c>
      <c r="W912" s="85">
        <f>STOCK[[#This Row],[Precio Final]]-STOCK[[#This Row],[Costo total]]</f>
        <v>-3.06984375</v>
      </c>
      <c r="X912" s="84">
        <f>STOCK[[#This Row],[Ganancia Unitaria]]*STOCK[[#This Row],[Salidas]]</f>
        <v>0</v>
      </c>
      <c r="Y912" s="84"/>
      <c r="Z912" s="84"/>
      <c r="AA912" s="85"/>
      <c r="AB912" s="84"/>
      <c r="AC912" s="84"/>
    </row>
    <row r="913" ht="80" customHeight="1" spans="1:29">
      <c r="A913" s="84" t="s">
        <v>18152</v>
      </c>
      <c r="B913" s="84"/>
      <c r="C913" s="85" t="s">
        <v>2</v>
      </c>
      <c r="D913" s="84" t="s">
        <v>16690</v>
      </c>
      <c r="E913" s="87" t="s">
        <v>18153</v>
      </c>
      <c r="F913" s="84" t="s">
        <v>16586</v>
      </c>
      <c r="G913" s="85"/>
      <c r="H913" s="85">
        <v>30</v>
      </c>
      <c r="I913" s="85">
        <f t="shared" si="48"/>
        <v>30</v>
      </c>
      <c r="J913" s="84">
        <v>1</v>
      </c>
      <c r="K913" s="90">
        <f>SUMIFS(VENTAS[Cantidad],VENTAS[Código del producto Vendido],STOCK[[#This Row],[Code]])</f>
        <v>0</v>
      </c>
      <c r="L913" s="84">
        <f>STOCK[[#This Row],[Entradas]]-STOCK[[#This Row],[Salidas]]</f>
        <v>1</v>
      </c>
      <c r="M913" s="93">
        <f>STOCK[[#This Row],[Precio Final]]*10%</f>
        <v>3</v>
      </c>
      <c r="N913" s="84"/>
      <c r="O913" s="85"/>
      <c r="P913" s="85"/>
      <c r="Q913" s="84"/>
      <c r="R913" s="84"/>
      <c r="S913" s="85"/>
      <c r="T913" s="96">
        <f>STOCK[[#This Row],[Costo Unitario (USD)]]+STOCK[[#This Row],[Costo Envío (USD)]]+STOCK[[#This Row],[Comisión 10%]]</f>
        <v>3</v>
      </c>
      <c r="U913" s="84">
        <f t="shared" si="50"/>
        <v>4.5</v>
      </c>
      <c r="V913" s="85">
        <f t="shared" si="49"/>
        <v>30</v>
      </c>
      <c r="W913" s="85">
        <f>STOCK[[#This Row],[Precio Final]]-STOCK[[#This Row],[Costo total]]</f>
        <v>27</v>
      </c>
      <c r="X913" s="84">
        <f>STOCK[[#This Row],[Ganancia Unitaria]]*STOCK[[#This Row],[Salidas]]</f>
        <v>0</v>
      </c>
      <c r="Y913" s="84"/>
      <c r="Z913" s="84"/>
      <c r="AA913" s="85"/>
      <c r="AB913" s="84"/>
      <c r="AC913" s="84"/>
    </row>
    <row r="914" ht="80" customHeight="1" spans="1:29">
      <c r="A914" s="84" t="s">
        <v>18154</v>
      </c>
      <c r="B914" s="84"/>
      <c r="C914" s="85" t="s">
        <v>2</v>
      </c>
      <c r="D914" s="84" t="s">
        <v>16447</v>
      </c>
      <c r="E914" s="87" t="s">
        <v>18155</v>
      </c>
      <c r="F914" s="84" t="s">
        <v>18156</v>
      </c>
      <c r="G914" s="85"/>
      <c r="H914" s="85">
        <v>30</v>
      </c>
      <c r="I914" s="85">
        <f t="shared" si="48"/>
        <v>30</v>
      </c>
      <c r="J914" s="84">
        <v>1</v>
      </c>
      <c r="K914" s="90">
        <f>SUMIFS(VENTAS[Cantidad],VENTAS[Código del producto Vendido],STOCK[[#This Row],[Code]])</f>
        <v>0</v>
      </c>
      <c r="L914" s="84">
        <f>STOCK[[#This Row],[Entradas]]-STOCK[[#This Row],[Salidas]]</f>
        <v>1</v>
      </c>
      <c r="M914" s="93">
        <f>STOCK[[#This Row],[Precio Final]]*10%</f>
        <v>3</v>
      </c>
      <c r="N914" s="84"/>
      <c r="O914" s="85"/>
      <c r="P914" s="85"/>
      <c r="Q914" s="84"/>
      <c r="R914" s="84"/>
      <c r="S914" s="85"/>
      <c r="T914" s="96">
        <f>STOCK[[#This Row],[Costo Unitario (USD)]]+STOCK[[#This Row],[Costo Envío (USD)]]+STOCK[[#This Row],[Comisión 10%]]</f>
        <v>3</v>
      </c>
      <c r="U914" s="84">
        <f t="shared" si="50"/>
        <v>4.5</v>
      </c>
      <c r="V914" s="85">
        <f t="shared" si="49"/>
        <v>30</v>
      </c>
      <c r="W914" s="85">
        <f>STOCK[[#This Row],[Precio Final]]-STOCK[[#This Row],[Costo total]]</f>
        <v>27</v>
      </c>
      <c r="X914" s="84">
        <f>STOCK[[#This Row],[Ganancia Unitaria]]*STOCK[[#This Row],[Salidas]]</f>
        <v>0</v>
      </c>
      <c r="Y914" s="84"/>
      <c r="Z914" s="84"/>
      <c r="AA914" s="85"/>
      <c r="AB914" s="84"/>
      <c r="AC914" s="84"/>
    </row>
    <row r="915" ht="80" customHeight="1" spans="1:29">
      <c r="A915" s="84" t="s">
        <v>18157</v>
      </c>
      <c r="B915" s="84"/>
      <c r="C915" s="85" t="s">
        <v>2</v>
      </c>
      <c r="D915" s="84" t="s">
        <v>16541</v>
      </c>
      <c r="E915" s="87" t="s">
        <v>18020</v>
      </c>
      <c r="F915" s="84" t="s">
        <v>16984</v>
      </c>
      <c r="G915" s="85"/>
      <c r="H915" s="85">
        <v>30</v>
      </c>
      <c r="I915" s="85">
        <f t="shared" si="48"/>
        <v>30</v>
      </c>
      <c r="J915" s="84">
        <v>1</v>
      </c>
      <c r="K915" s="90">
        <f>SUMIFS(VENTAS[Cantidad],VENTAS[Código del producto Vendido],STOCK[[#This Row],[Code]])</f>
        <v>0</v>
      </c>
      <c r="L915" s="84">
        <f>STOCK[[#This Row],[Entradas]]-STOCK[[#This Row],[Salidas]]</f>
        <v>1</v>
      </c>
      <c r="M915" s="93">
        <f>STOCK[[#This Row],[Precio Final]]*10%</f>
        <v>3</v>
      </c>
      <c r="N915" s="84"/>
      <c r="O915" s="85"/>
      <c r="P915" s="85"/>
      <c r="Q915" s="84"/>
      <c r="R915" s="84"/>
      <c r="S915" s="85"/>
      <c r="T915" s="96">
        <f>STOCK[[#This Row],[Costo Unitario (USD)]]+STOCK[[#This Row],[Costo Envío (USD)]]+STOCK[[#This Row],[Comisión 10%]]</f>
        <v>3</v>
      </c>
      <c r="U915" s="84">
        <f t="shared" si="50"/>
        <v>4.5</v>
      </c>
      <c r="V915" s="85">
        <f t="shared" si="49"/>
        <v>30</v>
      </c>
      <c r="W915" s="85">
        <f>STOCK[[#This Row],[Precio Final]]-STOCK[[#This Row],[Costo total]]</f>
        <v>27</v>
      </c>
      <c r="X915" s="84">
        <f>STOCK[[#This Row],[Ganancia Unitaria]]*STOCK[[#This Row],[Salidas]]</f>
        <v>0</v>
      </c>
      <c r="Y915" s="84"/>
      <c r="Z915" s="84"/>
      <c r="AA915" s="85"/>
      <c r="AB915" s="84"/>
      <c r="AC915" s="84"/>
    </row>
    <row r="916" ht="80" customHeight="1" spans="1:29">
      <c r="A916" s="84" t="s">
        <v>18158</v>
      </c>
      <c r="B916" s="84"/>
      <c r="C916" s="85" t="s">
        <v>2</v>
      </c>
      <c r="D916" s="84" t="s">
        <v>16498</v>
      </c>
      <c r="E916" s="87" t="s">
        <v>18159</v>
      </c>
      <c r="F916" s="84" t="s">
        <v>16396</v>
      </c>
      <c r="G916" s="85"/>
      <c r="H916" s="85">
        <v>20</v>
      </c>
      <c r="I916" s="85">
        <f t="shared" si="48"/>
        <v>20</v>
      </c>
      <c r="J916" s="84">
        <v>2</v>
      </c>
      <c r="K916" s="90">
        <f>SUMIFS(VENTAS[Cantidad],VENTAS[Código del producto Vendido],STOCK[[#This Row],[Code]])</f>
        <v>0</v>
      </c>
      <c r="L916" s="84">
        <f>STOCK[[#This Row],[Entradas]]-STOCK[[#This Row],[Salidas]]</f>
        <v>2</v>
      </c>
      <c r="M916" s="93">
        <f>STOCK[[#This Row],[Precio Final]]*10%</f>
        <v>2</v>
      </c>
      <c r="N916" s="84"/>
      <c r="O916" s="85"/>
      <c r="P916" s="85"/>
      <c r="Q916" s="84"/>
      <c r="R916" s="84"/>
      <c r="S916" s="85"/>
      <c r="T916" s="96">
        <f>STOCK[[#This Row],[Costo Unitario (USD)]]+STOCK[[#This Row],[Costo Envío (USD)]]+STOCK[[#This Row],[Comisión 10%]]</f>
        <v>2</v>
      </c>
      <c r="U916" s="84">
        <f t="shared" si="50"/>
        <v>3</v>
      </c>
      <c r="V916" s="85">
        <f t="shared" si="49"/>
        <v>20</v>
      </c>
      <c r="W916" s="85">
        <f>STOCK[[#This Row],[Precio Final]]-STOCK[[#This Row],[Costo total]]</f>
        <v>18</v>
      </c>
      <c r="X916" s="84">
        <f>STOCK[[#This Row],[Ganancia Unitaria]]*STOCK[[#This Row],[Salidas]]</f>
        <v>0</v>
      </c>
      <c r="Y916" s="84"/>
      <c r="Z916" s="84"/>
      <c r="AA916" s="85"/>
      <c r="AB916" s="84"/>
      <c r="AC916" s="84"/>
    </row>
    <row r="917" ht="80" customHeight="1" spans="1:29">
      <c r="A917" s="84" t="s">
        <v>18160</v>
      </c>
      <c r="B917" s="84"/>
      <c r="C917" s="85" t="s">
        <v>2</v>
      </c>
      <c r="D917" s="84" t="s">
        <v>16541</v>
      </c>
      <c r="E917" s="87" t="s">
        <v>18161</v>
      </c>
      <c r="F917" s="84" t="s">
        <v>16475</v>
      </c>
      <c r="G917" s="85"/>
      <c r="H917" s="85">
        <v>30</v>
      </c>
      <c r="I917" s="85">
        <f t="shared" si="48"/>
        <v>30</v>
      </c>
      <c r="J917" s="84">
        <v>1</v>
      </c>
      <c r="K917" s="90">
        <f>SUMIFS(VENTAS[Cantidad],VENTAS[Código del producto Vendido],STOCK[[#This Row],[Code]])</f>
        <v>0</v>
      </c>
      <c r="L917" s="84">
        <f>STOCK[[#This Row],[Entradas]]-STOCK[[#This Row],[Salidas]]</f>
        <v>1</v>
      </c>
      <c r="M917" s="93">
        <f>STOCK[[#This Row],[Precio Final]]*10%</f>
        <v>3</v>
      </c>
      <c r="N917" s="84"/>
      <c r="O917" s="85"/>
      <c r="P917" s="85"/>
      <c r="Q917" s="84"/>
      <c r="R917" s="84"/>
      <c r="S917" s="85"/>
      <c r="T917" s="96">
        <f>STOCK[[#This Row],[Costo Unitario (USD)]]+STOCK[[#This Row],[Costo Envío (USD)]]+STOCK[[#This Row],[Comisión 10%]]</f>
        <v>3</v>
      </c>
      <c r="U917" s="84">
        <f t="shared" si="50"/>
        <v>4.5</v>
      </c>
      <c r="V917" s="85">
        <f t="shared" si="49"/>
        <v>30</v>
      </c>
      <c r="W917" s="85">
        <f>STOCK[[#This Row],[Precio Final]]-STOCK[[#This Row],[Costo total]]</f>
        <v>27</v>
      </c>
      <c r="X917" s="84">
        <f>STOCK[[#This Row],[Ganancia Unitaria]]*STOCK[[#This Row],[Salidas]]</f>
        <v>0</v>
      </c>
      <c r="Y917" s="84"/>
      <c r="Z917" s="84"/>
      <c r="AA917" s="85"/>
      <c r="AB917" s="84"/>
      <c r="AC917" s="84"/>
    </row>
    <row r="918" ht="80" customHeight="1" spans="1:29">
      <c r="A918" s="84" t="s">
        <v>18162</v>
      </c>
      <c r="B918" s="84"/>
      <c r="C918" s="85" t="s">
        <v>2</v>
      </c>
      <c r="D918" s="84" t="s">
        <v>16683</v>
      </c>
      <c r="E918" s="87" t="s">
        <v>18163</v>
      </c>
      <c r="F918" s="84" t="s">
        <v>16984</v>
      </c>
      <c r="G918" s="85"/>
      <c r="H918" s="85">
        <v>40</v>
      </c>
      <c r="I918" s="85">
        <f t="shared" si="48"/>
        <v>40</v>
      </c>
      <c r="J918" s="84">
        <v>2</v>
      </c>
      <c r="K918" s="90">
        <f>SUMIFS(VENTAS[Cantidad],VENTAS[Código del producto Vendido],STOCK[[#This Row],[Code]])</f>
        <v>0</v>
      </c>
      <c r="L918" s="84">
        <f>STOCK[[#This Row],[Entradas]]-STOCK[[#This Row],[Salidas]]</f>
        <v>2</v>
      </c>
      <c r="M918" s="93">
        <f>STOCK[[#This Row],[Precio Final]]*10%</f>
        <v>4</v>
      </c>
      <c r="N918" s="84"/>
      <c r="O918" s="85"/>
      <c r="P918" s="85"/>
      <c r="Q918" s="84"/>
      <c r="R918" s="84"/>
      <c r="S918" s="85"/>
      <c r="T918" s="96">
        <f>STOCK[[#This Row],[Costo Unitario (USD)]]+STOCK[[#This Row],[Costo Envío (USD)]]+STOCK[[#This Row],[Comisión 10%]]</f>
        <v>4</v>
      </c>
      <c r="U918" s="84">
        <f t="shared" si="50"/>
        <v>6</v>
      </c>
      <c r="V918" s="85">
        <f t="shared" si="49"/>
        <v>40</v>
      </c>
      <c r="W918" s="85">
        <f>STOCK[[#This Row],[Precio Final]]-STOCK[[#This Row],[Costo total]]</f>
        <v>36</v>
      </c>
      <c r="X918" s="84">
        <f>STOCK[[#This Row],[Ganancia Unitaria]]*STOCK[[#This Row],[Salidas]]</f>
        <v>0</v>
      </c>
      <c r="Y918" s="84"/>
      <c r="Z918" s="84"/>
      <c r="AA918" s="85"/>
      <c r="AB918" s="84"/>
      <c r="AC918" s="84"/>
    </row>
    <row r="919" ht="80" customHeight="1" spans="1:29">
      <c r="A919" s="84" t="s">
        <v>18164</v>
      </c>
      <c r="B919" s="84"/>
      <c r="C919" s="85" t="s">
        <v>2</v>
      </c>
      <c r="D919" s="84" t="s">
        <v>16690</v>
      </c>
      <c r="E919" s="87" t="s">
        <v>18014</v>
      </c>
      <c r="F919" s="84" t="s">
        <v>16921</v>
      </c>
      <c r="G919" s="85"/>
      <c r="H919" s="85">
        <v>35</v>
      </c>
      <c r="I919" s="85">
        <f t="shared" si="48"/>
        <v>35</v>
      </c>
      <c r="J919" s="84">
        <v>1</v>
      </c>
      <c r="K919" s="90">
        <f>SUMIFS(VENTAS[Cantidad],VENTAS[Código del producto Vendido],STOCK[[#This Row],[Code]])</f>
        <v>0</v>
      </c>
      <c r="L919" s="84">
        <f>STOCK[[#This Row],[Entradas]]-STOCK[[#This Row],[Salidas]]</f>
        <v>1</v>
      </c>
      <c r="M919" s="93">
        <f>STOCK[[#This Row],[Precio Final]]*10%</f>
        <v>3.5</v>
      </c>
      <c r="N919" s="84"/>
      <c r="O919" s="85"/>
      <c r="P919" s="85"/>
      <c r="Q919" s="84"/>
      <c r="R919" s="84"/>
      <c r="S919" s="85"/>
      <c r="T919" s="96">
        <f>STOCK[[#This Row],[Costo Unitario (USD)]]+STOCK[[#This Row],[Costo Envío (USD)]]+STOCK[[#This Row],[Comisión 10%]]</f>
        <v>3.5</v>
      </c>
      <c r="U919" s="84">
        <f t="shared" si="50"/>
        <v>5.25</v>
      </c>
      <c r="V919" s="85">
        <f t="shared" si="49"/>
        <v>35</v>
      </c>
      <c r="W919" s="85">
        <f>STOCK[[#This Row],[Precio Final]]-STOCK[[#This Row],[Costo total]]</f>
        <v>31.5</v>
      </c>
      <c r="X919" s="84">
        <f>STOCK[[#This Row],[Ganancia Unitaria]]*STOCK[[#This Row],[Salidas]]</f>
        <v>0</v>
      </c>
      <c r="Y919" s="84"/>
      <c r="Z919" s="84"/>
      <c r="AA919" s="85"/>
      <c r="AB919" s="84"/>
      <c r="AC919" s="84"/>
    </row>
    <row r="920" ht="80" customHeight="1" spans="1:29">
      <c r="A920" s="84" t="s">
        <v>18165</v>
      </c>
      <c r="B920" s="84"/>
      <c r="C920" s="85" t="s">
        <v>2</v>
      </c>
      <c r="D920" s="84" t="s">
        <v>16541</v>
      </c>
      <c r="E920" s="87" t="s">
        <v>18166</v>
      </c>
      <c r="F920" s="84" t="s">
        <v>16431</v>
      </c>
      <c r="G920" s="85"/>
      <c r="H920" s="85">
        <v>30</v>
      </c>
      <c r="I920" s="85">
        <f t="shared" si="48"/>
        <v>30</v>
      </c>
      <c r="J920" s="84">
        <v>1</v>
      </c>
      <c r="K920" s="90">
        <f>SUMIFS(VENTAS[Cantidad],VENTAS[Código del producto Vendido],STOCK[[#This Row],[Code]])</f>
        <v>0</v>
      </c>
      <c r="L920" s="84">
        <f>STOCK[[#This Row],[Entradas]]-STOCK[[#This Row],[Salidas]]</f>
        <v>1</v>
      </c>
      <c r="M920" s="93">
        <f>STOCK[[#This Row],[Precio Final]]*10%</f>
        <v>3</v>
      </c>
      <c r="N920" s="84"/>
      <c r="O920" s="85"/>
      <c r="P920" s="85"/>
      <c r="Q920" s="84"/>
      <c r="R920" s="84"/>
      <c r="S920" s="85"/>
      <c r="T920" s="96">
        <f>STOCK[[#This Row],[Costo Unitario (USD)]]+STOCK[[#This Row],[Costo Envío (USD)]]+STOCK[[#This Row],[Comisión 10%]]</f>
        <v>3</v>
      </c>
      <c r="U920" s="84">
        <f t="shared" si="50"/>
        <v>4.5</v>
      </c>
      <c r="V920" s="85">
        <f t="shared" si="49"/>
        <v>30</v>
      </c>
      <c r="W920" s="85">
        <f>STOCK[[#This Row],[Precio Final]]-STOCK[[#This Row],[Costo total]]</f>
        <v>27</v>
      </c>
      <c r="X920" s="84">
        <f>STOCK[[#This Row],[Ganancia Unitaria]]*STOCK[[#This Row],[Salidas]]</f>
        <v>0</v>
      </c>
      <c r="Y920" s="84"/>
      <c r="Z920" s="84"/>
      <c r="AA920" s="85"/>
      <c r="AB920" s="84"/>
      <c r="AC920" s="84"/>
    </row>
    <row r="921" ht="80" customHeight="1" spans="1:29">
      <c r="A921" s="84" t="s">
        <v>18167</v>
      </c>
      <c r="B921" s="84"/>
      <c r="C921" s="85" t="s">
        <v>2</v>
      </c>
      <c r="D921" s="84" t="s">
        <v>16690</v>
      </c>
      <c r="E921" s="87" t="s">
        <v>18168</v>
      </c>
      <c r="F921" s="84" t="s">
        <v>16921</v>
      </c>
      <c r="G921" s="85"/>
      <c r="H921" s="85">
        <v>35</v>
      </c>
      <c r="I921" s="85">
        <f t="shared" si="48"/>
        <v>35</v>
      </c>
      <c r="J921" s="84">
        <v>1</v>
      </c>
      <c r="K921" s="90">
        <f>SUMIFS(VENTAS[Cantidad],VENTAS[Código del producto Vendido],STOCK[[#This Row],[Code]])</f>
        <v>0</v>
      </c>
      <c r="L921" s="84">
        <f>STOCK[[#This Row],[Entradas]]-STOCK[[#This Row],[Salidas]]</f>
        <v>1</v>
      </c>
      <c r="M921" s="93">
        <f>STOCK[[#This Row],[Precio Final]]*10%</f>
        <v>3.5</v>
      </c>
      <c r="N921" s="84"/>
      <c r="O921" s="85"/>
      <c r="P921" s="85"/>
      <c r="Q921" s="84"/>
      <c r="R921" s="84"/>
      <c r="S921" s="85"/>
      <c r="T921" s="96">
        <f>STOCK[[#This Row],[Costo Unitario (USD)]]+STOCK[[#This Row],[Costo Envío (USD)]]+STOCK[[#This Row],[Comisión 10%]]</f>
        <v>3.5</v>
      </c>
      <c r="U921" s="84">
        <f t="shared" si="50"/>
        <v>5.25</v>
      </c>
      <c r="V921" s="85">
        <f t="shared" si="49"/>
        <v>35</v>
      </c>
      <c r="W921" s="85">
        <f>STOCK[[#This Row],[Precio Final]]-STOCK[[#This Row],[Costo total]]</f>
        <v>31.5</v>
      </c>
      <c r="X921" s="84">
        <f>STOCK[[#This Row],[Ganancia Unitaria]]*STOCK[[#This Row],[Salidas]]</f>
        <v>0</v>
      </c>
      <c r="Y921" s="84"/>
      <c r="Z921" s="84"/>
      <c r="AA921" s="85"/>
      <c r="AB921" s="84"/>
      <c r="AC921" s="84"/>
    </row>
    <row r="922" ht="80" customHeight="1" spans="1:29">
      <c r="A922" s="84" t="s">
        <v>18169</v>
      </c>
      <c r="B922" s="84"/>
      <c r="C922" s="85" t="s">
        <v>2</v>
      </c>
      <c r="D922" s="84" t="s">
        <v>16690</v>
      </c>
      <c r="E922" s="87" t="s">
        <v>18170</v>
      </c>
      <c r="F922" s="84" t="s">
        <v>17785</v>
      </c>
      <c r="G922" s="85"/>
      <c r="H922" s="85">
        <v>25</v>
      </c>
      <c r="I922" s="85">
        <f t="shared" si="48"/>
        <v>25</v>
      </c>
      <c r="J922" s="84">
        <v>1</v>
      </c>
      <c r="K922" s="90">
        <f>SUMIFS(VENTAS[Cantidad],VENTAS[Código del producto Vendido],STOCK[[#This Row],[Code]])</f>
        <v>0</v>
      </c>
      <c r="L922" s="84">
        <f>STOCK[[#This Row],[Entradas]]-STOCK[[#This Row],[Salidas]]</f>
        <v>1</v>
      </c>
      <c r="M922" s="93">
        <f>STOCK[[#This Row],[Precio Final]]*10%</f>
        <v>2.5</v>
      </c>
      <c r="N922" s="84"/>
      <c r="O922" s="85"/>
      <c r="P922" s="85"/>
      <c r="Q922" s="84"/>
      <c r="R922" s="84"/>
      <c r="S922" s="85"/>
      <c r="T922" s="96">
        <f>STOCK[[#This Row],[Costo Unitario (USD)]]+STOCK[[#This Row],[Costo Envío (USD)]]+STOCK[[#This Row],[Comisión 10%]]</f>
        <v>2.5</v>
      </c>
      <c r="U922" s="84">
        <f t="shared" si="50"/>
        <v>3.75</v>
      </c>
      <c r="V922" s="85">
        <f t="shared" si="49"/>
        <v>25</v>
      </c>
      <c r="W922" s="85">
        <f>STOCK[[#This Row],[Precio Final]]-STOCK[[#This Row],[Costo total]]</f>
        <v>22.5</v>
      </c>
      <c r="X922" s="84">
        <f>STOCK[[#This Row],[Ganancia Unitaria]]*STOCK[[#This Row],[Salidas]]</f>
        <v>0</v>
      </c>
      <c r="Y922" s="84"/>
      <c r="Z922" s="84"/>
      <c r="AA922" s="85"/>
      <c r="AB922" s="84"/>
      <c r="AC922" s="84"/>
    </row>
    <row r="923" ht="80" customHeight="1" spans="1:29">
      <c r="A923" s="84" t="s">
        <v>18171</v>
      </c>
      <c r="B923" s="84"/>
      <c r="C923" s="85" t="s">
        <v>2</v>
      </c>
      <c r="D923" s="84" t="s">
        <v>16522</v>
      </c>
      <c r="E923" s="87" t="s">
        <v>18172</v>
      </c>
      <c r="F923" s="84" t="s">
        <v>17237</v>
      </c>
      <c r="G923" s="85"/>
      <c r="H923" s="85">
        <v>35</v>
      </c>
      <c r="I923" s="85">
        <f t="shared" si="48"/>
        <v>35</v>
      </c>
      <c r="J923" s="84">
        <v>1</v>
      </c>
      <c r="K923" s="90">
        <f>SUMIFS(VENTAS[Cantidad],VENTAS[Código del producto Vendido],STOCK[[#This Row],[Code]])</f>
        <v>0</v>
      </c>
      <c r="L923" s="84">
        <f>STOCK[[#This Row],[Entradas]]-STOCK[[#This Row],[Salidas]]</f>
        <v>1</v>
      </c>
      <c r="M923" s="93">
        <f>STOCK[[#This Row],[Precio Final]]*10%</f>
        <v>3.5</v>
      </c>
      <c r="N923" s="84"/>
      <c r="O923" s="85"/>
      <c r="P923" s="85"/>
      <c r="Q923" s="84"/>
      <c r="R923" s="84"/>
      <c r="S923" s="85"/>
      <c r="T923" s="96">
        <f>STOCK[[#This Row],[Costo Unitario (USD)]]+STOCK[[#This Row],[Costo Envío (USD)]]+STOCK[[#This Row],[Comisión 10%]]</f>
        <v>3.5</v>
      </c>
      <c r="U923" s="84">
        <f t="shared" si="50"/>
        <v>5.25</v>
      </c>
      <c r="V923" s="85">
        <f t="shared" si="49"/>
        <v>35</v>
      </c>
      <c r="W923" s="85">
        <f>STOCK[[#This Row],[Precio Final]]-STOCK[[#This Row],[Costo total]]</f>
        <v>31.5</v>
      </c>
      <c r="X923" s="84">
        <f>STOCK[[#This Row],[Ganancia Unitaria]]*STOCK[[#This Row],[Salidas]]</f>
        <v>0</v>
      </c>
      <c r="Y923" s="84"/>
      <c r="Z923" s="84"/>
      <c r="AA923" s="85"/>
      <c r="AB923" s="84"/>
      <c r="AC923" s="84"/>
    </row>
    <row r="924" ht="80" customHeight="1" spans="1:29">
      <c r="A924" s="84" t="s">
        <v>18173</v>
      </c>
      <c r="B924" s="84"/>
      <c r="C924" s="85" t="s">
        <v>2</v>
      </c>
      <c r="D924" s="84" t="s">
        <v>16498</v>
      </c>
      <c r="E924" s="87" t="s">
        <v>18174</v>
      </c>
      <c r="F924" s="84" t="s">
        <v>17395</v>
      </c>
      <c r="G924" s="85"/>
      <c r="H924" s="85">
        <v>45</v>
      </c>
      <c r="I924" s="85">
        <f t="shared" si="48"/>
        <v>45</v>
      </c>
      <c r="J924" s="84">
        <v>1</v>
      </c>
      <c r="K924" s="90">
        <f>SUMIFS(VENTAS[Cantidad],VENTAS[Código del producto Vendido],STOCK[[#This Row],[Code]])</f>
        <v>0</v>
      </c>
      <c r="L924" s="84">
        <f>STOCK[[#This Row],[Entradas]]-STOCK[[#This Row],[Salidas]]</f>
        <v>1</v>
      </c>
      <c r="M924" s="93">
        <f>STOCK[[#This Row],[Precio Final]]*10%</f>
        <v>4.5</v>
      </c>
      <c r="N924" s="84"/>
      <c r="O924" s="85"/>
      <c r="P924" s="85"/>
      <c r="Q924" s="84"/>
      <c r="R924" s="84"/>
      <c r="S924" s="85"/>
      <c r="T924" s="96">
        <f>STOCK[[#This Row],[Costo Unitario (USD)]]+STOCK[[#This Row],[Costo Envío (USD)]]+STOCK[[#This Row],[Comisión 10%]]</f>
        <v>4.5</v>
      </c>
      <c r="U924" s="84">
        <f t="shared" si="50"/>
        <v>6.75</v>
      </c>
      <c r="V924" s="85">
        <f t="shared" si="49"/>
        <v>45</v>
      </c>
      <c r="W924" s="85">
        <f>STOCK[[#This Row],[Precio Final]]-STOCK[[#This Row],[Costo total]]</f>
        <v>40.5</v>
      </c>
      <c r="X924" s="84">
        <f>STOCK[[#This Row],[Ganancia Unitaria]]*STOCK[[#This Row],[Salidas]]</f>
        <v>0</v>
      </c>
      <c r="Y924" s="84"/>
      <c r="Z924" s="84"/>
      <c r="AA924" s="85"/>
      <c r="AB924" s="84"/>
      <c r="AC924" s="84"/>
    </row>
    <row r="925" ht="80" customHeight="1" spans="1:29">
      <c r="A925" s="84" t="s">
        <v>18175</v>
      </c>
      <c r="B925" s="84"/>
      <c r="C925" s="85" t="s">
        <v>2</v>
      </c>
      <c r="D925" s="84" t="s">
        <v>16522</v>
      </c>
      <c r="E925" s="87" t="s">
        <v>18020</v>
      </c>
      <c r="F925" s="84" t="s">
        <v>17237</v>
      </c>
      <c r="G925" s="85"/>
      <c r="H925" s="85">
        <v>30</v>
      </c>
      <c r="I925" s="85">
        <f t="shared" si="48"/>
        <v>30</v>
      </c>
      <c r="J925" s="84">
        <v>1</v>
      </c>
      <c r="K925" s="90">
        <f>SUMIFS(VENTAS[Cantidad],VENTAS[Código del producto Vendido],STOCK[[#This Row],[Code]])</f>
        <v>0</v>
      </c>
      <c r="L925" s="84">
        <f>STOCK[[#This Row],[Entradas]]-STOCK[[#This Row],[Salidas]]</f>
        <v>1</v>
      </c>
      <c r="M925" s="93">
        <f>STOCK[[#This Row],[Precio Final]]*10%</f>
        <v>3</v>
      </c>
      <c r="N925" s="84"/>
      <c r="O925" s="85"/>
      <c r="P925" s="85"/>
      <c r="Q925" s="84"/>
      <c r="R925" s="84"/>
      <c r="S925" s="85"/>
      <c r="T925" s="96">
        <f>STOCK[[#This Row],[Costo Unitario (USD)]]+STOCK[[#This Row],[Costo Envío (USD)]]+STOCK[[#This Row],[Comisión 10%]]</f>
        <v>3</v>
      </c>
      <c r="U925" s="84">
        <f t="shared" si="50"/>
        <v>4.5</v>
      </c>
      <c r="V925" s="85">
        <f t="shared" si="49"/>
        <v>30</v>
      </c>
      <c r="W925" s="85">
        <f>STOCK[[#This Row],[Precio Final]]-STOCK[[#This Row],[Costo total]]</f>
        <v>27</v>
      </c>
      <c r="X925" s="84">
        <f>STOCK[[#This Row],[Ganancia Unitaria]]*STOCK[[#This Row],[Salidas]]</f>
        <v>0</v>
      </c>
      <c r="Y925" s="84"/>
      <c r="Z925" s="84"/>
      <c r="AA925" s="85"/>
      <c r="AB925" s="84"/>
      <c r="AC925" s="84"/>
    </row>
    <row r="926" ht="80" customHeight="1" spans="1:29">
      <c r="A926" s="84" t="s">
        <v>18176</v>
      </c>
      <c r="B926" s="84"/>
      <c r="C926" s="85" t="s">
        <v>2</v>
      </c>
      <c r="D926" s="84" t="s">
        <v>16522</v>
      </c>
      <c r="E926" s="87" t="s">
        <v>18170</v>
      </c>
      <c r="F926" s="84" t="s">
        <v>17237</v>
      </c>
      <c r="G926" s="85"/>
      <c r="H926" s="85">
        <v>25</v>
      </c>
      <c r="I926" s="85">
        <f t="shared" si="48"/>
        <v>25</v>
      </c>
      <c r="J926" s="84">
        <v>1</v>
      </c>
      <c r="K926" s="90">
        <f>SUMIFS(VENTAS[Cantidad],VENTAS[Código del producto Vendido],STOCK[[#This Row],[Code]])</f>
        <v>0</v>
      </c>
      <c r="L926" s="84">
        <f>STOCK[[#This Row],[Entradas]]-STOCK[[#This Row],[Salidas]]</f>
        <v>1</v>
      </c>
      <c r="M926" s="93">
        <f>STOCK[[#This Row],[Precio Final]]*10%</f>
        <v>2.5</v>
      </c>
      <c r="N926" s="84"/>
      <c r="O926" s="85"/>
      <c r="P926" s="85"/>
      <c r="Q926" s="84"/>
      <c r="R926" s="84"/>
      <c r="S926" s="85"/>
      <c r="T926" s="96">
        <f>STOCK[[#This Row],[Costo Unitario (USD)]]+STOCK[[#This Row],[Costo Envío (USD)]]+STOCK[[#This Row],[Comisión 10%]]</f>
        <v>2.5</v>
      </c>
      <c r="U926" s="84">
        <f t="shared" si="50"/>
        <v>3.75</v>
      </c>
      <c r="V926" s="85">
        <f t="shared" si="49"/>
        <v>25</v>
      </c>
      <c r="W926" s="85">
        <f>STOCK[[#This Row],[Precio Final]]-STOCK[[#This Row],[Costo total]]</f>
        <v>22.5</v>
      </c>
      <c r="X926" s="84">
        <f>STOCK[[#This Row],[Ganancia Unitaria]]*STOCK[[#This Row],[Salidas]]</f>
        <v>0</v>
      </c>
      <c r="Y926" s="84"/>
      <c r="Z926" s="84"/>
      <c r="AA926" s="85"/>
      <c r="AB926" s="84"/>
      <c r="AC926" s="84"/>
    </row>
    <row r="927" ht="80" customHeight="1" spans="1:29">
      <c r="A927" s="84" t="s">
        <v>18177</v>
      </c>
      <c r="B927" s="84"/>
      <c r="C927" s="85" t="s">
        <v>2</v>
      </c>
      <c r="D927" s="84" t="s">
        <v>16498</v>
      </c>
      <c r="E927" s="87" t="s">
        <v>18178</v>
      </c>
      <c r="F927" s="84" t="s">
        <v>16404</v>
      </c>
      <c r="G927" s="85"/>
      <c r="H927" s="85">
        <v>25</v>
      </c>
      <c r="I927" s="85">
        <f t="shared" si="48"/>
        <v>25</v>
      </c>
      <c r="J927" s="84">
        <v>1</v>
      </c>
      <c r="K927" s="90">
        <f>SUMIFS(VENTAS[Cantidad],VENTAS[Código del producto Vendido],STOCK[[#This Row],[Code]])</f>
        <v>0</v>
      </c>
      <c r="L927" s="84">
        <f>STOCK[[#This Row],[Entradas]]-STOCK[[#This Row],[Salidas]]</f>
        <v>1</v>
      </c>
      <c r="M927" s="93">
        <f>STOCK[[#This Row],[Precio Final]]*10%</f>
        <v>2.5</v>
      </c>
      <c r="N927" s="84"/>
      <c r="O927" s="85"/>
      <c r="P927" s="85"/>
      <c r="Q927" s="84"/>
      <c r="R927" s="84"/>
      <c r="S927" s="85"/>
      <c r="T927" s="96">
        <f>STOCK[[#This Row],[Costo Unitario (USD)]]+STOCK[[#This Row],[Costo Envío (USD)]]+STOCK[[#This Row],[Comisión 10%]]</f>
        <v>2.5</v>
      </c>
      <c r="U927" s="84">
        <f t="shared" si="50"/>
        <v>3.75</v>
      </c>
      <c r="V927" s="85">
        <f t="shared" si="49"/>
        <v>25</v>
      </c>
      <c r="W927" s="85">
        <f>STOCK[[#This Row],[Precio Final]]-STOCK[[#This Row],[Costo total]]</f>
        <v>22.5</v>
      </c>
      <c r="X927" s="84">
        <f>STOCK[[#This Row],[Ganancia Unitaria]]*STOCK[[#This Row],[Salidas]]</f>
        <v>0</v>
      </c>
      <c r="Y927" s="84"/>
      <c r="Z927" s="84"/>
      <c r="AA927" s="85"/>
      <c r="AB927" s="84"/>
      <c r="AC927" s="84"/>
    </row>
    <row r="928" ht="80" customHeight="1" spans="1:29">
      <c r="A928" s="84" t="s">
        <v>18179</v>
      </c>
      <c r="B928" s="84"/>
      <c r="C928" s="85" t="s">
        <v>2</v>
      </c>
      <c r="D928" s="84" t="s">
        <v>16498</v>
      </c>
      <c r="E928" s="87" t="s">
        <v>18178</v>
      </c>
      <c r="F928" s="84" t="s">
        <v>16396</v>
      </c>
      <c r="G928" s="85"/>
      <c r="H928" s="85">
        <v>25</v>
      </c>
      <c r="I928" s="85">
        <f t="shared" si="48"/>
        <v>25</v>
      </c>
      <c r="J928" s="84">
        <v>2</v>
      </c>
      <c r="K928" s="90">
        <f>SUMIFS(VENTAS[Cantidad],VENTAS[Código del producto Vendido],STOCK[[#This Row],[Code]])</f>
        <v>0</v>
      </c>
      <c r="L928" s="84">
        <f>STOCK[[#This Row],[Entradas]]-STOCK[[#This Row],[Salidas]]</f>
        <v>2</v>
      </c>
      <c r="M928" s="93">
        <f>STOCK[[#This Row],[Precio Final]]*10%</f>
        <v>2.5</v>
      </c>
      <c r="N928" s="84"/>
      <c r="O928" s="85"/>
      <c r="P928" s="85"/>
      <c r="Q928" s="84"/>
      <c r="R928" s="84"/>
      <c r="S928" s="85"/>
      <c r="T928" s="96">
        <f>STOCK[[#This Row],[Costo Unitario (USD)]]+STOCK[[#This Row],[Costo Envío (USD)]]+STOCK[[#This Row],[Comisión 10%]]</f>
        <v>2.5</v>
      </c>
      <c r="U928" s="84">
        <f t="shared" si="50"/>
        <v>3.75</v>
      </c>
      <c r="V928" s="85">
        <f t="shared" si="49"/>
        <v>25</v>
      </c>
      <c r="W928" s="85">
        <f>STOCK[[#This Row],[Precio Final]]-STOCK[[#This Row],[Costo total]]</f>
        <v>22.5</v>
      </c>
      <c r="X928" s="84">
        <f>STOCK[[#This Row],[Ganancia Unitaria]]*STOCK[[#This Row],[Salidas]]</f>
        <v>0</v>
      </c>
      <c r="Y928" s="84"/>
      <c r="Z928" s="84"/>
      <c r="AA928" s="85"/>
      <c r="AB928" s="84"/>
      <c r="AC928" s="84"/>
    </row>
    <row r="929" ht="80" customHeight="1" spans="1:29">
      <c r="A929" s="84" t="s">
        <v>18180</v>
      </c>
      <c r="B929" s="84"/>
      <c r="C929" s="85" t="s">
        <v>2</v>
      </c>
      <c r="D929" s="84" t="s">
        <v>16498</v>
      </c>
      <c r="E929" s="87" t="s">
        <v>18181</v>
      </c>
      <c r="F929" s="84" t="s">
        <v>16475</v>
      </c>
      <c r="G929" s="85"/>
      <c r="H929" s="85">
        <v>30</v>
      </c>
      <c r="I929" s="85">
        <f t="shared" si="48"/>
        <v>30</v>
      </c>
      <c r="J929" s="84">
        <v>1</v>
      </c>
      <c r="K929" s="90">
        <f>SUMIFS(VENTAS[Cantidad],VENTAS[Código del producto Vendido],STOCK[[#This Row],[Code]])</f>
        <v>0</v>
      </c>
      <c r="L929" s="84">
        <f>STOCK[[#This Row],[Entradas]]-STOCK[[#This Row],[Salidas]]</f>
        <v>1</v>
      </c>
      <c r="M929" s="93">
        <f>STOCK[[#This Row],[Precio Final]]*10%</f>
        <v>3</v>
      </c>
      <c r="N929" s="84"/>
      <c r="O929" s="85"/>
      <c r="P929" s="85"/>
      <c r="Q929" s="84"/>
      <c r="R929" s="84"/>
      <c r="S929" s="85"/>
      <c r="T929" s="96">
        <f>STOCK[[#This Row],[Costo Unitario (USD)]]+STOCK[[#This Row],[Costo Envío (USD)]]+STOCK[[#This Row],[Comisión 10%]]</f>
        <v>3</v>
      </c>
      <c r="U929" s="84">
        <f t="shared" si="50"/>
        <v>4.5</v>
      </c>
      <c r="V929" s="85">
        <f t="shared" si="49"/>
        <v>30</v>
      </c>
      <c r="W929" s="85">
        <f>STOCK[[#This Row],[Precio Final]]-STOCK[[#This Row],[Costo total]]</f>
        <v>27</v>
      </c>
      <c r="X929" s="84">
        <f>STOCK[[#This Row],[Ganancia Unitaria]]*STOCK[[#This Row],[Salidas]]</f>
        <v>0</v>
      </c>
      <c r="Y929" s="84"/>
      <c r="Z929" s="84"/>
      <c r="AA929" s="85"/>
      <c r="AB929" s="84"/>
      <c r="AC929" s="84"/>
    </row>
    <row r="930" ht="80" customHeight="1" spans="1:29">
      <c r="A930" s="84" t="s">
        <v>18182</v>
      </c>
      <c r="B930" s="84"/>
      <c r="C930" s="85" t="s">
        <v>2</v>
      </c>
      <c r="D930" s="84" t="s">
        <v>16498</v>
      </c>
      <c r="E930" s="87" t="s">
        <v>18183</v>
      </c>
      <c r="F930" s="84" t="s">
        <v>16396</v>
      </c>
      <c r="G930" s="85"/>
      <c r="H930" s="85">
        <v>18</v>
      </c>
      <c r="I930" s="85">
        <f t="shared" ref="I930:I976" si="51">H930</f>
        <v>18</v>
      </c>
      <c r="J930" s="84">
        <v>2</v>
      </c>
      <c r="K930" s="90">
        <f>SUMIFS(VENTAS[Cantidad],VENTAS[Código del producto Vendido],STOCK[[#This Row],[Code]])</f>
        <v>0</v>
      </c>
      <c r="L930" s="84">
        <f>STOCK[[#This Row],[Entradas]]-STOCK[[#This Row],[Salidas]]</f>
        <v>2</v>
      </c>
      <c r="M930" s="93">
        <f>STOCK[[#This Row],[Precio Final]]*10%</f>
        <v>1.8</v>
      </c>
      <c r="N930" s="84"/>
      <c r="O930" s="85"/>
      <c r="P930" s="85"/>
      <c r="Q930" s="84"/>
      <c r="R930" s="84"/>
      <c r="S930" s="85"/>
      <c r="T930" s="96">
        <f>STOCK[[#This Row],[Costo Unitario (USD)]]+STOCK[[#This Row],[Costo Envío (USD)]]+STOCK[[#This Row],[Comisión 10%]]</f>
        <v>1.8</v>
      </c>
      <c r="U930" s="84">
        <f t="shared" si="50"/>
        <v>2.7</v>
      </c>
      <c r="V930" s="85">
        <f t="shared" ref="V930:V976" si="52">H930</f>
        <v>18</v>
      </c>
      <c r="W930" s="85">
        <f>STOCK[[#This Row],[Precio Final]]-STOCK[[#This Row],[Costo total]]</f>
        <v>16.2</v>
      </c>
      <c r="X930" s="84">
        <f>STOCK[[#This Row],[Ganancia Unitaria]]*STOCK[[#This Row],[Salidas]]</f>
        <v>0</v>
      </c>
      <c r="Y930" s="84"/>
      <c r="Z930" s="84"/>
      <c r="AA930" s="85"/>
      <c r="AB930" s="84"/>
      <c r="AC930" s="84"/>
    </row>
    <row r="931" ht="80" customHeight="1" spans="1:29">
      <c r="A931" s="84" t="s">
        <v>18184</v>
      </c>
      <c r="B931" s="84"/>
      <c r="C931" s="85" t="s">
        <v>2</v>
      </c>
      <c r="D931" s="84" t="s">
        <v>16498</v>
      </c>
      <c r="E931" s="87" t="s">
        <v>18185</v>
      </c>
      <c r="F931" s="84" t="s">
        <v>16396</v>
      </c>
      <c r="G931" s="85"/>
      <c r="H931" s="85">
        <v>18</v>
      </c>
      <c r="I931" s="85">
        <f t="shared" si="51"/>
        <v>18</v>
      </c>
      <c r="J931" s="84">
        <v>3</v>
      </c>
      <c r="K931" s="90">
        <f>SUMIFS(VENTAS[Cantidad],VENTAS[Código del producto Vendido],STOCK[[#This Row],[Code]])</f>
        <v>0</v>
      </c>
      <c r="L931" s="84">
        <f>STOCK[[#This Row],[Entradas]]-STOCK[[#This Row],[Salidas]]</f>
        <v>3</v>
      </c>
      <c r="M931" s="93">
        <f>STOCK[[#This Row],[Precio Final]]*10%</f>
        <v>1.8</v>
      </c>
      <c r="N931" s="84"/>
      <c r="O931" s="85"/>
      <c r="P931" s="85"/>
      <c r="Q931" s="84"/>
      <c r="R931" s="84"/>
      <c r="S931" s="85"/>
      <c r="T931" s="96">
        <f>STOCK[[#This Row],[Costo Unitario (USD)]]+STOCK[[#This Row],[Costo Envío (USD)]]+STOCK[[#This Row],[Comisión 10%]]</f>
        <v>1.8</v>
      </c>
      <c r="U931" s="84">
        <f t="shared" si="50"/>
        <v>2.7</v>
      </c>
      <c r="V931" s="85">
        <f t="shared" si="52"/>
        <v>18</v>
      </c>
      <c r="W931" s="85">
        <f>STOCK[[#This Row],[Precio Final]]-STOCK[[#This Row],[Costo total]]</f>
        <v>16.2</v>
      </c>
      <c r="X931" s="84">
        <f>STOCK[[#This Row],[Ganancia Unitaria]]*STOCK[[#This Row],[Salidas]]</f>
        <v>0</v>
      </c>
      <c r="Y931" s="84"/>
      <c r="Z931" s="84"/>
      <c r="AA931" s="85"/>
      <c r="AB931" s="84"/>
      <c r="AC931" s="84"/>
    </row>
    <row r="932" ht="80" customHeight="1" spans="1:29">
      <c r="A932" s="84" t="s">
        <v>18186</v>
      </c>
      <c r="B932" s="84"/>
      <c r="C932" s="85" t="s">
        <v>2</v>
      </c>
      <c r="D932" s="84" t="s">
        <v>16498</v>
      </c>
      <c r="E932" s="87" t="s">
        <v>17723</v>
      </c>
      <c r="F932" s="84" t="s">
        <v>16396</v>
      </c>
      <c r="G932" s="85"/>
      <c r="H932" s="85">
        <v>18</v>
      </c>
      <c r="I932" s="85">
        <f t="shared" si="51"/>
        <v>18</v>
      </c>
      <c r="J932" s="84">
        <v>2</v>
      </c>
      <c r="K932" s="90">
        <f>SUMIFS(VENTAS[Cantidad],VENTAS[Código del producto Vendido],STOCK[[#This Row],[Code]])</f>
        <v>0</v>
      </c>
      <c r="L932" s="84">
        <f>STOCK[[#This Row],[Entradas]]-STOCK[[#This Row],[Salidas]]</f>
        <v>2</v>
      </c>
      <c r="M932" s="93">
        <f>STOCK[[#This Row],[Precio Final]]*10%</f>
        <v>1.8</v>
      </c>
      <c r="N932" s="84"/>
      <c r="O932" s="85"/>
      <c r="P932" s="85"/>
      <c r="Q932" s="84"/>
      <c r="R932" s="84"/>
      <c r="S932" s="85"/>
      <c r="T932" s="96">
        <f>STOCK[[#This Row],[Costo Unitario (USD)]]+STOCK[[#This Row],[Costo Envío (USD)]]+STOCK[[#This Row],[Comisión 10%]]</f>
        <v>1.8</v>
      </c>
      <c r="U932" s="84">
        <f t="shared" si="50"/>
        <v>2.7</v>
      </c>
      <c r="V932" s="85">
        <f t="shared" si="52"/>
        <v>18</v>
      </c>
      <c r="W932" s="85">
        <f>STOCK[[#This Row],[Precio Final]]-STOCK[[#This Row],[Costo total]]</f>
        <v>16.2</v>
      </c>
      <c r="X932" s="84">
        <f>STOCK[[#This Row],[Ganancia Unitaria]]*STOCK[[#This Row],[Salidas]]</f>
        <v>0</v>
      </c>
      <c r="Y932" s="84"/>
      <c r="Z932" s="84"/>
      <c r="AA932" s="85"/>
      <c r="AB932" s="84"/>
      <c r="AC932" s="84"/>
    </row>
    <row r="933" ht="80" customHeight="1" spans="1:29">
      <c r="A933" s="84" t="s">
        <v>18187</v>
      </c>
      <c r="B933" s="84"/>
      <c r="C933" s="85" t="s">
        <v>2</v>
      </c>
      <c r="D933" s="84" t="s">
        <v>16498</v>
      </c>
      <c r="E933" s="87" t="s">
        <v>17723</v>
      </c>
      <c r="F933" s="84" t="s">
        <v>16404</v>
      </c>
      <c r="G933" s="85"/>
      <c r="H933" s="85">
        <v>18</v>
      </c>
      <c r="I933" s="85">
        <f t="shared" si="51"/>
        <v>18</v>
      </c>
      <c r="J933" s="84">
        <v>1</v>
      </c>
      <c r="K933" s="90">
        <f>SUMIFS(VENTAS[Cantidad],VENTAS[Código del producto Vendido],STOCK[[#This Row],[Code]])</f>
        <v>0</v>
      </c>
      <c r="L933" s="84">
        <f>STOCK[[#This Row],[Entradas]]-STOCK[[#This Row],[Salidas]]</f>
        <v>1</v>
      </c>
      <c r="M933" s="93">
        <f>STOCK[[#This Row],[Precio Final]]*10%</f>
        <v>1.8</v>
      </c>
      <c r="N933" s="84"/>
      <c r="O933" s="85"/>
      <c r="P933" s="85"/>
      <c r="Q933" s="84"/>
      <c r="R933" s="84"/>
      <c r="S933" s="85"/>
      <c r="T933" s="96">
        <f>STOCK[[#This Row],[Costo Unitario (USD)]]+STOCK[[#This Row],[Costo Envío (USD)]]+STOCK[[#This Row],[Comisión 10%]]</f>
        <v>1.8</v>
      </c>
      <c r="U933" s="84">
        <f t="shared" si="50"/>
        <v>2.7</v>
      </c>
      <c r="V933" s="85">
        <f t="shared" si="52"/>
        <v>18</v>
      </c>
      <c r="W933" s="85">
        <f>STOCK[[#This Row],[Precio Final]]-STOCK[[#This Row],[Costo total]]</f>
        <v>16.2</v>
      </c>
      <c r="X933" s="84">
        <f>STOCK[[#This Row],[Ganancia Unitaria]]*STOCK[[#This Row],[Salidas]]</f>
        <v>0</v>
      </c>
      <c r="Y933" s="84"/>
      <c r="Z933" s="84"/>
      <c r="AA933" s="85"/>
      <c r="AB933" s="84"/>
      <c r="AC933" s="84"/>
    </row>
    <row r="934" ht="80" customHeight="1" spans="1:29">
      <c r="A934" s="84" t="s">
        <v>18188</v>
      </c>
      <c r="B934" s="84"/>
      <c r="C934" s="85" t="s">
        <v>2</v>
      </c>
      <c r="D934" s="84" t="s">
        <v>16498</v>
      </c>
      <c r="E934" s="87" t="s">
        <v>18189</v>
      </c>
      <c r="F934" s="84" t="s">
        <v>16404</v>
      </c>
      <c r="G934" s="85"/>
      <c r="H934" s="85">
        <v>18</v>
      </c>
      <c r="I934" s="85">
        <f t="shared" si="51"/>
        <v>18</v>
      </c>
      <c r="J934" s="84">
        <v>1</v>
      </c>
      <c r="K934" s="90">
        <f>SUMIFS(VENTAS[Cantidad],VENTAS[Código del producto Vendido],STOCK[[#This Row],[Code]])</f>
        <v>0</v>
      </c>
      <c r="L934" s="84">
        <f>STOCK[[#This Row],[Entradas]]-STOCK[[#This Row],[Salidas]]</f>
        <v>1</v>
      </c>
      <c r="M934" s="93">
        <f>STOCK[[#This Row],[Precio Final]]*10%</f>
        <v>1.8</v>
      </c>
      <c r="N934" s="84"/>
      <c r="O934" s="85"/>
      <c r="P934" s="85"/>
      <c r="Q934" s="84"/>
      <c r="R934" s="84"/>
      <c r="S934" s="85"/>
      <c r="T934" s="96">
        <f>STOCK[[#This Row],[Costo Unitario (USD)]]+STOCK[[#This Row],[Costo Envío (USD)]]+STOCK[[#This Row],[Comisión 10%]]</f>
        <v>1.8</v>
      </c>
      <c r="U934" s="84">
        <f t="shared" si="50"/>
        <v>2.7</v>
      </c>
      <c r="V934" s="85">
        <f t="shared" si="52"/>
        <v>18</v>
      </c>
      <c r="W934" s="85">
        <f>STOCK[[#This Row],[Precio Final]]-STOCK[[#This Row],[Costo total]]</f>
        <v>16.2</v>
      </c>
      <c r="X934" s="84">
        <f>STOCK[[#This Row],[Ganancia Unitaria]]*STOCK[[#This Row],[Salidas]]</f>
        <v>0</v>
      </c>
      <c r="Y934" s="84"/>
      <c r="Z934" s="84"/>
      <c r="AA934" s="85"/>
      <c r="AB934" s="84"/>
      <c r="AC934" s="84"/>
    </row>
    <row r="935" ht="80" customHeight="1" spans="1:29">
      <c r="A935" s="84" t="s">
        <v>18190</v>
      </c>
      <c r="B935" s="84"/>
      <c r="C935" s="85" t="s">
        <v>2</v>
      </c>
      <c r="D935" s="84" t="s">
        <v>16498</v>
      </c>
      <c r="E935" s="87" t="s">
        <v>18191</v>
      </c>
      <c r="F935" s="84" t="s">
        <v>16475</v>
      </c>
      <c r="G935" s="85"/>
      <c r="H935" s="85">
        <v>25</v>
      </c>
      <c r="I935" s="85">
        <f t="shared" si="51"/>
        <v>25</v>
      </c>
      <c r="J935" s="84">
        <v>1</v>
      </c>
      <c r="K935" s="90">
        <f>SUMIFS(VENTAS[Cantidad],VENTAS[Código del producto Vendido],STOCK[[#This Row],[Code]])</f>
        <v>0</v>
      </c>
      <c r="L935" s="84">
        <f>STOCK[[#This Row],[Entradas]]-STOCK[[#This Row],[Salidas]]</f>
        <v>1</v>
      </c>
      <c r="M935" s="93">
        <f>STOCK[[#This Row],[Precio Final]]*10%</f>
        <v>2.5</v>
      </c>
      <c r="N935" s="84"/>
      <c r="O935" s="85"/>
      <c r="P935" s="85"/>
      <c r="Q935" s="84"/>
      <c r="R935" s="84"/>
      <c r="S935" s="85"/>
      <c r="T935" s="96">
        <f>STOCK[[#This Row],[Costo Unitario (USD)]]+STOCK[[#This Row],[Costo Envío (USD)]]+STOCK[[#This Row],[Comisión 10%]]</f>
        <v>2.5</v>
      </c>
      <c r="U935" s="84">
        <f t="shared" si="50"/>
        <v>3.75</v>
      </c>
      <c r="V935" s="85">
        <f t="shared" si="52"/>
        <v>25</v>
      </c>
      <c r="W935" s="85">
        <f>STOCK[[#This Row],[Precio Final]]-STOCK[[#This Row],[Costo total]]</f>
        <v>22.5</v>
      </c>
      <c r="X935" s="84">
        <f>STOCK[[#This Row],[Ganancia Unitaria]]*STOCK[[#This Row],[Salidas]]</f>
        <v>0</v>
      </c>
      <c r="Y935" s="84"/>
      <c r="Z935" s="84"/>
      <c r="AA935" s="85"/>
      <c r="AB935" s="84"/>
      <c r="AC935" s="84"/>
    </row>
    <row r="936" ht="80" customHeight="1" spans="1:29">
      <c r="A936" s="84" t="s">
        <v>18192</v>
      </c>
      <c r="B936" s="84"/>
      <c r="C936" s="85" t="s">
        <v>2</v>
      </c>
      <c r="D936" s="84" t="s">
        <v>16498</v>
      </c>
      <c r="E936" s="87" t="s">
        <v>18193</v>
      </c>
      <c r="F936" s="84" t="s">
        <v>16396</v>
      </c>
      <c r="G936" s="85"/>
      <c r="H936" s="85">
        <v>25</v>
      </c>
      <c r="I936" s="85">
        <f t="shared" si="51"/>
        <v>25</v>
      </c>
      <c r="J936" s="84">
        <v>1</v>
      </c>
      <c r="K936" s="90">
        <f>SUMIFS(VENTAS[Cantidad],VENTAS[Código del producto Vendido],STOCK[[#This Row],[Code]])</f>
        <v>0</v>
      </c>
      <c r="L936" s="84">
        <f>STOCK[[#This Row],[Entradas]]-STOCK[[#This Row],[Salidas]]</f>
        <v>1</v>
      </c>
      <c r="M936" s="93">
        <f>STOCK[[#This Row],[Precio Final]]*10%</f>
        <v>2.5</v>
      </c>
      <c r="N936" s="84"/>
      <c r="O936" s="85"/>
      <c r="P936" s="85"/>
      <c r="Q936" s="84"/>
      <c r="R936" s="84"/>
      <c r="S936" s="85"/>
      <c r="T936" s="96">
        <f>STOCK[[#This Row],[Costo Unitario (USD)]]+STOCK[[#This Row],[Costo Envío (USD)]]+STOCK[[#This Row],[Comisión 10%]]</f>
        <v>2.5</v>
      </c>
      <c r="U936" s="84">
        <f t="shared" si="50"/>
        <v>3.75</v>
      </c>
      <c r="V936" s="85">
        <f t="shared" si="52"/>
        <v>25</v>
      </c>
      <c r="W936" s="85">
        <f>STOCK[[#This Row],[Precio Final]]-STOCK[[#This Row],[Costo total]]</f>
        <v>22.5</v>
      </c>
      <c r="X936" s="84">
        <f>STOCK[[#This Row],[Ganancia Unitaria]]*STOCK[[#This Row],[Salidas]]</f>
        <v>0</v>
      </c>
      <c r="Y936" s="84"/>
      <c r="Z936" s="84"/>
      <c r="AA936" s="85"/>
      <c r="AB936" s="84"/>
      <c r="AC936" s="84"/>
    </row>
    <row r="937" ht="80" customHeight="1" spans="1:29">
      <c r="A937" s="84" t="s">
        <v>18194</v>
      </c>
      <c r="B937" s="84"/>
      <c r="C937" s="85" t="s">
        <v>2</v>
      </c>
      <c r="D937" s="84" t="s">
        <v>16498</v>
      </c>
      <c r="E937" s="87" t="s">
        <v>18195</v>
      </c>
      <c r="F937" s="84" t="s">
        <v>16396</v>
      </c>
      <c r="G937" s="85"/>
      <c r="H937" s="85">
        <v>25</v>
      </c>
      <c r="I937" s="85">
        <f t="shared" si="51"/>
        <v>25</v>
      </c>
      <c r="J937" s="84">
        <v>1</v>
      </c>
      <c r="K937" s="90">
        <f>SUMIFS(VENTAS[Cantidad],VENTAS[Código del producto Vendido],STOCK[[#This Row],[Code]])</f>
        <v>0</v>
      </c>
      <c r="L937" s="84">
        <f>STOCK[[#This Row],[Entradas]]-STOCK[[#This Row],[Salidas]]</f>
        <v>1</v>
      </c>
      <c r="M937" s="93">
        <f>STOCK[[#This Row],[Precio Final]]*10%</f>
        <v>2.5</v>
      </c>
      <c r="N937" s="84"/>
      <c r="O937" s="85"/>
      <c r="P937" s="85"/>
      <c r="Q937" s="84"/>
      <c r="R937" s="84"/>
      <c r="S937" s="85"/>
      <c r="T937" s="96">
        <f>STOCK[[#This Row],[Costo Unitario (USD)]]+STOCK[[#This Row],[Costo Envío (USD)]]+STOCK[[#This Row],[Comisión 10%]]</f>
        <v>2.5</v>
      </c>
      <c r="U937" s="84">
        <f t="shared" si="50"/>
        <v>3.75</v>
      </c>
      <c r="V937" s="85">
        <f t="shared" si="52"/>
        <v>25</v>
      </c>
      <c r="W937" s="85">
        <f>STOCK[[#This Row],[Precio Final]]-STOCK[[#This Row],[Costo total]]</f>
        <v>22.5</v>
      </c>
      <c r="X937" s="84">
        <f>STOCK[[#This Row],[Ganancia Unitaria]]*STOCK[[#This Row],[Salidas]]</f>
        <v>0</v>
      </c>
      <c r="Y937" s="84"/>
      <c r="Z937" s="84"/>
      <c r="AA937" s="85"/>
      <c r="AB937" s="84"/>
      <c r="AC937" s="84"/>
    </row>
    <row r="938" ht="80" customHeight="1" spans="1:29">
      <c r="A938" s="84" t="s">
        <v>18196</v>
      </c>
      <c r="B938" s="84"/>
      <c r="C938" s="85" t="s">
        <v>2</v>
      </c>
      <c r="D938" s="84" t="s">
        <v>16498</v>
      </c>
      <c r="E938" s="87" t="s">
        <v>18197</v>
      </c>
      <c r="F938" s="84" t="s">
        <v>16404</v>
      </c>
      <c r="G938" s="85"/>
      <c r="H938" s="85">
        <v>30</v>
      </c>
      <c r="I938" s="85">
        <f t="shared" si="51"/>
        <v>30</v>
      </c>
      <c r="J938" s="84">
        <v>1</v>
      </c>
      <c r="K938" s="90">
        <f>SUMIFS(VENTAS[Cantidad],VENTAS[Código del producto Vendido],STOCK[[#This Row],[Code]])</f>
        <v>0</v>
      </c>
      <c r="L938" s="84">
        <f>STOCK[[#This Row],[Entradas]]-STOCK[[#This Row],[Salidas]]</f>
        <v>1</v>
      </c>
      <c r="M938" s="93">
        <f>STOCK[[#This Row],[Precio Final]]*10%</f>
        <v>3</v>
      </c>
      <c r="N938" s="84"/>
      <c r="O938" s="85"/>
      <c r="P938" s="85"/>
      <c r="Q938" s="84"/>
      <c r="R938" s="84"/>
      <c r="S938" s="85"/>
      <c r="T938" s="96">
        <f>STOCK[[#This Row],[Costo Unitario (USD)]]+STOCK[[#This Row],[Costo Envío (USD)]]+STOCK[[#This Row],[Comisión 10%]]</f>
        <v>3</v>
      </c>
      <c r="U938" s="84">
        <f t="shared" si="50"/>
        <v>4.5</v>
      </c>
      <c r="V938" s="85">
        <f t="shared" si="52"/>
        <v>30</v>
      </c>
      <c r="W938" s="85">
        <f>STOCK[[#This Row],[Precio Final]]-STOCK[[#This Row],[Costo total]]</f>
        <v>27</v>
      </c>
      <c r="X938" s="84">
        <f>STOCK[[#This Row],[Ganancia Unitaria]]*STOCK[[#This Row],[Salidas]]</f>
        <v>0</v>
      </c>
      <c r="Y938" s="84"/>
      <c r="Z938" s="84"/>
      <c r="AA938" s="85"/>
      <c r="AB938" s="84"/>
      <c r="AC938" s="84"/>
    </row>
    <row r="939" ht="80" customHeight="1" spans="1:29">
      <c r="A939" s="84" t="s">
        <v>18198</v>
      </c>
      <c r="B939" s="84"/>
      <c r="C939" s="85" t="s">
        <v>2</v>
      </c>
      <c r="D939" s="84" t="s">
        <v>16498</v>
      </c>
      <c r="E939" s="87" t="s">
        <v>18199</v>
      </c>
      <c r="F939" s="84" t="s">
        <v>16404</v>
      </c>
      <c r="G939" s="85"/>
      <c r="H939" s="85">
        <v>30</v>
      </c>
      <c r="I939" s="85">
        <f t="shared" si="51"/>
        <v>30</v>
      </c>
      <c r="J939" s="84">
        <v>1</v>
      </c>
      <c r="K939" s="90">
        <f>SUMIFS(VENTAS[Cantidad],VENTAS[Código del producto Vendido],STOCK[[#This Row],[Code]])</f>
        <v>0</v>
      </c>
      <c r="L939" s="84">
        <f>STOCK[[#This Row],[Entradas]]-STOCK[[#This Row],[Salidas]]</f>
        <v>1</v>
      </c>
      <c r="M939" s="93">
        <f>STOCK[[#This Row],[Precio Final]]*10%</f>
        <v>3</v>
      </c>
      <c r="N939" s="84"/>
      <c r="O939" s="85"/>
      <c r="P939" s="85"/>
      <c r="Q939" s="84"/>
      <c r="R939" s="84"/>
      <c r="S939" s="85"/>
      <c r="T939" s="96">
        <f>STOCK[[#This Row],[Costo Unitario (USD)]]+STOCK[[#This Row],[Costo Envío (USD)]]+STOCK[[#This Row],[Comisión 10%]]</f>
        <v>3</v>
      </c>
      <c r="U939" s="84">
        <f t="shared" si="50"/>
        <v>4.5</v>
      </c>
      <c r="V939" s="85">
        <f t="shared" si="52"/>
        <v>30</v>
      </c>
      <c r="W939" s="85">
        <f>STOCK[[#This Row],[Precio Final]]-STOCK[[#This Row],[Costo total]]</f>
        <v>27</v>
      </c>
      <c r="X939" s="84">
        <f>STOCK[[#This Row],[Ganancia Unitaria]]*STOCK[[#This Row],[Salidas]]</f>
        <v>0</v>
      </c>
      <c r="Y939" s="84"/>
      <c r="Z939" s="84"/>
      <c r="AA939" s="85"/>
      <c r="AB939" s="84"/>
      <c r="AC939" s="84"/>
    </row>
    <row r="940" ht="80" customHeight="1" spans="1:29">
      <c r="A940" s="84" t="s">
        <v>18200</v>
      </c>
      <c r="B940" s="84"/>
      <c r="C940" s="85" t="s">
        <v>2</v>
      </c>
      <c r="D940" s="84" t="s">
        <v>16498</v>
      </c>
      <c r="E940" s="87" t="s">
        <v>18201</v>
      </c>
      <c r="F940" s="84" t="s">
        <v>16404</v>
      </c>
      <c r="G940" s="85"/>
      <c r="H940" s="85">
        <v>25</v>
      </c>
      <c r="I940" s="85">
        <f t="shared" si="51"/>
        <v>25</v>
      </c>
      <c r="J940" s="84">
        <v>1</v>
      </c>
      <c r="K940" s="90">
        <f>SUMIFS(VENTAS[Cantidad],VENTAS[Código del producto Vendido],STOCK[[#This Row],[Code]])</f>
        <v>0</v>
      </c>
      <c r="L940" s="84">
        <f>STOCK[[#This Row],[Entradas]]-STOCK[[#This Row],[Salidas]]</f>
        <v>1</v>
      </c>
      <c r="M940" s="93">
        <f>STOCK[[#This Row],[Precio Final]]*10%</f>
        <v>2.5</v>
      </c>
      <c r="N940" s="84"/>
      <c r="O940" s="85"/>
      <c r="P940" s="85"/>
      <c r="Q940" s="84"/>
      <c r="R940" s="84"/>
      <c r="S940" s="85"/>
      <c r="T940" s="96">
        <f>STOCK[[#This Row],[Costo Unitario (USD)]]+STOCK[[#This Row],[Costo Envío (USD)]]+STOCK[[#This Row],[Comisión 10%]]</f>
        <v>2.5</v>
      </c>
      <c r="U940" s="84">
        <f t="shared" si="50"/>
        <v>3.75</v>
      </c>
      <c r="V940" s="85">
        <f t="shared" si="52"/>
        <v>25</v>
      </c>
      <c r="W940" s="85">
        <f>STOCK[[#This Row],[Precio Final]]-STOCK[[#This Row],[Costo total]]</f>
        <v>22.5</v>
      </c>
      <c r="X940" s="84">
        <f>STOCK[[#This Row],[Ganancia Unitaria]]*STOCK[[#This Row],[Salidas]]</f>
        <v>0</v>
      </c>
      <c r="Y940" s="84"/>
      <c r="Z940" s="84"/>
      <c r="AA940" s="85"/>
      <c r="AB940" s="84"/>
      <c r="AC940" s="84"/>
    </row>
    <row r="941" ht="80" customHeight="1" spans="1:29">
      <c r="A941" s="84" t="s">
        <v>18202</v>
      </c>
      <c r="B941" s="84"/>
      <c r="C941" s="85" t="s">
        <v>2</v>
      </c>
      <c r="D941" s="84" t="s">
        <v>16498</v>
      </c>
      <c r="E941" s="87" t="s">
        <v>18203</v>
      </c>
      <c r="F941" s="84" t="s">
        <v>16396</v>
      </c>
      <c r="G941" s="85"/>
      <c r="H941" s="85">
        <v>30</v>
      </c>
      <c r="I941" s="85">
        <f t="shared" si="51"/>
        <v>30</v>
      </c>
      <c r="J941" s="84">
        <v>2</v>
      </c>
      <c r="K941" s="90">
        <f>SUMIFS(VENTAS[Cantidad],VENTAS[Código del producto Vendido],STOCK[[#This Row],[Code]])</f>
        <v>0</v>
      </c>
      <c r="L941" s="84">
        <f>STOCK[[#This Row],[Entradas]]-STOCK[[#This Row],[Salidas]]</f>
        <v>2</v>
      </c>
      <c r="M941" s="93">
        <f>STOCK[[#This Row],[Precio Final]]*10%</f>
        <v>3</v>
      </c>
      <c r="N941" s="84"/>
      <c r="O941" s="85"/>
      <c r="P941" s="85"/>
      <c r="Q941" s="84"/>
      <c r="R941" s="84"/>
      <c r="S941" s="85"/>
      <c r="T941" s="96">
        <f>STOCK[[#This Row],[Costo Unitario (USD)]]+STOCK[[#This Row],[Costo Envío (USD)]]+STOCK[[#This Row],[Comisión 10%]]</f>
        <v>3</v>
      </c>
      <c r="U941" s="84">
        <f t="shared" si="50"/>
        <v>4.5</v>
      </c>
      <c r="V941" s="85">
        <f t="shared" si="52"/>
        <v>30</v>
      </c>
      <c r="W941" s="85">
        <f>STOCK[[#This Row],[Precio Final]]-STOCK[[#This Row],[Costo total]]</f>
        <v>27</v>
      </c>
      <c r="X941" s="84">
        <f>STOCK[[#This Row],[Ganancia Unitaria]]*STOCK[[#This Row],[Salidas]]</f>
        <v>0</v>
      </c>
      <c r="Y941" s="84"/>
      <c r="Z941" s="84"/>
      <c r="AA941" s="85"/>
      <c r="AB941" s="84"/>
      <c r="AC941" s="84"/>
    </row>
    <row r="942" ht="80" customHeight="1" spans="1:29">
      <c r="A942" s="84" t="s">
        <v>18204</v>
      </c>
      <c r="B942" s="84"/>
      <c r="C942" s="85" t="s">
        <v>2</v>
      </c>
      <c r="D942" s="84" t="s">
        <v>16498</v>
      </c>
      <c r="E942" s="87" t="s">
        <v>18205</v>
      </c>
      <c r="F942" s="84" t="s">
        <v>16475</v>
      </c>
      <c r="G942" s="85"/>
      <c r="H942" s="85">
        <v>30</v>
      </c>
      <c r="I942" s="85">
        <f t="shared" si="51"/>
        <v>30</v>
      </c>
      <c r="J942" s="84">
        <v>1</v>
      </c>
      <c r="K942" s="90">
        <f>SUMIFS(VENTAS[Cantidad],VENTAS[Código del producto Vendido],STOCK[[#This Row],[Code]])</f>
        <v>0</v>
      </c>
      <c r="L942" s="84">
        <f>STOCK[[#This Row],[Entradas]]-STOCK[[#This Row],[Salidas]]</f>
        <v>1</v>
      </c>
      <c r="M942" s="93">
        <f>STOCK[[#This Row],[Precio Final]]*10%</f>
        <v>3</v>
      </c>
      <c r="N942" s="84"/>
      <c r="O942" s="85"/>
      <c r="P942" s="85"/>
      <c r="Q942" s="84"/>
      <c r="R942" s="84"/>
      <c r="S942" s="85"/>
      <c r="T942" s="96">
        <f>STOCK[[#This Row],[Costo Unitario (USD)]]+STOCK[[#This Row],[Costo Envío (USD)]]+STOCK[[#This Row],[Comisión 10%]]</f>
        <v>3</v>
      </c>
      <c r="U942" s="84">
        <f t="shared" si="50"/>
        <v>4.5</v>
      </c>
      <c r="V942" s="85">
        <f t="shared" si="52"/>
        <v>30</v>
      </c>
      <c r="W942" s="85">
        <f>STOCK[[#This Row],[Precio Final]]-STOCK[[#This Row],[Costo total]]</f>
        <v>27</v>
      </c>
      <c r="X942" s="84">
        <f>STOCK[[#This Row],[Ganancia Unitaria]]*STOCK[[#This Row],[Salidas]]</f>
        <v>0</v>
      </c>
      <c r="Y942" s="84"/>
      <c r="Z942" s="84"/>
      <c r="AA942" s="85"/>
      <c r="AB942" s="84"/>
      <c r="AC942" s="84"/>
    </row>
    <row r="943" ht="80" customHeight="1" spans="1:29">
      <c r="A943" s="84" t="s">
        <v>18206</v>
      </c>
      <c r="B943" s="84"/>
      <c r="C943" s="85" t="s">
        <v>2</v>
      </c>
      <c r="D943" s="84" t="s">
        <v>16498</v>
      </c>
      <c r="E943" s="87" t="s">
        <v>18207</v>
      </c>
      <c r="F943" s="84" t="s">
        <v>16404</v>
      </c>
      <c r="G943" s="85"/>
      <c r="H943" s="85">
        <v>20</v>
      </c>
      <c r="I943" s="85">
        <f t="shared" si="51"/>
        <v>20</v>
      </c>
      <c r="J943" s="84">
        <v>2</v>
      </c>
      <c r="K943" s="90">
        <f>SUMIFS(VENTAS[Cantidad],VENTAS[Código del producto Vendido],STOCK[[#This Row],[Code]])</f>
        <v>0</v>
      </c>
      <c r="L943" s="84">
        <f>STOCK[[#This Row],[Entradas]]-STOCK[[#This Row],[Salidas]]</f>
        <v>2</v>
      </c>
      <c r="M943" s="93">
        <f>STOCK[[#This Row],[Precio Final]]*10%</f>
        <v>2</v>
      </c>
      <c r="N943" s="84"/>
      <c r="O943" s="85"/>
      <c r="P943" s="85"/>
      <c r="Q943" s="84"/>
      <c r="R943" s="84"/>
      <c r="S943" s="85"/>
      <c r="T943" s="96">
        <f>STOCK[[#This Row],[Costo Unitario (USD)]]+STOCK[[#This Row],[Costo Envío (USD)]]+STOCK[[#This Row],[Comisión 10%]]</f>
        <v>2</v>
      </c>
      <c r="U943" s="84">
        <f t="shared" si="50"/>
        <v>3</v>
      </c>
      <c r="V943" s="85">
        <f t="shared" si="52"/>
        <v>20</v>
      </c>
      <c r="W943" s="85">
        <f>STOCK[[#This Row],[Precio Final]]-STOCK[[#This Row],[Costo total]]</f>
        <v>18</v>
      </c>
      <c r="X943" s="84">
        <f>STOCK[[#This Row],[Ganancia Unitaria]]*STOCK[[#This Row],[Salidas]]</f>
        <v>0</v>
      </c>
      <c r="Y943" s="84"/>
      <c r="Z943" s="84"/>
      <c r="AA943" s="85"/>
      <c r="AB943" s="84"/>
      <c r="AC943" s="84"/>
    </row>
    <row r="944" ht="80" customHeight="1" spans="1:29">
      <c r="A944" s="84" t="s">
        <v>18208</v>
      </c>
      <c r="B944" s="84"/>
      <c r="C944" s="85" t="s">
        <v>2</v>
      </c>
      <c r="D944" s="84" t="s">
        <v>16498</v>
      </c>
      <c r="E944" s="87" t="s">
        <v>18209</v>
      </c>
      <c r="F944" s="84" t="s">
        <v>16404</v>
      </c>
      <c r="G944" s="85"/>
      <c r="H944" s="85">
        <v>25</v>
      </c>
      <c r="I944" s="85">
        <f t="shared" si="51"/>
        <v>25</v>
      </c>
      <c r="J944" s="84">
        <v>1</v>
      </c>
      <c r="K944" s="90">
        <f>SUMIFS(VENTAS[Cantidad],VENTAS[Código del producto Vendido],STOCK[[#This Row],[Code]])</f>
        <v>0</v>
      </c>
      <c r="L944" s="84">
        <f>STOCK[[#This Row],[Entradas]]-STOCK[[#This Row],[Salidas]]</f>
        <v>1</v>
      </c>
      <c r="M944" s="93">
        <f>STOCK[[#This Row],[Precio Final]]*10%</f>
        <v>2.5</v>
      </c>
      <c r="N944" s="84"/>
      <c r="O944" s="85"/>
      <c r="P944" s="85"/>
      <c r="Q944" s="84"/>
      <c r="R944" s="84"/>
      <c r="S944" s="85"/>
      <c r="T944" s="96">
        <f>STOCK[[#This Row],[Costo Unitario (USD)]]+STOCK[[#This Row],[Costo Envío (USD)]]+STOCK[[#This Row],[Comisión 10%]]</f>
        <v>2.5</v>
      </c>
      <c r="U944" s="84">
        <f t="shared" si="50"/>
        <v>3.75</v>
      </c>
      <c r="V944" s="85">
        <f t="shared" si="52"/>
        <v>25</v>
      </c>
      <c r="W944" s="85">
        <f>STOCK[[#This Row],[Precio Final]]-STOCK[[#This Row],[Costo total]]</f>
        <v>22.5</v>
      </c>
      <c r="X944" s="84">
        <f>STOCK[[#This Row],[Ganancia Unitaria]]*STOCK[[#This Row],[Salidas]]</f>
        <v>0</v>
      </c>
      <c r="Y944" s="84"/>
      <c r="Z944" s="84"/>
      <c r="AA944" s="85"/>
      <c r="AB944" s="84"/>
      <c r="AC944" s="84"/>
    </row>
    <row r="945" ht="80" customHeight="1" spans="1:29">
      <c r="A945" s="84" t="s">
        <v>18210</v>
      </c>
      <c r="B945" s="84"/>
      <c r="C945" s="85" t="s">
        <v>2</v>
      </c>
      <c r="D945" s="84" t="s">
        <v>16498</v>
      </c>
      <c r="E945" s="87" t="s">
        <v>18211</v>
      </c>
      <c r="F945" s="84" t="s">
        <v>16404</v>
      </c>
      <c r="G945" s="85"/>
      <c r="H945" s="85">
        <v>30</v>
      </c>
      <c r="I945" s="85">
        <f t="shared" si="51"/>
        <v>30</v>
      </c>
      <c r="J945" s="84">
        <v>1</v>
      </c>
      <c r="K945" s="90">
        <f>SUMIFS(VENTAS[Cantidad],VENTAS[Código del producto Vendido],STOCK[[#This Row],[Code]])</f>
        <v>0</v>
      </c>
      <c r="L945" s="84">
        <f>STOCK[[#This Row],[Entradas]]-STOCK[[#This Row],[Salidas]]</f>
        <v>1</v>
      </c>
      <c r="M945" s="93">
        <f>STOCK[[#This Row],[Precio Final]]*10%</f>
        <v>3</v>
      </c>
      <c r="N945" s="84"/>
      <c r="O945" s="85"/>
      <c r="P945" s="85"/>
      <c r="Q945" s="84"/>
      <c r="R945" s="84"/>
      <c r="S945" s="85"/>
      <c r="T945" s="96">
        <f>STOCK[[#This Row],[Costo Unitario (USD)]]+STOCK[[#This Row],[Costo Envío (USD)]]+STOCK[[#This Row],[Comisión 10%]]</f>
        <v>3</v>
      </c>
      <c r="U945" s="84">
        <f t="shared" si="50"/>
        <v>4.5</v>
      </c>
      <c r="V945" s="85">
        <f t="shared" si="52"/>
        <v>30</v>
      </c>
      <c r="W945" s="85">
        <f>STOCK[[#This Row],[Precio Final]]-STOCK[[#This Row],[Costo total]]</f>
        <v>27</v>
      </c>
      <c r="X945" s="84">
        <f>STOCK[[#This Row],[Ganancia Unitaria]]*STOCK[[#This Row],[Salidas]]</f>
        <v>0</v>
      </c>
      <c r="Y945" s="84"/>
      <c r="Z945" s="84"/>
      <c r="AA945" s="85"/>
      <c r="AB945" s="84"/>
      <c r="AC945" s="84"/>
    </row>
    <row r="946" ht="80" customHeight="1" spans="1:29">
      <c r="A946" s="84" t="s">
        <v>18212</v>
      </c>
      <c r="B946" s="84"/>
      <c r="C946" s="85" t="s">
        <v>2</v>
      </c>
      <c r="D946" s="84" t="s">
        <v>16498</v>
      </c>
      <c r="E946" s="87" t="s">
        <v>18213</v>
      </c>
      <c r="F946" s="84" t="s">
        <v>16396</v>
      </c>
      <c r="G946" s="85"/>
      <c r="H946" s="85">
        <v>35</v>
      </c>
      <c r="I946" s="85">
        <f t="shared" si="51"/>
        <v>35</v>
      </c>
      <c r="J946" s="84">
        <v>1</v>
      </c>
      <c r="K946" s="90">
        <f>SUMIFS(VENTAS[Cantidad],VENTAS[Código del producto Vendido],STOCK[[#This Row],[Code]])</f>
        <v>0</v>
      </c>
      <c r="L946" s="84">
        <f>STOCK[[#This Row],[Entradas]]-STOCK[[#This Row],[Salidas]]</f>
        <v>1</v>
      </c>
      <c r="M946" s="93">
        <f>STOCK[[#This Row],[Precio Final]]*10%</f>
        <v>3.5</v>
      </c>
      <c r="N946" s="84"/>
      <c r="O946" s="85"/>
      <c r="P946" s="85"/>
      <c r="Q946" s="84"/>
      <c r="R946" s="84"/>
      <c r="S946" s="85"/>
      <c r="T946" s="96">
        <f>STOCK[[#This Row],[Costo Unitario (USD)]]+STOCK[[#This Row],[Costo Envío (USD)]]+STOCK[[#This Row],[Comisión 10%]]</f>
        <v>3.5</v>
      </c>
      <c r="U946" s="84">
        <f t="shared" si="50"/>
        <v>5.25</v>
      </c>
      <c r="V946" s="85">
        <f t="shared" si="52"/>
        <v>35</v>
      </c>
      <c r="W946" s="85">
        <f>STOCK[[#This Row],[Precio Final]]-STOCK[[#This Row],[Costo total]]</f>
        <v>31.5</v>
      </c>
      <c r="X946" s="84">
        <f>STOCK[[#This Row],[Ganancia Unitaria]]*STOCK[[#This Row],[Salidas]]</f>
        <v>0</v>
      </c>
      <c r="Y946" s="84"/>
      <c r="Z946" s="84"/>
      <c r="AA946" s="85"/>
      <c r="AB946" s="84"/>
      <c r="AC946" s="84"/>
    </row>
    <row r="947" ht="80" customHeight="1" spans="1:29">
      <c r="A947" s="84" t="s">
        <v>18214</v>
      </c>
      <c r="B947" s="84"/>
      <c r="C947" s="85" t="s">
        <v>2</v>
      </c>
      <c r="D947" s="84" t="s">
        <v>16969</v>
      </c>
      <c r="E947" s="87" t="s">
        <v>18213</v>
      </c>
      <c r="F947" s="84" t="s">
        <v>16586</v>
      </c>
      <c r="G947" s="85"/>
      <c r="H947" s="85">
        <v>35</v>
      </c>
      <c r="I947" s="85">
        <f t="shared" si="51"/>
        <v>35</v>
      </c>
      <c r="J947" s="84">
        <v>1</v>
      </c>
      <c r="K947" s="90">
        <f>SUMIFS(VENTAS[Cantidad],VENTAS[Código del producto Vendido],STOCK[[#This Row],[Code]])</f>
        <v>0</v>
      </c>
      <c r="L947" s="84">
        <f>STOCK[[#This Row],[Entradas]]-STOCK[[#This Row],[Salidas]]</f>
        <v>1</v>
      </c>
      <c r="M947" s="93">
        <f>STOCK[[#This Row],[Precio Final]]*10%</f>
        <v>3.5</v>
      </c>
      <c r="N947" s="84"/>
      <c r="O947" s="85"/>
      <c r="P947" s="85"/>
      <c r="Q947" s="84"/>
      <c r="R947" s="84"/>
      <c r="S947" s="85"/>
      <c r="T947" s="96">
        <f>STOCK[[#This Row],[Costo Unitario (USD)]]+STOCK[[#This Row],[Costo Envío (USD)]]+STOCK[[#This Row],[Comisión 10%]]</f>
        <v>3.5</v>
      </c>
      <c r="U947" s="84">
        <f t="shared" si="50"/>
        <v>5.25</v>
      </c>
      <c r="V947" s="85">
        <f t="shared" si="52"/>
        <v>35</v>
      </c>
      <c r="W947" s="85">
        <f>STOCK[[#This Row],[Precio Final]]-STOCK[[#This Row],[Costo total]]</f>
        <v>31.5</v>
      </c>
      <c r="X947" s="84">
        <f>STOCK[[#This Row],[Ganancia Unitaria]]*STOCK[[#This Row],[Salidas]]</f>
        <v>0</v>
      </c>
      <c r="Y947" s="84"/>
      <c r="Z947" s="84"/>
      <c r="AA947" s="85"/>
      <c r="AB947" s="84"/>
      <c r="AC947" s="84"/>
    </row>
    <row r="948" ht="80" customHeight="1" spans="1:29">
      <c r="A948" s="84" t="s">
        <v>18215</v>
      </c>
      <c r="B948" s="84"/>
      <c r="C948" s="85" t="s">
        <v>2</v>
      </c>
      <c r="D948" s="84" t="s">
        <v>16498</v>
      </c>
      <c r="E948" s="87" t="s">
        <v>18213</v>
      </c>
      <c r="F948" s="84" t="s">
        <v>16404</v>
      </c>
      <c r="G948" s="85"/>
      <c r="H948" s="85">
        <v>35</v>
      </c>
      <c r="I948" s="85">
        <f t="shared" si="51"/>
        <v>35</v>
      </c>
      <c r="J948" s="84">
        <v>2</v>
      </c>
      <c r="K948" s="90">
        <f>SUMIFS(VENTAS[Cantidad],VENTAS[Código del producto Vendido],STOCK[[#This Row],[Code]])</f>
        <v>0</v>
      </c>
      <c r="L948" s="84">
        <f>STOCK[[#This Row],[Entradas]]-STOCK[[#This Row],[Salidas]]</f>
        <v>2</v>
      </c>
      <c r="M948" s="93">
        <f>STOCK[[#This Row],[Precio Final]]*10%</f>
        <v>3.5</v>
      </c>
      <c r="N948" s="84"/>
      <c r="O948" s="85"/>
      <c r="P948" s="85"/>
      <c r="Q948" s="84"/>
      <c r="R948" s="84"/>
      <c r="S948" s="85"/>
      <c r="T948" s="96">
        <f>STOCK[[#This Row],[Costo Unitario (USD)]]+STOCK[[#This Row],[Costo Envío (USD)]]+STOCK[[#This Row],[Comisión 10%]]</f>
        <v>3.5</v>
      </c>
      <c r="U948" s="84">
        <f t="shared" si="50"/>
        <v>5.25</v>
      </c>
      <c r="V948" s="85">
        <f t="shared" si="52"/>
        <v>35</v>
      </c>
      <c r="W948" s="85">
        <f>STOCK[[#This Row],[Precio Final]]-STOCK[[#This Row],[Costo total]]</f>
        <v>31.5</v>
      </c>
      <c r="X948" s="84">
        <f>STOCK[[#This Row],[Ganancia Unitaria]]*STOCK[[#This Row],[Salidas]]</f>
        <v>0</v>
      </c>
      <c r="Y948" s="84"/>
      <c r="Z948" s="84"/>
      <c r="AA948" s="85"/>
      <c r="AB948" s="84"/>
      <c r="AC948" s="84"/>
    </row>
    <row r="949" ht="80" customHeight="1" spans="1:29">
      <c r="A949" s="84" t="s">
        <v>18216</v>
      </c>
      <c r="B949" s="84"/>
      <c r="C949" s="85" t="s">
        <v>2</v>
      </c>
      <c r="D949" s="84" t="s">
        <v>16969</v>
      </c>
      <c r="E949" s="87" t="s">
        <v>18217</v>
      </c>
      <c r="F949" s="84" t="s">
        <v>16586</v>
      </c>
      <c r="G949" s="85"/>
      <c r="H949" s="85">
        <v>30</v>
      </c>
      <c r="I949" s="85">
        <f t="shared" si="51"/>
        <v>30</v>
      </c>
      <c r="J949" s="84">
        <v>1</v>
      </c>
      <c r="K949" s="90">
        <f>SUMIFS(VENTAS[Cantidad],VENTAS[Código del producto Vendido],STOCK[[#This Row],[Code]])</f>
        <v>0</v>
      </c>
      <c r="L949" s="84">
        <f>STOCK[[#This Row],[Entradas]]-STOCK[[#This Row],[Salidas]]</f>
        <v>1</v>
      </c>
      <c r="M949" s="93">
        <f>STOCK[[#This Row],[Precio Final]]*10%</f>
        <v>3</v>
      </c>
      <c r="N949" s="84"/>
      <c r="O949" s="85"/>
      <c r="P949" s="85"/>
      <c r="Q949" s="84"/>
      <c r="R949" s="84"/>
      <c r="S949" s="85"/>
      <c r="T949" s="96">
        <f>STOCK[[#This Row],[Costo Unitario (USD)]]+STOCK[[#This Row],[Costo Envío (USD)]]+STOCK[[#This Row],[Comisión 10%]]</f>
        <v>3</v>
      </c>
      <c r="U949" s="84">
        <f t="shared" si="50"/>
        <v>4.5</v>
      </c>
      <c r="V949" s="85">
        <f t="shared" si="52"/>
        <v>30</v>
      </c>
      <c r="W949" s="85">
        <f>STOCK[[#This Row],[Precio Final]]-STOCK[[#This Row],[Costo total]]</f>
        <v>27</v>
      </c>
      <c r="X949" s="84">
        <f>STOCK[[#This Row],[Ganancia Unitaria]]*STOCK[[#This Row],[Salidas]]</f>
        <v>0</v>
      </c>
      <c r="Y949" s="84"/>
      <c r="Z949" s="84"/>
      <c r="AA949" s="85"/>
      <c r="AB949" s="84"/>
      <c r="AC949" s="84"/>
    </row>
    <row r="950" ht="80" customHeight="1" spans="1:29">
      <c r="A950" s="84" t="s">
        <v>18218</v>
      </c>
      <c r="B950" s="84"/>
      <c r="C950" s="85" t="s">
        <v>2</v>
      </c>
      <c r="D950" s="84" t="s">
        <v>16969</v>
      </c>
      <c r="E950" s="87" t="s">
        <v>18185</v>
      </c>
      <c r="F950" s="84" t="s">
        <v>16971</v>
      </c>
      <c r="G950" s="85"/>
      <c r="H950" s="85">
        <v>18</v>
      </c>
      <c r="I950" s="85">
        <f t="shared" si="51"/>
        <v>18</v>
      </c>
      <c r="J950" s="84">
        <v>1</v>
      </c>
      <c r="K950" s="90">
        <f>SUMIFS(VENTAS[Cantidad],VENTAS[Código del producto Vendido],STOCK[[#This Row],[Code]])</f>
        <v>0</v>
      </c>
      <c r="L950" s="84">
        <f>STOCK[[#This Row],[Entradas]]-STOCK[[#This Row],[Salidas]]</f>
        <v>1</v>
      </c>
      <c r="M950" s="93">
        <f>STOCK[[#This Row],[Precio Final]]*10%</f>
        <v>1.8</v>
      </c>
      <c r="N950" s="84"/>
      <c r="O950" s="85"/>
      <c r="P950" s="85"/>
      <c r="Q950" s="84"/>
      <c r="R950" s="84"/>
      <c r="S950" s="85"/>
      <c r="T950" s="96">
        <f>STOCK[[#This Row],[Costo Unitario (USD)]]+STOCK[[#This Row],[Costo Envío (USD)]]+STOCK[[#This Row],[Comisión 10%]]</f>
        <v>1.8</v>
      </c>
      <c r="U950" s="84">
        <f t="shared" si="50"/>
        <v>2.7</v>
      </c>
      <c r="V950" s="85">
        <f t="shared" si="52"/>
        <v>18</v>
      </c>
      <c r="W950" s="85">
        <f>STOCK[[#This Row],[Precio Final]]-STOCK[[#This Row],[Costo total]]</f>
        <v>16.2</v>
      </c>
      <c r="X950" s="84">
        <f>STOCK[[#This Row],[Ganancia Unitaria]]*STOCK[[#This Row],[Salidas]]</f>
        <v>0</v>
      </c>
      <c r="Y950" s="84"/>
      <c r="Z950" s="84"/>
      <c r="AA950" s="85"/>
      <c r="AB950" s="84"/>
      <c r="AC950" s="84"/>
    </row>
    <row r="951" ht="80" customHeight="1" spans="1:29">
      <c r="A951" s="84" t="s">
        <v>18219</v>
      </c>
      <c r="B951" s="84"/>
      <c r="C951" s="85" t="s">
        <v>2</v>
      </c>
      <c r="D951" s="84" t="s">
        <v>16498</v>
      </c>
      <c r="E951" s="87" t="s">
        <v>17723</v>
      </c>
      <c r="F951" s="84" t="s">
        <v>16475</v>
      </c>
      <c r="G951" s="85"/>
      <c r="H951" s="85">
        <v>18</v>
      </c>
      <c r="I951" s="85">
        <f t="shared" si="51"/>
        <v>18</v>
      </c>
      <c r="J951" s="84">
        <v>1</v>
      </c>
      <c r="K951" s="90">
        <f>SUMIFS(VENTAS[Cantidad],VENTAS[Código del producto Vendido],STOCK[[#This Row],[Code]])</f>
        <v>0</v>
      </c>
      <c r="L951" s="84">
        <f>STOCK[[#This Row],[Entradas]]-STOCK[[#This Row],[Salidas]]</f>
        <v>1</v>
      </c>
      <c r="M951" s="93">
        <f>STOCK[[#This Row],[Precio Final]]*10%</f>
        <v>1.8</v>
      </c>
      <c r="N951" s="84"/>
      <c r="O951" s="85"/>
      <c r="P951" s="85"/>
      <c r="Q951" s="84"/>
      <c r="R951" s="84"/>
      <c r="S951" s="85"/>
      <c r="T951" s="96">
        <f>STOCK[[#This Row],[Costo Unitario (USD)]]+STOCK[[#This Row],[Costo Envío (USD)]]+STOCK[[#This Row],[Comisión 10%]]</f>
        <v>1.8</v>
      </c>
      <c r="U951" s="84">
        <f t="shared" si="50"/>
        <v>2.7</v>
      </c>
      <c r="V951" s="85">
        <f t="shared" si="52"/>
        <v>18</v>
      </c>
      <c r="W951" s="85">
        <f>STOCK[[#This Row],[Precio Final]]-STOCK[[#This Row],[Costo total]]</f>
        <v>16.2</v>
      </c>
      <c r="X951" s="84">
        <f>STOCK[[#This Row],[Ganancia Unitaria]]*STOCK[[#This Row],[Salidas]]</f>
        <v>0</v>
      </c>
      <c r="Y951" s="84"/>
      <c r="Z951" s="84"/>
      <c r="AA951" s="85"/>
      <c r="AB951" s="84"/>
      <c r="AC951" s="84"/>
    </row>
    <row r="952" ht="80" customHeight="1" spans="1:29">
      <c r="A952" s="84" t="s">
        <v>18220</v>
      </c>
      <c r="B952" s="84"/>
      <c r="C952" s="85" t="s">
        <v>2</v>
      </c>
      <c r="D952" s="84" t="s">
        <v>16461</v>
      </c>
      <c r="E952" s="87" t="s">
        <v>18221</v>
      </c>
      <c r="F952" s="84" t="s">
        <v>16404</v>
      </c>
      <c r="G952" s="85"/>
      <c r="H952" s="85">
        <v>18</v>
      </c>
      <c r="I952" s="85">
        <f t="shared" si="51"/>
        <v>18</v>
      </c>
      <c r="J952" s="84">
        <v>1</v>
      </c>
      <c r="K952" s="90">
        <f>SUMIFS(VENTAS[Cantidad],VENTAS[Código del producto Vendido],STOCK[[#This Row],[Code]])</f>
        <v>0</v>
      </c>
      <c r="L952" s="84">
        <f>STOCK[[#This Row],[Entradas]]-STOCK[[#This Row],[Salidas]]</f>
        <v>1</v>
      </c>
      <c r="M952" s="93">
        <f>STOCK[[#This Row],[Precio Final]]*10%</f>
        <v>1.8</v>
      </c>
      <c r="N952" s="84"/>
      <c r="O952" s="85"/>
      <c r="P952" s="85"/>
      <c r="Q952" s="84"/>
      <c r="R952" s="84"/>
      <c r="S952" s="85"/>
      <c r="T952" s="96">
        <f>STOCK[[#This Row],[Costo Unitario (USD)]]+STOCK[[#This Row],[Costo Envío (USD)]]+STOCK[[#This Row],[Comisión 10%]]</f>
        <v>1.8</v>
      </c>
      <c r="U952" s="84">
        <f t="shared" si="50"/>
        <v>2.7</v>
      </c>
      <c r="V952" s="85">
        <f t="shared" si="52"/>
        <v>18</v>
      </c>
      <c r="W952" s="85">
        <f>STOCK[[#This Row],[Precio Final]]-STOCK[[#This Row],[Costo total]]</f>
        <v>16.2</v>
      </c>
      <c r="X952" s="84">
        <f>STOCK[[#This Row],[Ganancia Unitaria]]*STOCK[[#This Row],[Salidas]]</f>
        <v>0</v>
      </c>
      <c r="Y952" s="84"/>
      <c r="Z952" s="84"/>
      <c r="AA952" s="85"/>
      <c r="AB952" s="84"/>
      <c r="AC952" s="84"/>
    </row>
    <row r="953" ht="80" customHeight="1" spans="1:29">
      <c r="A953" s="84" t="s">
        <v>18222</v>
      </c>
      <c r="B953" s="84"/>
      <c r="C953" s="85" t="s">
        <v>2</v>
      </c>
      <c r="D953" s="84" t="s">
        <v>16461</v>
      </c>
      <c r="E953" s="87" t="s">
        <v>18223</v>
      </c>
      <c r="F953" s="84" t="s">
        <v>16404</v>
      </c>
      <c r="G953" s="85"/>
      <c r="H953" s="85">
        <v>35</v>
      </c>
      <c r="I953" s="85">
        <f t="shared" si="51"/>
        <v>35</v>
      </c>
      <c r="J953" s="84">
        <v>1</v>
      </c>
      <c r="K953" s="90">
        <f>SUMIFS(VENTAS[Cantidad],VENTAS[Código del producto Vendido],STOCK[[#This Row],[Code]])</f>
        <v>0</v>
      </c>
      <c r="L953" s="84">
        <f>STOCK[[#This Row],[Entradas]]-STOCK[[#This Row],[Salidas]]</f>
        <v>1</v>
      </c>
      <c r="M953" s="93">
        <f>STOCK[[#This Row],[Precio Final]]*10%</f>
        <v>3.5</v>
      </c>
      <c r="N953" s="84"/>
      <c r="O953" s="85"/>
      <c r="P953" s="85"/>
      <c r="Q953" s="84"/>
      <c r="R953" s="84"/>
      <c r="S953" s="85"/>
      <c r="T953" s="96">
        <f>STOCK[[#This Row],[Costo Unitario (USD)]]+STOCK[[#This Row],[Costo Envío (USD)]]+STOCK[[#This Row],[Comisión 10%]]</f>
        <v>3.5</v>
      </c>
      <c r="U953" s="84">
        <f t="shared" si="50"/>
        <v>5.25</v>
      </c>
      <c r="V953" s="85">
        <f t="shared" si="52"/>
        <v>35</v>
      </c>
      <c r="W953" s="85">
        <f>STOCK[[#This Row],[Precio Final]]-STOCK[[#This Row],[Costo total]]</f>
        <v>31.5</v>
      </c>
      <c r="X953" s="84">
        <f>STOCK[[#This Row],[Ganancia Unitaria]]*STOCK[[#This Row],[Salidas]]</f>
        <v>0</v>
      </c>
      <c r="Y953" s="84"/>
      <c r="Z953" s="84"/>
      <c r="AA953" s="85"/>
      <c r="AB953" s="84"/>
      <c r="AC953" s="84"/>
    </row>
    <row r="954" ht="80" customHeight="1" spans="1:29">
      <c r="A954" s="84" t="s">
        <v>18224</v>
      </c>
      <c r="B954" s="84"/>
      <c r="C954" s="85" t="s">
        <v>2</v>
      </c>
      <c r="D954" s="84" t="s">
        <v>16461</v>
      </c>
      <c r="E954" s="87" t="s">
        <v>18225</v>
      </c>
      <c r="F954" s="84" t="s">
        <v>16404</v>
      </c>
      <c r="G954" s="85"/>
      <c r="H954" s="85">
        <v>30</v>
      </c>
      <c r="I954" s="85">
        <f t="shared" si="51"/>
        <v>30</v>
      </c>
      <c r="J954" s="84">
        <v>1</v>
      </c>
      <c r="K954" s="90">
        <f>SUMIFS(VENTAS[Cantidad],VENTAS[Código del producto Vendido],STOCK[[#This Row],[Code]])</f>
        <v>0</v>
      </c>
      <c r="L954" s="84">
        <f>STOCK[[#This Row],[Entradas]]-STOCK[[#This Row],[Salidas]]</f>
        <v>1</v>
      </c>
      <c r="M954" s="93">
        <f>STOCK[[#This Row],[Precio Final]]*10%</f>
        <v>3</v>
      </c>
      <c r="N954" s="84"/>
      <c r="O954" s="85"/>
      <c r="P954" s="85"/>
      <c r="Q954" s="84"/>
      <c r="R954" s="84"/>
      <c r="S954" s="85"/>
      <c r="T954" s="96">
        <f>STOCK[[#This Row],[Costo Unitario (USD)]]+STOCK[[#This Row],[Costo Envío (USD)]]+STOCK[[#This Row],[Comisión 10%]]</f>
        <v>3</v>
      </c>
      <c r="U954" s="84">
        <f t="shared" si="50"/>
        <v>4.5</v>
      </c>
      <c r="V954" s="85">
        <f t="shared" si="52"/>
        <v>30</v>
      </c>
      <c r="W954" s="85">
        <f>STOCK[[#This Row],[Precio Final]]-STOCK[[#This Row],[Costo total]]</f>
        <v>27</v>
      </c>
      <c r="X954" s="84">
        <f>STOCK[[#This Row],[Ganancia Unitaria]]*STOCK[[#This Row],[Salidas]]</f>
        <v>0</v>
      </c>
      <c r="Y954" s="84"/>
      <c r="Z954" s="84"/>
      <c r="AA954" s="85"/>
      <c r="AB954" s="84"/>
      <c r="AC954" s="84"/>
    </row>
    <row r="955" ht="80" customHeight="1" spans="1:29">
      <c r="A955" s="84" t="s">
        <v>18226</v>
      </c>
      <c r="B955" s="84"/>
      <c r="C955" s="85" t="s">
        <v>2</v>
      </c>
      <c r="D955" s="84" t="s">
        <v>16541</v>
      </c>
      <c r="E955" s="87" t="s">
        <v>18227</v>
      </c>
      <c r="F955" s="84" t="s">
        <v>16396</v>
      </c>
      <c r="G955" s="85"/>
      <c r="H955" s="85">
        <v>25</v>
      </c>
      <c r="I955" s="85">
        <f t="shared" si="51"/>
        <v>25</v>
      </c>
      <c r="J955" s="84">
        <v>1</v>
      </c>
      <c r="K955" s="90">
        <f>SUMIFS(VENTAS[Cantidad],VENTAS[Código del producto Vendido],STOCK[[#This Row],[Code]])</f>
        <v>0</v>
      </c>
      <c r="L955" s="84">
        <f>STOCK[[#This Row],[Entradas]]-STOCK[[#This Row],[Salidas]]</f>
        <v>1</v>
      </c>
      <c r="M955" s="93">
        <f>STOCK[[#This Row],[Precio Final]]*10%</f>
        <v>2.5</v>
      </c>
      <c r="N955" s="84"/>
      <c r="O955" s="85"/>
      <c r="P955" s="85"/>
      <c r="Q955" s="84"/>
      <c r="R955" s="84"/>
      <c r="S955" s="85"/>
      <c r="T955" s="96">
        <f>STOCK[[#This Row],[Costo Unitario (USD)]]+STOCK[[#This Row],[Costo Envío (USD)]]+STOCK[[#This Row],[Comisión 10%]]</f>
        <v>2.5</v>
      </c>
      <c r="U955" s="84">
        <f t="shared" si="50"/>
        <v>3.75</v>
      </c>
      <c r="V955" s="85">
        <f t="shared" si="52"/>
        <v>25</v>
      </c>
      <c r="W955" s="85">
        <f>STOCK[[#This Row],[Precio Final]]-STOCK[[#This Row],[Costo total]]</f>
        <v>22.5</v>
      </c>
      <c r="X955" s="84">
        <f>STOCK[[#This Row],[Ganancia Unitaria]]*STOCK[[#This Row],[Salidas]]</f>
        <v>0</v>
      </c>
      <c r="Y955" s="84"/>
      <c r="Z955" s="84"/>
      <c r="AA955" s="85"/>
      <c r="AB955" s="84"/>
      <c r="AC955" s="84"/>
    </row>
    <row r="956" ht="80" customHeight="1" spans="1:29">
      <c r="A956" s="84" t="s">
        <v>18228</v>
      </c>
      <c r="B956" s="84"/>
      <c r="C956" s="85" t="s">
        <v>2</v>
      </c>
      <c r="D956" s="84" t="s">
        <v>16461</v>
      </c>
      <c r="E956" s="87" t="s">
        <v>18229</v>
      </c>
      <c r="F956" s="84" t="s">
        <v>16404</v>
      </c>
      <c r="G956" s="85"/>
      <c r="H956" s="85">
        <v>18</v>
      </c>
      <c r="I956" s="85">
        <f t="shared" si="51"/>
        <v>18</v>
      </c>
      <c r="J956" s="84">
        <v>1</v>
      </c>
      <c r="K956" s="90">
        <f>SUMIFS(VENTAS[Cantidad],VENTAS[Código del producto Vendido],STOCK[[#This Row],[Code]])</f>
        <v>0</v>
      </c>
      <c r="L956" s="84">
        <f>STOCK[[#This Row],[Entradas]]-STOCK[[#This Row],[Salidas]]</f>
        <v>1</v>
      </c>
      <c r="M956" s="93">
        <f>STOCK[[#This Row],[Precio Final]]*10%</f>
        <v>1.8</v>
      </c>
      <c r="N956" s="84"/>
      <c r="O956" s="85"/>
      <c r="P956" s="85"/>
      <c r="Q956" s="84"/>
      <c r="R956" s="84"/>
      <c r="S956" s="85"/>
      <c r="T956" s="96">
        <f>STOCK[[#This Row],[Costo Unitario (USD)]]+STOCK[[#This Row],[Costo Envío (USD)]]+STOCK[[#This Row],[Comisión 10%]]</f>
        <v>1.8</v>
      </c>
      <c r="U956" s="84">
        <f t="shared" si="50"/>
        <v>2.7</v>
      </c>
      <c r="V956" s="85">
        <f t="shared" si="52"/>
        <v>18</v>
      </c>
      <c r="W956" s="85">
        <f>STOCK[[#This Row],[Precio Final]]-STOCK[[#This Row],[Costo total]]</f>
        <v>16.2</v>
      </c>
      <c r="X956" s="84">
        <f>STOCK[[#This Row],[Ganancia Unitaria]]*STOCK[[#This Row],[Salidas]]</f>
        <v>0</v>
      </c>
      <c r="Y956" s="84"/>
      <c r="Z956" s="84"/>
      <c r="AA956" s="85"/>
      <c r="AB956" s="84"/>
      <c r="AC956" s="84"/>
    </row>
    <row r="957" ht="80" customHeight="1" spans="1:29">
      <c r="A957" s="84" t="s">
        <v>18230</v>
      </c>
      <c r="B957" s="84"/>
      <c r="C957" s="85" t="s">
        <v>2</v>
      </c>
      <c r="D957" s="84" t="s">
        <v>16943</v>
      </c>
      <c r="E957" s="87" t="s">
        <v>18231</v>
      </c>
      <c r="F957" s="84" t="s">
        <v>16586</v>
      </c>
      <c r="G957" s="85"/>
      <c r="H957" s="85">
        <v>15</v>
      </c>
      <c r="I957" s="85">
        <f t="shared" si="51"/>
        <v>15</v>
      </c>
      <c r="J957" s="84">
        <v>1</v>
      </c>
      <c r="K957" s="90">
        <f>SUMIFS(VENTAS[Cantidad],VENTAS[Código del producto Vendido],STOCK[[#This Row],[Code]])</f>
        <v>0</v>
      </c>
      <c r="L957" s="84">
        <f>STOCK[[#This Row],[Entradas]]-STOCK[[#This Row],[Salidas]]</f>
        <v>1</v>
      </c>
      <c r="M957" s="93">
        <f>STOCK[[#This Row],[Precio Final]]*10%</f>
        <v>1.5</v>
      </c>
      <c r="N957" s="84"/>
      <c r="O957" s="85"/>
      <c r="P957" s="85"/>
      <c r="Q957" s="84"/>
      <c r="R957" s="84"/>
      <c r="S957" s="85"/>
      <c r="T957" s="96">
        <f>STOCK[[#This Row],[Costo Unitario (USD)]]+STOCK[[#This Row],[Costo Envío (USD)]]+STOCK[[#This Row],[Comisión 10%]]</f>
        <v>1.5</v>
      </c>
      <c r="U957" s="84">
        <f t="shared" si="50"/>
        <v>2.25</v>
      </c>
      <c r="V957" s="85">
        <f t="shared" si="52"/>
        <v>15</v>
      </c>
      <c r="W957" s="85">
        <f>STOCK[[#This Row],[Precio Final]]-STOCK[[#This Row],[Costo total]]</f>
        <v>13.5</v>
      </c>
      <c r="X957" s="84">
        <f>STOCK[[#This Row],[Ganancia Unitaria]]*STOCK[[#This Row],[Salidas]]</f>
        <v>0</v>
      </c>
      <c r="Y957" s="84"/>
      <c r="Z957" s="84"/>
      <c r="AA957" s="85"/>
      <c r="AB957" s="84"/>
      <c r="AC957" s="84"/>
    </row>
    <row r="958" ht="80" customHeight="1" spans="1:29">
      <c r="A958" s="84" t="s">
        <v>18232</v>
      </c>
      <c r="B958" s="84"/>
      <c r="C958" s="85" t="s">
        <v>2</v>
      </c>
      <c r="D958" s="84" t="s">
        <v>16461</v>
      </c>
      <c r="E958" s="87" t="s">
        <v>18233</v>
      </c>
      <c r="F958" s="84" t="s">
        <v>16396</v>
      </c>
      <c r="G958" s="85"/>
      <c r="H958" s="85">
        <v>15</v>
      </c>
      <c r="I958" s="85">
        <f t="shared" si="51"/>
        <v>15</v>
      </c>
      <c r="J958" s="84">
        <v>1</v>
      </c>
      <c r="K958" s="90">
        <f>SUMIFS(VENTAS[Cantidad],VENTAS[Código del producto Vendido],STOCK[[#This Row],[Code]])</f>
        <v>0</v>
      </c>
      <c r="L958" s="84">
        <f>STOCK[[#This Row],[Entradas]]-STOCK[[#This Row],[Salidas]]</f>
        <v>1</v>
      </c>
      <c r="M958" s="93">
        <f>STOCK[[#This Row],[Precio Final]]*10%</f>
        <v>1.5</v>
      </c>
      <c r="N958" s="84"/>
      <c r="O958" s="85"/>
      <c r="P958" s="85"/>
      <c r="Q958" s="84"/>
      <c r="R958" s="84"/>
      <c r="S958" s="85"/>
      <c r="T958" s="96">
        <f>STOCK[[#This Row],[Costo Unitario (USD)]]+STOCK[[#This Row],[Costo Envío (USD)]]+STOCK[[#This Row],[Comisión 10%]]</f>
        <v>1.5</v>
      </c>
      <c r="U958" s="84">
        <f t="shared" si="50"/>
        <v>2.25</v>
      </c>
      <c r="V958" s="85">
        <f t="shared" si="52"/>
        <v>15</v>
      </c>
      <c r="W958" s="85">
        <f>STOCK[[#This Row],[Precio Final]]-STOCK[[#This Row],[Costo total]]</f>
        <v>13.5</v>
      </c>
      <c r="X958" s="84">
        <f>STOCK[[#This Row],[Ganancia Unitaria]]*STOCK[[#This Row],[Salidas]]</f>
        <v>0</v>
      </c>
      <c r="Y958" s="84"/>
      <c r="Z958" s="84"/>
      <c r="AA958" s="85"/>
      <c r="AB958" s="84"/>
      <c r="AC958" s="84"/>
    </row>
    <row r="959" ht="80" customHeight="1" spans="1:29">
      <c r="A959" s="84" t="s">
        <v>18234</v>
      </c>
      <c r="B959" s="84"/>
      <c r="C959" s="85" t="s">
        <v>2</v>
      </c>
      <c r="D959" s="84" t="s">
        <v>16943</v>
      </c>
      <c r="E959" s="87" t="s">
        <v>18235</v>
      </c>
      <c r="F959" s="84" t="s">
        <v>16971</v>
      </c>
      <c r="G959" s="85"/>
      <c r="H959" s="85">
        <v>15</v>
      </c>
      <c r="I959" s="85">
        <f t="shared" si="51"/>
        <v>15</v>
      </c>
      <c r="J959" s="84">
        <v>1</v>
      </c>
      <c r="K959" s="90">
        <f>SUMIFS(VENTAS[Cantidad],VENTAS[Código del producto Vendido],STOCK[[#This Row],[Code]])</f>
        <v>0</v>
      </c>
      <c r="L959" s="84">
        <f>STOCK[[#This Row],[Entradas]]-STOCK[[#This Row],[Salidas]]</f>
        <v>1</v>
      </c>
      <c r="M959" s="93">
        <f>STOCK[[#This Row],[Precio Final]]*10%</f>
        <v>1.5</v>
      </c>
      <c r="N959" s="84"/>
      <c r="O959" s="85"/>
      <c r="P959" s="85"/>
      <c r="Q959" s="84"/>
      <c r="R959" s="84"/>
      <c r="S959" s="85"/>
      <c r="T959" s="96">
        <f>STOCK[[#This Row],[Costo Unitario (USD)]]+STOCK[[#This Row],[Costo Envío (USD)]]+STOCK[[#This Row],[Comisión 10%]]</f>
        <v>1.5</v>
      </c>
      <c r="U959" s="84">
        <f t="shared" si="50"/>
        <v>2.25</v>
      </c>
      <c r="V959" s="85">
        <f t="shared" si="52"/>
        <v>15</v>
      </c>
      <c r="W959" s="85">
        <f>STOCK[[#This Row],[Precio Final]]-STOCK[[#This Row],[Costo total]]</f>
        <v>13.5</v>
      </c>
      <c r="X959" s="84">
        <f>STOCK[[#This Row],[Ganancia Unitaria]]*STOCK[[#This Row],[Salidas]]</f>
        <v>0</v>
      </c>
      <c r="Y959" s="84"/>
      <c r="Z959" s="84"/>
      <c r="AA959" s="85"/>
      <c r="AB959" s="84"/>
      <c r="AC959" s="84"/>
    </row>
    <row r="960" ht="80" customHeight="1" spans="1:29">
      <c r="A960" s="84" t="s">
        <v>18236</v>
      </c>
      <c r="B960" s="84"/>
      <c r="C960" s="85" t="s">
        <v>2</v>
      </c>
      <c r="D960" s="84" t="s">
        <v>16461</v>
      </c>
      <c r="E960" s="87" t="s">
        <v>17931</v>
      </c>
      <c r="F960" s="84" t="s">
        <v>16408</v>
      </c>
      <c r="G960" s="85"/>
      <c r="H960" s="85">
        <v>25</v>
      </c>
      <c r="I960" s="85">
        <f t="shared" si="51"/>
        <v>25</v>
      </c>
      <c r="J960" s="84">
        <v>1</v>
      </c>
      <c r="K960" s="90">
        <f>SUMIFS(VENTAS[Cantidad],VENTAS[Código del producto Vendido],STOCK[[#This Row],[Code]])</f>
        <v>0</v>
      </c>
      <c r="L960" s="84">
        <f>STOCK[[#This Row],[Entradas]]-STOCK[[#This Row],[Salidas]]</f>
        <v>1</v>
      </c>
      <c r="M960" s="93">
        <f>STOCK[[#This Row],[Precio Final]]*10%</f>
        <v>2.5</v>
      </c>
      <c r="N960" s="84"/>
      <c r="O960" s="85"/>
      <c r="P960" s="85"/>
      <c r="Q960" s="84"/>
      <c r="R960" s="84"/>
      <c r="S960" s="85"/>
      <c r="T960" s="96">
        <f>STOCK[[#This Row],[Costo Unitario (USD)]]+STOCK[[#This Row],[Costo Envío (USD)]]+STOCK[[#This Row],[Comisión 10%]]</f>
        <v>2.5</v>
      </c>
      <c r="U960" s="84">
        <f t="shared" si="50"/>
        <v>3.75</v>
      </c>
      <c r="V960" s="85">
        <f t="shared" si="52"/>
        <v>25</v>
      </c>
      <c r="W960" s="85">
        <f>STOCK[[#This Row],[Precio Final]]-STOCK[[#This Row],[Costo total]]</f>
        <v>22.5</v>
      </c>
      <c r="X960" s="84">
        <f>STOCK[[#This Row],[Ganancia Unitaria]]*STOCK[[#This Row],[Salidas]]</f>
        <v>0</v>
      </c>
      <c r="Y960" s="84"/>
      <c r="Z960" s="84"/>
      <c r="AA960" s="85"/>
      <c r="AB960" s="84"/>
      <c r="AC960" s="84"/>
    </row>
    <row r="961" ht="80" customHeight="1" spans="1:29">
      <c r="A961" s="84" t="s">
        <v>18237</v>
      </c>
      <c r="B961" s="84"/>
      <c r="C961" s="85" t="s">
        <v>2</v>
      </c>
      <c r="D961" s="84" t="s">
        <v>16461</v>
      </c>
      <c r="E961" s="87" t="s">
        <v>18238</v>
      </c>
      <c r="F961" s="84" t="s">
        <v>16396</v>
      </c>
      <c r="G961" s="85"/>
      <c r="H961" s="85">
        <v>18</v>
      </c>
      <c r="I961" s="85">
        <f t="shared" si="51"/>
        <v>18</v>
      </c>
      <c r="J961" s="84">
        <v>1</v>
      </c>
      <c r="K961" s="90">
        <f>SUMIFS(VENTAS[Cantidad],VENTAS[Código del producto Vendido],STOCK[[#This Row],[Code]])</f>
        <v>0</v>
      </c>
      <c r="L961" s="84">
        <f>STOCK[[#This Row],[Entradas]]-STOCK[[#This Row],[Salidas]]</f>
        <v>1</v>
      </c>
      <c r="M961" s="93">
        <f>STOCK[[#This Row],[Precio Final]]*10%</f>
        <v>1.8</v>
      </c>
      <c r="N961" s="84"/>
      <c r="O961" s="85"/>
      <c r="P961" s="85"/>
      <c r="Q961" s="84"/>
      <c r="R961" s="84"/>
      <c r="S961" s="85"/>
      <c r="T961" s="96">
        <f>STOCK[[#This Row],[Costo Unitario (USD)]]+STOCK[[#This Row],[Costo Envío (USD)]]+STOCK[[#This Row],[Comisión 10%]]</f>
        <v>1.8</v>
      </c>
      <c r="U961" s="84">
        <f t="shared" si="50"/>
        <v>2.7</v>
      </c>
      <c r="V961" s="85">
        <f t="shared" si="52"/>
        <v>18</v>
      </c>
      <c r="W961" s="85">
        <f>STOCK[[#This Row],[Precio Final]]-STOCK[[#This Row],[Costo total]]</f>
        <v>16.2</v>
      </c>
      <c r="X961" s="84">
        <f>STOCK[[#This Row],[Ganancia Unitaria]]*STOCK[[#This Row],[Salidas]]</f>
        <v>0</v>
      </c>
      <c r="Y961" s="84"/>
      <c r="Z961" s="84"/>
      <c r="AA961" s="85"/>
      <c r="AB961" s="84"/>
      <c r="AC961" s="84"/>
    </row>
    <row r="962" ht="80" customHeight="1" spans="1:29">
      <c r="A962" s="84" t="s">
        <v>18239</v>
      </c>
      <c r="B962" s="84"/>
      <c r="C962" s="85" t="s">
        <v>2</v>
      </c>
      <c r="D962" s="84" t="s">
        <v>16541</v>
      </c>
      <c r="E962" s="87" t="s">
        <v>18240</v>
      </c>
      <c r="F962" s="84" t="s">
        <v>16475</v>
      </c>
      <c r="G962" s="85"/>
      <c r="H962" s="85">
        <v>30</v>
      </c>
      <c r="I962" s="85">
        <f t="shared" si="51"/>
        <v>30</v>
      </c>
      <c r="J962" s="84">
        <v>1</v>
      </c>
      <c r="K962" s="90">
        <f>SUMIFS(VENTAS[Cantidad],VENTAS[Código del producto Vendido],STOCK[[#This Row],[Code]])</f>
        <v>0</v>
      </c>
      <c r="L962" s="84">
        <f>STOCK[[#This Row],[Entradas]]-STOCK[[#This Row],[Salidas]]</f>
        <v>1</v>
      </c>
      <c r="M962" s="93">
        <f>STOCK[[#This Row],[Precio Final]]*10%</f>
        <v>3</v>
      </c>
      <c r="N962" s="84"/>
      <c r="O962" s="85"/>
      <c r="P962" s="85"/>
      <c r="Q962" s="84"/>
      <c r="R962" s="84"/>
      <c r="S962" s="85"/>
      <c r="T962" s="96">
        <f>STOCK[[#This Row],[Costo Unitario (USD)]]+STOCK[[#This Row],[Costo Envío (USD)]]+STOCK[[#This Row],[Comisión 10%]]</f>
        <v>3</v>
      </c>
      <c r="U962" s="84">
        <f t="shared" ref="U962:U1025" si="53">T962*1.5</f>
        <v>4.5</v>
      </c>
      <c r="V962" s="85">
        <f t="shared" si="52"/>
        <v>30</v>
      </c>
      <c r="W962" s="85">
        <f>STOCK[[#This Row],[Precio Final]]-STOCK[[#This Row],[Costo total]]</f>
        <v>27</v>
      </c>
      <c r="X962" s="84">
        <f>STOCK[[#This Row],[Ganancia Unitaria]]*STOCK[[#This Row],[Salidas]]</f>
        <v>0</v>
      </c>
      <c r="Y962" s="84"/>
      <c r="Z962" s="84"/>
      <c r="AA962" s="85"/>
      <c r="AB962" s="84"/>
      <c r="AC962" s="84"/>
    </row>
    <row r="963" ht="80" customHeight="1" spans="1:29">
      <c r="A963" s="84" t="s">
        <v>18241</v>
      </c>
      <c r="B963" s="84"/>
      <c r="C963" s="85" t="s">
        <v>2</v>
      </c>
      <c r="D963" s="84" t="s">
        <v>16541</v>
      </c>
      <c r="E963" s="87" t="s">
        <v>18242</v>
      </c>
      <c r="F963" s="84" t="s">
        <v>16396</v>
      </c>
      <c r="G963" s="85"/>
      <c r="H963" s="85">
        <v>25</v>
      </c>
      <c r="I963" s="85">
        <f t="shared" si="51"/>
        <v>25</v>
      </c>
      <c r="J963" s="84">
        <v>1</v>
      </c>
      <c r="K963" s="90">
        <f>SUMIFS(VENTAS[Cantidad],VENTAS[Código del producto Vendido],STOCK[[#This Row],[Code]])</f>
        <v>0</v>
      </c>
      <c r="L963" s="84">
        <f>STOCK[[#This Row],[Entradas]]-STOCK[[#This Row],[Salidas]]</f>
        <v>1</v>
      </c>
      <c r="M963" s="93">
        <f>STOCK[[#This Row],[Precio Final]]*10%</f>
        <v>2.5</v>
      </c>
      <c r="N963" s="84"/>
      <c r="O963" s="85"/>
      <c r="P963" s="85"/>
      <c r="Q963" s="84"/>
      <c r="R963" s="84"/>
      <c r="S963" s="85"/>
      <c r="T963" s="96">
        <f>STOCK[[#This Row],[Costo Unitario (USD)]]+STOCK[[#This Row],[Costo Envío (USD)]]+STOCK[[#This Row],[Comisión 10%]]</f>
        <v>2.5</v>
      </c>
      <c r="U963" s="84">
        <f t="shared" si="53"/>
        <v>3.75</v>
      </c>
      <c r="V963" s="85">
        <f t="shared" si="52"/>
        <v>25</v>
      </c>
      <c r="W963" s="85">
        <f>STOCK[[#This Row],[Precio Final]]-STOCK[[#This Row],[Costo total]]</f>
        <v>22.5</v>
      </c>
      <c r="X963" s="84">
        <f>STOCK[[#This Row],[Ganancia Unitaria]]*STOCK[[#This Row],[Salidas]]</f>
        <v>0</v>
      </c>
      <c r="Y963" s="84"/>
      <c r="Z963" s="84"/>
      <c r="AA963" s="85"/>
      <c r="AB963" s="84"/>
      <c r="AC963" s="84"/>
    </row>
    <row r="964" ht="80" customHeight="1" spans="1:29">
      <c r="A964" s="84" t="s">
        <v>18243</v>
      </c>
      <c r="B964" s="84"/>
      <c r="C964" s="85" t="s">
        <v>2</v>
      </c>
      <c r="D964" s="84" t="s">
        <v>16498</v>
      </c>
      <c r="E964" s="87" t="s">
        <v>18244</v>
      </c>
      <c r="F964" s="84" t="s">
        <v>16396</v>
      </c>
      <c r="G964" s="85"/>
      <c r="H964" s="85">
        <v>30</v>
      </c>
      <c r="I964" s="85">
        <f t="shared" si="51"/>
        <v>30</v>
      </c>
      <c r="J964" s="84">
        <v>2</v>
      </c>
      <c r="K964" s="90">
        <f>SUMIFS(VENTAS[Cantidad],VENTAS[Código del producto Vendido],STOCK[[#This Row],[Code]])</f>
        <v>0</v>
      </c>
      <c r="L964" s="84">
        <f>STOCK[[#This Row],[Entradas]]-STOCK[[#This Row],[Salidas]]</f>
        <v>2</v>
      </c>
      <c r="M964" s="93">
        <f>STOCK[[#This Row],[Precio Final]]*10%</f>
        <v>3</v>
      </c>
      <c r="N964" s="84"/>
      <c r="O964" s="85"/>
      <c r="P964" s="85"/>
      <c r="Q964" s="84"/>
      <c r="R964" s="84"/>
      <c r="S964" s="85"/>
      <c r="T964" s="96">
        <f>STOCK[[#This Row],[Costo Unitario (USD)]]+STOCK[[#This Row],[Costo Envío (USD)]]+STOCK[[#This Row],[Comisión 10%]]</f>
        <v>3</v>
      </c>
      <c r="U964" s="84">
        <f t="shared" si="53"/>
        <v>4.5</v>
      </c>
      <c r="V964" s="85">
        <f t="shared" si="52"/>
        <v>30</v>
      </c>
      <c r="W964" s="85">
        <f>STOCK[[#This Row],[Precio Final]]-STOCK[[#This Row],[Costo total]]</f>
        <v>27</v>
      </c>
      <c r="X964" s="84">
        <f>STOCK[[#This Row],[Ganancia Unitaria]]*STOCK[[#This Row],[Salidas]]</f>
        <v>0</v>
      </c>
      <c r="Y964" s="84"/>
      <c r="Z964" s="84"/>
      <c r="AA964" s="85"/>
      <c r="AB964" s="84"/>
      <c r="AC964" s="84"/>
    </row>
    <row r="965" ht="80" customHeight="1" spans="1:29">
      <c r="A965" s="84" t="s">
        <v>18245</v>
      </c>
      <c r="B965" s="84"/>
      <c r="C965" s="85" t="s">
        <v>2</v>
      </c>
      <c r="D965" s="84" t="s">
        <v>16969</v>
      </c>
      <c r="E965" s="87" t="s">
        <v>18181</v>
      </c>
      <c r="F965" s="84" t="s">
        <v>16586</v>
      </c>
      <c r="G965" s="85"/>
      <c r="H965" s="85">
        <v>30</v>
      </c>
      <c r="I965" s="85">
        <f t="shared" si="51"/>
        <v>30</v>
      </c>
      <c r="J965" s="84">
        <v>1</v>
      </c>
      <c r="K965" s="90">
        <f>SUMIFS(VENTAS[Cantidad],VENTAS[Código del producto Vendido],STOCK[[#This Row],[Code]])</f>
        <v>0</v>
      </c>
      <c r="L965" s="84">
        <f>STOCK[[#This Row],[Entradas]]-STOCK[[#This Row],[Salidas]]</f>
        <v>1</v>
      </c>
      <c r="M965" s="93">
        <f>STOCK[[#This Row],[Precio Final]]*10%</f>
        <v>3</v>
      </c>
      <c r="N965" s="84"/>
      <c r="O965" s="85"/>
      <c r="P965" s="85"/>
      <c r="Q965" s="84"/>
      <c r="R965" s="84"/>
      <c r="S965" s="85"/>
      <c r="T965" s="96">
        <f>STOCK[[#This Row],[Costo Unitario (USD)]]+STOCK[[#This Row],[Costo Envío (USD)]]+STOCK[[#This Row],[Comisión 10%]]</f>
        <v>3</v>
      </c>
      <c r="U965" s="84">
        <f t="shared" si="53"/>
        <v>4.5</v>
      </c>
      <c r="V965" s="85">
        <f t="shared" si="52"/>
        <v>30</v>
      </c>
      <c r="W965" s="85">
        <f>STOCK[[#This Row],[Precio Final]]-STOCK[[#This Row],[Costo total]]</f>
        <v>27</v>
      </c>
      <c r="X965" s="84">
        <f>STOCK[[#This Row],[Ganancia Unitaria]]*STOCK[[#This Row],[Salidas]]</f>
        <v>0</v>
      </c>
      <c r="Y965" s="84"/>
      <c r="Z965" s="84"/>
      <c r="AA965" s="85"/>
      <c r="AB965" s="84"/>
      <c r="AC965" s="84"/>
    </row>
    <row r="966" ht="80" customHeight="1" spans="1:29">
      <c r="A966" s="84" t="s">
        <v>18246</v>
      </c>
      <c r="B966" s="84"/>
      <c r="C966" s="85" t="s">
        <v>2</v>
      </c>
      <c r="D966" s="84" t="s">
        <v>16969</v>
      </c>
      <c r="E966" s="87" t="s">
        <v>18247</v>
      </c>
      <c r="F966" s="84" t="s">
        <v>16586</v>
      </c>
      <c r="G966" s="85"/>
      <c r="H966" s="85">
        <v>35</v>
      </c>
      <c r="I966" s="85">
        <f t="shared" si="51"/>
        <v>35</v>
      </c>
      <c r="J966" s="84">
        <v>1</v>
      </c>
      <c r="K966" s="90">
        <f>SUMIFS(VENTAS[Cantidad],VENTAS[Código del producto Vendido],STOCK[[#This Row],[Code]])</f>
        <v>0</v>
      </c>
      <c r="L966" s="84">
        <f>STOCK[[#This Row],[Entradas]]-STOCK[[#This Row],[Salidas]]</f>
        <v>1</v>
      </c>
      <c r="M966" s="93">
        <f>STOCK[[#This Row],[Precio Final]]*10%</f>
        <v>3.5</v>
      </c>
      <c r="N966" s="84"/>
      <c r="O966" s="85"/>
      <c r="P966" s="85"/>
      <c r="Q966" s="84"/>
      <c r="R966" s="84"/>
      <c r="S966" s="85"/>
      <c r="T966" s="96">
        <f>STOCK[[#This Row],[Costo Unitario (USD)]]+STOCK[[#This Row],[Costo Envío (USD)]]+STOCK[[#This Row],[Comisión 10%]]</f>
        <v>3.5</v>
      </c>
      <c r="U966" s="84">
        <f t="shared" si="53"/>
        <v>5.25</v>
      </c>
      <c r="V966" s="85">
        <f t="shared" si="52"/>
        <v>35</v>
      </c>
      <c r="W966" s="85">
        <f>STOCK[[#This Row],[Precio Final]]-STOCK[[#This Row],[Costo total]]</f>
        <v>31.5</v>
      </c>
      <c r="X966" s="84">
        <f>STOCK[[#This Row],[Ganancia Unitaria]]*STOCK[[#This Row],[Salidas]]</f>
        <v>0</v>
      </c>
      <c r="Y966" s="84"/>
      <c r="Z966" s="84"/>
      <c r="AA966" s="85"/>
      <c r="AB966" s="84"/>
      <c r="AC966" s="84"/>
    </row>
    <row r="967" ht="80" customHeight="1" spans="1:29">
      <c r="A967" s="84" t="s">
        <v>18248</v>
      </c>
      <c r="B967" s="84"/>
      <c r="C967" s="85" t="s">
        <v>2</v>
      </c>
      <c r="D967" s="84" t="s">
        <v>16498</v>
      </c>
      <c r="E967" s="87" t="s">
        <v>18249</v>
      </c>
      <c r="F967" s="84" t="s">
        <v>16404</v>
      </c>
      <c r="G967" s="85"/>
      <c r="H967" s="85">
        <v>35</v>
      </c>
      <c r="I967" s="85">
        <f t="shared" si="51"/>
        <v>35</v>
      </c>
      <c r="J967" s="84">
        <v>1</v>
      </c>
      <c r="K967" s="90">
        <f>SUMIFS(VENTAS[Cantidad],VENTAS[Código del producto Vendido],STOCK[[#This Row],[Code]])</f>
        <v>0</v>
      </c>
      <c r="L967" s="84">
        <f>STOCK[[#This Row],[Entradas]]-STOCK[[#This Row],[Salidas]]</f>
        <v>1</v>
      </c>
      <c r="M967" s="93">
        <f>STOCK[[#This Row],[Precio Final]]*10%</f>
        <v>3.5</v>
      </c>
      <c r="N967" s="84"/>
      <c r="O967" s="85"/>
      <c r="P967" s="85"/>
      <c r="Q967" s="84"/>
      <c r="R967" s="84"/>
      <c r="S967" s="85"/>
      <c r="T967" s="96">
        <f>STOCK[[#This Row],[Costo Unitario (USD)]]+STOCK[[#This Row],[Costo Envío (USD)]]+STOCK[[#This Row],[Comisión 10%]]</f>
        <v>3.5</v>
      </c>
      <c r="U967" s="84">
        <f t="shared" si="53"/>
        <v>5.25</v>
      </c>
      <c r="V967" s="85">
        <f t="shared" si="52"/>
        <v>35</v>
      </c>
      <c r="W967" s="85">
        <f>STOCK[[#This Row],[Precio Final]]-STOCK[[#This Row],[Costo total]]</f>
        <v>31.5</v>
      </c>
      <c r="X967" s="84">
        <f>STOCK[[#This Row],[Ganancia Unitaria]]*STOCK[[#This Row],[Salidas]]</f>
        <v>0</v>
      </c>
      <c r="Y967" s="84"/>
      <c r="Z967" s="84"/>
      <c r="AA967" s="85"/>
      <c r="AB967" s="84"/>
      <c r="AC967" s="84"/>
    </row>
    <row r="968" ht="80" customHeight="1" spans="1:29">
      <c r="A968" s="84" t="s">
        <v>18250</v>
      </c>
      <c r="B968" s="84"/>
      <c r="C968" s="85" t="s">
        <v>2</v>
      </c>
      <c r="D968" s="84" t="s">
        <v>16498</v>
      </c>
      <c r="E968" s="87" t="s">
        <v>18251</v>
      </c>
      <c r="F968" s="84" t="s">
        <v>16396</v>
      </c>
      <c r="G968" s="85"/>
      <c r="H968" s="85">
        <v>20</v>
      </c>
      <c r="I968" s="85">
        <f t="shared" si="51"/>
        <v>20</v>
      </c>
      <c r="J968" s="84">
        <v>1</v>
      </c>
      <c r="K968" s="90">
        <f>SUMIFS(VENTAS[Cantidad],VENTAS[Código del producto Vendido],STOCK[[#This Row],[Code]])</f>
        <v>0</v>
      </c>
      <c r="L968" s="84">
        <f>STOCK[[#This Row],[Entradas]]-STOCK[[#This Row],[Salidas]]</f>
        <v>1</v>
      </c>
      <c r="M968" s="93">
        <f>STOCK[[#This Row],[Precio Final]]*10%</f>
        <v>2</v>
      </c>
      <c r="N968" s="84"/>
      <c r="O968" s="85"/>
      <c r="P968" s="85"/>
      <c r="Q968" s="84"/>
      <c r="R968" s="84"/>
      <c r="S968" s="85"/>
      <c r="T968" s="96">
        <f>STOCK[[#This Row],[Costo Unitario (USD)]]+STOCK[[#This Row],[Costo Envío (USD)]]+STOCK[[#This Row],[Comisión 10%]]</f>
        <v>2</v>
      </c>
      <c r="U968" s="84">
        <f t="shared" si="53"/>
        <v>3</v>
      </c>
      <c r="V968" s="85">
        <f t="shared" si="52"/>
        <v>20</v>
      </c>
      <c r="W968" s="85">
        <f>STOCK[[#This Row],[Precio Final]]-STOCK[[#This Row],[Costo total]]</f>
        <v>18</v>
      </c>
      <c r="X968" s="84">
        <f>STOCK[[#This Row],[Ganancia Unitaria]]*STOCK[[#This Row],[Salidas]]</f>
        <v>0</v>
      </c>
      <c r="Y968" s="84"/>
      <c r="Z968" s="84"/>
      <c r="AA968" s="85"/>
      <c r="AB968" s="84"/>
      <c r="AC968" s="84"/>
    </row>
    <row r="969" ht="80" customHeight="1" spans="1:29">
      <c r="A969" s="84" t="s">
        <v>18252</v>
      </c>
      <c r="B969" s="84"/>
      <c r="C969" s="85" t="s">
        <v>2</v>
      </c>
      <c r="D969" s="84" t="s">
        <v>16969</v>
      </c>
      <c r="E969" s="87" t="s">
        <v>17721</v>
      </c>
      <c r="F969" s="84" t="s">
        <v>16586</v>
      </c>
      <c r="G969" s="85"/>
      <c r="H969" s="85">
        <v>20</v>
      </c>
      <c r="I969" s="85">
        <f t="shared" si="51"/>
        <v>20</v>
      </c>
      <c r="J969" s="84">
        <v>1</v>
      </c>
      <c r="K969" s="90">
        <f>SUMIFS(VENTAS[Cantidad],VENTAS[Código del producto Vendido],STOCK[[#This Row],[Code]])</f>
        <v>0</v>
      </c>
      <c r="L969" s="84">
        <f>STOCK[[#This Row],[Entradas]]-STOCK[[#This Row],[Salidas]]</f>
        <v>1</v>
      </c>
      <c r="M969" s="93">
        <f>STOCK[[#This Row],[Precio Final]]*10%</f>
        <v>2</v>
      </c>
      <c r="N969" s="84"/>
      <c r="O969" s="85"/>
      <c r="P969" s="85"/>
      <c r="Q969" s="84"/>
      <c r="R969" s="84"/>
      <c r="S969" s="85"/>
      <c r="T969" s="96">
        <f>STOCK[[#This Row],[Costo Unitario (USD)]]+STOCK[[#This Row],[Costo Envío (USD)]]+STOCK[[#This Row],[Comisión 10%]]</f>
        <v>2</v>
      </c>
      <c r="U969" s="84">
        <f t="shared" si="53"/>
        <v>3</v>
      </c>
      <c r="V969" s="85">
        <f t="shared" si="52"/>
        <v>20</v>
      </c>
      <c r="W969" s="85">
        <f>STOCK[[#This Row],[Precio Final]]-STOCK[[#This Row],[Costo total]]</f>
        <v>18</v>
      </c>
      <c r="X969" s="84">
        <f>STOCK[[#This Row],[Ganancia Unitaria]]*STOCK[[#This Row],[Salidas]]</f>
        <v>0</v>
      </c>
      <c r="Y969" s="84"/>
      <c r="Z969" s="84"/>
      <c r="AA969" s="85"/>
      <c r="AB969" s="84"/>
      <c r="AC969" s="84">
        <v>20</v>
      </c>
    </row>
    <row r="970" ht="80" customHeight="1" spans="1:29">
      <c r="A970" s="84" t="s">
        <v>18253</v>
      </c>
      <c r="B970" s="84"/>
      <c r="C970" s="85" t="s">
        <v>2</v>
      </c>
      <c r="D970" s="84" t="s">
        <v>16498</v>
      </c>
      <c r="E970" s="87" t="s">
        <v>18254</v>
      </c>
      <c r="F970" s="84" t="s">
        <v>16408</v>
      </c>
      <c r="G970" s="85"/>
      <c r="H970" s="85">
        <v>25</v>
      </c>
      <c r="I970" s="85">
        <f t="shared" si="51"/>
        <v>25</v>
      </c>
      <c r="J970" s="84">
        <v>1</v>
      </c>
      <c r="K970" s="90">
        <f>SUMIFS(VENTAS[Cantidad],VENTAS[Código del producto Vendido],STOCK[[#This Row],[Code]])</f>
        <v>0</v>
      </c>
      <c r="L970" s="84">
        <f>STOCK[[#This Row],[Entradas]]-STOCK[[#This Row],[Salidas]]</f>
        <v>1</v>
      </c>
      <c r="M970" s="93">
        <f>STOCK[[#This Row],[Precio Final]]*10%</f>
        <v>2.5</v>
      </c>
      <c r="N970" s="84"/>
      <c r="O970" s="85"/>
      <c r="P970" s="85"/>
      <c r="Q970" s="84"/>
      <c r="R970" s="84"/>
      <c r="S970" s="85"/>
      <c r="T970" s="96">
        <f>STOCK[[#This Row],[Costo Unitario (USD)]]+STOCK[[#This Row],[Costo Envío (USD)]]+STOCK[[#This Row],[Comisión 10%]]</f>
        <v>2.5</v>
      </c>
      <c r="U970" s="84">
        <f t="shared" si="53"/>
        <v>3.75</v>
      </c>
      <c r="V970" s="85">
        <f t="shared" si="52"/>
        <v>25</v>
      </c>
      <c r="W970" s="85">
        <f>STOCK[[#This Row],[Precio Final]]-STOCK[[#This Row],[Costo total]]</f>
        <v>22.5</v>
      </c>
      <c r="X970" s="84">
        <f>STOCK[[#This Row],[Ganancia Unitaria]]*STOCK[[#This Row],[Salidas]]</f>
        <v>0</v>
      </c>
      <c r="Y970" s="84"/>
      <c r="Z970" s="84"/>
      <c r="AA970" s="85"/>
      <c r="AB970" s="84"/>
      <c r="AC970" s="84"/>
    </row>
    <row r="971" ht="80" customHeight="1" spans="1:29">
      <c r="A971" s="84" t="s">
        <v>18255</v>
      </c>
      <c r="B971" s="84"/>
      <c r="C971" s="85" t="s">
        <v>2</v>
      </c>
      <c r="D971" s="84" t="s">
        <v>16498</v>
      </c>
      <c r="E971" s="87" t="s">
        <v>18209</v>
      </c>
      <c r="F971" s="84" t="s">
        <v>16396</v>
      </c>
      <c r="G971" s="85"/>
      <c r="H971" s="85">
        <v>25</v>
      </c>
      <c r="I971" s="85">
        <f t="shared" si="51"/>
        <v>25</v>
      </c>
      <c r="J971" s="84">
        <v>1</v>
      </c>
      <c r="K971" s="90">
        <f>SUMIFS(VENTAS[Cantidad],VENTAS[Código del producto Vendido],STOCK[[#This Row],[Code]])</f>
        <v>0</v>
      </c>
      <c r="L971" s="84">
        <f>STOCK[[#This Row],[Entradas]]-STOCK[[#This Row],[Salidas]]</f>
        <v>1</v>
      </c>
      <c r="M971" s="93">
        <f>STOCK[[#This Row],[Precio Final]]*10%</f>
        <v>2.5</v>
      </c>
      <c r="N971" s="84"/>
      <c r="O971" s="85"/>
      <c r="P971" s="85"/>
      <c r="Q971" s="84"/>
      <c r="R971" s="84"/>
      <c r="S971" s="85"/>
      <c r="T971" s="96">
        <f>STOCK[[#This Row],[Costo Unitario (USD)]]+STOCK[[#This Row],[Costo Envío (USD)]]+STOCK[[#This Row],[Comisión 10%]]</f>
        <v>2.5</v>
      </c>
      <c r="U971" s="84">
        <f t="shared" si="53"/>
        <v>3.75</v>
      </c>
      <c r="V971" s="85">
        <f t="shared" si="52"/>
        <v>25</v>
      </c>
      <c r="W971" s="85">
        <f>STOCK[[#This Row],[Precio Final]]-STOCK[[#This Row],[Costo total]]</f>
        <v>22.5</v>
      </c>
      <c r="X971" s="84">
        <f>STOCK[[#This Row],[Ganancia Unitaria]]*STOCK[[#This Row],[Salidas]]</f>
        <v>0</v>
      </c>
      <c r="Y971" s="84"/>
      <c r="Z971" s="84"/>
      <c r="AA971" s="85"/>
      <c r="AB971" s="84"/>
      <c r="AC971" s="84"/>
    </row>
    <row r="972" ht="80" customHeight="1" spans="1:29">
      <c r="A972" s="84" t="s">
        <v>18256</v>
      </c>
      <c r="B972" s="84"/>
      <c r="C972" s="85" t="s">
        <v>2</v>
      </c>
      <c r="D972" s="84" t="s">
        <v>16498</v>
      </c>
      <c r="E972" s="87" t="s">
        <v>18257</v>
      </c>
      <c r="F972" s="84" t="s">
        <v>16475</v>
      </c>
      <c r="G972" s="85"/>
      <c r="H972" s="85">
        <v>35</v>
      </c>
      <c r="I972" s="85">
        <f t="shared" si="51"/>
        <v>35</v>
      </c>
      <c r="J972" s="84">
        <v>2</v>
      </c>
      <c r="K972" s="90">
        <f>SUMIFS(VENTAS[Cantidad],VENTAS[Código del producto Vendido],STOCK[[#This Row],[Code]])</f>
        <v>0</v>
      </c>
      <c r="L972" s="84">
        <f>STOCK[[#This Row],[Entradas]]-STOCK[[#This Row],[Salidas]]</f>
        <v>2</v>
      </c>
      <c r="M972" s="93">
        <f>STOCK[[#This Row],[Precio Final]]*10%</f>
        <v>3.5</v>
      </c>
      <c r="N972" s="84"/>
      <c r="O972" s="85"/>
      <c r="P972" s="85"/>
      <c r="Q972" s="84"/>
      <c r="R972" s="84"/>
      <c r="S972" s="85"/>
      <c r="T972" s="96">
        <f>STOCK[[#This Row],[Costo Unitario (USD)]]+STOCK[[#This Row],[Costo Envío (USD)]]+STOCK[[#This Row],[Comisión 10%]]</f>
        <v>3.5</v>
      </c>
      <c r="U972" s="84">
        <f t="shared" si="53"/>
        <v>5.25</v>
      </c>
      <c r="V972" s="85">
        <f t="shared" si="52"/>
        <v>35</v>
      </c>
      <c r="W972" s="85">
        <f>STOCK[[#This Row],[Precio Final]]-STOCK[[#This Row],[Costo total]]</f>
        <v>31.5</v>
      </c>
      <c r="X972" s="84">
        <f>STOCK[[#This Row],[Ganancia Unitaria]]*STOCK[[#This Row],[Salidas]]</f>
        <v>0</v>
      </c>
      <c r="Y972" s="84"/>
      <c r="Z972" s="84"/>
      <c r="AA972" s="85"/>
      <c r="AB972" s="84"/>
      <c r="AC972" s="84"/>
    </row>
    <row r="973" ht="80" customHeight="1" spans="1:29">
      <c r="A973" s="84" t="s">
        <v>18258</v>
      </c>
      <c r="B973" s="84"/>
      <c r="C973" s="85" t="s">
        <v>2</v>
      </c>
      <c r="D973" s="84" t="s">
        <v>16498</v>
      </c>
      <c r="E973" s="87" t="s">
        <v>18259</v>
      </c>
      <c r="F973" s="84" t="s">
        <v>16475</v>
      </c>
      <c r="G973" s="85"/>
      <c r="H973" s="85">
        <v>30</v>
      </c>
      <c r="I973" s="85">
        <f t="shared" si="51"/>
        <v>30</v>
      </c>
      <c r="J973" s="84">
        <v>1</v>
      </c>
      <c r="K973" s="90">
        <f>SUMIFS(VENTAS[Cantidad],VENTAS[Código del producto Vendido],STOCK[[#This Row],[Code]])</f>
        <v>0</v>
      </c>
      <c r="L973" s="84">
        <f>STOCK[[#This Row],[Entradas]]-STOCK[[#This Row],[Salidas]]</f>
        <v>1</v>
      </c>
      <c r="M973" s="93">
        <f>STOCK[[#This Row],[Precio Final]]*10%</f>
        <v>3</v>
      </c>
      <c r="N973" s="84"/>
      <c r="O973" s="85"/>
      <c r="P973" s="85"/>
      <c r="Q973" s="84"/>
      <c r="R973" s="84"/>
      <c r="S973" s="85"/>
      <c r="T973" s="96">
        <f>STOCK[[#This Row],[Costo Unitario (USD)]]+STOCK[[#This Row],[Costo Envío (USD)]]+STOCK[[#This Row],[Comisión 10%]]</f>
        <v>3</v>
      </c>
      <c r="U973" s="84">
        <f t="shared" si="53"/>
        <v>4.5</v>
      </c>
      <c r="V973" s="85">
        <f t="shared" si="52"/>
        <v>30</v>
      </c>
      <c r="W973" s="85">
        <f>STOCK[[#This Row],[Precio Final]]-STOCK[[#This Row],[Costo total]]</f>
        <v>27</v>
      </c>
      <c r="X973" s="84">
        <f>STOCK[[#This Row],[Ganancia Unitaria]]*STOCK[[#This Row],[Salidas]]</f>
        <v>0</v>
      </c>
      <c r="Y973" s="84"/>
      <c r="Z973" s="84"/>
      <c r="AA973" s="85"/>
      <c r="AB973" s="84"/>
      <c r="AC973" s="84"/>
    </row>
    <row r="974" ht="80" customHeight="1" spans="1:29">
      <c r="A974" s="84" t="s">
        <v>18260</v>
      </c>
      <c r="B974" s="84"/>
      <c r="C974" s="85" t="s">
        <v>2</v>
      </c>
      <c r="D974" s="84" t="s">
        <v>16498</v>
      </c>
      <c r="E974" s="87" t="s">
        <v>18261</v>
      </c>
      <c r="F974" s="84" t="s">
        <v>16475</v>
      </c>
      <c r="G974" s="85"/>
      <c r="H974" s="85">
        <v>35</v>
      </c>
      <c r="I974" s="85">
        <f t="shared" si="51"/>
        <v>35</v>
      </c>
      <c r="J974" s="84">
        <v>1</v>
      </c>
      <c r="K974" s="90">
        <f>SUMIFS(VENTAS[Cantidad],VENTAS[Código del producto Vendido],STOCK[[#This Row],[Code]])</f>
        <v>0</v>
      </c>
      <c r="L974" s="84">
        <f>STOCK[[#This Row],[Entradas]]-STOCK[[#This Row],[Salidas]]</f>
        <v>1</v>
      </c>
      <c r="M974" s="93">
        <f>STOCK[[#This Row],[Precio Final]]*10%</f>
        <v>3.5</v>
      </c>
      <c r="N974" s="84"/>
      <c r="O974" s="85"/>
      <c r="P974" s="85"/>
      <c r="Q974" s="84"/>
      <c r="R974" s="84"/>
      <c r="S974" s="85"/>
      <c r="T974" s="96">
        <f>STOCK[[#This Row],[Costo Unitario (USD)]]+STOCK[[#This Row],[Costo Envío (USD)]]+STOCK[[#This Row],[Comisión 10%]]</f>
        <v>3.5</v>
      </c>
      <c r="U974" s="84">
        <f t="shared" si="53"/>
        <v>5.25</v>
      </c>
      <c r="V974" s="85">
        <f t="shared" si="52"/>
        <v>35</v>
      </c>
      <c r="W974" s="85">
        <f>STOCK[[#This Row],[Precio Final]]-STOCK[[#This Row],[Costo total]]</f>
        <v>31.5</v>
      </c>
      <c r="X974" s="84">
        <f>STOCK[[#This Row],[Ganancia Unitaria]]*STOCK[[#This Row],[Salidas]]</f>
        <v>0</v>
      </c>
      <c r="Y974" s="84"/>
      <c r="Z974" s="84"/>
      <c r="AA974" s="85"/>
      <c r="AB974" s="84"/>
      <c r="AC974" s="84"/>
    </row>
    <row r="975" ht="80" customHeight="1" spans="1:29">
      <c r="A975" s="84" t="s">
        <v>18262</v>
      </c>
      <c r="B975" s="84"/>
      <c r="C975" s="85" t="s">
        <v>2</v>
      </c>
      <c r="D975" s="84" t="s">
        <v>16498</v>
      </c>
      <c r="E975" s="87" t="s">
        <v>18263</v>
      </c>
      <c r="F975" s="84" t="s">
        <v>16404</v>
      </c>
      <c r="G975" s="85"/>
      <c r="H975" s="85">
        <v>30</v>
      </c>
      <c r="I975" s="85">
        <f t="shared" si="51"/>
        <v>30</v>
      </c>
      <c r="J975" s="84">
        <v>1</v>
      </c>
      <c r="K975" s="90">
        <f>SUMIFS(VENTAS[Cantidad],VENTAS[Código del producto Vendido],STOCK[[#This Row],[Code]])</f>
        <v>0</v>
      </c>
      <c r="L975" s="84">
        <f>STOCK[[#This Row],[Entradas]]-STOCK[[#This Row],[Salidas]]</f>
        <v>1</v>
      </c>
      <c r="M975" s="93">
        <f>STOCK[[#This Row],[Precio Final]]*10%</f>
        <v>3</v>
      </c>
      <c r="N975" s="84"/>
      <c r="O975" s="85"/>
      <c r="P975" s="85"/>
      <c r="Q975" s="84"/>
      <c r="R975" s="84"/>
      <c r="S975" s="85"/>
      <c r="T975" s="96">
        <f>STOCK[[#This Row],[Costo Unitario (USD)]]+STOCK[[#This Row],[Costo Envío (USD)]]+STOCK[[#This Row],[Comisión 10%]]</f>
        <v>3</v>
      </c>
      <c r="U975" s="84">
        <f t="shared" si="53"/>
        <v>4.5</v>
      </c>
      <c r="V975" s="85">
        <f t="shared" si="52"/>
        <v>30</v>
      </c>
      <c r="W975" s="85">
        <f>STOCK[[#This Row],[Precio Final]]-STOCK[[#This Row],[Costo total]]</f>
        <v>27</v>
      </c>
      <c r="X975" s="84">
        <f>STOCK[[#This Row],[Ganancia Unitaria]]*STOCK[[#This Row],[Salidas]]</f>
        <v>0</v>
      </c>
      <c r="Y975" s="84"/>
      <c r="Z975" s="84"/>
      <c r="AA975" s="85"/>
      <c r="AB975" s="84"/>
      <c r="AC975" s="84"/>
    </row>
    <row r="976" ht="80" customHeight="1" spans="1:29">
      <c r="A976" s="84" t="s">
        <v>18264</v>
      </c>
      <c r="B976" s="84"/>
      <c r="C976" s="85" t="s">
        <v>2</v>
      </c>
      <c r="D976" s="84" t="s">
        <v>16498</v>
      </c>
      <c r="E976" s="87" t="s">
        <v>18265</v>
      </c>
      <c r="F976" s="84" t="s">
        <v>16396</v>
      </c>
      <c r="G976" s="85"/>
      <c r="H976" s="85">
        <v>20</v>
      </c>
      <c r="I976" s="85">
        <f t="shared" si="51"/>
        <v>20</v>
      </c>
      <c r="J976" s="84">
        <v>2</v>
      </c>
      <c r="K976" s="90">
        <f>SUMIFS(VENTAS[Cantidad],VENTAS[Código del producto Vendido],STOCK[[#This Row],[Code]])</f>
        <v>0</v>
      </c>
      <c r="L976" s="84">
        <f>STOCK[[#This Row],[Entradas]]-STOCK[[#This Row],[Salidas]]</f>
        <v>2</v>
      </c>
      <c r="M976" s="93">
        <f>STOCK[[#This Row],[Precio Final]]*10%</f>
        <v>2</v>
      </c>
      <c r="N976" s="84"/>
      <c r="O976" s="85"/>
      <c r="P976" s="85"/>
      <c r="Q976" s="84"/>
      <c r="R976" s="84"/>
      <c r="S976" s="85"/>
      <c r="T976" s="96">
        <f>STOCK[[#This Row],[Costo Unitario (USD)]]+STOCK[[#This Row],[Costo Envío (USD)]]+STOCK[[#This Row],[Comisión 10%]]</f>
        <v>2</v>
      </c>
      <c r="U976" s="84">
        <f t="shared" si="53"/>
        <v>3</v>
      </c>
      <c r="V976" s="85">
        <f t="shared" si="52"/>
        <v>20</v>
      </c>
      <c r="W976" s="85">
        <f>STOCK[[#This Row],[Precio Final]]-STOCK[[#This Row],[Costo total]]</f>
        <v>18</v>
      </c>
      <c r="X976" s="84">
        <f>STOCK[[#This Row],[Ganancia Unitaria]]*STOCK[[#This Row],[Salidas]]</f>
        <v>0</v>
      </c>
      <c r="Y976" s="84"/>
      <c r="Z976" s="84"/>
      <c r="AA976" s="85"/>
      <c r="AB976" s="84"/>
      <c r="AC976" s="84"/>
    </row>
    <row r="977" ht="80" customHeight="1" spans="1:29">
      <c r="A977" s="84" t="s">
        <v>18266</v>
      </c>
      <c r="B977" s="84"/>
      <c r="C977" s="85" t="s">
        <v>2</v>
      </c>
      <c r="D977" s="84" t="s">
        <v>16498</v>
      </c>
      <c r="E977" s="87"/>
      <c r="F977" s="84" t="s">
        <v>16404</v>
      </c>
      <c r="G977" s="85"/>
      <c r="H977" s="85"/>
      <c r="I977" s="85"/>
      <c r="J977" s="84">
        <v>1</v>
      </c>
      <c r="K977" s="90">
        <f>SUMIFS(VENTAS[Cantidad],VENTAS[Código del producto Vendido],STOCK[[#This Row],[Code]])</f>
        <v>0</v>
      </c>
      <c r="L977" s="84"/>
      <c r="M977" s="93">
        <f>STOCK[[#This Row],[Precio Final]]*10%</f>
        <v>0</v>
      </c>
      <c r="N977" s="84"/>
      <c r="O977" s="85"/>
      <c r="P977" s="85"/>
      <c r="Q977" s="84"/>
      <c r="R977" s="84"/>
      <c r="S977" s="85"/>
      <c r="T977" s="96">
        <f>STOCK[[#This Row],[Costo Unitario (USD)]]+STOCK[[#This Row],[Costo Envío (USD)]]+STOCK[[#This Row],[Comisión 10%]]</f>
        <v>0</v>
      </c>
      <c r="U977" s="84">
        <f t="shared" si="53"/>
        <v>0</v>
      </c>
      <c r="V977" s="85"/>
      <c r="W977" s="85">
        <f>STOCK[[#This Row],[Precio Final]]-STOCK[[#This Row],[Costo total]]</f>
        <v>0</v>
      </c>
      <c r="X977" s="84">
        <f>STOCK[[#This Row],[Ganancia Unitaria]]*STOCK[[#This Row],[Salidas]]</f>
        <v>0</v>
      </c>
      <c r="Y977" s="84"/>
      <c r="Z977" s="84"/>
      <c r="AA977" s="85"/>
      <c r="AB977" s="84"/>
      <c r="AC977" s="84"/>
    </row>
    <row r="978" ht="80" customHeight="1" spans="1:29">
      <c r="A978" s="84" t="s">
        <v>18267</v>
      </c>
      <c r="B978" s="84"/>
      <c r="C978" s="85" t="s">
        <v>2</v>
      </c>
      <c r="D978" s="84" t="s">
        <v>16498</v>
      </c>
      <c r="E978" s="87" t="s">
        <v>18268</v>
      </c>
      <c r="F978" s="84" t="s">
        <v>16475</v>
      </c>
      <c r="G978" s="85"/>
      <c r="H978" s="85">
        <v>18</v>
      </c>
      <c r="I978" s="85">
        <f t="shared" ref="I978:I1041" si="54">H978</f>
        <v>18</v>
      </c>
      <c r="J978" s="84">
        <v>1</v>
      </c>
      <c r="K978" s="90">
        <f>SUMIFS(VENTAS[Cantidad],VENTAS[Código del producto Vendido],STOCK[[#This Row],[Code]])</f>
        <v>0</v>
      </c>
      <c r="L978" s="84">
        <f>STOCK[[#This Row],[Entradas]]-STOCK[[#This Row],[Salidas]]</f>
        <v>1</v>
      </c>
      <c r="M978" s="93">
        <f>STOCK[[#This Row],[Precio Final]]*10%</f>
        <v>1.8</v>
      </c>
      <c r="N978" s="84"/>
      <c r="O978" s="85"/>
      <c r="P978" s="85"/>
      <c r="Q978" s="84"/>
      <c r="R978" s="84"/>
      <c r="S978" s="85"/>
      <c r="T978" s="96">
        <f>STOCK[[#This Row],[Costo Unitario (USD)]]+STOCK[[#This Row],[Costo Envío (USD)]]+STOCK[[#This Row],[Comisión 10%]]</f>
        <v>1.8</v>
      </c>
      <c r="U978" s="84">
        <f t="shared" si="53"/>
        <v>2.7</v>
      </c>
      <c r="V978" s="85">
        <f t="shared" ref="V978:V1041" si="55">H978</f>
        <v>18</v>
      </c>
      <c r="W978" s="85">
        <f>STOCK[[#This Row],[Precio Final]]-STOCK[[#This Row],[Costo total]]</f>
        <v>16.2</v>
      </c>
      <c r="X978" s="84">
        <f>STOCK[[#This Row],[Ganancia Unitaria]]*STOCK[[#This Row],[Salidas]]</f>
        <v>0</v>
      </c>
      <c r="Y978" s="84"/>
      <c r="Z978" s="84"/>
      <c r="AA978" s="85"/>
      <c r="AB978" s="84"/>
      <c r="AC978" s="84"/>
    </row>
    <row r="979" ht="80" customHeight="1" spans="1:29">
      <c r="A979" s="84" t="s">
        <v>18269</v>
      </c>
      <c r="B979" s="84"/>
      <c r="C979" s="85" t="s">
        <v>2</v>
      </c>
      <c r="D979" s="84" t="s">
        <v>16498</v>
      </c>
      <c r="E979" s="87" t="s">
        <v>17065</v>
      </c>
      <c r="F979" s="84" t="s">
        <v>16404</v>
      </c>
      <c r="G979" s="85"/>
      <c r="H979" s="85">
        <v>18</v>
      </c>
      <c r="I979" s="85">
        <f t="shared" si="54"/>
        <v>18</v>
      </c>
      <c r="J979" s="84">
        <v>2</v>
      </c>
      <c r="K979" s="90">
        <f>SUMIFS(VENTAS[Cantidad],VENTAS[Código del producto Vendido],STOCK[[#This Row],[Code]])</f>
        <v>0</v>
      </c>
      <c r="L979" s="84">
        <f>STOCK[[#This Row],[Entradas]]-STOCK[[#This Row],[Salidas]]</f>
        <v>2</v>
      </c>
      <c r="M979" s="93">
        <f>STOCK[[#This Row],[Precio Final]]*10%</f>
        <v>1.8</v>
      </c>
      <c r="N979" s="84"/>
      <c r="O979" s="85"/>
      <c r="P979" s="85"/>
      <c r="Q979" s="84"/>
      <c r="R979" s="84"/>
      <c r="S979" s="85"/>
      <c r="T979" s="96">
        <f>STOCK[[#This Row],[Costo Unitario (USD)]]+STOCK[[#This Row],[Costo Envío (USD)]]+STOCK[[#This Row],[Comisión 10%]]</f>
        <v>1.8</v>
      </c>
      <c r="U979" s="84">
        <f t="shared" si="53"/>
        <v>2.7</v>
      </c>
      <c r="V979" s="85">
        <f t="shared" si="55"/>
        <v>18</v>
      </c>
      <c r="W979" s="85">
        <f>STOCK[[#This Row],[Precio Final]]-STOCK[[#This Row],[Costo total]]</f>
        <v>16.2</v>
      </c>
      <c r="X979" s="84">
        <f>STOCK[[#This Row],[Ganancia Unitaria]]*STOCK[[#This Row],[Salidas]]</f>
        <v>0</v>
      </c>
      <c r="Y979" s="84"/>
      <c r="Z979" s="84"/>
      <c r="AA979" s="85"/>
      <c r="AB979" s="84"/>
      <c r="AC979" s="84"/>
    </row>
    <row r="980" ht="80" customHeight="1" spans="1:29">
      <c r="A980" s="84" t="s">
        <v>18270</v>
      </c>
      <c r="B980" s="84"/>
      <c r="C980" s="85" t="s">
        <v>2</v>
      </c>
      <c r="D980" s="84" t="s">
        <v>16498</v>
      </c>
      <c r="E980" s="87" t="s">
        <v>17065</v>
      </c>
      <c r="F980" s="84" t="s">
        <v>16408</v>
      </c>
      <c r="G980" s="85"/>
      <c r="H980" s="85">
        <v>18</v>
      </c>
      <c r="I980" s="85">
        <f t="shared" si="54"/>
        <v>18</v>
      </c>
      <c r="J980" s="84">
        <v>1</v>
      </c>
      <c r="K980" s="90">
        <f>SUMIFS(VENTAS[Cantidad],VENTAS[Código del producto Vendido],STOCK[[#This Row],[Code]])</f>
        <v>0</v>
      </c>
      <c r="L980" s="84">
        <f>STOCK[[#This Row],[Entradas]]-STOCK[[#This Row],[Salidas]]</f>
        <v>1</v>
      </c>
      <c r="M980" s="93">
        <f>STOCK[[#This Row],[Precio Final]]*10%</f>
        <v>1.8</v>
      </c>
      <c r="N980" s="84"/>
      <c r="O980" s="85"/>
      <c r="P980" s="85"/>
      <c r="Q980" s="84"/>
      <c r="R980" s="84"/>
      <c r="S980" s="85"/>
      <c r="T980" s="96">
        <f>STOCK[[#This Row],[Costo Unitario (USD)]]+STOCK[[#This Row],[Costo Envío (USD)]]+STOCK[[#This Row],[Comisión 10%]]</f>
        <v>1.8</v>
      </c>
      <c r="U980" s="84">
        <f t="shared" si="53"/>
        <v>2.7</v>
      </c>
      <c r="V980" s="85">
        <f t="shared" si="55"/>
        <v>18</v>
      </c>
      <c r="W980" s="85">
        <f>STOCK[[#This Row],[Precio Final]]-STOCK[[#This Row],[Costo total]]</f>
        <v>16.2</v>
      </c>
      <c r="X980" s="84">
        <f>STOCK[[#This Row],[Ganancia Unitaria]]*STOCK[[#This Row],[Salidas]]</f>
        <v>0</v>
      </c>
      <c r="Y980" s="84"/>
      <c r="Z980" s="84"/>
      <c r="AA980" s="85"/>
      <c r="AB980" s="84"/>
      <c r="AC980" s="84"/>
    </row>
    <row r="981" ht="80" customHeight="1" spans="1:29">
      <c r="A981" s="84" t="s">
        <v>18271</v>
      </c>
      <c r="B981" s="84"/>
      <c r="C981" s="85" t="s">
        <v>2</v>
      </c>
      <c r="D981" s="84" t="s">
        <v>16969</v>
      </c>
      <c r="E981" s="87" t="s">
        <v>18272</v>
      </c>
      <c r="F981" s="84" t="s">
        <v>16971</v>
      </c>
      <c r="G981" s="85"/>
      <c r="H981" s="85">
        <v>18</v>
      </c>
      <c r="I981" s="85">
        <f t="shared" si="54"/>
        <v>18</v>
      </c>
      <c r="J981" s="84">
        <v>1</v>
      </c>
      <c r="K981" s="90">
        <f>SUMIFS(VENTAS[Cantidad],VENTAS[Código del producto Vendido],STOCK[[#This Row],[Code]])</f>
        <v>0</v>
      </c>
      <c r="L981" s="84">
        <f>STOCK[[#This Row],[Entradas]]-STOCK[[#This Row],[Salidas]]</f>
        <v>1</v>
      </c>
      <c r="M981" s="93">
        <f>STOCK[[#This Row],[Precio Final]]*10%</f>
        <v>1.8</v>
      </c>
      <c r="N981" s="84"/>
      <c r="O981" s="85"/>
      <c r="P981" s="85"/>
      <c r="Q981" s="84"/>
      <c r="R981" s="84"/>
      <c r="S981" s="85"/>
      <c r="T981" s="96">
        <f>STOCK[[#This Row],[Costo Unitario (USD)]]+STOCK[[#This Row],[Costo Envío (USD)]]+STOCK[[#This Row],[Comisión 10%]]</f>
        <v>1.8</v>
      </c>
      <c r="U981" s="84">
        <f t="shared" si="53"/>
        <v>2.7</v>
      </c>
      <c r="V981" s="85">
        <f t="shared" si="55"/>
        <v>18</v>
      </c>
      <c r="W981" s="85">
        <f>STOCK[[#This Row],[Precio Final]]-STOCK[[#This Row],[Costo total]]</f>
        <v>16.2</v>
      </c>
      <c r="X981" s="84">
        <f>STOCK[[#This Row],[Ganancia Unitaria]]*STOCK[[#This Row],[Salidas]]</f>
        <v>0</v>
      </c>
      <c r="Y981" s="84"/>
      <c r="Z981" s="84"/>
      <c r="AA981" s="85"/>
      <c r="AB981" s="84"/>
      <c r="AC981" s="84"/>
    </row>
    <row r="982" ht="80" customHeight="1" spans="1:29">
      <c r="A982" s="84" t="s">
        <v>18273</v>
      </c>
      <c r="B982" s="84"/>
      <c r="C982" s="85" t="s">
        <v>2</v>
      </c>
      <c r="D982" s="84" t="s">
        <v>16498</v>
      </c>
      <c r="E982" s="87" t="s">
        <v>17056</v>
      </c>
      <c r="F982" s="84" t="s">
        <v>16396</v>
      </c>
      <c r="G982" s="85"/>
      <c r="H982" s="85">
        <v>18</v>
      </c>
      <c r="I982" s="85">
        <f t="shared" si="54"/>
        <v>18</v>
      </c>
      <c r="J982" s="84">
        <v>2</v>
      </c>
      <c r="K982" s="90">
        <f>SUMIFS(VENTAS[Cantidad],VENTAS[Código del producto Vendido],STOCK[[#This Row],[Code]])</f>
        <v>0</v>
      </c>
      <c r="L982" s="84">
        <f>STOCK[[#This Row],[Entradas]]-STOCK[[#This Row],[Salidas]]</f>
        <v>2</v>
      </c>
      <c r="M982" s="93">
        <f>STOCK[[#This Row],[Precio Final]]*10%</f>
        <v>1.8</v>
      </c>
      <c r="N982" s="84"/>
      <c r="O982" s="85"/>
      <c r="P982" s="85"/>
      <c r="Q982" s="84"/>
      <c r="R982" s="84"/>
      <c r="S982" s="85"/>
      <c r="T982" s="96">
        <f>STOCK[[#This Row],[Costo Unitario (USD)]]+STOCK[[#This Row],[Costo Envío (USD)]]+STOCK[[#This Row],[Comisión 10%]]</f>
        <v>1.8</v>
      </c>
      <c r="U982" s="84">
        <f t="shared" si="53"/>
        <v>2.7</v>
      </c>
      <c r="V982" s="85">
        <f t="shared" si="55"/>
        <v>18</v>
      </c>
      <c r="W982" s="85">
        <f>STOCK[[#This Row],[Precio Final]]-STOCK[[#This Row],[Costo total]]</f>
        <v>16.2</v>
      </c>
      <c r="X982" s="84">
        <f>STOCK[[#This Row],[Ganancia Unitaria]]*STOCK[[#This Row],[Salidas]]</f>
        <v>0</v>
      </c>
      <c r="Y982" s="84"/>
      <c r="Z982" s="84"/>
      <c r="AA982" s="85"/>
      <c r="AB982" s="84"/>
      <c r="AC982" s="84"/>
    </row>
    <row r="983" ht="80" customHeight="1" spans="1:29">
      <c r="A983" s="84" t="s">
        <v>18274</v>
      </c>
      <c r="B983" s="84"/>
      <c r="C983" s="85" t="s">
        <v>2</v>
      </c>
      <c r="D983" s="84" t="s">
        <v>16498</v>
      </c>
      <c r="E983" s="87" t="s">
        <v>18275</v>
      </c>
      <c r="F983" s="84" t="s">
        <v>16404</v>
      </c>
      <c r="G983" s="85"/>
      <c r="H983" s="85">
        <v>18</v>
      </c>
      <c r="I983" s="85">
        <f t="shared" si="54"/>
        <v>18</v>
      </c>
      <c r="J983" s="84">
        <v>1</v>
      </c>
      <c r="K983" s="90">
        <f>SUMIFS(VENTAS[Cantidad],VENTAS[Código del producto Vendido],STOCK[[#This Row],[Code]])</f>
        <v>0</v>
      </c>
      <c r="L983" s="84">
        <f>STOCK[[#This Row],[Entradas]]-STOCK[[#This Row],[Salidas]]</f>
        <v>1</v>
      </c>
      <c r="M983" s="93">
        <f>STOCK[[#This Row],[Precio Final]]*10%</f>
        <v>1.8</v>
      </c>
      <c r="N983" s="84"/>
      <c r="O983" s="85"/>
      <c r="P983" s="85"/>
      <c r="Q983" s="84"/>
      <c r="R983" s="84"/>
      <c r="S983" s="85"/>
      <c r="T983" s="96">
        <f>STOCK[[#This Row],[Costo Unitario (USD)]]+STOCK[[#This Row],[Costo Envío (USD)]]+STOCK[[#This Row],[Comisión 10%]]</f>
        <v>1.8</v>
      </c>
      <c r="U983" s="84">
        <f t="shared" si="53"/>
        <v>2.7</v>
      </c>
      <c r="V983" s="85">
        <f t="shared" si="55"/>
        <v>18</v>
      </c>
      <c r="W983" s="85">
        <f>STOCK[[#This Row],[Precio Final]]-STOCK[[#This Row],[Costo total]]</f>
        <v>16.2</v>
      </c>
      <c r="X983" s="84">
        <f>STOCK[[#This Row],[Ganancia Unitaria]]*STOCK[[#This Row],[Salidas]]</f>
        <v>0</v>
      </c>
      <c r="Y983" s="84"/>
      <c r="Z983" s="84"/>
      <c r="AA983" s="85"/>
      <c r="AB983" s="84"/>
      <c r="AC983" s="84"/>
    </row>
    <row r="984" ht="80" customHeight="1" spans="1:29">
      <c r="A984" s="84" t="s">
        <v>18276</v>
      </c>
      <c r="B984" s="84"/>
      <c r="C984" s="85" t="s">
        <v>2</v>
      </c>
      <c r="D984" s="84" t="s">
        <v>16498</v>
      </c>
      <c r="E984" s="87" t="s">
        <v>18275</v>
      </c>
      <c r="F984" s="84" t="s">
        <v>16396</v>
      </c>
      <c r="G984" s="85"/>
      <c r="H984" s="85">
        <v>18</v>
      </c>
      <c r="I984" s="85">
        <f t="shared" si="54"/>
        <v>18</v>
      </c>
      <c r="J984" s="84">
        <v>1</v>
      </c>
      <c r="K984" s="90">
        <f>SUMIFS(VENTAS[Cantidad],VENTAS[Código del producto Vendido],STOCK[[#This Row],[Code]])</f>
        <v>0</v>
      </c>
      <c r="L984" s="84">
        <f>STOCK[[#This Row],[Entradas]]-STOCK[[#This Row],[Salidas]]</f>
        <v>1</v>
      </c>
      <c r="M984" s="93">
        <f>STOCK[[#This Row],[Precio Final]]*10%</f>
        <v>1.8</v>
      </c>
      <c r="N984" s="84"/>
      <c r="O984" s="85"/>
      <c r="P984" s="85"/>
      <c r="Q984" s="84"/>
      <c r="R984" s="84"/>
      <c r="S984" s="85"/>
      <c r="T984" s="96">
        <f>STOCK[[#This Row],[Costo Unitario (USD)]]+STOCK[[#This Row],[Costo Envío (USD)]]+STOCK[[#This Row],[Comisión 10%]]</f>
        <v>1.8</v>
      </c>
      <c r="U984" s="84">
        <f t="shared" si="53"/>
        <v>2.7</v>
      </c>
      <c r="V984" s="85">
        <f t="shared" si="55"/>
        <v>18</v>
      </c>
      <c r="W984" s="85">
        <f>STOCK[[#This Row],[Precio Final]]-STOCK[[#This Row],[Costo total]]</f>
        <v>16.2</v>
      </c>
      <c r="X984" s="84">
        <f>STOCK[[#This Row],[Ganancia Unitaria]]*STOCK[[#This Row],[Salidas]]</f>
        <v>0</v>
      </c>
      <c r="Y984" s="84"/>
      <c r="Z984" s="84"/>
      <c r="AA984" s="85"/>
      <c r="AB984" s="84"/>
      <c r="AC984" s="84"/>
    </row>
    <row r="985" ht="80" customHeight="1" spans="1:29">
      <c r="A985" s="84" t="s">
        <v>18277</v>
      </c>
      <c r="B985" s="84"/>
      <c r="C985" s="85" t="s">
        <v>2</v>
      </c>
      <c r="D985" s="84" t="s">
        <v>16498</v>
      </c>
      <c r="E985" s="87" t="s">
        <v>18278</v>
      </c>
      <c r="F985" s="84" t="s">
        <v>16396</v>
      </c>
      <c r="G985" s="85"/>
      <c r="H985" s="85">
        <v>18</v>
      </c>
      <c r="I985" s="85">
        <f t="shared" si="54"/>
        <v>18</v>
      </c>
      <c r="J985" s="84">
        <v>1</v>
      </c>
      <c r="K985" s="90">
        <f>SUMIFS(VENTAS[Cantidad],VENTAS[Código del producto Vendido],STOCK[[#This Row],[Code]])</f>
        <v>0</v>
      </c>
      <c r="L985" s="84">
        <f>STOCK[[#This Row],[Entradas]]-STOCK[[#This Row],[Salidas]]</f>
        <v>1</v>
      </c>
      <c r="M985" s="93">
        <f>STOCK[[#This Row],[Precio Final]]*10%</f>
        <v>1.8</v>
      </c>
      <c r="N985" s="84"/>
      <c r="O985" s="85"/>
      <c r="P985" s="85"/>
      <c r="Q985" s="84"/>
      <c r="R985" s="84"/>
      <c r="S985" s="85"/>
      <c r="T985" s="96">
        <f>STOCK[[#This Row],[Costo Unitario (USD)]]+STOCK[[#This Row],[Costo Envío (USD)]]+STOCK[[#This Row],[Comisión 10%]]</f>
        <v>1.8</v>
      </c>
      <c r="U985" s="84">
        <f t="shared" si="53"/>
        <v>2.7</v>
      </c>
      <c r="V985" s="85">
        <f t="shared" si="55"/>
        <v>18</v>
      </c>
      <c r="W985" s="85">
        <f>STOCK[[#This Row],[Precio Final]]-STOCK[[#This Row],[Costo total]]</f>
        <v>16.2</v>
      </c>
      <c r="X985" s="84">
        <f>STOCK[[#This Row],[Ganancia Unitaria]]*STOCK[[#This Row],[Salidas]]</f>
        <v>0</v>
      </c>
      <c r="Y985" s="84"/>
      <c r="Z985" s="84"/>
      <c r="AA985" s="85"/>
      <c r="AB985" s="84"/>
      <c r="AC985" s="84"/>
    </row>
    <row r="986" ht="80" customHeight="1" spans="1:29">
      <c r="A986" s="84" t="s">
        <v>18279</v>
      </c>
      <c r="B986" s="84"/>
      <c r="C986" s="85" t="s">
        <v>2</v>
      </c>
      <c r="D986" s="84" t="s">
        <v>16498</v>
      </c>
      <c r="E986" s="87" t="s">
        <v>18280</v>
      </c>
      <c r="F986" s="84" t="s">
        <v>16404</v>
      </c>
      <c r="G986" s="85"/>
      <c r="H986" s="85">
        <v>20</v>
      </c>
      <c r="I986" s="85">
        <f t="shared" si="54"/>
        <v>20</v>
      </c>
      <c r="J986" s="84">
        <v>1</v>
      </c>
      <c r="K986" s="90">
        <f>SUMIFS(VENTAS[Cantidad],VENTAS[Código del producto Vendido],STOCK[[#This Row],[Code]])</f>
        <v>0</v>
      </c>
      <c r="L986" s="84">
        <f>STOCK[[#This Row],[Entradas]]-STOCK[[#This Row],[Salidas]]</f>
        <v>1</v>
      </c>
      <c r="M986" s="93">
        <f>STOCK[[#This Row],[Precio Final]]*10%</f>
        <v>2</v>
      </c>
      <c r="N986" s="84"/>
      <c r="O986" s="85"/>
      <c r="P986" s="85"/>
      <c r="Q986" s="84"/>
      <c r="R986" s="84"/>
      <c r="S986" s="85"/>
      <c r="T986" s="96">
        <f>STOCK[[#This Row],[Costo Unitario (USD)]]+STOCK[[#This Row],[Costo Envío (USD)]]+STOCK[[#This Row],[Comisión 10%]]</f>
        <v>2</v>
      </c>
      <c r="U986" s="84">
        <f t="shared" si="53"/>
        <v>3</v>
      </c>
      <c r="V986" s="85">
        <f t="shared" si="55"/>
        <v>20</v>
      </c>
      <c r="W986" s="85">
        <f>STOCK[[#This Row],[Precio Final]]-STOCK[[#This Row],[Costo total]]</f>
        <v>18</v>
      </c>
      <c r="X986" s="84">
        <f>STOCK[[#This Row],[Ganancia Unitaria]]*STOCK[[#This Row],[Salidas]]</f>
        <v>0</v>
      </c>
      <c r="Y986" s="84"/>
      <c r="Z986" s="84"/>
      <c r="AA986" s="85"/>
      <c r="AB986" s="84"/>
      <c r="AC986" s="84"/>
    </row>
    <row r="987" ht="80" customHeight="1" spans="1:29">
      <c r="A987" s="84" t="s">
        <v>18281</v>
      </c>
      <c r="B987" s="84"/>
      <c r="C987" s="85" t="s">
        <v>2</v>
      </c>
      <c r="D987" s="84" t="s">
        <v>16498</v>
      </c>
      <c r="E987" s="87" t="s">
        <v>18282</v>
      </c>
      <c r="F987" s="84" t="s">
        <v>16404</v>
      </c>
      <c r="G987" s="85"/>
      <c r="H987" s="85">
        <v>20</v>
      </c>
      <c r="I987" s="85">
        <f t="shared" si="54"/>
        <v>20</v>
      </c>
      <c r="J987" s="84">
        <v>1</v>
      </c>
      <c r="K987" s="90">
        <f>SUMIFS(VENTAS[Cantidad],VENTAS[Código del producto Vendido],STOCK[[#This Row],[Code]])</f>
        <v>0</v>
      </c>
      <c r="L987" s="84">
        <f>STOCK[[#This Row],[Entradas]]-STOCK[[#This Row],[Salidas]]</f>
        <v>1</v>
      </c>
      <c r="M987" s="93">
        <f>STOCK[[#This Row],[Precio Final]]*10%</f>
        <v>2</v>
      </c>
      <c r="N987" s="84"/>
      <c r="O987" s="85"/>
      <c r="P987" s="85"/>
      <c r="Q987" s="84"/>
      <c r="R987" s="84"/>
      <c r="S987" s="85"/>
      <c r="T987" s="96">
        <f>STOCK[[#This Row],[Costo Unitario (USD)]]+STOCK[[#This Row],[Costo Envío (USD)]]+STOCK[[#This Row],[Comisión 10%]]</f>
        <v>2</v>
      </c>
      <c r="U987" s="84">
        <f t="shared" si="53"/>
        <v>3</v>
      </c>
      <c r="V987" s="85">
        <f t="shared" si="55"/>
        <v>20</v>
      </c>
      <c r="W987" s="85">
        <f>STOCK[[#This Row],[Precio Final]]-STOCK[[#This Row],[Costo total]]</f>
        <v>18</v>
      </c>
      <c r="X987" s="84">
        <f>STOCK[[#This Row],[Ganancia Unitaria]]*STOCK[[#This Row],[Salidas]]</f>
        <v>0</v>
      </c>
      <c r="Y987" s="84"/>
      <c r="Z987" s="84"/>
      <c r="AA987" s="85"/>
      <c r="AB987" s="84"/>
      <c r="AC987" s="84"/>
    </row>
    <row r="988" ht="80" customHeight="1" spans="1:29">
      <c r="A988" s="84" t="s">
        <v>18283</v>
      </c>
      <c r="B988" s="84"/>
      <c r="C988" s="85" t="s">
        <v>2</v>
      </c>
      <c r="D988" s="84" t="s">
        <v>16498</v>
      </c>
      <c r="E988" s="87" t="s">
        <v>18282</v>
      </c>
      <c r="F988" s="84" t="s">
        <v>16475</v>
      </c>
      <c r="G988" s="85"/>
      <c r="H988" s="85">
        <v>20</v>
      </c>
      <c r="I988" s="85">
        <f t="shared" si="54"/>
        <v>20</v>
      </c>
      <c r="J988" s="84">
        <v>2</v>
      </c>
      <c r="K988" s="90">
        <f>SUMIFS(VENTAS[Cantidad],VENTAS[Código del producto Vendido],STOCK[[#This Row],[Code]])</f>
        <v>0</v>
      </c>
      <c r="L988" s="84">
        <f>STOCK[[#This Row],[Entradas]]-STOCK[[#This Row],[Salidas]]</f>
        <v>2</v>
      </c>
      <c r="M988" s="93">
        <f>STOCK[[#This Row],[Precio Final]]*10%</f>
        <v>2</v>
      </c>
      <c r="N988" s="84"/>
      <c r="O988" s="85"/>
      <c r="P988" s="85"/>
      <c r="Q988" s="84"/>
      <c r="R988" s="84"/>
      <c r="S988" s="85"/>
      <c r="T988" s="96">
        <f>STOCK[[#This Row],[Costo Unitario (USD)]]+STOCK[[#This Row],[Costo Envío (USD)]]+STOCK[[#This Row],[Comisión 10%]]</f>
        <v>2</v>
      </c>
      <c r="U988" s="84">
        <f t="shared" si="53"/>
        <v>3</v>
      </c>
      <c r="V988" s="85">
        <f t="shared" si="55"/>
        <v>20</v>
      </c>
      <c r="W988" s="85">
        <f>STOCK[[#This Row],[Precio Final]]-STOCK[[#This Row],[Costo total]]</f>
        <v>18</v>
      </c>
      <c r="X988" s="84">
        <f>STOCK[[#This Row],[Ganancia Unitaria]]*STOCK[[#This Row],[Salidas]]</f>
        <v>0</v>
      </c>
      <c r="Y988" s="84"/>
      <c r="Z988" s="84"/>
      <c r="AA988" s="85"/>
      <c r="AB988" s="84"/>
      <c r="AC988" s="84"/>
    </row>
    <row r="989" ht="80" customHeight="1" spans="1:29">
      <c r="A989" s="84" t="s">
        <v>18284</v>
      </c>
      <c r="B989" s="84"/>
      <c r="C989" s="85" t="s">
        <v>2</v>
      </c>
      <c r="D989" s="84" t="s">
        <v>16498</v>
      </c>
      <c r="E989" s="87" t="s">
        <v>16949</v>
      </c>
      <c r="F989" s="84" t="s">
        <v>16475</v>
      </c>
      <c r="G989" s="85"/>
      <c r="H989" s="85">
        <v>15</v>
      </c>
      <c r="I989" s="85">
        <f t="shared" si="54"/>
        <v>15</v>
      </c>
      <c r="J989" s="84">
        <v>1</v>
      </c>
      <c r="K989" s="90">
        <f>SUMIFS(VENTAS[Cantidad],VENTAS[Código del producto Vendido],STOCK[[#This Row],[Code]])</f>
        <v>0</v>
      </c>
      <c r="L989" s="84">
        <f>STOCK[[#This Row],[Entradas]]-STOCK[[#This Row],[Salidas]]</f>
        <v>1</v>
      </c>
      <c r="M989" s="93">
        <f>STOCK[[#This Row],[Precio Final]]*10%</f>
        <v>1.5</v>
      </c>
      <c r="N989" s="84"/>
      <c r="O989" s="85"/>
      <c r="P989" s="85"/>
      <c r="Q989" s="84"/>
      <c r="R989" s="84"/>
      <c r="S989" s="85"/>
      <c r="T989" s="96">
        <f>STOCK[[#This Row],[Costo Unitario (USD)]]+STOCK[[#This Row],[Costo Envío (USD)]]+STOCK[[#This Row],[Comisión 10%]]</f>
        <v>1.5</v>
      </c>
      <c r="U989" s="84">
        <f t="shared" si="53"/>
        <v>2.25</v>
      </c>
      <c r="V989" s="85">
        <f t="shared" si="55"/>
        <v>15</v>
      </c>
      <c r="W989" s="85">
        <f>STOCK[[#This Row],[Precio Final]]-STOCK[[#This Row],[Costo total]]</f>
        <v>13.5</v>
      </c>
      <c r="X989" s="84">
        <f>STOCK[[#This Row],[Ganancia Unitaria]]*STOCK[[#This Row],[Salidas]]</f>
        <v>0</v>
      </c>
      <c r="Y989" s="84"/>
      <c r="Z989" s="84"/>
      <c r="AA989" s="85"/>
      <c r="AB989" s="84"/>
      <c r="AC989" s="84"/>
    </row>
    <row r="990" ht="80" customHeight="1" spans="1:29">
      <c r="A990" s="84" t="s">
        <v>18285</v>
      </c>
      <c r="B990" s="84"/>
      <c r="C990" s="85" t="s">
        <v>2</v>
      </c>
      <c r="D990" s="84" t="s">
        <v>16498</v>
      </c>
      <c r="E990" s="87" t="s">
        <v>18286</v>
      </c>
      <c r="F990" s="84" t="s">
        <v>16408</v>
      </c>
      <c r="G990" s="85"/>
      <c r="H990" s="85">
        <v>20</v>
      </c>
      <c r="I990" s="85">
        <f t="shared" si="54"/>
        <v>20</v>
      </c>
      <c r="J990" s="84">
        <v>1</v>
      </c>
      <c r="K990" s="90">
        <f>SUMIFS(VENTAS[Cantidad],VENTAS[Código del producto Vendido],STOCK[[#This Row],[Code]])</f>
        <v>0</v>
      </c>
      <c r="L990" s="84">
        <f>STOCK[[#This Row],[Entradas]]-STOCK[[#This Row],[Salidas]]</f>
        <v>1</v>
      </c>
      <c r="M990" s="93">
        <f>STOCK[[#This Row],[Precio Final]]*10%</f>
        <v>2</v>
      </c>
      <c r="N990" s="84"/>
      <c r="O990" s="85"/>
      <c r="P990" s="85"/>
      <c r="Q990" s="84"/>
      <c r="R990" s="84"/>
      <c r="S990" s="85"/>
      <c r="T990" s="96">
        <f>STOCK[[#This Row],[Costo Unitario (USD)]]+STOCK[[#This Row],[Costo Envío (USD)]]+STOCK[[#This Row],[Comisión 10%]]</f>
        <v>2</v>
      </c>
      <c r="U990" s="84">
        <f t="shared" si="53"/>
        <v>3</v>
      </c>
      <c r="V990" s="85">
        <f t="shared" si="55"/>
        <v>20</v>
      </c>
      <c r="W990" s="85">
        <f>STOCK[[#This Row],[Precio Final]]-STOCK[[#This Row],[Costo total]]</f>
        <v>18</v>
      </c>
      <c r="X990" s="84">
        <f>STOCK[[#This Row],[Ganancia Unitaria]]*STOCK[[#This Row],[Salidas]]</f>
        <v>0</v>
      </c>
      <c r="Y990" s="84"/>
      <c r="Z990" s="84"/>
      <c r="AA990" s="85"/>
      <c r="AB990" s="84"/>
      <c r="AC990" s="84"/>
    </row>
    <row r="991" ht="80" customHeight="1" spans="1:29">
      <c r="A991" s="84" t="s">
        <v>18287</v>
      </c>
      <c r="B991" s="84"/>
      <c r="C991" s="85" t="s">
        <v>2</v>
      </c>
      <c r="D991" s="84" t="s">
        <v>16498</v>
      </c>
      <c r="E991" s="87" t="s">
        <v>18286</v>
      </c>
      <c r="F991" s="84" t="s">
        <v>16404</v>
      </c>
      <c r="G991" s="85"/>
      <c r="H991" s="85">
        <v>20</v>
      </c>
      <c r="I991" s="85">
        <f t="shared" si="54"/>
        <v>20</v>
      </c>
      <c r="J991" s="84">
        <v>1</v>
      </c>
      <c r="K991" s="90">
        <f>SUMIFS(VENTAS[Cantidad],VENTAS[Código del producto Vendido],STOCK[[#This Row],[Code]])</f>
        <v>0</v>
      </c>
      <c r="L991" s="84">
        <f>STOCK[[#This Row],[Entradas]]-STOCK[[#This Row],[Salidas]]</f>
        <v>1</v>
      </c>
      <c r="M991" s="93">
        <f>STOCK[[#This Row],[Precio Final]]*10%</f>
        <v>2</v>
      </c>
      <c r="N991" s="84"/>
      <c r="O991" s="85"/>
      <c r="P991" s="85"/>
      <c r="Q991" s="84"/>
      <c r="R991" s="84"/>
      <c r="S991" s="85"/>
      <c r="T991" s="96">
        <f>STOCK[[#This Row],[Costo Unitario (USD)]]+STOCK[[#This Row],[Costo Envío (USD)]]+STOCK[[#This Row],[Comisión 10%]]</f>
        <v>2</v>
      </c>
      <c r="U991" s="84">
        <f t="shared" si="53"/>
        <v>3</v>
      </c>
      <c r="V991" s="85">
        <f t="shared" si="55"/>
        <v>20</v>
      </c>
      <c r="W991" s="85">
        <f>STOCK[[#This Row],[Precio Final]]-STOCK[[#This Row],[Costo total]]</f>
        <v>18</v>
      </c>
      <c r="X991" s="84">
        <f>STOCK[[#This Row],[Ganancia Unitaria]]*STOCK[[#This Row],[Salidas]]</f>
        <v>0</v>
      </c>
      <c r="Y991" s="84"/>
      <c r="Z991" s="84"/>
      <c r="AA991" s="85"/>
      <c r="AB991" s="84"/>
      <c r="AC991" s="84"/>
    </row>
    <row r="992" ht="80" customHeight="1" spans="1:29">
      <c r="A992" s="84" t="s">
        <v>18288</v>
      </c>
      <c r="B992" s="84"/>
      <c r="C992" s="85" t="s">
        <v>2</v>
      </c>
      <c r="D992" s="84" t="s">
        <v>16498</v>
      </c>
      <c r="E992" s="87" t="s">
        <v>18289</v>
      </c>
      <c r="F992" s="84" t="s">
        <v>16408</v>
      </c>
      <c r="G992" s="85"/>
      <c r="H992" s="85">
        <v>18</v>
      </c>
      <c r="I992" s="85">
        <f t="shared" si="54"/>
        <v>18</v>
      </c>
      <c r="J992" s="84">
        <v>1</v>
      </c>
      <c r="K992" s="90">
        <f>SUMIFS(VENTAS[Cantidad],VENTAS[Código del producto Vendido],STOCK[[#This Row],[Code]])</f>
        <v>0</v>
      </c>
      <c r="L992" s="84">
        <f>STOCK[[#This Row],[Entradas]]-STOCK[[#This Row],[Salidas]]</f>
        <v>1</v>
      </c>
      <c r="M992" s="93">
        <f>STOCK[[#This Row],[Precio Final]]*10%</f>
        <v>1.8</v>
      </c>
      <c r="N992" s="84"/>
      <c r="O992" s="85"/>
      <c r="P992" s="85"/>
      <c r="Q992" s="84"/>
      <c r="R992" s="84"/>
      <c r="S992" s="85"/>
      <c r="T992" s="96">
        <f>STOCK[[#This Row],[Costo Unitario (USD)]]+STOCK[[#This Row],[Costo Envío (USD)]]+STOCK[[#This Row],[Comisión 10%]]</f>
        <v>1.8</v>
      </c>
      <c r="U992" s="84">
        <f t="shared" si="53"/>
        <v>2.7</v>
      </c>
      <c r="V992" s="85">
        <f t="shared" si="55"/>
        <v>18</v>
      </c>
      <c r="W992" s="85">
        <f>STOCK[[#This Row],[Precio Final]]-STOCK[[#This Row],[Costo total]]</f>
        <v>16.2</v>
      </c>
      <c r="X992" s="84">
        <f>STOCK[[#This Row],[Ganancia Unitaria]]*STOCK[[#This Row],[Salidas]]</f>
        <v>0</v>
      </c>
      <c r="Y992" s="84"/>
      <c r="Z992" s="84"/>
      <c r="AA992" s="85"/>
      <c r="AB992" s="84"/>
      <c r="AC992" s="84"/>
    </row>
    <row r="993" ht="80" customHeight="1" spans="1:29">
      <c r="A993" s="84" t="s">
        <v>18290</v>
      </c>
      <c r="B993" s="84"/>
      <c r="C993" s="85" t="s">
        <v>2</v>
      </c>
      <c r="D993" s="84" t="s">
        <v>16498</v>
      </c>
      <c r="E993" s="87" t="s">
        <v>18291</v>
      </c>
      <c r="F993" s="84" t="s">
        <v>16396</v>
      </c>
      <c r="G993" s="85"/>
      <c r="H993" s="85">
        <v>18</v>
      </c>
      <c r="I993" s="85">
        <f t="shared" si="54"/>
        <v>18</v>
      </c>
      <c r="J993" s="84">
        <v>1</v>
      </c>
      <c r="K993" s="90">
        <f>SUMIFS(VENTAS[Cantidad],VENTAS[Código del producto Vendido],STOCK[[#This Row],[Code]])</f>
        <v>0</v>
      </c>
      <c r="L993" s="84">
        <f>STOCK[[#This Row],[Entradas]]-STOCK[[#This Row],[Salidas]]</f>
        <v>1</v>
      </c>
      <c r="M993" s="93">
        <f>STOCK[[#This Row],[Precio Final]]*10%</f>
        <v>1.8</v>
      </c>
      <c r="N993" s="84"/>
      <c r="O993" s="85"/>
      <c r="P993" s="85"/>
      <c r="Q993" s="84"/>
      <c r="R993" s="84"/>
      <c r="S993" s="85"/>
      <c r="T993" s="96">
        <f>STOCK[[#This Row],[Costo Unitario (USD)]]+STOCK[[#This Row],[Costo Envío (USD)]]+STOCK[[#This Row],[Comisión 10%]]</f>
        <v>1.8</v>
      </c>
      <c r="U993" s="84">
        <f t="shared" si="53"/>
        <v>2.7</v>
      </c>
      <c r="V993" s="85">
        <f t="shared" si="55"/>
        <v>18</v>
      </c>
      <c r="W993" s="85">
        <f>STOCK[[#This Row],[Precio Final]]-STOCK[[#This Row],[Costo total]]</f>
        <v>16.2</v>
      </c>
      <c r="X993" s="84">
        <f>STOCK[[#This Row],[Ganancia Unitaria]]*STOCK[[#This Row],[Salidas]]</f>
        <v>0</v>
      </c>
      <c r="Y993" s="84"/>
      <c r="Z993" s="84"/>
      <c r="AA993" s="85"/>
      <c r="AB993" s="84"/>
      <c r="AC993" s="84"/>
    </row>
    <row r="994" ht="80" customHeight="1" spans="1:29">
      <c r="A994" s="84" t="s">
        <v>18292</v>
      </c>
      <c r="B994" s="84"/>
      <c r="C994" s="85" t="s">
        <v>2</v>
      </c>
      <c r="D994" s="84" t="s">
        <v>16498</v>
      </c>
      <c r="E994" s="87" t="s">
        <v>18293</v>
      </c>
      <c r="F994" s="84" t="s">
        <v>16404</v>
      </c>
      <c r="G994" s="85"/>
      <c r="H994" s="85">
        <v>20</v>
      </c>
      <c r="I994" s="85">
        <f t="shared" si="54"/>
        <v>20</v>
      </c>
      <c r="J994" s="84">
        <v>1</v>
      </c>
      <c r="K994" s="90">
        <f>SUMIFS(VENTAS[Cantidad],VENTAS[Código del producto Vendido],STOCK[[#This Row],[Code]])</f>
        <v>0</v>
      </c>
      <c r="L994" s="84">
        <f>STOCK[[#This Row],[Entradas]]-STOCK[[#This Row],[Salidas]]</f>
        <v>1</v>
      </c>
      <c r="M994" s="93">
        <f>STOCK[[#This Row],[Precio Final]]*10%</f>
        <v>2</v>
      </c>
      <c r="N994" s="84"/>
      <c r="O994" s="85"/>
      <c r="P994" s="85"/>
      <c r="Q994" s="84"/>
      <c r="R994" s="84"/>
      <c r="S994" s="85"/>
      <c r="T994" s="96">
        <f>STOCK[[#This Row],[Costo Unitario (USD)]]+STOCK[[#This Row],[Costo Envío (USD)]]+STOCK[[#This Row],[Comisión 10%]]</f>
        <v>2</v>
      </c>
      <c r="U994" s="84">
        <f t="shared" si="53"/>
        <v>3</v>
      </c>
      <c r="V994" s="85">
        <f t="shared" si="55"/>
        <v>20</v>
      </c>
      <c r="W994" s="85">
        <f>STOCK[[#This Row],[Precio Final]]-STOCK[[#This Row],[Costo total]]</f>
        <v>18</v>
      </c>
      <c r="X994" s="84">
        <f>STOCK[[#This Row],[Ganancia Unitaria]]*STOCK[[#This Row],[Salidas]]</f>
        <v>0</v>
      </c>
      <c r="Y994" s="84"/>
      <c r="Z994" s="84"/>
      <c r="AA994" s="85"/>
      <c r="AB994" s="84"/>
      <c r="AC994" s="84"/>
    </row>
    <row r="995" ht="80" customHeight="1" spans="1:29">
      <c r="A995" s="84" t="s">
        <v>18294</v>
      </c>
      <c r="B995" s="84"/>
      <c r="C995" s="85" t="s">
        <v>2</v>
      </c>
      <c r="D995" s="84" t="s">
        <v>16969</v>
      </c>
      <c r="E995" s="87" t="s">
        <v>18295</v>
      </c>
      <c r="F995" s="84" t="s">
        <v>16586</v>
      </c>
      <c r="G995" s="85"/>
      <c r="H995" s="85">
        <v>20</v>
      </c>
      <c r="I995" s="85">
        <f t="shared" si="54"/>
        <v>20</v>
      </c>
      <c r="J995" s="84">
        <v>2</v>
      </c>
      <c r="K995" s="90">
        <f>SUMIFS(VENTAS[Cantidad],VENTAS[Código del producto Vendido],STOCK[[#This Row],[Code]])</f>
        <v>0</v>
      </c>
      <c r="L995" s="84">
        <f>STOCK[[#This Row],[Entradas]]-STOCK[[#This Row],[Salidas]]</f>
        <v>2</v>
      </c>
      <c r="M995" s="93">
        <f>STOCK[[#This Row],[Precio Final]]*10%</f>
        <v>2</v>
      </c>
      <c r="N995" s="84"/>
      <c r="O995" s="85"/>
      <c r="P995" s="85"/>
      <c r="Q995" s="84"/>
      <c r="R995" s="84"/>
      <c r="S995" s="85"/>
      <c r="T995" s="96">
        <f>STOCK[[#This Row],[Costo Unitario (USD)]]+STOCK[[#This Row],[Costo Envío (USD)]]+STOCK[[#This Row],[Comisión 10%]]</f>
        <v>2</v>
      </c>
      <c r="U995" s="84">
        <f t="shared" si="53"/>
        <v>3</v>
      </c>
      <c r="V995" s="85">
        <f t="shared" si="55"/>
        <v>20</v>
      </c>
      <c r="W995" s="85">
        <f>STOCK[[#This Row],[Precio Final]]-STOCK[[#This Row],[Costo total]]</f>
        <v>18</v>
      </c>
      <c r="X995" s="84">
        <f>STOCK[[#This Row],[Ganancia Unitaria]]*STOCK[[#This Row],[Salidas]]</f>
        <v>0</v>
      </c>
      <c r="Y995" s="84"/>
      <c r="Z995" s="84"/>
      <c r="AA995" s="85"/>
      <c r="AB995" s="84"/>
      <c r="AC995" s="84"/>
    </row>
    <row r="996" ht="80" customHeight="1" spans="1:29">
      <c r="A996" s="84" t="s">
        <v>18296</v>
      </c>
      <c r="B996" s="84"/>
      <c r="C996" s="85" t="s">
        <v>2</v>
      </c>
      <c r="D996" s="84" t="s">
        <v>16498</v>
      </c>
      <c r="E996" s="87" t="s">
        <v>18295</v>
      </c>
      <c r="F996" s="84" t="s">
        <v>16475</v>
      </c>
      <c r="G996" s="85"/>
      <c r="H996" s="85">
        <v>20</v>
      </c>
      <c r="I996" s="85">
        <f t="shared" si="54"/>
        <v>20</v>
      </c>
      <c r="J996" s="84">
        <v>3</v>
      </c>
      <c r="K996" s="90">
        <f>SUMIFS(VENTAS[Cantidad],VENTAS[Código del producto Vendido],STOCK[[#This Row],[Code]])</f>
        <v>0</v>
      </c>
      <c r="L996" s="84">
        <v>2</v>
      </c>
      <c r="M996" s="93">
        <f>STOCK[[#This Row],[Precio Final]]*10%</f>
        <v>2</v>
      </c>
      <c r="N996" s="84"/>
      <c r="O996" s="85"/>
      <c r="P996" s="85"/>
      <c r="Q996" s="84"/>
      <c r="R996" s="84"/>
      <c r="S996" s="85"/>
      <c r="T996" s="96">
        <f>STOCK[[#This Row],[Costo Unitario (USD)]]+STOCK[[#This Row],[Costo Envío (USD)]]+STOCK[[#This Row],[Comisión 10%]]</f>
        <v>2</v>
      </c>
      <c r="U996" s="84">
        <f t="shared" si="53"/>
        <v>3</v>
      </c>
      <c r="V996" s="85">
        <f t="shared" si="55"/>
        <v>20</v>
      </c>
      <c r="W996" s="85">
        <f>STOCK[[#This Row],[Precio Final]]-STOCK[[#This Row],[Costo total]]</f>
        <v>18</v>
      </c>
      <c r="X996" s="84">
        <f>STOCK[[#This Row],[Ganancia Unitaria]]*STOCK[[#This Row],[Salidas]]</f>
        <v>0</v>
      </c>
      <c r="Y996" s="84"/>
      <c r="Z996" s="84"/>
      <c r="AA996" s="85"/>
      <c r="AB996" s="84"/>
      <c r="AC996" s="84"/>
    </row>
    <row r="997" ht="80" customHeight="1" spans="1:29">
      <c r="A997" s="84" t="s">
        <v>18297</v>
      </c>
      <c r="B997" s="84"/>
      <c r="C997" s="85" t="s">
        <v>2</v>
      </c>
      <c r="D997" s="84" t="s">
        <v>16498</v>
      </c>
      <c r="E997" s="87" t="s">
        <v>18298</v>
      </c>
      <c r="F997" s="84" t="s">
        <v>16404</v>
      </c>
      <c r="G997" s="85"/>
      <c r="H997" s="85">
        <v>18</v>
      </c>
      <c r="I997" s="85">
        <f t="shared" si="54"/>
        <v>18</v>
      </c>
      <c r="J997" s="84">
        <v>1</v>
      </c>
      <c r="K997" s="90">
        <f>SUMIFS(VENTAS[Cantidad],VENTAS[Código del producto Vendido],STOCK[[#This Row],[Code]])</f>
        <v>0</v>
      </c>
      <c r="L997" s="84">
        <f>STOCK[[#This Row],[Entradas]]-STOCK[[#This Row],[Salidas]]</f>
        <v>1</v>
      </c>
      <c r="M997" s="93">
        <f>STOCK[[#This Row],[Precio Final]]*10%</f>
        <v>1.8</v>
      </c>
      <c r="N997" s="84"/>
      <c r="O997" s="85"/>
      <c r="P997" s="85"/>
      <c r="Q997" s="84"/>
      <c r="R997" s="84"/>
      <c r="S997" s="85"/>
      <c r="T997" s="96">
        <f>STOCK[[#This Row],[Costo Unitario (USD)]]+STOCK[[#This Row],[Costo Envío (USD)]]+STOCK[[#This Row],[Comisión 10%]]</f>
        <v>1.8</v>
      </c>
      <c r="U997" s="84">
        <f t="shared" si="53"/>
        <v>2.7</v>
      </c>
      <c r="V997" s="85">
        <f t="shared" si="55"/>
        <v>18</v>
      </c>
      <c r="W997" s="85">
        <f>STOCK[[#This Row],[Precio Final]]-STOCK[[#This Row],[Costo total]]</f>
        <v>16.2</v>
      </c>
      <c r="X997" s="84">
        <f>STOCK[[#This Row],[Ganancia Unitaria]]*STOCK[[#This Row],[Salidas]]</f>
        <v>0</v>
      </c>
      <c r="Y997" s="84"/>
      <c r="Z997" s="84"/>
      <c r="AA997" s="85"/>
      <c r="AB997" s="84"/>
      <c r="AC997" s="84"/>
    </row>
    <row r="998" ht="80" customHeight="1" spans="1:29">
      <c r="A998" s="84" t="s">
        <v>18299</v>
      </c>
      <c r="B998" s="84"/>
      <c r="C998" s="85" t="s">
        <v>2</v>
      </c>
      <c r="D998" s="84" t="s">
        <v>16969</v>
      </c>
      <c r="E998" s="87" t="s">
        <v>18300</v>
      </c>
      <c r="F998" s="84" t="s">
        <v>16586</v>
      </c>
      <c r="G998" s="85"/>
      <c r="H998" s="85">
        <v>20</v>
      </c>
      <c r="I998" s="85">
        <f t="shared" si="54"/>
        <v>20</v>
      </c>
      <c r="J998" s="84">
        <v>1</v>
      </c>
      <c r="K998" s="90">
        <f>SUMIFS(VENTAS[Cantidad],VENTAS[Código del producto Vendido],STOCK[[#This Row],[Code]])</f>
        <v>0</v>
      </c>
      <c r="L998" s="84">
        <f>STOCK[[#This Row],[Entradas]]-STOCK[[#This Row],[Salidas]]</f>
        <v>1</v>
      </c>
      <c r="M998" s="93">
        <f>STOCK[[#This Row],[Precio Final]]*10%</f>
        <v>2</v>
      </c>
      <c r="N998" s="84"/>
      <c r="O998" s="85"/>
      <c r="P998" s="85"/>
      <c r="Q998" s="84"/>
      <c r="R998" s="84"/>
      <c r="S998" s="85"/>
      <c r="T998" s="96">
        <f>STOCK[[#This Row],[Costo Unitario (USD)]]+STOCK[[#This Row],[Costo Envío (USD)]]+STOCK[[#This Row],[Comisión 10%]]</f>
        <v>2</v>
      </c>
      <c r="U998" s="84">
        <f t="shared" si="53"/>
        <v>3</v>
      </c>
      <c r="V998" s="85">
        <f t="shared" si="55"/>
        <v>20</v>
      </c>
      <c r="W998" s="85">
        <f>STOCK[[#This Row],[Precio Final]]-STOCK[[#This Row],[Costo total]]</f>
        <v>18</v>
      </c>
      <c r="X998" s="84">
        <f>STOCK[[#This Row],[Ganancia Unitaria]]*STOCK[[#This Row],[Salidas]]</f>
        <v>0</v>
      </c>
      <c r="Y998" s="84"/>
      <c r="Z998" s="84"/>
      <c r="AA998" s="85"/>
      <c r="AB998" s="84"/>
      <c r="AC998" s="84"/>
    </row>
    <row r="999" ht="80" customHeight="1" spans="1:29">
      <c r="A999" s="84" t="s">
        <v>18301</v>
      </c>
      <c r="B999" s="84"/>
      <c r="C999" s="85" t="s">
        <v>2</v>
      </c>
      <c r="D999" s="84" t="s">
        <v>16498</v>
      </c>
      <c r="E999" s="87" t="s">
        <v>18300</v>
      </c>
      <c r="F999" s="84" t="s">
        <v>16408</v>
      </c>
      <c r="G999" s="85"/>
      <c r="H999" s="85">
        <v>20</v>
      </c>
      <c r="I999" s="85">
        <f t="shared" si="54"/>
        <v>20</v>
      </c>
      <c r="J999" s="84">
        <v>1</v>
      </c>
      <c r="K999" s="90">
        <f>SUMIFS(VENTAS[Cantidad],VENTAS[Código del producto Vendido],STOCK[[#This Row],[Code]])</f>
        <v>0</v>
      </c>
      <c r="L999" s="84">
        <f>STOCK[[#This Row],[Entradas]]-STOCK[[#This Row],[Salidas]]</f>
        <v>1</v>
      </c>
      <c r="M999" s="93">
        <f>STOCK[[#This Row],[Precio Final]]*10%</f>
        <v>2</v>
      </c>
      <c r="N999" s="84"/>
      <c r="O999" s="85"/>
      <c r="P999" s="85"/>
      <c r="Q999" s="84"/>
      <c r="R999" s="84"/>
      <c r="S999" s="85"/>
      <c r="T999" s="96">
        <f>STOCK[[#This Row],[Costo Unitario (USD)]]+STOCK[[#This Row],[Costo Envío (USD)]]+STOCK[[#This Row],[Comisión 10%]]</f>
        <v>2</v>
      </c>
      <c r="U999" s="84">
        <f t="shared" si="53"/>
        <v>3</v>
      </c>
      <c r="V999" s="85">
        <f t="shared" si="55"/>
        <v>20</v>
      </c>
      <c r="W999" s="85">
        <f>STOCK[[#This Row],[Precio Final]]-STOCK[[#This Row],[Costo total]]</f>
        <v>18</v>
      </c>
      <c r="X999" s="84">
        <f>STOCK[[#This Row],[Ganancia Unitaria]]*STOCK[[#This Row],[Salidas]]</f>
        <v>0</v>
      </c>
      <c r="Y999" s="84"/>
      <c r="Z999" s="84"/>
      <c r="AA999" s="85"/>
      <c r="AB999" s="84"/>
      <c r="AC999" s="84"/>
    </row>
    <row r="1000" ht="80" customHeight="1" spans="1:29">
      <c r="A1000" s="84" t="s">
        <v>18302</v>
      </c>
      <c r="B1000" s="84"/>
      <c r="C1000" s="85" t="s">
        <v>2</v>
      </c>
      <c r="D1000" s="84" t="s">
        <v>16498</v>
      </c>
      <c r="E1000" s="87" t="s">
        <v>18303</v>
      </c>
      <c r="F1000" s="84" t="s">
        <v>18304</v>
      </c>
      <c r="G1000" s="85"/>
      <c r="H1000" s="85">
        <v>30</v>
      </c>
      <c r="I1000" s="85">
        <f t="shared" si="54"/>
        <v>30</v>
      </c>
      <c r="J1000" s="84">
        <v>3</v>
      </c>
      <c r="K1000" s="90">
        <f>SUMIFS(VENTAS[Cantidad],VENTAS[Código del producto Vendido],STOCK[[#This Row],[Code]])</f>
        <v>0</v>
      </c>
      <c r="L1000" s="84">
        <f>STOCK[[#This Row],[Entradas]]-STOCK[[#This Row],[Salidas]]</f>
        <v>3</v>
      </c>
      <c r="M1000" s="93">
        <f>STOCK[[#This Row],[Precio Final]]*10%</f>
        <v>3</v>
      </c>
      <c r="N1000" s="84"/>
      <c r="O1000" s="85"/>
      <c r="P1000" s="85"/>
      <c r="Q1000" s="84"/>
      <c r="R1000" s="84"/>
      <c r="S1000" s="85"/>
      <c r="T1000" s="96">
        <f>STOCK[[#This Row],[Costo Unitario (USD)]]+STOCK[[#This Row],[Costo Envío (USD)]]+STOCK[[#This Row],[Comisión 10%]]</f>
        <v>3</v>
      </c>
      <c r="U1000" s="84">
        <f t="shared" si="53"/>
        <v>4.5</v>
      </c>
      <c r="V1000" s="85">
        <f t="shared" si="55"/>
        <v>30</v>
      </c>
      <c r="W1000" s="85">
        <f>STOCK[[#This Row],[Precio Final]]-STOCK[[#This Row],[Costo total]]</f>
        <v>27</v>
      </c>
      <c r="X1000" s="84">
        <f>STOCK[[#This Row],[Ganancia Unitaria]]*STOCK[[#This Row],[Salidas]]</f>
        <v>0</v>
      </c>
      <c r="Y1000" s="84"/>
      <c r="Z1000" s="84"/>
      <c r="AA1000" s="85"/>
      <c r="AB1000" s="84"/>
      <c r="AC1000" s="84"/>
    </row>
    <row r="1001" ht="80" customHeight="1" spans="1:29">
      <c r="A1001" s="84" t="s">
        <v>18305</v>
      </c>
      <c r="B1001" s="84"/>
      <c r="C1001" s="85" t="s">
        <v>2</v>
      </c>
      <c r="D1001" s="84" t="s">
        <v>16498</v>
      </c>
      <c r="E1001" s="87" t="s">
        <v>18306</v>
      </c>
      <c r="F1001" s="84" t="s">
        <v>18307</v>
      </c>
      <c r="G1001" s="85"/>
      <c r="H1001" s="85">
        <v>40</v>
      </c>
      <c r="I1001" s="85">
        <f t="shared" si="54"/>
        <v>40</v>
      </c>
      <c r="J1001" s="84">
        <v>1</v>
      </c>
      <c r="K1001" s="90">
        <f>SUMIFS(VENTAS[Cantidad],VENTAS[Código del producto Vendido],STOCK[[#This Row],[Code]])</f>
        <v>0</v>
      </c>
      <c r="L1001" s="84">
        <f>STOCK[[#This Row],[Entradas]]-STOCK[[#This Row],[Salidas]]</f>
        <v>1</v>
      </c>
      <c r="M1001" s="93">
        <f>STOCK[[#This Row],[Precio Final]]*10%</f>
        <v>4</v>
      </c>
      <c r="N1001" s="84"/>
      <c r="O1001" s="85"/>
      <c r="P1001" s="85"/>
      <c r="Q1001" s="84"/>
      <c r="R1001" s="84"/>
      <c r="S1001" s="85"/>
      <c r="T1001" s="96">
        <f>STOCK[[#This Row],[Costo Unitario (USD)]]+STOCK[[#This Row],[Costo Envío (USD)]]+STOCK[[#This Row],[Comisión 10%]]</f>
        <v>4</v>
      </c>
      <c r="U1001" s="84">
        <f t="shared" si="53"/>
        <v>6</v>
      </c>
      <c r="V1001" s="85">
        <f t="shared" si="55"/>
        <v>40</v>
      </c>
      <c r="W1001" s="85">
        <f>STOCK[[#This Row],[Precio Final]]-STOCK[[#This Row],[Costo total]]</f>
        <v>36</v>
      </c>
      <c r="X1001" s="84">
        <f>STOCK[[#This Row],[Ganancia Unitaria]]*STOCK[[#This Row],[Salidas]]</f>
        <v>0</v>
      </c>
      <c r="Y1001" s="84"/>
      <c r="Z1001" s="84"/>
      <c r="AA1001" s="85"/>
      <c r="AB1001" s="84"/>
      <c r="AC1001" s="84"/>
    </row>
    <row r="1002" ht="80" customHeight="1" spans="1:29">
      <c r="A1002" s="84" t="s">
        <v>18308</v>
      </c>
      <c r="B1002" s="84"/>
      <c r="C1002" s="85" t="s">
        <v>2</v>
      </c>
      <c r="D1002" s="84" t="s">
        <v>16498</v>
      </c>
      <c r="E1002" s="87" t="s">
        <v>18309</v>
      </c>
      <c r="F1002" s="84" t="s">
        <v>18304</v>
      </c>
      <c r="G1002" s="85"/>
      <c r="H1002" s="85">
        <v>30</v>
      </c>
      <c r="I1002" s="85">
        <f t="shared" si="54"/>
        <v>30</v>
      </c>
      <c r="J1002" s="84">
        <v>2</v>
      </c>
      <c r="K1002" s="90">
        <f>SUMIFS(VENTAS[Cantidad],VENTAS[Código del producto Vendido],STOCK[[#This Row],[Code]])</f>
        <v>0</v>
      </c>
      <c r="L1002" s="84">
        <f>STOCK[[#This Row],[Entradas]]-STOCK[[#This Row],[Salidas]]</f>
        <v>2</v>
      </c>
      <c r="M1002" s="93">
        <f>STOCK[[#This Row],[Precio Final]]*10%</f>
        <v>3</v>
      </c>
      <c r="N1002" s="84"/>
      <c r="O1002" s="85"/>
      <c r="P1002" s="85"/>
      <c r="Q1002" s="84"/>
      <c r="R1002" s="84"/>
      <c r="S1002" s="85"/>
      <c r="T1002" s="96">
        <f>STOCK[[#This Row],[Costo Unitario (USD)]]+STOCK[[#This Row],[Costo Envío (USD)]]+STOCK[[#This Row],[Comisión 10%]]</f>
        <v>3</v>
      </c>
      <c r="U1002" s="84">
        <f t="shared" si="53"/>
        <v>4.5</v>
      </c>
      <c r="V1002" s="85">
        <f t="shared" si="55"/>
        <v>30</v>
      </c>
      <c r="W1002" s="85">
        <f>STOCK[[#This Row],[Precio Final]]-STOCK[[#This Row],[Costo total]]</f>
        <v>27</v>
      </c>
      <c r="X1002" s="84">
        <f>STOCK[[#This Row],[Ganancia Unitaria]]*STOCK[[#This Row],[Salidas]]</f>
        <v>0</v>
      </c>
      <c r="Y1002" s="84"/>
      <c r="Z1002" s="84"/>
      <c r="AA1002" s="85"/>
      <c r="AB1002" s="84"/>
      <c r="AC1002" s="84"/>
    </row>
    <row r="1003" ht="80" customHeight="1" spans="1:29">
      <c r="A1003" s="84" t="s">
        <v>18310</v>
      </c>
      <c r="B1003" s="84"/>
      <c r="C1003" s="85" t="s">
        <v>2</v>
      </c>
      <c r="D1003" s="84" t="s">
        <v>16498</v>
      </c>
      <c r="E1003" s="87" t="s">
        <v>18311</v>
      </c>
      <c r="F1003" s="84" t="s">
        <v>18312</v>
      </c>
      <c r="G1003" s="85"/>
      <c r="H1003" s="85">
        <v>35</v>
      </c>
      <c r="I1003" s="85">
        <f t="shared" si="54"/>
        <v>35</v>
      </c>
      <c r="J1003" s="84">
        <v>1</v>
      </c>
      <c r="K1003" s="90">
        <f>SUMIFS(VENTAS[Cantidad],VENTAS[Código del producto Vendido],STOCK[[#This Row],[Code]])</f>
        <v>0</v>
      </c>
      <c r="L1003" s="84">
        <f>STOCK[[#This Row],[Entradas]]-STOCK[[#This Row],[Salidas]]</f>
        <v>1</v>
      </c>
      <c r="M1003" s="93">
        <f>STOCK[[#This Row],[Precio Final]]*10%</f>
        <v>3.5</v>
      </c>
      <c r="N1003" s="84"/>
      <c r="O1003" s="85"/>
      <c r="P1003" s="85"/>
      <c r="Q1003" s="84"/>
      <c r="R1003" s="84"/>
      <c r="S1003" s="85"/>
      <c r="T1003" s="96">
        <f>STOCK[[#This Row],[Costo Unitario (USD)]]+STOCK[[#This Row],[Costo Envío (USD)]]+STOCK[[#This Row],[Comisión 10%]]</f>
        <v>3.5</v>
      </c>
      <c r="U1003" s="84">
        <f t="shared" si="53"/>
        <v>5.25</v>
      </c>
      <c r="V1003" s="85">
        <f t="shared" si="55"/>
        <v>35</v>
      </c>
      <c r="W1003" s="85">
        <f>STOCK[[#This Row],[Precio Final]]-STOCK[[#This Row],[Costo total]]</f>
        <v>31.5</v>
      </c>
      <c r="X1003" s="84">
        <f>STOCK[[#This Row],[Ganancia Unitaria]]*STOCK[[#This Row],[Salidas]]</f>
        <v>0</v>
      </c>
      <c r="Y1003" s="84"/>
      <c r="Z1003" s="84"/>
      <c r="AA1003" s="85"/>
      <c r="AB1003" s="84"/>
      <c r="AC1003" s="84"/>
    </row>
    <row r="1004" ht="80" customHeight="1" spans="1:29">
      <c r="A1004" s="84" t="s">
        <v>18313</v>
      </c>
      <c r="B1004" s="84"/>
      <c r="C1004" s="85" t="s">
        <v>2</v>
      </c>
      <c r="D1004" s="84" t="s">
        <v>16498</v>
      </c>
      <c r="E1004" s="87" t="s">
        <v>18314</v>
      </c>
      <c r="F1004" s="84" t="s">
        <v>16396</v>
      </c>
      <c r="G1004" s="85"/>
      <c r="H1004" s="85">
        <v>40</v>
      </c>
      <c r="I1004" s="85">
        <f t="shared" si="54"/>
        <v>40</v>
      </c>
      <c r="J1004" s="84">
        <v>1</v>
      </c>
      <c r="K1004" s="90">
        <f>SUMIFS(VENTAS[Cantidad],VENTAS[Código del producto Vendido],STOCK[[#This Row],[Code]])</f>
        <v>0</v>
      </c>
      <c r="L1004" s="84">
        <f>STOCK[[#This Row],[Entradas]]-STOCK[[#This Row],[Salidas]]</f>
        <v>1</v>
      </c>
      <c r="M1004" s="93">
        <f>STOCK[[#This Row],[Precio Final]]*10%</f>
        <v>4</v>
      </c>
      <c r="N1004" s="84"/>
      <c r="O1004" s="85"/>
      <c r="P1004" s="85"/>
      <c r="Q1004" s="84"/>
      <c r="R1004" s="84"/>
      <c r="S1004" s="85"/>
      <c r="T1004" s="96">
        <f>STOCK[[#This Row],[Costo Unitario (USD)]]+STOCK[[#This Row],[Costo Envío (USD)]]+STOCK[[#This Row],[Comisión 10%]]</f>
        <v>4</v>
      </c>
      <c r="U1004" s="84">
        <f t="shared" si="53"/>
        <v>6</v>
      </c>
      <c r="V1004" s="85">
        <f t="shared" si="55"/>
        <v>40</v>
      </c>
      <c r="W1004" s="85">
        <f>STOCK[[#This Row],[Precio Final]]-STOCK[[#This Row],[Costo total]]</f>
        <v>36</v>
      </c>
      <c r="X1004" s="84">
        <f>STOCK[[#This Row],[Ganancia Unitaria]]*STOCK[[#This Row],[Salidas]]</f>
        <v>0</v>
      </c>
      <c r="Y1004" s="84"/>
      <c r="Z1004" s="84"/>
      <c r="AA1004" s="85"/>
      <c r="AB1004" s="84"/>
      <c r="AC1004" s="84"/>
    </row>
    <row r="1005" ht="80" customHeight="1" spans="1:29">
      <c r="A1005" s="84" t="s">
        <v>18315</v>
      </c>
      <c r="B1005" s="84"/>
      <c r="C1005" s="85" t="s">
        <v>2</v>
      </c>
      <c r="D1005" s="84" t="s">
        <v>16498</v>
      </c>
      <c r="E1005" s="87" t="s">
        <v>18316</v>
      </c>
      <c r="F1005" s="84" t="s">
        <v>16404</v>
      </c>
      <c r="G1005" s="85"/>
      <c r="H1005" s="85">
        <v>40</v>
      </c>
      <c r="I1005" s="85">
        <f t="shared" si="54"/>
        <v>40</v>
      </c>
      <c r="J1005" s="84">
        <v>1</v>
      </c>
      <c r="K1005" s="90">
        <f>SUMIFS(VENTAS[Cantidad],VENTAS[Código del producto Vendido],STOCK[[#This Row],[Code]])</f>
        <v>0</v>
      </c>
      <c r="L1005" s="84">
        <f>STOCK[[#This Row],[Entradas]]-STOCK[[#This Row],[Salidas]]</f>
        <v>1</v>
      </c>
      <c r="M1005" s="93">
        <f>STOCK[[#This Row],[Precio Final]]*10%</f>
        <v>4</v>
      </c>
      <c r="N1005" s="84"/>
      <c r="O1005" s="85"/>
      <c r="P1005" s="85"/>
      <c r="Q1005" s="84"/>
      <c r="R1005" s="84"/>
      <c r="S1005" s="85"/>
      <c r="T1005" s="96">
        <f>STOCK[[#This Row],[Costo Unitario (USD)]]+STOCK[[#This Row],[Costo Envío (USD)]]+STOCK[[#This Row],[Comisión 10%]]</f>
        <v>4</v>
      </c>
      <c r="U1005" s="84">
        <f t="shared" si="53"/>
        <v>6</v>
      </c>
      <c r="V1005" s="85">
        <f t="shared" si="55"/>
        <v>40</v>
      </c>
      <c r="W1005" s="85">
        <f>STOCK[[#This Row],[Precio Final]]-STOCK[[#This Row],[Costo total]]</f>
        <v>36</v>
      </c>
      <c r="X1005" s="84">
        <f>STOCK[[#This Row],[Ganancia Unitaria]]*STOCK[[#This Row],[Salidas]]</f>
        <v>0</v>
      </c>
      <c r="Y1005" s="84"/>
      <c r="Z1005" s="84"/>
      <c r="AA1005" s="85"/>
      <c r="AB1005" s="84"/>
      <c r="AC1005" s="84"/>
    </row>
    <row r="1006" ht="80" customHeight="1" spans="1:29">
      <c r="A1006" s="84" t="s">
        <v>18317</v>
      </c>
      <c r="B1006" s="84"/>
      <c r="C1006" s="85" t="s">
        <v>2</v>
      </c>
      <c r="D1006" s="84" t="s">
        <v>18318</v>
      </c>
      <c r="E1006" s="87" t="s">
        <v>18319</v>
      </c>
      <c r="F1006" s="84" t="s">
        <v>18320</v>
      </c>
      <c r="G1006" s="85"/>
      <c r="H1006" s="85">
        <v>15</v>
      </c>
      <c r="I1006" s="85">
        <f t="shared" si="54"/>
        <v>15</v>
      </c>
      <c r="J1006" s="84">
        <v>1</v>
      </c>
      <c r="K1006" s="90">
        <f>SUMIFS(VENTAS[Cantidad],VENTAS[Código del producto Vendido],STOCK[[#This Row],[Code]])</f>
        <v>0</v>
      </c>
      <c r="L1006" s="84">
        <f>STOCK[[#This Row],[Entradas]]-STOCK[[#This Row],[Salidas]]</f>
        <v>1</v>
      </c>
      <c r="M1006" s="93">
        <f>STOCK[[#This Row],[Precio Final]]*10%</f>
        <v>1.5</v>
      </c>
      <c r="N1006" s="84"/>
      <c r="O1006" s="85"/>
      <c r="P1006" s="85"/>
      <c r="Q1006" s="84"/>
      <c r="R1006" s="84"/>
      <c r="S1006" s="85"/>
      <c r="T1006" s="96">
        <f>STOCK[[#This Row],[Costo Unitario (USD)]]+STOCK[[#This Row],[Costo Envío (USD)]]+STOCK[[#This Row],[Comisión 10%]]</f>
        <v>1.5</v>
      </c>
      <c r="U1006" s="84">
        <f t="shared" si="53"/>
        <v>2.25</v>
      </c>
      <c r="V1006" s="85">
        <f t="shared" si="55"/>
        <v>15</v>
      </c>
      <c r="W1006" s="85">
        <f>STOCK[[#This Row],[Precio Final]]-STOCK[[#This Row],[Costo total]]</f>
        <v>13.5</v>
      </c>
      <c r="X1006" s="84">
        <f>STOCK[[#This Row],[Ganancia Unitaria]]*STOCK[[#This Row],[Salidas]]</f>
        <v>0</v>
      </c>
      <c r="Y1006" s="84"/>
      <c r="Z1006" s="84"/>
      <c r="AA1006" s="85"/>
      <c r="AB1006" s="84"/>
      <c r="AC1006" s="84"/>
    </row>
    <row r="1007" ht="80" customHeight="1" spans="1:29">
      <c r="A1007" s="84" t="s">
        <v>18321</v>
      </c>
      <c r="B1007" s="84"/>
      <c r="C1007" s="85" t="s">
        <v>2</v>
      </c>
      <c r="D1007" s="84" t="s">
        <v>18318</v>
      </c>
      <c r="E1007" s="87" t="s">
        <v>18322</v>
      </c>
      <c r="F1007" s="84" t="s">
        <v>18320</v>
      </c>
      <c r="G1007" s="85"/>
      <c r="H1007" s="85">
        <v>15</v>
      </c>
      <c r="I1007" s="85">
        <f t="shared" si="54"/>
        <v>15</v>
      </c>
      <c r="J1007" s="84">
        <v>1</v>
      </c>
      <c r="K1007" s="90">
        <f>SUMIFS(VENTAS[Cantidad],VENTAS[Código del producto Vendido],STOCK[[#This Row],[Code]])</f>
        <v>0</v>
      </c>
      <c r="L1007" s="84">
        <f>STOCK[[#This Row],[Entradas]]-STOCK[[#This Row],[Salidas]]</f>
        <v>1</v>
      </c>
      <c r="M1007" s="93">
        <f>STOCK[[#This Row],[Precio Final]]*10%</f>
        <v>1.5</v>
      </c>
      <c r="N1007" s="84"/>
      <c r="O1007" s="85"/>
      <c r="P1007" s="85"/>
      <c r="Q1007" s="84"/>
      <c r="R1007" s="84"/>
      <c r="S1007" s="85"/>
      <c r="T1007" s="96">
        <f>STOCK[[#This Row],[Costo Unitario (USD)]]+STOCK[[#This Row],[Costo Envío (USD)]]+STOCK[[#This Row],[Comisión 10%]]</f>
        <v>1.5</v>
      </c>
      <c r="U1007" s="84">
        <f t="shared" si="53"/>
        <v>2.25</v>
      </c>
      <c r="V1007" s="85">
        <f t="shared" si="55"/>
        <v>15</v>
      </c>
      <c r="W1007" s="85">
        <f>STOCK[[#This Row],[Precio Final]]-STOCK[[#This Row],[Costo total]]</f>
        <v>13.5</v>
      </c>
      <c r="X1007" s="84">
        <f>STOCK[[#This Row],[Ganancia Unitaria]]*STOCK[[#This Row],[Salidas]]</f>
        <v>0</v>
      </c>
      <c r="Y1007" s="84"/>
      <c r="Z1007" s="84"/>
      <c r="AA1007" s="85"/>
      <c r="AB1007" s="84"/>
      <c r="AC1007" s="84"/>
    </row>
    <row r="1008" ht="80" customHeight="1" spans="1:29">
      <c r="A1008" s="84" t="s">
        <v>18323</v>
      </c>
      <c r="B1008" s="84"/>
      <c r="C1008" s="85" t="s">
        <v>2</v>
      </c>
      <c r="D1008" s="84" t="s">
        <v>18318</v>
      </c>
      <c r="E1008" s="87" t="s">
        <v>18324</v>
      </c>
      <c r="F1008" s="84" t="s">
        <v>18325</v>
      </c>
      <c r="G1008" s="85"/>
      <c r="H1008" s="85">
        <v>20</v>
      </c>
      <c r="I1008" s="85">
        <f t="shared" si="54"/>
        <v>20</v>
      </c>
      <c r="J1008" s="84">
        <v>1</v>
      </c>
      <c r="K1008" s="90">
        <f>SUMIFS(VENTAS[Cantidad],VENTAS[Código del producto Vendido],STOCK[[#This Row],[Code]])</f>
        <v>0</v>
      </c>
      <c r="L1008" s="84">
        <f>STOCK[[#This Row],[Entradas]]-STOCK[[#This Row],[Salidas]]</f>
        <v>1</v>
      </c>
      <c r="M1008" s="93">
        <f>STOCK[[#This Row],[Precio Final]]*10%</f>
        <v>2</v>
      </c>
      <c r="N1008" s="84"/>
      <c r="O1008" s="85"/>
      <c r="P1008" s="85"/>
      <c r="Q1008" s="84"/>
      <c r="R1008" s="84"/>
      <c r="S1008" s="85"/>
      <c r="T1008" s="96">
        <f>STOCK[[#This Row],[Costo Unitario (USD)]]+STOCK[[#This Row],[Costo Envío (USD)]]+STOCK[[#This Row],[Comisión 10%]]</f>
        <v>2</v>
      </c>
      <c r="U1008" s="84">
        <f t="shared" si="53"/>
        <v>3</v>
      </c>
      <c r="V1008" s="85">
        <f t="shared" si="55"/>
        <v>20</v>
      </c>
      <c r="W1008" s="85">
        <f>STOCK[[#This Row],[Precio Final]]-STOCK[[#This Row],[Costo total]]</f>
        <v>18</v>
      </c>
      <c r="X1008" s="84">
        <f>STOCK[[#This Row],[Ganancia Unitaria]]*STOCK[[#This Row],[Salidas]]</f>
        <v>0</v>
      </c>
      <c r="Y1008" s="84"/>
      <c r="Z1008" s="84"/>
      <c r="AA1008" s="85"/>
      <c r="AB1008" s="84"/>
      <c r="AC1008" s="84"/>
    </row>
    <row r="1009" ht="80" customHeight="1" spans="1:29">
      <c r="A1009" s="84" t="s">
        <v>18326</v>
      </c>
      <c r="B1009" s="84"/>
      <c r="C1009" s="85" t="s">
        <v>2</v>
      </c>
      <c r="D1009" s="84" t="s">
        <v>18318</v>
      </c>
      <c r="E1009" s="87" t="s">
        <v>18327</v>
      </c>
      <c r="F1009" s="84" t="s">
        <v>18328</v>
      </c>
      <c r="G1009" s="85"/>
      <c r="H1009" s="85">
        <v>20</v>
      </c>
      <c r="I1009" s="85">
        <f t="shared" si="54"/>
        <v>20</v>
      </c>
      <c r="J1009" s="84">
        <v>1</v>
      </c>
      <c r="K1009" s="90">
        <f>SUMIFS(VENTAS[Cantidad],VENTAS[Código del producto Vendido],STOCK[[#This Row],[Code]])</f>
        <v>0</v>
      </c>
      <c r="L1009" s="84">
        <f>STOCK[[#This Row],[Entradas]]-STOCK[[#This Row],[Salidas]]</f>
        <v>1</v>
      </c>
      <c r="M1009" s="93">
        <f>STOCK[[#This Row],[Precio Final]]*10%</f>
        <v>2</v>
      </c>
      <c r="N1009" s="84"/>
      <c r="O1009" s="85"/>
      <c r="P1009" s="85"/>
      <c r="Q1009" s="84"/>
      <c r="R1009" s="84"/>
      <c r="S1009" s="85"/>
      <c r="T1009" s="96">
        <f>STOCK[[#This Row],[Costo Unitario (USD)]]+STOCK[[#This Row],[Costo Envío (USD)]]+STOCK[[#This Row],[Comisión 10%]]</f>
        <v>2</v>
      </c>
      <c r="U1009" s="84">
        <f t="shared" si="53"/>
        <v>3</v>
      </c>
      <c r="V1009" s="85">
        <f t="shared" si="55"/>
        <v>20</v>
      </c>
      <c r="W1009" s="85">
        <f>STOCK[[#This Row],[Precio Final]]-STOCK[[#This Row],[Costo total]]</f>
        <v>18</v>
      </c>
      <c r="X1009" s="84">
        <f>STOCK[[#This Row],[Ganancia Unitaria]]*STOCK[[#This Row],[Salidas]]</f>
        <v>0</v>
      </c>
      <c r="Y1009" s="84"/>
      <c r="Z1009" s="84"/>
      <c r="AA1009" s="85"/>
      <c r="AB1009" s="84"/>
      <c r="AC1009" s="84"/>
    </row>
    <row r="1010" ht="80" customHeight="1" spans="1:29">
      <c r="A1010" s="84" t="s">
        <v>18329</v>
      </c>
      <c r="B1010" s="84"/>
      <c r="C1010" s="85" t="s">
        <v>2</v>
      </c>
      <c r="D1010" s="84" t="s">
        <v>16461</v>
      </c>
      <c r="E1010" s="87" t="s">
        <v>17935</v>
      </c>
      <c r="F1010" s="84" t="s">
        <v>16475</v>
      </c>
      <c r="G1010" s="85"/>
      <c r="H1010" s="85">
        <v>25</v>
      </c>
      <c r="I1010" s="85">
        <f t="shared" si="54"/>
        <v>25</v>
      </c>
      <c r="J1010" s="84">
        <v>1</v>
      </c>
      <c r="K1010" s="90">
        <f>SUMIFS(VENTAS[Cantidad],VENTAS[Código del producto Vendido],STOCK[[#This Row],[Code]])</f>
        <v>0</v>
      </c>
      <c r="L1010" s="84">
        <f>STOCK[[#This Row],[Entradas]]-STOCK[[#This Row],[Salidas]]</f>
        <v>1</v>
      </c>
      <c r="M1010" s="93">
        <f>STOCK[[#This Row],[Precio Final]]*10%</f>
        <v>2.5</v>
      </c>
      <c r="N1010" s="84"/>
      <c r="O1010" s="85"/>
      <c r="P1010" s="85"/>
      <c r="Q1010" s="84"/>
      <c r="R1010" s="84"/>
      <c r="S1010" s="85"/>
      <c r="T1010" s="96">
        <f>STOCK[[#This Row],[Costo Unitario (USD)]]+STOCK[[#This Row],[Costo Envío (USD)]]+STOCK[[#This Row],[Comisión 10%]]</f>
        <v>2.5</v>
      </c>
      <c r="U1010" s="84">
        <f t="shared" si="53"/>
        <v>3.75</v>
      </c>
      <c r="V1010" s="85">
        <f t="shared" si="55"/>
        <v>25</v>
      </c>
      <c r="W1010" s="85">
        <f>STOCK[[#This Row],[Precio Final]]-STOCK[[#This Row],[Costo total]]</f>
        <v>22.5</v>
      </c>
      <c r="X1010" s="84">
        <f>STOCK[[#This Row],[Ganancia Unitaria]]*STOCK[[#This Row],[Salidas]]</f>
        <v>0</v>
      </c>
      <c r="Y1010" s="84"/>
      <c r="Z1010" s="84"/>
      <c r="AA1010" s="85"/>
      <c r="AB1010" s="84"/>
      <c r="AC1010" s="84"/>
    </row>
    <row r="1011" ht="80" customHeight="1" spans="1:29">
      <c r="A1011" s="84" t="s">
        <v>18330</v>
      </c>
      <c r="B1011" s="84"/>
      <c r="C1011" s="85" t="s">
        <v>2</v>
      </c>
      <c r="D1011" s="84" t="s">
        <v>18318</v>
      </c>
      <c r="E1011" s="87" t="s">
        <v>18331</v>
      </c>
      <c r="F1011" s="84" t="s">
        <v>18328</v>
      </c>
      <c r="G1011" s="85"/>
      <c r="H1011" s="85">
        <v>15</v>
      </c>
      <c r="I1011" s="85">
        <f t="shared" si="54"/>
        <v>15</v>
      </c>
      <c r="J1011" s="84">
        <v>1</v>
      </c>
      <c r="K1011" s="90">
        <f>SUMIFS(VENTAS[Cantidad],VENTAS[Código del producto Vendido],STOCK[[#This Row],[Code]])</f>
        <v>0</v>
      </c>
      <c r="L1011" s="84">
        <f>STOCK[[#This Row],[Entradas]]-STOCK[[#This Row],[Salidas]]</f>
        <v>1</v>
      </c>
      <c r="M1011" s="93">
        <f>STOCK[[#This Row],[Precio Final]]*10%</f>
        <v>1.5</v>
      </c>
      <c r="N1011" s="84"/>
      <c r="O1011" s="85"/>
      <c r="P1011" s="85"/>
      <c r="Q1011" s="84"/>
      <c r="R1011" s="84"/>
      <c r="S1011" s="85"/>
      <c r="T1011" s="96">
        <f>STOCK[[#This Row],[Costo Unitario (USD)]]+STOCK[[#This Row],[Costo Envío (USD)]]+STOCK[[#This Row],[Comisión 10%]]</f>
        <v>1.5</v>
      </c>
      <c r="U1011" s="84">
        <f t="shared" si="53"/>
        <v>2.25</v>
      </c>
      <c r="V1011" s="85">
        <f t="shared" si="55"/>
        <v>15</v>
      </c>
      <c r="W1011" s="85">
        <f>STOCK[[#This Row],[Precio Final]]-STOCK[[#This Row],[Costo total]]</f>
        <v>13.5</v>
      </c>
      <c r="X1011" s="84">
        <f>STOCK[[#This Row],[Ganancia Unitaria]]*STOCK[[#This Row],[Salidas]]</f>
        <v>0</v>
      </c>
      <c r="Y1011" s="84"/>
      <c r="Z1011" s="84"/>
      <c r="AA1011" s="85"/>
      <c r="AB1011" s="84"/>
      <c r="AC1011" s="84"/>
    </row>
    <row r="1012" ht="80" customHeight="1" spans="1:29">
      <c r="A1012" s="84" t="s">
        <v>18332</v>
      </c>
      <c r="B1012" s="84"/>
      <c r="C1012" s="85" t="s">
        <v>2</v>
      </c>
      <c r="D1012" s="84" t="s">
        <v>16461</v>
      </c>
      <c r="E1012" s="87" t="s">
        <v>18333</v>
      </c>
      <c r="F1012" s="84" t="s">
        <v>16396</v>
      </c>
      <c r="G1012" s="85"/>
      <c r="H1012" s="85">
        <v>20</v>
      </c>
      <c r="I1012" s="85">
        <f t="shared" si="54"/>
        <v>20</v>
      </c>
      <c r="J1012" s="84">
        <v>1</v>
      </c>
      <c r="K1012" s="90">
        <f>SUMIFS(VENTAS[Cantidad],VENTAS[Código del producto Vendido],STOCK[[#This Row],[Code]])</f>
        <v>0</v>
      </c>
      <c r="L1012" s="84">
        <f>STOCK[[#This Row],[Entradas]]-STOCK[[#This Row],[Salidas]]</f>
        <v>1</v>
      </c>
      <c r="M1012" s="93">
        <f>STOCK[[#This Row],[Precio Final]]*10%</f>
        <v>2</v>
      </c>
      <c r="N1012" s="84"/>
      <c r="O1012" s="85"/>
      <c r="P1012" s="85"/>
      <c r="Q1012" s="84"/>
      <c r="R1012" s="84"/>
      <c r="S1012" s="85"/>
      <c r="T1012" s="96">
        <f>STOCK[[#This Row],[Costo Unitario (USD)]]+STOCK[[#This Row],[Costo Envío (USD)]]+STOCK[[#This Row],[Comisión 10%]]</f>
        <v>2</v>
      </c>
      <c r="U1012" s="84">
        <f t="shared" si="53"/>
        <v>3</v>
      </c>
      <c r="V1012" s="85">
        <f t="shared" si="55"/>
        <v>20</v>
      </c>
      <c r="W1012" s="85">
        <f>STOCK[[#This Row],[Precio Final]]-STOCK[[#This Row],[Costo total]]</f>
        <v>18</v>
      </c>
      <c r="X1012" s="84">
        <f>STOCK[[#This Row],[Ganancia Unitaria]]*STOCK[[#This Row],[Salidas]]</f>
        <v>0</v>
      </c>
      <c r="Y1012" s="84"/>
      <c r="Z1012" s="84"/>
      <c r="AA1012" s="85"/>
      <c r="AB1012" s="84"/>
      <c r="AC1012" s="84"/>
    </row>
    <row r="1013" ht="80" customHeight="1" spans="1:29">
      <c r="A1013" s="84" t="s">
        <v>18334</v>
      </c>
      <c r="B1013" s="84"/>
      <c r="C1013" s="85" t="s">
        <v>2</v>
      </c>
      <c r="D1013" s="84" t="s">
        <v>18335</v>
      </c>
      <c r="E1013" s="87" t="s">
        <v>18336</v>
      </c>
      <c r="F1013" s="84" t="s">
        <v>18337</v>
      </c>
      <c r="G1013" s="85"/>
      <c r="H1013" s="85">
        <v>10</v>
      </c>
      <c r="I1013" s="85">
        <f t="shared" si="54"/>
        <v>10</v>
      </c>
      <c r="J1013" s="84">
        <v>1</v>
      </c>
      <c r="K1013" s="90">
        <f>SUMIFS(VENTAS[Cantidad],VENTAS[Código del producto Vendido],STOCK[[#This Row],[Code]])</f>
        <v>0</v>
      </c>
      <c r="L1013" s="84">
        <f>STOCK[[#This Row],[Entradas]]-STOCK[[#This Row],[Salidas]]</f>
        <v>1</v>
      </c>
      <c r="M1013" s="93">
        <f>STOCK[[#This Row],[Precio Final]]*10%</f>
        <v>1</v>
      </c>
      <c r="N1013" s="84"/>
      <c r="O1013" s="85"/>
      <c r="P1013" s="85"/>
      <c r="Q1013" s="84"/>
      <c r="R1013" s="84"/>
      <c r="S1013" s="85"/>
      <c r="T1013" s="96">
        <f>STOCK[[#This Row],[Costo Unitario (USD)]]+STOCK[[#This Row],[Costo Envío (USD)]]+STOCK[[#This Row],[Comisión 10%]]</f>
        <v>1</v>
      </c>
      <c r="U1013" s="84">
        <f t="shared" si="53"/>
        <v>1.5</v>
      </c>
      <c r="V1013" s="85">
        <f t="shared" si="55"/>
        <v>10</v>
      </c>
      <c r="W1013" s="85">
        <f>STOCK[[#This Row],[Precio Final]]-STOCK[[#This Row],[Costo total]]</f>
        <v>9</v>
      </c>
      <c r="X1013" s="84">
        <f>STOCK[[#This Row],[Ganancia Unitaria]]*STOCK[[#This Row],[Salidas]]</f>
        <v>0</v>
      </c>
      <c r="Y1013" s="84"/>
      <c r="Z1013" s="84"/>
      <c r="AA1013" s="85"/>
      <c r="AB1013" s="84"/>
      <c r="AC1013" s="84"/>
    </row>
    <row r="1014" ht="80" customHeight="1" spans="1:29">
      <c r="A1014" s="84" t="s">
        <v>18338</v>
      </c>
      <c r="B1014" s="84"/>
      <c r="C1014" s="85" t="s">
        <v>2</v>
      </c>
      <c r="D1014" s="84" t="s">
        <v>16498</v>
      </c>
      <c r="E1014" s="87" t="s">
        <v>18339</v>
      </c>
      <c r="F1014" s="84" t="s">
        <v>16404</v>
      </c>
      <c r="G1014" s="85"/>
      <c r="H1014" s="85">
        <v>25</v>
      </c>
      <c r="I1014" s="85">
        <f t="shared" si="54"/>
        <v>25</v>
      </c>
      <c r="J1014" s="84">
        <v>1</v>
      </c>
      <c r="K1014" s="90">
        <f>SUMIFS(VENTAS[Cantidad],VENTAS[Código del producto Vendido],STOCK[[#This Row],[Code]])</f>
        <v>0</v>
      </c>
      <c r="L1014" s="84">
        <f>STOCK[[#This Row],[Entradas]]-STOCK[[#This Row],[Salidas]]</f>
        <v>1</v>
      </c>
      <c r="M1014" s="93">
        <f>STOCK[[#This Row],[Precio Final]]*10%</f>
        <v>2.5</v>
      </c>
      <c r="N1014" s="84"/>
      <c r="O1014" s="85"/>
      <c r="P1014" s="85"/>
      <c r="Q1014" s="84"/>
      <c r="R1014" s="84"/>
      <c r="S1014" s="85"/>
      <c r="T1014" s="96">
        <f>STOCK[[#This Row],[Costo Unitario (USD)]]+STOCK[[#This Row],[Costo Envío (USD)]]+STOCK[[#This Row],[Comisión 10%]]</f>
        <v>2.5</v>
      </c>
      <c r="U1014" s="84">
        <f t="shared" si="53"/>
        <v>3.75</v>
      </c>
      <c r="V1014" s="85">
        <f t="shared" si="55"/>
        <v>25</v>
      </c>
      <c r="W1014" s="85">
        <f>STOCK[[#This Row],[Precio Final]]-STOCK[[#This Row],[Costo total]]</f>
        <v>22.5</v>
      </c>
      <c r="X1014" s="84">
        <f>STOCK[[#This Row],[Ganancia Unitaria]]*STOCK[[#This Row],[Salidas]]</f>
        <v>0</v>
      </c>
      <c r="Y1014" s="84"/>
      <c r="Z1014" s="84"/>
      <c r="AA1014" s="85"/>
      <c r="AB1014" s="84"/>
      <c r="AC1014" s="84"/>
    </row>
    <row r="1015" ht="80" customHeight="1" spans="1:29">
      <c r="A1015" s="84" t="s">
        <v>18340</v>
      </c>
      <c r="B1015" s="84"/>
      <c r="C1015" s="85" t="s">
        <v>2</v>
      </c>
      <c r="D1015" s="84" t="s">
        <v>16498</v>
      </c>
      <c r="E1015" s="87" t="s">
        <v>18339</v>
      </c>
      <c r="F1015" s="84" t="s">
        <v>16396</v>
      </c>
      <c r="G1015" s="85"/>
      <c r="H1015" s="85">
        <v>25</v>
      </c>
      <c r="I1015" s="85">
        <f t="shared" si="54"/>
        <v>25</v>
      </c>
      <c r="J1015" s="84">
        <v>1</v>
      </c>
      <c r="K1015" s="90">
        <f>SUMIFS(VENTAS[Cantidad],VENTAS[Código del producto Vendido],STOCK[[#This Row],[Code]])</f>
        <v>0</v>
      </c>
      <c r="L1015" s="84">
        <f>STOCK[[#This Row],[Entradas]]-STOCK[[#This Row],[Salidas]]</f>
        <v>1</v>
      </c>
      <c r="M1015" s="93">
        <f>STOCK[[#This Row],[Precio Final]]*10%</f>
        <v>2.5</v>
      </c>
      <c r="N1015" s="84"/>
      <c r="O1015" s="85"/>
      <c r="P1015" s="85"/>
      <c r="Q1015" s="84"/>
      <c r="R1015" s="84"/>
      <c r="S1015" s="85"/>
      <c r="T1015" s="96">
        <f>STOCK[[#This Row],[Costo Unitario (USD)]]+STOCK[[#This Row],[Costo Envío (USD)]]+STOCK[[#This Row],[Comisión 10%]]</f>
        <v>2.5</v>
      </c>
      <c r="U1015" s="84">
        <f t="shared" si="53"/>
        <v>3.75</v>
      </c>
      <c r="V1015" s="85">
        <f t="shared" si="55"/>
        <v>25</v>
      </c>
      <c r="W1015" s="85">
        <f>STOCK[[#This Row],[Precio Final]]-STOCK[[#This Row],[Costo total]]</f>
        <v>22.5</v>
      </c>
      <c r="X1015" s="84">
        <f>STOCK[[#This Row],[Ganancia Unitaria]]*STOCK[[#This Row],[Salidas]]</f>
        <v>0</v>
      </c>
      <c r="Y1015" s="84"/>
      <c r="Z1015" s="84"/>
      <c r="AA1015" s="85"/>
      <c r="AB1015" s="84"/>
      <c r="AC1015" s="84"/>
    </row>
    <row r="1016" ht="80" customHeight="1" spans="1:29">
      <c r="A1016" s="84" t="s">
        <v>18341</v>
      </c>
      <c r="B1016" s="84"/>
      <c r="C1016" s="85" t="s">
        <v>2</v>
      </c>
      <c r="D1016" s="84" t="s">
        <v>16498</v>
      </c>
      <c r="E1016" s="87" t="s">
        <v>18342</v>
      </c>
      <c r="F1016" s="84" t="s">
        <v>16404</v>
      </c>
      <c r="G1016" s="85"/>
      <c r="H1016" s="85">
        <v>25</v>
      </c>
      <c r="I1016" s="85">
        <f t="shared" si="54"/>
        <v>25</v>
      </c>
      <c r="J1016" s="84">
        <v>1</v>
      </c>
      <c r="K1016" s="90">
        <f>SUMIFS(VENTAS[Cantidad],VENTAS[Código del producto Vendido],STOCK[[#This Row],[Code]])</f>
        <v>0</v>
      </c>
      <c r="L1016" s="84">
        <f>STOCK[[#This Row],[Entradas]]-STOCK[[#This Row],[Salidas]]</f>
        <v>1</v>
      </c>
      <c r="M1016" s="93">
        <f>STOCK[[#This Row],[Precio Final]]*10%</f>
        <v>2.5</v>
      </c>
      <c r="N1016" s="84"/>
      <c r="O1016" s="85"/>
      <c r="P1016" s="85"/>
      <c r="Q1016" s="84"/>
      <c r="R1016" s="84"/>
      <c r="S1016" s="85"/>
      <c r="T1016" s="96">
        <f>STOCK[[#This Row],[Costo Unitario (USD)]]+STOCK[[#This Row],[Costo Envío (USD)]]+STOCK[[#This Row],[Comisión 10%]]</f>
        <v>2.5</v>
      </c>
      <c r="U1016" s="84">
        <f t="shared" si="53"/>
        <v>3.75</v>
      </c>
      <c r="V1016" s="85">
        <f t="shared" si="55"/>
        <v>25</v>
      </c>
      <c r="W1016" s="85">
        <f>STOCK[[#This Row],[Precio Final]]-STOCK[[#This Row],[Costo total]]</f>
        <v>22.5</v>
      </c>
      <c r="X1016" s="84">
        <f>STOCK[[#This Row],[Ganancia Unitaria]]*STOCK[[#This Row],[Salidas]]</f>
        <v>0</v>
      </c>
      <c r="Y1016" s="84"/>
      <c r="Z1016" s="84"/>
      <c r="AA1016" s="85"/>
      <c r="AB1016" s="84"/>
      <c r="AC1016" s="84"/>
    </row>
    <row r="1017" ht="80" customHeight="1" spans="1:29">
      <c r="A1017" s="84" t="s">
        <v>18343</v>
      </c>
      <c r="B1017" s="84"/>
      <c r="C1017" s="85" t="s">
        <v>2</v>
      </c>
      <c r="D1017" s="84" t="s">
        <v>16498</v>
      </c>
      <c r="E1017" s="87" t="s">
        <v>18344</v>
      </c>
      <c r="F1017" s="84" t="s">
        <v>16404</v>
      </c>
      <c r="G1017" s="85"/>
      <c r="H1017" s="85">
        <v>25</v>
      </c>
      <c r="I1017" s="85">
        <f t="shared" si="54"/>
        <v>25</v>
      </c>
      <c r="J1017" s="84">
        <v>1</v>
      </c>
      <c r="K1017" s="90">
        <f>SUMIFS(VENTAS[Cantidad],VENTAS[Código del producto Vendido],STOCK[[#This Row],[Code]])</f>
        <v>0</v>
      </c>
      <c r="L1017" s="84">
        <f>STOCK[[#This Row],[Entradas]]-STOCK[[#This Row],[Salidas]]</f>
        <v>1</v>
      </c>
      <c r="M1017" s="93">
        <f>STOCK[[#This Row],[Precio Final]]*10%</f>
        <v>2.5</v>
      </c>
      <c r="N1017" s="84"/>
      <c r="O1017" s="85"/>
      <c r="P1017" s="85"/>
      <c r="Q1017" s="84"/>
      <c r="R1017" s="84"/>
      <c r="S1017" s="85"/>
      <c r="T1017" s="96">
        <f>STOCK[[#This Row],[Costo Unitario (USD)]]+STOCK[[#This Row],[Costo Envío (USD)]]+STOCK[[#This Row],[Comisión 10%]]</f>
        <v>2.5</v>
      </c>
      <c r="U1017" s="84">
        <f t="shared" si="53"/>
        <v>3.75</v>
      </c>
      <c r="V1017" s="85">
        <f t="shared" si="55"/>
        <v>25</v>
      </c>
      <c r="W1017" s="85">
        <f>STOCK[[#This Row],[Precio Final]]-STOCK[[#This Row],[Costo total]]</f>
        <v>22.5</v>
      </c>
      <c r="X1017" s="84">
        <f>STOCK[[#This Row],[Ganancia Unitaria]]*STOCK[[#This Row],[Salidas]]</f>
        <v>0</v>
      </c>
      <c r="Y1017" s="84"/>
      <c r="Z1017" s="84"/>
      <c r="AA1017" s="85"/>
      <c r="AB1017" s="84"/>
      <c r="AC1017" s="84"/>
    </row>
    <row r="1018" ht="80" customHeight="1" spans="1:29">
      <c r="A1018" s="84" t="s">
        <v>18345</v>
      </c>
      <c r="B1018" s="84"/>
      <c r="C1018" s="85" t="s">
        <v>2</v>
      </c>
      <c r="D1018" s="84" t="s">
        <v>16498</v>
      </c>
      <c r="E1018" s="87" t="s">
        <v>18346</v>
      </c>
      <c r="F1018" s="84" t="s">
        <v>16408</v>
      </c>
      <c r="G1018" s="85"/>
      <c r="H1018" s="85">
        <v>30</v>
      </c>
      <c r="I1018" s="85">
        <f t="shared" si="54"/>
        <v>30</v>
      </c>
      <c r="J1018" s="84">
        <v>1</v>
      </c>
      <c r="K1018" s="90">
        <f>SUMIFS(VENTAS[Cantidad],VENTAS[Código del producto Vendido],STOCK[[#This Row],[Code]])</f>
        <v>0</v>
      </c>
      <c r="L1018" s="84">
        <f>STOCK[[#This Row],[Entradas]]-STOCK[[#This Row],[Salidas]]</f>
        <v>1</v>
      </c>
      <c r="M1018" s="93">
        <f>STOCK[[#This Row],[Precio Final]]*10%</f>
        <v>3</v>
      </c>
      <c r="N1018" s="84"/>
      <c r="O1018" s="85"/>
      <c r="P1018" s="85"/>
      <c r="Q1018" s="84"/>
      <c r="R1018" s="84"/>
      <c r="S1018" s="85"/>
      <c r="T1018" s="96">
        <f>STOCK[[#This Row],[Costo Unitario (USD)]]+STOCK[[#This Row],[Costo Envío (USD)]]+STOCK[[#This Row],[Comisión 10%]]</f>
        <v>3</v>
      </c>
      <c r="U1018" s="84">
        <f t="shared" si="53"/>
        <v>4.5</v>
      </c>
      <c r="V1018" s="85">
        <f t="shared" si="55"/>
        <v>30</v>
      </c>
      <c r="W1018" s="85">
        <f>STOCK[[#This Row],[Precio Final]]-STOCK[[#This Row],[Costo total]]</f>
        <v>27</v>
      </c>
      <c r="X1018" s="84">
        <f>STOCK[[#This Row],[Ganancia Unitaria]]*STOCK[[#This Row],[Salidas]]</f>
        <v>0</v>
      </c>
      <c r="Y1018" s="84"/>
      <c r="Z1018" s="84"/>
      <c r="AA1018" s="85"/>
      <c r="AB1018" s="84"/>
      <c r="AC1018" s="84"/>
    </row>
    <row r="1019" ht="80" customHeight="1" spans="1:29">
      <c r="A1019" s="84" t="s">
        <v>18347</v>
      </c>
      <c r="B1019" s="84"/>
      <c r="C1019" s="85" t="s">
        <v>2</v>
      </c>
      <c r="D1019" s="84" t="s">
        <v>16498</v>
      </c>
      <c r="E1019" s="87" t="s">
        <v>18348</v>
      </c>
      <c r="F1019" s="84" t="s">
        <v>16475</v>
      </c>
      <c r="G1019" s="85"/>
      <c r="H1019" s="85">
        <v>35</v>
      </c>
      <c r="I1019" s="85">
        <f t="shared" si="54"/>
        <v>35</v>
      </c>
      <c r="J1019" s="84">
        <v>1</v>
      </c>
      <c r="K1019" s="90">
        <f>SUMIFS(VENTAS[Cantidad],VENTAS[Código del producto Vendido],STOCK[[#This Row],[Code]])</f>
        <v>0</v>
      </c>
      <c r="L1019" s="84">
        <f>STOCK[[#This Row],[Entradas]]-STOCK[[#This Row],[Salidas]]</f>
        <v>1</v>
      </c>
      <c r="M1019" s="93">
        <f>STOCK[[#This Row],[Precio Final]]*10%</f>
        <v>3.5</v>
      </c>
      <c r="N1019" s="84"/>
      <c r="O1019" s="85"/>
      <c r="P1019" s="85"/>
      <c r="Q1019" s="84"/>
      <c r="R1019" s="84"/>
      <c r="S1019" s="85"/>
      <c r="T1019" s="96">
        <f>STOCK[[#This Row],[Costo Unitario (USD)]]+STOCK[[#This Row],[Costo Envío (USD)]]+STOCK[[#This Row],[Comisión 10%]]</f>
        <v>3.5</v>
      </c>
      <c r="U1019" s="84">
        <f t="shared" si="53"/>
        <v>5.25</v>
      </c>
      <c r="V1019" s="85">
        <f t="shared" si="55"/>
        <v>35</v>
      </c>
      <c r="W1019" s="85">
        <f>STOCK[[#This Row],[Precio Final]]-STOCK[[#This Row],[Costo total]]</f>
        <v>31.5</v>
      </c>
      <c r="X1019" s="84">
        <f>STOCK[[#This Row],[Ganancia Unitaria]]*STOCK[[#This Row],[Salidas]]</f>
        <v>0</v>
      </c>
      <c r="Y1019" s="84"/>
      <c r="Z1019" s="84"/>
      <c r="AA1019" s="85"/>
      <c r="AB1019" s="84"/>
      <c r="AC1019" s="84"/>
    </row>
    <row r="1020" ht="80" customHeight="1" spans="1:29">
      <c r="A1020" s="84" t="s">
        <v>18349</v>
      </c>
      <c r="B1020" s="84"/>
      <c r="C1020" s="85" t="s">
        <v>2</v>
      </c>
      <c r="D1020" s="84" t="s">
        <v>16498</v>
      </c>
      <c r="E1020" s="87" t="s">
        <v>18350</v>
      </c>
      <c r="F1020" s="84" t="s">
        <v>16408</v>
      </c>
      <c r="G1020" s="85"/>
      <c r="H1020" s="85">
        <v>25</v>
      </c>
      <c r="I1020" s="85">
        <f t="shared" si="54"/>
        <v>25</v>
      </c>
      <c r="J1020" s="84">
        <v>1</v>
      </c>
      <c r="K1020" s="90">
        <f>SUMIFS(VENTAS[Cantidad],VENTAS[Código del producto Vendido],STOCK[[#This Row],[Code]])</f>
        <v>0</v>
      </c>
      <c r="L1020" s="84">
        <f>STOCK[[#This Row],[Entradas]]-STOCK[[#This Row],[Salidas]]</f>
        <v>1</v>
      </c>
      <c r="M1020" s="93">
        <f>STOCK[[#This Row],[Precio Final]]*10%</f>
        <v>2.5</v>
      </c>
      <c r="N1020" s="84"/>
      <c r="O1020" s="85"/>
      <c r="P1020" s="85"/>
      <c r="Q1020" s="84"/>
      <c r="R1020" s="84"/>
      <c r="S1020" s="85"/>
      <c r="T1020" s="96">
        <f>STOCK[[#This Row],[Costo Unitario (USD)]]+STOCK[[#This Row],[Costo Envío (USD)]]+STOCK[[#This Row],[Comisión 10%]]</f>
        <v>2.5</v>
      </c>
      <c r="U1020" s="84">
        <f t="shared" si="53"/>
        <v>3.75</v>
      </c>
      <c r="V1020" s="85">
        <f t="shared" si="55"/>
        <v>25</v>
      </c>
      <c r="W1020" s="85">
        <f>STOCK[[#This Row],[Precio Final]]-STOCK[[#This Row],[Costo total]]</f>
        <v>22.5</v>
      </c>
      <c r="X1020" s="84">
        <f>STOCK[[#This Row],[Ganancia Unitaria]]*STOCK[[#This Row],[Salidas]]</f>
        <v>0</v>
      </c>
      <c r="Y1020" s="84"/>
      <c r="Z1020" s="84"/>
      <c r="AA1020" s="85"/>
      <c r="AB1020" s="84"/>
      <c r="AC1020" s="84"/>
    </row>
    <row r="1021" ht="80" customHeight="1" spans="1:29">
      <c r="A1021" s="84" t="s">
        <v>18351</v>
      </c>
      <c r="B1021" s="84"/>
      <c r="C1021" s="85" t="s">
        <v>2</v>
      </c>
      <c r="D1021" s="84" t="s">
        <v>16498</v>
      </c>
      <c r="E1021" s="87" t="s">
        <v>18352</v>
      </c>
      <c r="F1021" s="84" t="s">
        <v>16475</v>
      </c>
      <c r="G1021" s="85"/>
      <c r="H1021" s="85">
        <v>18</v>
      </c>
      <c r="I1021" s="85">
        <f t="shared" si="54"/>
        <v>18</v>
      </c>
      <c r="J1021" s="84">
        <v>2</v>
      </c>
      <c r="K1021" s="90">
        <f>SUMIFS(VENTAS[Cantidad],VENTAS[Código del producto Vendido],STOCK[[#This Row],[Code]])</f>
        <v>0</v>
      </c>
      <c r="L1021" s="84">
        <f>STOCK[[#This Row],[Entradas]]-STOCK[[#This Row],[Salidas]]</f>
        <v>2</v>
      </c>
      <c r="M1021" s="93">
        <f>STOCK[[#This Row],[Precio Final]]*10%</f>
        <v>1.8</v>
      </c>
      <c r="N1021" s="84"/>
      <c r="O1021" s="85"/>
      <c r="P1021" s="85"/>
      <c r="Q1021" s="84"/>
      <c r="R1021" s="84"/>
      <c r="S1021" s="85"/>
      <c r="T1021" s="96">
        <f>STOCK[[#This Row],[Costo Unitario (USD)]]+STOCK[[#This Row],[Costo Envío (USD)]]+STOCK[[#This Row],[Comisión 10%]]</f>
        <v>1.8</v>
      </c>
      <c r="U1021" s="84">
        <f t="shared" si="53"/>
        <v>2.7</v>
      </c>
      <c r="V1021" s="85">
        <f t="shared" si="55"/>
        <v>18</v>
      </c>
      <c r="W1021" s="85">
        <f>STOCK[[#This Row],[Precio Final]]-STOCK[[#This Row],[Costo total]]</f>
        <v>16.2</v>
      </c>
      <c r="X1021" s="84">
        <f>STOCK[[#This Row],[Ganancia Unitaria]]*STOCK[[#This Row],[Salidas]]</f>
        <v>0</v>
      </c>
      <c r="Y1021" s="84"/>
      <c r="Z1021" s="84"/>
      <c r="AA1021" s="85"/>
      <c r="AB1021" s="84"/>
      <c r="AC1021" s="84"/>
    </row>
    <row r="1022" ht="80" customHeight="1" spans="1:29">
      <c r="A1022" s="84" t="s">
        <v>18353</v>
      </c>
      <c r="B1022" s="84"/>
      <c r="C1022" s="85" t="s">
        <v>2</v>
      </c>
      <c r="D1022" s="84" t="s">
        <v>16498</v>
      </c>
      <c r="E1022" s="87" t="s">
        <v>18354</v>
      </c>
      <c r="F1022" s="84" t="s">
        <v>16475</v>
      </c>
      <c r="G1022" s="85"/>
      <c r="H1022" s="85">
        <v>22</v>
      </c>
      <c r="I1022" s="85">
        <f t="shared" si="54"/>
        <v>22</v>
      </c>
      <c r="J1022" s="84">
        <v>2</v>
      </c>
      <c r="K1022" s="90">
        <f>SUMIFS(VENTAS[Cantidad],VENTAS[Código del producto Vendido],STOCK[[#This Row],[Code]])</f>
        <v>0</v>
      </c>
      <c r="L1022" s="84">
        <f>STOCK[[#This Row],[Entradas]]-STOCK[[#This Row],[Salidas]]</f>
        <v>2</v>
      </c>
      <c r="M1022" s="93">
        <f>STOCK[[#This Row],[Precio Final]]*10%</f>
        <v>2.2</v>
      </c>
      <c r="N1022" s="84"/>
      <c r="O1022" s="85"/>
      <c r="P1022" s="85"/>
      <c r="Q1022" s="84"/>
      <c r="R1022" s="84"/>
      <c r="S1022" s="85"/>
      <c r="T1022" s="96">
        <f>STOCK[[#This Row],[Costo Unitario (USD)]]+STOCK[[#This Row],[Costo Envío (USD)]]+STOCK[[#This Row],[Comisión 10%]]</f>
        <v>2.2</v>
      </c>
      <c r="U1022" s="84">
        <f t="shared" si="53"/>
        <v>3.3</v>
      </c>
      <c r="V1022" s="85">
        <f t="shared" si="55"/>
        <v>22</v>
      </c>
      <c r="W1022" s="85">
        <f>STOCK[[#This Row],[Precio Final]]-STOCK[[#This Row],[Costo total]]</f>
        <v>19.8</v>
      </c>
      <c r="X1022" s="84">
        <f>STOCK[[#This Row],[Ganancia Unitaria]]*STOCK[[#This Row],[Salidas]]</f>
        <v>0</v>
      </c>
      <c r="Y1022" s="84"/>
      <c r="Z1022" s="84"/>
      <c r="AA1022" s="85"/>
      <c r="AB1022" s="84"/>
      <c r="AC1022" s="84"/>
    </row>
    <row r="1023" ht="80" customHeight="1" spans="1:29">
      <c r="A1023" s="84" t="s">
        <v>18355</v>
      </c>
      <c r="B1023" s="84"/>
      <c r="C1023" s="85" t="s">
        <v>2</v>
      </c>
      <c r="D1023" s="84" t="s">
        <v>16498</v>
      </c>
      <c r="E1023" s="87" t="s">
        <v>18356</v>
      </c>
      <c r="F1023" s="84" t="s">
        <v>16396</v>
      </c>
      <c r="G1023" s="85"/>
      <c r="H1023" s="85">
        <v>22</v>
      </c>
      <c r="I1023" s="85">
        <f t="shared" si="54"/>
        <v>22</v>
      </c>
      <c r="J1023" s="84">
        <v>2</v>
      </c>
      <c r="K1023" s="90">
        <f>SUMIFS(VENTAS[Cantidad],VENTAS[Código del producto Vendido],STOCK[[#This Row],[Code]])</f>
        <v>0</v>
      </c>
      <c r="L1023" s="84">
        <f>STOCK[[#This Row],[Entradas]]-STOCK[[#This Row],[Salidas]]</f>
        <v>2</v>
      </c>
      <c r="M1023" s="93">
        <f>STOCK[[#This Row],[Precio Final]]*10%</f>
        <v>2.2</v>
      </c>
      <c r="N1023" s="84"/>
      <c r="O1023" s="85"/>
      <c r="P1023" s="85"/>
      <c r="Q1023" s="84"/>
      <c r="R1023" s="84"/>
      <c r="S1023" s="85"/>
      <c r="T1023" s="96">
        <f>STOCK[[#This Row],[Costo Unitario (USD)]]+STOCK[[#This Row],[Costo Envío (USD)]]+STOCK[[#This Row],[Comisión 10%]]</f>
        <v>2.2</v>
      </c>
      <c r="U1023" s="84">
        <f t="shared" si="53"/>
        <v>3.3</v>
      </c>
      <c r="V1023" s="85">
        <f t="shared" si="55"/>
        <v>22</v>
      </c>
      <c r="W1023" s="85">
        <f>STOCK[[#This Row],[Precio Final]]-STOCK[[#This Row],[Costo total]]</f>
        <v>19.8</v>
      </c>
      <c r="X1023" s="84">
        <f>STOCK[[#This Row],[Ganancia Unitaria]]*STOCK[[#This Row],[Salidas]]</f>
        <v>0</v>
      </c>
      <c r="Y1023" s="84"/>
      <c r="Z1023" s="84"/>
      <c r="AA1023" s="85"/>
      <c r="AB1023" s="84"/>
      <c r="AC1023" s="84"/>
    </row>
    <row r="1024" ht="80" customHeight="1" spans="1:29">
      <c r="A1024" s="84" t="s">
        <v>18357</v>
      </c>
      <c r="B1024" s="84"/>
      <c r="C1024" s="85" t="s">
        <v>2</v>
      </c>
      <c r="D1024" s="84" t="s">
        <v>16498</v>
      </c>
      <c r="E1024" s="87" t="s">
        <v>18286</v>
      </c>
      <c r="F1024" s="84" t="s">
        <v>16396</v>
      </c>
      <c r="G1024" s="85"/>
      <c r="H1024" s="85">
        <v>20</v>
      </c>
      <c r="I1024" s="85">
        <f t="shared" si="54"/>
        <v>20</v>
      </c>
      <c r="J1024" s="84">
        <v>2</v>
      </c>
      <c r="K1024" s="90">
        <f>SUMIFS(VENTAS[Cantidad],VENTAS[Código del producto Vendido],STOCK[[#This Row],[Code]])</f>
        <v>0</v>
      </c>
      <c r="L1024" s="84">
        <v>2</v>
      </c>
      <c r="M1024" s="93">
        <f>STOCK[[#This Row],[Precio Final]]*10%</f>
        <v>2</v>
      </c>
      <c r="N1024" s="84"/>
      <c r="O1024" s="85"/>
      <c r="P1024" s="85"/>
      <c r="Q1024" s="84"/>
      <c r="R1024" s="84"/>
      <c r="S1024" s="85"/>
      <c r="T1024" s="96">
        <f>STOCK[[#This Row],[Costo Unitario (USD)]]+STOCK[[#This Row],[Costo Envío (USD)]]+STOCK[[#This Row],[Comisión 10%]]</f>
        <v>2</v>
      </c>
      <c r="U1024" s="84">
        <f t="shared" si="53"/>
        <v>3</v>
      </c>
      <c r="V1024" s="85">
        <f t="shared" si="55"/>
        <v>20</v>
      </c>
      <c r="W1024" s="85">
        <f>STOCK[[#This Row],[Precio Final]]-STOCK[[#This Row],[Costo total]]</f>
        <v>18</v>
      </c>
      <c r="X1024" s="84">
        <f>STOCK[[#This Row],[Ganancia Unitaria]]*STOCK[[#This Row],[Salidas]]</f>
        <v>0</v>
      </c>
      <c r="Y1024" s="84"/>
      <c r="Z1024" s="84"/>
      <c r="AA1024" s="85"/>
      <c r="AB1024" s="84"/>
      <c r="AC1024" s="84"/>
    </row>
    <row r="1025" ht="80" customHeight="1" spans="1:29">
      <c r="A1025" s="84" t="s">
        <v>18358</v>
      </c>
      <c r="B1025" s="84"/>
      <c r="C1025" s="85" t="s">
        <v>2</v>
      </c>
      <c r="D1025" s="84" t="s">
        <v>16498</v>
      </c>
      <c r="E1025" s="87" t="s">
        <v>18280</v>
      </c>
      <c r="F1025" s="84" t="s">
        <v>16396</v>
      </c>
      <c r="G1025" s="85"/>
      <c r="H1025" s="85">
        <v>20</v>
      </c>
      <c r="I1025" s="85">
        <f t="shared" si="54"/>
        <v>20</v>
      </c>
      <c r="J1025" s="84">
        <v>1</v>
      </c>
      <c r="K1025" s="90">
        <f>SUMIFS(VENTAS[Cantidad],VENTAS[Código del producto Vendido],STOCK[[#This Row],[Code]])</f>
        <v>0</v>
      </c>
      <c r="L1025" s="84">
        <f>STOCK[[#This Row],[Entradas]]-STOCK[[#This Row],[Salidas]]</f>
        <v>1</v>
      </c>
      <c r="M1025" s="93">
        <f>STOCK[[#This Row],[Precio Final]]*10%</f>
        <v>2</v>
      </c>
      <c r="N1025" s="84"/>
      <c r="O1025" s="85"/>
      <c r="P1025" s="85"/>
      <c r="Q1025" s="84"/>
      <c r="R1025" s="84"/>
      <c r="S1025" s="85"/>
      <c r="T1025" s="96">
        <f>STOCK[[#This Row],[Costo Unitario (USD)]]+STOCK[[#This Row],[Costo Envío (USD)]]+STOCK[[#This Row],[Comisión 10%]]</f>
        <v>2</v>
      </c>
      <c r="U1025" s="84">
        <f t="shared" si="53"/>
        <v>3</v>
      </c>
      <c r="V1025" s="85">
        <f t="shared" si="55"/>
        <v>20</v>
      </c>
      <c r="W1025" s="85">
        <f>STOCK[[#This Row],[Precio Final]]-STOCK[[#This Row],[Costo total]]</f>
        <v>18</v>
      </c>
      <c r="X1025" s="84">
        <f>STOCK[[#This Row],[Ganancia Unitaria]]*STOCK[[#This Row],[Salidas]]</f>
        <v>0</v>
      </c>
      <c r="Y1025" s="84"/>
      <c r="Z1025" s="84"/>
      <c r="AA1025" s="85"/>
      <c r="AB1025" s="84"/>
      <c r="AC1025" s="84"/>
    </row>
    <row r="1026" ht="80" customHeight="1" spans="1:29">
      <c r="A1026" s="84" t="s">
        <v>18359</v>
      </c>
      <c r="B1026" s="84"/>
      <c r="C1026" s="85" t="s">
        <v>2</v>
      </c>
      <c r="D1026" s="84" t="s">
        <v>16498</v>
      </c>
      <c r="E1026" s="87" t="s">
        <v>18217</v>
      </c>
      <c r="F1026" s="84" t="s">
        <v>16404</v>
      </c>
      <c r="G1026" s="85"/>
      <c r="H1026" s="85">
        <v>30</v>
      </c>
      <c r="I1026" s="85">
        <f t="shared" si="54"/>
        <v>30</v>
      </c>
      <c r="J1026" s="84">
        <v>1</v>
      </c>
      <c r="K1026" s="90">
        <f>SUMIFS(VENTAS[Cantidad],VENTAS[Código del producto Vendido],STOCK[[#This Row],[Code]])</f>
        <v>0</v>
      </c>
      <c r="L1026" s="84">
        <f>STOCK[[#This Row],[Entradas]]-STOCK[[#This Row],[Salidas]]</f>
        <v>1</v>
      </c>
      <c r="M1026" s="93">
        <f>STOCK[[#This Row],[Precio Final]]*10%</f>
        <v>3</v>
      </c>
      <c r="N1026" s="84"/>
      <c r="O1026" s="85"/>
      <c r="P1026" s="85"/>
      <c r="Q1026" s="84"/>
      <c r="R1026" s="84"/>
      <c r="S1026" s="85"/>
      <c r="T1026" s="96">
        <f>STOCK[[#This Row],[Costo Unitario (USD)]]+STOCK[[#This Row],[Costo Envío (USD)]]+STOCK[[#This Row],[Comisión 10%]]</f>
        <v>3</v>
      </c>
      <c r="U1026" s="84">
        <f t="shared" ref="U1026:U1089" si="56">T1026*1.5</f>
        <v>4.5</v>
      </c>
      <c r="V1026" s="85">
        <f t="shared" si="55"/>
        <v>30</v>
      </c>
      <c r="W1026" s="85">
        <f>STOCK[[#This Row],[Precio Final]]-STOCK[[#This Row],[Costo total]]</f>
        <v>27</v>
      </c>
      <c r="X1026" s="84">
        <f>STOCK[[#This Row],[Ganancia Unitaria]]*STOCK[[#This Row],[Salidas]]</f>
        <v>0</v>
      </c>
      <c r="Y1026" s="84"/>
      <c r="Z1026" s="84"/>
      <c r="AA1026" s="85"/>
      <c r="AB1026" s="84"/>
      <c r="AC1026" s="84"/>
    </row>
    <row r="1027" ht="80" customHeight="1" spans="1:29">
      <c r="A1027" s="84" t="s">
        <v>18360</v>
      </c>
      <c r="B1027" s="84"/>
      <c r="C1027" s="85" t="s">
        <v>2</v>
      </c>
      <c r="D1027" s="84" t="s">
        <v>16498</v>
      </c>
      <c r="E1027" s="87" t="s">
        <v>18361</v>
      </c>
      <c r="F1027" s="84" t="s">
        <v>16396</v>
      </c>
      <c r="G1027" s="85"/>
      <c r="H1027" s="85">
        <v>25</v>
      </c>
      <c r="I1027" s="85">
        <f t="shared" si="54"/>
        <v>25</v>
      </c>
      <c r="J1027" s="84">
        <v>1</v>
      </c>
      <c r="K1027" s="90">
        <f>SUMIFS(VENTAS[Cantidad],VENTAS[Código del producto Vendido],STOCK[[#This Row],[Code]])</f>
        <v>0</v>
      </c>
      <c r="L1027" s="84">
        <f>STOCK[[#This Row],[Entradas]]-STOCK[[#This Row],[Salidas]]</f>
        <v>1</v>
      </c>
      <c r="M1027" s="93">
        <f>STOCK[[#This Row],[Precio Final]]*10%</f>
        <v>2.5</v>
      </c>
      <c r="N1027" s="84"/>
      <c r="O1027" s="85"/>
      <c r="P1027" s="85"/>
      <c r="Q1027" s="84"/>
      <c r="R1027" s="84"/>
      <c r="S1027" s="85"/>
      <c r="T1027" s="96">
        <f>STOCK[[#This Row],[Costo Unitario (USD)]]+STOCK[[#This Row],[Costo Envío (USD)]]+STOCK[[#This Row],[Comisión 10%]]</f>
        <v>2.5</v>
      </c>
      <c r="U1027" s="84">
        <f t="shared" si="56"/>
        <v>3.75</v>
      </c>
      <c r="V1027" s="85">
        <f t="shared" si="55"/>
        <v>25</v>
      </c>
      <c r="W1027" s="85">
        <f>STOCK[[#This Row],[Precio Final]]-STOCK[[#This Row],[Costo total]]</f>
        <v>22.5</v>
      </c>
      <c r="X1027" s="84">
        <f>STOCK[[#This Row],[Ganancia Unitaria]]*STOCK[[#This Row],[Salidas]]</f>
        <v>0</v>
      </c>
      <c r="Y1027" s="84"/>
      <c r="Z1027" s="84"/>
      <c r="AA1027" s="85"/>
      <c r="AB1027" s="84"/>
      <c r="AC1027" s="84"/>
    </row>
    <row r="1028" ht="80" customHeight="1" spans="1:29">
      <c r="A1028" s="84" t="s">
        <v>18362</v>
      </c>
      <c r="B1028" s="84"/>
      <c r="C1028" s="85" t="s">
        <v>2</v>
      </c>
      <c r="D1028" s="84" t="s">
        <v>16498</v>
      </c>
      <c r="E1028" s="87" t="s">
        <v>18363</v>
      </c>
      <c r="F1028" s="84" t="s">
        <v>18364</v>
      </c>
      <c r="G1028" s="85"/>
      <c r="H1028" s="85">
        <v>35</v>
      </c>
      <c r="I1028" s="85">
        <f t="shared" si="54"/>
        <v>35</v>
      </c>
      <c r="J1028" s="84">
        <v>1</v>
      </c>
      <c r="K1028" s="90">
        <f>SUMIFS(VENTAS[Cantidad],VENTAS[Código del producto Vendido],STOCK[[#This Row],[Code]])</f>
        <v>0</v>
      </c>
      <c r="L1028" s="84">
        <f>STOCK[[#This Row],[Entradas]]-STOCK[[#This Row],[Salidas]]</f>
        <v>1</v>
      </c>
      <c r="M1028" s="93">
        <f>STOCK[[#This Row],[Precio Final]]*10%</f>
        <v>3.5</v>
      </c>
      <c r="N1028" s="84"/>
      <c r="O1028" s="85"/>
      <c r="P1028" s="85"/>
      <c r="Q1028" s="84"/>
      <c r="R1028" s="84"/>
      <c r="S1028" s="85"/>
      <c r="T1028" s="96">
        <f>STOCK[[#This Row],[Costo Unitario (USD)]]+STOCK[[#This Row],[Costo Envío (USD)]]+STOCK[[#This Row],[Comisión 10%]]</f>
        <v>3.5</v>
      </c>
      <c r="U1028" s="84">
        <f t="shared" si="56"/>
        <v>5.25</v>
      </c>
      <c r="V1028" s="85">
        <f t="shared" si="55"/>
        <v>35</v>
      </c>
      <c r="W1028" s="85">
        <f>STOCK[[#This Row],[Precio Final]]-STOCK[[#This Row],[Costo total]]</f>
        <v>31.5</v>
      </c>
      <c r="X1028" s="84">
        <f>STOCK[[#This Row],[Ganancia Unitaria]]*STOCK[[#This Row],[Salidas]]</f>
        <v>0</v>
      </c>
      <c r="Y1028" s="84"/>
      <c r="Z1028" s="84"/>
      <c r="AA1028" s="85"/>
      <c r="AB1028" s="84"/>
      <c r="AC1028" s="84"/>
    </row>
    <row r="1029" ht="80" customHeight="1" spans="1:29">
      <c r="A1029" s="84" t="s">
        <v>18365</v>
      </c>
      <c r="B1029" s="84"/>
      <c r="C1029" s="85" t="s">
        <v>2</v>
      </c>
      <c r="D1029" s="84" t="s">
        <v>16498</v>
      </c>
      <c r="E1029" s="87" t="s">
        <v>18366</v>
      </c>
      <c r="F1029" s="84" t="s">
        <v>18367</v>
      </c>
      <c r="G1029" s="85"/>
      <c r="H1029" s="85">
        <v>35</v>
      </c>
      <c r="I1029" s="85">
        <f t="shared" si="54"/>
        <v>35</v>
      </c>
      <c r="J1029" s="84">
        <v>1</v>
      </c>
      <c r="K1029" s="90">
        <f>SUMIFS(VENTAS[Cantidad],VENTAS[Código del producto Vendido],STOCK[[#This Row],[Code]])</f>
        <v>0</v>
      </c>
      <c r="L1029" s="84">
        <f>STOCK[[#This Row],[Entradas]]-STOCK[[#This Row],[Salidas]]</f>
        <v>1</v>
      </c>
      <c r="M1029" s="93">
        <f>STOCK[[#This Row],[Precio Final]]*10%</f>
        <v>3.5</v>
      </c>
      <c r="N1029" s="84"/>
      <c r="O1029" s="85"/>
      <c r="P1029" s="85"/>
      <c r="Q1029" s="84"/>
      <c r="R1029" s="84"/>
      <c r="S1029" s="85"/>
      <c r="T1029" s="96">
        <f>STOCK[[#This Row],[Costo Unitario (USD)]]+STOCK[[#This Row],[Costo Envío (USD)]]+STOCK[[#This Row],[Comisión 10%]]</f>
        <v>3.5</v>
      </c>
      <c r="U1029" s="84">
        <f t="shared" si="56"/>
        <v>5.25</v>
      </c>
      <c r="V1029" s="85">
        <f t="shared" si="55"/>
        <v>35</v>
      </c>
      <c r="W1029" s="85">
        <f>STOCK[[#This Row],[Precio Final]]-STOCK[[#This Row],[Costo total]]</f>
        <v>31.5</v>
      </c>
      <c r="X1029" s="84">
        <f>STOCK[[#This Row],[Ganancia Unitaria]]*STOCK[[#This Row],[Salidas]]</f>
        <v>0</v>
      </c>
      <c r="Y1029" s="84"/>
      <c r="Z1029" s="84"/>
      <c r="AA1029" s="85"/>
      <c r="AB1029" s="84"/>
      <c r="AC1029" s="84"/>
    </row>
    <row r="1030" ht="80" customHeight="1" spans="1:29">
      <c r="A1030" s="84" t="s">
        <v>18368</v>
      </c>
      <c r="B1030" s="84"/>
      <c r="C1030" s="85" t="s">
        <v>2</v>
      </c>
      <c r="D1030" s="84" t="s">
        <v>16541</v>
      </c>
      <c r="E1030" s="87" t="s">
        <v>18369</v>
      </c>
      <c r="F1030" s="84" t="s">
        <v>16408</v>
      </c>
      <c r="G1030" s="85"/>
      <c r="H1030" s="85">
        <v>30</v>
      </c>
      <c r="I1030" s="85">
        <f t="shared" si="54"/>
        <v>30</v>
      </c>
      <c r="J1030" s="84">
        <v>2</v>
      </c>
      <c r="K1030" s="90">
        <f>SUMIFS(VENTAS[Cantidad],VENTAS[Código del producto Vendido],STOCK[[#This Row],[Code]])</f>
        <v>0</v>
      </c>
      <c r="L1030" s="84">
        <f>STOCK[[#This Row],[Entradas]]-STOCK[[#This Row],[Salidas]]</f>
        <v>2</v>
      </c>
      <c r="M1030" s="93">
        <f>STOCK[[#This Row],[Precio Final]]*10%</f>
        <v>3</v>
      </c>
      <c r="N1030" s="84"/>
      <c r="O1030" s="85"/>
      <c r="P1030" s="85"/>
      <c r="Q1030" s="84"/>
      <c r="R1030" s="84"/>
      <c r="S1030" s="85"/>
      <c r="T1030" s="96">
        <f>STOCK[[#This Row],[Costo Unitario (USD)]]+STOCK[[#This Row],[Costo Envío (USD)]]+STOCK[[#This Row],[Comisión 10%]]</f>
        <v>3</v>
      </c>
      <c r="U1030" s="84">
        <f t="shared" si="56"/>
        <v>4.5</v>
      </c>
      <c r="V1030" s="85">
        <f t="shared" si="55"/>
        <v>30</v>
      </c>
      <c r="W1030" s="85">
        <f>STOCK[[#This Row],[Precio Final]]-STOCK[[#This Row],[Costo total]]</f>
        <v>27</v>
      </c>
      <c r="X1030" s="84">
        <f>STOCK[[#This Row],[Ganancia Unitaria]]*STOCK[[#This Row],[Salidas]]</f>
        <v>0</v>
      </c>
      <c r="Y1030" s="84"/>
      <c r="Z1030" s="84"/>
      <c r="AA1030" s="85"/>
      <c r="AB1030" s="84"/>
      <c r="AC1030" s="84"/>
    </row>
    <row r="1031" ht="80" customHeight="1" spans="1:29">
      <c r="A1031" s="84" t="s">
        <v>18370</v>
      </c>
      <c r="B1031" s="84"/>
      <c r="C1031" s="85" t="s">
        <v>2</v>
      </c>
      <c r="D1031" s="84" t="s">
        <v>16461</v>
      </c>
      <c r="E1031" s="87" t="s">
        <v>18371</v>
      </c>
      <c r="F1031" s="84" t="s">
        <v>16396</v>
      </c>
      <c r="G1031" s="85"/>
      <c r="H1031" s="85">
        <v>18</v>
      </c>
      <c r="I1031" s="85">
        <f t="shared" si="54"/>
        <v>18</v>
      </c>
      <c r="J1031" s="84">
        <v>2</v>
      </c>
      <c r="K1031" s="90">
        <f>SUMIFS(VENTAS[Cantidad],VENTAS[Código del producto Vendido],STOCK[[#This Row],[Code]])</f>
        <v>0</v>
      </c>
      <c r="L1031" s="84">
        <f>STOCK[[#This Row],[Entradas]]-STOCK[[#This Row],[Salidas]]</f>
        <v>2</v>
      </c>
      <c r="M1031" s="93">
        <f>STOCK[[#This Row],[Precio Final]]*10%</f>
        <v>1.8</v>
      </c>
      <c r="N1031" s="84"/>
      <c r="O1031" s="85"/>
      <c r="P1031" s="85"/>
      <c r="Q1031" s="84"/>
      <c r="R1031" s="84"/>
      <c r="S1031" s="85"/>
      <c r="T1031" s="96">
        <f>STOCK[[#This Row],[Costo Unitario (USD)]]+STOCK[[#This Row],[Costo Envío (USD)]]+STOCK[[#This Row],[Comisión 10%]]</f>
        <v>1.8</v>
      </c>
      <c r="U1031" s="84">
        <f t="shared" si="56"/>
        <v>2.7</v>
      </c>
      <c r="V1031" s="85">
        <f t="shared" si="55"/>
        <v>18</v>
      </c>
      <c r="W1031" s="85">
        <f>STOCK[[#This Row],[Precio Final]]-STOCK[[#This Row],[Costo total]]</f>
        <v>16.2</v>
      </c>
      <c r="X1031" s="84">
        <f>STOCK[[#This Row],[Ganancia Unitaria]]*STOCK[[#This Row],[Salidas]]</f>
        <v>0</v>
      </c>
      <c r="Y1031" s="84"/>
      <c r="Z1031" s="84"/>
      <c r="AA1031" s="85"/>
      <c r="AB1031" s="84"/>
      <c r="AC1031" s="84"/>
    </row>
    <row r="1032" ht="80" customHeight="1" spans="1:29">
      <c r="A1032" s="84" t="s">
        <v>18372</v>
      </c>
      <c r="B1032" s="84"/>
      <c r="C1032" s="85" t="s">
        <v>2</v>
      </c>
      <c r="D1032" s="84" t="s">
        <v>16461</v>
      </c>
      <c r="E1032" s="87" t="s">
        <v>18373</v>
      </c>
      <c r="F1032" s="84" t="s">
        <v>16396</v>
      </c>
      <c r="G1032" s="85"/>
      <c r="H1032" s="85">
        <v>18</v>
      </c>
      <c r="I1032" s="85">
        <f t="shared" si="54"/>
        <v>18</v>
      </c>
      <c r="J1032" s="84">
        <v>1</v>
      </c>
      <c r="K1032" s="90">
        <f>SUMIFS(VENTAS[Cantidad],VENTAS[Código del producto Vendido],STOCK[[#This Row],[Code]])</f>
        <v>0</v>
      </c>
      <c r="L1032" s="84">
        <f>STOCK[[#This Row],[Entradas]]-STOCK[[#This Row],[Salidas]]</f>
        <v>1</v>
      </c>
      <c r="M1032" s="93">
        <f>STOCK[[#This Row],[Precio Final]]*10%</f>
        <v>1.8</v>
      </c>
      <c r="N1032" s="84"/>
      <c r="O1032" s="85"/>
      <c r="P1032" s="85"/>
      <c r="Q1032" s="84"/>
      <c r="R1032" s="84"/>
      <c r="S1032" s="85"/>
      <c r="T1032" s="96">
        <f>STOCK[[#This Row],[Costo Unitario (USD)]]+STOCK[[#This Row],[Costo Envío (USD)]]+STOCK[[#This Row],[Comisión 10%]]</f>
        <v>1.8</v>
      </c>
      <c r="U1032" s="84">
        <f t="shared" si="56"/>
        <v>2.7</v>
      </c>
      <c r="V1032" s="85">
        <f t="shared" si="55"/>
        <v>18</v>
      </c>
      <c r="W1032" s="85">
        <f>STOCK[[#This Row],[Precio Final]]-STOCK[[#This Row],[Costo total]]</f>
        <v>16.2</v>
      </c>
      <c r="X1032" s="84">
        <f>STOCK[[#This Row],[Ganancia Unitaria]]*STOCK[[#This Row],[Salidas]]</f>
        <v>0</v>
      </c>
      <c r="Y1032" s="84"/>
      <c r="Z1032" s="84"/>
      <c r="AA1032" s="85"/>
      <c r="AB1032" s="84"/>
      <c r="AC1032" s="84"/>
    </row>
    <row r="1033" ht="80" customHeight="1" spans="1:29">
      <c r="A1033" s="84" t="s">
        <v>18374</v>
      </c>
      <c r="B1033" s="84"/>
      <c r="C1033" s="85" t="s">
        <v>2</v>
      </c>
      <c r="D1033" s="84" t="s">
        <v>16461</v>
      </c>
      <c r="E1033" s="87" t="s">
        <v>18375</v>
      </c>
      <c r="F1033" s="84" t="s">
        <v>16475</v>
      </c>
      <c r="G1033" s="85"/>
      <c r="H1033" s="85">
        <v>18</v>
      </c>
      <c r="I1033" s="85">
        <f t="shared" si="54"/>
        <v>18</v>
      </c>
      <c r="J1033" s="84">
        <v>1</v>
      </c>
      <c r="K1033" s="90">
        <f>SUMIFS(VENTAS[Cantidad],VENTAS[Código del producto Vendido],STOCK[[#This Row],[Code]])</f>
        <v>0</v>
      </c>
      <c r="L1033" s="84">
        <f>STOCK[[#This Row],[Entradas]]-STOCK[[#This Row],[Salidas]]</f>
        <v>1</v>
      </c>
      <c r="M1033" s="93">
        <f>STOCK[[#This Row],[Precio Final]]*10%</f>
        <v>1.8</v>
      </c>
      <c r="N1033" s="84"/>
      <c r="O1033" s="85"/>
      <c r="P1033" s="85"/>
      <c r="Q1033" s="84"/>
      <c r="R1033" s="84"/>
      <c r="S1033" s="85"/>
      <c r="T1033" s="96">
        <f>STOCK[[#This Row],[Costo Unitario (USD)]]+STOCK[[#This Row],[Costo Envío (USD)]]+STOCK[[#This Row],[Comisión 10%]]</f>
        <v>1.8</v>
      </c>
      <c r="U1033" s="84">
        <f t="shared" si="56"/>
        <v>2.7</v>
      </c>
      <c r="V1033" s="85">
        <f t="shared" si="55"/>
        <v>18</v>
      </c>
      <c r="W1033" s="85">
        <f>STOCK[[#This Row],[Precio Final]]-STOCK[[#This Row],[Costo total]]</f>
        <v>16.2</v>
      </c>
      <c r="X1033" s="84">
        <f>STOCK[[#This Row],[Ganancia Unitaria]]*STOCK[[#This Row],[Salidas]]</f>
        <v>0</v>
      </c>
      <c r="Y1033" s="84"/>
      <c r="Z1033" s="84"/>
      <c r="AA1033" s="85"/>
      <c r="AB1033" s="84"/>
      <c r="AC1033" s="84"/>
    </row>
    <row r="1034" ht="80" customHeight="1" spans="1:29">
      <c r="A1034" s="84" t="s">
        <v>18376</v>
      </c>
      <c r="B1034" s="84"/>
      <c r="C1034" s="85" t="s">
        <v>2</v>
      </c>
      <c r="D1034" s="84" t="s">
        <v>16461</v>
      </c>
      <c r="E1034" s="87" t="s">
        <v>18377</v>
      </c>
      <c r="F1034" s="84" t="s">
        <v>16396</v>
      </c>
      <c r="G1034" s="85"/>
      <c r="H1034" s="85">
        <v>18</v>
      </c>
      <c r="I1034" s="85">
        <f t="shared" si="54"/>
        <v>18</v>
      </c>
      <c r="J1034" s="84">
        <v>1</v>
      </c>
      <c r="K1034" s="90">
        <f>SUMIFS(VENTAS[Cantidad],VENTAS[Código del producto Vendido],STOCK[[#This Row],[Code]])</f>
        <v>0</v>
      </c>
      <c r="L1034" s="84">
        <f>STOCK[[#This Row],[Entradas]]-STOCK[[#This Row],[Salidas]]</f>
        <v>1</v>
      </c>
      <c r="M1034" s="93">
        <f>STOCK[[#This Row],[Precio Final]]*10%</f>
        <v>1.8</v>
      </c>
      <c r="N1034" s="84"/>
      <c r="O1034" s="85"/>
      <c r="P1034" s="85"/>
      <c r="Q1034" s="84"/>
      <c r="R1034" s="84"/>
      <c r="S1034" s="85"/>
      <c r="T1034" s="96">
        <f>STOCK[[#This Row],[Costo Unitario (USD)]]+STOCK[[#This Row],[Costo Envío (USD)]]+STOCK[[#This Row],[Comisión 10%]]</f>
        <v>1.8</v>
      </c>
      <c r="U1034" s="84">
        <f t="shared" si="56"/>
        <v>2.7</v>
      </c>
      <c r="V1034" s="85">
        <f t="shared" si="55"/>
        <v>18</v>
      </c>
      <c r="W1034" s="85">
        <f>STOCK[[#This Row],[Precio Final]]-STOCK[[#This Row],[Costo total]]</f>
        <v>16.2</v>
      </c>
      <c r="X1034" s="84">
        <f>STOCK[[#This Row],[Ganancia Unitaria]]*STOCK[[#This Row],[Salidas]]</f>
        <v>0</v>
      </c>
      <c r="Y1034" s="84"/>
      <c r="Z1034" s="84"/>
      <c r="AA1034" s="85"/>
      <c r="AB1034" s="84"/>
      <c r="AC1034" s="84"/>
    </row>
    <row r="1035" ht="80" customHeight="1" spans="1:29">
      <c r="A1035" s="84" t="s">
        <v>18378</v>
      </c>
      <c r="B1035" s="84"/>
      <c r="C1035" s="85" t="s">
        <v>2</v>
      </c>
      <c r="D1035" s="84" t="s">
        <v>16943</v>
      </c>
      <c r="E1035" s="87" t="s">
        <v>18379</v>
      </c>
      <c r="F1035" s="84" t="s">
        <v>16586</v>
      </c>
      <c r="G1035" s="85"/>
      <c r="H1035" s="85">
        <v>20</v>
      </c>
      <c r="I1035" s="85">
        <f t="shared" si="54"/>
        <v>20</v>
      </c>
      <c r="J1035" s="84">
        <v>1</v>
      </c>
      <c r="K1035" s="90">
        <f>SUMIFS(VENTAS[Cantidad],VENTAS[Código del producto Vendido],STOCK[[#This Row],[Code]])</f>
        <v>0</v>
      </c>
      <c r="L1035" s="84">
        <f>STOCK[[#This Row],[Entradas]]-STOCK[[#This Row],[Salidas]]</f>
        <v>1</v>
      </c>
      <c r="M1035" s="93">
        <f>STOCK[[#This Row],[Precio Final]]*10%</f>
        <v>2</v>
      </c>
      <c r="N1035" s="84"/>
      <c r="O1035" s="85"/>
      <c r="P1035" s="85"/>
      <c r="Q1035" s="84"/>
      <c r="R1035" s="84"/>
      <c r="S1035" s="85"/>
      <c r="T1035" s="96">
        <f>STOCK[[#This Row],[Costo Unitario (USD)]]+STOCK[[#This Row],[Costo Envío (USD)]]+STOCK[[#This Row],[Comisión 10%]]</f>
        <v>2</v>
      </c>
      <c r="U1035" s="84">
        <f t="shared" si="56"/>
        <v>3</v>
      </c>
      <c r="V1035" s="85">
        <f t="shared" si="55"/>
        <v>20</v>
      </c>
      <c r="W1035" s="85">
        <f>STOCK[[#This Row],[Precio Final]]-STOCK[[#This Row],[Costo total]]</f>
        <v>18</v>
      </c>
      <c r="X1035" s="84">
        <f>STOCK[[#This Row],[Ganancia Unitaria]]*STOCK[[#This Row],[Salidas]]</f>
        <v>0</v>
      </c>
      <c r="Y1035" s="84"/>
      <c r="Z1035" s="84"/>
      <c r="AA1035" s="85"/>
      <c r="AB1035" s="84"/>
      <c r="AC1035" s="84"/>
    </row>
    <row r="1036" ht="80" customHeight="1" spans="1:29">
      <c r="A1036" s="84" t="s">
        <v>18380</v>
      </c>
      <c r="B1036" s="84"/>
      <c r="C1036" s="85" t="s">
        <v>2</v>
      </c>
      <c r="D1036" s="84" t="s">
        <v>16461</v>
      </c>
      <c r="E1036" s="87" t="s">
        <v>18381</v>
      </c>
      <c r="F1036" s="84" t="s">
        <v>16475</v>
      </c>
      <c r="G1036" s="85"/>
      <c r="H1036" s="85">
        <v>18</v>
      </c>
      <c r="I1036" s="85">
        <f t="shared" si="54"/>
        <v>18</v>
      </c>
      <c r="J1036" s="84">
        <v>1</v>
      </c>
      <c r="K1036" s="90">
        <f>SUMIFS(VENTAS[Cantidad],VENTAS[Código del producto Vendido],STOCK[[#This Row],[Code]])</f>
        <v>0</v>
      </c>
      <c r="L1036" s="84">
        <f>STOCK[[#This Row],[Entradas]]-STOCK[[#This Row],[Salidas]]</f>
        <v>1</v>
      </c>
      <c r="M1036" s="93">
        <f>STOCK[[#This Row],[Precio Final]]*10%</f>
        <v>1.8</v>
      </c>
      <c r="N1036" s="84"/>
      <c r="O1036" s="85"/>
      <c r="P1036" s="85"/>
      <c r="Q1036" s="84"/>
      <c r="R1036" s="84"/>
      <c r="S1036" s="85"/>
      <c r="T1036" s="96">
        <f>STOCK[[#This Row],[Costo Unitario (USD)]]+STOCK[[#This Row],[Costo Envío (USD)]]+STOCK[[#This Row],[Comisión 10%]]</f>
        <v>1.8</v>
      </c>
      <c r="U1036" s="84">
        <f t="shared" si="56"/>
        <v>2.7</v>
      </c>
      <c r="V1036" s="85">
        <f t="shared" si="55"/>
        <v>18</v>
      </c>
      <c r="W1036" s="85">
        <f>STOCK[[#This Row],[Precio Final]]-STOCK[[#This Row],[Costo total]]</f>
        <v>16.2</v>
      </c>
      <c r="X1036" s="84">
        <f>STOCK[[#This Row],[Ganancia Unitaria]]*STOCK[[#This Row],[Salidas]]</f>
        <v>0</v>
      </c>
      <c r="Y1036" s="84"/>
      <c r="Z1036" s="84"/>
      <c r="AA1036" s="85"/>
      <c r="AB1036" s="84"/>
      <c r="AC1036" s="84"/>
    </row>
    <row r="1037" ht="80" customHeight="1" spans="1:29">
      <c r="A1037" s="84" t="s">
        <v>18382</v>
      </c>
      <c r="B1037" s="84"/>
      <c r="C1037" s="85" t="s">
        <v>2</v>
      </c>
      <c r="D1037" s="84" t="s">
        <v>16461</v>
      </c>
      <c r="E1037" s="87" t="s">
        <v>18383</v>
      </c>
      <c r="F1037" s="84" t="s">
        <v>16396</v>
      </c>
      <c r="G1037" s="85"/>
      <c r="H1037" s="85">
        <v>18</v>
      </c>
      <c r="I1037" s="85">
        <f t="shared" si="54"/>
        <v>18</v>
      </c>
      <c r="J1037" s="84">
        <v>1</v>
      </c>
      <c r="K1037" s="90">
        <f>SUMIFS(VENTAS[Cantidad],VENTAS[Código del producto Vendido],STOCK[[#This Row],[Code]])</f>
        <v>0</v>
      </c>
      <c r="L1037" s="84">
        <f>STOCK[[#This Row],[Entradas]]-STOCK[[#This Row],[Salidas]]</f>
        <v>1</v>
      </c>
      <c r="M1037" s="93">
        <f>STOCK[[#This Row],[Precio Final]]*10%</f>
        <v>1.8</v>
      </c>
      <c r="N1037" s="84"/>
      <c r="O1037" s="85"/>
      <c r="P1037" s="85"/>
      <c r="Q1037" s="84"/>
      <c r="R1037" s="84"/>
      <c r="S1037" s="85"/>
      <c r="T1037" s="96">
        <f>STOCK[[#This Row],[Costo Unitario (USD)]]+STOCK[[#This Row],[Costo Envío (USD)]]+STOCK[[#This Row],[Comisión 10%]]</f>
        <v>1.8</v>
      </c>
      <c r="U1037" s="84">
        <f t="shared" si="56"/>
        <v>2.7</v>
      </c>
      <c r="V1037" s="85">
        <f t="shared" si="55"/>
        <v>18</v>
      </c>
      <c r="W1037" s="85">
        <f>STOCK[[#This Row],[Precio Final]]-STOCK[[#This Row],[Costo total]]</f>
        <v>16.2</v>
      </c>
      <c r="X1037" s="84">
        <f>STOCK[[#This Row],[Ganancia Unitaria]]*STOCK[[#This Row],[Salidas]]</f>
        <v>0</v>
      </c>
      <c r="Y1037" s="84"/>
      <c r="Z1037" s="84"/>
      <c r="AA1037" s="85"/>
      <c r="AB1037" s="84"/>
      <c r="AC1037" s="84"/>
    </row>
    <row r="1038" ht="80" customHeight="1" spans="1:29">
      <c r="A1038" s="84" t="s">
        <v>18384</v>
      </c>
      <c r="B1038" s="84"/>
      <c r="C1038" s="85" t="s">
        <v>2</v>
      </c>
      <c r="D1038" s="84" t="s">
        <v>16461</v>
      </c>
      <c r="E1038" s="87" t="s">
        <v>18385</v>
      </c>
      <c r="F1038" s="84" t="s">
        <v>16408</v>
      </c>
      <c r="G1038" s="85"/>
      <c r="H1038" s="85">
        <v>18</v>
      </c>
      <c r="I1038" s="85">
        <f t="shared" si="54"/>
        <v>18</v>
      </c>
      <c r="J1038" s="84">
        <v>1</v>
      </c>
      <c r="K1038" s="90">
        <f>SUMIFS(VENTAS[Cantidad],VENTAS[Código del producto Vendido],STOCK[[#This Row],[Code]])</f>
        <v>0</v>
      </c>
      <c r="L1038" s="84">
        <f>STOCK[[#This Row],[Entradas]]-STOCK[[#This Row],[Salidas]]</f>
        <v>1</v>
      </c>
      <c r="M1038" s="93">
        <f>STOCK[[#This Row],[Precio Final]]*10%</f>
        <v>1.8</v>
      </c>
      <c r="N1038" s="84"/>
      <c r="O1038" s="85"/>
      <c r="P1038" s="85"/>
      <c r="Q1038" s="84"/>
      <c r="R1038" s="84"/>
      <c r="S1038" s="85"/>
      <c r="T1038" s="96">
        <f>STOCK[[#This Row],[Costo Unitario (USD)]]+STOCK[[#This Row],[Costo Envío (USD)]]+STOCK[[#This Row],[Comisión 10%]]</f>
        <v>1.8</v>
      </c>
      <c r="U1038" s="84">
        <f t="shared" si="56"/>
        <v>2.7</v>
      </c>
      <c r="V1038" s="85">
        <f t="shared" si="55"/>
        <v>18</v>
      </c>
      <c r="W1038" s="85">
        <f>STOCK[[#This Row],[Precio Final]]-STOCK[[#This Row],[Costo total]]</f>
        <v>16.2</v>
      </c>
      <c r="X1038" s="84">
        <f>STOCK[[#This Row],[Ganancia Unitaria]]*STOCK[[#This Row],[Salidas]]</f>
        <v>0</v>
      </c>
      <c r="Y1038" s="84"/>
      <c r="Z1038" s="84"/>
      <c r="AA1038" s="85"/>
      <c r="AB1038" s="84"/>
      <c r="AC1038" s="84"/>
    </row>
    <row r="1039" ht="80" customHeight="1" spans="1:29">
      <c r="A1039" s="84" t="s">
        <v>18386</v>
      </c>
      <c r="B1039" s="84"/>
      <c r="C1039" s="85" t="s">
        <v>2</v>
      </c>
      <c r="D1039" s="84" t="s">
        <v>16461</v>
      </c>
      <c r="E1039" s="87" t="s">
        <v>18387</v>
      </c>
      <c r="F1039" s="84" t="s">
        <v>16396</v>
      </c>
      <c r="G1039" s="85"/>
      <c r="H1039" s="85">
        <v>18</v>
      </c>
      <c r="I1039" s="85">
        <f t="shared" si="54"/>
        <v>18</v>
      </c>
      <c r="J1039" s="84">
        <v>1</v>
      </c>
      <c r="K1039" s="90">
        <f>SUMIFS(VENTAS[Cantidad],VENTAS[Código del producto Vendido],STOCK[[#This Row],[Code]])</f>
        <v>0</v>
      </c>
      <c r="L1039" s="84">
        <f>STOCK[[#This Row],[Entradas]]-STOCK[[#This Row],[Salidas]]</f>
        <v>1</v>
      </c>
      <c r="M1039" s="93">
        <f>STOCK[[#This Row],[Precio Final]]*10%</f>
        <v>1.8</v>
      </c>
      <c r="N1039" s="84"/>
      <c r="O1039" s="85"/>
      <c r="P1039" s="85"/>
      <c r="Q1039" s="84"/>
      <c r="R1039" s="84"/>
      <c r="S1039" s="85"/>
      <c r="T1039" s="96">
        <f>STOCK[[#This Row],[Costo Unitario (USD)]]+STOCK[[#This Row],[Costo Envío (USD)]]+STOCK[[#This Row],[Comisión 10%]]</f>
        <v>1.8</v>
      </c>
      <c r="U1039" s="84">
        <f t="shared" si="56"/>
        <v>2.7</v>
      </c>
      <c r="V1039" s="85">
        <f t="shared" si="55"/>
        <v>18</v>
      </c>
      <c r="W1039" s="85">
        <f>STOCK[[#This Row],[Precio Final]]-STOCK[[#This Row],[Costo total]]</f>
        <v>16.2</v>
      </c>
      <c r="X1039" s="84">
        <f>STOCK[[#This Row],[Ganancia Unitaria]]*STOCK[[#This Row],[Salidas]]</f>
        <v>0</v>
      </c>
      <c r="Y1039" s="84"/>
      <c r="Z1039" s="84"/>
      <c r="AA1039" s="85"/>
      <c r="AB1039" s="84"/>
      <c r="AC1039" s="84"/>
    </row>
    <row r="1040" ht="80" customHeight="1" spans="1:29">
      <c r="A1040" s="84" t="s">
        <v>18388</v>
      </c>
      <c r="B1040" s="84"/>
      <c r="C1040" s="85" t="s">
        <v>2</v>
      </c>
      <c r="D1040" s="84" t="s">
        <v>16461</v>
      </c>
      <c r="E1040" s="87" t="s">
        <v>18389</v>
      </c>
      <c r="F1040" s="84" t="s">
        <v>16404</v>
      </c>
      <c r="G1040" s="85"/>
      <c r="H1040" s="85">
        <v>18</v>
      </c>
      <c r="I1040" s="85">
        <f t="shared" si="54"/>
        <v>18</v>
      </c>
      <c r="J1040" s="84">
        <v>1</v>
      </c>
      <c r="K1040" s="90">
        <f>SUMIFS(VENTAS[Cantidad],VENTAS[Código del producto Vendido],STOCK[[#This Row],[Code]])</f>
        <v>0</v>
      </c>
      <c r="L1040" s="84">
        <f>STOCK[[#This Row],[Entradas]]-STOCK[[#This Row],[Salidas]]</f>
        <v>1</v>
      </c>
      <c r="M1040" s="93">
        <f>STOCK[[#This Row],[Precio Final]]*10%</f>
        <v>1.8</v>
      </c>
      <c r="N1040" s="84"/>
      <c r="O1040" s="85"/>
      <c r="P1040" s="85"/>
      <c r="Q1040" s="84"/>
      <c r="R1040" s="84"/>
      <c r="S1040" s="85"/>
      <c r="T1040" s="96">
        <f>STOCK[[#This Row],[Costo Unitario (USD)]]+STOCK[[#This Row],[Costo Envío (USD)]]+STOCK[[#This Row],[Comisión 10%]]</f>
        <v>1.8</v>
      </c>
      <c r="U1040" s="84">
        <f t="shared" si="56"/>
        <v>2.7</v>
      </c>
      <c r="V1040" s="85">
        <f t="shared" si="55"/>
        <v>18</v>
      </c>
      <c r="W1040" s="85">
        <f>STOCK[[#This Row],[Precio Final]]-STOCK[[#This Row],[Costo total]]</f>
        <v>16.2</v>
      </c>
      <c r="X1040" s="84">
        <f>STOCK[[#This Row],[Ganancia Unitaria]]*STOCK[[#This Row],[Salidas]]</f>
        <v>0</v>
      </c>
      <c r="Y1040" s="84"/>
      <c r="Z1040" s="84"/>
      <c r="AA1040" s="85"/>
      <c r="AB1040" s="84"/>
      <c r="AC1040" s="84"/>
    </row>
    <row r="1041" ht="80" customHeight="1" spans="1:29">
      <c r="A1041" s="84" t="s">
        <v>18390</v>
      </c>
      <c r="B1041" s="84"/>
      <c r="C1041" s="85" t="s">
        <v>2</v>
      </c>
      <c r="D1041" s="84" t="s">
        <v>16461</v>
      </c>
      <c r="E1041" s="87" t="s">
        <v>18391</v>
      </c>
      <c r="F1041" s="84" t="s">
        <v>16431</v>
      </c>
      <c r="G1041" s="85"/>
      <c r="H1041" s="85">
        <v>18</v>
      </c>
      <c r="I1041" s="85">
        <f t="shared" si="54"/>
        <v>18</v>
      </c>
      <c r="J1041" s="84">
        <v>1</v>
      </c>
      <c r="K1041" s="90">
        <f>SUMIFS(VENTAS[Cantidad],VENTAS[Código del producto Vendido],STOCK[[#This Row],[Code]])</f>
        <v>0</v>
      </c>
      <c r="L1041" s="84">
        <f>STOCK[[#This Row],[Entradas]]-STOCK[[#This Row],[Salidas]]</f>
        <v>1</v>
      </c>
      <c r="M1041" s="93">
        <f>STOCK[[#This Row],[Precio Final]]*10%</f>
        <v>1.8</v>
      </c>
      <c r="N1041" s="84"/>
      <c r="O1041" s="85"/>
      <c r="P1041" s="85"/>
      <c r="Q1041" s="84"/>
      <c r="R1041" s="84"/>
      <c r="S1041" s="85"/>
      <c r="T1041" s="96">
        <f>STOCK[[#This Row],[Costo Unitario (USD)]]+STOCK[[#This Row],[Costo Envío (USD)]]+STOCK[[#This Row],[Comisión 10%]]</f>
        <v>1.8</v>
      </c>
      <c r="U1041" s="84">
        <f t="shared" si="56"/>
        <v>2.7</v>
      </c>
      <c r="V1041" s="85">
        <f t="shared" si="55"/>
        <v>18</v>
      </c>
      <c r="W1041" s="85">
        <f>STOCK[[#This Row],[Precio Final]]-STOCK[[#This Row],[Costo total]]</f>
        <v>16.2</v>
      </c>
      <c r="X1041" s="84">
        <f>STOCK[[#This Row],[Ganancia Unitaria]]*STOCK[[#This Row],[Salidas]]</f>
        <v>0</v>
      </c>
      <c r="Y1041" s="84"/>
      <c r="Z1041" s="84"/>
      <c r="AA1041" s="85"/>
      <c r="AB1041" s="84"/>
      <c r="AC1041" s="84"/>
    </row>
    <row r="1042" ht="80" customHeight="1" spans="1:29">
      <c r="A1042" s="84" t="s">
        <v>18392</v>
      </c>
      <c r="B1042" s="84"/>
      <c r="C1042" s="85" t="s">
        <v>2</v>
      </c>
      <c r="D1042" s="84" t="s">
        <v>16461</v>
      </c>
      <c r="E1042" s="87" t="s">
        <v>18393</v>
      </c>
      <c r="F1042" s="84" t="s">
        <v>16404</v>
      </c>
      <c r="G1042" s="85"/>
      <c r="H1042" s="85">
        <v>18</v>
      </c>
      <c r="I1042" s="85">
        <f t="shared" ref="I1042:I1105" si="57">H1042</f>
        <v>18</v>
      </c>
      <c r="J1042" s="84">
        <v>1</v>
      </c>
      <c r="K1042" s="90">
        <f>SUMIFS(VENTAS[Cantidad],VENTAS[Código del producto Vendido],STOCK[[#This Row],[Code]])</f>
        <v>0</v>
      </c>
      <c r="L1042" s="84">
        <f>STOCK[[#This Row],[Entradas]]-STOCK[[#This Row],[Salidas]]</f>
        <v>1</v>
      </c>
      <c r="M1042" s="93">
        <f>STOCK[[#This Row],[Precio Final]]*10%</f>
        <v>1.8</v>
      </c>
      <c r="N1042" s="84"/>
      <c r="O1042" s="85"/>
      <c r="P1042" s="85"/>
      <c r="Q1042" s="84"/>
      <c r="R1042" s="84"/>
      <c r="S1042" s="85"/>
      <c r="T1042" s="96">
        <f>STOCK[[#This Row],[Costo Unitario (USD)]]+STOCK[[#This Row],[Costo Envío (USD)]]+STOCK[[#This Row],[Comisión 10%]]</f>
        <v>1.8</v>
      </c>
      <c r="U1042" s="84">
        <f t="shared" si="56"/>
        <v>2.7</v>
      </c>
      <c r="V1042" s="85">
        <f t="shared" ref="V1042:V1105" si="58">H1042</f>
        <v>18</v>
      </c>
      <c r="W1042" s="85">
        <f>STOCK[[#This Row],[Precio Final]]-STOCK[[#This Row],[Costo total]]</f>
        <v>16.2</v>
      </c>
      <c r="X1042" s="84">
        <f>STOCK[[#This Row],[Ganancia Unitaria]]*STOCK[[#This Row],[Salidas]]</f>
        <v>0</v>
      </c>
      <c r="Y1042" s="84"/>
      <c r="Z1042" s="84"/>
      <c r="AA1042" s="85"/>
      <c r="AB1042" s="84"/>
      <c r="AC1042" s="84"/>
    </row>
    <row r="1043" ht="80" customHeight="1" spans="1:29">
      <c r="A1043" s="84" t="s">
        <v>18394</v>
      </c>
      <c r="B1043" s="84"/>
      <c r="C1043" s="85" t="s">
        <v>2</v>
      </c>
      <c r="D1043" s="84" t="s">
        <v>16461</v>
      </c>
      <c r="E1043" s="87" t="s">
        <v>18387</v>
      </c>
      <c r="F1043" s="84" t="s">
        <v>16408</v>
      </c>
      <c r="G1043" s="85"/>
      <c r="H1043" s="85">
        <v>18</v>
      </c>
      <c r="I1043" s="85">
        <f t="shared" si="57"/>
        <v>18</v>
      </c>
      <c r="J1043" s="84">
        <v>1</v>
      </c>
      <c r="K1043" s="90">
        <f>SUMIFS(VENTAS[Cantidad],VENTAS[Código del producto Vendido],STOCK[[#This Row],[Code]])</f>
        <v>0</v>
      </c>
      <c r="L1043" s="84">
        <f>STOCK[[#This Row],[Entradas]]-STOCK[[#This Row],[Salidas]]</f>
        <v>1</v>
      </c>
      <c r="M1043" s="93">
        <f>STOCK[[#This Row],[Precio Final]]*10%</f>
        <v>1.8</v>
      </c>
      <c r="N1043" s="84"/>
      <c r="O1043" s="85"/>
      <c r="P1043" s="85"/>
      <c r="Q1043" s="84"/>
      <c r="R1043" s="84"/>
      <c r="S1043" s="85"/>
      <c r="T1043" s="96">
        <f>STOCK[[#This Row],[Costo Unitario (USD)]]+STOCK[[#This Row],[Costo Envío (USD)]]+STOCK[[#This Row],[Comisión 10%]]</f>
        <v>1.8</v>
      </c>
      <c r="U1043" s="84">
        <f t="shared" si="56"/>
        <v>2.7</v>
      </c>
      <c r="V1043" s="85">
        <f t="shared" si="58"/>
        <v>18</v>
      </c>
      <c r="W1043" s="85">
        <f>STOCK[[#This Row],[Precio Final]]-STOCK[[#This Row],[Costo total]]</f>
        <v>16.2</v>
      </c>
      <c r="X1043" s="84">
        <f>STOCK[[#This Row],[Ganancia Unitaria]]*STOCK[[#This Row],[Salidas]]</f>
        <v>0</v>
      </c>
      <c r="Y1043" s="84"/>
      <c r="Z1043" s="84"/>
      <c r="AA1043" s="85"/>
      <c r="AB1043" s="84"/>
      <c r="AC1043" s="84"/>
    </row>
    <row r="1044" ht="80" customHeight="1" spans="1:29">
      <c r="A1044" s="84" t="s">
        <v>18395</v>
      </c>
      <c r="B1044" s="84"/>
      <c r="C1044" s="85" t="s">
        <v>2</v>
      </c>
      <c r="D1044" s="84" t="s">
        <v>16943</v>
      </c>
      <c r="E1044" s="87" t="s">
        <v>18396</v>
      </c>
      <c r="F1044" s="84" t="s">
        <v>16586</v>
      </c>
      <c r="G1044" s="85"/>
      <c r="H1044" s="85">
        <v>40</v>
      </c>
      <c r="I1044" s="85">
        <f t="shared" si="57"/>
        <v>40</v>
      </c>
      <c r="J1044" s="84">
        <v>2</v>
      </c>
      <c r="K1044" s="90">
        <f>SUMIFS(VENTAS[Cantidad],VENTAS[Código del producto Vendido],STOCK[[#This Row],[Code]])</f>
        <v>0</v>
      </c>
      <c r="L1044" s="84">
        <f>STOCK[[#This Row],[Entradas]]-STOCK[[#This Row],[Salidas]]</f>
        <v>2</v>
      </c>
      <c r="M1044" s="93">
        <f>STOCK[[#This Row],[Precio Final]]*10%</f>
        <v>4</v>
      </c>
      <c r="N1044" s="84"/>
      <c r="O1044" s="85"/>
      <c r="P1044" s="85"/>
      <c r="Q1044" s="84"/>
      <c r="R1044" s="84"/>
      <c r="S1044" s="85"/>
      <c r="T1044" s="96">
        <f>STOCK[[#This Row],[Costo Unitario (USD)]]+STOCK[[#This Row],[Costo Envío (USD)]]+STOCK[[#This Row],[Comisión 10%]]</f>
        <v>4</v>
      </c>
      <c r="U1044" s="84">
        <f t="shared" si="56"/>
        <v>6</v>
      </c>
      <c r="V1044" s="85">
        <f t="shared" si="58"/>
        <v>40</v>
      </c>
      <c r="W1044" s="85">
        <f>STOCK[[#This Row],[Precio Final]]-STOCK[[#This Row],[Costo total]]</f>
        <v>36</v>
      </c>
      <c r="X1044" s="84">
        <f>STOCK[[#This Row],[Ganancia Unitaria]]*STOCK[[#This Row],[Salidas]]</f>
        <v>0</v>
      </c>
      <c r="Y1044" s="84"/>
      <c r="Z1044" s="84"/>
      <c r="AA1044" s="85"/>
      <c r="AB1044" s="84"/>
      <c r="AC1044" s="84"/>
    </row>
    <row r="1045" ht="80" customHeight="1" spans="1:29">
      <c r="A1045" s="84" t="s">
        <v>18397</v>
      </c>
      <c r="B1045" s="84"/>
      <c r="C1045" s="85" t="s">
        <v>2</v>
      </c>
      <c r="D1045" s="84" t="s">
        <v>16461</v>
      </c>
      <c r="E1045" s="87" t="s">
        <v>18396</v>
      </c>
      <c r="F1045" s="84" t="s">
        <v>16475</v>
      </c>
      <c r="G1045" s="85"/>
      <c r="H1045" s="85">
        <v>40</v>
      </c>
      <c r="I1045" s="85">
        <f t="shared" si="57"/>
        <v>40</v>
      </c>
      <c r="J1045" s="84">
        <v>1</v>
      </c>
      <c r="K1045" s="90">
        <f>SUMIFS(VENTAS[Cantidad],VENTAS[Código del producto Vendido],STOCK[[#This Row],[Code]])</f>
        <v>0</v>
      </c>
      <c r="L1045" s="84">
        <f>STOCK[[#This Row],[Entradas]]-STOCK[[#This Row],[Salidas]]</f>
        <v>1</v>
      </c>
      <c r="M1045" s="93">
        <f>STOCK[[#This Row],[Precio Final]]*10%</f>
        <v>4</v>
      </c>
      <c r="N1045" s="84"/>
      <c r="O1045" s="85"/>
      <c r="P1045" s="85"/>
      <c r="Q1045" s="84"/>
      <c r="R1045" s="84"/>
      <c r="S1045" s="85"/>
      <c r="T1045" s="96">
        <f>STOCK[[#This Row],[Costo Unitario (USD)]]+STOCK[[#This Row],[Costo Envío (USD)]]+STOCK[[#This Row],[Comisión 10%]]</f>
        <v>4</v>
      </c>
      <c r="U1045" s="84">
        <f t="shared" si="56"/>
        <v>6</v>
      </c>
      <c r="V1045" s="85">
        <f t="shared" si="58"/>
        <v>40</v>
      </c>
      <c r="W1045" s="85">
        <f>STOCK[[#This Row],[Precio Final]]-STOCK[[#This Row],[Costo total]]</f>
        <v>36</v>
      </c>
      <c r="X1045" s="84">
        <f>STOCK[[#This Row],[Ganancia Unitaria]]*STOCK[[#This Row],[Salidas]]</f>
        <v>0</v>
      </c>
      <c r="Y1045" s="84"/>
      <c r="Z1045" s="84"/>
      <c r="AA1045" s="85"/>
      <c r="AB1045" s="84"/>
      <c r="AC1045" s="84"/>
    </row>
    <row r="1046" ht="80" customHeight="1" spans="1:29">
      <c r="A1046" s="84" t="s">
        <v>18398</v>
      </c>
      <c r="B1046" s="84"/>
      <c r="C1046" s="85" t="s">
        <v>2</v>
      </c>
      <c r="D1046" s="84" t="s">
        <v>16461</v>
      </c>
      <c r="E1046" s="87" t="s">
        <v>18399</v>
      </c>
      <c r="F1046" s="84" t="s">
        <v>16586</v>
      </c>
      <c r="G1046" s="85"/>
      <c r="H1046" s="85">
        <v>18</v>
      </c>
      <c r="I1046" s="85">
        <f t="shared" si="57"/>
        <v>18</v>
      </c>
      <c r="J1046" s="84">
        <v>1</v>
      </c>
      <c r="K1046" s="90">
        <f>SUMIFS(VENTAS[Cantidad],VENTAS[Código del producto Vendido],STOCK[[#This Row],[Code]])</f>
        <v>0</v>
      </c>
      <c r="L1046" s="84">
        <f>STOCK[[#This Row],[Entradas]]-STOCK[[#This Row],[Salidas]]</f>
        <v>1</v>
      </c>
      <c r="M1046" s="93">
        <f>STOCK[[#This Row],[Precio Final]]*10%</f>
        <v>1.8</v>
      </c>
      <c r="N1046" s="84"/>
      <c r="O1046" s="85"/>
      <c r="P1046" s="85"/>
      <c r="Q1046" s="84"/>
      <c r="R1046" s="84"/>
      <c r="S1046" s="85"/>
      <c r="T1046" s="96">
        <f>STOCK[[#This Row],[Costo Unitario (USD)]]+STOCK[[#This Row],[Costo Envío (USD)]]+STOCK[[#This Row],[Comisión 10%]]</f>
        <v>1.8</v>
      </c>
      <c r="U1046" s="84">
        <f t="shared" si="56"/>
        <v>2.7</v>
      </c>
      <c r="V1046" s="85">
        <f t="shared" si="58"/>
        <v>18</v>
      </c>
      <c r="W1046" s="85">
        <f>STOCK[[#This Row],[Precio Final]]-STOCK[[#This Row],[Costo total]]</f>
        <v>16.2</v>
      </c>
      <c r="X1046" s="84">
        <f>STOCK[[#This Row],[Ganancia Unitaria]]*STOCK[[#This Row],[Salidas]]</f>
        <v>0</v>
      </c>
      <c r="Y1046" s="84"/>
      <c r="Z1046" s="84"/>
      <c r="AA1046" s="85"/>
      <c r="AB1046" s="84"/>
      <c r="AC1046" s="84"/>
    </row>
    <row r="1047" ht="80" customHeight="1" spans="1:29">
      <c r="A1047" s="84" t="s">
        <v>18400</v>
      </c>
      <c r="B1047" s="84"/>
      <c r="C1047" s="85" t="s">
        <v>2</v>
      </c>
      <c r="D1047" s="84" t="s">
        <v>16461</v>
      </c>
      <c r="E1047" s="87" t="s">
        <v>18401</v>
      </c>
      <c r="F1047" s="84" t="s">
        <v>16475</v>
      </c>
      <c r="G1047" s="85"/>
      <c r="H1047" s="85">
        <v>18</v>
      </c>
      <c r="I1047" s="85">
        <f t="shared" si="57"/>
        <v>18</v>
      </c>
      <c r="J1047" s="84">
        <v>1</v>
      </c>
      <c r="K1047" s="90">
        <f>SUMIFS(VENTAS[Cantidad],VENTAS[Código del producto Vendido],STOCK[[#This Row],[Code]])</f>
        <v>0</v>
      </c>
      <c r="L1047" s="84">
        <f>STOCK[[#This Row],[Entradas]]-STOCK[[#This Row],[Salidas]]</f>
        <v>1</v>
      </c>
      <c r="M1047" s="93">
        <f>STOCK[[#This Row],[Precio Final]]*10%</f>
        <v>1.8</v>
      </c>
      <c r="N1047" s="84"/>
      <c r="O1047" s="85"/>
      <c r="P1047" s="85"/>
      <c r="Q1047" s="84"/>
      <c r="R1047" s="84"/>
      <c r="S1047" s="85"/>
      <c r="T1047" s="96">
        <f>STOCK[[#This Row],[Costo Unitario (USD)]]+STOCK[[#This Row],[Costo Envío (USD)]]+STOCK[[#This Row],[Comisión 10%]]</f>
        <v>1.8</v>
      </c>
      <c r="U1047" s="84">
        <f t="shared" si="56"/>
        <v>2.7</v>
      </c>
      <c r="V1047" s="85">
        <f t="shared" si="58"/>
        <v>18</v>
      </c>
      <c r="W1047" s="85">
        <f>STOCK[[#This Row],[Precio Final]]-STOCK[[#This Row],[Costo total]]</f>
        <v>16.2</v>
      </c>
      <c r="X1047" s="84">
        <f>STOCK[[#This Row],[Ganancia Unitaria]]*STOCK[[#This Row],[Salidas]]</f>
        <v>0</v>
      </c>
      <c r="Y1047" s="84"/>
      <c r="Z1047" s="84"/>
      <c r="AA1047" s="85"/>
      <c r="AB1047" s="84"/>
      <c r="AC1047" s="84"/>
    </row>
    <row r="1048" ht="80" customHeight="1" spans="1:29">
      <c r="A1048" s="84" t="s">
        <v>18402</v>
      </c>
      <c r="B1048" s="84"/>
      <c r="C1048" s="85" t="s">
        <v>2</v>
      </c>
      <c r="D1048" s="84" t="s">
        <v>16461</v>
      </c>
      <c r="E1048" s="87" t="s">
        <v>18403</v>
      </c>
      <c r="F1048" s="84" t="s">
        <v>16586</v>
      </c>
      <c r="G1048" s="85"/>
      <c r="H1048" s="85">
        <v>15</v>
      </c>
      <c r="I1048" s="85">
        <f t="shared" si="57"/>
        <v>15</v>
      </c>
      <c r="J1048" s="84">
        <v>1</v>
      </c>
      <c r="K1048" s="90">
        <f>SUMIFS(VENTAS[Cantidad],VENTAS[Código del producto Vendido],STOCK[[#This Row],[Code]])</f>
        <v>0</v>
      </c>
      <c r="L1048" s="84">
        <f>STOCK[[#This Row],[Entradas]]-STOCK[[#This Row],[Salidas]]</f>
        <v>1</v>
      </c>
      <c r="M1048" s="93">
        <f>STOCK[[#This Row],[Precio Final]]*10%</f>
        <v>1.5</v>
      </c>
      <c r="N1048" s="84"/>
      <c r="O1048" s="85"/>
      <c r="P1048" s="85"/>
      <c r="Q1048" s="84"/>
      <c r="R1048" s="84"/>
      <c r="S1048" s="85"/>
      <c r="T1048" s="96">
        <f>STOCK[[#This Row],[Costo Unitario (USD)]]+STOCK[[#This Row],[Costo Envío (USD)]]+STOCK[[#This Row],[Comisión 10%]]</f>
        <v>1.5</v>
      </c>
      <c r="U1048" s="84">
        <f t="shared" si="56"/>
        <v>2.25</v>
      </c>
      <c r="V1048" s="85">
        <f t="shared" si="58"/>
        <v>15</v>
      </c>
      <c r="W1048" s="85">
        <f>STOCK[[#This Row],[Precio Final]]-STOCK[[#This Row],[Costo total]]</f>
        <v>13.5</v>
      </c>
      <c r="X1048" s="84">
        <f>STOCK[[#This Row],[Ganancia Unitaria]]*STOCK[[#This Row],[Salidas]]</f>
        <v>0</v>
      </c>
      <c r="Y1048" s="84"/>
      <c r="Z1048" s="84"/>
      <c r="AA1048" s="85"/>
      <c r="AB1048" s="84"/>
      <c r="AC1048" s="84"/>
    </row>
    <row r="1049" ht="80" customHeight="1" spans="1:29">
      <c r="A1049" s="84" t="s">
        <v>18404</v>
      </c>
      <c r="B1049" s="84"/>
      <c r="C1049" s="85" t="s">
        <v>2</v>
      </c>
      <c r="D1049" s="84" t="s">
        <v>16461</v>
      </c>
      <c r="E1049" s="87" t="s">
        <v>18405</v>
      </c>
      <c r="F1049" s="84" t="s">
        <v>16396</v>
      </c>
      <c r="G1049" s="85"/>
      <c r="H1049" s="85">
        <v>18</v>
      </c>
      <c r="I1049" s="85">
        <f t="shared" si="57"/>
        <v>18</v>
      </c>
      <c r="J1049" s="84">
        <v>1</v>
      </c>
      <c r="K1049" s="90">
        <f>SUMIFS(VENTAS[Cantidad],VENTAS[Código del producto Vendido],STOCK[[#This Row],[Code]])</f>
        <v>0</v>
      </c>
      <c r="L1049" s="84">
        <f>STOCK[[#This Row],[Entradas]]-STOCK[[#This Row],[Salidas]]</f>
        <v>1</v>
      </c>
      <c r="M1049" s="93">
        <f>STOCK[[#This Row],[Precio Final]]*10%</f>
        <v>1.8</v>
      </c>
      <c r="N1049" s="84"/>
      <c r="O1049" s="85"/>
      <c r="P1049" s="85"/>
      <c r="Q1049" s="84"/>
      <c r="R1049" s="84"/>
      <c r="S1049" s="85"/>
      <c r="T1049" s="96">
        <f>STOCK[[#This Row],[Costo Unitario (USD)]]+STOCK[[#This Row],[Costo Envío (USD)]]+STOCK[[#This Row],[Comisión 10%]]</f>
        <v>1.8</v>
      </c>
      <c r="U1049" s="84">
        <f t="shared" si="56"/>
        <v>2.7</v>
      </c>
      <c r="V1049" s="85">
        <f t="shared" si="58"/>
        <v>18</v>
      </c>
      <c r="W1049" s="85">
        <f>STOCK[[#This Row],[Precio Final]]-STOCK[[#This Row],[Costo total]]</f>
        <v>16.2</v>
      </c>
      <c r="X1049" s="84">
        <f>STOCK[[#This Row],[Ganancia Unitaria]]*STOCK[[#This Row],[Salidas]]</f>
        <v>0</v>
      </c>
      <c r="Y1049" s="84"/>
      <c r="Z1049" s="84"/>
      <c r="AA1049" s="85"/>
      <c r="AB1049" s="84"/>
      <c r="AC1049" s="84"/>
    </row>
    <row r="1050" ht="80" customHeight="1" spans="1:29">
      <c r="A1050" s="84" t="s">
        <v>18406</v>
      </c>
      <c r="B1050" s="84"/>
      <c r="C1050" s="85" t="s">
        <v>2</v>
      </c>
      <c r="D1050" s="84" t="s">
        <v>16461</v>
      </c>
      <c r="E1050" s="87" t="s">
        <v>18407</v>
      </c>
      <c r="F1050" s="84" t="s">
        <v>16586</v>
      </c>
      <c r="G1050" s="85"/>
      <c r="H1050" s="85">
        <v>25</v>
      </c>
      <c r="I1050" s="85">
        <f t="shared" si="57"/>
        <v>25</v>
      </c>
      <c r="J1050" s="84">
        <v>3</v>
      </c>
      <c r="K1050" s="90">
        <f>SUMIFS(VENTAS[Cantidad],VENTAS[Código del producto Vendido],STOCK[[#This Row],[Code]])</f>
        <v>0</v>
      </c>
      <c r="L1050" s="84">
        <f>STOCK[[#This Row],[Entradas]]-STOCK[[#This Row],[Salidas]]</f>
        <v>3</v>
      </c>
      <c r="M1050" s="93">
        <f>STOCK[[#This Row],[Precio Final]]*10%</f>
        <v>2.5</v>
      </c>
      <c r="N1050" s="84"/>
      <c r="O1050" s="85"/>
      <c r="P1050" s="85"/>
      <c r="Q1050" s="84"/>
      <c r="R1050" s="84"/>
      <c r="S1050" s="85"/>
      <c r="T1050" s="96">
        <f>STOCK[[#This Row],[Costo Unitario (USD)]]+STOCK[[#This Row],[Costo Envío (USD)]]+STOCK[[#This Row],[Comisión 10%]]</f>
        <v>2.5</v>
      </c>
      <c r="U1050" s="84">
        <f t="shared" si="56"/>
        <v>3.75</v>
      </c>
      <c r="V1050" s="85">
        <f t="shared" si="58"/>
        <v>25</v>
      </c>
      <c r="W1050" s="85">
        <f>STOCK[[#This Row],[Precio Final]]-STOCK[[#This Row],[Costo total]]</f>
        <v>22.5</v>
      </c>
      <c r="X1050" s="84">
        <f>STOCK[[#This Row],[Ganancia Unitaria]]*STOCK[[#This Row],[Salidas]]</f>
        <v>0</v>
      </c>
      <c r="Y1050" s="84"/>
      <c r="Z1050" s="84"/>
      <c r="AA1050" s="85"/>
      <c r="AB1050" s="84"/>
      <c r="AC1050" s="84"/>
    </row>
    <row r="1051" ht="80" customHeight="1" spans="1:29">
      <c r="A1051" s="84" t="s">
        <v>18408</v>
      </c>
      <c r="B1051" s="84"/>
      <c r="C1051" s="85" t="s">
        <v>2</v>
      </c>
      <c r="D1051" s="84" t="s">
        <v>16461</v>
      </c>
      <c r="E1051" s="87" t="s">
        <v>18407</v>
      </c>
      <c r="F1051" s="84" t="s">
        <v>16396</v>
      </c>
      <c r="G1051" s="85"/>
      <c r="H1051" s="85">
        <v>25</v>
      </c>
      <c r="I1051" s="85">
        <f t="shared" si="57"/>
        <v>25</v>
      </c>
      <c r="J1051" s="84">
        <v>1</v>
      </c>
      <c r="K1051" s="90">
        <f>SUMIFS(VENTAS[Cantidad],VENTAS[Código del producto Vendido],STOCK[[#This Row],[Code]])</f>
        <v>0</v>
      </c>
      <c r="L1051" s="84">
        <f>STOCK[[#This Row],[Entradas]]-STOCK[[#This Row],[Salidas]]</f>
        <v>1</v>
      </c>
      <c r="M1051" s="93">
        <f>STOCK[[#This Row],[Precio Final]]*10%</f>
        <v>2.5</v>
      </c>
      <c r="N1051" s="84"/>
      <c r="O1051" s="85"/>
      <c r="P1051" s="85"/>
      <c r="Q1051" s="84"/>
      <c r="R1051" s="84"/>
      <c r="S1051" s="85"/>
      <c r="T1051" s="96">
        <f>STOCK[[#This Row],[Costo Unitario (USD)]]+STOCK[[#This Row],[Costo Envío (USD)]]+STOCK[[#This Row],[Comisión 10%]]</f>
        <v>2.5</v>
      </c>
      <c r="U1051" s="84">
        <f t="shared" si="56"/>
        <v>3.75</v>
      </c>
      <c r="V1051" s="85">
        <f t="shared" si="58"/>
        <v>25</v>
      </c>
      <c r="W1051" s="85">
        <f>STOCK[[#This Row],[Precio Final]]-STOCK[[#This Row],[Costo total]]</f>
        <v>22.5</v>
      </c>
      <c r="X1051" s="84">
        <f>STOCK[[#This Row],[Ganancia Unitaria]]*STOCK[[#This Row],[Salidas]]</f>
        <v>0</v>
      </c>
      <c r="Y1051" s="84"/>
      <c r="Z1051" s="84"/>
      <c r="AA1051" s="85"/>
      <c r="AB1051" s="84"/>
      <c r="AC1051" s="84"/>
    </row>
    <row r="1052" ht="80" customHeight="1" spans="1:29">
      <c r="A1052" s="84" t="s">
        <v>18409</v>
      </c>
      <c r="B1052" s="84"/>
      <c r="C1052" s="85" t="s">
        <v>2</v>
      </c>
      <c r="D1052" s="84" t="s">
        <v>16461</v>
      </c>
      <c r="E1052" s="87" t="s">
        <v>18410</v>
      </c>
      <c r="F1052" s="84" t="s">
        <v>16404</v>
      </c>
      <c r="G1052" s="85"/>
      <c r="H1052" s="85">
        <v>35</v>
      </c>
      <c r="I1052" s="85">
        <f t="shared" si="57"/>
        <v>35</v>
      </c>
      <c r="J1052" s="84">
        <v>1</v>
      </c>
      <c r="K1052" s="90">
        <f>SUMIFS(VENTAS[Cantidad],VENTAS[Código del producto Vendido],STOCK[[#This Row],[Code]])</f>
        <v>0</v>
      </c>
      <c r="L1052" s="84">
        <f>STOCK[[#This Row],[Entradas]]-STOCK[[#This Row],[Salidas]]</f>
        <v>1</v>
      </c>
      <c r="M1052" s="93">
        <f>STOCK[[#This Row],[Precio Final]]*10%</f>
        <v>3.5</v>
      </c>
      <c r="N1052" s="84"/>
      <c r="O1052" s="85"/>
      <c r="P1052" s="85"/>
      <c r="Q1052" s="84"/>
      <c r="R1052" s="84"/>
      <c r="S1052" s="85"/>
      <c r="T1052" s="96">
        <f>STOCK[[#This Row],[Costo Unitario (USD)]]+STOCK[[#This Row],[Costo Envío (USD)]]+STOCK[[#This Row],[Comisión 10%]]</f>
        <v>3.5</v>
      </c>
      <c r="U1052" s="84">
        <f t="shared" si="56"/>
        <v>5.25</v>
      </c>
      <c r="V1052" s="85">
        <f t="shared" si="58"/>
        <v>35</v>
      </c>
      <c r="W1052" s="85">
        <f>STOCK[[#This Row],[Precio Final]]-STOCK[[#This Row],[Costo total]]</f>
        <v>31.5</v>
      </c>
      <c r="X1052" s="84">
        <f>STOCK[[#This Row],[Ganancia Unitaria]]*STOCK[[#This Row],[Salidas]]</f>
        <v>0</v>
      </c>
      <c r="Y1052" s="84"/>
      <c r="Z1052" s="84"/>
      <c r="AA1052" s="85"/>
      <c r="AB1052" s="84"/>
      <c r="AC1052" s="84"/>
    </row>
    <row r="1053" ht="80" customHeight="1" spans="1:29">
      <c r="A1053" s="84" t="s">
        <v>18411</v>
      </c>
      <c r="B1053" s="84"/>
      <c r="C1053" s="85" t="s">
        <v>2</v>
      </c>
      <c r="D1053" s="84" t="s">
        <v>16541</v>
      </c>
      <c r="E1053" s="87" t="s">
        <v>18412</v>
      </c>
      <c r="F1053" s="84" t="s">
        <v>16475</v>
      </c>
      <c r="G1053" s="85"/>
      <c r="H1053" s="85">
        <v>25</v>
      </c>
      <c r="I1053" s="85">
        <f t="shared" si="57"/>
        <v>25</v>
      </c>
      <c r="J1053" s="84">
        <v>2</v>
      </c>
      <c r="K1053" s="90">
        <f>SUMIFS(VENTAS[Cantidad],VENTAS[Código del producto Vendido],STOCK[[#This Row],[Code]])</f>
        <v>0</v>
      </c>
      <c r="L1053" s="84">
        <f>STOCK[[#This Row],[Entradas]]-STOCK[[#This Row],[Salidas]]</f>
        <v>2</v>
      </c>
      <c r="M1053" s="93">
        <f>STOCK[[#This Row],[Precio Final]]*10%</f>
        <v>2.5</v>
      </c>
      <c r="N1053" s="84"/>
      <c r="O1053" s="85"/>
      <c r="P1053" s="85"/>
      <c r="Q1053" s="84"/>
      <c r="R1053" s="84"/>
      <c r="S1053" s="85"/>
      <c r="T1053" s="96">
        <f>STOCK[[#This Row],[Costo Unitario (USD)]]+STOCK[[#This Row],[Costo Envío (USD)]]+STOCK[[#This Row],[Comisión 10%]]</f>
        <v>2.5</v>
      </c>
      <c r="U1053" s="84">
        <f t="shared" si="56"/>
        <v>3.75</v>
      </c>
      <c r="V1053" s="85">
        <f t="shared" si="58"/>
        <v>25</v>
      </c>
      <c r="W1053" s="85">
        <f>STOCK[[#This Row],[Precio Final]]-STOCK[[#This Row],[Costo total]]</f>
        <v>22.5</v>
      </c>
      <c r="X1053" s="84">
        <f>STOCK[[#This Row],[Ganancia Unitaria]]*STOCK[[#This Row],[Salidas]]</f>
        <v>0</v>
      </c>
      <c r="Y1053" s="84"/>
      <c r="Z1053" s="84"/>
      <c r="AA1053" s="85"/>
      <c r="AB1053" s="84"/>
      <c r="AC1053" s="84"/>
    </row>
    <row r="1054" ht="80" customHeight="1" spans="1:29">
      <c r="A1054" s="84" t="s">
        <v>18413</v>
      </c>
      <c r="B1054" s="84"/>
      <c r="C1054" s="85" t="s">
        <v>2</v>
      </c>
      <c r="D1054" s="84" t="s">
        <v>16868</v>
      </c>
      <c r="E1054" s="87" t="s">
        <v>18414</v>
      </c>
      <c r="F1054" s="84" t="s">
        <v>16586</v>
      </c>
      <c r="G1054" s="85"/>
      <c r="H1054" s="85">
        <v>25</v>
      </c>
      <c r="I1054" s="85">
        <f t="shared" si="57"/>
        <v>25</v>
      </c>
      <c r="J1054" s="84">
        <v>1</v>
      </c>
      <c r="K1054" s="90">
        <f>SUMIFS(VENTAS[Cantidad],VENTAS[Código del producto Vendido],STOCK[[#This Row],[Code]])</f>
        <v>0</v>
      </c>
      <c r="L1054" s="84">
        <f>STOCK[[#This Row],[Entradas]]-STOCK[[#This Row],[Salidas]]</f>
        <v>1</v>
      </c>
      <c r="M1054" s="93">
        <f>STOCK[[#This Row],[Precio Final]]*10%</f>
        <v>2.5</v>
      </c>
      <c r="N1054" s="84"/>
      <c r="O1054" s="85"/>
      <c r="P1054" s="85"/>
      <c r="Q1054" s="84"/>
      <c r="R1054" s="84"/>
      <c r="S1054" s="85"/>
      <c r="T1054" s="96">
        <f>STOCK[[#This Row],[Costo Unitario (USD)]]+STOCK[[#This Row],[Costo Envío (USD)]]+STOCK[[#This Row],[Comisión 10%]]</f>
        <v>2.5</v>
      </c>
      <c r="U1054" s="84">
        <f t="shared" si="56"/>
        <v>3.75</v>
      </c>
      <c r="V1054" s="85">
        <f t="shared" si="58"/>
        <v>25</v>
      </c>
      <c r="W1054" s="85">
        <f>STOCK[[#This Row],[Precio Final]]-STOCK[[#This Row],[Costo total]]</f>
        <v>22.5</v>
      </c>
      <c r="X1054" s="84">
        <f>STOCK[[#This Row],[Ganancia Unitaria]]*STOCK[[#This Row],[Salidas]]</f>
        <v>0</v>
      </c>
      <c r="Y1054" s="84"/>
      <c r="Z1054" s="84"/>
      <c r="AA1054" s="85"/>
      <c r="AB1054" s="84"/>
      <c r="AC1054" s="84"/>
    </row>
    <row r="1055" ht="80" customHeight="1" spans="1:29">
      <c r="A1055" s="84" t="s">
        <v>18415</v>
      </c>
      <c r="B1055" s="84"/>
      <c r="C1055" s="85" t="s">
        <v>2</v>
      </c>
      <c r="D1055" s="84" t="s">
        <v>16461</v>
      </c>
      <c r="E1055" s="87" t="s">
        <v>18416</v>
      </c>
      <c r="F1055" s="84" t="s">
        <v>16475</v>
      </c>
      <c r="G1055" s="85"/>
      <c r="H1055" s="85">
        <v>15</v>
      </c>
      <c r="I1055" s="85">
        <f t="shared" si="57"/>
        <v>15</v>
      </c>
      <c r="J1055" s="84">
        <v>1</v>
      </c>
      <c r="K1055" s="90">
        <f>SUMIFS(VENTAS[Cantidad],VENTAS[Código del producto Vendido],STOCK[[#This Row],[Code]])</f>
        <v>0</v>
      </c>
      <c r="L1055" s="84">
        <f>STOCK[[#This Row],[Entradas]]-STOCK[[#This Row],[Salidas]]</f>
        <v>1</v>
      </c>
      <c r="M1055" s="93">
        <f>STOCK[[#This Row],[Precio Final]]*10%</f>
        <v>1.5</v>
      </c>
      <c r="N1055" s="84"/>
      <c r="O1055" s="85"/>
      <c r="P1055" s="85"/>
      <c r="Q1055" s="84"/>
      <c r="R1055" s="84"/>
      <c r="S1055" s="85"/>
      <c r="T1055" s="96">
        <f>STOCK[[#This Row],[Costo Unitario (USD)]]+STOCK[[#This Row],[Costo Envío (USD)]]+STOCK[[#This Row],[Comisión 10%]]</f>
        <v>1.5</v>
      </c>
      <c r="U1055" s="84">
        <f t="shared" si="56"/>
        <v>2.25</v>
      </c>
      <c r="V1055" s="85">
        <f t="shared" si="58"/>
        <v>15</v>
      </c>
      <c r="W1055" s="85">
        <f>STOCK[[#This Row],[Precio Final]]-STOCK[[#This Row],[Costo total]]</f>
        <v>13.5</v>
      </c>
      <c r="X1055" s="84">
        <f>STOCK[[#This Row],[Ganancia Unitaria]]*STOCK[[#This Row],[Salidas]]</f>
        <v>0</v>
      </c>
      <c r="Y1055" s="84"/>
      <c r="Z1055" s="84"/>
      <c r="AA1055" s="85"/>
      <c r="AB1055" s="84"/>
      <c r="AC1055" s="84"/>
    </row>
    <row r="1056" ht="80" customHeight="1" spans="1:29">
      <c r="A1056" s="84" t="s">
        <v>18417</v>
      </c>
      <c r="B1056" s="84"/>
      <c r="C1056" s="85" t="s">
        <v>2</v>
      </c>
      <c r="D1056" s="84" t="s">
        <v>16461</v>
      </c>
      <c r="E1056" s="87" t="s">
        <v>18418</v>
      </c>
      <c r="F1056" s="84" t="s">
        <v>16475</v>
      </c>
      <c r="G1056" s="85"/>
      <c r="H1056" s="85">
        <v>18</v>
      </c>
      <c r="I1056" s="85">
        <f t="shared" si="57"/>
        <v>18</v>
      </c>
      <c r="J1056" s="84">
        <v>2</v>
      </c>
      <c r="K1056" s="90">
        <f>SUMIFS(VENTAS[Cantidad],VENTAS[Código del producto Vendido],STOCK[[#This Row],[Code]])</f>
        <v>0</v>
      </c>
      <c r="L1056" s="84">
        <f>STOCK[[#This Row],[Entradas]]-STOCK[[#This Row],[Salidas]]</f>
        <v>2</v>
      </c>
      <c r="M1056" s="93">
        <f>STOCK[[#This Row],[Precio Final]]*10%</f>
        <v>1.8</v>
      </c>
      <c r="N1056" s="84"/>
      <c r="O1056" s="85"/>
      <c r="P1056" s="85"/>
      <c r="Q1056" s="84"/>
      <c r="R1056" s="84"/>
      <c r="S1056" s="85"/>
      <c r="T1056" s="96">
        <f>STOCK[[#This Row],[Costo Unitario (USD)]]+STOCK[[#This Row],[Costo Envío (USD)]]+STOCK[[#This Row],[Comisión 10%]]</f>
        <v>1.8</v>
      </c>
      <c r="U1056" s="84">
        <f t="shared" si="56"/>
        <v>2.7</v>
      </c>
      <c r="V1056" s="85">
        <f t="shared" si="58"/>
        <v>18</v>
      </c>
      <c r="W1056" s="85">
        <f>STOCK[[#This Row],[Precio Final]]-STOCK[[#This Row],[Costo total]]</f>
        <v>16.2</v>
      </c>
      <c r="X1056" s="84">
        <f>STOCK[[#This Row],[Ganancia Unitaria]]*STOCK[[#This Row],[Salidas]]</f>
        <v>0</v>
      </c>
      <c r="Y1056" s="84"/>
      <c r="Z1056" s="84"/>
      <c r="AA1056" s="85"/>
      <c r="AB1056" s="84"/>
      <c r="AC1056" s="84"/>
    </row>
    <row r="1057" ht="80" customHeight="1" spans="1:29">
      <c r="A1057" s="84" t="s">
        <v>18419</v>
      </c>
      <c r="B1057" s="84"/>
      <c r="C1057" s="85" t="s">
        <v>2</v>
      </c>
      <c r="D1057" s="84" t="s">
        <v>16461</v>
      </c>
      <c r="E1057" s="87" t="s">
        <v>18418</v>
      </c>
      <c r="F1057" s="84" t="s">
        <v>16404</v>
      </c>
      <c r="G1057" s="85"/>
      <c r="H1057" s="85">
        <v>18</v>
      </c>
      <c r="I1057" s="85">
        <f t="shared" si="57"/>
        <v>18</v>
      </c>
      <c r="J1057" s="84">
        <v>1</v>
      </c>
      <c r="K1057" s="90">
        <f>SUMIFS(VENTAS[Cantidad],VENTAS[Código del producto Vendido],STOCK[[#This Row],[Code]])</f>
        <v>0</v>
      </c>
      <c r="L1057" s="84">
        <f>STOCK[[#This Row],[Entradas]]-STOCK[[#This Row],[Salidas]]</f>
        <v>1</v>
      </c>
      <c r="M1057" s="93">
        <f>STOCK[[#This Row],[Precio Final]]*10%</f>
        <v>1.8</v>
      </c>
      <c r="N1057" s="84"/>
      <c r="O1057" s="85"/>
      <c r="P1057" s="85"/>
      <c r="Q1057" s="84"/>
      <c r="R1057" s="84"/>
      <c r="S1057" s="85"/>
      <c r="T1057" s="96">
        <f>STOCK[[#This Row],[Costo Unitario (USD)]]+STOCK[[#This Row],[Costo Envío (USD)]]+STOCK[[#This Row],[Comisión 10%]]</f>
        <v>1.8</v>
      </c>
      <c r="U1057" s="84">
        <f t="shared" si="56"/>
        <v>2.7</v>
      </c>
      <c r="V1057" s="85">
        <f t="shared" si="58"/>
        <v>18</v>
      </c>
      <c r="W1057" s="85">
        <f>STOCK[[#This Row],[Precio Final]]-STOCK[[#This Row],[Costo total]]</f>
        <v>16.2</v>
      </c>
      <c r="X1057" s="84">
        <f>STOCK[[#This Row],[Ganancia Unitaria]]*STOCK[[#This Row],[Salidas]]</f>
        <v>0</v>
      </c>
      <c r="Y1057" s="84"/>
      <c r="Z1057" s="84"/>
      <c r="AA1057" s="85"/>
      <c r="AB1057" s="84"/>
      <c r="AC1057" s="84"/>
    </row>
    <row r="1058" ht="80" customHeight="1" spans="1:29">
      <c r="A1058" s="84" t="s">
        <v>18420</v>
      </c>
      <c r="B1058" s="84"/>
      <c r="C1058" s="85" t="s">
        <v>2</v>
      </c>
      <c r="D1058" s="84" t="s">
        <v>16461</v>
      </c>
      <c r="E1058" s="87" t="s">
        <v>17077</v>
      </c>
      <c r="F1058" s="84" t="s">
        <v>16404</v>
      </c>
      <c r="G1058" s="85"/>
      <c r="H1058" s="85">
        <v>15</v>
      </c>
      <c r="I1058" s="85">
        <f t="shared" si="57"/>
        <v>15</v>
      </c>
      <c r="J1058" s="84">
        <v>2</v>
      </c>
      <c r="K1058" s="90">
        <f>SUMIFS(VENTAS[Cantidad],VENTAS[Código del producto Vendido],STOCK[[#This Row],[Code]])</f>
        <v>0</v>
      </c>
      <c r="L1058" s="84">
        <v>1</v>
      </c>
      <c r="M1058" s="93">
        <f>STOCK[[#This Row],[Precio Final]]*10%</f>
        <v>1.5</v>
      </c>
      <c r="N1058" s="84"/>
      <c r="O1058" s="85"/>
      <c r="P1058" s="85"/>
      <c r="Q1058" s="84"/>
      <c r="R1058" s="84"/>
      <c r="S1058" s="85"/>
      <c r="T1058" s="96">
        <f>STOCK[[#This Row],[Costo Unitario (USD)]]+STOCK[[#This Row],[Costo Envío (USD)]]+STOCK[[#This Row],[Comisión 10%]]</f>
        <v>1.5</v>
      </c>
      <c r="U1058" s="84">
        <f t="shared" si="56"/>
        <v>2.25</v>
      </c>
      <c r="V1058" s="85">
        <f t="shared" si="58"/>
        <v>15</v>
      </c>
      <c r="W1058" s="85">
        <f>STOCK[[#This Row],[Precio Final]]-STOCK[[#This Row],[Costo total]]</f>
        <v>13.5</v>
      </c>
      <c r="X1058" s="84">
        <f>STOCK[[#This Row],[Ganancia Unitaria]]*STOCK[[#This Row],[Salidas]]</f>
        <v>0</v>
      </c>
      <c r="Y1058" s="84"/>
      <c r="Z1058" s="84"/>
      <c r="AA1058" s="85"/>
      <c r="AB1058" s="84"/>
      <c r="AC1058" s="84"/>
    </row>
    <row r="1059" ht="80" customHeight="1" spans="1:29">
      <c r="A1059" s="84" t="s">
        <v>18421</v>
      </c>
      <c r="B1059" s="84"/>
      <c r="C1059" s="85" t="s">
        <v>2</v>
      </c>
      <c r="D1059" s="84" t="s">
        <v>16461</v>
      </c>
      <c r="E1059" s="87" t="s">
        <v>18381</v>
      </c>
      <c r="F1059" s="84" t="s">
        <v>16396</v>
      </c>
      <c r="G1059" s="85"/>
      <c r="H1059" s="85">
        <v>18</v>
      </c>
      <c r="I1059" s="85">
        <f t="shared" si="57"/>
        <v>18</v>
      </c>
      <c r="J1059" s="84">
        <v>2</v>
      </c>
      <c r="K1059" s="90">
        <f>SUMIFS(VENTAS[Cantidad],VENTAS[Código del producto Vendido],STOCK[[#This Row],[Code]])</f>
        <v>0</v>
      </c>
      <c r="L1059" s="84">
        <f>STOCK[[#This Row],[Entradas]]-STOCK[[#This Row],[Salidas]]</f>
        <v>2</v>
      </c>
      <c r="M1059" s="93">
        <f>STOCK[[#This Row],[Precio Final]]*10%</f>
        <v>1.8</v>
      </c>
      <c r="N1059" s="84"/>
      <c r="O1059" s="85"/>
      <c r="P1059" s="85"/>
      <c r="Q1059" s="84"/>
      <c r="R1059" s="84"/>
      <c r="S1059" s="85"/>
      <c r="T1059" s="96">
        <f>STOCK[[#This Row],[Costo Unitario (USD)]]+STOCK[[#This Row],[Costo Envío (USD)]]+STOCK[[#This Row],[Comisión 10%]]</f>
        <v>1.8</v>
      </c>
      <c r="U1059" s="84">
        <f t="shared" si="56"/>
        <v>2.7</v>
      </c>
      <c r="V1059" s="85">
        <f t="shared" si="58"/>
        <v>18</v>
      </c>
      <c r="W1059" s="85">
        <f>STOCK[[#This Row],[Precio Final]]-STOCK[[#This Row],[Costo total]]</f>
        <v>16.2</v>
      </c>
      <c r="X1059" s="84">
        <f>STOCK[[#This Row],[Ganancia Unitaria]]*STOCK[[#This Row],[Salidas]]</f>
        <v>0</v>
      </c>
      <c r="Y1059" s="84"/>
      <c r="Z1059" s="84"/>
      <c r="AA1059" s="85"/>
      <c r="AB1059" s="84"/>
      <c r="AC1059" s="84"/>
    </row>
    <row r="1060" ht="80" customHeight="1" spans="1:29">
      <c r="A1060" s="84" t="s">
        <v>18422</v>
      </c>
      <c r="B1060" s="84"/>
      <c r="C1060" s="85" t="s">
        <v>2</v>
      </c>
      <c r="D1060" s="84" t="s">
        <v>16461</v>
      </c>
      <c r="E1060" s="87" t="s">
        <v>18423</v>
      </c>
      <c r="F1060" s="84" t="s">
        <v>16408</v>
      </c>
      <c r="G1060" s="85"/>
      <c r="H1060" s="85">
        <v>18</v>
      </c>
      <c r="I1060" s="85">
        <f t="shared" si="57"/>
        <v>18</v>
      </c>
      <c r="J1060" s="84">
        <v>1</v>
      </c>
      <c r="K1060" s="90">
        <f>SUMIFS(VENTAS[Cantidad],VENTAS[Código del producto Vendido],STOCK[[#This Row],[Code]])</f>
        <v>0</v>
      </c>
      <c r="L1060" s="84">
        <f>STOCK[[#This Row],[Entradas]]-STOCK[[#This Row],[Salidas]]</f>
        <v>1</v>
      </c>
      <c r="M1060" s="93">
        <f>STOCK[[#This Row],[Precio Final]]*10%</f>
        <v>1.8</v>
      </c>
      <c r="N1060" s="84"/>
      <c r="O1060" s="85"/>
      <c r="P1060" s="85"/>
      <c r="Q1060" s="84"/>
      <c r="R1060" s="84"/>
      <c r="S1060" s="85"/>
      <c r="T1060" s="96">
        <f>STOCK[[#This Row],[Costo Unitario (USD)]]+STOCK[[#This Row],[Costo Envío (USD)]]+STOCK[[#This Row],[Comisión 10%]]</f>
        <v>1.8</v>
      </c>
      <c r="U1060" s="84">
        <f t="shared" si="56"/>
        <v>2.7</v>
      </c>
      <c r="V1060" s="85">
        <f t="shared" si="58"/>
        <v>18</v>
      </c>
      <c r="W1060" s="85">
        <f>STOCK[[#This Row],[Precio Final]]-STOCK[[#This Row],[Costo total]]</f>
        <v>16.2</v>
      </c>
      <c r="X1060" s="84">
        <f>STOCK[[#This Row],[Ganancia Unitaria]]*STOCK[[#This Row],[Salidas]]</f>
        <v>0</v>
      </c>
      <c r="Y1060" s="84"/>
      <c r="Z1060" s="84"/>
      <c r="AA1060" s="85"/>
      <c r="AB1060" s="84"/>
      <c r="AC1060" s="84"/>
    </row>
    <row r="1061" ht="80" customHeight="1" spans="1:29">
      <c r="A1061" s="84" t="s">
        <v>18424</v>
      </c>
      <c r="B1061" s="84"/>
      <c r="C1061" s="85" t="s">
        <v>2</v>
      </c>
      <c r="D1061" s="84" t="s">
        <v>16461</v>
      </c>
      <c r="E1061" s="87" t="s">
        <v>18425</v>
      </c>
      <c r="F1061" s="84" t="s">
        <v>16404</v>
      </c>
      <c r="G1061" s="85"/>
      <c r="H1061" s="85">
        <v>18</v>
      </c>
      <c r="I1061" s="85">
        <f t="shared" si="57"/>
        <v>18</v>
      </c>
      <c r="J1061" s="84">
        <v>1</v>
      </c>
      <c r="K1061" s="90">
        <f>SUMIFS(VENTAS[Cantidad],VENTAS[Código del producto Vendido],STOCK[[#This Row],[Code]])</f>
        <v>0</v>
      </c>
      <c r="L1061" s="84">
        <f>STOCK[[#This Row],[Entradas]]-STOCK[[#This Row],[Salidas]]</f>
        <v>1</v>
      </c>
      <c r="M1061" s="93">
        <f>STOCK[[#This Row],[Precio Final]]*10%</f>
        <v>1.8</v>
      </c>
      <c r="N1061" s="84"/>
      <c r="O1061" s="85"/>
      <c r="P1061" s="85"/>
      <c r="Q1061" s="84"/>
      <c r="R1061" s="84"/>
      <c r="S1061" s="85"/>
      <c r="T1061" s="96">
        <f>STOCK[[#This Row],[Costo Unitario (USD)]]+STOCK[[#This Row],[Costo Envío (USD)]]+STOCK[[#This Row],[Comisión 10%]]</f>
        <v>1.8</v>
      </c>
      <c r="U1061" s="84">
        <f t="shared" si="56"/>
        <v>2.7</v>
      </c>
      <c r="V1061" s="85">
        <f t="shared" si="58"/>
        <v>18</v>
      </c>
      <c r="W1061" s="85">
        <f>STOCK[[#This Row],[Precio Final]]-STOCK[[#This Row],[Costo total]]</f>
        <v>16.2</v>
      </c>
      <c r="X1061" s="84">
        <f>STOCK[[#This Row],[Ganancia Unitaria]]*STOCK[[#This Row],[Salidas]]</f>
        <v>0</v>
      </c>
      <c r="Y1061" s="84"/>
      <c r="Z1061" s="84"/>
      <c r="AA1061" s="85"/>
      <c r="AB1061" s="84"/>
      <c r="AC1061" s="84"/>
    </row>
    <row r="1062" ht="80" customHeight="1" spans="1:29">
      <c r="A1062" s="84" t="s">
        <v>18426</v>
      </c>
      <c r="B1062" s="84"/>
      <c r="C1062" s="85" t="s">
        <v>2</v>
      </c>
      <c r="D1062" s="84" t="s">
        <v>16461</v>
      </c>
      <c r="E1062" s="87" t="s">
        <v>18427</v>
      </c>
      <c r="F1062" s="84" t="s">
        <v>16396</v>
      </c>
      <c r="G1062" s="85"/>
      <c r="H1062" s="85">
        <v>18</v>
      </c>
      <c r="I1062" s="85">
        <f t="shared" si="57"/>
        <v>18</v>
      </c>
      <c r="J1062" s="84">
        <v>1</v>
      </c>
      <c r="K1062" s="90">
        <f>SUMIFS(VENTAS[Cantidad],VENTAS[Código del producto Vendido],STOCK[[#This Row],[Code]])</f>
        <v>0</v>
      </c>
      <c r="L1062" s="84">
        <f>STOCK[[#This Row],[Entradas]]-STOCK[[#This Row],[Salidas]]</f>
        <v>1</v>
      </c>
      <c r="M1062" s="93">
        <f>STOCK[[#This Row],[Precio Final]]*10%</f>
        <v>1.8</v>
      </c>
      <c r="N1062" s="84"/>
      <c r="O1062" s="85"/>
      <c r="P1062" s="85"/>
      <c r="Q1062" s="84"/>
      <c r="R1062" s="84"/>
      <c r="S1062" s="85"/>
      <c r="T1062" s="96">
        <f>STOCK[[#This Row],[Costo Unitario (USD)]]+STOCK[[#This Row],[Costo Envío (USD)]]+STOCK[[#This Row],[Comisión 10%]]</f>
        <v>1.8</v>
      </c>
      <c r="U1062" s="84">
        <f t="shared" si="56"/>
        <v>2.7</v>
      </c>
      <c r="V1062" s="85">
        <f t="shared" si="58"/>
        <v>18</v>
      </c>
      <c r="W1062" s="85">
        <f>STOCK[[#This Row],[Precio Final]]-STOCK[[#This Row],[Costo total]]</f>
        <v>16.2</v>
      </c>
      <c r="X1062" s="84">
        <f>STOCK[[#This Row],[Ganancia Unitaria]]*STOCK[[#This Row],[Salidas]]</f>
        <v>0</v>
      </c>
      <c r="Y1062" s="84"/>
      <c r="Z1062" s="84"/>
      <c r="AA1062" s="85"/>
      <c r="AB1062" s="84"/>
      <c r="AC1062" s="84"/>
    </row>
    <row r="1063" ht="80" customHeight="1" spans="1:29">
      <c r="A1063" s="84" t="s">
        <v>18428</v>
      </c>
      <c r="B1063" s="84"/>
      <c r="C1063" s="85" t="s">
        <v>2</v>
      </c>
      <c r="D1063" s="84" t="s">
        <v>16461</v>
      </c>
      <c r="E1063" s="87" t="s">
        <v>18429</v>
      </c>
      <c r="F1063" s="84" t="s">
        <v>16404</v>
      </c>
      <c r="G1063" s="85"/>
      <c r="H1063" s="85">
        <v>18</v>
      </c>
      <c r="I1063" s="85">
        <f t="shared" si="57"/>
        <v>18</v>
      </c>
      <c r="J1063" s="84">
        <v>1</v>
      </c>
      <c r="K1063" s="90">
        <f>SUMIFS(VENTAS[Cantidad],VENTAS[Código del producto Vendido],STOCK[[#This Row],[Code]])</f>
        <v>0</v>
      </c>
      <c r="L1063" s="84">
        <f>STOCK[[#This Row],[Entradas]]-STOCK[[#This Row],[Salidas]]</f>
        <v>1</v>
      </c>
      <c r="M1063" s="93">
        <f>STOCK[[#This Row],[Precio Final]]*10%</f>
        <v>1.8</v>
      </c>
      <c r="N1063" s="84"/>
      <c r="O1063" s="85"/>
      <c r="P1063" s="85"/>
      <c r="Q1063" s="84"/>
      <c r="R1063" s="84"/>
      <c r="S1063" s="85"/>
      <c r="T1063" s="96">
        <f>STOCK[[#This Row],[Costo Unitario (USD)]]+STOCK[[#This Row],[Costo Envío (USD)]]+STOCK[[#This Row],[Comisión 10%]]</f>
        <v>1.8</v>
      </c>
      <c r="U1063" s="84">
        <f t="shared" si="56"/>
        <v>2.7</v>
      </c>
      <c r="V1063" s="85">
        <f t="shared" si="58"/>
        <v>18</v>
      </c>
      <c r="W1063" s="85">
        <f>STOCK[[#This Row],[Precio Final]]-STOCK[[#This Row],[Costo total]]</f>
        <v>16.2</v>
      </c>
      <c r="X1063" s="84">
        <f>STOCK[[#This Row],[Ganancia Unitaria]]*STOCK[[#This Row],[Salidas]]</f>
        <v>0</v>
      </c>
      <c r="Y1063" s="84"/>
      <c r="Z1063" s="84"/>
      <c r="AA1063" s="85"/>
      <c r="AB1063" s="84"/>
      <c r="AC1063" s="84"/>
    </row>
    <row r="1064" ht="80" customHeight="1" spans="1:29">
      <c r="A1064" s="84" t="s">
        <v>18430</v>
      </c>
      <c r="B1064" s="84"/>
      <c r="C1064" s="85" t="s">
        <v>2</v>
      </c>
      <c r="D1064" s="84" t="s">
        <v>16461</v>
      </c>
      <c r="E1064" s="87" t="s">
        <v>18431</v>
      </c>
      <c r="F1064" s="84" t="s">
        <v>16408</v>
      </c>
      <c r="G1064" s="85"/>
      <c r="H1064" s="85">
        <v>18</v>
      </c>
      <c r="I1064" s="85">
        <f t="shared" si="57"/>
        <v>18</v>
      </c>
      <c r="J1064" s="84">
        <v>1</v>
      </c>
      <c r="K1064" s="90">
        <f>SUMIFS(VENTAS[Cantidad],VENTAS[Código del producto Vendido],STOCK[[#This Row],[Code]])</f>
        <v>0</v>
      </c>
      <c r="L1064" s="84">
        <f>STOCK[[#This Row],[Entradas]]-STOCK[[#This Row],[Salidas]]</f>
        <v>1</v>
      </c>
      <c r="M1064" s="93">
        <f>STOCK[[#This Row],[Precio Final]]*10%</f>
        <v>1.8</v>
      </c>
      <c r="N1064" s="84"/>
      <c r="O1064" s="85"/>
      <c r="P1064" s="85"/>
      <c r="Q1064" s="84"/>
      <c r="R1064" s="84"/>
      <c r="S1064" s="85"/>
      <c r="T1064" s="96">
        <f>STOCK[[#This Row],[Costo Unitario (USD)]]+STOCK[[#This Row],[Costo Envío (USD)]]+STOCK[[#This Row],[Comisión 10%]]</f>
        <v>1.8</v>
      </c>
      <c r="U1064" s="84">
        <f t="shared" si="56"/>
        <v>2.7</v>
      </c>
      <c r="V1064" s="85">
        <f t="shared" si="58"/>
        <v>18</v>
      </c>
      <c r="W1064" s="85">
        <f>STOCK[[#This Row],[Precio Final]]-STOCK[[#This Row],[Costo total]]</f>
        <v>16.2</v>
      </c>
      <c r="X1064" s="84">
        <f>STOCK[[#This Row],[Ganancia Unitaria]]*STOCK[[#This Row],[Salidas]]</f>
        <v>0</v>
      </c>
      <c r="Y1064" s="84"/>
      <c r="Z1064" s="84"/>
      <c r="AA1064" s="85"/>
      <c r="AB1064" s="84"/>
      <c r="AC1064" s="84"/>
    </row>
    <row r="1065" ht="80" customHeight="1" spans="1:29">
      <c r="A1065" s="84" t="s">
        <v>18432</v>
      </c>
      <c r="B1065" s="84"/>
      <c r="C1065" s="85" t="s">
        <v>2</v>
      </c>
      <c r="D1065" s="84" t="s">
        <v>16461</v>
      </c>
      <c r="E1065" s="87" t="s">
        <v>18433</v>
      </c>
      <c r="F1065" s="84" t="s">
        <v>16408</v>
      </c>
      <c r="G1065" s="85"/>
      <c r="H1065" s="85">
        <v>18</v>
      </c>
      <c r="I1065" s="85">
        <f t="shared" si="57"/>
        <v>18</v>
      </c>
      <c r="J1065" s="84">
        <v>1</v>
      </c>
      <c r="K1065" s="90">
        <f>SUMIFS(VENTAS[Cantidad],VENTAS[Código del producto Vendido],STOCK[[#This Row],[Code]])</f>
        <v>0</v>
      </c>
      <c r="L1065" s="84">
        <f>STOCK[[#This Row],[Entradas]]-STOCK[[#This Row],[Salidas]]</f>
        <v>1</v>
      </c>
      <c r="M1065" s="93">
        <f>STOCK[[#This Row],[Precio Final]]*10%</f>
        <v>1.8</v>
      </c>
      <c r="N1065" s="84"/>
      <c r="O1065" s="85"/>
      <c r="P1065" s="85"/>
      <c r="Q1065" s="84"/>
      <c r="R1065" s="84"/>
      <c r="S1065" s="85"/>
      <c r="T1065" s="96">
        <f>STOCK[[#This Row],[Costo Unitario (USD)]]+STOCK[[#This Row],[Costo Envío (USD)]]+STOCK[[#This Row],[Comisión 10%]]</f>
        <v>1.8</v>
      </c>
      <c r="U1065" s="84">
        <f t="shared" si="56"/>
        <v>2.7</v>
      </c>
      <c r="V1065" s="85">
        <f t="shared" si="58"/>
        <v>18</v>
      </c>
      <c r="W1065" s="85">
        <f>STOCK[[#This Row],[Precio Final]]-STOCK[[#This Row],[Costo total]]</f>
        <v>16.2</v>
      </c>
      <c r="X1065" s="84">
        <f>STOCK[[#This Row],[Ganancia Unitaria]]*STOCK[[#This Row],[Salidas]]</f>
        <v>0</v>
      </c>
      <c r="Y1065" s="84"/>
      <c r="Z1065" s="84"/>
      <c r="AA1065" s="85"/>
      <c r="AB1065" s="84"/>
      <c r="AC1065" s="84"/>
    </row>
    <row r="1066" ht="80" customHeight="1" spans="1:29">
      <c r="A1066" s="84" t="s">
        <v>18434</v>
      </c>
      <c r="B1066" s="84"/>
      <c r="C1066" s="85" t="s">
        <v>2</v>
      </c>
      <c r="D1066" s="84" t="s">
        <v>16461</v>
      </c>
      <c r="E1066" s="87" t="s">
        <v>18435</v>
      </c>
      <c r="F1066" s="84" t="s">
        <v>16404</v>
      </c>
      <c r="G1066" s="85"/>
      <c r="H1066" s="85">
        <v>15</v>
      </c>
      <c r="I1066" s="85">
        <f t="shared" si="57"/>
        <v>15</v>
      </c>
      <c r="J1066" s="84">
        <v>1</v>
      </c>
      <c r="K1066" s="90">
        <f>SUMIFS(VENTAS[Cantidad],VENTAS[Código del producto Vendido],STOCK[[#This Row],[Code]])</f>
        <v>0</v>
      </c>
      <c r="L1066" s="84">
        <f>STOCK[[#This Row],[Entradas]]-STOCK[[#This Row],[Salidas]]</f>
        <v>1</v>
      </c>
      <c r="M1066" s="93">
        <f>STOCK[[#This Row],[Precio Final]]*10%</f>
        <v>1.5</v>
      </c>
      <c r="N1066" s="84"/>
      <c r="O1066" s="85"/>
      <c r="P1066" s="85"/>
      <c r="Q1066" s="84"/>
      <c r="R1066" s="84"/>
      <c r="S1066" s="85"/>
      <c r="T1066" s="96">
        <f>STOCK[[#This Row],[Costo Unitario (USD)]]+STOCK[[#This Row],[Costo Envío (USD)]]+STOCK[[#This Row],[Comisión 10%]]</f>
        <v>1.5</v>
      </c>
      <c r="U1066" s="84">
        <f t="shared" si="56"/>
        <v>2.25</v>
      </c>
      <c r="V1066" s="85">
        <f t="shared" si="58"/>
        <v>15</v>
      </c>
      <c r="W1066" s="85">
        <f>STOCK[[#This Row],[Precio Final]]-STOCK[[#This Row],[Costo total]]</f>
        <v>13.5</v>
      </c>
      <c r="X1066" s="84">
        <f>STOCK[[#This Row],[Ganancia Unitaria]]*STOCK[[#This Row],[Salidas]]</f>
        <v>0</v>
      </c>
      <c r="Y1066" s="84"/>
      <c r="Z1066" s="84"/>
      <c r="AA1066" s="85"/>
      <c r="AB1066" s="84"/>
      <c r="AC1066" s="84"/>
    </row>
    <row r="1067" ht="80" customHeight="1" spans="1:29">
      <c r="A1067" s="84" t="s">
        <v>18436</v>
      </c>
      <c r="B1067" s="84"/>
      <c r="C1067" s="85" t="s">
        <v>2</v>
      </c>
      <c r="D1067" s="84" t="s">
        <v>16461</v>
      </c>
      <c r="E1067" s="87" t="s">
        <v>18435</v>
      </c>
      <c r="F1067" s="84" t="s">
        <v>16396</v>
      </c>
      <c r="G1067" s="85"/>
      <c r="H1067" s="85">
        <v>15</v>
      </c>
      <c r="I1067" s="85">
        <f t="shared" si="57"/>
        <v>15</v>
      </c>
      <c r="J1067" s="84">
        <v>1</v>
      </c>
      <c r="K1067" s="90">
        <f>SUMIFS(VENTAS[Cantidad],VENTAS[Código del producto Vendido],STOCK[[#This Row],[Code]])</f>
        <v>0</v>
      </c>
      <c r="L1067" s="84">
        <f>STOCK[[#This Row],[Entradas]]-STOCK[[#This Row],[Salidas]]</f>
        <v>1</v>
      </c>
      <c r="M1067" s="93">
        <f>STOCK[[#This Row],[Precio Final]]*10%</f>
        <v>1.5</v>
      </c>
      <c r="N1067" s="84"/>
      <c r="O1067" s="85"/>
      <c r="P1067" s="85"/>
      <c r="Q1067" s="84"/>
      <c r="R1067" s="84"/>
      <c r="S1067" s="85"/>
      <c r="T1067" s="96">
        <f>STOCK[[#This Row],[Costo Unitario (USD)]]+STOCK[[#This Row],[Costo Envío (USD)]]+STOCK[[#This Row],[Comisión 10%]]</f>
        <v>1.5</v>
      </c>
      <c r="U1067" s="84">
        <f t="shared" si="56"/>
        <v>2.25</v>
      </c>
      <c r="V1067" s="85">
        <f t="shared" si="58"/>
        <v>15</v>
      </c>
      <c r="W1067" s="85">
        <f>STOCK[[#This Row],[Precio Final]]-STOCK[[#This Row],[Costo total]]</f>
        <v>13.5</v>
      </c>
      <c r="X1067" s="84">
        <f>STOCK[[#This Row],[Ganancia Unitaria]]*STOCK[[#This Row],[Salidas]]</f>
        <v>0</v>
      </c>
      <c r="Y1067" s="84"/>
      <c r="Z1067" s="84"/>
      <c r="AA1067" s="85"/>
      <c r="AB1067" s="84"/>
      <c r="AC1067" s="84"/>
    </row>
    <row r="1068" ht="80" customHeight="1" spans="1:29">
      <c r="A1068" s="84" t="s">
        <v>18437</v>
      </c>
      <c r="B1068" s="84"/>
      <c r="C1068" s="85" t="s">
        <v>2</v>
      </c>
      <c r="D1068" s="84" t="s">
        <v>16461</v>
      </c>
      <c r="E1068" s="87" t="s">
        <v>18438</v>
      </c>
      <c r="F1068" s="84" t="s">
        <v>18439</v>
      </c>
      <c r="G1068" s="85"/>
      <c r="H1068" s="85">
        <v>20</v>
      </c>
      <c r="I1068" s="85">
        <f t="shared" si="57"/>
        <v>20</v>
      </c>
      <c r="J1068" s="84">
        <v>1</v>
      </c>
      <c r="K1068" s="90">
        <f>SUMIFS(VENTAS[Cantidad],VENTAS[Código del producto Vendido],STOCK[[#This Row],[Code]])</f>
        <v>0</v>
      </c>
      <c r="L1068" s="84">
        <f>STOCK[[#This Row],[Entradas]]-STOCK[[#This Row],[Salidas]]</f>
        <v>1</v>
      </c>
      <c r="M1068" s="93">
        <f>STOCK[[#This Row],[Precio Final]]*10%</f>
        <v>2</v>
      </c>
      <c r="N1068" s="84"/>
      <c r="O1068" s="85"/>
      <c r="P1068" s="85"/>
      <c r="Q1068" s="84"/>
      <c r="R1068" s="84"/>
      <c r="S1068" s="85"/>
      <c r="T1068" s="96">
        <f>STOCK[[#This Row],[Costo Unitario (USD)]]+STOCK[[#This Row],[Costo Envío (USD)]]+STOCK[[#This Row],[Comisión 10%]]</f>
        <v>2</v>
      </c>
      <c r="U1068" s="84">
        <f t="shared" si="56"/>
        <v>3</v>
      </c>
      <c r="V1068" s="85">
        <f t="shared" si="58"/>
        <v>20</v>
      </c>
      <c r="W1068" s="85">
        <f>STOCK[[#This Row],[Precio Final]]-STOCK[[#This Row],[Costo total]]</f>
        <v>18</v>
      </c>
      <c r="X1068" s="84">
        <f>STOCK[[#This Row],[Ganancia Unitaria]]*STOCK[[#This Row],[Salidas]]</f>
        <v>0</v>
      </c>
      <c r="Y1068" s="84"/>
      <c r="Z1068" s="84"/>
      <c r="AA1068" s="85"/>
      <c r="AB1068" s="84"/>
      <c r="AC1068" s="84"/>
    </row>
    <row r="1069" ht="80" customHeight="1" spans="1:29">
      <c r="A1069" s="84" t="s">
        <v>18440</v>
      </c>
      <c r="B1069" s="84"/>
      <c r="C1069" s="85" t="s">
        <v>2</v>
      </c>
      <c r="D1069" s="84" t="s">
        <v>16461</v>
      </c>
      <c r="E1069" s="87" t="s">
        <v>18441</v>
      </c>
      <c r="F1069" s="84" t="s">
        <v>16586</v>
      </c>
      <c r="G1069" s="85"/>
      <c r="H1069" s="85">
        <v>15</v>
      </c>
      <c r="I1069" s="85">
        <f t="shared" si="57"/>
        <v>15</v>
      </c>
      <c r="J1069" s="84">
        <v>1</v>
      </c>
      <c r="K1069" s="90">
        <f>SUMIFS(VENTAS[Cantidad],VENTAS[Código del producto Vendido],STOCK[[#This Row],[Code]])</f>
        <v>0</v>
      </c>
      <c r="L1069" s="84">
        <f>STOCK[[#This Row],[Entradas]]-STOCK[[#This Row],[Salidas]]</f>
        <v>1</v>
      </c>
      <c r="M1069" s="93">
        <f>STOCK[[#This Row],[Precio Final]]*10%</f>
        <v>1.5</v>
      </c>
      <c r="N1069" s="84"/>
      <c r="O1069" s="85"/>
      <c r="P1069" s="85"/>
      <c r="Q1069" s="84"/>
      <c r="R1069" s="84"/>
      <c r="S1069" s="85"/>
      <c r="T1069" s="96">
        <f>STOCK[[#This Row],[Costo Unitario (USD)]]+STOCK[[#This Row],[Costo Envío (USD)]]+STOCK[[#This Row],[Comisión 10%]]</f>
        <v>1.5</v>
      </c>
      <c r="U1069" s="84">
        <f t="shared" si="56"/>
        <v>2.25</v>
      </c>
      <c r="V1069" s="85">
        <f t="shared" si="58"/>
        <v>15</v>
      </c>
      <c r="W1069" s="85">
        <f>STOCK[[#This Row],[Precio Final]]-STOCK[[#This Row],[Costo total]]</f>
        <v>13.5</v>
      </c>
      <c r="X1069" s="84">
        <f>STOCK[[#This Row],[Ganancia Unitaria]]*STOCK[[#This Row],[Salidas]]</f>
        <v>0</v>
      </c>
      <c r="Y1069" s="84"/>
      <c r="Z1069" s="84"/>
      <c r="AA1069" s="85"/>
      <c r="AB1069" s="84"/>
      <c r="AC1069" s="84"/>
    </row>
    <row r="1070" ht="80" customHeight="1" spans="1:29">
      <c r="A1070" s="84" t="s">
        <v>18442</v>
      </c>
      <c r="B1070" s="84"/>
      <c r="C1070" s="85" t="s">
        <v>2</v>
      </c>
      <c r="D1070" s="84" t="s">
        <v>16498</v>
      </c>
      <c r="E1070" s="87" t="s">
        <v>18443</v>
      </c>
      <c r="F1070" s="84" t="s">
        <v>16396</v>
      </c>
      <c r="G1070" s="85"/>
      <c r="H1070" s="85">
        <v>18</v>
      </c>
      <c r="I1070" s="85">
        <f t="shared" si="57"/>
        <v>18</v>
      </c>
      <c r="J1070" s="84">
        <v>1</v>
      </c>
      <c r="K1070" s="90">
        <f>SUMIFS(VENTAS[Cantidad],VENTAS[Código del producto Vendido],STOCK[[#This Row],[Code]])</f>
        <v>0</v>
      </c>
      <c r="L1070" s="84">
        <f>STOCK[[#This Row],[Entradas]]-STOCK[[#This Row],[Salidas]]</f>
        <v>1</v>
      </c>
      <c r="M1070" s="93">
        <f>STOCK[[#This Row],[Precio Final]]*10%</f>
        <v>1.8</v>
      </c>
      <c r="N1070" s="84"/>
      <c r="O1070" s="85"/>
      <c r="P1070" s="85"/>
      <c r="Q1070" s="84"/>
      <c r="R1070" s="84"/>
      <c r="S1070" s="85"/>
      <c r="T1070" s="96">
        <f>STOCK[[#This Row],[Costo Unitario (USD)]]+STOCK[[#This Row],[Costo Envío (USD)]]+STOCK[[#This Row],[Comisión 10%]]</f>
        <v>1.8</v>
      </c>
      <c r="U1070" s="84">
        <f t="shared" si="56"/>
        <v>2.7</v>
      </c>
      <c r="V1070" s="85">
        <f t="shared" si="58"/>
        <v>18</v>
      </c>
      <c r="W1070" s="85">
        <f>STOCK[[#This Row],[Precio Final]]-STOCK[[#This Row],[Costo total]]</f>
        <v>16.2</v>
      </c>
      <c r="X1070" s="84">
        <f>STOCK[[#This Row],[Ganancia Unitaria]]*STOCK[[#This Row],[Salidas]]</f>
        <v>0</v>
      </c>
      <c r="Y1070" s="84"/>
      <c r="Z1070" s="84"/>
      <c r="AA1070" s="85"/>
      <c r="AB1070" s="84"/>
      <c r="AC1070" s="84"/>
    </row>
    <row r="1071" ht="80" customHeight="1" spans="1:29">
      <c r="A1071" s="84" t="s">
        <v>18444</v>
      </c>
      <c r="B1071" s="84"/>
      <c r="C1071" s="85" t="s">
        <v>2</v>
      </c>
      <c r="D1071" s="84" t="s">
        <v>16498</v>
      </c>
      <c r="E1071" s="87" t="s">
        <v>18445</v>
      </c>
      <c r="F1071" s="84" t="s">
        <v>16971</v>
      </c>
      <c r="G1071" s="85"/>
      <c r="H1071" s="85">
        <v>18</v>
      </c>
      <c r="I1071" s="85">
        <f t="shared" si="57"/>
        <v>18</v>
      </c>
      <c r="J1071" s="84">
        <v>1</v>
      </c>
      <c r="K1071" s="90">
        <f>SUMIFS(VENTAS[Cantidad],VENTAS[Código del producto Vendido],STOCK[[#This Row],[Code]])</f>
        <v>0</v>
      </c>
      <c r="L1071" s="84">
        <f>STOCK[[#This Row],[Entradas]]-STOCK[[#This Row],[Salidas]]</f>
        <v>1</v>
      </c>
      <c r="M1071" s="93">
        <f>STOCK[[#This Row],[Precio Final]]*10%</f>
        <v>1.8</v>
      </c>
      <c r="N1071" s="84"/>
      <c r="O1071" s="85"/>
      <c r="P1071" s="85"/>
      <c r="Q1071" s="84"/>
      <c r="R1071" s="84"/>
      <c r="S1071" s="85"/>
      <c r="T1071" s="96">
        <f>STOCK[[#This Row],[Costo Unitario (USD)]]+STOCK[[#This Row],[Costo Envío (USD)]]+STOCK[[#This Row],[Comisión 10%]]</f>
        <v>1.8</v>
      </c>
      <c r="U1071" s="84">
        <f t="shared" si="56"/>
        <v>2.7</v>
      </c>
      <c r="V1071" s="85">
        <f t="shared" si="58"/>
        <v>18</v>
      </c>
      <c r="W1071" s="85">
        <f>STOCK[[#This Row],[Precio Final]]-STOCK[[#This Row],[Costo total]]</f>
        <v>16.2</v>
      </c>
      <c r="X1071" s="84">
        <f>STOCK[[#This Row],[Ganancia Unitaria]]*STOCK[[#This Row],[Salidas]]</f>
        <v>0</v>
      </c>
      <c r="Y1071" s="84"/>
      <c r="Z1071" s="84"/>
      <c r="AA1071" s="85"/>
      <c r="AB1071" s="84"/>
      <c r="AC1071" s="84"/>
    </row>
    <row r="1072" ht="80" customHeight="1" spans="1:29">
      <c r="A1072" s="84" t="s">
        <v>18446</v>
      </c>
      <c r="B1072" s="84"/>
      <c r="C1072" s="85" t="s">
        <v>2</v>
      </c>
      <c r="D1072" s="84" t="s">
        <v>16480</v>
      </c>
      <c r="E1072" s="87" t="s">
        <v>18447</v>
      </c>
      <c r="F1072" s="84" t="s">
        <v>16456</v>
      </c>
      <c r="G1072" s="85"/>
      <c r="H1072" s="85">
        <v>35</v>
      </c>
      <c r="I1072" s="85">
        <f t="shared" si="57"/>
        <v>35</v>
      </c>
      <c r="J1072" s="84">
        <v>1</v>
      </c>
      <c r="K1072" s="90">
        <f>SUMIFS(VENTAS[Cantidad],VENTAS[Código del producto Vendido],STOCK[[#This Row],[Code]])</f>
        <v>0</v>
      </c>
      <c r="L1072" s="84">
        <f>STOCK[[#This Row],[Entradas]]-STOCK[[#This Row],[Salidas]]</f>
        <v>1</v>
      </c>
      <c r="M1072" s="93">
        <f>STOCK[[#This Row],[Precio Final]]*10%</f>
        <v>3.5</v>
      </c>
      <c r="N1072" s="84"/>
      <c r="O1072" s="85"/>
      <c r="P1072" s="85"/>
      <c r="Q1072" s="84"/>
      <c r="R1072" s="84"/>
      <c r="S1072" s="85"/>
      <c r="T1072" s="96">
        <f>STOCK[[#This Row],[Costo Unitario (USD)]]+STOCK[[#This Row],[Costo Envío (USD)]]+STOCK[[#This Row],[Comisión 10%]]</f>
        <v>3.5</v>
      </c>
      <c r="U1072" s="84">
        <f t="shared" si="56"/>
        <v>5.25</v>
      </c>
      <c r="V1072" s="85">
        <f t="shared" si="58"/>
        <v>35</v>
      </c>
      <c r="W1072" s="85">
        <f>STOCK[[#This Row],[Precio Final]]-STOCK[[#This Row],[Costo total]]</f>
        <v>31.5</v>
      </c>
      <c r="X1072" s="84">
        <f>STOCK[[#This Row],[Ganancia Unitaria]]*STOCK[[#This Row],[Salidas]]</f>
        <v>0</v>
      </c>
      <c r="Y1072" s="84"/>
      <c r="Z1072" s="84"/>
      <c r="AA1072" s="85"/>
      <c r="AB1072" s="84"/>
      <c r="AC1072" s="84"/>
    </row>
    <row r="1073" ht="80" customHeight="1" spans="1:29">
      <c r="A1073" s="84" t="s">
        <v>18448</v>
      </c>
      <c r="B1073" s="84"/>
      <c r="C1073" s="85" t="s">
        <v>2</v>
      </c>
      <c r="D1073" s="84" t="s">
        <v>16498</v>
      </c>
      <c r="E1073" s="87" t="s">
        <v>18449</v>
      </c>
      <c r="F1073" s="84" t="s">
        <v>16404</v>
      </c>
      <c r="G1073" s="85"/>
      <c r="H1073" s="85">
        <v>18</v>
      </c>
      <c r="I1073" s="85">
        <f t="shared" si="57"/>
        <v>18</v>
      </c>
      <c r="J1073" s="84">
        <v>1</v>
      </c>
      <c r="K1073" s="90">
        <f>SUMIFS(VENTAS[Cantidad],VENTAS[Código del producto Vendido],STOCK[[#This Row],[Code]])</f>
        <v>0</v>
      </c>
      <c r="L1073" s="84">
        <f>STOCK[[#This Row],[Entradas]]-STOCK[[#This Row],[Salidas]]</f>
        <v>1</v>
      </c>
      <c r="M1073" s="93">
        <f>STOCK[[#This Row],[Precio Final]]*10%</f>
        <v>1.8</v>
      </c>
      <c r="N1073" s="84"/>
      <c r="O1073" s="85"/>
      <c r="P1073" s="85"/>
      <c r="Q1073" s="84"/>
      <c r="R1073" s="84"/>
      <c r="S1073" s="85"/>
      <c r="T1073" s="96">
        <f>STOCK[[#This Row],[Costo Unitario (USD)]]+STOCK[[#This Row],[Costo Envío (USD)]]+STOCK[[#This Row],[Comisión 10%]]</f>
        <v>1.8</v>
      </c>
      <c r="U1073" s="84">
        <f t="shared" si="56"/>
        <v>2.7</v>
      </c>
      <c r="V1073" s="85">
        <f t="shared" si="58"/>
        <v>18</v>
      </c>
      <c r="W1073" s="85">
        <f>STOCK[[#This Row],[Precio Final]]-STOCK[[#This Row],[Costo total]]</f>
        <v>16.2</v>
      </c>
      <c r="X1073" s="84">
        <f>STOCK[[#This Row],[Ganancia Unitaria]]*STOCK[[#This Row],[Salidas]]</f>
        <v>0</v>
      </c>
      <c r="Y1073" s="84"/>
      <c r="Z1073" s="84"/>
      <c r="AA1073" s="85"/>
      <c r="AB1073" s="84"/>
      <c r="AC1073" s="84"/>
    </row>
    <row r="1074" ht="80" customHeight="1" spans="1:29">
      <c r="A1074" s="84" t="s">
        <v>18450</v>
      </c>
      <c r="B1074" s="84"/>
      <c r="C1074" s="85" t="s">
        <v>2</v>
      </c>
      <c r="D1074" s="84" t="s">
        <v>16498</v>
      </c>
      <c r="E1074" s="87" t="s">
        <v>18451</v>
      </c>
      <c r="F1074" s="84" t="s">
        <v>16404</v>
      </c>
      <c r="G1074" s="85"/>
      <c r="H1074" s="85">
        <v>22</v>
      </c>
      <c r="I1074" s="85">
        <f t="shared" si="57"/>
        <v>22</v>
      </c>
      <c r="J1074" s="84">
        <v>1</v>
      </c>
      <c r="K1074" s="90">
        <f>SUMIFS(VENTAS[Cantidad],VENTAS[Código del producto Vendido],STOCK[[#This Row],[Code]])</f>
        <v>0</v>
      </c>
      <c r="L1074" s="84">
        <f>STOCK[[#This Row],[Entradas]]-STOCK[[#This Row],[Salidas]]</f>
        <v>1</v>
      </c>
      <c r="M1074" s="93">
        <f>STOCK[[#This Row],[Precio Final]]*10%</f>
        <v>2.2</v>
      </c>
      <c r="N1074" s="84"/>
      <c r="O1074" s="85"/>
      <c r="P1074" s="85"/>
      <c r="Q1074" s="84"/>
      <c r="R1074" s="84"/>
      <c r="S1074" s="85"/>
      <c r="T1074" s="96">
        <f>STOCK[[#This Row],[Costo Unitario (USD)]]+STOCK[[#This Row],[Costo Envío (USD)]]+STOCK[[#This Row],[Comisión 10%]]</f>
        <v>2.2</v>
      </c>
      <c r="U1074" s="84">
        <f t="shared" si="56"/>
        <v>3.3</v>
      </c>
      <c r="V1074" s="85">
        <f t="shared" si="58"/>
        <v>22</v>
      </c>
      <c r="W1074" s="85">
        <f>STOCK[[#This Row],[Precio Final]]-STOCK[[#This Row],[Costo total]]</f>
        <v>19.8</v>
      </c>
      <c r="X1074" s="84">
        <f>STOCK[[#This Row],[Ganancia Unitaria]]*STOCK[[#This Row],[Salidas]]</f>
        <v>0</v>
      </c>
      <c r="Y1074" s="84"/>
      <c r="Z1074" s="84"/>
      <c r="AA1074" s="85"/>
      <c r="AB1074" s="84"/>
      <c r="AC1074" s="84"/>
    </row>
    <row r="1075" ht="80" customHeight="1" spans="1:29">
      <c r="A1075" s="84" t="s">
        <v>18452</v>
      </c>
      <c r="B1075" s="84"/>
      <c r="C1075" s="85" t="s">
        <v>2</v>
      </c>
      <c r="D1075" s="84" t="s">
        <v>16498</v>
      </c>
      <c r="E1075" s="87" t="s">
        <v>18361</v>
      </c>
      <c r="F1075" s="84" t="s">
        <v>16404</v>
      </c>
      <c r="G1075" s="85"/>
      <c r="H1075" s="85">
        <v>25</v>
      </c>
      <c r="I1075" s="85">
        <f t="shared" si="57"/>
        <v>25</v>
      </c>
      <c r="J1075" s="84">
        <v>1</v>
      </c>
      <c r="K1075" s="90">
        <f>SUMIFS(VENTAS[Cantidad],VENTAS[Código del producto Vendido],STOCK[[#This Row],[Code]])</f>
        <v>0</v>
      </c>
      <c r="L1075" s="84">
        <f>STOCK[[#This Row],[Entradas]]-STOCK[[#This Row],[Salidas]]</f>
        <v>1</v>
      </c>
      <c r="M1075" s="93">
        <f>STOCK[[#This Row],[Precio Final]]*10%</f>
        <v>2.5</v>
      </c>
      <c r="N1075" s="84"/>
      <c r="O1075" s="85"/>
      <c r="P1075" s="85"/>
      <c r="Q1075" s="84"/>
      <c r="R1075" s="84"/>
      <c r="S1075" s="85"/>
      <c r="T1075" s="96">
        <f>STOCK[[#This Row],[Costo Unitario (USD)]]+STOCK[[#This Row],[Costo Envío (USD)]]+STOCK[[#This Row],[Comisión 10%]]</f>
        <v>2.5</v>
      </c>
      <c r="U1075" s="84">
        <f t="shared" si="56"/>
        <v>3.75</v>
      </c>
      <c r="V1075" s="85">
        <f t="shared" si="58"/>
        <v>25</v>
      </c>
      <c r="W1075" s="85">
        <f>STOCK[[#This Row],[Precio Final]]-STOCK[[#This Row],[Costo total]]</f>
        <v>22.5</v>
      </c>
      <c r="X1075" s="84">
        <f>STOCK[[#This Row],[Ganancia Unitaria]]*STOCK[[#This Row],[Salidas]]</f>
        <v>0</v>
      </c>
      <c r="Y1075" s="84"/>
      <c r="Z1075" s="84"/>
      <c r="AA1075" s="85"/>
      <c r="AB1075" s="84"/>
      <c r="AC1075" s="84"/>
    </row>
    <row r="1076" ht="80" customHeight="1" spans="1:29">
      <c r="A1076" s="84" t="s">
        <v>18453</v>
      </c>
      <c r="B1076" s="84"/>
      <c r="C1076" s="85" t="s">
        <v>2</v>
      </c>
      <c r="D1076" s="84" t="s">
        <v>16498</v>
      </c>
      <c r="E1076" s="87" t="s">
        <v>18454</v>
      </c>
      <c r="F1076" s="84" t="s">
        <v>16396</v>
      </c>
      <c r="G1076" s="85"/>
      <c r="H1076" s="85">
        <v>18</v>
      </c>
      <c r="I1076" s="85">
        <f t="shared" si="57"/>
        <v>18</v>
      </c>
      <c r="J1076" s="84">
        <v>1</v>
      </c>
      <c r="K1076" s="90">
        <f>SUMIFS(VENTAS[Cantidad],VENTAS[Código del producto Vendido],STOCK[[#This Row],[Code]])</f>
        <v>0</v>
      </c>
      <c r="L1076" s="84">
        <f>STOCK[[#This Row],[Entradas]]-STOCK[[#This Row],[Salidas]]</f>
        <v>1</v>
      </c>
      <c r="M1076" s="93">
        <f>STOCK[[#This Row],[Precio Final]]*10%</f>
        <v>1.8</v>
      </c>
      <c r="N1076" s="84"/>
      <c r="O1076" s="85"/>
      <c r="P1076" s="85"/>
      <c r="Q1076" s="84"/>
      <c r="R1076" s="84"/>
      <c r="S1076" s="85"/>
      <c r="T1076" s="96">
        <f>STOCK[[#This Row],[Costo Unitario (USD)]]+STOCK[[#This Row],[Costo Envío (USD)]]+STOCK[[#This Row],[Comisión 10%]]</f>
        <v>1.8</v>
      </c>
      <c r="U1076" s="84">
        <f t="shared" si="56"/>
        <v>2.7</v>
      </c>
      <c r="V1076" s="85">
        <f t="shared" si="58"/>
        <v>18</v>
      </c>
      <c r="W1076" s="85">
        <f>STOCK[[#This Row],[Precio Final]]-STOCK[[#This Row],[Costo total]]</f>
        <v>16.2</v>
      </c>
      <c r="X1076" s="84">
        <f>STOCK[[#This Row],[Ganancia Unitaria]]*STOCK[[#This Row],[Salidas]]</f>
        <v>0</v>
      </c>
      <c r="Y1076" s="84"/>
      <c r="Z1076" s="84"/>
      <c r="AA1076" s="85"/>
      <c r="AB1076" s="84"/>
      <c r="AC1076" s="84"/>
    </row>
    <row r="1077" ht="80" customHeight="1" spans="1:29">
      <c r="A1077" s="84" t="s">
        <v>18455</v>
      </c>
      <c r="B1077" s="84"/>
      <c r="C1077" s="85" t="s">
        <v>2</v>
      </c>
      <c r="D1077" s="84" t="s">
        <v>16498</v>
      </c>
      <c r="E1077" s="87" t="s">
        <v>18456</v>
      </c>
      <c r="F1077" s="84" t="s">
        <v>16404</v>
      </c>
      <c r="G1077" s="85"/>
      <c r="H1077" s="85">
        <v>25</v>
      </c>
      <c r="I1077" s="85">
        <f t="shared" si="57"/>
        <v>25</v>
      </c>
      <c r="J1077" s="84">
        <v>1</v>
      </c>
      <c r="K1077" s="90">
        <f>SUMIFS(VENTAS[Cantidad],VENTAS[Código del producto Vendido],STOCK[[#This Row],[Code]])</f>
        <v>0</v>
      </c>
      <c r="L1077" s="84">
        <f>STOCK[[#This Row],[Entradas]]-STOCK[[#This Row],[Salidas]]</f>
        <v>1</v>
      </c>
      <c r="M1077" s="93">
        <f>STOCK[[#This Row],[Precio Final]]*10%</f>
        <v>2.5</v>
      </c>
      <c r="N1077" s="84"/>
      <c r="O1077" s="85"/>
      <c r="P1077" s="85"/>
      <c r="Q1077" s="84"/>
      <c r="R1077" s="84"/>
      <c r="S1077" s="85"/>
      <c r="T1077" s="96">
        <f>STOCK[[#This Row],[Costo Unitario (USD)]]+STOCK[[#This Row],[Costo Envío (USD)]]+STOCK[[#This Row],[Comisión 10%]]</f>
        <v>2.5</v>
      </c>
      <c r="U1077" s="84">
        <f t="shared" si="56"/>
        <v>3.75</v>
      </c>
      <c r="V1077" s="85">
        <f t="shared" si="58"/>
        <v>25</v>
      </c>
      <c r="W1077" s="85">
        <f>STOCK[[#This Row],[Precio Final]]-STOCK[[#This Row],[Costo total]]</f>
        <v>22.5</v>
      </c>
      <c r="X1077" s="84">
        <f>STOCK[[#This Row],[Ganancia Unitaria]]*STOCK[[#This Row],[Salidas]]</f>
        <v>0</v>
      </c>
      <c r="Y1077" s="84"/>
      <c r="Z1077" s="84"/>
      <c r="AA1077" s="85"/>
      <c r="AB1077" s="84"/>
      <c r="AC1077" s="84"/>
    </row>
    <row r="1078" ht="80" customHeight="1" spans="1:29">
      <c r="A1078" s="84" t="s">
        <v>18457</v>
      </c>
      <c r="B1078" s="84"/>
      <c r="C1078" s="85" t="s">
        <v>2</v>
      </c>
      <c r="D1078" s="84" t="s">
        <v>16498</v>
      </c>
      <c r="E1078" s="87" t="s">
        <v>18458</v>
      </c>
      <c r="F1078" s="84" t="s">
        <v>16515</v>
      </c>
      <c r="G1078" s="85"/>
      <c r="H1078" s="85">
        <v>30</v>
      </c>
      <c r="I1078" s="85">
        <f t="shared" si="57"/>
        <v>30</v>
      </c>
      <c r="J1078" s="84">
        <v>1</v>
      </c>
      <c r="K1078" s="90">
        <f>SUMIFS(VENTAS[Cantidad],VENTAS[Código del producto Vendido],STOCK[[#This Row],[Code]])</f>
        <v>0</v>
      </c>
      <c r="L1078" s="84">
        <f>STOCK[[#This Row],[Entradas]]-STOCK[[#This Row],[Salidas]]</f>
        <v>1</v>
      </c>
      <c r="M1078" s="93">
        <f>STOCK[[#This Row],[Precio Final]]*10%</f>
        <v>3</v>
      </c>
      <c r="N1078" s="84"/>
      <c r="O1078" s="85"/>
      <c r="P1078" s="85"/>
      <c r="Q1078" s="84"/>
      <c r="R1078" s="84"/>
      <c r="S1078" s="85"/>
      <c r="T1078" s="96">
        <f>STOCK[[#This Row],[Costo Unitario (USD)]]+STOCK[[#This Row],[Costo Envío (USD)]]+STOCK[[#This Row],[Comisión 10%]]</f>
        <v>3</v>
      </c>
      <c r="U1078" s="84">
        <f t="shared" si="56"/>
        <v>4.5</v>
      </c>
      <c r="V1078" s="85">
        <f t="shared" si="58"/>
        <v>30</v>
      </c>
      <c r="W1078" s="85">
        <f>STOCK[[#This Row],[Precio Final]]-STOCK[[#This Row],[Costo total]]</f>
        <v>27</v>
      </c>
      <c r="X1078" s="84">
        <f>STOCK[[#This Row],[Ganancia Unitaria]]*STOCK[[#This Row],[Salidas]]</f>
        <v>0</v>
      </c>
      <c r="Y1078" s="84"/>
      <c r="Z1078" s="84"/>
      <c r="AA1078" s="85"/>
      <c r="AB1078" s="84"/>
      <c r="AC1078" s="84"/>
    </row>
    <row r="1079" ht="80" customHeight="1" spans="1:29">
      <c r="A1079" s="84" t="s">
        <v>18459</v>
      </c>
      <c r="B1079" s="84"/>
      <c r="C1079" s="85" t="s">
        <v>2</v>
      </c>
      <c r="D1079" s="84" t="s">
        <v>16461</v>
      </c>
      <c r="E1079" s="87" t="s">
        <v>18460</v>
      </c>
      <c r="F1079" s="84" t="s">
        <v>16586</v>
      </c>
      <c r="G1079" s="85"/>
      <c r="H1079" s="85">
        <v>30</v>
      </c>
      <c r="I1079" s="85">
        <f t="shared" si="57"/>
        <v>30</v>
      </c>
      <c r="J1079" s="84">
        <v>1</v>
      </c>
      <c r="K1079" s="90">
        <f>SUMIFS(VENTAS[Cantidad],VENTAS[Código del producto Vendido],STOCK[[#This Row],[Code]])</f>
        <v>0</v>
      </c>
      <c r="L1079" s="84">
        <f>STOCK[[#This Row],[Entradas]]-STOCK[[#This Row],[Salidas]]</f>
        <v>1</v>
      </c>
      <c r="M1079" s="93">
        <f>STOCK[[#This Row],[Precio Final]]*10%</f>
        <v>3</v>
      </c>
      <c r="N1079" s="84"/>
      <c r="O1079" s="85"/>
      <c r="P1079" s="85"/>
      <c r="Q1079" s="84"/>
      <c r="R1079" s="84"/>
      <c r="S1079" s="85"/>
      <c r="T1079" s="96">
        <f>STOCK[[#This Row],[Costo Unitario (USD)]]+STOCK[[#This Row],[Costo Envío (USD)]]+STOCK[[#This Row],[Comisión 10%]]</f>
        <v>3</v>
      </c>
      <c r="U1079" s="84">
        <f t="shared" si="56"/>
        <v>4.5</v>
      </c>
      <c r="V1079" s="85">
        <f t="shared" si="58"/>
        <v>30</v>
      </c>
      <c r="W1079" s="85">
        <f>STOCK[[#This Row],[Precio Final]]-STOCK[[#This Row],[Costo total]]</f>
        <v>27</v>
      </c>
      <c r="X1079" s="84">
        <f>STOCK[[#This Row],[Ganancia Unitaria]]*STOCK[[#This Row],[Salidas]]</f>
        <v>0</v>
      </c>
      <c r="Y1079" s="84"/>
      <c r="Z1079" s="84"/>
      <c r="AA1079" s="85"/>
      <c r="AB1079" s="84"/>
      <c r="AC1079" s="84"/>
    </row>
    <row r="1080" ht="80" customHeight="1" spans="1:29">
      <c r="A1080" s="84" t="s">
        <v>18461</v>
      </c>
      <c r="B1080" s="84"/>
      <c r="C1080" s="85" t="s">
        <v>2</v>
      </c>
      <c r="D1080" s="84" t="s">
        <v>16498</v>
      </c>
      <c r="E1080" s="87" t="s">
        <v>17113</v>
      </c>
      <c r="F1080" s="84" t="s">
        <v>16475</v>
      </c>
      <c r="G1080" s="85"/>
      <c r="H1080" s="85">
        <v>25</v>
      </c>
      <c r="I1080" s="85">
        <f t="shared" si="57"/>
        <v>25</v>
      </c>
      <c r="J1080" s="84">
        <v>1</v>
      </c>
      <c r="K1080" s="90">
        <f>SUMIFS(VENTAS[Cantidad],VENTAS[Código del producto Vendido],STOCK[[#This Row],[Code]])</f>
        <v>0</v>
      </c>
      <c r="L1080" s="84">
        <f>STOCK[[#This Row],[Entradas]]-STOCK[[#This Row],[Salidas]]</f>
        <v>1</v>
      </c>
      <c r="M1080" s="93">
        <f>STOCK[[#This Row],[Precio Final]]*10%</f>
        <v>2.5</v>
      </c>
      <c r="N1080" s="84"/>
      <c r="O1080" s="85"/>
      <c r="P1080" s="85"/>
      <c r="Q1080" s="84"/>
      <c r="R1080" s="84"/>
      <c r="S1080" s="85"/>
      <c r="T1080" s="96">
        <f>STOCK[[#This Row],[Costo Unitario (USD)]]+STOCK[[#This Row],[Costo Envío (USD)]]+STOCK[[#This Row],[Comisión 10%]]</f>
        <v>2.5</v>
      </c>
      <c r="U1080" s="84">
        <f t="shared" si="56"/>
        <v>3.75</v>
      </c>
      <c r="V1080" s="85">
        <f t="shared" si="58"/>
        <v>25</v>
      </c>
      <c r="W1080" s="85">
        <f>STOCK[[#This Row],[Precio Final]]-STOCK[[#This Row],[Costo total]]</f>
        <v>22.5</v>
      </c>
      <c r="X1080" s="84">
        <f>STOCK[[#This Row],[Ganancia Unitaria]]*STOCK[[#This Row],[Salidas]]</f>
        <v>0</v>
      </c>
      <c r="Y1080" s="84"/>
      <c r="Z1080" s="84"/>
      <c r="AA1080" s="85"/>
      <c r="AB1080" s="84"/>
      <c r="AC1080" s="84"/>
    </row>
    <row r="1081" ht="80" customHeight="1" spans="1:29">
      <c r="A1081" s="84" t="s">
        <v>18462</v>
      </c>
      <c r="B1081" s="84"/>
      <c r="C1081" s="85" t="s">
        <v>2</v>
      </c>
      <c r="D1081" s="84" t="s">
        <v>16498</v>
      </c>
      <c r="E1081" s="87" t="s">
        <v>18463</v>
      </c>
      <c r="F1081" s="84" t="s">
        <v>16396</v>
      </c>
      <c r="G1081" s="85"/>
      <c r="H1081" s="85">
        <v>30</v>
      </c>
      <c r="I1081" s="85">
        <f t="shared" si="57"/>
        <v>30</v>
      </c>
      <c r="J1081" s="84">
        <v>1</v>
      </c>
      <c r="K1081" s="90">
        <f>SUMIFS(VENTAS[Cantidad],VENTAS[Código del producto Vendido],STOCK[[#This Row],[Code]])</f>
        <v>0</v>
      </c>
      <c r="L1081" s="84">
        <f>STOCK[[#This Row],[Entradas]]-STOCK[[#This Row],[Salidas]]</f>
        <v>1</v>
      </c>
      <c r="M1081" s="93">
        <f>STOCK[[#This Row],[Precio Final]]*10%</f>
        <v>3</v>
      </c>
      <c r="N1081" s="84"/>
      <c r="O1081" s="85"/>
      <c r="P1081" s="85"/>
      <c r="Q1081" s="84"/>
      <c r="R1081" s="84"/>
      <c r="S1081" s="85"/>
      <c r="T1081" s="96">
        <f>STOCK[[#This Row],[Costo Unitario (USD)]]+STOCK[[#This Row],[Costo Envío (USD)]]+STOCK[[#This Row],[Comisión 10%]]</f>
        <v>3</v>
      </c>
      <c r="U1081" s="84">
        <f t="shared" si="56"/>
        <v>4.5</v>
      </c>
      <c r="V1081" s="85">
        <f t="shared" si="58"/>
        <v>30</v>
      </c>
      <c r="W1081" s="85">
        <f>STOCK[[#This Row],[Precio Final]]-STOCK[[#This Row],[Costo total]]</f>
        <v>27</v>
      </c>
      <c r="X1081" s="84">
        <f>STOCK[[#This Row],[Ganancia Unitaria]]*STOCK[[#This Row],[Salidas]]</f>
        <v>0</v>
      </c>
      <c r="Y1081" s="84"/>
      <c r="Z1081" s="84"/>
      <c r="AA1081" s="85"/>
      <c r="AB1081" s="84"/>
      <c r="AC1081" s="84"/>
    </row>
    <row r="1082" ht="80" customHeight="1" spans="1:29">
      <c r="A1082" s="84" t="s">
        <v>18464</v>
      </c>
      <c r="B1082" s="84"/>
      <c r="C1082" s="85" t="s">
        <v>2</v>
      </c>
      <c r="D1082" s="84" t="s">
        <v>16461</v>
      </c>
      <c r="E1082" s="87" t="s">
        <v>18465</v>
      </c>
      <c r="F1082" s="84" t="s">
        <v>16586</v>
      </c>
      <c r="G1082" s="85"/>
      <c r="H1082" s="85">
        <v>25</v>
      </c>
      <c r="I1082" s="85">
        <f t="shared" si="57"/>
        <v>25</v>
      </c>
      <c r="J1082" s="84">
        <v>2</v>
      </c>
      <c r="K1082" s="90">
        <f>SUMIFS(VENTAS[Cantidad],VENTAS[Código del producto Vendido],STOCK[[#This Row],[Code]])</f>
        <v>0</v>
      </c>
      <c r="L1082" s="84">
        <f>STOCK[[#This Row],[Entradas]]-STOCK[[#This Row],[Salidas]]</f>
        <v>2</v>
      </c>
      <c r="M1082" s="93">
        <f>STOCK[[#This Row],[Precio Final]]*10%</f>
        <v>2.5</v>
      </c>
      <c r="N1082" s="84"/>
      <c r="O1082" s="85"/>
      <c r="P1082" s="85"/>
      <c r="Q1082" s="84"/>
      <c r="R1082" s="84"/>
      <c r="S1082" s="85"/>
      <c r="T1082" s="96">
        <f>STOCK[[#This Row],[Costo Unitario (USD)]]+STOCK[[#This Row],[Costo Envío (USD)]]+STOCK[[#This Row],[Comisión 10%]]</f>
        <v>2.5</v>
      </c>
      <c r="U1082" s="84">
        <f t="shared" si="56"/>
        <v>3.75</v>
      </c>
      <c r="V1082" s="85">
        <f t="shared" si="58"/>
        <v>25</v>
      </c>
      <c r="W1082" s="85">
        <f>STOCK[[#This Row],[Precio Final]]-STOCK[[#This Row],[Costo total]]</f>
        <v>22.5</v>
      </c>
      <c r="X1082" s="84">
        <f>STOCK[[#This Row],[Ganancia Unitaria]]*STOCK[[#This Row],[Salidas]]</f>
        <v>0</v>
      </c>
      <c r="Y1082" s="84"/>
      <c r="Z1082" s="84"/>
      <c r="AA1082" s="85"/>
      <c r="AB1082" s="84"/>
      <c r="AC1082" s="84"/>
    </row>
    <row r="1083" ht="80" customHeight="1" spans="1:29">
      <c r="A1083" s="84" t="s">
        <v>18466</v>
      </c>
      <c r="B1083" s="84"/>
      <c r="C1083" s="85" t="s">
        <v>2</v>
      </c>
      <c r="D1083" s="84" t="s">
        <v>16498</v>
      </c>
      <c r="E1083" s="87" t="s">
        <v>18467</v>
      </c>
      <c r="F1083" s="84" t="s">
        <v>16396</v>
      </c>
      <c r="G1083" s="85"/>
      <c r="H1083" s="85">
        <v>25</v>
      </c>
      <c r="I1083" s="85">
        <f t="shared" si="57"/>
        <v>25</v>
      </c>
      <c r="J1083" s="84">
        <v>1</v>
      </c>
      <c r="K1083" s="90">
        <f>SUMIFS(VENTAS[Cantidad],VENTAS[Código del producto Vendido],STOCK[[#This Row],[Code]])</f>
        <v>0</v>
      </c>
      <c r="L1083" s="84">
        <f>STOCK[[#This Row],[Entradas]]-STOCK[[#This Row],[Salidas]]</f>
        <v>1</v>
      </c>
      <c r="M1083" s="93">
        <f>STOCK[[#This Row],[Precio Final]]*10%</f>
        <v>2.5</v>
      </c>
      <c r="N1083" s="84"/>
      <c r="O1083" s="85"/>
      <c r="P1083" s="85"/>
      <c r="Q1083" s="84"/>
      <c r="R1083" s="84"/>
      <c r="S1083" s="85"/>
      <c r="T1083" s="96">
        <f>STOCK[[#This Row],[Costo Unitario (USD)]]+STOCK[[#This Row],[Costo Envío (USD)]]+STOCK[[#This Row],[Comisión 10%]]</f>
        <v>2.5</v>
      </c>
      <c r="U1083" s="84">
        <f t="shared" si="56"/>
        <v>3.75</v>
      </c>
      <c r="V1083" s="85">
        <f t="shared" si="58"/>
        <v>25</v>
      </c>
      <c r="W1083" s="85">
        <f>STOCK[[#This Row],[Precio Final]]-STOCK[[#This Row],[Costo total]]</f>
        <v>22.5</v>
      </c>
      <c r="X1083" s="84">
        <f>STOCK[[#This Row],[Ganancia Unitaria]]*STOCK[[#This Row],[Salidas]]</f>
        <v>0</v>
      </c>
      <c r="Y1083" s="84"/>
      <c r="Z1083" s="84"/>
      <c r="AA1083" s="85"/>
      <c r="AB1083" s="84"/>
      <c r="AC1083" s="84"/>
    </row>
    <row r="1084" ht="80" customHeight="1" spans="1:29">
      <c r="A1084" s="84" t="s">
        <v>18468</v>
      </c>
      <c r="B1084" s="84"/>
      <c r="C1084" s="85" t="s">
        <v>2</v>
      </c>
      <c r="D1084" s="84" t="s">
        <v>16498</v>
      </c>
      <c r="E1084" s="87" t="s">
        <v>18469</v>
      </c>
      <c r="F1084" s="84" t="s">
        <v>16475</v>
      </c>
      <c r="G1084" s="85"/>
      <c r="H1084" s="85">
        <v>25</v>
      </c>
      <c r="I1084" s="85">
        <f t="shared" si="57"/>
        <v>25</v>
      </c>
      <c r="J1084" s="84">
        <v>3</v>
      </c>
      <c r="K1084" s="90">
        <f>SUMIFS(VENTAS[Cantidad],VENTAS[Código del producto Vendido],STOCK[[#This Row],[Code]])</f>
        <v>0</v>
      </c>
      <c r="L1084" s="84">
        <f>STOCK[[#This Row],[Entradas]]-STOCK[[#This Row],[Salidas]]</f>
        <v>3</v>
      </c>
      <c r="M1084" s="93">
        <f>STOCK[[#This Row],[Precio Final]]*10%</f>
        <v>2.5</v>
      </c>
      <c r="N1084" s="84"/>
      <c r="O1084" s="85"/>
      <c r="P1084" s="85"/>
      <c r="Q1084" s="84"/>
      <c r="R1084" s="84"/>
      <c r="S1084" s="85"/>
      <c r="T1084" s="96">
        <f>STOCK[[#This Row],[Costo Unitario (USD)]]+STOCK[[#This Row],[Costo Envío (USD)]]+STOCK[[#This Row],[Comisión 10%]]</f>
        <v>2.5</v>
      </c>
      <c r="U1084" s="84">
        <f t="shared" si="56"/>
        <v>3.75</v>
      </c>
      <c r="V1084" s="85">
        <f t="shared" si="58"/>
        <v>25</v>
      </c>
      <c r="W1084" s="85">
        <f>STOCK[[#This Row],[Precio Final]]-STOCK[[#This Row],[Costo total]]</f>
        <v>22.5</v>
      </c>
      <c r="X1084" s="84">
        <f>STOCK[[#This Row],[Ganancia Unitaria]]*STOCK[[#This Row],[Salidas]]</f>
        <v>0</v>
      </c>
      <c r="Y1084" s="84"/>
      <c r="Z1084" s="84"/>
      <c r="AA1084" s="85"/>
      <c r="AB1084" s="84"/>
      <c r="AC1084" s="84"/>
    </row>
    <row r="1085" ht="80" customHeight="1" spans="1:29">
      <c r="A1085" s="84" t="s">
        <v>18470</v>
      </c>
      <c r="B1085" s="84"/>
      <c r="C1085" s="85" t="s">
        <v>2</v>
      </c>
      <c r="D1085" s="84" t="s">
        <v>16498</v>
      </c>
      <c r="E1085" s="87" t="s">
        <v>18471</v>
      </c>
      <c r="F1085" s="84" t="s">
        <v>16396</v>
      </c>
      <c r="G1085" s="85"/>
      <c r="H1085" s="85">
        <v>25</v>
      </c>
      <c r="I1085" s="85">
        <f t="shared" si="57"/>
        <v>25</v>
      </c>
      <c r="J1085" s="84">
        <v>2</v>
      </c>
      <c r="K1085" s="90">
        <f>SUMIFS(VENTAS[Cantidad],VENTAS[Código del producto Vendido],STOCK[[#This Row],[Code]])</f>
        <v>0</v>
      </c>
      <c r="L1085" s="84">
        <f>STOCK[[#This Row],[Entradas]]-STOCK[[#This Row],[Salidas]]</f>
        <v>2</v>
      </c>
      <c r="M1085" s="93">
        <f>STOCK[[#This Row],[Precio Final]]*10%</f>
        <v>2.5</v>
      </c>
      <c r="N1085" s="84"/>
      <c r="O1085" s="85"/>
      <c r="P1085" s="85"/>
      <c r="Q1085" s="84"/>
      <c r="R1085" s="84"/>
      <c r="S1085" s="85"/>
      <c r="T1085" s="96">
        <f>STOCK[[#This Row],[Costo Unitario (USD)]]+STOCK[[#This Row],[Costo Envío (USD)]]+STOCK[[#This Row],[Comisión 10%]]</f>
        <v>2.5</v>
      </c>
      <c r="U1085" s="84">
        <f t="shared" si="56"/>
        <v>3.75</v>
      </c>
      <c r="V1085" s="85">
        <f t="shared" si="58"/>
        <v>25</v>
      </c>
      <c r="W1085" s="85">
        <f>STOCK[[#This Row],[Precio Final]]-STOCK[[#This Row],[Costo total]]</f>
        <v>22.5</v>
      </c>
      <c r="X1085" s="84">
        <f>STOCK[[#This Row],[Ganancia Unitaria]]*STOCK[[#This Row],[Salidas]]</f>
        <v>0</v>
      </c>
      <c r="Y1085" s="84"/>
      <c r="Z1085" s="84"/>
      <c r="AA1085" s="85"/>
      <c r="AB1085" s="84"/>
      <c r="AC1085" s="84"/>
    </row>
    <row r="1086" ht="80" customHeight="1" spans="1:29">
      <c r="A1086" s="84" t="s">
        <v>18472</v>
      </c>
      <c r="B1086" s="84"/>
      <c r="C1086" s="85" t="s">
        <v>2</v>
      </c>
      <c r="D1086" s="84" t="s">
        <v>16498</v>
      </c>
      <c r="E1086" s="87" t="s">
        <v>18473</v>
      </c>
      <c r="F1086" s="84" t="s">
        <v>16586</v>
      </c>
      <c r="G1086" s="85"/>
      <c r="H1086" s="85">
        <v>25</v>
      </c>
      <c r="I1086" s="85">
        <f t="shared" si="57"/>
        <v>25</v>
      </c>
      <c r="J1086" s="84">
        <v>2</v>
      </c>
      <c r="K1086" s="90">
        <f>SUMIFS(VENTAS[Cantidad],VENTAS[Código del producto Vendido],STOCK[[#This Row],[Code]])</f>
        <v>0</v>
      </c>
      <c r="L1086" s="84">
        <f>STOCK[[#This Row],[Entradas]]-STOCK[[#This Row],[Salidas]]</f>
        <v>2</v>
      </c>
      <c r="M1086" s="93">
        <f>STOCK[[#This Row],[Precio Final]]*10%</f>
        <v>2.5</v>
      </c>
      <c r="N1086" s="84"/>
      <c r="O1086" s="85"/>
      <c r="P1086" s="85"/>
      <c r="Q1086" s="84"/>
      <c r="R1086" s="84"/>
      <c r="S1086" s="85"/>
      <c r="T1086" s="96">
        <f>STOCK[[#This Row],[Costo Unitario (USD)]]+STOCK[[#This Row],[Costo Envío (USD)]]+STOCK[[#This Row],[Comisión 10%]]</f>
        <v>2.5</v>
      </c>
      <c r="U1086" s="84">
        <f t="shared" si="56"/>
        <v>3.75</v>
      </c>
      <c r="V1086" s="85">
        <f t="shared" si="58"/>
        <v>25</v>
      </c>
      <c r="W1086" s="85">
        <f>STOCK[[#This Row],[Precio Final]]-STOCK[[#This Row],[Costo total]]</f>
        <v>22.5</v>
      </c>
      <c r="X1086" s="84">
        <f>STOCK[[#This Row],[Ganancia Unitaria]]*STOCK[[#This Row],[Salidas]]</f>
        <v>0</v>
      </c>
      <c r="Y1086" s="84"/>
      <c r="Z1086" s="84"/>
      <c r="AA1086" s="85"/>
      <c r="AB1086" s="84"/>
      <c r="AC1086" s="84"/>
    </row>
    <row r="1087" ht="80" customHeight="1" spans="1:29">
      <c r="A1087" s="84" t="s">
        <v>18474</v>
      </c>
      <c r="B1087" s="84"/>
      <c r="C1087" s="85" t="s">
        <v>2</v>
      </c>
      <c r="D1087" s="84" t="s">
        <v>16498</v>
      </c>
      <c r="E1087" s="87" t="s">
        <v>18473</v>
      </c>
      <c r="F1087" s="84" t="s">
        <v>16404</v>
      </c>
      <c r="G1087" s="85"/>
      <c r="H1087" s="85">
        <v>25</v>
      </c>
      <c r="I1087" s="85">
        <f t="shared" si="57"/>
        <v>25</v>
      </c>
      <c r="J1087" s="84">
        <v>1</v>
      </c>
      <c r="K1087" s="90">
        <f>SUMIFS(VENTAS[Cantidad],VENTAS[Código del producto Vendido],STOCK[[#This Row],[Code]])</f>
        <v>0</v>
      </c>
      <c r="L1087" s="84">
        <f>STOCK[[#This Row],[Entradas]]-STOCK[[#This Row],[Salidas]]</f>
        <v>1</v>
      </c>
      <c r="M1087" s="93">
        <f>STOCK[[#This Row],[Precio Final]]*10%</f>
        <v>2.5</v>
      </c>
      <c r="N1087" s="84"/>
      <c r="O1087" s="85"/>
      <c r="P1087" s="85"/>
      <c r="Q1087" s="84"/>
      <c r="R1087" s="84"/>
      <c r="S1087" s="85"/>
      <c r="T1087" s="96">
        <f>STOCK[[#This Row],[Costo Unitario (USD)]]+STOCK[[#This Row],[Costo Envío (USD)]]+STOCK[[#This Row],[Comisión 10%]]</f>
        <v>2.5</v>
      </c>
      <c r="U1087" s="84">
        <f t="shared" si="56"/>
        <v>3.75</v>
      </c>
      <c r="V1087" s="85">
        <f t="shared" si="58"/>
        <v>25</v>
      </c>
      <c r="W1087" s="85">
        <f>STOCK[[#This Row],[Precio Final]]-STOCK[[#This Row],[Costo total]]</f>
        <v>22.5</v>
      </c>
      <c r="X1087" s="84">
        <f>STOCK[[#This Row],[Ganancia Unitaria]]*STOCK[[#This Row],[Salidas]]</f>
        <v>0</v>
      </c>
      <c r="Y1087" s="84"/>
      <c r="Z1087" s="84"/>
      <c r="AA1087" s="85"/>
      <c r="AB1087" s="84"/>
      <c r="AC1087" s="84"/>
    </row>
    <row r="1088" ht="80" customHeight="1" spans="1:29">
      <c r="A1088" s="84" t="s">
        <v>18475</v>
      </c>
      <c r="B1088" s="84"/>
      <c r="C1088" s="85" t="s">
        <v>2</v>
      </c>
      <c r="D1088" s="84" t="s">
        <v>16498</v>
      </c>
      <c r="E1088" s="87" t="s">
        <v>18476</v>
      </c>
      <c r="F1088" s="84" t="s">
        <v>16404</v>
      </c>
      <c r="G1088" s="85"/>
      <c r="H1088" s="85">
        <v>25</v>
      </c>
      <c r="I1088" s="85">
        <f t="shared" si="57"/>
        <v>25</v>
      </c>
      <c r="J1088" s="84">
        <v>1</v>
      </c>
      <c r="K1088" s="90">
        <f>SUMIFS(VENTAS[Cantidad],VENTAS[Código del producto Vendido],STOCK[[#This Row],[Code]])</f>
        <v>0</v>
      </c>
      <c r="L1088" s="84">
        <f>STOCK[[#This Row],[Entradas]]-STOCK[[#This Row],[Salidas]]</f>
        <v>1</v>
      </c>
      <c r="M1088" s="93">
        <f>STOCK[[#This Row],[Precio Final]]*10%</f>
        <v>2.5</v>
      </c>
      <c r="N1088" s="84"/>
      <c r="O1088" s="85"/>
      <c r="P1088" s="85"/>
      <c r="Q1088" s="84"/>
      <c r="R1088" s="84"/>
      <c r="S1088" s="85"/>
      <c r="T1088" s="96">
        <f>STOCK[[#This Row],[Costo Unitario (USD)]]+STOCK[[#This Row],[Costo Envío (USD)]]+STOCK[[#This Row],[Comisión 10%]]</f>
        <v>2.5</v>
      </c>
      <c r="U1088" s="84">
        <f t="shared" si="56"/>
        <v>3.75</v>
      </c>
      <c r="V1088" s="85">
        <f t="shared" si="58"/>
        <v>25</v>
      </c>
      <c r="W1088" s="85">
        <f>STOCK[[#This Row],[Precio Final]]-STOCK[[#This Row],[Costo total]]</f>
        <v>22.5</v>
      </c>
      <c r="X1088" s="84">
        <f>STOCK[[#This Row],[Ganancia Unitaria]]*STOCK[[#This Row],[Salidas]]</f>
        <v>0</v>
      </c>
      <c r="Y1088" s="84"/>
      <c r="Z1088" s="84"/>
      <c r="AA1088" s="85"/>
      <c r="AB1088" s="84"/>
      <c r="AC1088" s="84"/>
    </row>
    <row r="1089" ht="80" customHeight="1" spans="1:29">
      <c r="A1089" s="84" t="s">
        <v>18477</v>
      </c>
      <c r="B1089" s="84"/>
      <c r="C1089" s="85" t="s">
        <v>2</v>
      </c>
      <c r="D1089" s="84" t="s">
        <v>16498</v>
      </c>
      <c r="E1089" s="87" t="s">
        <v>18478</v>
      </c>
      <c r="F1089" s="84" t="s">
        <v>16404</v>
      </c>
      <c r="G1089" s="85"/>
      <c r="H1089" s="85">
        <v>25</v>
      </c>
      <c r="I1089" s="85">
        <f t="shared" si="57"/>
        <v>25</v>
      </c>
      <c r="J1089" s="84">
        <v>1</v>
      </c>
      <c r="K1089" s="90">
        <f>SUMIFS(VENTAS[Cantidad],VENTAS[Código del producto Vendido],STOCK[[#This Row],[Code]])</f>
        <v>0</v>
      </c>
      <c r="L1089" s="84">
        <f>STOCK[[#This Row],[Entradas]]-STOCK[[#This Row],[Salidas]]</f>
        <v>1</v>
      </c>
      <c r="M1089" s="93">
        <f>STOCK[[#This Row],[Precio Final]]*10%</f>
        <v>2.5</v>
      </c>
      <c r="N1089" s="84"/>
      <c r="O1089" s="85"/>
      <c r="P1089" s="85"/>
      <c r="Q1089" s="84"/>
      <c r="R1089" s="84"/>
      <c r="S1089" s="85"/>
      <c r="T1089" s="96">
        <f>STOCK[[#This Row],[Costo Unitario (USD)]]+STOCK[[#This Row],[Costo Envío (USD)]]+STOCK[[#This Row],[Comisión 10%]]</f>
        <v>2.5</v>
      </c>
      <c r="U1089" s="84">
        <f t="shared" si="56"/>
        <v>3.75</v>
      </c>
      <c r="V1089" s="85">
        <f t="shared" si="58"/>
        <v>25</v>
      </c>
      <c r="W1089" s="85">
        <f>STOCK[[#This Row],[Precio Final]]-STOCK[[#This Row],[Costo total]]</f>
        <v>22.5</v>
      </c>
      <c r="X1089" s="84">
        <f>STOCK[[#This Row],[Ganancia Unitaria]]*STOCK[[#This Row],[Salidas]]</f>
        <v>0</v>
      </c>
      <c r="Y1089" s="84"/>
      <c r="Z1089" s="84"/>
      <c r="AA1089" s="85"/>
      <c r="AB1089" s="84"/>
      <c r="AC1089" s="84"/>
    </row>
    <row r="1090" ht="80" customHeight="1" spans="1:29">
      <c r="A1090" s="84" t="s">
        <v>18479</v>
      </c>
      <c r="B1090" s="84"/>
      <c r="C1090" s="85" t="s">
        <v>2</v>
      </c>
      <c r="D1090" s="84" t="s">
        <v>16461</v>
      </c>
      <c r="E1090" s="87" t="s">
        <v>18480</v>
      </c>
      <c r="F1090" s="84" t="s">
        <v>16475</v>
      </c>
      <c r="G1090" s="85"/>
      <c r="H1090" s="85">
        <v>20</v>
      </c>
      <c r="I1090" s="85">
        <f t="shared" si="57"/>
        <v>20</v>
      </c>
      <c r="J1090" s="84">
        <v>2</v>
      </c>
      <c r="K1090" s="90">
        <f>SUMIFS(VENTAS[Cantidad],VENTAS[Código del producto Vendido],STOCK[[#This Row],[Code]])</f>
        <v>0</v>
      </c>
      <c r="L1090" s="84">
        <f>STOCK[[#This Row],[Entradas]]-STOCK[[#This Row],[Salidas]]</f>
        <v>2</v>
      </c>
      <c r="M1090" s="93">
        <f>STOCK[[#This Row],[Precio Final]]*10%</f>
        <v>2</v>
      </c>
      <c r="N1090" s="84"/>
      <c r="O1090" s="85"/>
      <c r="P1090" s="85"/>
      <c r="Q1090" s="84"/>
      <c r="R1090" s="84"/>
      <c r="S1090" s="85"/>
      <c r="T1090" s="96">
        <f>STOCK[[#This Row],[Costo Unitario (USD)]]+STOCK[[#This Row],[Costo Envío (USD)]]+STOCK[[#This Row],[Comisión 10%]]</f>
        <v>2</v>
      </c>
      <c r="U1090" s="84">
        <f t="shared" ref="U1090:U1153" si="59">T1090*1.5</f>
        <v>3</v>
      </c>
      <c r="V1090" s="85">
        <f t="shared" si="58"/>
        <v>20</v>
      </c>
      <c r="W1090" s="85">
        <f>STOCK[[#This Row],[Precio Final]]-STOCK[[#This Row],[Costo total]]</f>
        <v>18</v>
      </c>
      <c r="X1090" s="84">
        <f>STOCK[[#This Row],[Ganancia Unitaria]]*STOCK[[#This Row],[Salidas]]</f>
        <v>0</v>
      </c>
      <c r="Y1090" s="84"/>
      <c r="Z1090" s="84"/>
      <c r="AA1090" s="85"/>
      <c r="AB1090" s="84"/>
      <c r="AC1090" s="84"/>
    </row>
    <row r="1091" ht="80" customHeight="1" spans="1:29">
      <c r="A1091" s="84" t="s">
        <v>18481</v>
      </c>
      <c r="B1091" s="84"/>
      <c r="C1091" s="85" t="s">
        <v>2</v>
      </c>
      <c r="D1091" s="84" t="s">
        <v>16522</v>
      </c>
      <c r="E1091" s="87" t="s">
        <v>18482</v>
      </c>
      <c r="F1091" s="84" t="s">
        <v>17250</v>
      </c>
      <c r="G1091" s="85"/>
      <c r="H1091" s="85">
        <v>18</v>
      </c>
      <c r="I1091" s="85">
        <f t="shared" si="57"/>
        <v>18</v>
      </c>
      <c r="J1091" s="84">
        <v>1</v>
      </c>
      <c r="K1091" s="90">
        <f>SUMIFS(VENTAS[Cantidad],VENTAS[Código del producto Vendido],STOCK[[#This Row],[Code]])</f>
        <v>0</v>
      </c>
      <c r="L1091" s="84">
        <f>STOCK[[#This Row],[Entradas]]-STOCK[[#This Row],[Salidas]]</f>
        <v>1</v>
      </c>
      <c r="M1091" s="93">
        <f>STOCK[[#This Row],[Precio Final]]*10%</f>
        <v>1.8</v>
      </c>
      <c r="N1091" s="84"/>
      <c r="O1091" s="85"/>
      <c r="P1091" s="85"/>
      <c r="Q1091" s="84"/>
      <c r="R1091" s="84"/>
      <c r="S1091" s="85"/>
      <c r="T1091" s="96">
        <f>STOCK[[#This Row],[Costo Unitario (USD)]]+STOCK[[#This Row],[Costo Envío (USD)]]+STOCK[[#This Row],[Comisión 10%]]</f>
        <v>1.8</v>
      </c>
      <c r="U1091" s="84">
        <f t="shared" si="59"/>
        <v>2.7</v>
      </c>
      <c r="V1091" s="85">
        <f t="shared" si="58"/>
        <v>18</v>
      </c>
      <c r="W1091" s="85">
        <f>STOCK[[#This Row],[Precio Final]]-STOCK[[#This Row],[Costo total]]</f>
        <v>16.2</v>
      </c>
      <c r="X1091" s="84">
        <f>STOCK[[#This Row],[Ganancia Unitaria]]*STOCK[[#This Row],[Salidas]]</f>
        <v>0</v>
      </c>
      <c r="Y1091" s="84"/>
      <c r="Z1091" s="84"/>
      <c r="AA1091" s="85"/>
      <c r="AB1091" s="84"/>
      <c r="AC1091" s="84"/>
    </row>
    <row r="1092" ht="80" customHeight="1" spans="1:29">
      <c r="A1092" s="84" t="s">
        <v>18483</v>
      </c>
      <c r="B1092" s="84"/>
      <c r="C1092" s="85" t="s">
        <v>2</v>
      </c>
      <c r="D1092" s="84" t="s">
        <v>16461</v>
      </c>
      <c r="E1092" s="87" t="s">
        <v>18484</v>
      </c>
      <c r="F1092" s="84" t="s">
        <v>16475</v>
      </c>
      <c r="G1092" s="85"/>
      <c r="H1092" s="85">
        <v>15</v>
      </c>
      <c r="I1092" s="85">
        <f t="shared" si="57"/>
        <v>15</v>
      </c>
      <c r="J1092" s="84">
        <v>1</v>
      </c>
      <c r="K1092" s="90">
        <f>SUMIFS(VENTAS[Cantidad],VENTAS[Código del producto Vendido],STOCK[[#This Row],[Code]])</f>
        <v>0</v>
      </c>
      <c r="L1092" s="84">
        <f>STOCK[[#This Row],[Entradas]]-STOCK[[#This Row],[Salidas]]</f>
        <v>1</v>
      </c>
      <c r="M1092" s="93">
        <f>STOCK[[#This Row],[Precio Final]]*10%</f>
        <v>1.5</v>
      </c>
      <c r="N1092" s="84"/>
      <c r="O1092" s="85"/>
      <c r="P1092" s="85"/>
      <c r="Q1092" s="84"/>
      <c r="R1092" s="84"/>
      <c r="S1092" s="85"/>
      <c r="T1092" s="96">
        <f>STOCK[[#This Row],[Costo Unitario (USD)]]+STOCK[[#This Row],[Costo Envío (USD)]]+STOCK[[#This Row],[Comisión 10%]]</f>
        <v>1.5</v>
      </c>
      <c r="U1092" s="84">
        <f t="shared" si="59"/>
        <v>2.25</v>
      </c>
      <c r="V1092" s="85">
        <f t="shared" si="58"/>
        <v>15</v>
      </c>
      <c r="W1092" s="85">
        <f>STOCK[[#This Row],[Precio Final]]-STOCK[[#This Row],[Costo total]]</f>
        <v>13.5</v>
      </c>
      <c r="X1092" s="84">
        <f>STOCK[[#This Row],[Ganancia Unitaria]]*STOCK[[#This Row],[Salidas]]</f>
        <v>0</v>
      </c>
      <c r="Y1092" s="84"/>
      <c r="Z1092" s="84"/>
      <c r="AA1092" s="85"/>
      <c r="AB1092" s="84"/>
      <c r="AC1092" s="84"/>
    </row>
    <row r="1093" ht="80" customHeight="1" spans="1:29">
      <c r="A1093" s="84" t="s">
        <v>18485</v>
      </c>
      <c r="B1093" s="84"/>
      <c r="C1093" s="85" t="s">
        <v>2</v>
      </c>
      <c r="D1093" s="84" t="s">
        <v>16522</v>
      </c>
      <c r="E1093" s="87" t="s">
        <v>18486</v>
      </c>
      <c r="F1093" s="84" t="s">
        <v>17250</v>
      </c>
      <c r="G1093" s="85"/>
      <c r="H1093" s="85">
        <v>30</v>
      </c>
      <c r="I1093" s="85">
        <f t="shared" si="57"/>
        <v>30</v>
      </c>
      <c r="J1093" s="84">
        <v>1</v>
      </c>
      <c r="K1093" s="90">
        <f>SUMIFS(VENTAS[Cantidad],VENTAS[Código del producto Vendido],STOCK[[#This Row],[Code]])</f>
        <v>0</v>
      </c>
      <c r="L1093" s="84">
        <f>STOCK[[#This Row],[Entradas]]-STOCK[[#This Row],[Salidas]]</f>
        <v>1</v>
      </c>
      <c r="M1093" s="93">
        <f>STOCK[[#This Row],[Precio Final]]*10%</f>
        <v>3</v>
      </c>
      <c r="N1093" s="84"/>
      <c r="O1093" s="85"/>
      <c r="P1093" s="85"/>
      <c r="Q1093" s="84"/>
      <c r="R1093" s="84"/>
      <c r="S1093" s="85"/>
      <c r="T1093" s="96">
        <f>STOCK[[#This Row],[Costo Unitario (USD)]]+STOCK[[#This Row],[Costo Envío (USD)]]+STOCK[[#This Row],[Comisión 10%]]</f>
        <v>3</v>
      </c>
      <c r="U1093" s="84">
        <f t="shared" si="59"/>
        <v>4.5</v>
      </c>
      <c r="V1093" s="85">
        <f t="shared" si="58"/>
        <v>30</v>
      </c>
      <c r="W1093" s="85">
        <f>STOCK[[#This Row],[Precio Final]]-STOCK[[#This Row],[Costo total]]</f>
        <v>27</v>
      </c>
      <c r="X1093" s="84">
        <f>STOCK[[#This Row],[Ganancia Unitaria]]*STOCK[[#This Row],[Salidas]]</f>
        <v>0</v>
      </c>
      <c r="Y1093" s="84"/>
      <c r="Z1093" s="84"/>
      <c r="AA1093" s="85"/>
      <c r="AB1093" s="84"/>
      <c r="AC1093" s="84"/>
    </row>
    <row r="1094" ht="80" customHeight="1" spans="1:29">
      <c r="A1094" s="84" t="s">
        <v>18487</v>
      </c>
      <c r="B1094" s="84"/>
      <c r="C1094" s="85" t="s">
        <v>2</v>
      </c>
      <c r="D1094" s="84" t="s">
        <v>16461</v>
      </c>
      <c r="E1094" s="87" t="s">
        <v>18488</v>
      </c>
      <c r="F1094" s="84" t="s">
        <v>16396</v>
      </c>
      <c r="G1094" s="85"/>
      <c r="H1094" s="85">
        <v>20</v>
      </c>
      <c r="I1094" s="85">
        <f t="shared" si="57"/>
        <v>20</v>
      </c>
      <c r="J1094" s="84">
        <v>1</v>
      </c>
      <c r="K1094" s="90">
        <f>SUMIFS(VENTAS[Cantidad],VENTAS[Código del producto Vendido],STOCK[[#This Row],[Code]])</f>
        <v>0</v>
      </c>
      <c r="L1094" s="84">
        <f>STOCK[[#This Row],[Entradas]]-STOCK[[#This Row],[Salidas]]</f>
        <v>1</v>
      </c>
      <c r="M1094" s="93">
        <f>STOCK[[#This Row],[Precio Final]]*10%</f>
        <v>2</v>
      </c>
      <c r="N1094" s="84"/>
      <c r="O1094" s="85"/>
      <c r="P1094" s="85"/>
      <c r="Q1094" s="84"/>
      <c r="R1094" s="84"/>
      <c r="S1094" s="85"/>
      <c r="T1094" s="96">
        <f>STOCK[[#This Row],[Costo Unitario (USD)]]+STOCK[[#This Row],[Costo Envío (USD)]]+STOCK[[#This Row],[Comisión 10%]]</f>
        <v>2</v>
      </c>
      <c r="U1094" s="84">
        <f t="shared" si="59"/>
        <v>3</v>
      </c>
      <c r="V1094" s="85">
        <f t="shared" si="58"/>
        <v>20</v>
      </c>
      <c r="W1094" s="85">
        <f>STOCK[[#This Row],[Precio Final]]-STOCK[[#This Row],[Costo total]]</f>
        <v>18</v>
      </c>
      <c r="X1094" s="84">
        <f>STOCK[[#This Row],[Ganancia Unitaria]]*STOCK[[#This Row],[Salidas]]</f>
        <v>0</v>
      </c>
      <c r="Y1094" s="84"/>
      <c r="Z1094" s="84"/>
      <c r="AA1094" s="85"/>
      <c r="AB1094" s="84"/>
      <c r="AC1094" s="84"/>
    </row>
    <row r="1095" ht="80" customHeight="1" spans="1:29">
      <c r="A1095" s="84" t="s">
        <v>18489</v>
      </c>
      <c r="B1095" s="84"/>
      <c r="C1095" s="85" t="s">
        <v>2</v>
      </c>
      <c r="D1095" s="84" t="s">
        <v>16461</v>
      </c>
      <c r="E1095" s="87" t="s">
        <v>18490</v>
      </c>
      <c r="F1095" s="84" t="s">
        <v>16404</v>
      </c>
      <c r="G1095" s="85"/>
      <c r="H1095" s="85">
        <v>20</v>
      </c>
      <c r="I1095" s="85">
        <f t="shared" si="57"/>
        <v>20</v>
      </c>
      <c r="J1095" s="84">
        <v>1</v>
      </c>
      <c r="K1095" s="90">
        <f>SUMIFS(VENTAS[Cantidad],VENTAS[Código del producto Vendido],STOCK[[#This Row],[Code]])</f>
        <v>0</v>
      </c>
      <c r="L1095" s="84">
        <f>STOCK[[#This Row],[Entradas]]-STOCK[[#This Row],[Salidas]]</f>
        <v>1</v>
      </c>
      <c r="M1095" s="93">
        <f>STOCK[[#This Row],[Precio Final]]*10%</f>
        <v>2</v>
      </c>
      <c r="N1095" s="84"/>
      <c r="O1095" s="85"/>
      <c r="P1095" s="85"/>
      <c r="Q1095" s="84"/>
      <c r="R1095" s="84"/>
      <c r="S1095" s="85"/>
      <c r="T1095" s="96">
        <f>STOCK[[#This Row],[Costo Unitario (USD)]]+STOCK[[#This Row],[Costo Envío (USD)]]+STOCK[[#This Row],[Comisión 10%]]</f>
        <v>2</v>
      </c>
      <c r="U1095" s="84">
        <f t="shared" si="59"/>
        <v>3</v>
      </c>
      <c r="V1095" s="85">
        <f t="shared" si="58"/>
        <v>20</v>
      </c>
      <c r="W1095" s="85">
        <f>STOCK[[#This Row],[Precio Final]]-STOCK[[#This Row],[Costo total]]</f>
        <v>18</v>
      </c>
      <c r="X1095" s="84">
        <f>STOCK[[#This Row],[Ganancia Unitaria]]*STOCK[[#This Row],[Salidas]]</f>
        <v>0</v>
      </c>
      <c r="Y1095" s="84"/>
      <c r="Z1095" s="84"/>
      <c r="AA1095" s="85"/>
      <c r="AB1095" s="84"/>
      <c r="AC1095" s="84"/>
    </row>
    <row r="1096" ht="80" customHeight="1" spans="1:29">
      <c r="A1096" s="84" t="s">
        <v>18491</v>
      </c>
      <c r="B1096" s="84"/>
      <c r="C1096" s="85" t="s">
        <v>2</v>
      </c>
      <c r="D1096" s="84" t="s">
        <v>16461</v>
      </c>
      <c r="E1096" s="87" t="s">
        <v>18492</v>
      </c>
      <c r="F1096" s="84" t="s">
        <v>16475</v>
      </c>
      <c r="G1096" s="85"/>
      <c r="H1096" s="85">
        <v>20</v>
      </c>
      <c r="I1096" s="85">
        <f t="shared" si="57"/>
        <v>20</v>
      </c>
      <c r="J1096" s="84">
        <v>1</v>
      </c>
      <c r="K1096" s="90">
        <f>SUMIFS(VENTAS[Cantidad],VENTAS[Código del producto Vendido],STOCK[[#This Row],[Code]])</f>
        <v>0</v>
      </c>
      <c r="L1096" s="84">
        <f>STOCK[[#This Row],[Entradas]]-STOCK[[#This Row],[Salidas]]</f>
        <v>1</v>
      </c>
      <c r="M1096" s="93">
        <f>STOCK[[#This Row],[Precio Final]]*10%</f>
        <v>2</v>
      </c>
      <c r="N1096" s="84"/>
      <c r="O1096" s="85"/>
      <c r="P1096" s="85"/>
      <c r="Q1096" s="84"/>
      <c r="R1096" s="84"/>
      <c r="S1096" s="85"/>
      <c r="T1096" s="96">
        <f>STOCK[[#This Row],[Costo Unitario (USD)]]+STOCK[[#This Row],[Costo Envío (USD)]]+STOCK[[#This Row],[Comisión 10%]]</f>
        <v>2</v>
      </c>
      <c r="U1096" s="84">
        <f t="shared" si="59"/>
        <v>3</v>
      </c>
      <c r="V1096" s="85">
        <f t="shared" si="58"/>
        <v>20</v>
      </c>
      <c r="W1096" s="85">
        <f>STOCK[[#This Row],[Precio Final]]-STOCK[[#This Row],[Costo total]]</f>
        <v>18</v>
      </c>
      <c r="X1096" s="84">
        <f>STOCK[[#This Row],[Ganancia Unitaria]]*STOCK[[#This Row],[Salidas]]</f>
        <v>0</v>
      </c>
      <c r="Y1096" s="84"/>
      <c r="Z1096" s="84"/>
      <c r="AA1096" s="85"/>
      <c r="AB1096" s="84"/>
      <c r="AC1096" s="84"/>
    </row>
    <row r="1097" ht="80" customHeight="1" spans="1:29">
      <c r="A1097" s="84" t="s">
        <v>18493</v>
      </c>
      <c r="B1097" s="84"/>
      <c r="C1097" s="85" t="s">
        <v>2</v>
      </c>
      <c r="D1097" s="84" t="s">
        <v>16461</v>
      </c>
      <c r="E1097" s="87" t="s">
        <v>18492</v>
      </c>
      <c r="F1097" s="84" t="s">
        <v>16396</v>
      </c>
      <c r="G1097" s="85"/>
      <c r="H1097" s="85">
        <v>20</v>
      </c>
      <c r="I1097" s="85">
        <f t="shared" si="57"/>
        <v>20</v>
      </c>
      <c r="J1097" s="84">
        <v>1</v>
      </c>
      <c r="K1097" s="90">
        <f>SUMIFS(VENTAS[Cantidad],VENTAS[Código del producto Vendido],STOCK[[#This Row],[Code]])</f>
        <v>0</v>
      </c>
      <c r="L1097" s="84">
        <f>STOCK[[#This Row],[Entradas]]-STOCK[[#This Row],[Salidas]]</f>
        <v>1</v>
      </c>
      <c r="M1097" s="93">
        <f>STOCK[[#This Row],[Precio Final]]*10%</f>
        <v>2</v>
      </c>
      <c r="N1097" s="84"/>
      <c r="O1097" s="85"/>
      <c r="P1097" s="85"/>
      <c r="Q1097" s="84"/>
      <c r="R1097" s="84"/>
      <c r="S1097" s="85"/>
      <c r="T1097" s="96">
        <f>STOCK[[#This Row],[Costo Unitario (USD)]]+STOCK[[#This Row],[Costo Envío (USD)]]+STOCK[[#This Row],[Comisión 10%]]</f>
        <v>2</v>
      </c>
      <c r="U1097" s="84">
        <f t="shared" si="59"/>
        <v>3</v>
      </c>
      <c r="V1097" s="85">
        <f t="shared" si="58"/>
        <v>20</v>
      </c>
      <c r="W1097" s="85">
        <f>STOCK[[#This Row],[Precio Final]]-STOCK[[#This Row],[Costo total]]</f>
        <v>18</v>
      </c>
      <c r="X1097" s="84">
        <f>STOCK[[#This Row],[Ganancia Unitaria]]*STOCK[[#This Row],[Salidas]]</f>
        <v>0</v>
      </c>
      <c r="Y1097" s="84"/>
      <c r="Z1097" s="84"/>
      <c r="AA1097" s="85"/>
      <c r="AB1097" s="84"/>
      <c r="AC1097" s="84"/>
    </row>
    <row r="1098" ht="80" customHeight="1" spans="1:29">
      <c r="A1098" s="84" t="s">
        <v>18494</v>
      </c>
      <c r="B1098" s="84"/>
      <c r="C1098" s="85" t="s">
        <v>2</v>
      </c>
      <c r="D1098" s="84" t="s">
        <v>16461</v>
      </c>
      <c r="E1098" s="87" t="s">
        <v>18495</v>
      </c>
      <c r="F1098" s="84" t="s">
        <v>16396</v>
      </c>
      <c r="G1098" s="85"/>
      <c r="H1098" s="85">
        <v>20</v>
      </c>
      <c r="I1098" s="85">
        <f t="shared" si="57"/>
        <v>20</v>
      </c>
      <c r="J1098" s="84">
        <v>1</v>
      </c>
      <c r="K1098" s="90">
        <f>SUMIFS(VENTAS[Cantidad],VENTAS[Código del producto Vendido],STOCK[[#This Row],[Code]])</f>
        <v>0</v>
      </c>
      <c r="L1098" s="84">
        <f>STOCK[[#This Row],[Entradas]]-STOCK[[#This Row],[Salidas]]</f>
        <v>1</v>
      </c>
      <c r="M1098" s="93">
        <f>STOCK[[#This Row],[Precio Final]]*10%</f>
        <v>2</v>
      </c>
      <c r="N1098" s="84"/>
      <c r="O1098" s="85"/>
      <c r="P1098" s="85"/>
      <c r="Q1098" s="84"/>
      <c r="R1098" s="84"/>
      <c r="S1098" s="85"/>
      <c r="T1098" s="96">
        <f>STOCK[[#This Row],[Costo Unitario (USD)]]+STOCK[[#This Row],[Costo Envío (USD)]]+STOCK[[#This Row],[Comisión 10%]]</f>
        <v>2</v>
      </c>
      <c r="U1098" s="84">
        <f t="shared" si="59"/>
        <v>3</v>
      </c>
      <c r="V1098" s="85">
        <f t="shared" si="58"/>
        <v>20</v>
      </c>
      <c r="W1098" s="85">
        <f>STOCK[[#This Row],[Precio Final]]-STOCK[[#This Row],[Costo total]]</f>
        <v>18</v>
      </c>
      <c r="X1098" s="84">
        <f>STOCK[[#This Row],[Ganancia Unitaria]]*STOCK[[#This Row],[Salidas]]</f>
        <v>0</v>
      </c>
      <c r="Y1098" s="84"/>
      <c r="Z1098" s="84"/>
      <c r="AA1098" s="85"/>
      <c r="AB1098" s="84"/>
      <c r="AC1098" s="84"/>
    </row>
    <row r="1099" ht="80" customHeight="1" spans="1:29">
      <c r="A1099" s="84" t="s">
        <v>18496</v>
      </c>
      <c r="B1099" s="84"/>
      <c r="C1099" s="85" t="s">
        <v>2</v>
      </c>
      <c r="D1099" s="84" t="s">
        <v>16461</v>
      </c>
      <c r="E1099" s="87" t="s">
        <v>18497</v>
      </c>
      <c r="F1099" s="84" t="s">
        <v>16396</v>
      </c>
      <c r="G1099" s="85"/>
      <c r="H1099" s="85">
        <v>20</v>
      </c>
      <c r="I1099" s="85">
        <f t="shared" si="57"/>
        <v>20</v>
      </c>
      <c r="J1099" s="84">
        <v>1</v>
      </c>
      <c r="K1099" s="90">
        <f>SUMIFS(VENTAS[Cantidad],VENTAS[Código del producto Vendido],STOCK[[#This Row],[Code]])</f>
        <v>0</v>
      </c>
      <c r="L1099" s="84">
        <f>STOCK[[#This Row],[Entradas]]-STOCK[[#This Row],[Salidas]]</f>
        <v>1</v>
      </c>
      <c r="M1099" s="93">
        <f>STOCK[[#This Row],[Precio Final]]*10%</f>
        <v>2</v>
      </c>
      <c r="N1099" s="84"/>
      <c r="O1099" s="85"/>
      <c r="P1099" s="85"/>
      <c r="Q1099" s="84"/>
      <c r="R1099" s="84"/>
      <c r="S1099" s="85"/>
      <c r="T1099" s="96">
        <f>STOCK[[#This Row],[Costo Unitario (USD)]]+STOCK[[#This Row],[Costo Envío (USD)]]+STOCK[[#This Row],[Comisión 10%]]</f>
        <v>2</v>
      </c>
      <c r="U1099" s="84">
        <f t="shared" si="59"/>
        <v>3</v>
      </c>
      <c r="V1099" s="85">
        <f t="shared" si="58"/>
        <v>20</v>
      </c>
      <c r="W1099" s="85">
        <f>STOCK[[#This Row],[Precio Final]]-STOCK[[#This Row],[Costo total]]</f>
        <v>18</v>
      </c>
      <c r="X1099" s="84">
        <f>STOCK[[#This Row],[Ganancia Unitaria]]*STOCK[[#This Row],[Salidas]]</f>
        <v>0</v>
      </c>
      <c r="Y1099" s="84"/>
      <c r="Z1099" s="84"/>
      <c r="AA1099" s="85"/>
      <c r="AB1099" s="84"/>
      <c r="AC1099" s="84"/>
    </row>
    <row r="1100" ht="80" customHeight="1" spans="1:29">
      <c r="A1100" s="84" t="s">
        <v>18498</v>
      </c>
      <c r="B1100" s="84"/>
      <c r="C1100" s="85" t="s">
        <v>2</v>
      </c>
      <c r="D1100" s="84" t="s">
        <v>16461</v>
      </c>
      <c r="E1100" s="87" t="s">
        <v>18499</v>
      </c>
      <c r="F1100" s="84" t="s">
        <v>16408</v>
      </c>
      <c r="G1100" s="85"/>
      <c r="H1100" s="85">
        <v>20</v>
      </c>
      <c r="I1100" s="85">
        <f t="shared" si="57"/>
        <v>20</v>
      </c>
      <c r="J1100" s="84">
        <v>1</v>
      </c>
      <c r="K1100" s="90">
        <f>SUMIFS(VENTAS[Cantidad],VENTAS[Código del producto Vendido],STOCK[[#This Row],[Code]])</f>
        <v>0</v>
      </c>
      <c r="L1100" s="84">
        <f>STOCK[[#This Row],[Entradas]]-STOCK[[#This Row],[Salidas]]</f>
        <v>1</v>
      </c>
      <c r="M1100" s="93">
        <f>STOCK[[#This Row],[Precio Final]]*10%</f>
        <v>2</v>
      </c>
      <c r="N1100" s="84"/>
      <c r="O1100" s="85"/>
      <c r="P1100" s="85"/>
      <c r="Q1100" s="84"/>
      <c r="R1100" s="84"/>
      <c r="S1100" s="85"/>
      <c r="T1100" s="96">
        <f>STOCK[[#This Row],[Costo Unitario (USD)]]+STOCK[[#This Row],[Costo Envío (USD)]]+STOCK[[#This Row],[Comisión 10%]]</f>
        <v>2</v>
      </c>
      <c r="U1100" s="84">
        <f t="shared" si="59"/>
        <v>3</v>
      </c>
      <c r="V1100" s="85">
        <f t="shared" si="58"/>
        <v>20</v>
      </c>
      <c r="W1100" s="85">
        <f>STOCK[[#This Row],[Precio Final]]-STOCK[[#This Row],[Costo total]]</f>
        <v>18</v>
      </c>
      <c r="X1100" s="84">
        <f>STOCK[[#This Row],[Ganancia Unitaria]]*STOCK[[#This Row],[Salidas]]</f>
        <v>0</v>
      </c>
      <c r="Y1100" s="84"/>
      <c r="Z1100" s="84"/>
      <c r="AA1100" s="85"/>
      <c r="AB1100" s="84"/>
      <c r="AC1100" s="84"/>
    </row>
    <row r="1101" ht="80" customHeight="1" spans="1:29">
      <c r="A1101" s="84" t="s">
        <v>18500</v>
      </c>
      <c r="B1101" s="84"/>
      <c r="C1101" s="85" t="s">
        <v>2</v>
      </c>
      <c r="D1101" s="84" t="s">
        <v>16461</v>
      </c>
      <c r="E1101" s="87" t="s">
        <v>18501</v>
      </c>
      <c r="F1101" s="84" t="s">
        <v>16396</v>
      </c>
      <c r="G1101" s="85"/>
      <c r="H1101" s="85">
        <v>18</v>
      </c>
      <c r="I1101" s="85">
        <f t="shared" si="57"/>
        <v>18</v>
      </c>
      <c r="J1101" s="84">
        <v>1</v>
      </c>
      <c r="K1101" s="90">
        <f>SUMIFS(VENTAS[Cantidad],VENTAS[Código del producto Vendido],STOCK[[#This Row],[Code]])</f>
        <v>0</v>
      </c>
      <c r="L1101" s="84">
        <f>STOCK[[#This Row],[Entradas]]-STOCK[[#This Row],[Salidas]]</f>
        <v>1</v>
      </c>
      <c r="M1101" s="93">
        <f>STOCK[[#This Row],[Precio Final]]*10%</f>
        <v>1.8</v>
      </c>
      <c r="N1101" s="84"/>
      <c r="O1101" s="85"/>
      <c r="P1101" s="85"/>
      <c r="Q1101" s="84"/>
      <c r="R1101" s="84"/>
      <c r="S1101" s="85"/>
      <c r="T1101" s="96">
        <f>STOCK[[#This Row],[Costo Unitario (USD)]]+STOCK[[#This Row],[Costo Envío (USD)]]+STOCK[[#This Row],[Comisión 10%]]</f>
        <v>1.8</v>
      </c>
      <c r="U1101" s="84">
        <f t="shared" si="59"/>
        <v>2.7</v>
      </c>
      <c r="V1101" s="85">
        <f t="shared" si="58"/>
        <v>18</v>
      </c>
      <c r="W1101" s="85">
        <f>STOCK[[#This Row],[Precio Final]]-STOCK[[#This Row],[Costo total]]</f>
        <v>16.2</v>
      </c>
      <c r="X1101" s="84">
        <f>STOCK[[#This Row],[Ganancia Unitaria]]*STOCK[[#This Row],[Salidas]]</f>
        <v>0</v>
      </c>
      <c r="Y1101" s="84"/>
      <c r="Z1101" s="84"/>
      <c r="AA1101" s="85"/>
      <c r="AB1101" s="84"/>
      <c r="AC1101" s="84"/>
    </row>
    <row r="1102" ht="80" customHeight="1" spans="1:29">
      <c r="A1102" s="84" t="s">
        <v>18502</v>
      </c>
      <c r="B1102" s="84"/>
      <c r="C1102" s="85" t="s">
        <v>2</v>
      </c>
      <c r="D1102" s="84" t="s">
        <v>16461</v>
      </c>
      <c r="E1102" s="87" t="s">
        <v>18503</v>
      </c>
      <c r="F1102" s="84" t="s">
        <v>16475</v>
      </c>
      <c r="G1102" s="85"/>
      <c r="H1102" s="85">
        <v>20</v>
      </c>
      <c r="I1102" s="85">
        <f t="shared" si="57"/>
        <v>20</v>
      </c>
      <c r="J1102" s="84">
        <v>1</v>
      </c>
      <c r="K1102" s="90">
        <f>SUMIFS(VENTAS[Cantidad],VENTAS[Código del producto Vendido],STOCK[[#This Row],[Code]])</f>
        <v>0</v>
      </c>
      <c r="L1102" s="84">
        <f>STOCK[[#This Row],[Entradas]]-STOCK[[#This Row],[Salidas]]</f>
        <v>1</v>
      </c>
      <c r="M1102" s="93">
        <f>STOCK[[#This Row],[Precio Final]]*10%</f>
        <v>2</v>
      </c>
      <c r="N1102" s="84"/>
      <c r="O1102" s="85"/>
      <c r="P1102" s="85"/>
      <c r="Q1102" s="84"/>
      <c r="R1102" s="84"/>
      <c r="S1102" s="85"/>
      <c r="T1102" s="96">
        <f>STOCK[[#This Row],[Costo Unitario (USD)]]+STOCK[[#This Row],[Costo Envío (USD)]]+STOCK[[#This Row],[Comisión 10%]]</f>
        <v>2</v>
      </c>
      <c r="U1102" s="84">
        <f t="shared" si="59"/>
        <v>3</v>
      </c>
      <c r="V1102" s="85">
        <f t="shared" si="58"/>
        <v>20</v>
      </c>
      <c r="W1102" s="85">
        <f>STOCK[[#This Row],[Precio Final]]-STOCK[[#This Row],[Costo total]]</f>
        <v>18</v>
      </c>
      <c r="X1102" s="84">
        <f>STOCK[[#This Row],[Ganancia Unitaria]]*STOCK[[#This Row],[Salidas]]</f>
        <v>0</v>
      </c>
      <c r="Y1102" s="84"/>
      <c r="Z1102" s="84"/>
      <c r="AA1102" s="85"/>
      <c r="AB1102" s="84"/>
      <c r="AC1102" s="84"/>
    </row>
    <row r="1103" ht="80" customHeight="1" spans="1:29">
      <c r="A1103" s="84" t="s">
        <v>18504</v>
      </c>
      <c r="B1103" s="84"/>
      <c r="C1103" s="85" t="s">
        <v>2</v>
      </c>
      <c r="D1103" s="84" t="s">
        <v>16461</v>
      </c>
      <c r="E1103" s="87" t="s">
        <v>18503</v>
      </c>
      <c r="F1103" s="84" t="s">
        <v>16404</v>
      </c>
      <c r="G1103" s="85"/>
      <c r="H1103" s="85">
        <v>20</v>
      </c>
      <c r="I1103" s="85">
        <f t="shared" si="57"/>
        <v>20</v>
      </c>
      <c r="J1103" s="84">
        <v>1</v>
      </c>
      <c r="K1103" s="90">
        <f>SUMIFS(VENTAS[Cantidad],VENTAS[Código del producto Vendido],STOCK[[#This Row],[Code]])</f>
        <v>0</v>
      </c>
      <c r="L1103" s="84">
        <f>STOCK[[#This Row],[Entradas]]-STOCK[[#This Row],[Salidas]]</f>
        <v>1</v>
      </c>
      <c r="M1103" s="93">
        <f>STOCK[[#This Row],[Precio Final]]*10%</f>
        <v>2</v>
      </c>
      <c r="N1103" s="84"/>
      <c r="O1103" s="85"/>
      <c r="P1103" s="85"/>
      <c r="Q1103" s="84"/>
      <c r="R1103" s="84"/>
      <c r="S1103" s="85"/>
      <c r="T1103" s="96">
        <f>STOCK[[#This Row],[Costo Unitario (USD)]]+STOCK[[#This Row],[Costo Envío (USD)]]+STOCK[[#This Row],[Comisión 10%]]</f>
        <v>2</v>
      </c>
      <c r="U1103" s="84">
        <f t="shared" si="59"/>
        <v>3</v>
      </c>
      <c r="V1103" s="85">
        <f t="shared" si="58"/>
        <v>20</v>
      </c>
      <c r="W1103" s="85">
        <f>STOCK[[#This Row],[Precio Final]]-STOCK[[#This Row],[Costo total]]</f>
        <v>18</v>
      </c>
      <c r="X1103" s="84">
        <f>STOCK[[#This Row],[Ganancia Unitaria]]*STOCK[[#This Row],[Salidas]]</f>
        <v>0</v>
      </c>
      <c r="Y1103" s="84"/>
      <c r="Z1103" s="84"/>
      <c r="AA1103" s="85"/>
      <c r="AB1103" s="84"/>
      <c r="AC1103" s="84"/>
    </row>
    <row r="1104" ht="80" customHeight="1" spans="1:29">
      <c r="A1104" s="84" t="s">
        <v>18505</v>
      </c>
      <c r="B1104" s="84"/>
      <c r="C1104" s="85" t="s">
        <v>2</v>
      </c>
      <c r="D1104" s="84" t="s">
        <v>16461</v>
      </c>
      <c r="E1104" s="87" t="s">
        <v>18506</v>
      </c>
      <c r="F1104" s="84" t="s">
        <v>16404</v>
      </c>
      <c r="G1104" s="85"/>
      <c r="H1104" s="85">
        <v>15</v>
      </c>
      <c r="I1104" s="85">
        <f t="shared" si="57"/>
        <v>15</v>
      </c>
      <c r="J1104" s="84">
        <v>1</v>
      </c>
      <c r="K1104" s="90">
        <f>SUMIFS(VENTAS[Cantidad],VENTAS[Código del producto Vendido],STOCK[[#This Row],[Code]])</f>
        <v>0</v>
      </c>
      <c r="L1104" s="84">
        <f>STOCK[[#This Row],[Entradas]]-STOCK[[#This Row],[Salidas]]</f>
        <v>1</v>
      </c>
      <c r="M1104" s="93">
        <f>STOCK[[#This Row],[Precio Final]]*10%</f>
        <v>1.5</v>
      </c>
      <c r="N1104" s="84"/>
      <c r="O1104" s="85"/>
      <c r="P1104" s="85"/>
      <c r="Q1104" s="84"/>
      <c r="R1104" s="84"/>
      <c r="S1104" s="85"/>
      <c r="T1104" s="96">
        <f>STOCK[[#This Row],[Costo Unitario (USD)]]+STOCK[[#This Row],[Costo Envío (USD)]]+STOCK[[#This Row],[Comisión 10%]]</f>
        <v>1.5</v>
      </c>
      <c r="U1104" s="84">
        <f t="shared" si="59"/>
        <v>2.25</v>
      </c>
      <c r="V1104" s="85">
        <f t="shared" si="58"/>
        <v>15</v>
      </c>
      <c r="W1104" s="85">
        <f>STOCK[[#This Row],[Precio Final]]-STOCK[[#This Row],[Costo total]]</f>
        <v>13.5</v>
      </c>
      <c r="X1104" s="84">
        <f>STOCK[[#This Row],[Ganancia Unitaria]]*STOCK[[#This Row],[Salidas]]</f>
        <v>0</v>
      </c>
      <c r="Y1104" s="84"/>
      <c r="Z1104" s="84"/>
      <c r="AA1104" s="85"/>
      <c r="AB1104" s="84"/>
      <c r="AC1104" s="84"/>
    </row>
    <row r="1105" ht="80" customHeight="1" spans="1:29">
      <c r="A1105" s="84" t="s">
        <v>18507</v>
      </c>
      <c r="B1105" s="84"/>
      <c r="C1105" s="85" t="s">
        <v>2</v>
      </c>
      <c r="D1105" s="84" t="s">
        <v>16541</v>
      </c>
      <c r="E1105" s="87" t="s">
        <v>18508</v>
      </c>
      <c r="F1105" s="84" t="s">
        <v>16408</v>
      </c>
      <c r="G1105" s="85"/>
      <c r="H1105" s="85">
        <v>20</v>
      </c>
      <c r="I1105" s="85">
        <f t="shared" si="57"/>
        <v>20</v>
      </c>
      <c r="J1105" s="84">
        <v>1</v>
      </c>
      <c r="K1105" s="90">
        <f>SUMIFS(VENTAS[Cantidad],VENTAS[Código del producto Vendido],STOCK[[#This Row],[Code]])</f>
        <v>0</v>
      </c>
      <c r="L1105" s="84">
        <f>STOCK[[#This Row],[Entradas]]-STOCK[[#This Row],[Salidas]]</f>
        <v>1</v>
      </c>
      <c r="M1105" s="93">
        <f>STOCK[[#This Row],[Precio Final]]*10%</f>
        <v>2</v>
      </c>
      <c r="N1105" s="84"/>
      <c r="O1105" s="85"/>
      <c r="P1105" s="85"/>
      <c r="Q1105" s="84"/>
      <c r="R1105" s="84"/>
      <c r="S1105" s="85"/>
      <c r="T1105" s="96">
        <f>STOCK[[#This Row],[Costo Unitario (USD)]]+STOCK[[#This Row],[Costo Envío (USD)]]+STOCK[[#This Row],[Comisión 10%]]</f>
        <v>2</v>
      </c>
      <c r="U1105" s="84">
        <f t="shared" si="59"/>
        <v>3</v>
      </c>
      <c r="V1105" s="85">
        <f t="shared" si="58"/>
        <v>20</v>
      </c>
      <c r="W1105" s="85">
        <f>STOCK[[#This Row],[Precio Final]]-STOCK[[#This Row],[Costo total]]</f>
        <v>18</v>
      </c>
      <c r="X1105" s="84">
        <f>STOCK[[#This Row],[Ganancia Unitaria]]*STOCK[[#This Row],[Salidas]]</f>
        <v>0</v>
      </c>
      <c r="Y1105" s="84"/>
      <c r="Z1105" s="84"/>
      <c r="AA1105" s="85"/>
      <c r="AB1105" s="84"/>
      <c r="AC1105" s="84"/>
    </row>
    <row r="1106" ht="80" customHeight="1" spans="1:29">
      <c r="A1106" s="84" t="s">
        <v>18509</v>
      </c>
      <c r="B1106" s="84"/>
      <c r="C1106" s="85" t="s">
        <v>2</v>
      </c>
      <c r="D1106" s="84" t="s">
        <v>16461</v>
      </c>
      <c r="E1106" s="87" t="s">
        <v>18510</v>
      </c>
      <c r="F1106" s="84" t="s">
        <v>16396</v>
      </c>
      <c r="G1106" s="85"/>
      <c r="H1106" s="85">
        <v>18</v>
      </c>
      <c r="I1106" s="85">
        <f t="shared" ref="I1106:I1164" si="60">H1106</f>
        <v>18</v>
      </c>
      <c r="J1106" s="84">
        <v>1</v>
      </c>
      <c r="K1106" s="90">
        <f>SUMIFS(VENTAS[Cantidad],VENTAS[Código del producto Vendido],STOCK[[#This Row],[Code]])</f>
        <v>0</v>
      </c>
      <c r="L1106" s="84">
        <f>STOCK[[#This Row],[Entradas]]-STOCK[[#This Row],[Salidas]]</f>
        <v>1</v>
      </c>
      <c r="M1106" s="93">
        <f>STOCK[[#This Row],[Precio Final]]*10%</f>
        <v>1.8</v>
      </c>
      <c r="N1106" s="84"/>
      <c r="O1106" s="85"/>
      <c r="P1106" s="85"/>
      <c r="Q1106" s="84"/>
      <c r="R1106" s="84"/>
      <c r="S1106" s="85"/>
      <c r="T1106" s="96">
        <f>STOCK[[#This Row],[Costo Unitario (USD)]]+STOCK[[#This Row],[Costo Envío (USD)]]+STOCK[[#This Row],[Comisión 10%]]</f>
        <v>1.8</v>
      </c>
      <c r="U1106" s="84">
        <f t="shared" si="59"/>
        <v>2.7</v>
      </c>
      <c r="V1106" s="85">
        <f t="shared" ref="V1106:V1164" si="61">H1106</f>
        <v>18</v>
      </c>
      <c r="W1106" s="85">
        <f>STOCK[[#This Row],[Precio Final]]-STOCK[[#This Row],[Costo total]]</f>
        <v>16.2</v>
      </c>
      <c r="X1106" s="84">
        <f>STOCK[[#This Row],[Ganancia Unitaria]]*STOCK[[#This Row],[Salidas]]</f>
        <v>0</v>
      </c>
      <c r="Y1106" s="84"/>
      <c r="Z1106" s="84"/>
      <c r="AA1106" s="85"/>
      <c r="AB1106" s="84"/>
      <c r="AC1106" s="84"/>
    </row>
    <row r="1107" ht="80" customHeight="1" spans="1:29">
      <c r="A1107" s="84" t="s">
        <v>18511</v>
      </c>
      <c r="B1107" s="84"/>
      <c r="C1107" s="85" t="s">
        <v>2</v>
      </c>
      <c r="D1107" s="84" t="s">
        <v>16461</v>
      </c>
      <c r="E1107" s="87" t="s">
        <v>18512</v>
      </c>
      <c r="F1107" s="84" t="s">
        <v>16475</v>
      </c>
      <c r="G1107" s="85"/>
      <c r="H1107" s="85">
        <v>18</v>
      </c>
      <c r="I1107" s="85">
        <f t="shared" si="60"/>
        <v>18</v>
      </c>
      <c r="J1107" s="84">
        <v>1</v>
      </c>
      <c r="K1107" s="90">
        <f>SUMIFS(VENTAS[Cantidad],VENTAS[Código del producto Vendido],STOCK[[#This Row],[Code]])</f>
        <v>0</v>
      </c>
      <c r="L1107" s="84">
        <f>STOCK[[#This Row],[Entradas]]-STOCK[[#This Row],[Salidas]]</f>
        <v>1</v>
      </c>
      <c r="M1107" s="93">
        <f>STOCK[[#This Row],[Precio Final]]*10%</f>
        <v>1.8</v>
      </c>
      <c r="N1107" s="84"/>
      <c r="O1107" s="85"/>
      <c r="P1107" s="85"/>
      <c r="Q1107" s="84"/>
      <c r="R1107" s="84"/>
      <c r="S1107" s="85"/>
      <c r="T1107" s="96">
        <f>STOCK[[#This Row],[Costo Unitario (USD)]]+STOCK[[#This Row],[Costo Envío (USD)]]+STOCK[[#This Row],[Comisión 10%]]</f>
        <v>1.8</v>
      </c>
      <c r="U1107" s="84">
        <f t="shared" si="59"/>
        <v>2.7</v>
      </c>
      <c r="V1107" s="85">
        <f t="shared" si="61"/>
        <v>18</v>
      </c>
      <c r="W1107" s="85">
        <f>STOCK[[#This Row],[Precio Final]]-STOCK[[#This Row],[Costo total]]</f>
        <v>16.2</v>
      </c>
      <c r="X1107" s="84">
        <f>STOCK[[#This Row],[Ganancia Unitaria]]*STOCK[[#This Row],[Salidas]]</f>
        <v>0</v>
      </c>
      <c r="Y1107" s="84"/>
      <c r="Z1107" s="84"/>
      <c r="AA1107" s="85"/>
      <c r="AB1107" s="84"/>
      <c r="AC1107" s="84"/>
    </row>
    <row r="1108" ht="80" customHeight="1" spans="1:29">
      <c r="A1108" s="84" t="s">
        <v>18513</v>
      </c>
      <c r="B1108" s="84"/>
      <c r="C1108" s="85" t="s">
        <v>2</v>
      </c>
      <c r="D1108" s="84" t="s">
        <v>16461</v>
      </c>
      <c r="E1108" s="87" t="s">
        <v>18514</v>
      </c>
      <c r="F1108" s="84" t="s">
        <v>16475</v>
      </c>
      <c r="G1108" s="85"/>
      <c r="H1108" s="85">
        <v>18</v>
      </c>
      <c r="I1108" s="85">
        <f t="shared" si="60"/>
        <v>18</v>
      </c>
      <c r="J1108" s="84">
        <v>1</v>
      </c>
      <c r="K1108" s="90">
        <f>SUMIFS(VENTAS[Cantidad],VENTAS[Código del producto Vendido],STOCK[[#This Row],[Code]])</f>
        <v>0</v>
      </c>
      <c r="L1108" s="84">
        <f>STOCK[[#This Row],[Entradas]]-STOCK[[#This Row],[Salidas]]</f>
        <v>1</v>
      </c>
      <c r="M1108" s="93">
        <f>STOCK[[#This Row],[Precio Final]]*10%</f>
        <v>1.8</v>
      </c>
      <c r="N1108" s="84"/>
      <c r="O1108" s="85"/>
      <c r="P1108" s="85"/>
      <c r="Q1108" s="84"/>
      <c r="R1108" s="84"/>
      <c r="S1108" s="85"/>
      <c r="T1108" s="96">
        <f>STOCK[[#This Row],[Costo Unitario (USD)]]+STOCK[[#This Row],[Costo Envío (USD)]]+STOCK[[#This Row],[Comisión 10%]]</f>
        <v>1.8</v>
      </c>
      <c r="U1108" s="84">
        <f t="shared" si="59"/>
        <v>2.7</v>
      </c>
      <c r="V1108" s="85">
        <f t="shared" si="61"/>
        <v>18</v>
      </c>
      <c r="W1108" s="85">
        <f>STOCK[[#This Row],[Precio Final]]-STOCK[[#This Row],[Costo total]]</f>
        <v>16.2</v>
      </c>
      <c r="X1108" s="84">
        <f>STOCK[[#This Row],[Ganancia Unitaria]]*STOCK[[#This Row],[Salidas]]</f>
        <v>0</v>
      </c>
      <c r="Y1108" s="84"/>
      <c r="Z1108" s="84"/>
      <c r="AA1108" s="85"/>
      <c r="AB1108" s="84"/>
      <c r="AC1108" s="84"/>
    </row>
    <row r="1109" ht="80" customHeight="1" spans="1:29">
      <c r="A1109" s="84" t="s">
        <v>18515</v>
      </c>
      <c r="B1109" s="84"/>
      <c r="C1109" s="85" t="s">
        <v>2</v>
      </c>
      <c r="D1109" s="84" t="s">
        <v>16461</v>
      </c>
      <c r="E1109" s="87" t="s">
        <v>18516</v>
      </c>
      <c r="F1109" s="84" t="s">
        <v>16586</v>
      </c>
      <c r="G1109" s="85"/>
      <c r="H1109" s="85">
        <v>18</v>
      </c>
      <c r="I1109" s="85">
        <f t="shared" si="60"/>
        <v>18</v>
      </c>
      <c r="J1109" s="84">
        <v>1</v>
      </c>
      <c r="K1109" s="90">
        <f>SUMIFS(VENTAS[Cantidad],VENTAS[Código del producto Vendido],STOCK[[#This Row],[Code]])</f>
        <v>0</v>
      </c>
      <c r="L1109" s="84">
        <f>STOCK[[#This Row],[Entradas]]-STOCK[[#This Row],[Salidas]]</f>
        <v>1</v>
      </c>
      <c r="M1109" s="93">
        <f>STOCK[[#This Row],[Precio Final]]*10%</f>
        <v>1.8</v>
      </c>
      <c r="N1109" s="84"/>
      <c r="O1109" s="85"/>
      <c r="P1109" s="85"/>
      <c r="Q1109" s="84"/>
      <c r="R1109" s="84"/>
      <c r="S1109" s="85"/>
      <c r="T1109" s="96">
        <f>STOCK[[#This Row],[Costo Unitario (USD)]]+STOCK[[#This Row],[Costo Envío (USD)]]+STOCK[[#This Row],[Comisión 10%]]</f>
        <v>1.8</v>
      </c>
      <c r="U1109" s="84">
        <f t="shared" si="59"/>
        <v>2.7</v>
      </c>
      <c r="V1109" s="85">
        <f t="shared" si="61"/>
        <v>18</v>
      </c>
      <c r="W1109" s="85">
        <f>STOCK[[#This Row],[Precio Final]]-STOCK[[#This Row],[Costo total]]</f>
        <v>16.2</v>
      </c>
      <c r="X1109" s="84">
        <f>STOCK[[#This Row],[Ganancia Unitaria]]*STOCK[[#This Row],[Salidas]]</f>
        <v>0</v>
      </c>
      <c r="Y1109" s="84"/>
      <c r="Z1109" s="84"/>
      <c r="AA1109" s="85"/>
      <c r="AB1109" s="84"/>
      <c r="AC1109" s="84"/>
    </row>
    <row r="1110" ht="80" customHeight="1" spans="1:29">
      <c r="A1110" s="84" t="s">
        <v>18517</v>
      </c>
      <c r="B1110" s="84"/>
      <c r="C1110" s="85" t="s">
        <v>2</v>
      </c>
      <c r="D1110" s="84" t="s">
        <v>16461</v>
      </c>
      <c r="E1110" s="87" t="s">
        <v>18518</v>
      </c>
      <c r="F1110" s="84" t="s">
        <v>16396</v>
      </c>
      <c r="G1110" s="85"/>
      <c r="H1110" s="85">
        <v>18</v>
      </c>
      <c r="I1110" s="85">
        <f t="shared" si="60"/>
        <v>18</v>
      </c>
      <c r="J1110" s="84">
        <v>1</v>
      </c>
      <c r="K1110" s="90">
        <f>SUMIFS(VENTAS[Cantidad],VENTAS[Código del producto Vendido],STOCK[[#This Row],[Code]])</f>
        <v>0</v>
      </c>
      <c r="L1110" s="84">
        <f>STOCK[[#This Row],[Entradas]]-STOCK[[#This Row],[Salidas]]</f>
        <v>1</v>
      </c>
      <c r="M1110" s="93">
        <f>STOCK[[#This Row],[Precio Final]]*10%</f>
        <v>1.8</v>
      </c>
      <c r="N1110" s="84"/>
      <c r="O1110" s="85"/>
      <c r="P1110" s="85"/>
      <c r="Q1110" s="84"/>
      <c r="R1110" s="84"/>
      <c r="S1110" s="85"/>
      <c r="T1110" s="96">
        <f>STOCK[[#This Row],[Costo Unitario (USD)]]+STOCK[[#This Row],[Costo Envío (USD)]]+STOCK[[#This Row],[Comisión 10%]]</f>
        <v>1.8</v>
      </c>
      <c r="U1110" s="84">
        <f t="shared" si="59"/>
        <v>2.7</v>
      </c>
      <c r="V1110" s="85">
        <f t="shared" si="61"/>
        <v>18</v>
      </c>
      <c r="W1110" s="85">
        <f>STOCK[[#This Row],[Precio Final]]-STOCK[[#This Row],[Costo total]]</f>
        <v>16.2</v>
      </c>
      <c r="X1110" s="84">
        <f>STOCK[[#This Row],[Ganancia Unitaria]]*STOCK[[#This Row],[Salidas]]</f>
        <v>0</v>
      </c>
      <c r="Y1110" s="84"/>
      <c r="Z1110" s="84"/>
      <c r="AA1110" s="85"/>
      <c r="AB1110" s="84"/>
      <c r="AC1110" s="84"/>
    </row>
    <row r="1111" s="65" customFormat="1" ht="104" customHeight="1" spans="1:46">
      <c r="A1111" s="84" t="s">
        <v>18519</v>
      </c>
      <c r="B1111" s="84"/>
      <c r="C1111" s="85" t="s">
        <v>2</v>
      </c>
      <c r="D1111" s="84" t="s">
        <v>17169</v>
      </c>
      <c r="E1111" s="87" t="s">
        <v>18520</v>
      </c>
      <c r="F1111" s="84" t="s">
        <v>17542</v>
      </c>
      <c r="G1111" s="85"/>
      <c r="H1111" s="85">
        <v>35</v>
      </c>
      <c r="I1111" s="85">
        <f t="shared" si="60"/>
        <v>35</v>
      </c>
      <c r="J1111" s="84">
        <v>1</v>
      </c>
      <c r="K1111" s="90">
        <f>SUMIFS(VENTAS[Cantidad],VENTAS[Código del producto Vendido],STOCK[[#This Row],[Code]])</f>
        <v>0</v>
      </c>
      <c r="L1111" s="84">
        <f>STOCK[[#This Row],[Entradas]]-STOCK[[#This Row],[Salidas]]</f>
        <v>1</v>
      </c>
      <c r="M1111" s="93">
        <f>STOCK[[#This Row],[Precio Final]]*10%</f>
        <v>3.5</v>
      </c>
      <c r="N1111" s="84"/>
      <c r="O1111" s="85"/>
      <c r="P1111" s="85"/>
      <c r="Q1111" s="84"/>
      <c r="R1111" s="84"/>
      <c r="S1111" s="85"/>
      <c r="T1111" s="96">
        <f>STOCK[[#This Row],[Costo Unitario (USD)]]+STOCK[[#This Row],[Costo Envío (USD)]]+STOCK[[#This Row],[Comisión 10%]]</f>
        <v>3.5</v>
      </c>
      <c r="U1111" s="84">
        <f t="shared" si="59"/>
        <v>5.25</v>
      </c>
      <c r="V1111" s="85">
        <f t="shared" si="61"/>
        <v>35</v>
      </c>
      <c r="W1111" s="85">
        <f>STOCK[[#This Row],[Precio Final]]-STOCK[[#This Row],[Costo total]]</f>
        <v>31.5</v>
      </c>
      <c r="X1111" s="84">
        <f>STOCK[[#This Row],[Ganancia Unitaria]]*STOCK[[#This Row],[Salidas]]</f>
        <v>0</v>
      </c>
      <c r="Y1111" s="84"/>
      <c r="Z1111" s="84"/>
      <c r="AA1111" s="85"/>
      <c r="AB1111" s="84"/>
      <c r="AC1111" s="84"/>
      <c r="AD1111" s="106"/>
      <c r="AE1111" s="107"/>
      <c r="AF1111" s="107"/>
      <c r="AG1111" s="107"/>
      <c r="AH1111" s="107"/>
      <c r="AI1111" s="107"/>
      <c r="AJ1111" s="107"/>
      <c r="AK1111" s="107"/>
      <c r="AL1111" s="107"/>
      <c r="AM1111" s="107"/>
      <c r="AN1111" s="107"/>
      <c r="AO1111" s="107"/>
      <c r="AP1111" s="107"/>
      <c r="AQ1111" s="107"/>
      <c r="AR1111" s="107"/>
      <c r="AS1111" s="107"/>
      <c r="AT1111" s="107"/>
    </row>
    <row r="1112" s="65" customFormat="1" ht="104" customHeight="1" spans="1:46">
      <c r="A1112" s="84" t="s">
        <v>18521</v>
      </c>
      <c r="B1112" s="84"/>
      <c r="C1112" s="85" t="s">
        <v>2</v>
      </c>
      <c r="D1112" s="84" t="s">
        <v>16541</v>
      </c>
      <c r="E1112" s="87" t="s">
        <v>18522</v>
      </c>
      <c r="F1112" s="84" t="s">
        <v>16404</v>
      </c>
      <c r="G1112" s="85"/>
      <c r="H1112" s="85">
        <v>25</v>
      </c>
      <c r="I1112" s="85">
        <f t="shared" si="60"/>
        <v>25</v>
      </c>
      <c r="J1112" s="84">
        <v>2</v>
      </c>
      <c r="K1112" s="90">
        <f>SUMIFS(VENTAS[Cantidad],VENTAS[Código del producto Vendido],STOCK[[#This Row],[Code]])</f>
        <v>0</v>
      </c>
      <c r="L1112" s="84">
        <f>STOCK[[#This Row],[Entradas]]-STOCK[[#This Row],[Salidas]]</f>
        <v>2</v>
      </c>
      <c r="M1112" s="93">
        <f>STOCK[[#This Row],[Precio Final]]*10%</f>
        <v>2.5</v>
      </c>
      <c r="N1112" s="84"/>
      <c r="O1112" s="85"/>
      <c r="P1112" s="85"/>
      <c r="Q1112" s="84"/>
      <c r="R1112" s="84"/>
      <c r="S1112" s="85"/>
      <c r="T1112" s="96">
        <f>STOCK[[#This Row],[Costo Unitario (USD)]]+STOCK[[#This Row],[Costo Envío (USD)]]+STOCK[[#This Row],[Comisión 10%]]</f>
        <v>2.5</v>
      </c>
      <c r="U1112" s="84">
        <f t="shared" si="59"/>
        <v>3.75</v>
      </c>
      <c r="V1112" s="85">
        <f t="shared" si="61"/>
        <v>25</v>
      </c>
      <c r="W1112" s="85">
        <f>STOCK[[#This Row],[Precio Final]]-STOCK[[#This Row],[Costo total]]</f>
        <v>22.5</v>
      </c>
      <c r="X1112" s="84">
        <f>STOCK[[#This Row],[Ganancia Unitaria]]*STOCK[[#This Row],[Salidas]]</f>
        <v>0</v>
      </c>
      <c r="Y1112" s="84"/>
      <c r="Z1112" s="84"/>
      <c r="AA1112" s="85"/>
      <c r="AB1112" s="84"/>
      <c r="AC1112" s="84"/>
      <c r="AD1112" s="106"/>
      <c r="AE1112" s="107"/>
      <c r="AF1112" s="107"/>
      <c r="AG1112" s="107"/>
      <c r="AH1112" s="107"/>
      <c r="AI1112" s="107"/>
      <c r="AJ1112" s="107"/>
      <c r="AK1112" s="107"/>
      <c r="AL1112" s="107"/>
      <c r="AM1112" s="107"/>
      <c r="AN1112" s="107"/>
      <c r="AO1112" s="107"/>
      <c r="AP1112" s="107"/>
      <c r="AQ1112" s="107"/>
      <c r="AR1112" s="107"/>
      <c r="AS1112" s="107"/>
      <c r="AT1112" s="107"/>
    </row>
    <row r="1113" s="65" customFormat="1" ht="104" customHeight="1" spans="1:46">
      <c r="A1113" s="84" t="s">
        <v>18523</v>
      </c>
      <c r="B1113" s="84"/>
      <c r="C1113" s="85" t="s">
        <v>2</v>
      </c>
      <c r="D1113" s="84" t="s">
        <v>16541</v>
      </c>
      <c r="E1113" s="87" t="s">
        <v>18524</v>
      </c>
      <c r="F1113" s="84" t="s">
        <v>16396</v>
      </c>
      <c r="G1113" s="85"/>
      <c r="H1113" s="85">
        <v>25</v>
      </c>
      <c r="I1113" s="85">
        <f t="shared" si="60"/>
        <v>25</v>
      </c>
      <c r="J1113" s="84">
        <v>1</v>
      </c>
      <c r="K1113" s="90">
        <f>SUMIFS(VENTAS[Cantidad],VENTAS[Código del producto Vendido],STOCK[[#This Row],[Code]])</f>
        <v>0</v>
      </c>
      <c r="L1113" s="84">
        <f>STOCK[[#This Row],[Entradas]]-STOCK[[#This Row],[Salidas]]</f>
        <v>1</v>
      </c>
      <c r="M1113" s="93">
        <f>STOCK[[#This Row],[Precio Final]]*10%</f>
        <v>2.5</v>
      </c>
      <c r="N1113" s="84"/>
      <c r="O1113" s="85"/>
      <c r="P1113" s="85"/>
      <c r="Q1113" s="84"/>
      <c r="R1113" s="84"/>
      <c r="S1113" s="85"/>
      <c r="T1113" s="96">
        <f>STOCK[[#This Row],[Costo Unitario (USD)]]+STOCK[[#This Row],[Costo Envío (USD)]]+STOCK[[#This Row],[Comisión 10%]]</f>
        <v>2.5</v>
      </c>
      <c r="U1113" s="84">
        <f t="shared" si="59"/>
        <v>3.75</v>
      </c>
      <c r="V1113" s="85">
        <f t="shared" si="61"/>
        <v>25</v>
      </c>
      <c r="W1113" s="85">
        <f>STOCK[[#This Row],[Precio Final]]-STOCK[[#This Row],[Costo total]]</f>
        <v>22.5</v>
      </c>
      <c r="X1113" s="84">
        <f>STOCK[[#This Row],[Ganancia Unitaria]]*STOCK[[#This Row],[Salidas]]</f>
        <v>0</v>
      </c>
      <c r="Y1113" s="84"/>
      <c r="Z1113" s="84"/>
      <c r="AA1113" s="85"/>
      <c r="AB1113" s="84"/>
      <c r="AC1113" s="84"/>
      <c r="AD1113" s="106"/>
      <c r="AE1113" s="107"/>
      <c r="AF1113" s="107"/>
      <c r="AG1113" s="107"/>
      <c r="AH1113" s="107"/>
      <c r="AI1113" s="107"/>
      <c r="AJ1113" s="107"/>
      <c r="AK1113" s="107"/>
      <c r="AL1113" s="107"/>
      <c r="AM1113" s="107"/>
      <c r="AN1113" s="107"/>
      <c r="AO1113" s="107"/>
      <c r="AP1113" s="107"/>
      <c r="AQ1113" s="107"/>
      <c r="AR1113" s="107"/>
      <c r="AS1113" s="107"/>
      <c r="AT1113" s="107"/>
    </row>
    <row r="1114" s="65" customFormat="1" ht="104" customHeight="1" spans="1:46">
      <c r="A1114" s="84" t="s">
        <v>18525</v>
      </c>
      <c r="B1114" s="84"/>
      <c r="C1114" s="85" t="s">
        <v>2</v>
      </c>
      <c r="D1114" s="84" t="s">
        <v>16541</v>
      </c>
      <c r="E1114" s="87" t="s">
        <v>18526</v>
      </c>
      <c r="F1114" s="84" t="s">
        <v>16586</v>
      </c>
      <c r="G1114" s="85"/>
      <c r="H1114" s="85">
        <v>30</v>
      </c>
      <c r="I1114" s="85">
        <f t="shared" si="60"/>
        <v>30</v>
      </c>
      <c r="J1114" s="84">
        <v>1</v>
      </c>
      <c r="K1114" s="90">
        <f>SUMIFS(VENTAS[Cantidad],VENTAS[Código del producto Vendido],STOCK[[#This Row],[Code]])</f>
        <v>0</v>
      </c>
      <c r="L1114" s="84">
        <f>STOCK[[#This Row],[Entradas]]-STOCK[[#This Row],[Salidas]]</f>
        <v>1</v>
      </c>
      <c r="M1114" s="93">
        <f>STOCK[[#This Row],[Precio Final]]*10%</f>
        <v>3</v>
      </c>
      <c r="N1114" s="84"/>
      <c r="O1114" s="85"/>
      <c r="P1114" s="85"/>
      <c r="Q1114" s="84"/>
      <c r="R1114" s="84"/>
      <c r="S1114" s="85"/>
      <c r="T1114" s="96">
        <f>STOCK[[#This Row],[Costo Unitario (USD)]]+STOCK[[#This Row],[Costo Envío (USD)]]+STOCK[[#This Row],[Comisión 10%]]</f>
        <v>3</v>
      </c>
      <c r="U1114" s="84">
        <f t="shared" si="59"/>
        <v>4.5</v>
      </c>
      <c r="V1114" s="85">
        <f t="shared" si="61"/>
        <v>30</v>
      </c>
      <c r="W1114" s="85">
        <f>STOCK[[#This Row],[Precio Final]]-STOCK[[#This Row],[Costo total]]</f>
        <v>27</v>
      </c>
      <c r="X1114" s="84">
        <f>STOCK[[#This Row],[Ganancia Unitaria]]*STOCK[[#This Row],[Salidas]]</f>
        <v>0</v>
      </c>
      <c r="Y1114" s="84"/>
      <c r="Z1114" s="84"/>
      <c r="AA1114" s="85"/>
      <c r="AB1114" s="84"/>
      <c r="AC1114" s="84"/>
      <c r="AD1114" s="106"/>
      <c r="AE1114" s="107"/>
      <c r="AF1114" s="107"/>
      <c r="AG1114" s="107"/>
      <c r="AH1114" s="107"/>
      <c r="AI1114" s="107"/>
      <c r="AJ1114" s="107"/>
      <c r="AK1114" s="107"/>
      <c r="AL1114" s="107"/>
      <c r="AM1114" s="107"/>
      <c r="AN1114" s="107"/>
      <c r="AO1114" s="107"/>
      <c r="AP1114" s="107"/>
      <c r="AQ1114" s="107"/>
      <c r="AR1114" s="107"/>
      <c r="AS1114" s="107"/>
      <c r="AT1114" s="107"/>
    </row>
    <row r="1115" s="65" customFormat="1" ht="104" customHeight="1" spans="1:46">
      <c r="A1115" s="84" t="s">
        <v>18527</v>
      </c>
      <c r="B1115" s="84"/>
      <c r="C1115" s="85" t="s">
        <v>2</v>
      </c>
      <c r="D1115" s="84" t="s">
        <v>16683</v>
      </c>
      <c r="E1115" s="87" t="s">
        <v>18528</v>
      </c>
      <c r="F1115" s="84" t="s">
        <v>16937</v>
      </c>
      <c r="G1115" s="85"/>
      <c r="H1115" s="85">
        <v>35</v>
      </c>
      <c r="I1115" s="85">
        <f t="shared" si="60"/>
        <v>35</v>
      </c>
      <c r="J1115" s="84">
        <v>1</v>
      </c>
      <c r="K1115" s="90">
        <f>SUMIFS(VENTAS[Cantidad],VENTAS[Código del producto Vendido],STOCK[[#This Row],[Code]])</f>
        <v>0</v>
      </c>
      <c r="L1115" s="84">
        <f>STOCK[[#This Row],[Entradas]]-STOCK[[#This Row],[Salidas]]</f>
        <v>1</v>
      </c>
      <c r="M1115" s="93">
        <f>STOCK[[#This Row],[Precio Final]]*10%</f>
        <v>3.5</v>
      </c>
      <c r="N1115" s="84"/>
      <c r="O1115" s="85"/>
      <c r="P1115" s="85"/>
      <c r="Q1115" s="84"/>
      <c r="R1115" s="84"/>
      <c r="S1115" s="85"/>
      <c r="T1115" s="96">
        <f>STOCK[[#This Row],[Costo Unitario (USD)]]+STOCK[[#This Row],[Costo Envío (USD)]]+STOCK[[#This Row],[Comisión 10%]]</f>
        <v>3.5</v>
      </c>
      <c r="U1115" s="84">
        <f t="shared" si="59"/>
        <v>5.25</v>
      </c>
      <c r="V1115" s="85">
        <f t="shared" si="61"/>
        <v>35</v>
      </c>
      <c r="W1115" s="85">
        <f>STOCK[[#This Row],[Precio Final]]-STOCK[[#This Row],[Costo total]]</f>
        <v>31.5</v>
      </c>
      <c r="X1115" s="84">
        <f>STOCK[[#This Row],[Ganancia Unitaria]]*STOCK[[#This Row],[Salidas]]</f>
        <v>0</v>
      </c>
      <c r="Y1115" s="84"/>
      <c r="Z1115" s="84"/>
      <c r="AA1115" s="85"/>
      <c r="AB1115" s="84"/>
      <c r="AC1115" s="84"/>
      <c r="AD1115" s="106"/>
      <c r="AE1115" s="107"/>
      <c r="AF1115" s="107"/>
      <c r="AG1115" s="107"/>
      <c r="AH1115" s="107"/>
      <c r="AI1115" s="107"/>
      <c r="AJ1115" s="107"/>
      <c r="AK1115" s="107"/>
      <c r="AL1115" s="107"/>
      <c r="AM1115" s="107"/>
      <c r="AN1115" s="107"/>
      <c r="AO1115" s="107"/>
      <c r="AP1115" s="107"/>
      <c r="AQ1115" s="107"/>
      <c r="AR1115" s="107"/>
      <c r="AS1115" s="107"/>
      <c r="AT1115" s="107"/>
    </row>
    <row r="1116" s="65" customFormat="1" ht="104" customHeight="1" spans="1:46">
      <c r="A1116" s="84" t="s">
        <v>18529</v>
      </c>
      <c r="B1116" s="84"/>
      <c r="C1116" s="85" t="s">
        <v>2</v>
      </c>
      <c r="D1116" s="84" t="s">
        <v>16541</v>
      </c>
      <c r="E1116" s="87" t="s">
        <v>18530</v>
      </c>
      <c r="F1116" s="84" t="s">
        <v>16396</v>
      </c>
      <c r="G1116" s="85"/>
      <c r="H1116" s="85">
        <v>30</v>
      </c>
      <c r="I1116" s="85">
        <f t="shared" si="60"/>
        <v>30</v>
      </c>
      <c r="J1116" s="84">
        <v>1</v>
      </c>
      <c r="K1116" s="90">
        <f>SUMIFS(VENTAS[Cantidad],VENTAS[Código del producto Vendido],STOCK[[#This Row],[Code]])</f>
        <v>0</v>
      </c>
      <c r="L1116" s="84">
        <f>STOCK[[#This Row],[Entradas]]-STOCK[[#This Row],[Salidas]]</f>
        <v>1</v>
      </c>
      <c r="M1116" s="93">
        <f>STOCK[[#This Row],[Precio Final]]*10%</f>
        <v>3</v>
      </c>
      <c r="N1116" s="84"/>
      <c r="O1116" s="85"/>
      <c r="P1116" s="85"/>
      <c r="Q1116" s="84"/>
      <c r="R1116" s="84"/>
      <c r="S1116" s="85"/>
      <c r="T1116" s="96">
        <f>STOCK[[#This Row],[Costo Unitario (USD)]]+STOCK[[#This Row],[Costo Envío (USD)]]+STOCK[[#This Row],[Comisión 10%]]</f>
        <v>3</v>
      </c>
      <c r="U1116" s="84">
        <f t="shared" si="59"/>
        <v>4.5</v>
      </c>
      <c r="V1116" s="85">
        <f t="shared" si="61"/>
        <v>30</v>
      </c>
      <c r="W1116" s="85">
        <f>STOCK[[#This Row],[Precio Final]]-STOCK[[#This Row],[Costo total]]</f>
        <v>27</v>
      </c>
      <c r="X1116" s="84">
        <f>STOCK[[#This Row],[Ganancia Unitaria]]*STOCK[[#This Row],[Salidas]]</f>
        <v>0</v>
      </c>
      <c r="Y1116" s="84"/>
      <c r="Z1116" s="84"/>
      <c r="AA1116" s="85"/>
      <c r="AB1116" s="84"/>
      <c r="AC1116" s="84"/>
      <c r="AD1116" s="106"/>
      <c r="AE1116" s="107"/>
      <c r="AF1116" s="107"/>
      <c r="AG1116" s="107"/>
      <c r="AH1116" s="107"/>
      <c r="AI1116" s="107"/>
      <c r="AJ1116" s="107"/>
      <c r="AK1116" s="107"/>
      <c r="AL1116" s="107"/>
      <c r="AM1116" s="107"/>
      <c r="AN1116" s="107"/>
      <c r="AO1116" s="107"/>
      <c r="AP1116" s="107"/>
      <c r="AQ1116" s="107"/>
      <c r="AR1116" s="107"/>
      <c r="AS1116" s="107"/>
      <c r="AT1116" s="107"/>
    </row>
    <row r="1117" s="65" customFormat="1" ht="104" customHeight="1" spans="1:46">
      <c r="A1117" s="84" t="s">
        <v>18531</v>
      </c>
      <c r="B1117" s="84"/>
      <c r="C1117" s="85" t="s">
        <v>2</v>
      </c>
      <c r="D1117" s="84" t="s">
        <v>16522</v>
      </c>
      <c r="E1117" s="87" t="s">
        <v>18532</v>
      </c>
      <c r="F1117" s="84" t="s">
        <v>17250</v>
      </c>
      <c r="G1117" s="85"/>
      <c r="H1117" s="85">
        <v>40</v>
      </c>
      <c r="I1117" s="85">
        <f t="shared" si="60"/>
        <v>40</v>
      </c>
      <c r="J1117" s="84">
        <v>1</v>
      </c>
      <c r="K1117" s="90">
        <f>SUMIFS(VENTAS[Cantidad],VENTAS[Código del producto Vendido],STOCK[[#This Row],[Code]])</f>
        <v>0</v>
      </c>
      <c r="L1117" s="84">
        <f>STOCK[[#This Row],[Entradas]]-STOCK[[#This Row],[Salidas]]</f>
        <v>1</v>
      </c>
      <c r="M1117" s="93">
        <f>STOCK[[#This Row],[Precio Final]]*10%</f>
        <v>4</v>
      </c>
      <c r="N1117" s="84"/>
      <c r="O1117" s="85"/>
      <c r="P1117" s="85"/>
      <c r="Q1117" s="84"/>
      <c r="R1117" s="84"/>
      <c r="S1117" s="85"/>
      <c r="T1117" s="96">
        <f>STOCK[[#This Row],[Costo Unitario (USD)]]+STOCK[[#This Row],[Costo Envío (USD)]]+STOCK[[#This Row],[Comisión 10%]]</f>
        <v>4</v>
      </c>
      <c r="U1117" s="84">
        <f t="shared" si="59"/>
        <v>6</v>
      </c>
      <c r="V1117" s="85">
        <f t="shared" si="61"/>
        <v>40</v>
      </c>
      <c r="W1117" s="85">
        <f>STOCK[[#This Row],[Precio Final]]-STOCK[[#This Row],[Costo total]]</f>
        <v>36</v>
      </c>
      <c r="X1117" s="84">
        <f>STOCK[[#This Row],[Ganancia Unitaria]]*STOCK[[#This Row],[Salidas]]</f>
        <v>0</v>
      </c>
      <c r="Y1117" s="84"/>
      <c r="Z1117" s="84"/>
      <c r="AA1117" s="85"/>
      <c r="AB1117" s="84"/>
      <c r="AC1117" s="84"/>
      <c r="AD1117" s="106"/>
      <c r="AE1117" s="107"/>
      <c r="AF1117" s="107"/>
      <c r="AG1117" s="107"/>
      <c r="AH1117" s="107"/>
      <c r="AI1117" s="107"/>
      <c r="AJ1117" s="107"/>
      <c r="AK1117" s="107"/>
      <c r="AL1117" s="107"/>
      <c r="AM1117" s="107"/>
      <c r="AN1117" s="107"/>
      <c r="AO1117" s="107"/>
      <c r="AP1117" s="107"/>
      <c r="AQ1117" s="107"/>
      <c r="AR1117" s="107"/>
      <c r="AS1117" s="107"/>
      <c r="AT1117" s="107"/>
    </row>
    <row r="1118" s="65" customFormat="1" ht="104" customHeight="1" spans="1:46">
      <c r="A1118" s="84" t="s">
        <v>18533</v>
      </c>
      <c r="B1118" s="84"/>
      <c r="C1118" s="85" t="s">
        <v>2</v>
      </c>
      <c r="D1118" s="84" t="s">
        <v>16683</v>
      </c>
      <c r="E1118" s="87" t="s">
        <v>18534</v>
      </c>
      <c r="F1118" s="84" t="s">
        <v>16984</v>
      </c>
      <c r="G1118" s="85"/>
      <c r="H1118" s="85">
        <v>40</v>
      </c>
      <c r="I1118" s="85">
        <f t="shared" si="60"/>
        <v>40</v>
      </c>
      <c r="J1118" s="84">
        <v>1</v>
      </c>
      <c r="K1118" s="90">
        <f>SUMIFS(VENTAS[Cantidad],VENTAS[Código del producto Vendido],STOCK[[#This Row],[Code]])</f>
        <v>0</v>
      </c>
      <c r="L1118" s="84">
        <f>STOCK[[#This Row],[Entradas]]-STOCK[[#This Row],[Salidas]]</f>
        <v>1</v>
      </c>
      <c r="M1118" s="93">
        <f>STOCK[[#This Row],[Precio Final]]*10%</f>
        <v>4</v>
      </c>
      <c r="N1118" s="84"/>
      <c r="O1118" s="85"/>
      <c r="P1118" s="85"/>
      <c r="Q1118" s="84"/>
      <c r="R1118" s="84"/>
      <c r="S1118" s="85"/>
      <c r="T1118" s="96">
        <f>STOCK[[#This Row],[Costo Unitario (USD)]]+STOCK[[#This Row],[Costo Envío (USD)]]+STOCK[[#This Row],[Comisión 10%]]</f>
        <v>4</v>
      </c>
      <c r="U1118" s="84">
        <f t="shared" si="59"/>
        <v>6</v>
      </c>
      <c r="V1118" s="85">
        <f t="shared" si="61"/>
        <v>40</v>
      </c>
      <c r="W1118" s="85">
        <f>STOCK[[#This Row],[Precio Final]]-STOCK[[#This Row],[Costo total]]</f>
        <v>36</v>
      </c>
      <c r="X1118" s="84">
        <f>STOCK[[#This Row],[Ganancia Unitaria]]*STOCK[[#This Row],[Salidas]]</f>
        <v>0</v>
      </c>
      <c r="Y1118" s="84"/>
      <c r="Z1118" s="84"/>
      <c r="AA1118" s="85"/>
      <c r="AB1118" s="84"/>
      <c r="AC1118" s="84"/>
      <c r="AD1118" s="106"/>
      <c r="AE1118" s="107"/>
      <c r="AF1118" s="107"/>
      <c r="AG1118" s="107"/>
      <c r="AH1118" s="107"/>
      <c r="AI1118" s="107"/>
      <c r="AJ1118" s="107"/>
      <c r="AK1118" s="107"/>
      <c r="AL1118" s="107"/>
      <c r="AM1118" s="107"/>
      <c r="AN1118" s="107"/>
      <c r="AO1118" s="107"/>
      <c r="AP1118" s="107"/>
      <c r="AQ1118" s="107"/>
      <c r="AR1118" s="107"/>
      <c r="AS1118" s="107"/>
      <c r="AT1118" s="107"/>
    </row>
    <row r="1119" s="65" customFormat="1" ht="104" customHeight="1" spans="1:46">
      <c r="A1119" s="84" t="s">
        <v>18535</v>
      </c>
      <c r="B1119" s="84"/>
      <c r="C1119" s="85" t="s">
        <v>2</v>
      </c>
      <c r="D1119" s="84" t="s">
        <v>16522</v>
      </c>
      <c r="E1119" s="87" t="s">
        <v>18536</v>
      </c>
      <c r="F1119" s="84" t="s">
        <v>17525</v>
      </c>
      <c r="G1119" s="85"/>
      <c r="H1119" s="85">
        <v>35</v>
      </c>
      <c r="I1119" s="85">
        <f t="shared" si="60"/>
        <v>35</v>
      </c>
      <c r="J1119" s="84">
        <v>1</v>
      </c>
      <c r="K1119" s="90">
        <f>SUMIFS(VENTAS[Cantidad],VENTAS[Código del producto Vendido],STOCK[[#This Row],[Code]])</f>
        <v>0</v>
      </c>
      <c r="L1119" s="84">
        <f>STOCK[[#This Row],[Entradas]]-STOCK[[#This Row],[Salidas]]</f>
        <v>1</v>
      </c>
      <c r="M1119" s="93">
        <f>STOCK[[#This Row],[Precio Final]]*10%</f>
        <v>3.5</v>
      </c>
      <c r="N1119" s="84"/>
      <c r="O1119" s="85"/>
      <c r="P1119" s="85"/>
      <c r="Q1119" s="84"/>
      <c r="R1119" s="84"/>
      <c r="S1119" s="85"/>
      <c r="T1119" s="96">
        <f>STOCK[[#This Row],[Costo Unitario (USD)]]+STOCK[[#This Row],[Costo Envío (USD)]]+STOCK[[#This Row],[Comisión 10%]]</f>
        <v>3.5</v>
      </c>
      <c r="U1119" s="84">
        <f t="shared" si="59"/>
        <v>5.25</v>
      </c>
      <c r="V1119" s="85">
        <f t="shared" si="61"/>
        <v>35</v>
      </c>
      <c r="W1119" s="85">
        <f>STOCK[[#This Row],[Precio Final]]-STOCK[[#This Row],[Costo total]]</f>
        <v>31.5</v>
      </c>
      <c r="X1119" s="84">
        <f>STOCK[[#This Row],[Ganancia Unitaria]]*STOCK[[#This Row],[Salidas]]</f>
        <v>0</v>
      </c>
      <c r="Y1119" s="84"/>
      <c r="Z1119" s="84"/>
      <c r="AA1119" s="85"/>
      <c r="AB1119" s="84"/>
      <c r="AC1119" s="84"/>
      <c r="AD1119" s="106"/>
      <c r="AE1119" s="107"/>
      <c r="AF1119" s="107"/>
      <c r="AG1119" s="107"/>
      <c r="AH1119" s="107"/>
      <c r="AI1119" s="107"/>
      <c r="AJ1119" s="107"/>
      <c r="AK1119" s="107"/>
      <c r="AL1119" s="107"/>
      <c r="AM1119" s="107"/>
      <c r="AN1119" s="107"/>
      <c r="AO1119" s="107"/>
      <c r="AP1119" s="107"/>
      <c r="AQ1119" s="107"/>
      <c r="AR1119" s="107"/>
      <c r="AS1119" s="107"/>
      <c r="AT1119" s="107"/>
    </row>
    <row r="1120" s="65" customFormat="1" ht="104" customHeight="1" spans="1:46">
      <c r="A1120" s="84" t="s">
        <v>18537</v>
      </c>
      <c r="B1120" s="84"/>
      <c r="C1120" s="85" t="s">
        <v>2</v>
      </c>
      <c r="D1120" s="84" t="s">
        <v>16541</v>
      </c>
      <c r="E1120" s="87" t="s">
        <v>18538</v>
      </c>
      <c r="F1120" s="84" t="s">
        <v>16404</v>
      </c>
      <c r="G1120" s="85"/>
      <c r="H1120" s="85">
        <v>30</v>
      </c>
      <c r="I1120" s="85">
        <f t="shared" si="60"/>
        <v>30</v>
      </c>
      <c r="J1120" s="84">
        <v>1</v>
      </c>
      <c r="K1120" s="90">
        <f>SUMIFS(VENTAS[Cantidad],VENTAS[Código del producto Vendido],STOCK[[#This Row],[Code]])</f>
        <v>0</v>
      </c>
      <c r="L1120" s="84">
        <f>STOCK[[#This Row],[Entradas]]-STOCK[[#This Row],[Salidas]]</f>
        <v>1</v>
      </c>
      <c r="M1120" s="93">
        <f>STOCK[[#This Row],[Precio Final]]*10%</f>
        <v>3</v>
      </c>
      <c r="N1120" s="84"/>
      <c r="O1120" s="85"/>
      <c r="P1120" s="85"/>
      <c r="Q1120" s="84"/>
      <c r="R1120" s="84"/>
      <c r="S1120" s="85"/>
      <c r="T1120" s="96">
        <f>STOCK[[#This Row],[Costo Unitario (USD)]]+STOCK[[#This Row],[Costo Envío (USD)]]+STOCK[[#This Row],[Comisión 10%]]</f>
        <v>3</v>
      </c>
      <c r="U1120" s="84">
        <f t="shared" si="59"/>
        <v>4.5</v>
      </c>
      <c r="V1120" s="85">
        <f t="shared" si="61"/>
        <v>30</v>
      </c>
      <c r="W1120" s="85">
        <f>STOCK[[#This Row],[Precio Final]]-STOCK[[#This Row],[Costo total]]</f>
        <v>27</v>
      </c>
      <c r="X1120" s="84">
        <f>STOCK[[#This Row],[Ganancia Unitaria]]*STOCK[[#This Row],[Salidas]]</f>
        <v>0</v>
      </c>
      <c r="Y1120" s="84"/>
      <c r="Z1120" s="84"/>
      <c r="AA1120" s="85"/>
      <c r="AB1120" s="84"/>
      <c r="AC1120" s="84"/>
      <c r="AD1120" s="106"/>
      <c r="AE1120" s="107"/>
      <c r="AF1120" s="107"/>
      <c r="AG1120" s="107"/>
      <c r="AH1120" s="107"/>
      <c r="AI1120" s="107"/>
      <c r="AJ1120" s="107"/>
      <c r="AK1120" s="107"/>
      <c r="AL1120" s="107"/>
      <c r="AM1120" s="107"/>
      <c r="AN1120" s="107"/>
      <c r="AO1120" s="107"/>
      <c r="AP1120" s="107"/>
      <c r="AQ1120" s="107"/>
      <c r="AR1120" s="107"/>
      <c r="AS1120" s="107"/>
      <c r="AT1120" s="107"/>
    </row>
    <row r="1121" s="65" customFormat="1" ht="104" customHeight="1" spans="1:46">
      <c r="A1121" s="84" t="s">
        <v>18539</v>
      </c>
      <c r="B1121" s="84"/>
      <c r="C1121" s="85" t="s">
        <v>2</v>
      </c>
      <c r="D1121" s="84" t="s">
        <v>16541</v>
      </c>
      <c r="E1121" s="87" t="s">
        <v>18540</v>
      </c>
      <c r="F1121" s="84" t="s">
        <v>16431</v>
      </c>
      <c r="G1121" s="85"/>
      <c r="H1121" s="85">
        <v>30</v>
      </c>
      <c r="I1121" s="85">
        <f t="shared" si="60"/>
        <v>30</v>
      </c>
      <c r="J1121" s="84">
        <v>1</v>
      </c>
      <c r="K1121" s="90">
        <f>SUMIFS(VENTAS[Cantidad],VENTAS[Código del producto Vendido],STOCK[[#This Row],[Code]])</f>
        <v>0</v>
      </c>
      <c r="L1121" s="84">
        <f>STOCK[[#This Row],[Entradas]]-STOCK[[#This Row],[Salidas]]</f>
        <v>1</v>
      </c>
      <c r="M1121" s="93">
        <f>STOCK[[#This Row],[Precio Final]]*10%</f>
        <v>3</v>
      </c>
      <c r="N1121" s="84"/>
      <c r="O1121" s="85"/>
      <c r="P1121" s="85"/>
      <c r="Q1121" s="84"/>
      <c r="R1121" s="84"/>
      <c r="S1121" s="85"/>
      <c r="T1121" s="96">
        <f>STOCK[[#This Row],[Costo Unitario (USD)]]+STOCK[[#This Row],[Costo Envío (USD)]]+STOCK[[#This Row],[Comisión 10%]]</f>
        <v>3</v>
      </c>
      <c r="U1121" s="84">
        <f t="shared" si="59"/>
        <v>4.5</v>
      </c>
      <c r="V1121" s="85">
        <f t="shared" si="61"/>
        <v>30</v>
      </c>
      <c r="W1121" s="85">
        <f>STOCK[[#This Row],[Precio Final]]-STOCK[[#This Row],[Costo total]]</f>
        <v>27</v>
      </c>
      <c r="X1121" s="84">
        <f>STOCK[[#This Row],[Ganancia Unitaria]]*STOCK[[#This Row],[Salidas]]</f>
        <v>0</v>
      </c>
      <c r="Y1121" s="84"/>
      <c r="Z1121" s="84"/>
      <c r="AA1121" s="85"/>
      <c r="AB1121" s="84"/>
      <c r="AC1121" s="84"/>
      <c r="AD1121" s="106"/>
      <c r="AE1121" s="107"/>
      <c r="AF1121" s="107"/>
      <c r="AG1121" s="107"/>
      <c r="AH1121" s="107"/>
      <c r="AI1121" s="107"/>
      <c r="AJ1121" s="107"/>
      <c r="AK1121" s="107"/>
      <c r="AL1121" s="107"/>
      <c r="AM1121" s="107"/>
      <c r="AN1121" s="107"/>
      <c r="AO1121" s="107"/>
      <c r="AP1121" s="107"/>
      <c r="AQ1121" s="107"/>
      <c r="AR1121" s="107"/>
      <c r="AS1121" s="107"/>
      <c r="AT1121" s="107"/>
    </row>
    <row r="1122" s="65" customFormat="1" ht="104" customHeight="1" spans="1:46">
      <c r="A1122" s="84" t="s">
        <v>18541</v>
      </c>
      <c r="B1122" s="84"/>
      <c r="C1122" s="85" t="s">
        <v>2</v>
      </c>
      <c r="D1122" s="84" t="s">
        <v>16541</v>
      </c>
      <c r="E1122" s="87" t="s">
        <v>18540</v>
      </c>
      <c r="F1122" s="84" t="s">
        <v>16408</v>
      </c>
      <c r="G1122" s="85"/>
      <c r="H1122" s="85">
        <v>30</v>
      </c>
      <c r="I1122" s="85">
        <f t="shared" si="60"/>
        <v>30</v>
      </c>
      <c r="J1122" s="84">
        <v>1</v>
      </c>
      <c r="K1122" s="90">
        <f>SUMIFS(VENTAS[Cantidad],VENTAS[Código del producto Vendido],STOCK[[#This Row],[Code]])</f>
        <v>0</v>
      </c>
      <c r="L1122" s="84">
        <f>STOCK[[#This Row],[Entradas]]-STOCK[[#This Row],[Salidas]]</f>
        <v>1</v>
      </c>
      <c r="M1122" s="93">
        <f>STOCK[[#This Row],[Precio Final]]*10%</f>
        <v>3</v>
      </c>
      <c r="N1122" s="84"/>
      <c r="O1122" s="85"/>
      <c r="P1122" s="85"/>
      <c r="Q1122" s="84"/>
      <c r="R1122" s="84"/>
      <c r="S1122" s="85"/>
      <c r="T1122" s="96">
        <f>STOCK[[#This Row],[Costo Unitario (USD)]]+STOCK[[#This Row],[Costo Envío (USD)]]+STOCK[[#This Row],[Comisión 10%]]</f>
        <v>3</v>
      </c>
      <c r="U1122" s="84">
        <f t="shared" si="59"/>
        <v>4.5</v>
      </c>
      <c r="V1122" s="85">
        <f t="shared" si="61"/>
        <v>30</v>
      </c>
      <c r="W1122" s="85">
        <f>STOCK[[#This Row],[Precio Final]]-STOCK[[#This Row],[Costo total]]</f>
        <v>27</v>
      </c>
      <c r="X1122" s="84">
        <f>STOCK[[#This Row],[Ganancia Unitaria]]*STOCK[[#This Row],[Salidas]]</f>
        <v>0</v>
      </c>
      <c r="Y1122" s="84"/>
      <c r="Z1122" s="84"/>
      <c r="AA1122" s="85"/>
      <c r="AB1122" s="84"/>
      <c r="AC1122" s="84"/>
      <c r="AD1122" s="106"/>
      <c r="AE1122" s="107"/>
      <c r="AF1122" s="107"/>
      <c r="AG1122" s="107"/>
      <c r="AH1122" s="107"/>
      <c r="AI1122" s="107"/>
      <c r="AJ1122" s="107"/>
      <c r="AK1122" s="107"/>
      <c r="AL1122" s="107"/>
      <c r="AM1122" s="107"/>
      <c r="AN1122" s="107"/>
      <c r="AO1122" s="107"/>
      <c r="AP1122" s="107"/>
      <c r="AQ1122" s="107"/>
      <c r="AR1122" s="107"/>
      <c r="AS1122" s="107"/>
      <c r="AT1122" s="107"/>
    </row>
    <row r="1123" s="65" customFormat="1" ht="104" customHeight="1" spans="1:46">
      <c r="A1123" s="84" t="s">
        <v>18542</v>
      </c>
      <c r="B1123" s="84"/>
      <c r="C1123" s="85" t="s">
        <v>2</v>
      </c>
      <c r="D1123" s="84" t="s">
        <v>16541</v>
      </c>
      <c r="E1123" s="87" t="s">
        <v>18543</v>
      </c>
      <c r="F1123" s="84" t="s">
        <v>16475</v>
      </c>
      <c r="G1123" s="85"/>
      <c r="H1123" s="85">
        <v>30</v>
      </c>
      <c r="I1123" s="85">
        <f t="shared" si="60"/>
        <v>30</v>
      </c>
      <c r="J1123" s="84">
        <v>1</v>
      </c>
      <c r="K1123" s="90">
        <f>SUMIFS(VENTAS[Cantidad],VENTAS[Código del producto Vendido],STOCK[[#This Row],[Code]])</f>
        <v>0</v>
      </c>
      <c r="L1123" s="84">
        <f>STOCK[[#This Row],[Entradas]]-STOCK[[#This Row],[Salidas]]</f>
        <v>1</v>
      </c>
      <c r="M1123" s="93">
        <f>STOCK[[#This Row],[Precio Final]]*10%</f>
        <v>3</v>
      </c>
      <c r="N1123" s="84"/>
      <c r="O1123" s="85"/>
      <c r="P1123" s="85"/>
      <c r="Q1123" s="84"/>
      <c r="R1123" s="84"/>
      <c r="S1123" s="85"/>
      <c r="T1123" s="96">
        <f>STOCK[[#This Row],[Costo Unitario (USD)]]+STOCK[[#This Row],[Costo Envío (USD)]]+STOCK[[#This Row],[Comisión 10%]]</f>
        <v>3</v>
      </c>
      <c r="U1123" s="84">
        <f t="shared" si="59"/>
        <v>4.5</v>
      </c>
      <c r="V1123" s="85">
        <f t="shared" si="61"/>
        <v>30</v>
      </c>
      <c r="W1123" s="85">
        <f>STOCK[[#This Row],[Precio Final]]-STOCK[[#This Row],[Costo total]]</f>
        <v>27</v>
      </c>
      <c r="X1123" s="84">
        <f>STOCK[[#This Row],[Ganancia Unitaria]]*STOCK[[#This Row],[Salidas]]</f>
        <v>0</v>
      </c>
      <c r="Y1123" s="84"/>
      <c r="Z1123" s="84"/>
      <c r="AA1123" s="85"/>
      <c r="AB1123" s="84"/>
      <c r="AC1123" s="84"/>
      <c r="AD1123" s="106"/>
      <c r="AE1123" s="107"/>
      <c r="AF1123" s="107"/>
      <c r="AG1123" s="107"/>
      <c r="AH1123" s="107"/>
      <c r="AI1123" s="107"/>
      <c r="AJ1123" s="107"/>
      <c r="AK1123" s="107"/>
      <c r="AL1123" s="107"/>
      <c r="AM1123" s="107"/>
      <c r="AN1123" s="107"/>
      <c r="AO1123" s="107"/>
      <c r="AP1123" s="107"/>
      <c r="AQ1123" s="107"/>
      <c r="AR1123" s="107"/>
      <c r="AS1123" s="107"/>
      <c r="AT1123" s="107"/>
    </row>
    <row r="1124" s="65" customFormat="1" ht="104" customHeight="1" spans="1:46">
      <c r="A1124" s="84" t="s">
        <v>18544</v>
      </c>
      <c r="B1124" s="84"/>
      <c r="C1124" s="85" t="s">
        <v>2</v>
      </c>
      <c r="D1124" s="84" t="s">
        <v>16498</v>
      </c>
      <c r="E1124" s="87" t="s">
        <v>18545</v>
      </c>
      <c r="F1124" s="84" t="s">
        <v>16408</v>
      </c>
      <c r="G1124" s="85"/>
      <c r="H1124" s="85">
        <v>30</v>
      </c>
      <c r="I1124" s="85">
        <f t="shared" si="60"/>
        <v>30</v>
      </c>
      <c r="J1124" s="84">
        <v>1</v>
      </c>
      <c r="K1124" s="90">
        <f>SUMIFS(VENTAS[Cantidad],VENTAS[Código del producto Vendido],STOCK[[#This Row],[Code]])</f>
        <v>0</v>
      </c>
      <c r="L1124" s="84">
        <f>STOCK[[#This Row],[Entradas]]-STOCK[[#This Row],[Salidas]]</f>
        <v>1</v>
      </c>
      <c r="M1124" s="93">
        <f>STOCK[[#This Row],[Precio Final]]*10%</f>
        <v>3</v>
      </c>
      <c r="N1124" s="84"/>
      <c r="O1124" s="85"/>
      <c r="P1124" s="85"/>
      <c r="Q1124" s="84"/>
      <c r="R1124" s="84"/>
      <c r="S1124" s="85"/>
      <c r="T1124" s="96">
        <f>STOCK[[#This Row],[Costo Unitario (USD)]]+STOCK[[#This Row],[Costo Envío (USD)]]+STOCK[[#This Row],[Comisión 10%]]</f>
        <v>3</v>
      </c>
      <c r="U1124" s="84">
        <f t="shared" si="59"/>
        <v>4.5</v>
      </c>
      <c r="V1124" s="85">
        <f t="shared" si="61"/>
        <v>30</v>
      </c>
      <c r="W1124" s="85">
        <f>STOCK[[#This Row],[Precio Final]]-STOCK[[#This Row],[Costo total]]</f>
        <v>27</v>
      </c>
      <c r="X1124" s="84">
        <f>STOCK[[#This Row],[Ganancia Unitaria]]*STOCK[[#This Row],[Salidas]]</f>
        <v>0</v>
      </c>
      <c r="Y1124" s="84"/>
      <c r="Z1124" s="84"/>
      <c r="AA1124" s="85"/>
      <c r="AB1124" s="84"/>
      <c r="AC1124" s="84"/>
      <c r="AD1124" s="106"/>
      <c r="AE1124" s="107"/>
      <c r="AF1124" s="107"/>
      <c r="AG1124" s="107"/>
      <c r="AH1124" s="107"/>
      <c r="AI1124" s="107"/>
      <c r="AJ1124" s="107"/>
      <c r="AK1124" s="107"/>
      <c r="AL1124" s="107"/>
      <c r="AM1124" s="107"/>
      <c r="AN1124" s="107"/>
      <c r="AO1124" s="107"/>
      <c r="AP1124" s="107"/>
      <c r="AQ1124" s="107"/>
      <c r="AR1124" s="107"/>
      <c r="AS1124" s="107"/>
      <c r="AT1124" s="107"/>
    </row>
    <row r="1125" s="65" customFormat="1" ht="104" customHeight="1" spans="1:46">
      <c r="A1125" s="84" t="s">
        <v>18546</v>
      </c>
      <c r="B1125" s="84"/>
      <c r="C1125" s="85" t="s">
        <v>2</v>
      </c>
      <c r="D1125" s="84" t="s">
        <v>16541</v>
      </c>
      <c r="E1125" s="87" t="s">
        <v>18547</v>
      </c>
      <c r="F1125" s="84" t="s">
        <v>16404</v>
      </c>
      <c r="G1125" s="85"/>
      <c r="H1125" s="85">
        <v>25</v>
      </c>
      <c r="I1125" s="85">
        <f t="shared" si="60"/>
        <v>25</v>
      </c>
      <c r="J1125" s="84">
        <v>1</v>
      </c>
      <c r="K1125" s="90">
        <f>SUMIFS(VENTAS[Cantidad],VENTAS[Código del producto Vendido],STOCK[[#This Row],[Code]])</f>
        <v>0</v>
      </c>
      <c r="L1125" s="84">
        <f>STOCK[[#This Row],[Entradas]]-STOCK[[#This Row],[Salidas]]</f>
        <v>1</v>
      </c>
      <c r="M1125" s="93">
        <f>STOCK[[#This Row],[Precio Final]]*10%</f>
        <v>2.5</v>
      </c>
      <c r="N1125" s="84"/>
      <c r="O1125" s="85"/>
      <c r="P1125" s="85"/>
      <c r="Q1125" s="84"/>
      <c r="R1125" s="84"/>
      <c r="S1125" s="85"/>
      <c r="T1125" s="96">
        <f>STOCK[[#This Row],[Costo Unitario (USD)]]+STOCK[[#This Row],[Costo Envío (USD)]]+STOCK[[#This Row],[Comisión 10%]]</f>
        <v>2.5</v>
      </c>
      <c r="U1125" s="84">
        <f t="shared" si="59"/>
        <v>3.75</v>
      </c>
      <c r="V1125" s="85">
        <f t="shared" si="61"/>
        <v>25</v>
      </c>
      <c r="W1125" s="85">
        <f>STOCK[[#This Row],[Precio Final]]-STOCK[[#This Row],[Costo total]]</f>
        <v>22.5</v>
      </c>
      <c r="X1125" s="84">
        <f>STOCK[[#This Row],[Ganancia Unitaria]]*STOCK[[#This Row],[Salidas]]</f>
        <v>0</v>
      </c>
      <c r="Y1125" s="84"/>
      <c r="Z1125" s="84"/>
      <c r="AA1125" s="85"/>
      <c r="AB1125" s="84"/>
      <c r="AC1125" s="84"/>
      <c r="AD1125" s="106"/>
      <c r="AE1125" s="107"/>
      <c r="AF1125" s="107"/>
      <c r="AG1125" s="107"/>
      <c r="AH1125" s="107"/>
      <c r="AI1125" s="107"/>
      <c r="AJ1125" s="107"/>
      <c r="AK1125" s="107"/>
      <c r="AL1125" s="107"/>
      <c r="AM1125" s="107"/>
      <c r="AN1125" s="107"/>
      <c r="AO1125" s="107"/>
      <c r="AP1125" s="107"/>
      <c r="AQ1125" s="107"/>
      <c r="AR1125" s="107"/>
      <c r="AS1125" s="107"/>
      <c r="AT1125" s="107"/>
    </row>
    <row r="1126" s="65" customFormat="1" ht="104" customHeight="1" spans="1:46">
      <c r="A1126" s="84" t="s">
        <v>17092</v>
      </c>
      <c r="B1126" s="84"/>
      <c r="C1126" s="85" t="s">
        <v>2</v>
      </c>
      <c r="D1126" s="84" t="s">
        <v>16690</v>
      </c>
      <c r="E1126" s="87" t="s">
        <v>18548</v>
      </c>
      <c r="F1126" s="84" t="s">
        <v>16921</v>
      </c>
      <c r="G1126" s="85"/>
      <c r="H1126" s="85">
        <v>35</v>
      </c>
      <c r="I1126" s="85">
        <f t="shared" si="60"/>
        <v>35</v>
      </c>
      <c r="J1126" s="84">
        <v>1</v>
      </c>
      <c r="K1126" s="90">
        <f>SUMIFS(VENTAS[Cantidad],VENTAS[Código del producto Vendido],STOCK[[#This Row],[Code]])</f>
        <v>0</v>
      </c>
      <c r="L1126" s="84">
        <f>STOCK[[#This Row],[Entradas]]-STOCK[[#This Row],[Salidas]]</f>
        <v>1</v>
      </c>
      <c r="M1126" s="93">
        <f>STOCK[[#This Row],[Precio Final]]*10%</f>
        <v>3.5</v>
      </c>
      <c r="N1126" s="84"/>
      <c r="O1126" s="85"/>
      <c r="P1126" s="85"/>
      <c r="Q1126" s="84"/>
      <c r="R1126" s="84"/>
      <c r="S1126" s="85"/>
      <c r="T1126" s="96">
        <f>STOCK[[#This Row],[Costo Unitario (USD)]]+STOCK[[#This Row],[Costo Envío (USD)]]+STOCK[[#This Row],[Comisión 10%]]</f>
        <v>3.5</v>
      </c>
      <c r="U1126" s="84">
        <f t="shared" si="59"/>
        <v>5.25</v>
      </c>
      <c r="V1126" s="85">
        <f t="shared" si="61"/>
        <v>35</v>
      </c>
      <c r="W1126" s="85">
        <f>STOCK[[#This Row],[Precio Final]]-STOCK[[#This Row],[Costo total]]</f>
        <v>31.5</v>
      </c>
      <c r="X1126" s="84">
        <f>STOCK[[#This Row],[Ganancia Unitaria]]*STOCK[[#This Row],[Salidas]]</f>
        <v>0</v>
      </c>
      <c r="Y1126" s="84"/>
      <c r="Z1126" s="84"/>
      <c r="AA1126" s="85"/>
      <c r="AB1126" s="84"/>
      <c r="AC1126" s="84"/>
      <c r="AD1126" s="106"/>
      <c r="AE1126" s="107"/>
      <c r="AF1126" s="107"/>
      <c r="AG1126" s="107"/>
      <c r="AH1126" s="107"/>
      <c r="AI1126" s="107"/>
      <c r="AJ1126" s="107"/>
      <c r="AK1126" s="107"/>
      <c r="AL1126" s="107"/>
      <c r="AM1126" s="107"/>
      <c r="AN1126" s="107"/>
      <c r="AO1126" s="107"/>
      <c r="AP1126" s="107"/>
      <c r="AQ1126" s="107"/>
      <c r="AR1126" s="107"/>
      <c r="AS1126" s="107"/>
      <c r="AT1126" s="107"/>
    </row>
    <row r="1127" s="65" customFormat="1" ht="104" customHeight="1" spans="1:46">
      <c r="A1127" s="84" t="s">
        <v>18549</v>
      </c>
      <c r="B1127" s="84"/>
      <c r="C1127" s="85" t="s">
        <v>2</v>
      </c>
      <c r="D1127" s="84" t="s">
        <v>16522</v>
      </c>
      <c r="E1127" s="87" t="s">
        <v>18550</v>
      </c>
      <c r="F1127" s="84" t="s">
        <v>17525</v>
      </c>
      <c r="G1127" s="85"/>
      <c r="H1127" s="85">
        <v>35</v>
      </c>
      <c r="I1127" s="85">
        <f t="shared" si="60"/>
        <v>35</v>
      </c>
      <c r="J1127" s="84">
        <v>1</v>
      </c>
      <c r="K1127" s="90">
        <f>SUMIFS(VENTAS[Cantidad],VENTAS[Código del producto Vendido],STOCK[[#This Row],[Code]])</f>
        <v>0</v>
      </c>
      <c r="L1127" s="84">
        <f>STOCK[[#This Row],[Entradas]]-STOCK[[#This Row],[Salidas]]</f>
        <v>1</v>
      </c>
      <c r="M1127" s="93">
        <f>STOCK[[#This Row],[Precio Final]]*10%</f>
        <v>3.5</v>
      </c>
      <c r="N1127" s="84"/>
      <c r="O1127" s="85"/>
      <c r="P1127" s="85"/>
      <c r="Q1127" s="84"/>
      <c r="R1127" s="84"/>
      <c r="S1127" s="85"/>
      <c r="T1127" s="96">
        <f>STOCK[[#This Row],[Costo Unitario (USD)]]+STOCK[[#This Row],[Costo Envío (USD)]]+STOCK[[#This Row],[Comisión 10%]]</f>
        <v>3.5</v>
      </c>
      <c r="U1127" s="84">
        <f t="shared" si="59"/>
        <v>5.25</v>
      </c>
      <c r="V1127" s="85">
        <f t="shared" si="61"/>
        <v>35</v>
      </c>
      <c r="W1127" s="85">
        <f>STOCK[[#This Row],[Precio Final]]-STOCK[[#This Row],[Costo total]]</f>
        <v>31.5</v>
      </c>
      <c r="X1127" s="84">
        <f>STOCK[[#This Row],[Ganancia Unitaria]]*STOCK[[#This Row],[Salidas]]</f>
        <v>0</v>
      </c>
      <c r="Y1127" s="84"/>
      <c r="Z1127" s="84"/>
      <c r="AA1127" s="85"/>
      <c r="AB1127" s="84"/>
      <c r="AC1127" s="84"/>
      <c r="AD1127" s="106"/>
      <c r="AE1127" s="107"/>
      <c r="AF1127" s="107"/>
      <c r="AG1127" s="107"/>
      <c r="AH1127" s="107"/>
      <c r="AI1127" s="107"/>
      <c r="AJ1127" s="107"/>
      <c r="AK1127" s="107"/>
      <c r="AL1127" s="107"/>
      <c r="AM1127" s="107"/>
      <c r="AN1127" s="107"/>
      <c r="AO1127" s="107"/>
      <c r="AP1127" s="107"/>
      <c r="AQ1127" s="107"/>
      <c r="AR1127" s="107"/>
      <c r="AS1127" s="107"/>
      <c r="AT1127" s="107"/>
    </row>
    <row r="1128" s="65" customFormat="1" ht="104" customHeight="1" spans="1:46">
      <c r="A1128" s="84" t="s">
        <v>18551</v>
      </c>
      <c r="B1128" s="84"/>
      <c r="C1128" s="85" t="s">
        <v>2</v>
      </c>
      <c r="D1128" s="84" t="s">
        <v>16541</v>
      </c>
      <c r="E1128" s="87" t="s">
        <v>18552</v>
      </c>
      <c r="F1128" s="84" t="s">
        <v>16404</v>
      </c>
      <c r="G1128" s="85"/>
      <c r="H1128" s="85">
        <v>30</v>
      </c>
      <c r="I1128" s="85">
        <f t="shared" si="60"/>
        <v>30</v>
      </c>
      <c r="J1128" s="84">
        <v>1</v>
      </c>
      <c r="K1128" s="90">
        <f>SUMIFS(VENTAS[Cantidad],VENTAS[Código del producto Vendido],STOCK[[#This Row],[Code]])</f>
        <v>0</v>
      </c>
      <c r="L1128" s="84">
        <f>STOCK[[#This Row],[Entradas]]-STOCK[[#This Row],[Salidas]]</f>
        <v>1</v>
      </c>
      <c r="M1128" s="93">
        <f>STOCK[[#This Row],[Precio Final]]*10%</f>
        <v>3</v>
      </c>
      <c r="N1128" s="84"/>
      <c r="O1128" s="85"/>
      <c r="P1128" s="85"/>
      <c r="Q1128" s="84"/>
      <c r="R1128" s="84"/>
      <c r="S1128" s="85"/>
      <c r="T1128" s="96">
        <f>STOCK[[#This Row],[Costo Unitario (USD)]]+STOCK[[#This Row],[Costo Envío (USD)]]+STOCK[[#This Row],[Comisión 10%]]</f>
        <v>3</v>
      </c>
      <c r="U1128" s="84">
        <f t="shared" si="59"/>
        <v>4.5</v>
      </c>
      <c r="V1128" s="85">
        <f t="shared" si="61"/>
        <v>30</v>
      </c>
      <c r="W1128" s="85">
        <f>STOCK[[#This Row],[Precio Final]]-STOCK[[#This Row],[Costo total]]</f>
        <v>27</v>
      </c>
      <c r="X1128" s="84">
        <f>STOCK[[#This Row],[Ganancia Unitaria]]*STOCK[[#This Row],[Salidas]]</f>
        <v>0</v>
      </c>
      <c r="Y1128" s="84"/>
      <c r="Z1128" s="84"/>
      <c r="AA1128" s="85"/>
      <c r="AB1128" s="84"/>
      <c r="AC1128" s="84"/>
      <c r="AD1128" s="106"/>
      <c r="AE1128" s="107"/>
      <c r="AF1128" s="107"/>
      <c r="AG1128" s="107"/>
      <c r="AH1128" s="107"/>
      <c r="AI1128" s="107"/>
      <c r="AJ1128" s="107"/>
      <c r="AK1128" s="107"/>
      <c r="AL1128" s="107"/>
      <c r="AM1128" s="107"/>
      <c r="AN1128" s="107"/>
      <c r="AO1128" s="107"/>
      <c r="AP1128" s="107"/>
      <c r="AQ1128" s="107"/>
      <c r="AR1128" s="107"/>
      <c r="AS1128" s="107"/>
      <c r="AT1128" s="107"/>
    </row>
    <row r="1129" s="65" customFormat="1" ht="104" customHeight="1" spans="1:46">
      <c r="A1129" s="84" t="s">
        <v>18553</v>
      </c>
      <c r="B1129" s="84"/>
      <c r="C1129" s="85" t="s">
        <v>2</v>
      </c>
      <c r="D1129" s="84" t="s">
        <v>16683</v>
      </c>
      <c r="E1129" s="87" t="s">
        <v>18554</v>
      </c>
      <c r="F1129" s="84" t="s">
        <v>16984</v>
      </c>
      <c r="G1129" s="85"/>
      <c r="H1129" s="85">
        <v>40</v>
      </c>
      <c r="I1129" s="85">
        <f t="shared" si="60"/>
        <v>40</v>
      </c>
      <c r="J1129" s="84">
        <v>1</v>
      </c>
      <c r="K1129" s="90">
        <f>SUMIFS(VENTAS[Cantidad],VENTAS[Código del producto Vendido],STOCK[[#This Row],[Code]])</f>
        <v>0</v>
      </c>
      <c r="L1129" s="84">
        <f>STOCK[[#This Row],[Entradas]]-STOCK[[#This Row],[Salidas]]</f>
        <v>1</v>
      </c>
      <c r="M1129" s="93">
        <f>STOCK[[#This Row],[Precio Final]]*10%</f>
        <v>4</v>
      </c>
      <c r="N1129" s="84"/>
      <c r="O1129" s="85"/>
      <c r="P1129" s="85"/>
      <c r="Q1129" s="84"/>
      <c r="R1129" s="84"/>
      <c r="S1129" s="85"/>
      <c r="T1129" s="96">
        <f>STOCK[[#This Row],[Costo Unitario (USD)]]+STOCK[[#This Row],[Costo Envío (USD)]]+STOCK[[#This Row],[Comisión 10%]]</f>
        <v>4</v>
      </c>
      <c r="U1129" s="84">
        <f t="shared" si="59"/>
        <v>6</v>
      </c>
      <c r="V1129" s="85">
        <f t="shared" si="61"/>
        <v>40</v>
      </c>
      <c r="W1129" s="85">
        <f>STOCK[[#This Row],[Precio Final]]-STOCK[[#This Row],[Costo total]]</f>
        <v>36</v>
      </c>
      <c r="X1129" s="84">
        <f>STOCK[[#This Row],[Ganancia Unitaria]]*STOCK[[#This Row],[Salidas]]</f>
        <v>0</v>
      </c>
      <c r="Y1129" s="84"/>
      <c r="Z1129" s="84"/>
      <c r="AA1129" s="85"/>
      <c r="AB1129" s="84"/>
      <c r="AC1129" s="84"/>
      <c r="AD1129" s="106"/>
      <c r="AE1129" s="107"/>
      <c r="AF1129" s="107"/>
      <c r="AG1129" s="107"/>
      <c r="AH1129" s="107"/>
      <c r="AI1129" s="107"/>
      <c r="AJ1129" s="107"/>
      <c r="AK1129" s="107"/>
      <c r="AL1129" s="107"/>
      <c r="AM1129" s="107"/>
      <c r="AN1129" s="107"/>
      <c r="AO1129" s="107"/>
      <c r="AP1129" s="107"/>
      <c r="AQ1129" s="107"/>
      <c r="AR1129" s="107"/>
      <c r="AS1129" s="107"/>
      <c r="AT1129" s="107"/>
    </row>
    <row r="1130" s="65" customFormat="1" ht="104" customHeight="1" spans="1:46">
      <c r="A1130" s="84" t="s">
        <v>18555</v>
      </c>
      <c r="B1130" s="84"/>
      <c r="C1130" s="85" t="s">
        <v>2</v>
      </c>
      <c r="D1130" s="84" t="s">
        <v>16522</v>
      </c>
      <c r="E1130" s="87" t="s">
        <v>18556</v>
      </c>
      <c r="F1130" s="84" t="s">
        <v>17525</v>
      </c>
      <c r="G1130" s="85"/>
      <c r="H1130" s="85">
        <v>40</v>
      </c>
      <c r="I1130" s="85">
        <f t="shared" si="60"/>
        <v>40</v>
      </c>
      <c r="J1130" s="84">
        <v>1</v>
      </c>
      <c r="K1130" s="90">
        <f>SUMIFS(VENTAS[Cantidad],VENTAS[Código del producto Vendido],STOCK[[#This Row],[Code]])</f>
        <v>0</v>
      </c>
      <c r="L1130" s="84">
        <f>STOCK[[#This Row],[Entradas]]-STOCK[[#This Row],[Salidas]]</f>
        <v>1</v>
      </c>
      <c r="M1130" s="93">
        <f>STOCK[[#This Row],[Precio Final]]*10%</f>
        <v>4</v>
      </c>
      <c r="N1130" s="84"/>
      <c r="O1130" s="85"/>
      <c r="P1130" s="85"/>
      <c r="Q1130" s="84"/>
      <c r="R1130" s="84"/>
      <c r="S1130" s="85"/>
      <c r="T1130" s="96">
        <f>STOCK[[#This Row],[Costo Unitario (USD)]]+STOCK[[#This Row],[Costo Envío (USD)]]+STOCK[[#This Row],[Comisión 10%]]</f>
        <v>4</v>
      </c>
      <c r="U1130" s="84">
        <f t="shared" si="59"/>
        <v>6</v>
      </c>
      <c r="V1130" s="85">
        <f t="shared" si="61"/>
        <v>40</v>
      </c>
      <c r="W1130" s="85">
        <f>STOCK[[#This Row],[Precio Final]]-STOCK[[#This Row],[Costo total]]</f>
        <v>36</v>
      </c>
      <c r="X1130" s="84">
        <f>STOCK[[#This Row],[Ganancia Unitaria]]*STOCK[[#This Row],[Salidas]]</f>
        <v>0</v>
      </c>
      <c r="Y1130" s="84"/>
      <c r="Z1130" s="84"/>
      <c r="AA1130" s="85"/>
      <c r="AB1130" s="84"/>
      <c r="AC1130" s="84"/>
      <c r="AD1130" s="106"/>
      <c r="AE1130" s="107"/>
      <c r="AF1130" s="107"/>
      <c r="AG1130" s="107"/>
      <c r="AH1130" s="107"/>
      <c r="AI1130" s="107"/>
      <c r="AJ1130" s="107"/>
      <c r="AK1130" s="107"/>
      <c r="AL1130" s="107"/>
      <c r="AM1130" s="107"/>
      <c r="AN1130" s="107"/>
      <c r="AO1130" s="107"/>
      <c r="AP1130" s="107"/>
      <c r="AQ1130" s="107"/>
      <c r="AR1130" s="107"/>
      <c r="AS1130" s="107"/>
      <c r="AT1130" s="107"/>
    </row>
    <row r="1131" s="65" customFormat="1" ht="104" customHeight="1" spans="1:46">
      <c r="A1131" s="84" t="s">
        <v>18557</v>
      </c>
      <c r="B1131" s="84"/>
      <c r="C1131" s="85" t="s">
        <v>2</v>
      </c>
      <c r="D1131" s="84" t="s">
        <v>17169</v>
      </c>
      <c r="E1131" s="87" t="s">
        <v>18558</v>
      </c>
      <c r="F1131" s="84" t="s">
        <v>17542</v>
      </c>
      <c r="G1131" s="85"/>
      <c r="H1131" s="85">
        <v>40</v>
      </c>
      <c r="I1131" s="85">
        <f t="shared" si="60"/>
        <v>40</v>
      </c>
      <c r="J1131" s="84">
        <v>2</v>
      </c>
      <c r="K1131" s="90">
        <f>SUMIFS(VENTAS[Cantidad],VENTAS[Código del producto Vendido],STOCK[[#This Row],[Code]])</f>
        <v>0</v>
      </c>
      <c r="L1131" s="84">
        <f>STOCK[[#This Row],[Entradas]]-STOCK[[#This Row],[Salidas]]</f>
        <v>2</v>
      </c>
      <c r="M1131" s="93">
        <f>STOCK[[#This Row],[Precio Final]]*10%</f>
        <v>4</v>
      </c>
      <c r="N1131" s="84"/>
      <c r="O1131" s="85"/>
      <c r="P1131" s="85"/>
      <c r="Q1131" s="84"/>
      <c r="R1131" s="84"/>
      <c r="S1131" s="85"/>
      <c r="T1131" s="96">
        <f>STOCK[[#This Row],[Costo Unitario (USD)]]+STOCK[[#This Row],[Costo Envío (USD)]]+STOCK[[#This Row],[Comisión 10%]]</f>
        <v>4</v>
      </c>
      <c r="U1131" s="84">
        <f t="shared" si="59"/>
        <v>6</v>
      </c>
      <c r="V1131" s="85">
        <f t="shared" si="61"/>
        <v>40</v>
      </c>
      <c r="W1131" s="85">
        <f>STOCK[[#This Row],[Precio Final]]-STOCK[[#This Row],[Costo total]]</f>
        <v>36</v>
      </c>
      <c r="X1131" s="84">
        <f>STOCK[[#This Row],[Ganancia Unitaria]]*STOCK[[#This Row],[Salidas]]</f>
        <v>0</v>
      </c>
      <c r="Y1131" s="84"/>
      <c r="Z1131" s="84"/>
      <c r="AA1131" s="85"/>
      <c r="AB1131" s="84"/>
      <c r="AC1131" s="84"/>
      <c r="AD1131" s="106"/>
      <c r="AE1131" s="107"/>
      <c r="AF1131" s="107"/>
      <c r="AG1131" s="107"/>
      <c r="AH1131" s="107"/>
      <c r="AI1131" s="107"/>
      <c r="AJ1131" s="107"/>
      <c r="AK1131" s="107"/>
      <c r="AL1131" s="107"/>
      <c r="AM1131" s="107"/>
      <c r="AN1131" s="107"/>
      <c r="AO1131" s="107"/>
      <c r="AP1131" s="107"/>
      <c r="AQ1131" s="107"/>
      <c r="AR1131" s="107"/>
      <c r="AS1131" s="107"/>
      <c r="AT1131" s="107"/>
    </row>
    <row r="1132" s="65" customFormat="1" ht="104" customHeight="1" spans="1:46">
      <c r="A1132" s="84" t="s">
        <v>18559</v>
      </c>
      <c r="B1132" s="84"/>
      <c r="C1132" s="85" t="s">
        <v>2</v>
      </c>
      <c r="D1132" s="84" t="s">
        <v>16541</v>
      </c>
      <c r="E1132" s="87" t="s">
        <v>18560</v>
      </c>
      <c r="F1132" s="84" t="s">
        <v>16408</v>
      </c>
      <c r="G1132" s="85"/>
      <c r="H1132" s="85">
        <v>30</v>
      </c>
      <c r="I1132" s="85">
        <f t="shared" si="60"/>
        <v>30</v>
      </c>
      <c r="J1132" s="84">
        <v>1</v>
      </c>
      <c r="K1132" s="90">
        <f>SUMIFS(VENTAS[Cantidad],VENTAS[Código del producto Vendido],STOCK[[#This Row],[Code]])</f>
        <v>0</v>
      </c>
      <c r="L1132" s="84">
        <f>STOCK[[#This Row],[Entradas]]-STOCK[[#This Row],[Salidas]]</f>
        <v>1</v>
      </c>
      <c r="M1132" s="93">
        <f>STOCK[[#This Row],[Precio Final]]*10%</f>
        <v>3</v>
      </c>
      <c r="N1132" s="84"/>
      <c r="O1132" s="85"/>
      <c r="P1132" s="85"/>
      <c r="Q1132" s="84"/>
      <c r="R1132" s="84"/>
      <c r="S1132" s="85"/>
      <c r="T1132" s="96">
        <f>STOCK[[#This Row],[Costo Unitario (USD)]]+STOCK[[#This Row],[Costo Envío (USD)]]+STOCK[[#This Row],[Comisión 10%]]</f>
        <v>3</v>
      </c>
      <c r="U1132" s="84">
        <f t="shared" si="59"/>
        <v>4.5</v>
      </c>
      <c r="V1132" s="85">
        <f t="shared" si="61"/>
        <v>30</v>
      </c>
      <c r="W1132" s="85">
        <f>STOCK[[#This Row],[Precio Final]]-STOCK[[#This Row],[Costo total]]</f>
        <v>27</v>
      </c>
      <c r="X1132" s="84">
        <f>STOCK[[#This Row],[Ganancia Unitaria]]*STOCK[[#This Row],[Salidas]]</f>
        <v>0</v>
      </c>
      <c r="Y1132" s="84"/>
      <c r="Z1132" s="84"/>
      <c r="AA1132" s="85"/>
      <c r="AB1132" s="84"/>
      <c r="AC1132" s="84"/>
      <c r="AD1132" s="106"/>
      <c r="AE1132" s="107"/>
      <c r="AF1132" s="107"/>
      <c r="AG1132" s="107"/>
      <c r="AH1132" s="107"/>
      <c r="AI1132" s="107"/>
      <c r="AJ1132" s="107"/>
      <c r="AK1132" s="107"/>
      <c r="AL1132" s="107"/>
      <c r="AM1132" s="107"/>
      <c r="AN1132" s="107"/>
      <c r="AO1132" s="107"/>
      <c r="AP1132" s="107"/>
      <c r="AQ1132" s="107"/>
      <c r="AR1132" s="107"/>
      <c r="AS1132" s="107"/>
      <c r="AT1132" s="107"/>
    </row>
    <row r="1133" s="65" customFormat="1" ht="104" customHeight="1" spans="1:46">
      <c r="A1133" s="84" t="s">
        <v>18561</v>
      </c>
      <c r="B1133" s="84"/>
      <c r="C1133" s="85" t="s">
        <v>2</v>
      </c>
      <c r="D1133" s="84" t="s">
        <v>16461</v>
      </c>
      <c r="E1133" s="87" t="s">
        <v>18562</v>
      </c>
      <c r="F1133" s="84" t="s">
        <v>16586</v>
      </c>
      <c r="G1133" s="85"/>
      <c r="H1133" s="85">
        <v>25</v>
      </c>
      <c r="I1133" s="85">
        <f t="shared" si="60"/>
        <v>25</v>
      </c>
      <c r="J1133" s="84">
        <v>1</v>
      </c>
      <c r="K1133" s="90">
        <f>SUMIFS(VENTAS[Cantidad],VENTAS[Código del producto Vendido],STOCK[[#This Row],[Code]])</f>
        <v>0</v>
      </c>
      <c r="L1133" s="84">
        <f>STOCK[[#This Row],[Entradas]]-STOCK[[#This Row],[Salidas]]</f>
        <v>1</v>
      </c>
      <c r="M1133" s="93">
        <f>STOCK[[#This Row],[Precio Final]]*10%</f>
        <v>2.5</v>
      </c>
      <c r="N1133" s="84"/>
      <c r="O1133" s="85"/>
      <c r="P1133" s="85"/>
      <c r="Q1133" s="84"/>
      <c r="R1133" s="84"/>
      <c r="S1133" s="85"/>
      <c r="T1133" s="96">
        <f>STOCK[[#This Row],[Costo Unitario (USD)]]+STOCK[[#This Row],[Costo Envío (USD)]]+STOCK[[#This Row],[Comisión 10%]]</f>
        <v>2.5</v>
      </c>
      <c r="U1133" s="84">
        <f t="shared" si="59"/>
        <v>3.75</v>
      </c>
      <c r="V1133" s="85">
        <f t="shared" si="61"/>
        <v>25</v>
      </c>
      <c r="W1133" s="85">
        <f>STOCK[[#This Row],[Precio Final]]-STOCK[[#This Row],[Costo total]]</f>
        <v>22.5</v>
      </c>
      <c r="X1133" s="84">
        <f>STOCK[[#This Row],[Ganancia Unitaria]]*STOCK[[#This Row],[Salidas]]</f>
        <v>0</v>
      </c>
      <c r="Y1133" s="84"/>
      <c r="Z1133" s="84"/>
      <c r="AA1133" s="85"/>
      <c r="AB1133" s="84"/>
      <c r="AC1133" s="84"/>
      <c r="AD1133" s="106"/>
      <c r="AE1133" s="107"/>
      <c r="AF1133" s="107"/>
      <c r="AG1133" s="107"/>
      <c r="AH1133" s="107"/>
      <c r="AI1133" s="107"/>
      <c r="AJ1133" s="107"/>
      <c r="AK1133" s="107"/>
      <c r="AL1133" s="107"/>
      <c r="AM1133" s="107"/>
      <c r="AN1133" s="107"/>
      <c r="AO1133" s="107"/>
      <c r="AP1133" s="107"/>
      <c r="AQ1133" s="107"/>
      <c r="AR1133" s="107"/>
      <c r="AS1133" s="107"/>
      <c r="AT1133" s="107"/>
    </row>
    <row r="1134" s="65" customFormat="1" ht="104" customHeight="1" spans="1:46">
      <c r="A1134" s="84" t="s">
        <v>18563</v>
      </c>
      <c r="B1134" s="84"/>
      <c r="C1134" s="85" t="s">
        <v>2</v>
      </c>
      <c r="D1134" s="84" t="s">
        <v>16868</v>
      </c>
      <c r="E1134" s="87" t="s">
        <v>18564</v>
      </c>
      <c r="F1134" s="84" t="s">
        <v>16586</v>
      </c>
      <c r="G1134" s="85"/>
      <c r="H1134" s="85">
        <v>35</v>
      </c>
      <c r="I1134" s="85">
        <f t="shared" si="60"/>
        <v>35</v>
      </c>
      <c r="J1134" s="84">
        <v>1</v>
      </c>
      <c r="K1134" s="90">
        <f>SUMIFS(VENTAS[Cantidad],VENTAS[Código del producto Vendido],STOCK[[#This Row],[Code]])</f>
        <v>0</v>
      </c>
      <c r="L1134" s="84">
        <f>STOCK[[#This Row],[Entradas]]-STOCK[[#This Row],[Salidas]]</f>
        <v>1</v>
      </c>
      <c r="M1134" s="93">
        <f>STOCK[[#This Row],[Precio Final]]*10%</f>
        <v>3.5</v>
      </c>
      <c r="N1134" s="84"/>
      <c r="O1134" s="85"/>
      <c r="P1134" s="85"/>
      <c r="Q1134" s="84"/>
      <c r="R1134" s="84"/>
      <c r="S1134" s="85"/>
      <c r="T1134" s="96">
        <f>STOCK[[#This Row],[Costo Unitario (USD)]]+STOCK[[#This Row],[Costo Envío (USD)]]+STOCK[[#This Row],[Comisión 10%]]</f>
        <v>3.5</v>
      </c>
      <c r="U1134" s="84">
        <f t="shared" si="59"/>
        <v>5.25</v>
      </c>
      <c r="V1134" s="85">
        <f t="shared" si="61"/>
        <v>35</v>
      </c>
      <c r="W1134" s="85">
        <f>STOCK[[#This Row],[Precio Final]]-STOCK[[#This Row],[Costo total]]</f>
        <v>31.5</v>
      </c>
      <c r="X1134" s="84">
        <f>STOCK[[#This Row],[Ganancia Unitaria]]*STOCK[[#This Row],[Salidas]]</f>
        <v>0</v>
      </c>
      <c r="Y1134" s="84"/>
      <c r="Z1134" s="84"/>
      <c r="AA1134" s="85"/>
      <c r="AB1134" s="84"/>
      <c r="AC1134" s="84"/>
      <c r="AD1134" s="106"/>
      <c r="AE1134" s="107"/>
      <c r="AF1134" s="107"/>
      <c r="AG1134" s="107"/>
      <c r="AH1134" s="107"/>
      <c r="AI1134" s="107"/>
      <c r="AJ1134" s="107"/>
      <c r="AK1134" s="107"/>
      <c r="AL1134" s="107"/>
      <c r="AM1134" s="107"/>
      <c r="AN1134" s="107"/>
      <c r="AO1134" s="107"/>
      <c r="AP1134" s="107"/>
      <c r="AQ1134" s="107"/>
      <c r="AR1134" s="107"/>
      <c r="AS1134" s="107"/>
      <c r="AT1134" s="107"/>
    </row>
    <row r="1135" s="65" customFormat="1" ht="104" customHeight="1" spans="1:46">
      <c r="A1135" s="84" t="s">
        <v>18565</v>
      </c>
      <c r="B1135" s="84"/>
      <c r="C1135" s="85" t="s">
        <v>2</v>
      </c>
      <c r="D1135" s="84" t="s">
        <v>16868</v>
      </c>
      <c r="E1135" s="87" t="s">
        <v>18566</v>
      </c>
      <c r="F1135" s="84" t="s">
        <v>16408</v>
      </c>
      <c r="G1135" s="85"/>
      <c r="H1135" s="85">
        <v>25</v>
      </c>
      <c r="I1135" s="85">
        <f t="shared" si="60"/>
        <v>25</v>
      </c>
      <c r="J1135" s="84">
        <v>1</v>
      </c>
      <c r="K1135" s="90">
        <f>SUMIFS(VENTAS[Cantidad],VENTAS[Código del producto Vendido],STOCK[[#This Row],[Code]])</f>
        <v>0</v>
      </c>
      <c r="L1135" s="84">
        <f>STOCK[[#This Row],[Entradas]]-STOCK[[#This Row],[Salidas]]</f>
        <v>1</v>
      </c>
      <c r="M1135" s="93">
        <f>STOCK[[#This Row],[Precio Final]]*10%</f>
        <v>2.5</v>
      </c>
      <c r="N1135" s="84"/>
      <c r="O1135" s="85"/>
      <c r="P1135" s="85"/>
      <c r="Q1135" s="84"/>
      <c r="R1135" s="84"/>
      <c r="S1135" s="85"/>
      <c r="T1135" s="96">
        <f>STOCK[[#This Row],[Costo Unitario (USD)]]+STOCK[[#This Row],[Costo Envío (USD)]]+STOCK[[#This Row],[Comisión 10%]]</f>
        <v>2.5</v>
      </c>
      <c r="U1135" s="84">
        <f t="shared" si="59"/>
        <v>3.75</v>
      </c>
      <c r="V1135" s="85">
        <f t="shared" si="61"/>
        <v>25</v>
      </c>
      <c r="W1135" s="85">
        <f>STOCK[[#This Row],[Precio Final]]-STOCK[[#This Row],[Costo total]]</f>
        <v>22.5</v>
      </c>
      <c r="X1135" s="84">
        <f>STOCK[[#This Row],[Ganancia Unitaria]]*STOCK[[#This Row],[Salidas]]</f>
        <v>0</v>
      </c>
      <c r="Y1135" s="84"/>
      <c r="Z1135" s="84"/>
      <c r="AA1135" s="85"/>
      <c r="AB1135" s="84"/>
      <c r="AC1135" s="84"/>
      <c r="AD1135" s="106"/>
      <c r="AE1135" s="107"/>
      <c r="AF1135" s="107"/>
      <c r="AG1135" s="107"/>
      <c r="AH1135" s="107"/>
      <c r="AI1135" s="107"/>
      <c r="AJ1135" s="107"/>
      <c r="AK1135" s="107"/>
      <c r="AL1135" s="107"/>
      <c r="AM1135" s="107"/>
      <c r="AN1135" s="107"/>
      <c r="AO1135" s="107"/>
      <c r="AP1135" s="107"/>
      <c r="AQ1135" s="107"/>
      <c r="AR1135" s="107"/>
      <c r="AS1135" s="107"/>
      <c r="AT1135" s="107"/>
    </row>
    <row r="1136" s="65" customFormat="1" ht="104" customHeight="1" spans="1:46">
      <c r="A1136" s="84" t="s">
        <v>18567</v>
      </c>
      <c r="B1136" s="84"/>
      <c r="C1136" s="85" t="s">
        <v>2</v>
      </c>
      <c r="D1136" s="84" t="s">
        <v>16868</v>
      </c>
      <c r="E1136" s="87" t="s">
        <v>18568</v>
      </c>
      <c r="F1136" s="84" t="s">
        <v>16408</v>
      </c>
      <c r="G1136" s="85"/>
      <c r="H1136" s="85">
        <v>30</v>
      </c>
      <c r="I1136" s="85">
        <f t="shared" si="60"/>
        <v>30</v>
      </c>
      <c r="J1136" s="84">
        <v>1</v>
      </c>
      <c r="K1136" s="90">
        <f>SUMIFS(VENTAS[Cantidad],VENTAS[Código del producto Vendido],STOCK[[#This Row],[Code]])</f>
        <v>0</v>
      </c>
      <c r="L1136" s="84">
        <f>STOCK[[#This Row],[Entradas]]-STOCK[[#This Row],[Salidas]]</f>
        <v>1</v>
      </c>
      <c r="M1136" s="93">
        <f>STOCK[[#This Row],[Precio Final]]*10%</f>
        <v>3</v>
      </c>
      <c r="N1136" s="84"/>
      <c r="O1136" s="85"/>
      <c r="P1136" s="85"/>
      <c r="Q1136" s="84"/>
      <c r="R1136" s="84"/>
      <c r="S1136" s="85"/>
      <c r="T1136" s="96">
        <f>STOCK[[#This Row],[Costo Unitario (USD)]]+STOCK[[#This Row],[Costo Envío (USD)]]+STOCK[[#This Row],[Comisión 10%]]</f>
        <v>3</v>
      </c>
      <c r="U1136" s="84">
        <f t="shared" si="59"/>
        <v>4.5</v>
      </c>
      <c r="V1136" s="85">
        <f t="shared" si="61"/>
        <v>30</v>
      </c>
      <c r="W1136" s="85">
        <f>STOCK[[#This Row],[Precio Final]]-STOCK[[#This Row],[Costo total]]</f>
        <v>27</v>
      </c>
      <c r="X1136" s="84">
        <f>STOCK[[#This Row],[Ganancia Unitaria]]*STOCK[[#This Row],[Salidas]]</f>
        <v>0</v>
      </c>
      <c r="Y1136" s="84"/>
      <c r="Z1136" s="84"/>
      <c r="AA1136" s="85"/>
      <c r="AB1136" s="84"/>
      <c r="AC1136" s="84"/>
      <c r="AD1136" s="106"/>
      <c r="AE1136" s="107"/>
      <c r="AF1136" s="107"/>
      <c r="AG1136" s="107"/>
      <c r="AH1136" s="107"/>
      <c r="AI1136" s="107"/>
      <c r="AJ1136" s="107"/>
      <c r="AK1136" s="107"/>
      <c r="AL1136" s="107"/>
      <c r="AM1136" s="107"/>
      <c r="AN1136" s="107"/>
      <c r="AO1136" s="107"/>
      <c r="AP1136" s="107"/>
      <c r="AQ1136" s="107"/>
      <c r="AR1136" s="107"/>
      <c r="AS1136" s="107"/>
      <c r="AT1136" s="107"/>
    </row>
    <row r="1137" s="65" customFormat="1" ht="104" customHeight="1" spans="1:46">
      <c r="A1137" s="84" t="s">
        <v>18569</v>
      </c>
      <c r="B1137" s="84"/>
      <c r="C1137" s="85" t="s">
        <v>2</v>
      </c>
      <c r="D1137" s="84" t="s">
        <v>16868</v>
      </c>
      <c r="E1137" s="87" t="s">
        <v>18570</v>
      </c>
      <c r="F1137" s="84" t="s">
        <v>16404</v>
      </c>
      <c r="G1137" s="85"/>
      <c r="H1137" s="85">
        <v>35</v>
      </c>
      <c r="I1137" s="85">
        <f t="shared" si="60"/>
        <v>35</v>
      </c>
      <c r="J1137" s="84">
        <v>2</v>
      </c>
      <c r="K1137" s="90">
        <f>SUMIFS(VENTAS[Cantidad],VENTAS[Código del producto Vendido],STOCK[[#This Row],[Code]])</f>
        <v>0</v>
      </c>
      <c r="L1137" s="84">
        <f>STOCK[[#This Row],[Entradas]]-STOCK[[#This Row],[Salidas]]</f>
        <v>2</v>
      </c>
      <c r="M1137" s="93">
        <f>STOCK[[#This Row],[Precio Final]]*10%</f>
        <v>3.5</v>
      </c>
      <c r="N1137" s="84"/>
      <c r="O1137" s="85"/>
      <c r="P1137" s="85"/>
      <c r="Q1137" s="84"/>
      <c r="R1137" s="84"/>
      <c r="S1137" s="85"/>
      <c r="T1137" s="96">
        <f>STOCK[[#This Row],[Costo Unitario (USD)]]+STOCK[[#This Row],[Costo Envío (USD)]]+STOCK[[#This Row],[Comisión 10%]]</f>
        <v>3.5</v>
      </c>
      <c r="U1137" s="84">
        <f t="shared" si="59"/>
        <v>5.25</v>
      </c>
      <c r="V1137" s="85">
        <f t="shared" si="61"/>
        <v>35</v>
      </c>
      <c r="W1137" s="85">
        <f>STOCK[[#This Row],[Precio Final]]-STOCK[[#This Row],[Costo total]]</f>
        <v>31.5</v>
      </c>
      <c r="X1137" s="84">
        <f>STOCK[[#This Row],[Ganancia Unitaria]]*STOCK[[#This Row],[Salidas]]</f>
        <v>0</v>
      </c>
      <c r="Y1137" s="84"/>
      <c r="Z1137" s="84"/>
      <c r="AA1137" s="85"/>
      <c r="AB1137" s="84"/>
      <c r="AC1137" s="84"/>
      <c r="AD1137" s="106"/>
      <c r="AE1137" s="107"/>
      <c r="AF1137" s="107"/>
      <c r="AG1137" s="107"/>
      <c r="AH1137" s="107"/>
      <c r="AI1137" s="107"/>
      <c r="AJ1137" s="107"/>
      <c r="AK1137" s="107"/>
      <c r="AL1137" s="107"/>
      <c r="AM1137" s="107"/>
      <c r="AN1137" s="107"/>
      <c r="AO1137" s="107"/>
      <c r="AP1137" s="107"/>
      <c r="AQ1137" s="107"/>
      <c r="AR1137" s="107"/>
      <c r="AS1137" s="107"/>
      <c r="AT1137" s="107"/>
    </row>
    <row r="1138" s="65" customFormat="1" ht="104" customHeight="1" spans="1:46">
      <c r="A1138" s="84" t="s">
        <v>18571</v>
      </c>
      <c r="B1138" s="84"/>
      <c r="C1138" s="85" t="s">
        <v>2</v>
      </c>
      <c r="D1138" s="84" t="s">
        <v>16683</v>
      </c>
      <c r="E1138" s="87" t="s">
        <v>18572</v>
      </c>
      <c r="F1138" s="84" t="s">
        <v>16937</v>
      </c>
      <c r="G1138" s="85"/>
      <c r="H1138" s="85">
        <v>25</v>
      </c>
      <c r="I1138" s="85">
        <f t="shared" si="60"/>
        <v>25</v>
      </c>
      <c r="J1138" s="84">
        <v>1</v>
      </c>
      <c r="K1138" s="90">
        <f>SUMIFS(VENTAS[Cantidad],VENTAS[Código del producto Vendido],STOCK[[#This Row],[Code]])</f>
        <v>0</v>
      </c>
      <c r="L1138" s="84">
        <f>STOCK[[#This Row],[Entradas]]-STOCK[[#This Row],[Salidas]]</f>
        <v>1</v>
      </c>
      <c r="M1138" s="93">
        <f>STOCK[[#This Row],[Precio Final]]*10%</f>
        <v>2.5</v>
      </c>
      <c r="N1138" s="84"/>
      <c r="O1138" s="85"/>
      <c r="P1138" s="85"/>
      <c r="Q1138" s="84"/>
      <c r="R1138" s="84"/>
      <c r="S1138" s="85"/>
      <c r="T1138" s="96">
        <f>STOCK[[#This Row],[Costo Unitario (USD)]]+STOCK[[#This Row],[Costo Envío (USD)]]+STOCK[[#This Row],[Comisión 10%]]</f>
        <v>2.5</v>
      </c>
      <c r="U1138" s="84">
        <f t="shared" si="59"/>
        <v>3.75</v>
      </c>
      <c r="V1138" s="85">
        <f t="shared" si="61"/>
        <v>25</v>
      </c>
      <c r="W1138" s="85">
        <f>STOCK[[#This Row],[Precio Final]]-STOCK[[#This Row],[Costo total]]</f>
        <v>22.5</v>
      </c>
      <c r="X1138" s="84">
        <f>STOCK[[#This Row],[Ganancia Unitaria]]*STOCK[[#This Row],[Salidas]]</f>
        <v>0</v>
      </c>
      <c r="Y1138" s="84"/>
      <c r="Z1138" s="84"/>
      <c r="AA1138" s="85"/>
      <c r="AB1138" s="84"/>
      <c r="AC1138" s="84"/>
      <c r="AD1138" s="106"/>
      <c r="AE1138" s="107"/>
      <c r="AF1138" s="107"/>
      <c r="AG1138" s="107"/>
      <c r="AH1138" s="107"/>
      <c r="AI1138" s="107"/>
      <c r="AJ1138" s="107"/>
      <c r="AK1138" s="107"/>
      <c r="AL1138" s="107"/>
      <c r="AM1138" s="107"/>
      <c r="AN1138" s="107"/>
      <c r="AO1138" s="107"/>
      <c r="AP1138" s="107"/>
      <c r="AQ1138" s="107"/>
      <c r="AR1138" s="107"/>
      <c r="AS1138" s="107"/>
      <c r="AT1138" s="107"/>
    </row>
    <row r="1139" s="65" customFormat="1" ht="104" customHeight="1" spans="1:46">
      <c r="A1139" s="84" t="s">
        <v>18573</v>
      </c>
      <c r="B1139" s="84"/>
      <c r="C1139" s="85" t="s">
        <v>2</v>
      </c>
      <c r="D1139" s="84" t="s">
        <v>16541</v>
      </c>
      <c r="E1139" s="87" t="s">
        <v>18574</v>
      </c>
      <c r="F1139" s="84" t="s">
        <v>16984</v>
      </c>
      <c r="G1139" s="85"/>
      <c r="H1139" s="85">
        <v>25</v>
      </c>
      <c r="I1139" s="85">
        <f t="shared" si="60"/>
        <v>25</v>
      </c>
      <c r="J1139" s="84">
        <v>1</v>
      </c>
      <c r="K1139" s="90">
        <f>SUMIFS(VENTAS[Cantidad],VENTAS[Código del producto Vendido],STOCK[[#This Row],[Code]])</f>
        <v>0</v>
      </c>
      <c r="L1139" s="84">
        <f>STOCK[[#This Row],[Entradas]]-STOCK[[#This Row],[Salidas]]</f>
        <v>1</v>
      </c>
      <c r="M1139" s="93">
        <f>STOCK[[#This Row],[Precio Final]]*10%</f>
        <v>2.5</v>
      </c>
      <c r="N1139" s="84"/>
      <c r="O1139" s="85"/>
      <c r="P1139" s="85"/>
      <c r="Q1139" s="84"/>
      <c r="R1139" s="84"/>
      <c r="S1139" s="85"/>
      <c r="T1139" s="96">
        <f>STOCK[[#This Row],[Costo Unitario (USD)]]+STOCK[[#This Row],[Costo Envío (USD)]]+STOCK[[#This Row],[Comisión 10%]]</f>
        <v>2.5</v>
      </c>
      <c r="U1139" s="84">
        <f t="shared" si="59"/>
        <v>3.75</v>
      </c>
      <c r="V1139" s="85">
        <f t="shared" si="61"/>
        <v>25</v>
      </c>
      <c r="W1139" s="85">
        <f>STOCK[[#This Row],[Precio Final]]-STOCK[[#This Row],[Costo total]]</f>
        <v>22.5</v>
      </c>
      <c r="X1139" s="84">
        <f>STOCK[[#This Row],[Ganancia Unitaria]]*STOCK[[#This Row],[Salidas]]</f>
        <v>0</v>
      </c>
      <c r="Y1139" s="84"/>
      <c r="Z1139" s="84"/>
      <c r="AA1139" s="85"/>
      <c r="AB1139" s="84"/>
      <c r="AC1139" s="84"/>
      <c r="AD1139" s="106"/>
      <c r="AE1139" s="107"/>
      <c r="AF1139" s="107"/>
      <c r="AG1139" s="107"/>
      <c r="AH1139" s="107"/>
      <c r="AI1139" s="107"/>
      <c r="AJ1139" s="107"/>
      <c r="AK1139" s="107"/>
      <c r="AL1139" s="107"/>
      <c r="AM1139" s="107"/>
      <c r="AN1139" s="107"/>
      <c r="AO1139" s="107"/>
      <c r="AP1139" s="107"/>
      <c r="AQ1139" s="107"/>
      <c r="AR1139" s="107"/>
      <c r="AS1139" s="107"/>
      <c r="AT1139" s="107"/>
    </row>
    <row r="1140" s="65" customFormat="1" ht="104" customHeight="1" spans="1:46">
      <c r="A1140" s="84" t="s">
        <v>18575</v>
      </c>
      <c r="B1140" s="84"/>
      <c r="C1140" s="85" t="s">
        <v>2</v>
      </c>
      <c r="D1140" s="84" t="s">
        <v>16683</v>
      </c>
      <c r="E1140" s="87" t="s">
        <v>18576</v>
      </c>
      <c r="F1140" s="84" t="s">
        <v>16984</v>
      </c>
      <c r="G1140" s="85"/>
      <c r="H1140" s="85">
        <v>25</v>
      </c>
      <c r="I1140" s="85">
        <f t="shared" si="60"/>
        <v>25</v>
      </c>
      <c r="J1140" s="84">
        <v>2</v>
      </c>
      <c r="K1140" s="90">
        <f>SUMIFS(VENTAS[Cantidad],VENTAS[Código del producto Vendido],STOCK[[#This Row],[Code]])</f>
        <v>0</v>
      </c>
      <c r="L1140" s="84">
        <f>STOCK[[#This Row],[Entradas]]-STOCK[[#This Row],[Salidas]]</f>
        <v>2</v>
      </c>
      <c r="M1140" s="93">
        <f>STOCK[[#This Row],[Precio Final]]*10%</f>
        <v>2.5</v>
      </c>
      <c r="N1140" s="84"/>
      <c r="O1140" s="85"/>
      <c r="P1140" s="85"/>
      <c r="Q1140" s="84"/>
      <c r="R1140" s="84"/>
      <c r="S1140" s="85"/>
      <c r="T1140" s="96">
        <f>STOCK[[#This Row],[Costo Unitario (USD)]]+STOCK[[#This Row],[Costo Envío (USD)]]+STOCK[[#This Row],[Comisión 10%]]</f>
        <v>2.5</v>
      </c>
      <c r="U1140" s="84">
        <f t="shared" si="59"/>
        <v>3.75</v>
      </c>
      <c r="V1140" s="85">
        <f t="shared" si="61"/>
        <v>25</v>
      </c>
      <c r="W1140" s="85">
        <f>STOCK[[#This Row],[Precio Final]]-STOCK[[#This Row],[Costo total]]</f>
        <v>22.5</v>
      </c>
      <c r="X1140" s="84">
        <f>STOCK[[#This Row],[Ganancia Unitaria]]*STOCK[[#This Row],[Salidas]]</f>
        <v>0</v>
      </c>
      <c r="Y1140" s="84"/>
      <c r="Z1140" s="84"/>
      <c r="AA1140" s="85"/>
      <c r="AB1140" s="84"/>
      <c r="AC1140" s="84"/>
      <c r="AD1140" s="106"/>
      <c r="AE1140" s="107"/>
      <c r="AF1140" s="107"/>
      <c r="AG1140" s="107"/>
      <c r="AH1140" s="107"/>
      <c r="AI1140" s="107"/>
      <c r="AJ1140" s="107"/>
      <c r="AK1140" s="107"/>
      <c r="AL1140" s="107"/>
      <c r="AM1140" s="107"/>
      <c r="AN1140" s="107"/>
      <c r="AO1140" s="107"/>
      <c r="AP1140" s="107"/>
      <c r="AQ1140" s="107"/>
      <c r="AR1140" s="107"/>
      <c r="AS1140" s="107"/>
      <c r="AT1140" s="107"/>
    </row>
    <row r="1141" s="65" customFormat="1" ht="104" customHeight="1" spans="1:46">
      <c r="A1141" s="84" t="s">
        <v>18577</v>
      </c>
      <c r="B1141" s="84"/>
      <c r="C1141" s="85" t="s">
        <v>2</v>
      </c>
      <c r="D1141" s="84" t="s">
        <v>16541</v>
      </c>
      <c r="E1141" s="87" t="s">
        <v>18578</v>
      </c>
      <c r="F1141" s="84" t="s">
        <v>18579</v>
      </c>
      <c r="G1141" s="85"/>
      <c r="H1141" s="85">
        <v>25</v>
      </c>
      <c r="I1141" s="85">
        <f t="shared" si="60"/>
        <v>25</v>
      </c>
      <c r="J1141" s="84">
        <v>1</v>
      </c>
      <c r="K1141" s="90">
        <f>SUMIFS(VENTAS[Cantidad],VENTAS[Código del producto Vendido],STOCK[[#This Row],[Code]])</f>
        <v>0</v>
      </c>
      <c r="L1141" s="84">
        <f>STOCK[[#This Row],[Entradas]]-STOCK[[#This Row],[Salidas]]</f>
        <v>1</v>
      </c>
      <c r="M1141" s="93">
        <f>STOCK[[#This Row],[Precio Final]]*10%</f>
        <v>2.5</v>
      </c>
      <c r="N1141" s="84"/>
      <c r="O1141" s="85"/>
      <c r="P1141" s="85"/>
      <c r="Q1141" s="84"/>
      <c r="R1141" s="84"/>
      <c r="S1141" s="85"/>
      <c r="T1141" s="96">
        <f>STOCK[[#This Row],[Costo Unitario (USD)]]+STOCK[[#This Row],[Costo Envío (USD)]]+STOCK[[#This Row],[Comisión 10%]]</f>
        <v>2.5</v>
      </c>
      <c r="U1141" s="84">
        <f t="shared" si="59"/>
        <v>3.75</v>
      </c>
      <c r="V1141" s="85">
        <f t="shared" si="61"/>
        <v>25</v>
      </c>
      <c r="W1141" s="85">
        <f>STOCK[[#This Row],[Precio Final]]-STOCK[[#This Row],[Costo total]]</f>
        <v>22.5</v>
      </c>
      <c r="X1141" s="84">
        <f>STOCK[[#This Row],[Ganancia Unitaria]]*STOCK[[#This Row],[Salidas]]</f>
        <v>0</v>
      </c>
      <c r="Y1141" s="84"/>
      <c r="Z1141" s="84"/>
      <c r="AA1141" s="85"/>
      <c r="AB1141" s="84"/>
      <c r="AC1141" s="84"/>
      <c r="AD1141" s="106"/>
      <c r="AE1141" s="107"/>
      <c r="AF1141" s="107"/>
      <c r="AG1141" s="107"/>
      <c r="AH1141" s="107"/>
      <c r="AI1141" s="107"/>
      <c r="AJ1141" s="107"/>
      <c r="AK1141" s="107"/>
      <c r="AL1141" s="107"/>
      <c r="AM1141" s="107"/>
      <c r="AN1141" s="107"/>
      <c r="AO1141" s="107"/>
      <c r="AP1141" s="107"/>
      <c r="AQ1141" s="107"/>
      <c r="AR1141" s="107"/>
      <c r="AS1141" s="107"/>
      <c r="AT1141" s="107"/>
    </row>
    <row r="1142" s="65" customFormat="1" ht="104" customHeight="1" spans="1:46">
      <c r="A1142" s="84" t="s">
        <v>18580</v>
      </c>
      <c r="B1142" s="84"/>
      <c r="C1142" s="85" t="s">
        <v>2</v>
      </c>
      <c r="D1142" s="84" t="s">
        <v>16683</v>
      </c>
      <c r="E1142" s="87" t="s">
        <v>18581</v>
      </c>
      <c r="F1142" s="84" t="s">
        <v>16937</v>
      </c>
      <c r="G1142" s="85"/>
      <c r="H1142" s="85">
        <v>25</v>
      </c>
      <c r="I1142" s="85">
        <f t="shared" si="60"/>
        <v>25</v>
      </c>
      <c r="J1142" s="84">
        <v>1</v>
      </c>
      <c r="K1142" s="90">
        <f>SUMIFS(VENTAS[Cantidad],VENTAS[Código del producto Vendido],STOCK[[#This Row],[Code]])</f>
        <v>0</v>
      </c>
      <c r="L1142" s="84">
        <f>STOCK[[#This Row],[Entradas]]-STOCK[[#This Row],[Salidas]]</f>
        <v>1</v>
      </c>
      <c r="M1142" s="93">
        <f>STOCK[[#This Row],[Precio Final]]*10%</f>
        <v>2.5</v>
      </c>
      <c r="N1142" s="84"/>
      <c r="O1142" s="85"/>
      <c r="P1142" s="85"/>
      <c r="Q1142" s="84"/>
      <c r="R1142" s="84"/>
      <c r="S1142" s="85"/>
      <c r="T1142" s="96">
        <f>STOCK[[#This Row],[Costo Unitario (USD)]]+STOCK[[#This Row],[Costo Envío (USD)]]+STOCK[[#This Row],[Comisión 10%]]</f>
        <v>2.5</v>
      </c>
      <c r="U1142" s="84">
        <f t="shared" si="59"/>
        <v>3.75</v>
      </c>
      <c r="V1142" s="85">
        <f t="shared" si="61"/>
        <v>25</v>
      </c>
      <c r="W1142" s="85">
        <f>STOCK[[#This Row],[Precio Final]]-STOCK[[#This Row],[Costo total]]</f>
        <v>22.5</v>
      </c>
      <c r="X1142" s="84">
        <f>STOCK[[#This Row],[Ganancia Unitaria]]*STOCK[[#This Row],[Salidas]]</f>
        <v>0</v>
      </c>
      <c r="Y1142" s="84"/>
      <c r="Z1142" s="84"/>
      <c r="AA1142" s="85"/>
      <c r="AB1142" s="84"/>
      <c r="AC1142" s="84"/>
      <c r="AD1142" s="106"/>
      <c r="AE1142" s="107"/>
      <c r="AF1142" s="107"/>
      <c r="AG1142" s="107"/>
      <c r="AH1142" s="107"/>
      <c r="AI1142" s="107"/>
      <c r="AJ1142" s="107"/>
      <c r="AK1142" s="107"/>
      <c r="AL1142" s="107"/>
      <c r="AM1142" s="107"/>
      <c r="AN1142" s="107"/>
      <c r="AO1142" s="107"/>
      <c r="AP1142" s="107"/>
      <c r="AQ1142" s="107"/>
      <c r="AR1142" s="107"/>
      <c r="AS1142" s="107"/>
      <c r="AT1142" s="107"/>
    </row>
    <row r="1143" s="65" customFormat="1" ht="104" customHeight="1" spans="1:46">
      <c r="A1143" s="84" t="s">
        <v>18582</v>
      </c>
      <c r="B1143" s="84"/>
      <c r="C1143" s="85" t="s">
        <v>2</v>
      </c>
      <c r="D1143" s="84" t="s">
        <v>16683</v>
      </c>
      <c r="E1143" s="87" t="s">
        <v>18583</v>
      </c>
      <c r="F1143" s="84" t="s">
        <v>16937</v>
      </c>
      <c r="G1143" s="85"/>
      <c r="H1143" s="85">
        <v>25</v>
      </c>
      <c r="I1143" s="85">
        <f t="shared" si="60"/>
        <v>25</v>
      </c>
      <c r="J1143" s="84">
        <v>2</v>
      </c>
      <c r="K1143" s="90">
        <f>SUMIFS(VENTAS[Cantidad],VENTAS[Código del producto Vendido],STOCK[[#This Row],[Code]])</f>
        <v>0</v>
      </c>
      <c r="L1143" s="84">
        <f>STOCK[[#This Row],[Entradas]]-STOCK[[#This Row],[Salidas]]</f>
        <v>2</v>
      </c>
      <c r="M1143" s="93">
        <f>STOCK[[#This Row],[Precio Final]]*10%</f>
        <v>2.5</v>
      </c>
      <c r="N1143" s="84"/>
      <c r="O1143" s="85"/>
      <c r="P1143" s="85"/>
      <c r="Q1143" s="84"/>
      <c r="R1143" s="84"/>
      <c r="S1143" s="85"/>
      <c r="T1143" s="96">
        <f>STOCK[[#This Row],[Costo Unitario (USD)]]+STOCK[[#This Row],[Costo Envío (USD)]]+STOCK[[#This Row],[Comisión 10%]]</f>
        <v>2.5</v>
      </c>
      <c r="U1143" s="84">
        <f t="shared" si="59"/>
        <v>3.75</v>
      </c>
      <c r="V1143" s="85">
        <f t="shared" si="61"/>
        <v>25</v>
      </c>
      <c r="W1143" s="85">
        <f>STOCK[[#This Row],[Precio Final]]-STOCK[[#This Row],[Costo total]]</f>
        <v>22.5</v>
      </c>
      <c r="X1143" s="84">
        <f>STOCK[[#This Row],[Ganancia Unitaria]]*STOCK[[#This Row],[Salidas]]</f>
        <v>0</v>
      </c>
      <c r="Y1143" s="84"/>
      <c r="Z1143" s="84"/>
      <c r="AA1143" s="85"/>
      <c r="AB1143" s="84"/>
      <c r="AC1143" s="84"/>
      <c r="AD1143" s="106"/>
      <c r="AE1143" s="107"/>
      <c r="AF1143" s="107"/>
      <c r="AG1143" s="107"/>
      <c r="AH1143" s="107"/>
      <c r="AI1143" s="107"/>
      <c r="AJ1143" s="107"/>
      <c r="AK1143" s="107"/>
      <c r="AL1143" s="107"/>
      <c r="AM1143" s="107"/>
      <c r="AN1143" s="107"/>
      <c r="AO1143" s="107"/>
      <c r="AP1143" s="107"/>
      <c r="AQ1143" s="107"/>
      <c r="AR1143" s="107"/>
      <c r="AS1143" s="107"/>
      <c r="AT1143" s="107"/>
    </row>
    <row r="1144" s="65" customFormat="1" ht="104" customHeight="1" spans="1:46">
      <c r="A1144" s="84" t="s">
        <v>18584</v>
      </c>
      <c r="B1144" s="84"/>
      <c r="C1144" s="85" t="s">
        <v>2</v>
      </c>
      <c r="D1144" s="84" t="s">
        <v>16683</v>
      </c>
      <c r="E1144" s="87" t="s">
        <v>18585</v>
      </c>
      <c r="F1144" s="84" t="s">
        <v>16984</v>
      </c>
      <c r="G1144" s="85"/>
      <c r="H1144" s="85">
        <v>25</v>
      </c>
      <c r="I1144" s="85">
        <f t="shared" si="60"/>
        <v>25</v>
      </c>
      <c r="J1144" s="84">
        <v>1</v>
      </c>
      <c r="K1144" s="90">
        <f>SUMIFS(VENTAS[Cantidad],VENTAS[Código del producto Vendido],STOCK[[#This Row],[Code]])</f>
        <v>0</v>
      </c>
      <c r="L1144" s="84">
        <f>STOCK[[#This Row],[Entradas]]-STOCK[[#This Row],[Salidas]]</f>
        <v>1</v>
      </c>
      <c r="M1144" s="93">
        <f>STOCK[[#This Row],[Precio Final]]*10%</f>
        <v>2.5</v>
      </c>
      <c r="N1144" s="84"/>
      <c r="O1144" s="85"/>
      <c r="P1144" s="85"/>
      <c r="Q1144" s="84"/>
      <c r="R1144" s="84"/>
      <c r="S1144" s="85"/>
      <c r="T1144" s="96">
        <f>STOCK[[#This Row],[Costo Unitario (USD)]]+STOCK[[#This Row],[Costo Envío (USD)]]+STOCK[[#This Row],[Comisión 10%]]</f>
        <v>2.5</v>
      </c>
      <c r="U1144" s="84">
        <f t="shared" si="59"/>
        <v>3.75</v>
      </c>
      <c r="V1144" s="85">
        <f t="shared" si="61"/>
        <v>25</v>
      </c>
      <c r="W1144" s="85">
        <f>STOCK[[#This Row],[Precio Final]]-STOCK[[#This Row],[Costo total]]</f>
        <v>22.5</v>
      </c>
      <c r="X1144" s="84">
        <f>STOCK[[#This Row],[Ganancia Unitaria]]*STOCK[[#This Row],[Salidas]]</f>
        <v>0</v>
      </c>
      <c r="Y1144" s="84"/>
      <c r="Z1144" s="84"/>
      <c r="AA1144" s="85"/>
      <c r="AB1144" s="84"/>
      <c r="AC1144" s="84"/>
      <c r="AD1144" s="106"/>
      <c r="AE1144" s="107"/>
      <c r="AF1144" s="107"/>
      <c r="AG1144" s="107"/>
      <c r="AH1144" s="107"/>
      <c r="AI1144" s="107"/>
      <c r="AJ1144" s="107"/>
      <c r="AK1144" s="107"/>
      <c r="AL1144" s="107"/>
      <c r="AM1144" s="107"/>
      <c r="AN1144" s="107"/>
      <c r="AO1144" s="107"/>
      <c r="AP1144" s="107"/>
      <c r="AQ1144" s="107"/>
      <c r="AR1144" s="107"/>
      <c r="AS1144" s="107"/>
      <c r="AT1144" s="107"/>
    </row>
    <row r="1145" s="65" customFormat="1" ht="104" customHeight="1" spans="1:46">
      <c r="A1145" s="84" t="s">
        <v>18586</v>
      </c>
      <c r="B1145" s="84"/>
      <c r="C1145" s="85" t="s">
        <v>2</v>
      </c>
      <c r="D1145" s="84" t="s">
        <v>16541</v>
      </c>
      <c r="E1145" s="87" t="s">
        <v>18587</v>
      </c>
      <c r="F1145" s="84" t="s">
        <v>16396</v>
      </c>
      <c r="G1145" s="85"/>
      <c r="H1145" s="85">
        <v>25</v>
      </c>
      <c r="I1145" s="85">
        <f t="shared" si="60"/>
        <v>25</v>
      </c>
      <c r="J1145" s="84">
        <v>1</v>
      </c>
      <c r="K1145" s="90">
        <f>SUMIFS(VENTAS[Cantidad],VENTAS[Código del producto Vendido],STOCK[[#This Row],[Code]])</f>
        <v>0</v>
      </c>
      <c r="L1145" s="84">
        <f>STOCK[[#This Row],[Entradas]]-STOCK[[#This Row],[Salidas]]</f>
        <v>1</v>
      </c>
      <c r="M1145" s="93">
        <f>STOCK[[#This Row],[Precio Final]]*10%</f>
        <v>2.5</v>
      </c>
      <c r="N1145" s="84"/>
      <c r="O1145" s="85"/>
      <c r="P1145" s="85"/>
      <c r="Q1145" s="84"/>
      <c r="R1145" s="84"/>
      <c r="S1145" s="85"/>
      <c r="T1145" s="96">
        <f>STOCK[[#This Row],[Costo Unitario (USD)]]+STOCK[[#This Row],[Costo Envío (USD)]]+STOCK[[#This Row],[Comisión 10%]]</f>
        <v>2.5</v>
      </c>
      <c r="U1145" s="84">
        <f t="shared" si="59"/>
        <v>3.75</v>
      </c>
      <c r="V1145" s="85">
        <f t="shared" si="61"/>
        <v>25</v>
      </c>
      <c r="W1145" s="85">
        <f>STOCK[[#This Row],[Precio Final]]-STOCK[[#This Row],[Costo total]]</f>
        <v>22.5</v>
      </c>
      <c r="X1145" s="84">
        <f>STOCK[[#This Row],[Ganancia Unitaria]]*STOCK[[#This Row],[Salidas]]</f>
        <v>0</v>
      </c>
      <c r="Y1145" s="84"/>
      <c r="Z1145" s="84"/>
      <c r="AA1145" s="85"/>
      <c r="AB1145" s="84"/>
      <c r="AC1145" s="84"/>
      <c r="AD1145" s="106"/>
      <c r="AE1145" s="107"/>
      <c r="AF1145" s="107"/>
      <c r="AG1145" s="107"/>
      <c r="AH1145" s="107"/>
      <c r="AI1145" s="107"/>
      <c r="AJ1145" s="107"/>
      <c r="AK1145" s="107"/>
      <c r="AL1145" s="107"/>
      <c r="AM1145" s="107"/>
      <c r="AN1145" s="107"/>
      <c r="AO1145" s="107"/>
      <c r="AP1145" s="107"/>
      <c r="AQ1145" s="107"/>
      <c r="AR1145" s="107"/>
      <c r="AS1145" s="107"/>
      <c r="AT1145" s="107"/>
    </row>
    <row r="1146" s="65" customFormat="1" ht="104" customHeight="1" spans="1:46">
      <c r="A1146" s="84" t="s">
        <v>18588</v>
      </c>
      <c r="B1146" s="84"/>
      <c r="C1146" s="85" t="s">
        <v>2</v>
      </c>
      <c r="D1146" s="84" t="s">
        <v>16868</v>
      </c>
      <c r="E1146" s="87" t="s">
        <v>18589</v>
      </c>
      <c r="F1146" s="84" t="s">
        <v>16408</v>
      </c>
      <c r="G1146" s="85"/>
      <c r="H1146" s="85">
        <v>35</v>
      </c>
      <c r="I1146" s="85">
        <f t="shared" si="60"/>
        <v>35</v>
      </c>
      <c r="J1146" s="84">
        <v>1</v>
      </c>
      <c r="K1146" s="90">
        <f>SUMIFS(VENTAS[Cantidad],VENTAS[Código del producto Vendido],STOCK[[#This Row],[Code]])</f>
        <v>0</v>
      </c>
      <c r="L1146" s="84">
        <f>STOCK[[#This Row],[Entradas]]-STOCK[[#This Row],[Salidas]]</f>
        <v>1</v>
      </c>
      <c r="M1146" s="93">
        <f>STOCK[[#This Row],[Precio Final]]*10%</f>
        <v>3.5</v>
      </c>
      <c r="N1146" s="84"/>
      <c r="O1146" s="85"/>
      <c r="P1146" s="85"/>
      <c r="Q1146" s="84"/>
      <c r="R1146" s="84"/>
      <c r="S1146" s="85"/>
      <c r="T1146" s="96">
        <f>STOCK[[#This Row],[Costo Unitario (USD)]]+STOCK[[#This Row],[Costo Envío (USD)]]+STOCK[[#This Row],[Comisión 10%]]</f>
        <v>3.5</v>
      </c>
      <c r="U1146" s="84">
        <f t="shared" si="59"/>
        <v>5.25</v>
      </c>
      <c r="V1146" s="85">
        <f t="shared" si="61"/>
        <v>35</v>
      </c>
      <c r="W1146" s="85">
        <f>STOCK[[#This Row],[Precio Final]]-STOCK[[#This Row],[Costo total]]</f>
        <v>31.5</v>
      </c>
      <c r="X1146" s="84">
        <f>STOCK[[#This Row],[Ganancia Unitaria]]*STOCK[[#This Row],[Salidas]]</f>
        <v>0</v>
      </c>
      <c r="Y1146" s="84"/>
      <c r="Z1146" s="84"/>
      <c r="AA1146" s="85"/>
      <c r="AB1146" s="84"/>
      <c r="AC1146" s="84"/>
      <c r="AD1146" s="106"/>
      <c r="AE1146" s="107"/>
      <c r="AF1146" s="107"/>
      <c r="AG1146" s="107"/>
      <c r="AH1146" s="107"/>
      <c r="AI1146" s="107"/>
      <c r="AJ1146" s="107"/>
      <c r="AK1146" s="107"/>
      <c r="AL1146" s="107"/>
      <c r="AM1146" s="107"/>
      <c r="AN1146" s="107"/>
      <c r="AO1146" s="107"/>
      <c r="AP1146" s="107"/>
      <c r="AQ1146" s="107"/>
      <c r="AR1146" s="107"/>
      <c r="AS1146" s="107"/>
      <c r="AT1146" s="107"/>
    </row>
    <row r="1147" s="65" customFormat="1" ht="104" customHeight="1" spans="1:46">
      <c r="A1147" s="84" t="s">
        <v>18590</v>
      </c>
      <c r="B1147" s="84"/>
      <c r="C1147" s="85" t="s">
        <v>2</v>
      </c>
      <c r="D1147" s="84" t="s">
        <v>16461</v>
      </c>
      <c r="E1147" s="87" t="s">
        <v>18591</v>
      </c>
      <c r="F1147" s="84" t="s">
        <v>16408</v>
      </c>
      <c r="G1147" s="85"/>
      <c r="H1147" s="85">
        <v>25</v>
      </c>
      <c r="I1147" s="85">
        <f t="shared" si="60"/>
        <v>25</v>
      </c>
      <c r="J1147" s="84">
        <v>1</v>
      </c>
      <c r="K1147" s="90">
        <f>SUMIFS(VENTAS[Cantidad],VENTAS[Código del producto Vendido],STOCK[[#This Row],[Code]])</f>
        <v>0</v>
      </c>
      <c r="L1147" s="84">
        <f>STOCK[[#This Row],[Entradas]]-STOCK[[#This Row],[Salidas]]</f>
        <v>1</v>
      </c>
      <c r="M1147" s="93">
        <f>STOCK[[#This Row],[Precio Final]]*10%</f>
        <v>2.5</v>
      </c>
      <c r="N1147" s="84"/>
      <c r="O1147" s="85"/>
      <c r="P1147" s="85"/>
      <c r="Q1147" s="84"/>
      <c r="R1147" s="84"/>
      <c r="S1147" s="85"/>
      <c r="T1147" s="96">
        <f>STOCK[[#This Row],[Costo Unitario (USD)]]+STOCK[[#This Row],[Costo Envío (USD)]]+STOCK[[#This Row],[Comisión 10%]]</f>
        <v>2.5</v>
      </c>
      <c r="U1147" s="84">
        <f t="shared" si="59"/>
        <v>3.75</v>
      </c>
      <c r="V1147" s="85">
        <f t="shared" si="61"/>
        <v>25</v>
      </c>
      <c r="W1147" s="85">
        <f>STOCK[[#This Row],[Precio Final]]-STOCK[[#This Row],[Costo total]]</f>
        <v>22.5</v>
      </c>
      <c r="X1147" s="84">
        <f>STOCK[[#This Row],[Ganancia Unitaria]]*STOCK[[#This Row],[Salidas]]</f>
        <v>0</v>
      </c>
      <c r="Y1147" s="84"/>
      <c r="Z1147" s="84"/>
      <c r="AA1147" s="85"/>
      <c r="AB1147" s="84"/>
      <c r="AC1147" s="84"/>
      <c r="AD1147" s="106"/>
      <c r="AE1147" s="107"/>
      <c r="AF1147" s="107"/>
      <c r="AG1147" s="107"/>
      <c r="AH1147" s="107"/>
      <c r="AI1147" s="107"/>
      <c r="AJ1147" s="107"/>
      <c r="AK1147" s="107"/>
      <c r="AL1147" s="107"/>
      <c r="AM1147" s="107"/>
      <c r="AN1147" s="107"/>
      <c r="AO1147" s="107"/>
      <c r="AP1147" s="107"/>
      <c r="AQ1147" s="107"/>
      <c r="AR1147" s="107"/>
      <c r="AS1147" s="107"/>
      <c r="AT1147" s="107"/>
    </row>
    <row r="1148" s="65" customFormat="1" ht="104" customHeight="1" spans="1:46">
      <c r="A1148" s="84" t="s">
        <v>18592</v>
      </c>
      <c r="B1148" s="84"/>
      <c r="C1148" s="85" t="s">
        <v>2</v>
      </c>
      <c r="D1148" s="84" t="s">
        <v>16868</v>
      </c>
      <c r="E1148" s="87" t="s">
        <v>18593</v>
      </c>
      <c r="F1148" s="84" t="s">
        <v>16404</v>
      </c>
      <c r="G1148" s="85"/>
      <c r="H1148" s="85">
        <v>30</v>
      </c>
      <c r="I1148" s="85">
        <f t="shared" si="60"/>
        <v>30</v>
      </c>
      <c r="J1148" s="84">
        <v>1</v>
      </c>
      <c r="K1148" s="90">
        <f>SUMIFS(VENTAS[Cantidad],VENTAS[Código del producto Vendido],STOCK[[#This Row],[Code]])</f>
        <v>0</v>
      </c>
      <c r="L1148" s="84">
        <f>STOCK[[#This Row],[Entradas]]-STOCK[[#This Row],[Salidas]]</f>
        <v>1</v>
      </c>
      <c r="M1148" s="93">
        <f>STOCK[[#This Row],[Precio Final]]*10%</f>
        <v>3</v>
      </c>
      <c r="N1148" s="84"/>
      <c r="O1148" s="85"/>
      <c r="P1148" s="85"/>
      <c r="Q1148" s="84"/>
      <c r="R1148" s="84"/>
      <c r="S1148" s="85"/>
      <c r="T1148" s="96">
        <f>STOCK[[#This Row],[Costo Unitario (USD)]]+STOCK[[#This Row],[Costo Envío (USD)]]+STOCK[[#This Row],[Comisión 10%]]</f>
        <v>3</v>
      </c>
      <c r="U1148" s="84">
        <f t="shared" si="59"/>
        <v>4.5</v>
      </c>
      <c r="V1148" s="85">
        <f t="shared" si="61"/>
        <v>30</v>
      </c>
      <c r="W1148" s="85">
        <f>STOCK[[#This Row],[Precio Final]]-STOCK[[#This Row],[Costo total]]</f>
        <v>27</v>
      </c>
      <c r="X1148" s="84">
        <f>STOCK[[#This Row],[Ganancia Unitaria]]*STOCK[[#This Row],[Salidas]]</f>
        <v>0</v>
      </c>
      <c r="Y1148" s="84"/>
      <c r="Z1148" s="84"/>
      <c r="AA1148" s="85"/>
      <c r="AB1148" s="84"/>
      <c r="AC1148" s="84"/>
      <c r="AD1148" s="106"/>
      <c r="AE1148" s="107"/>
      <c r="AF1148" s="107"/>
      <c r="AG1148" s="107"/>
      <c r="AH1148" s="107"/>
      <c r="AI1148" s="107"/>
      <c r="AJ1148" s="107"/>
      <c r="AK1148" s="107"/>
      <c r="AL1148" s="107"/>
      <c r="AM1148" s="107"/>
      <c r="AN1148" s="107"/>
      <c r="AO1148" s="107"/>
      <c r="AP1148" s="107"/>
      <c r="AQ1148" s="107"/>
      <c r="AR1148" s="107"/>
      <c r="AS1148" s="107"/>
      <c r="AT1148" s="107"/>
    </row>
    <row r="1149" s="65" customFormat="1" ht="104" customHeight="1" spans="1:46">
      <c r="A1149" s="84" t="s">
        <v>18594</v>
      </c>
      <c r="B1149" s="84"/>
      <c r="C1149" s="85" t="s">
        <v>2</v>
      </c>
      <c r="D1149" s="84" t="s">
        <v>16461</v>
      </c>
      <c r="E1149" s="87" t="s">
        <v>18591</v>
      </c>
      <c r="F1149" s="84" t="s">
        <v>16404</v>
      </c>
      <c r="G1149" s="85"/>
      <c r="H1149" s="85">
        <v>25</v>
      </c>
      <c r="I1149" s="85">
        <f t="shared" si="60"/>
        <v>25</v>
      </c>
      <c r="J1149" s="84">
        <v>1</v>
      </c>
      <c r="K1149" s="90">
        <f>SUMIFS(VENTAS[Cantidad],VENTAS[Código del producto Vendido],STOCK[[#This Row],[Code]])</f>
        <v>0</v>
      </c>
      <c r="L1149" s="84">
        <f>STOCK[[#This Row],[Entradas]]-STOCK[[#This Row],[Salidas]]</f>
        <v>1</v>
      </c>
      <c r="M1149" s="93">
        <f>STOCK[[#This Row],[Precio Final]]*10%</f>
        <v>2.5</v>
      </c>
      <c r="N1149" s="84"/>
      <c r="O1149" s="85"/>
      <c r="P1149" s="85"/>
      <c r="Q1149" s="84"/>
      <c r="R1149" s="84"/>
      <c r="S1149" s="85"/>
      <c r="T1149" s="96">
        <f>STOCK[[#This Row],[Costo Unitario (USD)]]+STOCK[[#This Row],[Costo Envío (USD)]]+STOCK[[#This Row],[Comisión 10%]]</f>
        <v>2.5</v>
      </c>
      <c r="U1149" s="84">
        <f t="shared" si="59"/>
        <v>3.75</v>
      </c>
      <c r="V1149" s="85">
        <f t="shared" si="61"/>
        <v>25</v>
      </c>
      <c r="W1149" s="85">
        <f>STOCK[[#This Row],[Precio Final]]-STOCK[[#This Row],[Costo total]]</f>
        <v>22.5</v>
      </c>
      <c r="X1149" s="84">
        <f>STOCK[[#This Row],[Ganancia Unitaria]]*STOCK[[#This Row],[Salidas]]</f>
        <v>0</v>
      </c>
      <c r="Y1149" s="84"/>
      <c r="Z1149" s="84"/>
      <c r="AA1149" s="85"/>
      <c r="AB1149" s="84"/>
      <c r="AC1149" s="84"/>
      <c r="AD1149" s="106"/>
      <c r="AE1149" s="107"/>
      <c r="AF1149" s="107"/>
      <c r="AG1149" s="107"/>
      <c r="AH1149" s="107"/>
      <c r="AI1149" s="107"/>
      <c r="AJ1149" s="107"/>
      <c r="AK1149" s="107"/>
      <c r="AL1149" s="107"/>
      <c r="AM1149" s="107"/>
      <c r="AN1149" s="107"/>
      <c r="AO1149" s="107"/>
      <c r="AP1149" s="107"/>
      <c r="AQ1149" s="107"/>
      <c r="AR1149" s="107"/>
      <c r="AS1149" s="107"/>
      <c r="AT1149" s="107"/>
    </row>
    <row r="1150" s="65" customFormat="1" ht="104" customHeight="1" spans="1:46">
      <c r="A1150" s="84" t="s">
        <v>18595</v>
      </c>
      <c r="B1150" s="84"/>
      <c r="C1150" s="85" t="s">
        <v>2</v>
      </c>
      <c r="D1150" s="84" t="s">
        <v>16868</v>
      </c>
      <c r="E1150" s="87" t="s">
        <v>18596</v>
      </c>
      <c r="F1150" s="84" t="s">
        <v>16404</v>
      </c>
      <c r="G1150" s="85"/>
      <c r="H1150" s="85">
        <v>25</v>
      </c>
      <c r="I1150" s="85">
        <f t="shared" si="60"/>
        <v>25</v>
      </c>
      <c r="J1150" s="84">
        <v>1</v>
      </c>
      <c r="K1150" s="90">
        <f>SUMIFS(VENTAS[Cantidad],VENTAS[Código del producto Vendido],STOCK[[#This Row],[Code]])</f>
        <v>0</v>
      </c>
      <c r="L1150" s="84">
        <f>STOCK[[#This Row],[Entradas]]-STOCK[[#This Row],[Salidas]]</f>
        <v>1</v>
      </c>
      <c r="M1150" s="93">
        <f>STOCK[[#This Row],[Precio Final]]*10%</f>
        <v>2.5</v>
      </c>
      <c r="N1150" s="84"/>
      <c r="O1150" s="85"/>
      <c r="P1150" s="85"/>
      <c r="Q1150" s="84"/>
      <c r="R1150" s="84"/>
      <c r="S1150" s="85"/>
      <c r="T1150" s="96">
        <f>STOCK[[#This Row],[Costo Unitario (USD)]]+STOCK[[#This Row],[Costo Envío (USD)]]+STOCK[[#This Row],[Comisión 10%]]</f>
        <v>2.5</v>
      </c>
      <c r="U1150" s="84">
        <f t="shared" si="59"/>
        <v>3.75</v>
      </c>
      <c r="V1150" s="85">
        <f t="shared" si="61"/>
        <v>25</v>
      </c>
      <c r="W1150" s="85">
        <f>STOCK[[#This Row],[Precio Final]]-STOCK[[#This Row],[Costo total]]</f>
        <v>22.5</v>
      </c>
      <c r="X1150" s="84">
        <f>STOCK[[#This Row],[Ganancia Unitaria]]*STOCK[[#This Row],[Salidas]]</f>
        <v>0</v>
      </c>
      <c r="Y1150" s="84"/>
      <c r="Z1150" s="84"/>
      <c r="AA1150" s="85"/>
      <c r="AB1150" s="84"/>
      <c r="AC1150" s="84"/>
      <c r="AD1150" s="106"/>
      <c r="AE1150" s="107"/>
      <c r="AF1150" s="107"/>
      <c r="AG1150" s="107"/>
      <c r="AH1150" s="107"/>
      <c r="AI1150" s="107"/>
      <c r="AJ1150" s="107"/>
      <c r="AK1150" s="107"/>
      <c r="AL1150" s="107"/>
      <c r="AM1150" s="107"/>
      <c r="AN1150" s="107"/>
      <c r="AO1150" s="107"/>
      <c r="AP1150" s="107"/>
      <c r="AQ1150" s="107"/>
      <c r="AR1150" s="107"/>
      <c r="AS1150" s="107"/>
      <c r="AT1150" s="107"/>
    </row>
    <row r="1151" s="65" customFormat="1" ht="104" customHeight="1" spans="1:46">
      <c r="A1151" s="84" t="s">
        <v>18597</v>
      </c>
      <c r="B1151" s="84"/>
      <c r="C1151" s="85" t="s">
        <v>2</v>
      </c>
      <c r="D1151" s="84" t="s">
        <v>16461</v>
      </c>
      <c r="E1151" s="87" t="s">
        <v>18598</v>
      </c>
      <c r="F1151" s="84" t="s">
        <v>16586</v>
      </c>
      <c r="G1151" s="85"/>
      <c r="H1151" s="85">
        <v>25</v>
      </c>
      <c r="I1151" s="85">
        <f t="shared" si="60"/>
        <v>25</v>
      </c>
      <c r="J1151" s="84">
        <v>1</v>
      </c>
      <c r="K1151" s="90">
        <f>SUMIFS(VENTAS[Cantidad],VENTAS[Código del producto Vendido],STOCK[[#This Row],[Code]])</f>
        <v>0</v>
      </c>
      <c r="L1151" s="84">
        <f>STOCK[[#This Row],[Entradas]]-STOCK[[#This Row],[Salidas]]</f>
        <v>1</v>
      </c>
      <c r="M1151" s="93">
        <f>STOCK[[#This Row],[Precio Final]]*10%</f>
        <v>2.5</v>
      </c>
      <c r="N1151" s="84"/>
      <c r="O1151" s="85"/>
      <c r="P1151" s="85"/>
      <c r="Q1151" s="84"/>
      <c r="R1151" s="84"/>
      <c r="S1151" s="85"/>
      <c r="T1151" s="96">
        <f>STOCK[[#This Row],[Costo Unitario (USD)]]+STOCK[[#This Row],[Costo Envío (USD)]]+STOCK[[#This Row],[Comisión 10%]]</f>
        <v>2.5</v>
      </c>
      <c r="U1151" s="84">
        <f t="shared" si="59"/>
        <v>3.75</v>
      </c>
      <c r="V1151" s="85">
        <f t="shared" si="61"/>
        <v>25</v>
      </c>
      <c r="W1151" s="85">
        <f>STOCK[[#This Row],[Precio Final]]-STOCK[[#This Row],[Costo total]]</f>
        <v>22.5</v>
      </c>
      <c r="X1151" s="84">
        <f>STOCK[[#This Row],[Ganancia Unitaria]]*STOCK[[#This Row],[Salidas]]</f>
        <v>0</v>
      </c>
      <c r="Y1151" s="84"/>
      <c r="Z1151" s="84"/>
      <c r="AA1151" s="85"/>
      <c r="AB1151" s="84"/>
      <c r="AC1151" s="84"/>
      <c r="AD1151" s="106"/>
      <c r="AE1151" s="107"/>
      <c r="AF1151" s="107"/>
      <c r="AG1151" s="107"/>
      <c r="AH1151" s="107"/>
      <c r="AI1151" s="107"/>
      <c r="AJ1151" s="107"/>
      <c r="AK1151" s="107"/>
      <c r="AL1151" s="107"/>
      <c r="AM1151" s="107"/>
      <c r="AN1151" s="107"/>
      <c r="AO1151" s="107"/>
      <c r="AP1151" s="107"/>
      <c r="AQ1151" s="107"/>
      <c r="AR1151" s="107"/>
      <c r="AS1151" s="107"/>
      <c r="AT1151" s="107"/>
    </row>
    <row r="1152" s="65" customFormat="1" ht="104" customHeight="1" spans="1:46">
      <c r="A1152" s="84" t="s">
        <v>18599</v>
      </c>
      <c r="B1152" s="84"/>
      <c r="C1152" s="85" t="s">
        <v>2</v>
      </c>
      <c r="D1152" s="84" t="s">
        <v>16461</v>
      </c>
      <c r="E1152" s="87" t="s">
        <v>18600</v>
      </c>
      <c r="F1152" s="84" t="s">
        <v>16404</v>
      </c>
      <c r="G1152" s="85"/>
      <c r="H1152" s="85">
        <v>25</v>
      </c>
      <c r="I1152" s="85">
        <f t="shared" si="60"/>
        <v>25</v>
      </c>
      <c r="J1152" s="84">
        <v>1</v>
      </c>
      <c r="K1152" s="90">
        <f>SUMIFS(VENTAS[Cantidad],VENTAS[Código del producto Vendido],STOCK[[#This Row],[Code]])</f>
        <v>0</v>
      </c>
      <c r="L1152" s="84">
        <f>STOCK[[#This Row],[Entradas]]-STOCK[[#This Row],[Salidas]]</f>
        <v>1</v>
      </c>
      <c r="M1152" s="93">
        <f>STOCK[[#This Row],[Precio Final]]*10%</f>
        <v>2.5</v>
      </c>
      <c r="N1152" s="84"/>
      <c r="O1152" s="85"/>
      <c r="P1152" s="85"/>
      <c r="Q1152" s="84"/>
      <c r="R1152" s="84"/>
      <c r="S1152" s="85"/>
      <c r="T1152" s="96">
        <f>STOCK[[#This Row],[Costo Unitario (USD)]]+STOCK[[#This Row],[Costo Envío (USD)]]+STOCK[[#This Row],[Comisión 10%]]</f>
        <v>2.5</v>
      </c>
      <c r="U1152" s="84">
        <f t="shared" si="59"/>
        <v>3.75</v>
      </c>
      <c r="V1152" s="85">
        <f t="shared" si="61"/>
        <v>25</v>
      </c>
      <c r="W1152" s="85">
        <f>STOCK[[#This Row],[Precio Final]]-STOCK[[#This Row],[Costo total]]</f>
        <v>22.5</v>
      </c>
      <c r="X1152" s="84">
        <f>STOCK[[#This Row],[Ganancia Unitaria]]*STOCK[[#This Row],[Salidas]]</f>
        <v>0</v>
      </c>
      <c r="Y1152" s="84"/>
      <c r="Z1152" s="84"/>
      <c r="AA1152" s="85"/>
      <c r="AB1152" s="84"/>
      <c r="AC1152" s="84"/>
      <c r="AD1152" s="106"/>
      <c r="AE1152" s="107"/>
      <c r="AF1152" s="107"/>
      <c r="AG1152" s="107"/>
      <c r="AH1152" s="107"/>
      <c r="AI1152" s="107"/>
      <c r="AJ1152" s="107"/>
      <c r="AK1152" s="107"/>
      <c r="AL1152" s="107"/>
      <c r="AM1152" s="107"/>
      <c r="AN1152" s="107"/>
      <c r="AO1152" s="107"/>
      <c r="AP1152" s="107"/>
      <c r="AQ1152" s="107"/>
      <c r="AR1152" s="107"/>
      <c r="AS1152" s="107"/>
      <c r="AT1152" s="107"/>
    </row>
    <row r="1153" s="65" customFormat="1" ht="104" customHeight="1" spans="1:46">
      <c r="A1153" s="84" t="s">
        <v>18601</v>
      </c>
      <c r="B1153" s="84"/>
      <c r="C1153" s="85" t="s">
        <v>2</v>
      </c>
      <c r="D1153" s="84" t="s">
        <v>16461</v>
      </c>
      <c r="E1153" s="87" t="s">
        <v>18600</v>
      </c>
      <c r="F1153" s="84" t="s">
        <v>16408</v>
      </c>
      <c r="G1153" s="85"/>
      <c r="H1153" s="85">
        <v>25</v>
      </c>
      <c r="I1153" s="85">
        <f t="shared" si="60"/>
        <v>25</v>
      </c>
      <c r="J1153" s="84">
        <v>1</v>
      </c>
      <c r="K1153" s="90">
        <f>SUMIFS(VENTAS[Cantidad],VENTAS[Código del producto Vendido],STOCK[[#This Row],[Code]])</f>
        <v>0</v>
      </c>
      <c r="L1153" s="84">
        <f>STOCK[[#This Row],[Entradas]]-STOCK[[#This Row],[Salidas]]</f>
        <v>1</v>
      </c>
      <c r="M1153" s="93">
        <f>STOCK[[#This Row],[Precio Final]]*10%</f>
        <v>2.5</v>
      </c>
      <c r="N1153" s="84"/>
      <c r="O1153" s="85"/>
      <c r="P1153" s="85"/>
      <c r="Q1153" s="84"/>
      <c r="R1153" s="84"/>
      <c r="S1153" s="85"/>
      <c r="T1153" s="96">
        <f>STOCK[[#This Row],[Costo Unitario (USD)]]+STOCK[[#This Row],[Costo Envío (USD)]]+STOCK[[#This Row],[Comisión 10%]]</f>
        <v>2.5</v>
      </c>
      <c r="U1153" s="84">
        <f t="shared" si="59"/>
        <v>3.75</v>
      </c>
      <c r="V1153" s="85">
        <f t="shared" si="61"/>
        <v>25</v>
      </c>
      <c r="W1153" s="85">
        <f>STOCK[[#This Row],[Precio Final]]-STOCK[[#This Row],[Costo total]]</f>
        <v>22.5</v>
      </c>
      <c r="X1153" s="84">
        <f>STOCK[[#This Row],[Ganancia Unitaria]]*STOCK[[#This Row],[Salidas]]</f>
        <v>0</v>
      </c>
      <c r="Y1153" s="84"/>
      <c r="Z1153" s="84"/>
      <c r="AA1153" s="85"/>
      <c r="AB1153" s="84"/>
      <c r="AC1153" s="84"/>
      <c r="AD1153" s="106"/>
      <c r="AE1153" s="107"/>
      <c r="AF1153" s="107"/>
      <c r="AG1153" s="107"/>
      <c r="AH1153" s="107"/>
      <c r="AI1153" s="107"/>
      <c r="AJ1153" s="107"/>
      <c r="AK1153" s="107"/>
      <c r="AL1153" s="107"/>
      <c r="AM1153" s="107"/>
      <c r="AN1153" s="107"/>
      <c r="AO1153" s="107"/>
      <c r="AP1153" s="107"/>
      <c r="AQ1153" s="107"/>
      <c r="AR1153" s="107"/>
      <c r="AS1153" s="107"/>
      <c r="AT1153" s="107"/>
    </row>
    <row r="1154" s="65" customFormat="1" ht="104" customHeight="1" spans="1:46">
      <c r="A1154" s="84" t="s">
        <v>18602</v>
      </c>
      <c r="B1154" s="84"/>
      <c r="C1154" s="85" t="s">
        <v>2</v>
      </c>
      <c r="D1154" s="84" t="s">
        <v>16461</v>
      </c>
      <c r="E1154" s="87" t="s">
        <v>18603</v>
      </c>
      <c r="F1154" s="84" t="s">
        <v>16404</v>
      </c>
      <c r="G1154" s="85"/>
      <c r="H1154" s="85">
        <v>18</v>
      </c>
      <c r="I1154" s="85">
        <f t="shared" si="60"/>
        <v>18</v>
      </c>
      <c r="J1154" s="84">
        <v>1</v>
      </c>
      <c r="K1154" s="90">
        <f>SUMIFS(VENTAS[Cantidad],VENTAS[Código del producto Vendido],STOCK[[#This Row],[Code]])</f>
        <v>0</v>
      </c>
      <c r="L1154" s="84">
        <f>STOCK[[#This Row],[Entradas]]-STOCK[[#This Row],[Salidas]]</f>
        <v>1</v>
      </c>
      <c r="M1154" s="93">
        <f>STOCK[[#This Row],[Precio Final]]*10%</f>
        <v>1.8</v>
      </c>
      <c r="N1154" s="84"/>
      <c r="O1154" s="85"/>
      <c r="P1154" s="85"/>
      <c r="Q1154" s="84"/>
      <c r="R1154" s="84"/>
      <c r="S1154" s="85"/>
      <c r="T1154" s="96">
        <f>STOCK[[#This Row],[Costo Unitario (USD)]]+STOCK[[#This Row],[Costo Envío (USD)]]+STOCK[[#This Row],[Comisión 10%]]</f>
        <v>1.8</v>
      </c>
      <c r="U1154" s="84">
        <f t="shared" ref="U1154:U1217" si="62">T1154*1.5</f>
        <v>2.7</v>
      </c>
      <c r="V1154" s="85">
        <f t="shared" si="61"/>
        <v>18</v>
      </c>
      <c r="W1154" s="85">
        <f>STOCK[[#This Row],[Precio Final]]-STOCK[[#This Row],[Costo total]]</f>
        <v>16.2</v>
      </c>
      <c r="X1154" s="84">
        <f>STOCK[[#This Row],[Ganancia Unitaria]]*STOCK[[#This Row],[Salidas]]</f>
        <v>0</v>
      </c>
      <c r="Y1154" s="84"/>
      <c r="Z1154" s="84"/>
      <c r="AA1154" s="85"/>
      <c r="AB1154" s="84"/>
      <c r="AC1154" s="84"/>
      <c r="AD1154" s="106"/>
      <c r="AE1154" s="107"/>
      <c r="AF1154" s="107"/>
      <c r="AG1154" s="107"/>
      <c r="AH1154" s="107"/>
      <c r="AI1154" s="107"/>
      <c r="AJ1154" s="107"/>
      <c r="AK1154" s="107"/>
      <c r="AL1154" s="107"/>
      <c r="AM1154" s="107"/>
      <c r="AN1154" s="107"/>
      <c r="AO1154" s="107"/>
      <c r="AP1154" s="107"/>
      <c r="AQ1154" s="107"/>
      <c r="AR1154" s="107"/>
      <c r="AS1154" s="107"/>
      <c r="AT1154" s="107"/>
    </row>
    <row r="1155" s="65" customFormat="1" ht="104" customHeight="1" spans="1:46">
      <c r="A1155" s="84" t="s">
        <v>18604</v>
      </c>
      <c r="B1155" s="84"/>
      <c r="C1155" s="85" t="s">
        <v>2</v>
      </c>
      <c r="D1155" s="84" t="s">
        <v>16461</v>
      </c>
      <c r="E1155" s="87" t="s">
        <v>18605</v>
      </c>
      <c r="F1155" s="84" t="s">
        <v>16404</v>
      </c>
      <c r="G1155" s="85"/>
      <c r="H1155" s="85">
        <v>18</v>
      </c>
      <c r="I1155" s="85">
        <f t="shared" si="60"/>
        <v>18</v>
      </c>
      <c r="J1155" s="84">
        <v>1</v>
      </c>
      <c r="K1155" s="90">
        <f>SUMIFS(VENTAS[Cantidad],VENTAS[Código del producto Vendido],STOCK[[#This Row],[Code]])</f>
        <v>0</v>
      </c>
      <c r="L1155" s="84">
        <f>STOCK[[#This Row],[Entradas]]-STOCK[[#This Row],[Salidas]]</f>
        <v>1</v>
      </c>
      <c r="M1155" s="93">
        <f>STOCK[[#This Row],[Precio Final]]*10%</f>
        <v>1.8</v>
      </c>
      <c r="N1155" s="84"/>
      <c r="O1155" s="85"/>
      <c r="P1155" s="85"/>
      <c r="Q1155" s="84"/>
      <c r="R1155" s="84"/>
      <c r="S1155" s="85"/>
      <c r="T1155" s="96">
        <f>STOCK[[#This Row],[Costo Unitario (USD)]]+STOCK[[#This Row],[Costo Envío (USD)]]+STOCK[[#This Row],[Comisión 10%]]</f>
        <v>1.8</v>
      </c>
      <c r="U1155" s="84">
        <f t="shared" si="62"/>
        <v>2.7</v>
      </c>
      <c r="V1155" s="85">
        <f t="shared" si="61"/>
        <v>18</v>
      </c>
      <c r="W1155" s="85">
        <f>STOCK[[#This Row],[Precio Final]]-STOCK[[#This Row],[Costo total]]</f>
        <v>16.2</v>
      </c>
      <c r="X1155" s="84">
        <f>STOCK[[#This Row],[Ganancia Unitaria]]*STOCK[[#This Row],[Salidas]]</f>
        <v>0</v>
      </c>
      <c r="Y1155" s="84"/>
      <c r="Z1155" s="84"/>
      <c r="AA1155" s="85"/>
      <c r="AB1155" s="84"/>
      <c r="AC1155" s="84"/>
      <c r="AD1155" s="106"/>
      <c r="AE1155" s="107"/>
      <c r="AF1155" s="107"/>
      <c r="AG1155" s="107"/>
      <c r="AH1155" s="107"/>
      <c r="AI1155" s="107"/>
      <c r="AJ1155" s="107"/>
      <c r="AK1155" s="107"/>
      <c r="AL1155" s="107"/>
      <c r="AM1155" s="107"/>
      <c r="AN1155" s="107"/>
      <c r="AO1155" s="107"/>
      <c r="AP1155" s="107"/>
      <c r="AQ1155" s="107"/>
      <c r="AR1155" s="107"/>
      <c r="AS1155" s="107"/>
      <c r="AT1155" s="107"/>
    </row>
    <row r="1156" s="65" customFormat="1" ht="104" customHeight="1" spans="1:46">
      <c r="A1156" s="84" t="s">
        <v>18606</v>
      </c>
      <c r="B1156" s="84"/>
      <c r="C1156" s="85" t="s">
        <v>2</v>
      </c>
      <c r="D1156" s="84" t="s">
        <v>16461</v>
      </c>
      <c r="E1156" s="87" t="s">
        <v>18607</v>
      </c>
      <c r="F1156" s="84" t="s">
        <v>16408</v>
      </c>
      <c r="G1156" s="85"/>
      <c r="H1156" s="85">
        <v>25</v>
      </c>
      <c r="I1156" s="85">
        <f t="shared" si="60"/>
        <v>25</v>
      </c>
      <c r="J1156" s="84">
        <v>1</v>
      </c>
      <c r="K1156" s="90">
        <f>SUMIFS(VENTAS[Cantidad],VENTAS[Código del producto Vendido],STOCK[[#This Row],[Code]])</f>
        <v>0</v>
      </c>
      <c r="L1156" s="84">
        <f>STOCK[[#This Row],[Entradas]]-STOCK[[#This Row],[Salidas]]</f>
        <v>1</v>
      </c>
      <c r="M1156" s="93">
        <f>STOCK[[#This Row],[Precio Final]]*10%</f>
        <v>2.5</v>
      </c>
      <c r="N1156" s="84"/>
      <c r="O1156" s="85"/>
      <c r="P1156" s="85"/>
      <c r="Q1156" s="84"/>
      <c r="R1156" s="84"/>
      <c r="S1156" s="85"/>
      <c r="T1156" s="96">
        <f>STOCK[[#This Row],[Costo Unitario (USD)]]+STOCK[[#This Row],[Costo Envío (USD)]]+STOCK[[#This Row],[Comisión 10%]]</f>
        <v>2.5</v>
      </c>
      <c r="U1156" s="84">
        <f t="shared" si="62"/>
        <v>3.75</v>
      </c>
      <c r="V1156" s="85">
        <f t="shared" si="61"/>
        <v>25</v>
      </c>
      <c r="W1156" s="85">
        <f>STOCK[[#This Row],[Precio Final]]-STOCK[[#This Row],[Costo total]]</f>
        <v>22.5</v>
      </c>
      <c r="X1156" s="84">
        <f>STOCK[[#This Row],[Ganancia Unitaria]]*STOCK[[#This Row],[Salidas]]</f>
        <v>0</v>
      </c>
      <c r="Y1156" s="84"/>
      <c r="Z1156" s="84"/>
      <c r="AA1156" s="85"/>
      <c r="AB1156" s="84"/>
      <c r="AC1156" s="84"/>
      <c r="AD1156" s="106"/>
      <c r="AE1156" s="107"/>
      <c r="AF1156" s="107"/>
      <c r="AG1156" s="107"/>
      <c r="AH1156" s="107"/>
      <c r="AI1156" s="107"/>
      <c r="AJ1156" s="107"/>
      <c r="AK1156" s="107"/>
      <c r="AL1156" s="107"/>
      <c r="AM1156" s="107"/>
      <c r="AN1156" s="107"/>
      <c r="AO1156" s="107"/>
      <c r="AP1156" s="107"/>
      <c r="AQ1156" s="107"/>
      <c r="AR1156" s="107"/>
      <c r="AS1156" s="107"/>
      <c r="AT1156" s="107"/>
    </row>
    <row r="1157" s="65" customFormat="1" ht="104" customHeight="1" spans="1:46">
      <c r="A1157" s="84" t="s">
        <v>18608</v>
      </c>
      <c r="B1157" s="84"/>
      <c r="C1157" s="85" t="s">
        <v>2</v>
      </c>
      <c r="D1157" s="84" t="s">
        <v>16461</v>
      </c>
      <c r="E1157" s="87" t="s">
        <v>18607</v>
      </c>
      <c r="F1157" s="84" t="s">
        <v>16396</v>
      </c>
      <c r="G1157" s="85"/>
      <c r="H1157" s="85">
        <v>25</v>
      </c>
      <c r="I1157" s="85">
        <f t="shared" si="60"/>
        <v>25</v>
      </c>
      <c r="J1157" s="84">
        <v>2</v>
      </c>
      <c r="K1157" s="90">
        <f>SUMIFS(VENTAS[Cantidad],VENTAS[Código del producto Vendido],STOCK[[#This Row],[Code]])</f>
        <v>0</v>
      </c>
      <c r="L1157" s="84">
        <f>STOCK[[#This Row],[Entradas]]-STOCK[[#This Row],[Salidas]]</f>
        <v>2</v>
      </c>
      <c r="M1157" s="93">
        <f>STOCK[[#This Row],[Precio Final]]*10%</f>
        <v>2.5</v>
      </c>
      <c r="N1157" s="84"/>
      <c r="O1157" s="85"/>
      <c r="P1157" s="85"/>
      <c r="Q1157" s="84"/>
      <c r="R1157" s="84"/>
      <c r="S1157" s="85"/>
      <c r="T1157" s="96">
        <f>STOCK[[#This Row],[Costo Unitario (USD)]]+STOCK[[#This Row],[Costo Envío (USD)]]+STOCK[[#This Row],[Comisión 10%]]</f>
        <v>2.5</v>
      </c>
      <c r="U1157" s="84">
        <f t="shared" si="62"/>
        <v>3.75</v>
      </c>
      <c r="V1157" s="85">
        <f t="shared" si="61"/>
        <v>25</v>
      </c>
      <c r="W1157" s="85">
        <f>STOCK[[#This Row],[Precio Final]]-STOCK[[#This Row],[Costo total]]</f>
        <v>22.5</v>
      </c>
      <c r="X1157" s="84">
        <f>STOCK[[#This Row],[Ganancia Unitaria]]*STOCK[[#This Row],[Salidas]]</f>
        <v>0</v>
      </c>
      <c r="Y1157" s="84"/>
      <c r="Z1157" s="84"/>
      <c r="AA1157" s="85"/>
      <c r="AB1157" s="84"/>
      <c r="AC1157" s="84"/>
      <c r="AD1157" s="106"/>
      <c r="AE1157" s="107"/>
      <c r="AF1157" s="107"/>
      <c r="AG1157" s="107"/>
      <c r="AH1157" s="107"/>
      <c r="AI1157" s="107"/>
      <c r="AJ1157" s="107"/>
      <c r="AK1157" s="107"/>
      <c r="AL1157" s="107"/>
      <c r="AM1157" s="107"/>
      <c r="AN1157" s="107"/>
      <c r="AO1157" s="107"/>
      <c r="AP1157" s="107"/>
      <c r="AQ1157" s="107"/>
      <c r="AR1157" s="107"/>
      <c r="AS1157" s="107"/>
      <c r="AT1157" s="107"/>
    </row>
    <row r="1158" s="65" customFormat="1" ht="104" customHeight="1" spans="1:46">
      <c r="A1158" s="84" t="s">
        <v>18609</v>
      </c>
      <c r="B1158" s="84"/>
      <c r="C1158" s="85" t="s">
        <v>2</v>
      </c>
      <c r="D1158" s="84" t="s">
        <v>16461</v>
      </c>
      <c r="E1158" s="87" t="s">
        <v>18610</v>
      </c>
      <c r="F1158" s="84" t="s">
        <v>16404</v>
      </c>
      <c r="G1158" s="85"/>
      <c r="H1158" s="85">
        <v>35</v>
      </c>
      <c r="I1158" s="85">
        <f t="shared" si="60"/>
        <v>35</v>
      </c>
      <c r="J1158" s="84">
        <v>1</v>
      </c>
      <c r="K1158" s="90">
        <f>SUMIFS(VENTAS[Cantidad],VENTAS[Código del producto Vendido],STOCK[[#This Row],[Code]])</f>
        <v>0</v>
      </c>
      <c r="L1158" s="84">
        <f>STOCK[[#This Row],[Entradas]]-STOCK[[#This Row],[Salidas]]</f>
        <v>1</v>
      </c>
      <c r="M1158" s="93">
        <f>STOCK[[#This Row],[Precio Final]]*10%</f>
        <v>3.5</v>
      </c>
      <c r="N1158" s="84"/>
      <c r="O1158" s="85"/>
      <c r="P1158" s="85"/>
      <c r="Q1158" s="84"/>
      <c r="R1158" s="84"/>
      <c r="S1158" s="85"/>
      <c r="T1158" s="96">
        <f>STOCK[[#This Row],[Costo Unitario (USD)]]+STOCK[[#This Row],[Costo Envío (USD)]]+STOCK[[#This Row],[Comisión 10%]]</f>
        <v>3.5</v>
      </c>
      <c r="U1158" s="84">
        <f t="shared" si="62"/>
        <v>5.25</v>
      </c>
      <c r="V1158" s="85">
        <f t="shared" si="61"/>
        <v>35</v>
      </c>
      <c r="W1158" s="85">
        <f>STOCK[[#This Row],[Precio Final]]-STOCK[[#This Row],[Costo total]]</f>
        <v>31.5</v>
      </c>
      <c r="X1158" s="84">
        <f>STOCK[[#This Row],[Ganancia Unitaria]]*STOCK[[#This Row],[Salidas]]</f>
        <v>0</v>
      </c>
      <c r="Y1158" s="84"/>
      <c r="Z1158" s="84"/>
      <c r="AA1158" s="85"/>
      <c r="AB1158" s="84"/>
      <c r="AC1158" s="84"/>
      <c r="AD1158" s="106"/>
      <c r="AE1158" s="107"/>
      <c r="AF1158" s="107"/>
      <c r="AG1158" s="107"/>
      <c r="AH1158" s="107"/>
      <c r="AI1158" s="107"/>
      <c r="AJ1158" s="107"/>
      <c r="AK1158" s="107"/>
      <c r="AL1158" s="107"/>
      <c r="AM1158" s="107"/>
      <c r="AN1158" s="107"/>
      <c r="AO1158" s="107"/>
      <c r="AP1158" s="107"/>
      <c r="AQ1158" s="107"/>
      <c r="AR1158" s="107"/>
      <c r="AS1158" s="107"/>
      <c r="AT1158" s="107"/>
    </row>
    <row r="1159" s="65" customFormat="1" ht="104" customHeight="1" spans="1:46">
      <c r="A1159" s="84" t="s">
        <v>18611</v>
      </c>
      <c r="B1159" s="84"/>
      <c r="C1159" s="85" t="s">
        <v>2</v>
      </c>
      <c r="D1159" s="84" t="s">
        <v>16541</v>
      </c>
      <c r="E1159" s="87" t="s">
        <v>18612</v>
      </c>
      <c r="F1159" s="84" t="s">
        <v>16586</v>
      </c>
      <c r="G1159" s="85"/>
      <c r="H1159" s="85">
        <v>30</v>
      </c>
      <c r="I1159" s="85">
        <f t="shared" si="60"/>
        <v>30</v>
      </c>
      <c r="J1159" s="84">
        <v>1</v>
      </c>
      <c r="K1159" s="90">
        <f>SUMIFS(VENTAS[Cantidad],VENTAS[Código del producto Vendido],STOCK[[#This Row],[Code]])</f>
        <v>0</v>
      </c>
      <c r="L1159" s="84">
        <f>STOCK[[#This Row],[Entradas]]-STOCK[[#This Row],[Salidas]]</f>
        <v>1</v>
      </c>
      <c r="M1159" s="93">
        <f>STOCK[[#This Row],[Precio Final]]*10%</f>
        <v>3</v>
      </c>
      <c r="N1159" s="84"/>
      <c r="O1159" s="85"/>
      <c r="P1159" s="85"/>
      <c r="Q1159" s="84"/>
      <c r="R1159" s="84"/>
      <c r="S1159" s="85"/>
      <c r="T1159" s="96">
        <f>STOCK[[#This Row],[Costo Unitario (USD)]]+STOCK[[#This Row],[Costo Envío (USD)]]+STOCK[[#This Row],[Comisión 10%]]</f>
        <v>3</v>
      </c>
      <c r="U1159" s="84">
        <f t="shared" si="62"/>
        <v>4.5</v>
      </c>
      <c r="V1159" s="85">
        <f t="shared" si="61"/>
        <v>30</v>
      </c>
      <c r="W1159" s="85">
        <f>STOCK[[#This Row],[Precio Final]]-STOCK[[#This Row],[Costo total]]</f>
        <v>27</v>
      </c>
      <c r="X1159" s="84">
        <f>STOCK[[#This Row],[Ganancia Unitaria]]*STOCK[[#This Row],[Salidas]]</f>
        <v>0</v>
      </c>
      <c r="Y1159" s="84"/>
      <c r="Z1159" s="84"/>
      <c r="AA1159" s="85"/>
      <c r="AB1159" s="84"/>
      <c r="AC1159" s="84"/>
      <c r="AD1159" s="106"/>
      <c r="AE1159" s="107"/>
      <c r="AF1159" s="107"/>
      <c r="AG1159" s="107"/>
      <c r="AH1159" s="107"/>
      <c r="AI1159" s="107"/>
      <c r="AJ1159" s="107"/>
      <c r="AK1159" s="107"/>
      <c r="AL1159" s="107"/>
      <c r="AM1159" s="107"/>
      <c r="AN1159" s="107"/>
      <c r="AO1159" s="107"/>
      <c r="AP1159" s="107"/>
      <c r="AQ1159" s="107"/>
      <c r="AR1159" s="107"/>
      <c r="AS1159" s="107"/>
      <c r="AT1159" s="107"/>
    </row>
    <row r="1160" s="65" customFormat="1" ht="104" customHeight="1" spans="1:46">
      <c r="A1160" s="84" t="s">
        <v>18613</v>
      </c>
      <c r="B1160" s="84"/>
      <c r="C1160" s="85" t="s">
        <v>2</v>
      </c>
      <c r="D1160" s="84" t="s">
        <v>16541</v>
      </c>
      <c r="E1160" s="87" t="s">
        <v>18614</v>
      </c>
      <c r="F1160" s="84" t="s">
        <v>16475</v>
      </c>
      <c r="G1160" s="85"/>
      <c r="H1160" s="85">
        <v>30</v>
      </c>
      <c r="I1160" s="85">
        <f t="shared" si="60"/>
        <v>30</v>
      </c>
      <c r="J1160" s="84">
        <v>1</v>
      </c>
      <c r="K1160" s="90">
        <f>SUMIFS(VENTAS[Cantidad],VENTAS[Código del producto Vendido],STOCK[[#This Row],[Code]])</f>
        <v>0</v>
      </c>
      <c r="L1160" s="84">
        <f>STOCK[[#This Row],[Entradas]]-STOCK[[#This Row],[Salidas]]</f>
        <v>1</v>
      </c>
      <c r="M1160" s="93">
        <f>STOCK[[#This Row],[Precio Final]]*10%</f>
        <v>3</v>
      </c>
      <c r="N1160" s="84"/>
      <c r="O1160" s="85"/>
      <c r="P1160" s="85"/>
      <c r="Q1160" s="84"/>
      <c r="R1160" s="84"/>
      <c r="S1160" s="85"/>
      <c r="T1160" s="96">
        <f>STOCK[[#This Row],[Costo Unitario (USD)]]+STOCK[[#This Row],[Costo Envío (USD)]]+STOCK[[#This Row],[Comisión 10%]]</f>
        <v>3</v>
      </c>
      <c r="U1160" s="84">
        <f t="shared" si="62"/>
        <v>4.5</v>
      </c>
      <c r="V1160" s="85">
        <f t="shared" si="61"/>
        <v>30</v>
      </c>
      <c r="W1160" s="85">
        <f>STOCK[[#This Row],[Precio Final]]-STOCK[[#This Row],[Costo total]]</f>
        <v>27</v>
      </c>
      <c r="X1160" s="84">
        <f>STOCK[[#This Row],[Ganancia Unitaria]]*STOCK[[#This Row],[Salidas]]</f>
        <v>0</v>
      </c>
      <c r="Y1160" s="84"/>
      <c r="Z1160" s="84"/>
      <c r="AA1160" s="85"/>
      <c r="AB1160" s="84"/>
      <c r="AC1160" s="84"/>
      <c r="AD1160" s="106"/>
      <c r="AE1160" s="107"/>
      <c r="AF1160" s="107"/>
      <c r="AG1160" s="107"/>
      <c r="AH1160" s="107"/>
      <c r="AI1160" s="107"/>
      <c r="AJ1160" s="107"/>
      <c r="AK1160" s="107"/>
      <c r="AL1160" s="107"/>
      <c r="AM1160" s="107"/>
      <c r="AN1160" s="107"/>
      <c r="AO1160" s="107"/>
      <c r="AP1160" s="107"/>
      <c r="AQ1160" s="107"/>
      <c r="AR1160" s="107"/>
      <c r="AS1160" s="107"/>
      <c r="AT1160" s="107"/>
    </row>
    <row r="1161" s="65" customFormat="1" ht="104" customHeight="1" spans="1:46">
      <c r="A1161" s="84" t="s">
        <v>18615</v>
      </c>
      <c r="B1161" s="84"/>
      <c r="C1161" s="85" t="s">
        <v>2</v>
      </c>
      <c r="D1161" s="84" t="s">
        <v>16461</v>
      </c>
      <c r="E1161" s="87" t="s">
        <v>18616</v>
      </c>
      <c r="F1161" s="84" t="s">
        <v>16586</v>
      </c>
      <c r="G1161" s="85"/>
      <c r="H1161" s="85">
        <v>18</v>
      </c>
      <c r="I1161" s="85">
        <f t="shared" si="60"/>
        <v>18</v>
      </c>
      <c r="J1161" s="84">
        <v>1</v>
      </c>
      <c r="K1161" s="90">
        <f>SUMIFS(VENTAS[Cantidad],VENTAS[Código del producto Vendido],STOCK[[#This Row],[Code]])</f>
        <v>0</v>
      </c>
      <c r="L1161" s="84">
        <f>STOCK[[#This Row],[Entradas]]-STOCK[[#This Row],[Salidas]]</f>
        <v>1</v>
      </c>
      <c r="M1161" s="93">
        <f>STOCK[[#This Row],[Precio Final]]*10%</f>
        <v>1.8</v>
      </c>
      <c r="N1161" s="84"/>
      <c r="O1161" s="85"/>
      <c r="P1161" s="85"/>
      <c r="Q1161" s="84"/>
      <c r="R1161" s="84"/>
      <c r="S1161" s="85"/>
      <c r="T1161" s="96">
        <f>STOCK[[#This Row],[Costo Unitario (USD)]]+STOCK[[#This Row],[Costo Envío (USD)]]+STOCK[[#This Row],[Comisión 10%]]</f>
        <v>1.8</v>
      </c>
      <c r="U1161" s="84">
        <f t="shared" si="62"/>
        <v>2.7</v>
      </c>
      <c r="V1161" s="85">
        <f t="shared" si="61"/>
        <v>18</v>
      </c>
      <c r="W1161" s="85">
        <f>STOCK[[#This Row],[Precio Final]]-STOCK[[#This Row],[Costo total]]</f>
        <v>16.2</v>
      </c>
      <c r="X1161" s="84">
        <f>STOCK[[#This Row],[Ganancia Unitaria]]*STOCK[[#This Row],[Salidas]]</f>
        <v>0</v>
      </c>
      <c r="Y1161" s="84"/>
      <c r="Z1161" s="84"/>
      <c r="AA1161" s="85"/>
      <c r="AB1161" s="84"/>
      <c r="AC1161" s="84"/>
      <c r="AD1161" s="106"/>
      <c r="AE1161" s="107"/>
      <c r="AF1161" s="107"/>
      <c r="AG1161" s="107"/>
      <c r="AH1161" s="107"/>
      <c r="AI1161" s="107"/>
      <c r="AJ1161" s="107"/>
      <c r="AK1161" s="107"/>
      <c r="AL1161" s="107"/>
      <c r="AM1161" s="107"/>
      <c r="AN1161" s="107"/>
      <c r="AO1161" s="107"/>
      <c r="AP1161" s="107"/>
      <c r="AQ1161" s="107"/>
      <c r="AR1161" s="107"/>
      <c r="AS1161" s="107"/>
      <c r="AT1161" s="107"/>
    </row>
    <row r="1162" s="65" customFormat="1" ht="104" customHeight="1" spans="1:46">
      <c r="A1162" s="84" t="s">
        <v>18617</v>
      </c>
      <c r="B1162" s="84"/>
      <c r="C1162" s="85" t="s">
        <v>2</v>
      </c>
      <c r="D1162" s="84" t="s">
        <v>16461</v>
      </c>
      <c r="E1162" s="87" t="s">
        <v>18618</v>
      </c>
      <c r="F1162" s="84" t="s">
        <v>16586</v>
      </c>
      <c r="G1162" s="85"/>
      <c r="H1162" s="85">
        <v>18</v>
      </c>
      <c r="I1162" s="85">
        <f t="shared" si="60"/>
        <v>18</v>
      </c>
      <c r="J1162" s="84">
        <v>1</v>
      </c>
      <c r="K1162" s="90">
        <f>SUMIFS(VENTAS[Cantidad],VENTAS[Código del producto Vendido],STOCK[[#This Row],[Code]])</f>
        <v>0</v>
      </c>
      <c r="L1162" s="84">
        <f>STOCK[[#This Row],[Entradas]]-STOCK[[#This Row],[Salidas]]</f>
        <v>1</v>
      </c>
      <c r="M1162" s="93">
        <f>STOCK[[#This Row],[Precio Final]]*10%</f>
        <v>1.8</v>
      </c>
      <c r="N1162" s="84"/>
      <c r="O1162" s="85"/>
      <c r="P1162" s="85"/>
      <c r="Q1162" s="84"/>
      <c r="R1162" s="84"/>
      <c r="S1162" s="85"/>
      <c r="T1162" s="96">
        <f>STOCK[[#This Row],[Costo Unitario (USD)]]+STOCK[[#This Row],[Costo Envío (USD)]]+STOCK[[#This Row],[Comisión 10%]]</f>
        <v>1.8</v>
      </c>
      <c r="U1162" s="84">
        <f t="shared" si="62"/>
        <v>2.7</v>
      </c>
      <c r="V1162" s="85">
        <f t="shared" si="61"/>
        <v>18</v>
      </c>
      <c r="W1162" s="85">
        <f>STOCK[[#This Row],[Precio Final]]-STOCK[[#This Row],[Costo total]]</f>
        <v>16.2</v>
      </c>
      <c r="X1162" s="84">
        <f>STOCK[[#This Row],[Ganancia Unitaria]]*STOCK[[#This Row],[Salidas]]</f>
        <v>0</v>
      </c>
      <c r="Y1162" s="84"/>
      <c r="Z1162" s="84"/>
      <c r="AA1162" s="85"/>
      <c r="AB1162" s="84"/>
      <c r="AC1162" s="84"/>
      <c r="AD1162" s="106"/>
      <c r="AE1162" s="107"/>
      <c r="AF1162" s="107"/>
      <c r="AG1162" s="107"/>
      <c r="AH1162" s="107"/>
      <c r="AI1162" s="107"/>
      <c r="AJ1162" s="107"/>
      <c r="AK1162" s="107"/>
      <c r="AL1162" s="107"/>
      <c r="AM1162" s="107"/>
      <c r="AN1162" s="107"/>
      <c r="AO1162" s="107"/>
      <c r="AP1162" s="107"/>
      <c r="AQ1162" s="107"/>
      <c r="AR1162" s="107"/>
      <c r="AS1162" s="107"/>
      <c r="AT1162" s="107"/>
    </row>
    <row r="1163" s="65" customFormat="1" ht="104" customHeight="1" spans="1:46">
      <c r="A1163" s="84" t="s">
        <v>18619</v>
      </c>
      <c r="B1163" s="84"/>
      <c r="C1163" s="85" t="s">
        <v>2</v>
      </c>
      <c r="D1163" s="84" t="s">
        <v>16461</v>
      </c>
      <c r="E1163" s="87" t="s">
        <v>18620</v>
      </c>
      <c r="F1163" s="84" t="s">
        <v>16586</v>
      </c>
      <c r="G1163" s="85"/>
      <c r="H1163" s="85">
        <v>15</v>
      </c>
      <c r="I1163" s="85">
        <f t="shared" si="60"/>
        <v>15</v>
      </c>
      <c r="J1163" s="84">
        <v>1</v>
      </c>
      <c r="K1163" s="90">
        <f>SUMIFS(VENTAS[Cantidad],VENTAS[Código del producto Vendido],STOCK[[#This Row],[Code]])</f>
        <v>0</v>
      </c>
      <c r="L1163" s="84">
        <f>STOCK[[#This Row],[Entradas]]-STOCK[[#This Row],[Salidas]]</f>
        <v>1</v>
      </c>
      <c r="M1163" s="93">
        <f>STOCK[[#This Row],[Precio Final]]*10%</f>
        <v>1.5</v>
      </c>
      <c r="N1163" s="84"/>
      <c r="O1163" s="85"/>
      <c r="P1163" s="85"/>
      <c r="Q1163" s="84"/>
      <c r="R1163" s="84"/>
      <c r="S1163" s="85"/>
      <c r="T1163" s="96">
        <f>STOCK[[#This Row],[Costo Unitario (USD)]]+STOCK[[#This Row],[Costo Envío (USD)]]+STOCK[[#This Row],[Comisión 10%]]</f>
        <v>1.5</v>
      </c>
      <c r="U1163" s="84">
        <f t="shared" si="62"/>
        <v>2.25</v>
      </c>
      <c r="V1163" s="85">
        <f t="shared" si="61"/>
        <v>15</v>
      </c>
      <c r="W1163" s="85">
        <f>STOCK[[#This Row],[Precio Final]]-STOCK[[#This Row],[Costo total]]</f>
        <v>13.5</v>
      </c>
      <c r="X1163" s="84">
        <f>STOCK[[#This Row],[Ganancia Unitaria]]*STOCK[[#This Row],[Salidas]]</f>
        <v>0</v>
      </c>
      <c r="Y1163" s="84"/>
      <c r="Z1163" s="84"/>
      <c r="AA1163" s="85"/>
      <c r="AB1163" s="84"/>
      <c r="AC1163" s="84"/>
      <c r="AD1163" s="106"/>
      <c r="AE1163" s="107"/>
      <c r="AF1163" s="107"/>
      <c r="AG1163" s="107"/>
      <c r="AH1163" s="107"/>
      <c r="AI1163" s="107"/>
      <c r="AJ1163" s="107"/>
      <c r="AK1163" s="107"/>
      <c r="AL1163" s="107"/>
      <c r="AM1163" s="107"/>
      <c r="AN1163" s="107"/>
      <c r="AO1163" s="107"/>
      <c r="AP1163" s="107"/>
      <c r="AQ1163" s="107"/>
      <c r="AR1163" s="107"/>
      <c r="AS1163" s="107"/>
      <c r="AT1163" s="107"/>
    </row>
    <row r="1164" s="65" customFormat="1" ht="104" customHeight="1" spans="1:46">
      <c r="A1164" s="84" t="s">
        <v>18621</v>
      </c>
      <c r="B1164" s="84"/>
      <c r="C1164" s="85" t="s">
        <v>2</v>
      </c>
      <c r="D1164" s="84" t="s">
        <v>16461</v>
      </c>
      <c r="E1164" s="87" t="s">
        <v>18622</v>
      </c>
      <c r="F1164" s="84" t="s">
        <v>16586</v>
      </c>
      <c r="G1164" s="85"/>
      <c r="H1164" s="85">
        <v>18</v>
      </c>
      <c r="I1164" s="85">
        <f t="shared" si="60"/>
        <v>18</v>
      </c>
      <c r="J1164" s="84">
        <v>1</v>
      </c>
      <c r="K1164" s="90">
        <f>SUMIFS(VENTAS[Cantidad],VENTAS[Código del producto Vendido],STOCK[[#This Row],[Code]])</f>
        <v>0</v>
      </c>
      <c r="L1164" s="84">
        <f>STOCK[[#This Row],[Entradas]]-STOCK[[#This Row],[Salidas]]</f>
        <v>1</v>
      </c>
      <c r="M1164" s="93">
        <f>STOCK[[#This Row],[Precio Final]]*10%</f>
        <v>1.8</v>
      </c>
      <c r="N1164" s="84"/>
      <c r="O1164" s="85"/>
      <c r="P1164" s="85"/>
      <c r="Q1164" s="84"/>
      <c r="R1164" s="84"/>
      <c r="S1164" s="85"/>
      <c r="T1164" s="96">
        <f>STOCK[[#This Row],[Costo Unitario (USD)]]+STOCK[[#This Row],[Costo Envío (USD)]]+STOCK[[#This Row],[Comisión 10%]]</f>
        <v>1.8</v>
      </c>
      <c r="U1164" s="84">
        <f t="shared" si="62"/>
        <v>2.7</v>
      </c>
      <c r="V1164" s="85">
        <f t="shared" si="61"/>
        <v>18</v>
      </c>
      <c r="W1164" s="85">
        <f>STOCK[[#This Row],[Precio Final]]-STOCK[[#This Row],[Costo total]]</f>
        <v>16.2</v>
      </c>
      <c r="X1164" s="84">
        <f>STOCK[[#This Row],[Ganancia Unitaria]]*STOCK[[#This Row],[Salidas]]</f>
        <v>0</v>
      </c>
      <c r="Y1164" s="84"/>
      <c r="Z1164" s="84"/>
      <c r="AA1164" s="85"/>
      <c r="AB1164" s="84"/>
      <c r="AC1164" s="84"/>
      <c r="AD1164" s="106"/>
      <c r="AE1164" s="107"/>
      <c r="AF1164" s="107"/>
      <c r="AG1164" s="107"/>
      <c r="AH1164" s="107"/>
      <c r="AI1164" s="107"/>
      <c r="AJ1164" s="107"/>
      <c r="AK1164" s="107"/>
      <c r="AL1164" s="107"/>
      <c r="AM1164" s="107"/>
      <c r="AN1164" s="107"/>
      <c r="AO1164" s="107"/>
      <c r="AP1164" s="107"/>
      <c r="AQ1164" s="107"/>
      <c r="AR1164" s="107"/>
      <c r="AS1164" s="107"/>
      <c r="AT1164" s="107"/>
    </row>
    <row r="1165" s="65" customFormat="1" ht="104" customHeight="1" spans="1:46">
      <c r="A1165" s="84" t="s">
        <v>18378</v>
      </c>
      <c r="B1165" s="84"/>
      <c r="C1165" s="85" t="s">
        <v>2</v>
      </c>
      <c r="D1165" s="84" t="s">
        <v>16461</v>
      </c>
      <c r="E1165" s="87"/>
      <c r="F1165" s="84" t="s">
        <v>16586</v>
      </c>
      <c r="G1165" s="85"/>
      <c r="H1165" s="85"/>
      <c r="I1165" s="85"/>
      <c r="J1165" s="84"/>
      <c r="K1165" s="90">
        <f>SUMIFS(VENTAS[Cantidad],VENTAS[Código del producto Vendido],STOCK[[#This Row],[Code]])</f>
        <v>0</v>
      </c>
      <c r="L1165" s="84"/>
      <c r="M1165" s="93">
        <f>STOCK[[#This Row],[Precio Final]]*10%</f>
        <v>0</v>
      </c>
      <c r="N1165" s="84"/>
      <c r="O1165" s="85"/>
      <c r="P1165" s="85"/>
      <c r="Q1165" s="84"/>
      <c r="R1165" s="84"/>
      <c r="S1165" s="85"/>
      <c r="T1165" s="96">
        <f>STOCK[[#This Row],[Costo Unitario (USD)]]+STOCK[[#This Row],[Costo Envío (USD)]]+STOCK[[#This Row],[Comisión 10%]]</f>
        <v>0</v>
      </c>
      <c r="U1165" s="84">
        <f t="shared" si="62"/>
        <v>0</v>
      </c>
      <c r="V1165" s="85"/>
      <c r="W1165" s="85">
        <f>STOCK[[#This Row],[Precio Final]]-STOCK[[#This Row],[Costo total]]</f>
        <v>0</v>
      </c>
      <c r="X1165" s="84">
        <f>STOCK[[#This Row],[Ganancia Unitaria]]*STOCK[[#This Row],[Salidas]]</f>
        <v>0</v>
      </c>
      <c r="Y1165" s="84"/>
      <c r="Z1165" s="84"/>
      <c r="AA1165" s="85"/>
      <c r="AB1165" s="84"/>
      <c r="AC1165" s="84"/>
      <c r="AD1165" s="106"/>
      <c r="AE1165" s="107"/>
      <c r="AF1165" s="107"/>
      <c r="AG1165" s="107"/>
      <c r="AH1165" s="107"/>
      <c r="AI1165" s="107"/>
      <c r="AJ1165" s="107"/>
      <c r="AK1165" s="107"/>
      <c r="AL1165" s="107"/>
      <c r="AM1165" s="107"/>
      <c r="AN1165" s="107"/>
      <c r="AO1165" s="107"/>
      <c r="AP1165" s="107"/>
      <c r="AQ1165" s="107"/>
      <c r="AR1165" s="107"/>
      <c r="AS1165" s="107"/>
      <c r="AT1165" s="107"/>
    </row>
    <row r="1166" s="65" customFormat="1" ht="104" customHeight="1" spans="1:46">
      <c r="A1166" s="84" t="s">
        <v>18623</v>
      </c>
      <c r="B1166" s="84"/>
      <c r="C1166" s="85" t="s">
        <v>2</v>
      </c>
      <c r="D1166" s="84" t="s">
        <v>16690</v>
      </c>
      <c r="E1166" s="87" t="s">
        <v>18520</v>
      </c>
      <c r="F1166" s="84" t="s">
        <v>16921</v>
      </c>
      <c r="G1166" s="85"/>
      <c r="H1166" s="85">
        <v>35</v>
      </c>
      <c r="I1166" s="85">
        <f t="shared" ref="I1166:I1229" si="63">H1166</f>
        <v>35</v>
      </c>
      <c r="J1166" s="84">
        <v>1</v>
      </c>
      <c r="K1166" s="90">
        <f>SUMIFS(VENTAS[Cantidad],VENTAS[Código del producto Vendido],STOCK[[#This Row],[Code]])</f>
        <v>0</v>
      </c>
      <c r="L1166" s="84">
        <f>STOCK[[#This Row],[Entradas]]-STOCK[[#This Row],[Salidas]]</f>
        <v>1</v>
      </c>
      <c r="M1166" s="93">
        <f>STOCK[[#This Row],[Precio Final]]*10%</f>
        <v>3.5</v>
      </c>
      <c r="N1166" s="84"/>
      <c r="O1166" s="85"/>
      <c r="P1166" s="85"/>
      <c r="Q1166" s="84"/>
      <c r="R1166" s="84"/>
      <c r="S1166" s="85"/>
      <c r="T1166" s="96">
        <f>STOCK[[#This Row],[Costo Unitario (USD)]]+STOCK[[#This Row],[Costo Envío (USD)]]+STOCK[[#This Row],[Comisión 10%]]</f>
        <v>3.5</v>
      </c>
      <c r="U1166" s="84">
        <f t="shared" si="62"/>
        <v>5.25</v>
      </c>
      <c r="V1166" s="85">
        <f t="shared" ref="V1166:V1229" si="64">H1166</f>
        <v>35</v>
      </c>
      <c r="W1166" s="85">
        <f>STOCK[[#This Row],[Precio Final]]-STOCK[[#This Row],[Costo total]]</f>
        <v>31.5</v>
      </c>
      <c r="X1166" s="84">
        <f>STOCK[[#This Row],[Ganancia Unitaria]]*STOCK[[#This Row],[Salidas]]</f>
        <v>0</v>
      </c>
      <c r="Y1166" s="84"/>
      <c r="Z1166" s="84"/>
      <c r="AA1166" s="85"/>
      <c r="AB1166" s="84"/>
      <c r="AC1166" s="84"/>
      <c r="AD1166" s="106"/>
      <c r="AE1166" s="107"/>
      <c r="AF1166" s="107"/>
      <c r="AG1166" s="107"/>
      <c r="AH1166" s="107"/>
      <c r="AI1166" s="107"/>
      <c r="AJ1166" s="107"/>
      <c r="AK1166" s="107"/>
      <c r="AL1166" s="107"/>
      <c r="AM1166" s="107"/>
      <c r="AN1166" s="107"/>
      <c r="AO1166" s="107"/>
      <c r="AP1166" s="107"/>
      <c r="AQ1166" s="107"/>
      <c r="AR1166" s="107"/>
      <c r="AS1166" s="107"/>
      <c r="AT1166" s="107"/>
    </row>
    <row r="1167" s="65" customFormat="1" ht="104" customHeight="1" spans="1:46">
      <c r="A1167" s="84" t="s">
        <v>18624</v>
      </c>
      <c r="B1167" s="84"/>
      <c r="C1167" s="85" t="s">
        <v>2</v>
      </c>
      <c r="D1167" s="84" t="s">
        <v>16461</v>
      </c>
      <c r="E1167" s="87" t="s">
        <v>18625</v>
      </c>
      <c r="F1167" s="84" t="s">
        <v>16475</v>
      </c>
      <c r="G1167" s="85"/>
      <c r="H1167" s="85">
        <v>20</v>
      </c>
      <c r="I1167" s="85">
        <f t="shared" si="63"/>
        <v>20</v>
      </c>
      <c r="J1167" s="84">
        <v>1</v>
      </c>
      <c r="K1167" s="90">
        <f>SUMIFS(VENTAS[Cantidad],VENTAS[Código del producto Vendido],STOCK[[#This Row],[Code]])</f>
        <v>0</v>
      </c>
      <c r="L1167" s="84">
        <f>STOCK[[#This Row],[Entradas]]-STOCK[[#This Row],[Salidas]]</f>
        <v>1</v>
      </c>
      <c r="M1167" s="93">
        <f>STOCK[[#This Row],[Precio Final]]*10%</f>
        <v>2</v>
      </c>
      <c r="N1167" s="84"/>
      <c r="O1167" s="85"/>
      <c r="P1167" s="85"/>
      <c r="Q1167" s="84"/>
      <c r="R1167" s="84"/>
      <c r="S1167" s="85"/>
      <c r="T1167" s="96">
        <f>STOCK[[#This Row],[Costo Unitario (USD)]]+STOCK[[#This Row],[Costo Envío (USD)]]+STOCK[[#This Row],[Comisión 10%]]</f>
        <v>2</v>
      </c>
      <c r="U1167" s="84">
        <f t="shared" si="62"/>
        <v>3</v>
      </c>
      <c r="V1167" s="85">
        <f t="shared" si="64"/>
        <v>20</v>
      </c>
      <c r="W1167" s="85">
        <f>STOCK[[#This Row],[Precio Final]]-STOCK[[#This Row],[Costo total]]</f>
        <v>18</v>
      </c>
      <c r="X1167" s="84">
        <f>STOCK[[#This Row],[Ganancia Unitaria]]*STOCK[[#This Row],[Salidas]]</f>
        <v>0</v>
      </c>
      <c r="Y1167" s="84"/>
      <c r="Z1167" s="84"/>
      <c r="AA1167" s="85"/>
      <c r="AB1167" s="84"/>
      <c r="AC1167" s="84"/>
      <c r="AD1167" s="106"/>
      <c r="AE1167" s="107"/>
      <c r="AF1167" s="107"/>
      <c r="AG1167" s="107"/>
      <c r="AH1167" s="107"/>
      <c r="AI1167" s="107"/>
      <c r="AJ1167" s="107"/>
      <c r="AK1167" s="107"/>
      <c r="AL1167" s="107"/>
      <c r="AM1167" s="107"/>
      <c r="AN1167" s="107"/>
      <c r="AO1167" s="107"/>
      <c r="AP1167" s="107"/>
      <c r="AQ1167" s="107"/>
      <c r="AR1167" s="107"/>
      <c r="AS1167" s="107"/>
      <c r="AT1167" s="107"/>
    </row>
    <row r="1168" s="65" customFormat="1" ht="104" customHeight="1" spans="1:46">
      <c r="A1168" s="84" t="s">
        <v>18626</v>
      </c>
      <c r="B1168" s="84"/>
      <c r="C1168" s="85" t="s">
        <v>2</v>
      </c>
      <c r="D1168" s="84" t="s">
        <v>16461</v>
      </c>
      <c r="E1168" s="87" t="s">
        <v>18627</v>
      </c>
      <c r="F1168" s="84" t="s">
        <v>16475</v>
      </c>
      <c r="G1168" s="85"/>
      <c r="H1168" s="85">
        <v>25</v>
      </c>
      <c r="I1168" s="85">
        <f t="shared" si="63"/>
        <v>25</v>
      </c>
      <c r="J1168" s="84">
        <v>1</v>
      </c>
      <c r="K1168" s="90">
        <f>SUMIFS(VENTAS[Cantidad],VENTAS[Código del producto Vendido],STOCK[[#This Row],[Code]])</f>
        <v>0</v>
      </c>
      <c r="L1168" s="84">
        <f>STOCK[[#This Row],[Entradas]]-STOCK[[#This Row],[Salidas]]</f>
        <v>1</v>
      </c>
      <c r="M1168" s="93">
        <f>STOCK[[#This Row],[Precio Final]]*10%</f>
        <v>2.5</v>
      </c>
      <c r="N1168" s="84"/>
      <c r="O1168" s="85"/>
      <c r="P1168" s="85"/>
      <c r="Q1168" s="84"/>
      <c r="R1168" s="84"/>
      <c r="S1168" s="85"/>
      <c r="T1168" s="96">
        <f>STOCK[[#This Row],[Costo Unitario (USD)]]+STOCK[[#This Row],[Costo Envío (USD)]]+STOCK[[#This Row],[Comisión 10%]]</f>
        <v>2.5</v>
      </c>
      <c r="U1168" s="84">
        <f t="shared" si="62"/>
        <v>3.75</v>
      </c>
      <c r="V1168" s="85">
        <f t="shared" si="64"/>
        <v>25</v>
      </c>
      <c r="W1168" s="85">
        <f>STOCK[[#This Row],[Precio Final]]-STOCK[[#This Row],[Costo total]]</f>
        <v>22.5</v>
      </c>
      <c r="X1168" s="84">
        <f>STOCK[[#This Row],[Ganancia Unitaria]]*STOCK[[#This Row],[Salidas]]</f>
        <v>0</v>
      </c>
      <c r="Y1168" s="84"/>
      <c r="Z1168" s="84"/>
      <c r="AA1168" s="85"/>
      <c r="AB1168" s="84"/>
      <c r="AC1168" s="84"/>
      <c r="AD1168" s="106"/>
      <c r="AE1168" s="107"/>
      <c r="AF1168" s="107"/>
      <c r="AG1168" s="107"/>
      <c r="AH1168" s="107"/>
      <c r="AI1168" s="107"/>
      <c r="AJ1168" s="107"/>
      <c r="AK1168" s="107"/>
      <c r="AL1168" s="107"/>
      <c r="AM1168" s="107"/>
      <c r="AN1168" s="107"/>
      <c r="AO1168" s="107"/>
      <c r="AP1168" s="107"/>
      <c r="AQ1168" s="107"/>
      <c r="AR1168" s="107"/>
      <c r="AS1168" s="107"/>
      <c r="AT1168" s="107"/>
    </row>
    <row r="1169" s="66" customFormat="1" ht="104" customHeight="1" spans="1:46">
      <c r="A1169" s="84" t="s">
        <v>18628</v>
      </c>
      <c r="B1169" s="84"/>
      <c r="C1169" s="85" t="s">
        <v>2</v>
      </c>
      <c r="D1169" s="84" t="s">
        <v>16461</v>
      </c>
      <c r="E1169" s="87" t="s">
        <v>18629</v>
      </c>
      <c r="F1169" s="84" t="s">
        <v>16475</v>
      </c>
      <c r="G1169" s="85"/>
      <c r="H1169" s="85">
        <v>30</v>
      </c>
      <c r="I1169" s="85">
        <f t="shared" si="63"/>
        <v>30</v>
      </c>
      <c r="J1169" s="84">
        <v>1</v>
      </c>
      <c r="K1169" s="90">
        <f>SUMIFS(VENTAS[Cantidad],VENTAS[Código del producto Vendido],STOCK[[#This Row],[Code]])</f>
        <v>0</v>
      </c>
      <c r="L1169" s="84">
        <f>STOCK[[#This Row],[Entradas]]-STOCK[[#This Row],[Salidas]]</f>
        <v>1</v>
      </c>
      <c r="M1169" s="93">
        <f>STOCK[[#This Row],[Precio Final]]*10%</f>
        <v>3</v>
      </c>
      <c r="N1169" s="84"/>
      <c r="O1169" s="85"/>
      <c r="P1169" s="85"/>
      <c r="Q1169" s="84"/>
      <c r="R1169" s="84"/>
      <c r="S1169" s="85"/>
      <c r="T1169" s="96">
        <f>STOCK[[#This Row],[Costo Unitario (USD)]]+STOCK[[#This Row],[Costo Envío (USD)]]+STOCK[[#This Row],[Comisión 10%]]</f>
        <v>3</v>
      </c>
      <c r="U1169" s="84">
        <f t="shared" si="62"/>
        <v>4.5</v>
      </c>
      <c r="V1169" s="85">
        <f t="shared" si="64"/>
        <v>30</v>
      </c>
      <c r="W1169" s="85">
        <f>STOCK[[#This Row],[Precio Final]]-STOCK[[#This Row],[Costo total]]</f>
        <v>27</v>
      </c>
      <c r="X1169" s="84">
        <f>STOCK[[#This Row],[Ganancia Unitaria]]*STOCK[[#This Row],[Salidas]]</f>
        <v>0</v>
      </c>
      <c r="Y1169" s="84"/>
      <c r="Z1169" s="84"/>
      <c r="AA1169" s="85"/>
      <c r="AB1169" s="84"/>
      <c r="AC1169" s="84"/>
      <c r="AD1169" s="108"/>
      <c r="AE1169" s="109"/>
      <c r="AF1169" s="109"/>
      <c r="AG1169" s="109"/>
      <c r="AH1169" s="109"/>
      <c r="AI1169" s="109"/>
      <c r="AJ1169" s="109"/>
      <c r="AK1169" s="109"/>
      <c r="AL1169" s="109"/>
      <c r="AM1169" s="109"/>
      <c r="AN1169" s="109"/>
      <c r="AO1169" s="109"/>
      <c r="AP1169" s="109"/>
      <c r="AQ1169" s="109"/>
      <c r="AR1169" s="109"/>
      <c r="AS1169" s="109"/>
      <c r="AT1169" s="109"/>
    </row>
    <row r="1170" s="65" customFormat="1" ht="104" customHeight="1" spans="1:46">
      <c r="A1170" s="84" t="s">
        <v>18630</v>
      </c>
      <c r="B1170" s="84"/>
      <c r="C1170" s="85" t="s">
        <v>2</v>
      </c>
      <c r="D1170" s="84" t="s">
        <v>16461</v>
      </c>
      <c r="E1170" s="87" t="s">
        <v>18631</v>
      </c>
      <c r="F1170" s="84" t="s">
        <v>16396</v>
      </c>
      <c r="G1170" s="85"/>
      <c r="H1170" s="85">
        <v>25</v>
      </c>
      <c r="I1170" s="85">
        <f t="shared" si="63"/>
        <v>25</v>
      </c>
      <c r="J1170" s="84">
        <v>1</v>
      </c>
      <c r="K1170" s="90">
        <f>SUMIFS(VENTAS[Cantidad],VENTAS[Código del producto Vendido],STOCK[[#This Row],[Code]])</f>
        <v>0</v>
      </c>
      <c r="L1170" s="84">
        <f>STOCK[[#This Row],[Entradas]]-STOCK[[#This Row],[Salidas]]</f>
        <v>1</v>
      </c>
      <c r="M1170" s="93">
        <f>STOCK[[#This Row],[Precio Final]]*10%</f>
        <v>2.5</v>
      </c>
      <c r="N1170" s="84"/>
      <c r="O1170" s="85"/>
      <c r="P1170" s="85"/>
      <c r="Q1170" s="84"/>
      <c r="R1170" s="84"/>
      <c r="S1170" s="85"/>
      <c r="T1170" s="96">
        <f>STOCK[[#This Row],[Costo Unitario (USD)]]+STOCK[[#This Row],[Costo Envío (USD)]]+STOCK[[#This Row],[Comisión 10%]]</f>
        <v>2.5</v>
      </c>
      <c r="U1170" s="84">
        <f t="shared" si="62"/>
        <v>3.75</v>
      </c>
      <c r="V1170" s="85">
        <f t="shared" si="64"/>
        <v>25</v>
      </c>
      <c r="W1170" s="85">
        <f>STOCK[[#This Row],[Precio Final]]-STOCK[[#This Row],[Costo total]]</f>
        <v>22.5</v>
      </c>
      <c r="X1170" s="84">
        <f>STOCK[[#This Row],[Ganancia Unitaria]]*STOCK[[#This Row],[Salidas]]</f>
        <v>0</v>
      </c>
      <c r="Y1170" s="84"/>
      <c r="Z1170" s="84"/>
      <c r="AA1170" s="85"/>
      <c r="AB1170" s="84"/>
      <c r="AC1170" s="84"/>
      <c r="AD1170" s="106"/>
      <c r="AE1170" s="107"/>
      <c r="AF1170" s="107"/>
      <c r="AG1170" s="107"/>
      <c r="AH1170" s="107"/>
      <c r="AI1170" s="107"/>
      <c r="AJ1170" s="107"/>
      <c r="AK1170" s="107"/>
      <c r="AL1170" s="107"/>
      <c r="AM1170" s="107"/>
      <c r="AN1170" s="107"/>
      <c r="AO1170" s="107"/>
      <c r="AP1170" s="107"/>
      <c r="AQ1170" s="107"/>
      <c r="AR1170" s="107"/>
      <c r="AS1170" s="107"/>
      <c r="AT1170" s="107"/>
    </row>
    <row r="1171" s="65" customFormat="1" ht="104" customHeight="1" spans="1:46">
      <c r="A1171" s="84" t="s">
        <v>18632</v>
      </c>
      <c r="B1171" s="84"/>
      <c r="C1171" s="85" t="s">
        <v>2</v>
      </c>
      <c r="D1171" s="84" t="s">
        <v>16461</v>
      </c>
      <c r="E1171" s="87" t="s">
        <v>18633</v>
      </c>
      <c r="F1171" s="84" t="s">
        <v>16408</v>
      </c>
      <c r="G1171" s="85"/>
      <c r="H1171" s="85">
        <v>25</v>
      </c>
      <c r="I1171" s="85">
        <f t="shared" si="63"/>
        <v>25</v>
      </c>
      <c r="J1171" s="84">
        <v>1</v>
      </c>
      <c r="K1171" s="90">
        <f>SUMIFS(VENTAS[Cantidad],VENTAS[Código del producto Vendido],STOCK[[#This Row],[Code]])</f>
        <v>0</v>
      </c>
      <c r="L1171" s="84">
        <f>STOCK[[#This Row],[Entradas]]-STOCK[[#This Row],[Salidas]]</f>
        <v>1</v>
      </c>
      <c r="M1171" s="93">
        <f>STOCK[[#This Row],[Precio Final]]*10%</f>
        <v>2.5</v>
      </c>
      <c r="N1171" s="84"/>
      <c r="O1171" s="85"/>
      <c r="P1171" s="85"/>
      <c r="Q1171" s="84"/>
      <c r="R1171" s="84"/>
      <c r="S1171" s="85"/>
      <c r="T1171" s="96">
        <f>STOCK[[#This Row],[Costo Unitario (USD)]]+STOCK[[#This Row],[Costo Envío (USD)]]+STOCK[[#This Row],[Comisión 10%]]</f>
        <v>2.5</v>
      </c>
      <c r="U1171" s="84">
        <f t="shared" si="62"/>
        <v>3.75</v>
      </c>
      <c r="V1171" s="85">
        <f t="shared" si="64"/>
        <v>25</v>
      </c>
      <c r="W1171" s="85">
        <f>STOCK[[#This Row],[Precio Final]]-STOCK[[#This Row],[Costo total]]</f>
        <v>22.5</v>
      </c>
      <c r="X1171" s="84">
        <f>STOCK[[#This Row],[Ganancia Unitaria]]*STOCK[[#This Row],[Salidas]]</f>
        <v>0</v>
      </c>
      <c r="Y1171" s="84"/>
      <c r="Z1171" s="84"/>
      <c r="AA1171" s="85"/>
      <c r="AB1171" s="84"/>
      <c r="AC1171" s="84"/>
      <c r="AD1171" s="106"/>
      <c r="AE1171" s="107"/>
      <c r="AF1171" s="107"/>
      <c r="AG1171" s="107"/>
      <c r="AH1171" s="107"/>
      <c r="AI1171" s="107"/>
      <c r="AJ1171" s="107"/>
      <c r="AK1171" s="107"/>
      <c r="AL1171" s="107"/>
      <c r="AM1171" s="107"/>
      <c r="AN1171" s="107"/>
      <c r="AO1171" s="107"/>
      <c r="AP1171" s="107"/>
      <c r="AQ1171" s="107"/>
      <c r="AR1171" s="107"/>
      <c r="AS1171" s="107"/>
      <c r="AT1171" s="107"/>
    </row>
    <row r="1172" s="65" customFormat="1" ht="104" customHeight="1" spans="1:46">
      <c r="A1172" s="84" t="s">
        <v>18634</v>
      </c>
      <c r="B1172" s="84"/>
      <c r="C1172" s="85" t="s">
        <v>2</v>
      </c>
      <c r="D1172" s="84" t="s">
        <v>16461</v>
      </c>
      <c r="E1172" s="87" t="s">
        <v>18635</v>
      </c>
      <c r="F1172" s="84" t="s">
        <v>16396</v>
      </c>
      <c r="G1172" s="85"/>
      <c r="H1172" s="85">
        <v>25</v>
      </c>
      <c r="I1172" s="85">
        <f t="shared" si="63"/>
        <v>25</v>
      </c>
      <c r="J1172" s="84">
        <v>1</v>
      </c>
      <c r="K1172" s="90">
        <f>SUMIFS(VENTAS[Cantidad],VENTAS[Código del producto Vendido],STOCK[[#This Row],[Code]])</f>
        <v>0</v>
      </c>
      <c r="L1172" s="84">
        <v>0</v>
      </c>
      <c r="M1172" s="93">
        <f>STOCK[[#This Row],[Precio Final]]*10%</f>
        <v>2.5</v>
      </c>
      <c r="N1172" s="84"/>
      <c r="O1172" s="85"/>
      <c r="P1172" s="85"/>
      <c r="Q1172" s="84"/>
      <c r="R1172" s="84"/>
      <c r="S1172" s="85"/>
      <c r="T1172" s="96">
        <f>STOCK[[#This Row],[Costo Unitario (USD)]]+STOCK[[#This Row],[Costo Envío (USD)]]+STOCK[[#This Row],[Comisión 10%]]</f>
        <v>2.5</v>
      </c>
      <c r="U1172" s="84">
        <f t="shared" si="62"/>
        <v>3.75</v>
      </c>
      <c r="V1172" s="85">
        <f t="shared" si="64"/>
        <v>25</v>
      </c>
      <c r="W1172" s="85">
        <f>STOCK[[#This Row],[Precio Final]]-STOCK[[#This Row],[Costo total]]</f>
        <v>22.5</v>
      </c>
      <c r="X1172" s="84">
        <f>STOCK[[#This Row],[Ganancia Unitaria]]*STOCK[[#This Row],[Salidas]]</f>
        <v>0</v>
      </c>
      <c r="Y1172" s="84"/>
      <c r="Z1172" s="84"/>
      <c r="AA1172" s="85"/>
      <c r="AB1172" s="84"/>
      <c r="AC1172" s="84"/>
      <c r="AD1172" s="106"/>
      <c r="AE1172" s="107"/>
      <c r="AF1172" s="107"/>
      <c r="AG1172" s="107"/>
      <c r="AH1172" s="107"/>
      <c r="AI1172" s="107"/>
      <c r="AJ1172" s="107"/>
      <c r="AK1172" s="107"/>
      <c r="AL1172" s="107"/>
      <c r="AM1172" s="107"/>
      <c r="AN1172" s="107"/>
      <c r="AO1172" s="107"/>
      <c r="AP1172" s="107"/>
      <c r="AQ1172" s="107"/>
      <c r="AR1172" s="107"/>
      <c r="AS1172" s="107"/>
      <c r="AT1172" s="107"/>
    </row>
    <row r="1173" s="65" customFormat="1" ht="104" customHeight="1" spans="1:46">
      <c r="A1173" s="84" t="s">
        <v>18636</v>
      </c>
      <c r="B1173" s="84"/>
      <c r="C1173" s="85" t="s">
        <v>2</v>
      </c>
      <c r="D1173" s="84" t="s">
        <v>16461</v>
      </c>
      <c r="E1173" s="87" t="s">
        <v>18637</v>
      </c>
      <c r="F1173" s="84" t="s">
        <v>16404</v>
      </c>
      <c r="G1173" s="85"/>
      <c r="H1173" s="85">
        <v>35</v>
      </c>
      <c r="I1173" s="85">
        <f t="shared" si="63"/>
        <v>35</v>
      </c>
      <c r="J1173" s="84">
        <v>1</v>
      </c>
      <c r="K1173" s="90">
        <f>SUMIFS(VENTAS[Cantidad],VENTAS[Código del producto Vendido],STOCK[[#This Row],[Code]])</f>
        <v>0</v>
      </c>
      <c r="L1173" s="84">
        <f>STOCK[[#This Row],[Entradas]]-STOCK[[#This Row],[Salidas]]</f>
        <v>1</v>
      </c>
      <c r="M1173" s="93">
        <f>STOCK[[#This Row],[Precio Final]]*10%</f>
        <v>3.5</v>
      </c>
      <c r="N1173" s="84"/>
      <c r="O1173" s="85"/>
      <c r="P1173" s="85"/>
      <c r="Q1173" s="84"/>
      <c r="R1173" s="84"/>
      <c r="S1173" s="85"/>
      <c r="T1173" s="96">
        <f>STOCK[[#This Row],[Costo Unitario (USD)]]+STOCK[[#This Row],[Costo Envío (USD)]]+STOCK[[#This Row],[Comisión 10%]]</f>
        <v>3.5</v>
      </c>
      <c r="U1173" s="84">
        <f t="shared" si="62"/>
        <v>5.25</v>
      </c>
      <c r="V1173" s="85">
        <f t="shared" si="64"/>
        <v>35</v>
      </c>
      <c r="W1173" s="85">
        <f>STOCK[[#This Row],[Precio Final]]-STOCK[[#This Row],[Costo total]]</f>
        <v>31.5</v>
      </c>
      <c r="X1173" s="84">
        <f>STOCK[[#This Row],[Ganancia Unitaria]]*STOCK[[#This Row],[Salidas]]</f>
        <v>0</v>
      </c>
      <c r="Y1173" s="84"/>
      <c r="Z1173" s="84"/>
      <c r="AA1173" s="85"/>
      <c r="AB1173" s="84"/>
      <c r="AC1173" s="84"/>
      <c r="AD1173" s="106"/>
      <c r="AE1173" s="107"/>
      <c r="AF1173" s="107"/>
      <c r="AG1173" s="107"/>
      <c r="AH1173" s="107"/>
      <c r="AI1173" s="107"/>
      <c r="AJ1173" s="107"/>
      <c r="AK1173" s="107"/>
      <c r="AL1173" s="107"/>
      <c r="AM1173" s="107"/>
      <c r="AN1173" s="107"/>
      <c r="AO1173" s="107"/>
      <c r="AP1173" s="107"/>
      <c r="AQ1173" s="107"/>
      <c r="AR1173" s="107"/>
      <c r="AS1173" s="107"/>
      <c r="AT1173" s="107"/>
    </row>
    <row r="1174" s="65" customFormat="1" ht="104" customHeight="1" spans="1:46">
      <c r="A1174" s="84" t="s">
        <v>18638</v>
      </c>
      <c r="B1174" s="84"/>
      <c r="C1174" s="85" t="s">
        <v>2</v>
      </c>
      <c r="D1174" s="84" t="s">
        <v>16541</v>
      </c>
      <c r="E1174" s="87" t="s">
        <v>18639</v>
      </c>
      <c r="F1174" s="84" t="s">
        <v>16396</v>
      </c>
      <c r="G1174" s="85"/>
      <c r="H1174" s="85">
        <v>35</v>
      </c>
      <c r="I1174" s="85">
        <f t="shared" si="63"/>
        <v>35</v>
      </c>
      <c r="J1174" s="84">
        <v>1</v>
      </c>
      <c r="K1174" s="90">
        <f>SUMIFS(VENTAS[Cantidad],VENTAS[Código del producto Vendido],STOCK[[#This Row],[Code]])</f>
        <v>0</v>
      </c>
      <c r="L1174" s="84">
        <f>STOCK[[#This Row],[Entradas]]-STOCK[[#This Row],[Salidas]]</f>
        <v>1</v>
      </c>
      <c r="M1174" s="93">
        <f>STOCK[[#This Row],[Precio Final]]*10%</f>
        <v>3.5</v>
      </c>
      <c r="N1174" s="84"/>
      <c r="O1174" s="85"/>
      <c r="P1174" s="85"/>
      <c r="Q1174" s="84"/>
      <c r="R1174" s="84"/>
      <c r="S1174" s="85"/>
      <c r="T1174" s="96">
        <f>STOCK[[#This Row],[Costo Unitario (USD)]]+STOCK[[#This Row],[Costo Envío (USD)]]+STOCK[[#This Row],[Comisión 10%]]</f>
        <v>3.5</v>
      </c>
      <c r="U1174" s="84">
        <f t="shared" si="62"/>
        <v>5.25</v>
      </c>
      <c r="V1174" s="85">
        <f t="shared" si="64"/>
        <v>35</v>
      </c>
      <c r="W1174" s="85">
        <f>STOCK[[#This Row],[Precio Final]]-STOCK[[#This Row],[Costo total]]</f>
        <v>31.5</v>
      </c>
      <c r="X1174" s="84">
        <f>STOCK[[#This Row],[Ganancia Unitaria]]*STOCK[[#This Row],[Salidas]]</f>
        <v>0</v>
      </c>
      <c r="Y1174" s="84"/>
      <c r="Z1174" s="84"/>
      <c r="AA1174" s="85"/>
      <c r="AB1174" s="84"/>
      <c r="AC1174" s="84"/>
      <c r="AD1174" s="106"/>
      <c r="AE1174" s="107"/>
      <c r="AF1174" s="107"/>
      <c r="AG1174" s="107"/>
      <c r="AH1174" s="107"/>
      <c r="AI1174" s="107"/>
      <c r="AJ1174" s="107"/>
      <c r="AK1174" s="107"/>
      <c r="AL1174" s="107"/>
      <c r="AM1174" s="107"/>
      <c r="AN1174" s="107"/>
      <c r="AO1174" s="107"/>
      <c r="AP1174" s="107"/>
      <c r="AQ1174" s="107"/>
      <c r="AR1174" s="107"/>
      <c r="AS1174" s="107"/>
      <c r="AT1174" s="107"/>
    </row>
    <row r="1175" s="65" customFormat="1" ht="104" customHeight="1" spans="1:46">
      <c r="A1175" s="84" t="s">
        <v>18640</v>
      </c>
      <c r="B1175" s="84"/>
      <c r="C1175" s="85" t="s">
        <v>2</v>
      </c>
      <c r="D1175" s="84" t="s">
        <v>16868</v>
      </c>
      <c r="E1175" s="87" t="s">
        <v>18641</v>
      </c>
      <c r="F1175" s="84" t="s">
        <v>16396</v>
      </c>
      <c r="G1175" s="85"/>
      <c r="H1175" s="85">
        <v>25</v>
      </c>
      <c r="I1175" s="85">
        <f t="shared" si="63"/>
        <v>25</v>
      </c>
      <c r="J1175" s="84">
        <v>1</v>
      </c>
      <c r="K1175" s="90">
        <f>SUMIFS(VENTAS[Cantidad],VENTAS[Código del producto Vendido],STOCK[[#This Row],[Code]])</f>
        <v>0</v>
      </c>
      <c r="L1175" s="84">
        <f>STOCK[[#This Row],[Entradas]]-STOCK[[#This Row],[Salidas]]</f>
        <v>1</v>
      </c>
      <c r="M1175" s="93">
        <f>STOCK[[#This Row],[Precio Final]]*10%</f>
        <v>2.5</v>
      </c>
      <c r="N1175" s="84"/>
      <c r="O1175" s="85"/>
      <c r="P1175" s="85"/>
      <c r="Q1175" s="84"/>
      <c r="R1175" s="84"/>
      <c r="S1175" s="85"/>
      <c r="T1175" s="96">
        <f>STOCK[[#This Row],[Costo Unitario (USD)]]+STOCK[[#This Row],[Costo Envío (USD)]]+STOCK[[#This Row],[Comisión 10%]]</f>
        <v>2.5</v>
      </c>
      <c r="U1175" s="84">
        <f t="shared" si="62"/>
        <v>3.75</v>
      </c>
      <c r="V1175" s="85">
        <f t="shared" si="64"/>
        <v>25</v>
      </c>
      <c r="W1175" s="85">
        <f>STOCK[[#This Row],[Precio Final]]-STOCK[[#This Row],[Costo total]]</f>
        <v>22.5</v>
      </c>
      <c r="X1175" s="84">
        <f>STOCK[[#This Row],[Ganancia Unitaria]]*STOCK[[#This Row],[Salidas]]</f>
        <v>0</v>
      </c>
      <c r="Y1175" s="84"/>
      <c r="Z1175" s="84"/>
      <c r="AA1175" s="85"/>
      <c r="AB1175" s="84"/>
      <c r="AC1175" s="84"/>
      <c r="AD1175" s="106"/>
      <c r="AE1175" s="107"/>
      <c r="AF1175" s="107"/>
      <c r="AG1175" s="107"/>
      <c r="AH1175" s="107"/>
      <c r="AI1175" s="107"/>
      <c r="AJ1175" s="107"/>
      <c r="AK1175" s="107"/>
      <c r="AL1175" s="107"/>
      <c r="AM1175" s="107"/>
      <c r="AN1175" s="107"/>
      <c r="AO1175" s="107"/>
      <c r="AP1175" s="107"/>
      <c r="AQ1175" s="107"/>
      <c r="AR1175" s="107"/>
      <c r="AS1175" s="107"/>
      <c r="AT1175" s="107"/>
    </row>
    <row r="1176" s="65" customFormat="1" ht="104" customHeight="1" spans="1:46">
      <c r="A1176" s="84" t="s">
        <v>18642</v>
      </c>
      <c r="B1176" s="84"/>
      <c r="C1176" s="85" t="s">
        <v>2</v>
      </c>
      <c r="D1176" s="84" t="s">
        <v>16461</v>
      </c>
      <c r="E1176" s="87" t="s">
        <v>18643</v>
      </c>
      <c r="F1176" s="84" t="s">
        <v>16475</v>
      </c>
      <c r="G1176" s="85"/>
      <c r="H1176" s="85">
        <v>30</v>
      </c>
      <c r="I1176" s="85">
        <f t="shared" si="63"/>
        <v>30</v>
      </c>
      <c r="J1176" s="84">
        <v>1</v>
      </c>
      <c r="K1176" s="90">
        <f>SUMIFS(VENTAS[Cantidad],VENTAS[Código del producto Vendido],STOCK[[#This Row],[Code]])</f>
        <v>0</v>
      </c>
      <c r="L1176" s="84">
        <v>0</v>
      </c>
      <c r="M1176" s="93">
        <f>STOCK[[#This Row],[Precio Final]]*10%</f>
        <v>3</v>
      </c>
      <c r="N1176" s="84"/>
      <c r="O1176" s="85"/>
      <c r="P1176" s="85"/>
      <c r="Q1176" s="84"/>
      <c r="R1176" s="84"/>
      <c r="S1176" s="85"/>
      <c r="T1176" s="96">
        <f>STOCK[[#This Row],[Costo Unitario (USD)]]+STOCK[[#This Row],[Costo Envío (USD)]]+STOCK[[#This Row],[Comisión 10%]]</f>
        <v>3</v>
      </c>
      <c r="U1176" s="84">
        <f t="shared" si="62"/>
        <v>4.5</v>
      </c>
      <c r="V1176" s="85">
        <f t="shared" si="64"/>
        <v>30</v>
      </c>
      <c r="W1176" s="85">
        <f>STOCK[[#This Row],[Precio Final]]-STOCK[[#This Row],[Costo total]]</f>
        <v>27</v>
      </c>
      <c r="X1176" s="84">
        <f>STOCK[[#This Row],[Ganancia Unitaria]]*STOCK[[#This Row],[Salidas]]</f>
        <v>0</v>
      </c>
      <c r="Y1176" s="84"/>
      <c r="Z1176" s="84"/>
      <c r="AA1176" s="85"/>
      <c r="AB1176" s="84"/>
      <c r="AC1176" s="84"/>
      <c r="AD1176" s="106"/>
      <c r="AE1176" s="107"/>
      <c r="AF1176" s="107"/>
      <c r="AG1176" s="107"/>
      <c r="AH1176" s="107"/>
      <c r="AI1176" s="107"/>
      <c r="AJ1176" s="107"/>
      <c r="AK1176" s="107"/>
      <c r="AL1176" s="107"/>
      <c r="AM1176" s="107"/>
      <c r="AN1176" s="107"/>
      <c r="AO1176" s="107"/>
      <c r="AP1176" s="107"/>
      <c r="AQ1176" s="107"/>
      <c r="AR1176" s="107"/>
      <c r="AS1176" s="107"/>
      <c r="AT1176" s="107"/>
    </row>
    <row r="1177" s="61" customFormat="1" ht="80" customHeight="1" spans="1:46">
      <c r="A1177" s="84" t="s">
        <v>18644</v>
      </c>
      <c r="B1177" s="84"/>
      <c r="C1177" s="85" t="s">
        <v>2</v>
      </c>
      <c r="D1177" s="84" t="s">
        <v>16775</v>
      </c>
      <c r="E1177" s="87" t="s">
        <v>16773</v>
      </c>
      <c r="F1177" s="84" t="s">
        <v>16456</v>
      </c>
      <c r="G1177" s="85" t="s">
        <v>16697</v>
      </c>
      <c r="H1177" s="85">
        <v>45</v>
      </c>
      <c r="I1177" s="85">
        <f t="shared" si="63"/>
        <v>45</v>
      </c>
      <c r="J1177" s="84">
        <v>2</v>
      </c>
      <c r="K1177" s="90">
        <f>SUMIFS(VENTAS[Cantidad],VENTAS[Código del producto Vendido],STOCK[[#This Row],[Code]])</f>
        <v>0</v>
      </c>
      <c r="L1177" s="84">
        <f>STOCK[[#This Row],[Entradas]]-STOCK[[#This Row],[Salidas]]</f>
        <v>2</v>
      </c>
      <c r="M1177" s="93">
        <f>STOCK[[#This Row],[Precio Final]]*10%</f>
        <v>4.5</v>
      </c>
      <c r="N1177" s="84">
        <v>0</v>
      </c>
      <c r="O1177" s="85">
        <v>0</v>
      </c>
      <c r="P1177" s="85">
        <v>18</v>
      </c>
      <c r="Q1177" s="84">
        <v>0</v>
      </c>
      <c r="R1177" s="84">
        <v>0</v>
      </c>
      <c r="S1177" s="85">
        <v>1.65</v>
      </c>
      <c r="T1177" s="96">
        <f>STOCK[[#This Row],[Costo Unitario (USD)]]+STOCK[[#This Row],[Costo Envío (USD)]]+STOCK[[#This Row],[Comisión 10%]]</f>
        <v>24.15</v>
      </c>
      <c r="U1177" s="84">
        <f t="shared" si="62"/>
        <v>36.225</v>
      </c>
      <c r="V1177" s="85">
        <f t="shared" si="64"/>
        <v>45</v>
      </c>
      <c r="W1177" s="85">
        <f>STOCK[[#This Row],[Precio Final]]-STOCK[[#This Row],[Costo total]]</f>
        <v>20.85</v>
      </c>
      <c r="X1177" s="84">
        <f>STOCK[[#This Row],[Ganancia Unitaria]]*STOCK[[#This Row],[Salidas]]</f>
        <v>0</v>
      </c>
      <c r="Y1177" s="84"/>
      <c r="Z1177" s="84"/>
      <c r="AA1177" s="85" t="e">
        <f>[2]!STOCK[[#This Row],[Costo total]]*[2]!STOCK[[#This Row],[Entradas]]</f>
        <v>#REF!</v>
      </c>
      <c r="AB1177" s="84" t="e">
        <f>[2]!STOCK[[#This Row],[Stock Actual]]*[2]!STOCK[[#This Row],[Costo total]]</f>
        <v>#REF!</v>
      </c>
      <c r="AC1177" s="84"/>
      <c r="AD1177" s="85"/>
      <c r="AE1177" s="85"/>
      <c r="AF1177" s="85"/>
      <c r="AG1177" s="85"/>
      <c r="AH1177" s="85"/>
      <c r="AI1177" s="85"/>
      <c r="AJ1177" s="85"/>
      <c r="AK1177" s="85"/>
      <c r="AL1177" s="85"/>
      <c r="AM1177" s="85"/>
      <c r="AN1177" s="85"/>
      <c r="AO1177" s="85"/>
      <c r="AP1177" s="85"/>
      <c r="AQ1177" s="85"/>
      <c r="AR1177" s="85"/>
      <c r="AS1177" s="85"/>
      <c r="AT1177" s="85"/>
    </row>
    <row r="1178" s="65" customFormat="1" ht="104" customHeight="1" spans="1:46">
      <c r="A1178" s="84" t="s">
        <v>18645</v>
      </c>
      <c r="B1178" s="84"/>
      <c r="C1178" s="85" t="s">
        <v>2</v>
      </c>
      <c r="D1178" s="84" t="s">
        <v>16541</v>
      </c>
      <c r="E1178" s="87" t="s">
        <v>18646</v>
      </c>
      <c r="F1178" s="84" t="s">
        <v>16396</v>
      </c>
      <c r="G1178" s="85"/>
      <c r="H1178" s="85">
        <v>20</v>
      </c>
      <c r="I1178" s="85">
        <f t="shared" si="63"/>
        <v>20</v>
      </c>
      <c r="J1178" s="84">
        <v>2</v>
      </c>
      <c r="K1178" s="90">
        <f>SUMIFS(VENTAS[Cantidad],VENTAS[Código del producto Vendido],STOCK[[#This Row],[Code]])</f>
        <v>0</v>
      </c>
      <c r="L1178" s="84">
        <f>STOCK[[#This Row],[Entradas]]-STOCK[[#This Row],[Salidas]]</f>
        <v>2</v>
      </c>
      <c r="M1178" s="93">
        <f>STOCK[[#This Row],[Precio Final]]*10%</f>
        <v>2</v>
      </c>
      <c r="N1178" s="84"/>
      <c r="O1178" s="85"/>
      <c r="P1178" s="85"/>
      <c r="Q1178" s="84"/>
      <c r="R1178" s="84"/>
      <c r="S1178" s="85"/>
      <c r="T1178" s="96">
        <f>STOCK[[#This Row],[Costo Unitario (USD)]]+STOCK[[#This Row],[Costo Envío (USD)]]+STOCK[[#This Row],[Comisión 10%]]</f>
        <v>2</v>
      </c>
      <c r="U1178" s="84">
        <f t="shared" si="62"/>
        <v>3</v>
      </c>
      <c r="V1178" s="85">
        <f t="shared" si="64"/>
        <v>20</v>
      </c>
      <c r="W1178" s="85">
        <f>STOCK[[#This Row],[Precio Final]]-STOCK[[#This Row],[Costo total]]</f>
        <v>18</v>
      </c>
      <c r="X1178" s="84">
        <f>STOCK[[#This Row],[Ganancia Unitaria]]*STOCK[[#This Row],[Salidas]]</f>
        <v>0</v>
      </c>
      <c r="Y1178" s="84"/>
      <c r="Z1178" s="84"/>
      <c r="AA1178" s="85"/>
      <c r="AB1178" s="84"/>
      <c r="AC1178" s="84"/>
      <c r="AD1178" s="106"/>
      <c r="AE1178" s="107"/>
      <c r="AF1178" s="107"/>
      <c r="AG1178" s="107"/>
      <c r="AH1178" s="107"/>
      <c r="AI1178" s="107"/>
      <c r="AJ1178" s="107"/>
      <c r="AK1178" s="107"/>
      <c r="AL1178" s="107"/>
      <c r="AM1178" s="107"/>
      <c r="AN1178" s="107"/>
      <c r="AO1178" s="107"/>
      <c r="AP1178" s="107"/>
      <c r="AQ1178" s="107"/>
      <c r="AR1178" s="107"/>
      <c r="AS1178" s="107"/>
      <c r="AT1178" s="107"/>
    </row>
    <row r="1179" s="65" customFormat="1" ht="104" customHeight="1" spans="1:46">
      <c r="A1179" s="84" t="s">
        <v>18647</v>
      </c>
      <c r="B1179" s="84"/>
      <c r="C1179" s="85" t="s">
        <v>2</v>
      </c>
      <c r="D1179" s="84" t="s">
        <v>16541</v>
      </c>
      <c r="E1179" s="87" t="s">
        <v>18648</v>
      </c>
      <c r="F1179" s="84" t="s">
        <v>17003</v>
      </c>
      <c r="G1179" s="85"/>
      <c r="H1179" s="85">
        <v>40</v>
      </c>
      <c r="I1179" s="85">
        <f t="shared" si="63"/>
        <v>40</v>
      </c>
      <c r="J1179" s="84">
        <v>1</v>
      </c>
      <c r="K1179" s="90">
        <f>SUMIFS(VENTAS[Cantidad],VENTAS[Código del producto Vendido],STOCK[[#This Row],[Code]])</f>
        <v>0</v>
      </c>
      <c r="L1179" s="84">
        <f>STOCK[[#This Row],[Entradas]]-STOCK[[#This Row],[Salidas]]</f>
        <v>1</v>
      </c>
      <c r="M1179" s="93">
        <f>STOCK[[#This Row],[Precio Final]]*10%</f>
        <v>4</v>
      </c>
      <c r="N1179" s="84"/>
      <c r="O1179" s="85"/>
      <c r="P1179" s="85"/>
      <c r="Q1179" s="84"/>
      <c r="R1179" s="84"/>
      <c r="S1179" s="85"/>
      <c r="T1179" s="96">
        <f>STOCK[[#This Row],[Costo Unitario (USD)]]+STOCK[[#This Row],[Costo Envío (USD)]]+STOCK[[#This Row],[Comisión 10%]]</f>
        <v>4</v>
      </c>
      <c r="U1179" s="84">
        <f t="shared" si="62"/>
        <v>6</v>
      </c>
      <c r="V1179" s="85">
        <f t="shared" si="64"/>
        <v>40</v>
      </c>
      <c r="W1179" s="85">
        <f>STOCK[[#This Row],[Precio Final]]-STOCK[[#This Row],[Costo total]]</f>
        <v>36</v>
      </c>
      <c r="X1179" s="84">
        <f>STOCK[[#This Row],[Ganancia Unitaria]]*STOCK[[#This Row],[Salidas]]</f>
        <v>0</v>
      </c>
      <c r="Y1179" s="84"/>
      <c r="Z1179" s="84"/>
      <c r="AA1179" s="85"/>
      <c r="AB1179" s="84"/>
      <c r="AC1179" s="84"/>
      <c r="AD1179" s="106"/>
      <c r="AE1179" s="107"/>
      <c r="AF1179" s="107"/>
      <c r="AG1179" s="107"/>
      <c r="AH1179" s="107"/>
      <c r="AI1179" s="107"/>
      <c r="AJ1179" s="107"/>
      <c r="AK1179" s="107"/>
      <c r="AL1179" s="107"/>
      <c r="AM1179" s="107"/>
      <c r="AN1179" s="107"/>
      <c r="AO1179" s="107"/>
      <c r="AP1179" s="107"/>
      <c r="AQ1179" s="107"/>
      <c r="AR1179" s="107"/>
      <c r="AS1179" s="107"/>
      <c r="AT1179" s="107"/>
    </row>
    <row r="1180" s="65" customFormat="1" ht="104" customHeight="1" spans="1:46">
      <c r="A1180" s="84" t="s">
        <v>18649</v>
      </c>
      <c r="B1180" s="84"/>
      <c r="C1180" s="85" t="s">
        <v>2</v>
      </c>
      <c r="D1180" s="84" t="s">
        <v>16461</v>
      </c>
      <c r="E1180" s="87" t="s">
        <v>18650</v>
      </c>
      <c r="F1180" s="84" t="s">
        <v>16404</v>
      </c>
      <c r="G1180" s="85"/>
      <c r="H1180" s="85">
        <v>20</v>
      </c>
      <c r="I1180" s="85">
        <f t="shared" si="63"/>
        <v>20</v>
      </c>
      <c r="J1180" s="84">
        <v>1</v>
      </c>
      <c r="K1180" s="90">
        <f>SUMIFS(VENTAS[Cantidad],VENTAS[Código del producto Vendido],STOCK[[#This Row],[Code]])</f>
        <v>0</v>
      </c>
      <c r="L1180" s="84">
        <f>STOCK[[#This Row],[Entradas]]-STOCK[[#This Row],[Salidas]]</f>
        <v>1</v>
      </c>
      <c r="M1180" s="93">
        <f>STOCK[[#This Row],[Precio Final]]*10%</f>
        <v>2</v>
      </c>
      <c r="N1180" s="84"/>
      <c r="O1180" s="85"/>
      <c r="P1180" s="85"/>
      <c r="Q1180" s="84"/>
      <c r="R1180" s="84"/>
      <c r="S1180" s="85"/>
      <c r="T1180" s="96">
        <f>STOCK[[#This Row],[Costo Unitario (USD)]]+STOCK[[#This Row],[Costo Envío (USD)]]+STOCK[[#This Row],[Comisión 10%]]</f>
        <v>2</v>
      </c>
      <c r="U1180" s="84">
        <f t="shared" si="62"/>
        <v>3</v>
      </c>
      <c r="V1180" s="85">
        <f t="shared" si="64"/>
        <v>20</v>
      </c>
      <c r="W1180" s="85">
        <f>STOCK[[#This Row],[Precio Final]]-STOCK[[#This Row],[Costo total]]</f>
        <v>18</v>
      </c>
      <c r="X1180" s="84">
        <f>STOCK[[#This Row],[Ganancia Unitaria]]*STOCK[[#This Row],[Salidas]]</f>
        <v>0</v>
      </c>
      <c r="Y1180" s="84"/>
      <c r="Z1180" s="84"/>
      <c r="AA1180" s="85"/>
      <c r="AB1180" s="84"/>
      <c r="AC1180" s="84"/>
      <c r="AD1180" s="106"/>
      <c r="AE1180" s="107"/>
      <c r="AF1180" s="107"/>
      <c r="AG1180" s="107"/>
      <c r="AH1180" s="107"/>
      <c r="AI1180" s="107"/>
      <c r="AJ1180" s="107"/>
      <c r="AK1180" s="107"/>
      <c r="AL1180" s="107"/>
      <c r="AM1180" s="107"/>
      <c r="AN1180" s="107"/>
      <c r="AO1180" s="107"/>
      <c r="AP1180" s="107"/>
      <c r="AQ1180" s="107"/>
      <c r="AR1180" s="107"/>
      <c r="AS1180" s="107"/>
      <c r="AT1180" s="107"/>
    </row>
    <row r="1181" s="65" customFormat="1" ht="104" customHeight="1" spans="1:46">
      <c r="A1181" s="84" t="s">
        <v>18651</v>
      </c>
      <c r="B1181" s="84"/>
      <c r="C1181" s="85" t="s">
        <v>2</v>
      </c>
      <c r="D1181" s="84" t="s">
        <v>16461</v>
      </c>
      <c r="E1181" s="87" t="s">
        <v>18652</v>
      </c>
      <c r="F1181" s="84" t="s">
        <v>16431</v>
      </c>
      <c r="G1181" s="85"/>
      <c r="H1181" s="85">
        <v>20</v>
      </c>
      <c r="I1181" s="85">
        <f t="shared" si="63"/>
        <v>20</v>
      </c>
      <c r="J1181" s="84">
        <v>1</v>
      </c>
      <c r="K1181" s="90">
        <f>SUMIFS(VENTAS[Cantidad],VENTAS[Código del producto Vendido],STOCK[[#This Row],[Code]])</f>
        <v>0</v>
      </c>
      <c r="L1181" s="84">
        <f>STOCK[[#This Row],[Entradas]]-STOCK[[#This Row],[Salidas]]</f>
        <v>1</v>
      </c>
      <c r="M1181" s="93">
        <f>STOCK[[#This Row],[Precio Final]]*10%</f>
        <v>2</v>
      </c>
      <c r="N1181" s="84"/>
      <c r="O1181" s="85"/>
      <c r="P1181" s="85"/>
      <c r="Q1181" s="84"/>
      <c r="R1181" s="84"/>
      <c r="S1181" s="85"/>
      <c r="T1181" s="96">
        <f>STOCK[[#This Row],[Costo Unitario (USD)]]+STOCK[[#This Row],[Costo Envío (USD)]]+STOCK[[#This Row],[Comisión 10%]]</f>
        <v>2</v>
      </c>
      <c r="U1181" s="84">
        <f t="shared" si="62"/>
        <v>3</v>
      </c>
      <c r="V1181" s="85">
        <f t="shared" si="64"/>
        <v>20</v>
      </c>
      <c r="W1181" s="85">
        <f>STOCK[[#This Row],[Precio Final]]-STOCK[[#This Row],[Costo total]]</f>
        <v>18</v>
      </c>
      <c r="X1181" s="84">
        <f>STOCK[[#This Row],[Ganancia Unitaria]]*STOCK[[#This Row],[Salidas]]</f>
        <v>0</v>
      </c>
      <c r="Y1181" s="84"/>
      <c r="Z1181" s="84"/>
      <c r="AA1181" s="85"/>
      <c r="AB1181" s="84"/>
      <c r="AC1181" s="84"/>
      <c r="AD1181" s="106"/>
      <c r="AE1181" s="107"/>
      <c r="AF1181" s="107"/>
      <c r="AG1181" s="107"/>
      <c r="AH1181" s="107"/>
      <c r="AI1181" s="107"/>
      <c r="AJ1181" s="107"/>
      <c r="AK1181" s="107"/>
      <c r="AL1181" s="107"/>
      <c r="AM1181" s="107"/>
      <c r="AN1181" s="107"/>
      <c r="AO1181" s="107"/>
      <c r="AP1181" s="107"/>
      <c r="AQ1181" s="107"/>
      <c r="AR1181" s="107"/>
      <c r="AS1181" s="107"/>
      <c r="AT1181" s="107"/>
    </row>
    <row r="1182" s="65" customFormat="1" ht="104" customHeight="1" spans="1:46">
      <c r="A1182" s="84" t="s">
        <v>18653</v>
      </c>
      <c r="B1182" s="84"/>
      <c r="C1182" s="85" t="s">
        <v>2</v>
      </c>
      <c r="D1182" s="84" t="s">
        <v>16632</v>
      </c>
      <c r="E1182" s="87" t="s">
        <v>18654</v>
      </c>
      <c r="F1182" s="84" t="s">
        <v>16475</v>
      </c>
      <c r="G1182" s="85"/>
      <c r="H1182" s="85">
        <v>35</v>
      </c>
      <c r="I1182" s="85">
        <f t="shared" si="63"/>
        <v>35</v>
      </c>
      <c r="J1182" s="84">
        <v>2</v>
      </c>
      <c r="K1182" s="90">
        <f>SUMIFS(VENTAS[Cantidad],VENTAS[Código del producto Vendido],STOCK[[#This Row],[Code]])</f>
        <v>0</v>
      </c>
      <c r="L1182" s="84">
        <f>STOCK[[#This Row],[Entradas]]-STOCK[[#This Row],[Salidas]]</f>
        <v>2</v>
      </c>
      <c r="M1182" s="93">
        <f>STOCK[[#This Row],[Precio Final]]*10%</f>
        <v>3.5</v>
      </c>
      <c r="N1182" s="84"/>
      <c r="O1182" s="85"/>
      <c r="P1182" s="85"/>
      <c r="Q1182" s="84"/>
      <c r="R1182" s="84"/>
      <c r="S1182" s="85"/>
      <c r="T1182" s="96">
        <f>STOCK[[#This Row],[Costo Unitario (USD)]]+STOCK[[#This Row],[Costo Envío (USD)]]+STOCK[[#This Row],[Comisión 10%]]</f>
        <v>3.5</v>
      </c>
      <c r="U1182" s="84">
        <f t="shared" si="62"/>
        <v>5.25</v>
      </c>
      <c r="V1182" s="85">
        <f t="shared" si="64"/>
        <v>35</v>
      </c>
      <c r="W1182" s="85">
        <f>STOCK[[#This Row],[Precio Final]]-STOCK[[#This Row],[Costo total]]</f>
        <v>31.5</v>
      </c>
      <c r="X1182" s="84">
        <f>STOCK[[#This Row],[Ganancia Unitaria]]*STOCK[[#This Row],[Salidas]]</f>
        <v>0</v>
      </c>
      <c r="Y1182" s="84"/>
      <c r="Z1182" s="84"/>
      <c r="AA1182" s="85"/>
      <c r="AB1182" s="84"/>
      <c r="AC1182" s="84"/>
      <c r="AD1182" s="106"/>
      <c r="AE1182" s="107"/>
      <c r="AF1182" s="107"/>
      <c r="AG1182" s="107"/>
      <c r="AH1182" s="107"/>
      <c r="AI1182" s="107"/>
      <c r="AJ1182" s="107"/>
      <c r="AK1182" s="107"/>
      <c r="AL1182" s="107"/>
      <c r="AM1182" s="107"/>
      <c r="AN1182" s="107"/>
      <c r="AO1182" s="107"/>
      <c r="AP1182" s="107"/>
      <c r="AQ1182" s="107"/>
      <c r="AR1182" s="107"/>
      <c r="AS1182" s="107"/>
      <c r="AT1182" s="107"/>
    </row>
    <row r="1183" s="65" customFormat="1" ht="104" customHeight="1" spans="1:46">
      <c r="A1183" s="84" t="s">
        <v>18655</v>
      </c>
      <c r="B1183" s="84"/>
      <c r="C1183" s="85" t="s">
        <v>2</v>
      </c>
      <c r="D1183" s="84" t="s">
        <v>16461</v>
      </c>
      <c r="E1183" s="87" t="s">
        <v>18656</v>
      </c>
      <c r="F1183" s="84" t="s">
        <v>16408</v>
      </c>
      <c r="G1183" s="85"/>
      <c r="H1183" s="85">
        <v>25</v>
      </c>
      <c r="I1183" s="85">
        <f t="shared" si="63"/>
        <v>25</v>
      </c>
      <c r="J1183" s="84">
        <v>1</v>
      </c>
      <c r="K1183" s="90">
        <f>SUMIFS(VENTAS[Cantidad],VENTAS[Código del producto Vendido],STOCK[[#This Row],[Code]])</f>
        <v>0</v>
      </c>
      <c r="L1183" s="84">
        <f>STOCK[[#This Row],[Entradas]]-STOCK[[#This Row],[Salidas]]</f>
        <v>1</v>
      </c>
      <c r="M1183" s="93">
        <f>STOCK[[#This Row],[Precio Final]]*10%</f>
        <v>2.5</v>
      </c>
      <c r="N1183" s="84"/>
      <c r="O1183" s="85"/>
      <c r="P1183" s="85"/>
      <c r="Q1183" s="84"/>
      <c r="R1183" s="84"/>
      <c r="S1183" s="85"/>
      <c r="T1183" s="96">
        <f>STOCK[[#This Row],[Costo Unitario (USD)]]+STOCK[[#This Row],[Costo Envío (USD)]]+STOCK[[#This Row],[Comisión 10%]]</f>
        <v>2.5</v>
      </c>
      <c r="U1183" s="84">
        <f t="shared" si="62"/>
        <v>3.75</v>
      </c>
      <c r="V1183" s="85">
        <f t="shared" si="64"/>
        <v>25</v>
      </c>
      <c r="W1183" s="85">
        <f>STOCK[[#This Row],[Precio Final]]-STOCK[[#This Row],[Costo total]]</f>
        <v>22.5</v>
      </c>
      <c r="X1183" s="84">
        <f>STOCK[[#This Row],[Ganancia Unitaria]]*STOCK[[#This Row],[Salidas]]</f>
        <v>0</v>
      </c>
      <c r="Y1183" s="84"/>
      <c r="Z1183" s="84"/>
      <c r="AA1183" s="85"/>
      <c r="AB1183" s="84"/>
      <c r="AC1183" s="84"/>
      <c r="AD1183" s="106"/>
      <c r="AE1183" s="107"/>
      <c r="AF1183" s="107"/>
      <c r="AG1183" s="107"/>
      <c r="AH1183" s="107"/>
      <c r="AI1183" s="107"/>
      <c r="AJ1183" s="107"/>
      <c r="AK1183" s="107"/>
      <c r="AL1183" s="107"/>
      <c r="AM1183" s="107"/>
      <c r="AN1183" s="107"/>
      <c r="AO1183" s="107"/>
      <c r="AP1183" s="107"/>
      <c r="AQ1183" s="107"/>
      <c r="AR1183" s="107"/>
      <c r="AS1183" s="107"/>
      <c r="AT1183" s="107"/>
    </row>
    <row r="1184" s="65" customFormat="1" ht="104" customHeight="1" spans="1:46">
      <c r="A1184" s="84" t="s">
        <v>18657</v>
      </c>
      <c r="B1184" s="84"/>
      <c r="C1184" s="85" t="s">
        <v>2</v>
      </c>
      <c r="D1184" s="84" t="s">
        <v>16461</v>
      </c>
      <c r="E1184" s="87" t="s">
        <v>18658</v>
      </c>
      <c r="F1184" s="84" t="s">
        <v>16404</v>
      </c>
      <c r="G1184" s="85"/>
      <c r="H1184" s="85">
        <v>25</v>
      </c>
      <c r="I1184" s="85">
        <f t="shared" si="63"/>
        <v>25</v>
      </c>
      <c r="J1184" s="84">
        <v>1</v>
      </c>
      <c r="K1184" s="90">
        <f>SUMIFS(VENTAS[Cantidad],VENTAS[Código del producto Vendido],STOCK[[#This Row],[Code]])</f>
        <v>0</v>
      </c>
      <c r="L1184" s="84">
        <f>STOCK[[#This Row],[Entradas]]-STOCK[[#This Row],[Salidas]]</f>
        <v>1</v>
      </c>
      <c r="M1184" s="93">
        <f>STOCK[[#This Row],[Precio Final]]*10%</f>
        <v>2.5</v>
      </c>
      <c r="N1184" s="84"/>
      <c r="O1184" s="85"/>
      <c r="P1184" s="85"/>
      <c r="Q1184" s="84"/>
      <c r="R1184" s="84"/>
      <c r="S1184" s="85"/>
      <c r="T1184" s="96">
        <f>STOCK[[#This Row],[Costo Unitario (USD)]]+STOCK[[#This Row],[Costo Envío (USD)]]+STOCK[[#This Row],[Comisión 10%]]</f>
        <v>2.5</v>
      </c>
      <c r="U1184" s="84">
        <f t="shared" si="62"/>
        <v>3.75</v>
      </c>
      <c r="V1184" s="85">
        <f t="shared" si="64"/>
        <v>25</v>
      </c>
      <c r="W1184" s="85">
        <f>STOCK[[#This Row],[Precio Final]]-STOCK[[#This Row],[Costo total]]</f>
        <v>22.5</v>
      </c>
      <c r="X1184" s="84">
        <f>STOCK[[#This Row],[Ganancia Unitaria]]*STOCK[[#This Row],[Salidas]]</f>
        <v>0</v>
      </c>
      <c r="Y1184" s="84"/>
      <c r="Z1184" s="84"/>
      <c r="AA1184" s="85"/>
      <c r="AB1184" s="84"/>
      <c r="AC1184" s="84"/>
      <c r="AD1184" s="106"/>
      <c r="AE1184" s="107"/>
      <c r="AF1184" s="107"/>
      <c r="AG1184" s="107"/>
      <c r="AH1184" s="107"/>
      <c r="AI1184" s="107"/>
      <c r="AJ1184" s="107"/>
      <c r="AK1184" s="107"/>
      <c r="AL1184" s="107"/>
      <c r="AM1184" s="107"/>
      <c r="AN1184" s="107"/>
      <c r="AO1184" s="107"/>
      <c r="AP1184" s="107"/>
      <c r="AQ1184" s="107"/>
      <c r="AR1184" s="107"/>
      <c r="AS1184" s="107"/>
      <c r="AT1184" s="107"/>
    </row>
    <row r="1185" s="65" customFormat="1" ht="104" customHeight="1" spans="1:46">
      <c r="A1185" s="84" t="s">
        <v>18659</v>
      </c>
      <c r="B1185" s="84"/>
      <c r="C1185" s="85" t="s">
        <v>2</v>
      </c>
      <c r="D1185" s="84" t="s">
        <v>16461</v>
      </c>
      <c r="E1185" s="87" t="s">
        <v>18660</v>
      </c>
      <c r="F1185" s="84" t="s">
        <v>16396</v>
      </c>
      <c r="G1185" s="85"/>
      <c r="H1185" s="85">
        <v>18</v>
      </c>
      <c r="I1185" s="85">
        <f t="shared" si="63"/>
        <v>18</v>
      </c>
      <c r="J1185" s="84">
        <v>1</v>
      </c>
      <c r="K1185" s="90">
        <f>SUMIFS(VENTAS[Cantidad],VENTAS[Código del producto Vendido],STOCK[[#This Row],[Code]])</f>
        <v>0</v>
      </c>
      <c r="L1185" s="84">
        <f>STOCK[[#This Row],[Entradas]]-STOCK[[#This Row],[Salidas]]</f>
        <v>1</v>
      </c>
      <c r="M1185" s="93">
        <f>STOCK[[#This Row],[Precio Final]]*10%</f>
        <v>1.8</v>
      </c>
      <c r="N1185" s="84"/>
      <c r="O1185" s="85"/>
      <c r="P1185" s="85"/>
      <c r="Q1185" s="84"/>
      <c r="R1185" s="84"/>
      <c r="S1185" s="85"/>
      <c r="T1185" s="96">
        <f>STOCK[[#This Row],[Costo Unitario (USD)]]+STOCK[[#This Row],[Costo Envío (USD)]]+STOCK[[#This Row],[Comisión 10%]]</f>
        <v>1.8</v>
      </c>
      <c r="U1185" s="84">
        <f t="shared" si="62"/>
        <v>2.7</v>
      </c>
      <c r="V1185" s="85">
        <f t="shared" si="64"/>
        <v>18</v>
      </c>
      <c r="W1185" s="85">
        <f>STOCK[[#This Row],[Precio Final]]-STOCK[[#This Row],[Costo total]]</f>
        <v>16.2</v>
      </c>
      <c r="X1185" s="84">
        <f>STOCK[[#This Row],[Ganancia Unitaria]]*STOCK[[#This Row],[Salidas]]</f>
        <v>0</v>
      </c>
      <c r="Y1185" s="84"/>
      <c r="Z1185" s="84"/>
      <c r="AA1185" s="85"/>
      <c r="AB1185" s="84"/>
      <c r="AC1185" s="84"/>
      <c r="AD1185" s="106"/>
      <c r="AE1185" s="107"/>
      <c r="AF1185" s="107"/>
      <c r="AG1185" s="107"/>
      <c r="AH1185" s="107"/>
      <c r="AI1185" s="107"/>
      <c r="AJ1185" s="107"/>
      <c r="AK1185" s="107"/>
      <c r="AL1185" s="107"/>
      <c r="AM1185" s="107"/>
      <c r="AN1185" s="107"/>
      <c r="AO1185" s="107"/>
      <c r="AP1185" s="107"/>
      <c r="AQ1185" s="107"/>
      <c r="AR1185" s="107"/>
      <c r="AS1185" s="107"/>
      <c r="AT1185" s="107"/>
    </row>
    <row r="1186" s="65" customFormat="1" ht="104" customHeight="1" spans="1:46">
      <c r="A1186" s="84" t="s">
        <v>18661</v>
      </c>
      <c r="B1186" s="84"/>
      <c r="C1186" s="85" t="s">
        <v>2</v>
      </c>
      <c r="D1186" s="84" t="s">
        <v>16461</v>
      </c>
      <c r="E1186" s="87" t="s">
        <v>18662</v>
      </c>
      <c r="F1186" s="84" t="s">
        <v>16396</v>
      </c>
      <c r="G1186" s="85"/>
      <c r="H1186" s="85">
        <v>25</v>
      </c>
      <c r="I1186" s="85">
        <f t="shared" si="63"/>
        <v>25</v>
      </c>
      <c r="J1186" s="84">
        <v>1</v>
      </c>
      <c r="K1186" s="90">
        <f>SUMIFS(VENTAS[Cantidad],VENTAS[Código del producto Vendido],STOCK[[#This Row],[Code]])</f>
        <v>0</v>
      </c>
      <c r="L1186" s="84">
        <f>STOCK[[#This Row],[Entradas]]-STOCK[[#This Row],[Salidas]]</f>
        <v>1</v>
      </c>
      <c r="M1186" s="93">
        <f>STOCK[[#This Row],[Precio Final]]*10%</f>
        <v>2.5</v>
      </c>
      <c r="N1186" s="84"/>
      <c r="O1186" s="85"/>
      <c r="P1186" s="85"/>
      <c r="Q1186" s="84"/>
      <c r="R1186" s="84"/>
      <c r="S1186" s="85"/>
      <c r="T1186" s="96">
        <f>STOCK[[#This Row],[Costo Unitario (USD)]]+STOCK[[#This Row],[Costo Envío (USD)]]+STOCK[[#This Row],[Comisión 10%]]</f>
        <v>2.5</v>
      </c>
      <c r="U1186" s="84">
        <f t="shared" si="62"/>
        <v>3.75</v>
      </c>
      <c r="V1186" s="85">
        <f t="shared" si="64"/>
        <v>25</v>
      </c>
      <c r="W1186" s="85">
        <f>STOCK[[#This Row],[Precio Final]]-STOCK[[#This Row],[Costo total]]</f>
        <v>22.5</v>
      </c>
      <c r="X1186" s="84">
        <f>STOCK[[#This Row],[Ganancia Unitaria]]*STOCK[[#This Row],[Salidas]]</f>
        <v>0</v>
      </c>
      <c r="Y1186" s="84"/>
      <c r="Z1186" s="84"/>
      <c r="AA1186" s="85"/>
      <c r="AB1186" s="84"/>
      <c r="AC1186" s="84"/>
      <c r="AD1186" s="106"/>
      <c r="AE1186" s="107"/>
      <c r="AF1186" s="107"/>
      <c r="AG1186" s="107"/>
      <c r="AH1186" s="107"/>
      <c r="AI1186" s="107"/>
      <c r="AJ1186" s="107"/>
      <c r="AK1186" s="107"/>
      <c r="AL1186" s="107"/>
      <c r="AM1186" s="107"/>
      <c r="AN1186" s="107"/>
      <c r="AO1186" s="107"/>
      <c r="AP1186" s="107"/>
      <c r="AQ1186" s="107"/>
      <c r="AR1186" s="107"/>
      <c r="AS1186" s="107"/>
      <c r="AT1186" s="107"/>
    </row>
    <row r="1187" s="65" customFormat="1" ht="104" customHeight="1" spans="1:46">
      <c r="A1187" s="84" t="s">
        <v>18663</v>
      </c>
      <c r="B1187" s="84"/>
      <c r="C1187" s="85" t="s">
        <v>2</v>
      </c>
      <c r="D1187" s="84" t="s">
        <v>16461</v>
      </c>
      <c r="E1187" s="87" t="s">
        <v>18664</v>
      </c>
      <c r="F1187" s="84" t="s">
        <v>16408</v>
      </c>
      <c r="G1187" s="85"/>
      <c r="H1187" s="85">
        <v>30</v>
      </c>
      <c r="I1187" s="85">
        <f t="shared" si="63"/>
        <v>30</v>
      </c>
      <c r="J1187" s="84">
        <v>1</v>
      </c>
      <c r="K1187" s="90">
        <f>SUMIFS(VENTAS[Cantidad],VENTAS[Código del producto Vendido],STOCK[[#This Row],[Code]])</f>
        <v>0</v>
      </c>
      <c r="L1187" s="84">
        <f>STOCK[[#This Row],[Entradas]]-STOCK[[#This Row],[Salidas]]</f>
        <v>1</v>
      </c>
      <c r="M1187" s="93">
        <f>STOCK[[#This Row],[Precio Final]]*10%</f>
        <v>3</v>
      </c>
      <c r="N1187" s="84"/>
      <c r="O1187" s="85"/>
      <c r="P1187" s="85"/>
      <c r="Q1187" s="84"/>
      <c r="R1187" s="84"/>
      <c r="S1187" s="85"/>
      <c r="T1187" s="96">
        <f>STOCK[[#This Row],[Costo Unitario (USD)]]+STOCK[[#This Row],[Costo Envío (USD)]]+STOCK[[#This Row],[Comisión 10%]]</f>
        <v>3</v>
      </c>
      <c r="U1187" s="84">
        <f t="shared" si="62"/>
        <v>4.5</v>
      </c>
      <c r="V1187" s="85">
        <f t="shared" si="64"/>
        <v>30</v>
      </c>
      <c r="W1187" s="85">
        <f>STOCK[[#This Row],[Precio Final]]-STOCK[[#This Row],[Costo total]]</f>
        <v>27</v>
      </c>
      <c r="X1187" s="84">
        <f>STOCK[[#This Row],[Ganancia Unitaria]]*STOCK[[#This Row],[Salidas]]</f>
        <v>0</v>
      </c>
      <c r="Y1187" s="84"/>
      <c r="Z1187" s="84"/>
      <c r="AA1187" s="85"/>
      <c r="AB1187" s="84"/>
      <c r="AC1187" s="84"/>
      <c r="AD1187" s="106"/>
      <c r="AE1187" s="107"/>
      <c r="AF1187" s="107"/>
      <c r="AG1187" s="107"/>
      <c r="AH1187" s="107"/>
      <c r="AI1187" s="107"/>
      <c r="AJ1187" s="107"/>
      <c r="AK1187" s="107"/>
      <c r="AL1187" s="107"/>
      <c r="AM1187" s="107"/>
      <c r="AN1187" s="107"/>
      <c r="AO1187" s="107"/>
      <c r="AP1187" s="107"/>
      <c r="AQ1187" s="107"/>
      <c r="AR1187" s="107"/>
      <c r="AS1187" s="107"/>
      <c r="AT1187" s="107"/>
    </row>
    <row r="1188" s="65" customFormat="1" ht="104" customHeight="1" spans="1:46">
      <c r="A1188" s="84" t="s">
        <v>18665</v>
      </c>
      <c r="B1188" s="84"/>
      <c r="C1188" s="85" t="s">
        <v>2</v>
      </c>
      <c r="D1188" s="84" t="s">
        <v>16522</v>
      </c>
      <c r="E1188" s="87" t="s">
        <v>18666</v>
      </c>
      <c r="F1188" s="84" t="s">
        <v>17525</v>
      </c>
      <c r="G1188" s="85"/>
      <c r="H1188" s="85">
        <v>25</v>
      </c>
      <c r="I1188" s="85">
        <f t="shared" si="63"/>
        <v>25</v>
      </c>
      <c r="J1188" s="84">
        <v>1</v>
      </c>
      <c r="K1188" s="90">
        <f>SUMIFS(VENTAS[Cantidad],VENTAS[Código del producto Vendido],STOCK[[#This Row],[Code]])</f>
        <v>0</v>
      </c>
      <c r="L1188" s="84">
        <f>STOCK[[#This Row],[Entradas]]-STOCK[[#This Row],[Salidas]]</f>
        <v>1</v>
      </c>
      <c r="M1188" s="93">
        <f>STOCK[[#This Row],[Precio Final]]*10%</f>
        <v>2.5</v>
      </c>
      <c r="N1188" s="84"/>
      <c r="O1188" s="85"/>
      <c r="P1188" s="85"/>
      <c r="Q1188" s="84"/>
      <c r="R1188" s="84"/>
      <c r="S1188" s="85"/>
      <c r="T1188" s="96">
        <f>STOCK[[#This Row],[Costo Unitario (USD)]]+STOCK[[#This Row],[Costo Envío (USD)]]+STOCK[[#This Row],[Comisión 10%]]</f>
        <v>2.5</v>
      </c>
      <c r="U1188" s="84">
        <f t="shared" si="62"/>
        <v>3.75</v>
      </c>
      <c r="V1188" s="85">
        <f t="shared" si="64"/>
        <v>25</v>
      </c>
      <c r="W1188" s="85">
        <f>STOCK[[#This Row],[Precio Final]]-STOCK[[#This Row],[Costo total]]</f>
        <v>22.5</v>
      </c>
      <c r="X1188" s="84">
        <f>STOCK[[#This Row],[Ganancia Unitaria]]*STOCK[[#This Row],[Salidas]]</f>
        <v>0</v>
      </c>
      <c r="Y1188" s="84"/>
      <c r="Z1188" s="84"/>
      <c r="AA1188" s="85"/>
      <c r="AB1188" s="84"/>
      <c r="AC1188" s="84"/>
      <c r="AD1188" s="106"/>
      <c r="AE1188" s="107"/>
      <c r="AF1188" s="107"/>
      <c r="AG1188" s="107"/>
      <c r="AH1188" s="107"/>
      <c r="AI1188" s="107"/>
      <c r="AJ1188" s="107"/>
      <c r="AK1188" s="107"/>
      <c r="AL1188" s="107"/>
      <c r="AM1188" s="107"/>
      <c r="AN1188" s="107"/>
      <c r="AO1188" s="107"/>
      <c r="AP1188" s="107"/>
      <c r="AQ1188" s="107"/>
      <c r="AR1188" s="107"/>
      <c r="AS1188" s="107"/>
      <c r="AT1188" s="107"/>
    </row>
    <row r="1189" s="65" customFormat="1" ht="104" customHeight="1" spans="1:46">
      <c r="A1189" s="84" t="s">
        <v>18667</v>
      </c>
      <c r="B1189" s="84"/>
      <c r="C1189" s="85" t="s">
        <v>2</v>
      </c>
      <c r="D1189" s="84" t="s">
        <v>16868</v>
      </c>
      <c r="E1189" s="87" t="s">
        <v>18668</v>
      </c>
      <c r="F1189" s="84" t="s">
        <v>16971</v>
      </c>
      <c r="G1189" s="85"/>
      <c r="H1189" s="85">
        <v>30</v>
      </c>
      <c r="I1189" s="85">
        <f t="shared" si="63"/>
        <v>30</v>
      </c>
      <c r="J1189" s="84">
        <v>2</v>
      </c>
      <c r="K1189" s="90">
        <f>SUMIFS(VENTAS[Cantidad],VENTAS[Código del producto Vendido],STOCK[[#This Row],[Code]])</f>
        <v>0</v>
      </c>
      <c r="L1189" s="84">
        <v>2</v>
      </c>
      <c r="M1189" s="93">
        <f>STOCK[[#This Row],[Precio Final]]*10%</f>
        <v>3</v>
      </c>
      <c r="N1189" s="84"/>
      <c r="O1189" s="85"/>
      <c r="P1189" s="85"/>
      <c r="Q1189" s="84"/>
      <c r="R1189" s="84"/>
      <c r="S1189" s="85"/>
      <c r="T1189" s="96">
        <f>STOCK[[#This Row],[Costo Unitario (USD)]]+STOCK[[#This Row],[Costo Envío (USD)]]+STOCK[[#This Row],[Comisión 10%]]</f>
        <v>3</v>
      </c>
      <c r="U1189" s="84">
        <f t="shared" si="62"/>
        <v>4.5</v>
      </c>
      <c r="V1189" s="85">
        <f t="shared" si="64"/>
        <v>30</v>
      </c>
      <c r="W1189" s="85">
        <f>STOCK[[#This Row],[Precio Final]]-STOCK[[#This Row],[Costo total]]</f>
        <v>27</v>
      </c>
      <c r="X1189" s="84">
        <f>STOCK[[#This Row],[Ganancia Unitaria]]*STOCK[[#This Row],[Salidas]]</f>
        <v>0</v>
      </c>
      <c r="Y1189" s="84"/>
      <c r="Z1189" s="84"/>
      <c r="AA1189" s="85"/>
      <c r="AB1189" s="84"/>
      <c r="AC1189" s="84"/>
      <c r="AD1189" s="106"/>
      <c r="AE1189" s="107"/>
      <c r="AF1189" s="107"/>
      <c r="AG1189" s="107"/>
      <c r="AH1189" s="107"/>
      <c r="AI1189" s="107"/>
      <c r="AJ1189" s="107"/>
      <c r="AK1189" s="107"/>
      <c r="AL1189" s="107"/>
      <c r="AM1189" s="107"/>
      <c r="AN1189" s="107"/>
      <c r="AO1189" s="107"/>
      <c r="AP1189" s="107"/>
      <c r="AQ1189" s="107"/>
      <c r="AR1189" s="107"/>
      <c r="AS1189" s="107"/>
      <c r="AT1189" s="107"/>
    </row>
    <row r="1190" s="65" customFormat="1" ht="104" customHeight="1" spans="1:46">
      <c r="A1190" s="84" t="s">
        <v>18669</v>
      </c>
      <c r="B1190" s="84"/>
      <c r="C1190" s="85" t="s">
        <v>2</v>
      </c>
      <c r="D1190" s="84" t="s">
        <v>16461</v>
      </c>
      <c r="E1190" s="87" t="s">
        <v>18670</v>
      </c>
      <c r="F1190" s="84" t="s">
        <v>16404</v>
      </c>
      <c r="G1190" s="85"/>
      <c r="H1190" s="85">
        <v>25</v>
      </c>
      <c r="I1190" s="85">
        <f t="shared" si="63"/>
        <v>25</v>
      </c>
      <c r="J1190" s="84">
        <v>1</v>
      </c>
      <c r="K1190" s="90">
        <f>SUMIFS(VENTAS[Cantidad],VENTAS[Código del producto Vendido],STOCK[[#This Row],[Code]])</f>
        <v>0</v>
      </c>
      <c r="L1190" s="84">
        <f>STOCK[[#This Row],[Entradas]]-STOCK[[#This Row],[Salidas]]</f>
        <v>1</v>
      </c>
      <c r="M1190" s="93">
        <f>STOCK[[#This Row],[Precio Final]]*10%</f>
        <v>2.5</v>
      </c>
      <c r="N1190" s="84"/>
      <c r="O1190" s="85"/>
      <c r="P1190" s="85"/>
      <c r="Q1190" s="84"/>
      <c r="R1190" s="84"/>
      <c r="S1190" s="85"/>
      <c r="T1190" s="96">
        <f>STOCK[[#This Row],[Costo Unitario (USD)]]+STOCK[[#This Row],[Costo Envío (USD)]]+STOCK[[#This Row],[Comisión 10%]]</f>
        <v>2.5</v>
      </c>
      <c r="U1190" s="84">
        <f t="shared" si="62"/>
        <v>3.75</v>
      </c>
      <c r="V1190" s="85">
        <f t="shared" si="64"/>
        <v>25</v>
      </c>
      <c r="W1190" s="85">
        <f>STOCK[[#This Row],[Precio Final]]-STOCK[[#This Row],[Costo total]]</f>
        <v>22.5</v>
      </c>
      <c r="X1190" s="84">
        <f>STOCK[[#This Row],[Ganancia Unitaria]]*STOCK[[#This Row],[Salidas]]</f>
        <v>0</v>
      </c>
      <c r="Y1190" s="84"/>
      <c r="Z1190" s="84"/>
      <c r="AA1190" s="85"/>
      <c r="AB1190" s="84"/>
      <c r="AC1190" s="84"/>
      <c r="AD1190" s="106"/>
      <c r="AE1190" s="107"/>
      <c r="AF1190" s="107"/>
      <c r="AG1190" s="107"/>
      <c r="AH1190" s="107"/>
      <c r="AI1190" s="107"/>
      <c r="AJ1190" s="107"/>
      <c r="AK1190" s="107"/>
      <c r="AL1190" s="107"/>
      <c r="AM1190" s="107"/>
      <c r="AN1190" s="107"/>
      <c r="AO1190" s="107"/>
      <c r="AP1190" s="107"/>
      <c r="AQ1190" s="107"/>
      <c r="AR1190" s="107"/>
      <c r="AS1190" s="107"/>
      <c r="AT1190" s="107"/>
    </row>
    <row r="1191" s="65" customFormat="1" ht="104" customHeight="1" spans="1:46">
      <c r="A1191" s="84" t="s">
        <v>18671</v>
      </c>
      <c r="B1191" s="84"/>
      <c r="C1191" s="85" t="s">
        <v>2</v>
      </c>
      <c r="D1191" s="84" t="s">
        <v>16461</v>
      </c>
      <c r="E1191" s="87" t="s">
        <v>18672</v>
      </c>
      <c r="F1191" s="84" t="s">
        <v>16404</v>
      </c>
      <c r="G1191" s="85"/>
      <c r="H1191" s="85">
        <v>20</v>
      </c>
      <c r="I1191" s="85">
        <f t="shared" si="63"/>
        <v>20</v>
      </c>
      <c r="J1191" s="84">
        <v>1</v>
      </c>
      <c r="K1191" s="90">
        <f>SUMIFS(VENTAS[Cantidad],VENTAS[Código del producto Vendido],STOCK[[#This Row],[Code]])</f>
        <v>0</v>
      </c>
      <c r="L1191" s="84">
        <f>STOCK[[#This Row],[Entradas]]-STOCK[[#This Row],[Salidas]]</f>
        <v>1</v>
      </c>
      <c r="M1191" s="93">
        <f>STOCK[[#This Row],[Precio Final]]*10%</f>
        <v>2</v>
      </c>
      <c r="N1191" s="84"/>
      <c r="O1191" s="85"/>
      <c r="P1191" s="85"/>
      <c r="Q1191" s="84"/>
      <c r="R1191" s="84"/>
      <c r="S1191" s="85"/>
      <c r="T1191" s="96">
        <f>STOCK[[#This Row],[Costo Unitario (USD)]]+STOCK[[#This Row],[Costo Envío (USD)]]+STOCK[[#This Row],[Comisión 10%]]</f>
        <v>2</v>
      </c>
      <c r="U1191" s="84">
        <f t="shared" si="62"/>
        <v>3</v>
      </c>
      <c r="V1191" s="85">
        <f t="shared" si="64"/>
        <v>20</v>
      </c>
      <c r="W1191" s="85">
        <f>STOCK[[#This Row],[Precio Final]]-STOCK[[#This Row],[Costo total]]</f>
        <v>18</v>
      </c>
      <c r="X1191" s="84">
        <f>STOCK[[#This Row],[Ganancia Unitaria]]*STOCK[[#This Row],[Salidas]]</f>
        <v>0</v>
      </c>
      <c r="Y1191" s="84"/>
      <c r="Z1191" s="84"/>
      <c r="AA1191" s="85"/>
      <c r="AB1191" s="84"/>
      <c r="AC1191" s="84"/>
      <c r="AD1191" s="106"/>
      <c r="AE1191" s="107"/>
      <c r="AF1191" s="107"/>
      <c r="AG1191" s="107"/>
      <c r="AH1191" s="107"/>
      <c r="AI1191" s="107"/>
      <c r="AJ1191" s="107"/>
      <c r="AK1191" s="107"/>
      <c r="AL1191" s="107"/>
      <c r="AM1191" s="107"/>
      <c r="AN1191" s="107"/>
      <c r="AO1191" s="107"/>
      <c r="AP1191" s="107"/>
      <c r="AQ1191" s="107"/>
      <c r="AR1191" s="107"/>
      <c r="AS1191" s="107"/>
      <c r="AT1191" s="107"/>
    </row>
    <row r="1192" s="65" customFormat="1" ht="104" customHeight="1" spans="1:46">
      <c r="A1192" s="84" t="s">
        <v>18673</v>
      </c>
      <c r="B1192" s="84"/>
      <c r="C1192" s="85" t="s">
        <v>2</v>
      </c>
      <c r="D1192" s="84" t="s">
        <v>16461</v>
      </c>
      <c r="E1192" s="87" t="s">
        <v>18674</v>
      </c>
      <c r="F1192" s="84" t="s">
        <v>16408</v>
      </c>
      <c r="G1192" s="85"/>
      <c r="H1192" s="85">
        <v>20</v>
      </c>
      <c r="I1192" s="85">
        <f t="shared" si="63"/>
        <v>20</v>
      </c>
      <c r="J1192" s="84">
        <v>1</v>
      </c>
      <c r="K1192" s="90">
        <f>SUMIFS(VENTAS[Cantidad],VENTAS[Código del producto Vendido],STOCK[[#This Row],[Code]])</f>
        <v>0</v>
      </c>
      <c r="L1192" s="84">
        <f>STOCK[[#This Row],[Entradas]]-STOCK[[#This Row],[Salidas]]</f>
        <v>1</v>
      </c>
      <c r="M1192" s="93">
        <f>STOCK[[#This Row],[Precio Final]]*10%</f>
        <v>2</v>
      </c>
      <c r="N1192" s="84"/>
      <c r="O1192" s="85"/>
      <c r="P1192" s="85"/>
      <c r="Q1192" s="84"/>
      <c r="R1192" s="84"/>
      <c r="S1192" s="85"/>
      <c r="T1192" s="96">
        <f>STOCK[[#This Row],[Costo Unitario (USD)]]+STOCK[[#This Row],[Costo Envío (USD)]]+STOCK[[#This Row],[Comisión 10%]]</f>
        <v>2</v>
      </c>
      <c r="U1192" s="84">
        <f t="shared" si="62"/>
        <v>3</v>
      </c>
      <c r="V1192" s="85">
        <f t="shared" si="64"/>
        <v>20</v>
      </c>
      <c r="W1192" s="85">
        <f>STOCK[[#This Row],[Precio Final]]-STOCK[[#This Row],[Costo total]]</f>
        <v>18</v>
      </c>
      <c r="X1192" s="84">
        <f>STOCK[[#This Row],[Ganancia Unitaria]]*STOCK[[#This Row],[Salidas]]</f>
        <v>0</v>
      </c>
      <c r="Y1192" s="84"/>
      <c r="Z1192" s="84"/>
      <c r="AA1192" s="85"/>
      <c r="AB1192" s="84"/>
      <c r="AC1192" s="84"/>
      <c r="AD1192" s="106"/>
      <c r="AE1192" s="107"/>
      <c r="AF1192" s="107"/>
      <c r="AG1192" s="107"/>
      <c r="AH1192" s="107"/>
      <c r="AI1192" s="107"/>
      <c r="AJ1192" s="107"/>
      <c r="AK1192" s="107"/>
      <c r="AL1192" s="107"/>
      <c r="AM1192" s="107"/>
      <c r="AN1192" s="107"/>
      <c r="AO1192" s="107"/>
      <c r="AP1192" s="107"/>
      <c r="AQ1192" s="107"/>
      <c r="AR1192" s="107"/>
      <c r="AS1192" s="107"/>
      <c r="AT1192" s="107"/>
    </row>
    <row r="1193" s="65" customFormat="1" ht="104" customHeight="1" spans="1:46">
      <c r="A1193" s="84" t="s">
        <v>18675</v>
      </c>
      <c r="B1193" s="84"/>
      <c r="C1193" s="85" t="s">
        <v>2</v>
      </c>
      <c r="D1193" s="84" t="s">
        <v>16461</v>
      </c>
      <c r="E1193" s="87" t="s">
        <v>18676</v>
      </c>
      <c r="F1193" s="84" t="s">
        <v>18677</v>
      </c>
      <c r="G1193" s="85"/>
      <c r="H1193" s="85">
        <v>25</v>
      </c>
      <c r="I1193" s="85">
        <f t="shared" si="63"/>
        <v>25</v>
      </c>
      <c r="J1193" s="84">
        <v>1</v>
      </c>
      <c r="K1193" s="90">
        <f>SUMIFS(VENTAS[Cantidad],VENTAS[Código del producto Vendido],STOCK[[#This Row],[Code]])</f>
        <v>0</v>
      </c>
      <c r="L1193" s="84">
        <f>STOCK[[#This Row],[Entradas]]-STOCK[[#This Row],[Salidas]]</f>
        <v>1</v>
      </c>
      <c r="M1193" s="93">
        <f>STOCK[[#This Row],[Precio Final]]*10%</f>
        <v>2.5</v>
      </c>
      <c r="N1193" s="84"/>
      <c r="O1193" s="85"/>
      <c r="P1193" s="85"/>
      <c r="Q1193" s="84"/>
      <c r="R1193" s="84"/>
      <c r="S1193" s="85"/>
      <c r="T1193" s="96">
        <f>STOCK[[#This Row],[Costo Unitario (USD)]]+STOCK[[#This Row],[Costo Envío (USD)]]+STOCK[[#This Row],[Comisión 10%]]</f>
        <v>2.5</v>
      </c>
      <c r="U1193" s="84">
        <f t="shared" si="62"/>
        <v>3.75</v>
      </c>
      <c r="V1193" s="85">
        <f t="shared" si="64"/>
        <v>25</v>
      </c>
      <c r="W1193" s="85">
        <f>STOCK[[#This Row],[Precio Final]]-STOCK[[#This Row],[Costo total]]</f>
        <v>22.5</v>
      </c>
      <c r="X1193" s="84">
        <f>STOCK[[#This Row],[Ganancia Unitaria]]*STOCK[[#This Row],[Salidas]]</f>
        <v>0</v>
      </c>
      <c r="Y1193" s="84"/>
      <c r="Z1193" s="84"/>
      <c r="AA1193" s="85"/>
      <c r="AB1193" s="84"/>
      <c r="AC1193" s="84"/>
      <c r="AD1193" s="106"/>
      <c r="AE1193" s="107"/>
      <c r="AF1193" s="107"/>
      <c r="AG1193" s="107"/>
      <c r="AH1193" s="107"/>
      <c r="AI1193" s="107"/>
      <c r="AJ1193" s="107"/>
      <c r="AK1193" s="107"/>
      <c r="AL1193" s="107"/>
      <c r="AM1193" s="107"/>
      <c r="AN1193" s="107"/>
      <c r="AO1193" s="107"/>
      <c r="AP1193" s="107"/>
      <c r="AQ1193" s="107"/>
      <c r="AR1193" s="107"/>
      <c r="AS1193" s="107"/>
      <c r="AT1193" s="107"/>
    </row>
    <row r="1194" s="65" customFormat="1" ht="104" customHeight="1" spans="1:46">
      <c r="A1194" s="84" t="s">
        <v>18678</v>
      </c>
      <c r="B1194" s="84"/>
      <c r="C1194" s="85" t="s">
        <v>2</v>
      </c>
      <c r="D1194" s="84" t="s">
        <v>16461</v>
      </c>
      <c r="E1194" s="87" t="s">
        <v>18679</v>
      </c>
      <c r="F1194" s="84" t="s">
        <v>16404</v>
      </c>
      <c r="G1194" s="85"/>
      <c r="H1194" s="85">
        <v>25</v>
      </c>
      <c r="I1194" s="85">
        <f t="shared" si="63"/>
        <v>25</v>
      </c>
      <c r="J1194" s="84">
        <v>1</v>
      </c>
      <c r="K1194" s="90">
        <f>SUMIFS(VENTAS[Cantidad],VENTAS[Código del producto Vendido],STOCK[[#This Row],[Code]])</f>
        <v>0</v>
      </c>
      <c r="L1194" s="84">
        <f>STOCK[[#This Row],[Entradas]]-STOCK[[#This Row],[Salidas]]</f>
        <v>1</v>
      </c>
      <c r="M1194" s="93">
        <f>STOCK[[#This Row],[Precio Final]]*10%</f>
        <v>2.5</v>
      </c>
      <c r="N1194" s="84"/>
      <c r="O1194" s="85"/>
      <c r="P1194" s="85"/>
      <c r="Q1194" s="84"/>
      <c r="R1194" s="84"/>
      <c r="S1194" s="85"/>
      <c r="T1194" s="96">
        <f>STOCK[[#This Row],[Costo Unitario (USD)]]+STOCK[[#This Row],[Costo Envío (USD)]]+STOCK[[#This Row],[Comisión 10%]]</f>
        <v>2.5</v>
      </c>
      <c r="U1194" s="84">
        <f t="shared" si="62"/>
        <v>3.75</v>
      </c>
      <c r="V1194" s="85">
        <f t="shared" si="64"/>
        <v>25</v>
      </c>
      <c r="W1194" s="85">
        <f>STOCK[[#This Row],[Precio Final]]-STOCK[[#This Row],[Costo total]]</f>
        <v>22.5</v>
      </c>
      <c r="X1194" s="84">
        <f>STOCK[[#This Row],[Ganancia Unitaria]]*STOCK[[#This Row],[Salidas]]</f>
        <v>0</v>
      </c>
      <c r="Y1194" s="84"/>
      <c r="Z1194" s="84"/>
      <c r="AA1194" s="85"/>
      <c r="AB1194" s="84"/>
      <c r="AC1194" s="84"/>
      <c r="AD1194" s="106"/>
      <c r="AE1194" s="107"/>
      <c r="AF1194" s="107"/>
      <c r="AG1194" s="107"/>
      <c r="AH1194" s="107"/>
      <c r="AI1194" s="107"/>
      <c r="AJ1194" s="107"/>
      <c r="AK1194" s="107"/>
      <c r="AL1194" s="107"/>
      <c r="AM1194" s="107"/>
      <c r="AN1194" s="107"/>
      <c r="AO1194" s="107"/>
      <c r="AP1194" s="107"/>
      <c r="AQ1194" s="107"/>
      <c r="AR1194" s="107"/>
      <c r="AS1194" s="107"/>
      <c r="AT1194" s="107"/>
    </row>
    <row r="1195" s="65" customFormat="1" ht="104" customHeight="1" spans="1:46">
      <c r="A1195" s="84" t="s">
        <v>18680</v>
      </c>
      <c r="B1195" s="84"/>
      <c r="C1195" s="85" t="s">
        <v>2</v>
      </c>
      <c r="D1195" s="84" t="s">
        <v>16868</v>
      </c>
      <c r="E1195" s="87" t="s">
        <v>18681</v>
      </c>
      <c r="F1195" s="84" t="s">
        <v>16475</v>
      </c>
      <c r="G1195" s="85"/>
      <c r="H1195" s="85">
        <v>35</v>
      </c>
      <c r="I1195" s="85">
        <f t="shared" si="63"/>
        <v>35</v>
      </c>
      <c r="J1195" s="84">
        <v>1</v>
      </c>
      <c r="K1195" s="90">
        <f>SUMIFS(VENTAS[Cantidad],VENTAS[Código del producto Vendido],STOCK[[#This Row],[Code]])</f>
        <v>0</v>
      </c>
      <c r="L1195" s="84">
        <f>STOCK[[#This Row],[Entradas]]-STOCK[[#This Row],[Salidas]]</f>
        <v>1</v>
      </c>
      <c r="M1195" s="93">
        <f>STOCK[[#This Row],[Precio Final]]*10%</f>
        <v>3.5</v>
      </c>
      <c r="N1195" s="84"/>
      <c r="O1195" s="85"/>
      <c r="P1195" s="85"/>
      <c r="Q1195" s="84"/>
      <c r="R1195" s="84"/>
      <c r="S1195" s="85"/>
      <c r="T1195" s="96">
        <f>STOCK[[#This Row],[Costo Unitario (USD)]]+STOCK[[#This Row],[Costo Envío (USD)]]+STOCK[[#This Row],[Comisión 10%]]</f>
        <v>3.5</v>
      </c>
      <c r="U1195" s="84">
        <f t="shared" si="62"/>
        <v>5.25</v>
      </c>
      <c r="V1195" s="85">
        <f t="shared" si="64"/>
        <v>35</v>
      </c>
      <c r="W1195" s="85">
        <f>STOCK[[#This Row],[Precio Final]]-STOCK[[#This Row],[Costo total]]</f>
        <v>31.5</v>
      </c>
      <c r="X1195" s="84">
        <f>STOCK[[#This Row],[Ganancia Unitaria]]*STOCK[[#This Row],[Salidas]]</f>
        <v>0</v>
      </c>
      <c r="Y1195" s="84"/>
      <c r="Z1195" s="84"/>
      <c r="AA1195" s="85"/>
      <c r="AB1195" s="84"/>
      <c r="AC1195" s="84"/>
      <c r="AD1195" s="106"/>
      <c r="AE1195" s="107"/>
      <c r="AF1195" s="107"/>
      <c r="AG1195" s="107"/>
      <c r="AH1195" s="107"/>
      <c r="AI1195" s="107"/>
      <c r="AJ1195" s="107"/>
      <c r="AK1195" s="107"/>
      <c r="AL1195" s="107"/>
      <c r="AM1195" s="107"/>
      <c r="AN1195" s="107"/>
      <c r="AO1195" s="107"/>
      <c r="AP1195" s="107"/>
      <c r="AQ1195" s="107"/>
      <c r="AR1195" s="107"/>
      <c r="AS1195" s="107"/>
      <c r="AT1195" s="107"/>
    </row>
    <row r="1196" s="65" customFormat="1" ht="104" customHeight="1" spans="1:46">
      <c r="A1196" s="84" t="s">
        <v>18682</v>
      </c>
      <c r="B1196" s="84"/>
      <c r="C1196" s="85" t="s">
        <v>2</v>
      </c>
      <c r="D1196" s="84" t="s">
        <v>16461</v>
      </c>
      <c r="E1196" s="87" t="s">
        <v>18683</v>
      </c>
      <c r="F1196" s="84" t="s">
        <v>16408</v>
      </c>
      <c r="G1196" s="85"/>
      <c r="H1196" s="85">
        <v>18</v>
      </c>
      <c r="I1196" s="85">
        <f t="shared" si="63"/>
        <v>18</v>
      </c>
      <c r="J1196" s="84">
        <v>1</v>
      </c>
      <c r="K1196" s="90">
        <f>SUMIFS(VENTAS[Cantidad],VENTAS[Código del producto Vendido],STOCK[[#This Row],[Code]])</f>
        <v>0</v>
      </c>
      <c r="L1196" s="84">
        <f>STOCK[[#This Row],[Entradas]]-STOCK[[#This Row],[Salidas]]</f>
        <v>1</v>
      </c>
      <c r="M1196" s="93">
        <f>STOCK[[#This Row],[Precio Final]]*10%</f>
        <v>1.8</v>
      </c>
      <c r="N1196" s="84"/>
      <c r="O1196" s="85"/>
      <c r="P1196" s="85"/>
      <c r="Q1196" s="84"/>
      <c r="R1196" s="84"/>
      <c r="S1196" s="85"/>
      <c r="T1196" s="96">
        <f>STOCK[[#This Row],[Costo Unitario (USD)]]+STOCK[[#This Row],[Costo Envío (USD)]]+STOCK[[#This Row],[Comisión 10%]]</f>
        <v>1.8</v>
      </c>
      <c r="U1196" s="84">
        <f t="shared" si="62"/>
        <v>2.7</v>
      </c>
      <c r="V1196" s="85">
        <f t="shared" si="64"/>
        <v>18</v>
      </c>
      <c r="W1196" s="85">
        <f>STOCK[[#This Row],[Precio Final]]-STOCK[[#This Row],[Costo total]]</f>
        <v>16.2</v>
      </c>
      <c r="X1196" s="84">
        <f>STOCK[[#This Row],[Ganancia Unitaria]]*STOCK[[#This Row],[Salidas]]</f>
        <v>0</v>
      </c>
      <c r="Y1196" s="84"/>
      <c r="Z1196" s="84"/>
      <c r="AA1196" s="85"/>
      <c r="AB1196" s="84"/>
      <c r="AC1196" s="84"/>
      <c r="AD1196" s="106"/>
      <c r="AE1196" s="107"/>
      <c r="AF1196" s="107"/>
      <c r="AG1196" s="107"/>
      <c r="AH1196" s="107"/>
      <c r="AI1196" s="107"/>
      <c r="AJ1196" s="107"/>
      <c r="AK1196" s="107"/>
      <c r="AL1196" s="107"/>
      <c r="AM1196" s="107"/>
      <c r="AN1196" s="107"/>
      <c r="AO1196" s="107"/>
      <c r="AP1196" s="107"/>
      <c r="AQ1196" s="107"/>
      <c r="AR1196" s="107"/>
      <c r="AS1196" s="107"/>
      <c r="AT1196" s="107"/>
    </row>
    <row r="1197" s="65" customFormat="1" ht="104" customHeight="1" spans="1:46">
      <c r="A1197" s="84" t="s">
        <v>18684</v>
      </c>
      <c r="B1197" s="84"/>
      <c r="C1197" s="85" t="s">
        <v>2</v>
      </c>
      <c r="D1197" s="84" t="s">
        <v>16461</v>
      </c>
      <c r="E1197" s="87" t="s">
        <v>18685</v>
      </c>
      <c r="F1197" s="84" t="s">
        <v>16475</v>
      </c>
      <c r="G1197" s="85"/>
      <c r="H1197" s="85">
        <v>20</v>
      </c>
      <c r="I1197" s="85">
        <f t="shared" si="63"/>
        <v>20</v>
      </c>
      <c r="J1197" s="84">
        <v>1</v>
      </c>
      <c r="K1197" s="90">
        <f>SUMIFS(VENTAS[Cantidad],VENTAS[Código del producto Vendido],STOCK[[#This Row],[Code]])</f>
        <v>0</v>
      </c>
      <c r="L1197" s="84">
        <f>STOCK[[#This Row],[Entradas]]-STOCK[[#This Row],[Salidas]]</f>
        <v>1</v>
      </c>
      <c r="M1197" s="93">
        <f>STOCK[[#This Row],[Precio Final]]*10%</f>
        <v>2</v>
      </c>
      <c r="N1197" s="84"/>
      <c r="O1197" s="85"/>
      <c r="P1197" s="85"/>
      <c r="Q1197" s="84"/>
      <c r="R1197" s="84"/>
      <c r="S1197" s="85"/>
      <c r="T1197" s="96">
        <f>STOCK[[#This Row],[Costo Unitario (USD)]]+STOCK[[#This Row],[Costo Envío (USD)]]+STOCK[[#This Row],[Comisión 10%]]</f>
        <v>2</v>
      </c>
      <c r="U1197" s="84">
        <f t="shared" si="62"/>
        <v>3</v>
      </c>
      <c r="V1197" s="85">
        <f t="shared" si="64"/>
        <v>20</v>
      </c>
      <c r="W1197" s="85">
        <f>STOCK[[#This Row],[Precio Final]]-STOCK[[#This Row],[Costo total]]</f>
        <v>18</v>
      </c>
      <c r="X1197" s="84">
        <f>STOCK[[#This Row],[Ganancia Unitaria]]*STOCK[[#This Row],[Salidas]]</f>
        <v>0</v>
      </c>
      <c r="Y1197" s="84"/>
      <c r="Z1197" s="84"/>
      <c r="AA1197" s="85"/>
      <c r="AB1197" s="84"/>
      <c r="AC1197" s="84"/>
      <c r="AD1197" s="106"/>
      <c r="AE1197" s="107"/>
      <c r="AF1197" s="107"/>
      <c r="AG1197" s="107"/>
      <c r="AH1197" s="107"/>
      <c r="AI1197" s="107"/>
      <c r="AJ1197" s="107"/>
      <c r="AK1197" s="107"/>
      <c r="AL1197" s="107"/>
      <c r="AM1197" s="107"/>
      <c r="AN1197" s="107"/>
      <c r="AO1197" s="107"/>
      <c r="AP1197" s="107"/>
      <c r="AQ1197" s="107"/>
      <c r="AR1197" s="107"/>
      <c r="AS1197" s="107"/>
      <c r="AT1197" s="107"/>
    </row>
    <row r="1198" s="65" customFormat="1" ht="104" customHeight="1" spans="1:46">
      <c r="A1198" s="84" t="s">
        <v>18686</v>
      </c>
      <c r="B1198" s="84"/>
      <c r="C1198" s="85" t="s">
        <v>2</v>
      </c>
      <c r="D1198" s="84" t="s">
        <v>16461</v>
      </c>
      <c r="E1198" s="87" t="s">
        <v>18687</v>
      </c>
      <c r="F1198" s="84" t="s">
        <v>16396</v>
      </c>
      <c r="G1198" s="85"/>
      <c r="H1198" s="85">
        <v>30</v>
      </c>
      <c r="I1198" s="85">
        <f t="shared" si="63"/>
        <v>30</v>
      </c>
      <c r="J1198" s="84">
        <v>1</v>
      </c>
      <c r="K1198" s="90">
        <f>SUMIFS(VENTAS[Cantidad],VENTAS[Código del producto Vendido],STOCK[[#This Row],[Code]])</f>
        <v>0</v>
      </c>
      <c r="L1198" s="84">
        <f>STOCK[[#This Row],[Entradas]]-STOCK[[#This Row],[Salidas]]</f>
        <v>1</v>
      </c>
      <c r="M1198" s="93">
        <f>STOCK[[#This Row],[Precio Final]]*10%</f>
        <v>3</v>
      </c>
      <c r="N1198" s="84"/>
      <c r="O1198" s="85"/>
      <c r="P1198" s="85"/>
      <c r="Q1198" s="84"/>
      <c r="R1198" s="84"/>
      <c r="S1198" s="85"/>
      <c r="T1198" s="96">
        <f>STOCK[[#This Row],[Costo Unitario (USD)]]+STOCK[[#This Row],[Costo Envío (USD)]]+STOCK[[#This Row],[Comisión 10%]]</f>
        <v>3</v>
      </c>
      <c r="U1198" s="84">
        <f t="shared" si="62"/>
        <v>4.5</v>
      </c>
      <c r="V1198" s="85">
        <f t="shared" si="64"/>
        <v>30</v>
      </c>
      <c r="W1198" s="85">
        <f>STOCK[[#This Row],[Precio Final]]-STOCK[[#This Row],[Costo total]]</f>
        <v>27</v>
      </c>
      <c r="X1198" s="84">
        <f>STOCK[[#This Row],[Ganancia Unitaria]]*STOCK[[#This Row],[Salidas]]</f>
        <v>0</v>
      </c>
      <c r="Y1198" s="84"/>
      <c r="Z1198" s="84"/>
      <c r="AA1198" s="85"/>
      <c r="AB1198" s="84"/>
      <c r="AC1198" s="84"/>
      <c r="AD1198" s="106"/>
      <c r="AE1198" s="107"/>
      <c r="AF1198" s="107"/>
      <c r="AG1198" s="107"/>
      <c r="AH1198" s="107"/>
      <c r="AI1198" s="107"/>
      <c r="AJ1198" s="107"/>
      <c r="AK1198" s="107"/>
      <c r="AL1198" s="107"/>
      <c r="AM1198" s="107"/>
      <c r="AN1198" s="107"/>
      <c r="AO1198" s="107"/>
      <c r="AP1198" s="107"/>
      <c r="AQ1198" s="107"/>
      <c r="AR1198" s="107"/>
      <c r="AS1198" s="107"/>
      <c r="AT1198" s="107"/>
    </row>
    <row r="1199" s="65" customFormat="1" ht="104" customHeight="1" spans="1:46">
      <c r="A1199" s="84" t="s">
        <v>18688</v>
      </c>
      <c r="B1199" s="84"/>
      <c r="C1199" s="85" t="s">
        <v>2</v>
      </c>
      <c r="D1199" s="84" t="s">
        <v>16461</v>
      </c>
      <c r="E1199" s="87" t="s">
        <v>18689</v>
      </c>
      <c r="F1199" s="84" t="s">
        <v>16404</v>
      </c>
      <c r="G1199" s="85"/>
      <c r="H1199" s="85">
        <v>25</v>
      </c>
      <c r="I1199" s="85">
        <f t="shared" si="63"/>
        <v>25</v>
      </c>
      <c r="J1199" s="84">
        <v>1</v>
      </c>
      <c r="K1199" s="90">
        <f>SUMIFS(VENTAS[Cantidad],VENTAS[Código del producto Vendido],STOCK[[#This Row],[Code]])</f>
        <v>0</v>
      </c>
      <c r="L1199" s="84">
        <f>STOCK[[#This Row],[Entradas]]-STOCK[[#This Row],[Salidas]]</f>
        <v>1</v>
      </c>
      <c r="M1199" s="93">
        <f>STOCK[[#This Row],[Precio Final]]*10%</f>
        <v>2.5</v>
      </c>
      <c r="N1199" s="84"/>
      <c r="O1199" s="85"/>
      <c r="P1199" s="85"/>
      <c r="Q1199" s="84"/>
      <c r="R1199" s="84"/>
      <c r="S1199" s="85"/>
      <c r="T1199" s="96">
        <f>STOCK[[#This Row],[Costo Unitario (USD)]]+STOCK[[#This Row],[Costo Envío (USD)]]+STOCK[[#This Row],[Comisión 10%]]</f>
        <v>2.5</v>
      </c>
      <c r="U1199" s="84">
        <f t="shared" si="62"/>
        <v>3.75</v>
      </c>
      <c r="V1199" s="85">
        <f t="shared" si="64"/>
        <v>25</v>
      </c>
      <c r="W1199" s="85">
        <f>STOCK[[#This Row],[Precio Final]]-STOCK[[#This Row],[Costo total]]</f>
        <v>22.5</v>
      </c>
      <c r="X1199" s="84">
        <f>STOCK[[#This Row],[Ganancia Unitaria]]*STOCK[[#This Row],[Salidas]]</f>
        <v>0</v>
      </c>
      <c r="Y1199" s="84"/>
      <c r="Z1199" s="84"/>
      <c r="AA1199" s="85"/>
      <c r="AB1199" s="84"/>
      <c r="AC1199" s="84"/>
      <c r="AD1199" s="106"/>
      <c r="AE1199" s="107"/>
      <c r="AF1199" s="107"/>
      <c r="AG1199" s="107"/>
      <c r="AH1199" s="107"/>
      <c r="AI1199" s="107"/>
      <c r="AJ1199" s="107"/>
      <c r="AK1199" s="107"/>
      <c r="AL1199" s="107"/>
      <c r="AM1199" s="107"/>
      <c r="AN1199" s="107"/>
      <c r="AO1199" s="107"/>
      <c r="AP1199" s="107"/>
      <c r="AQ1199" s="107"/>
      <c r="AR1199" s="107"/>
      <c r="AS1199" s="107"/>
      <c r="AT1199" s="107"/>
    </row>
    <row r="1200" s="65" customFormat="1" ht="104" customHeight="1" spans="1:46">
      <c r="A1200" s="84" t="s">
        <v>18690</v>
      </c>
      <c r="B1200" s="84"/>
      <c r="C1200" s="85" t="s">
        <v>2</v>
      </c>
      <c r="D1200" s="84" t="s">
        <v>16868</v>
      </c>
      <c r="E1200" s="87" t="s">
        <v>18691</v>
      </c>
      <c r="F1200" s="84" t="s">
        <v>16404</v>
      </c>
      <c r="G1200" s="85"/>
      <c r="H1200" s="85">
        <v>40</v>
      </c>
      <c r="I1200" s="85">
        <f t="shared" si="63"/>
        <v>40</v>
      </c>
      <c r="J1200" s="84">
        <v>1</v>
      </c>
      <c r="K1200" s="90">
        <f>SUMIFS(VENTAS[Cantidad],VENTAS[Código del producto Vendido],STOCK[[#This Row],[Code]])</f>
        <v>0</v>
      </c>
      <c r="L1200" s="84">
        <f>STOCK[[#This Row],[Entradas]]-STOCK[[#This Row],[Salidas]]</f>
        <v>1</v>
      </c>
      <c r="M1200" s="93">
        <f>STOCK[[#This Row],[Precio Final]]*10%</f>
        <v>4</v>
      </c>
      <c r="N1200" s="84"/>
      <c r="O1200" s="85"/>
      <c r="P1200" s="85"/>
      <c r="Q1200" s="84"/>
      <c r="R1200" s="84"/>
      <c r="S1200" s="85"/>
      <c r="T1200" s="96">
        <f>STOCK[[#This Row],[Costo Unitario (USD)]]+STOCK[[#This Row],[Costo Envío (USD)]]+STOCK[[#This Row],[Comisión 10%]]</f>
        <v>4</v>
      </c>
      <c r="U1200" s="84">
        <f t="shared" si="62"/>
        <v>6</v>
      </c>
      <c r="V1200" s="85">
        <f t="shared" si="64"/>
        <v>40</v>
      </c>
      <c r="W1200" s="85">
        <f>STOCK[[#This Row],[Precio Final]]-STOCK[[#This Row],[Costo total]]</f>
        <v>36</v>
      </c>
      <c r="X1200" s="84">
        <f>STOCK[[#This Row],[Ganancia Unitaria]]*STOCK[[#This Row],[Salidas]]</f>
        <v>0</v>
      </c>
      <c r="Y1200" s="84"/>
      <c r="Z1200" s="84"/>
      <c r="AA1200" s="85"/>
      <c r="AB1200" s="84"/>
      <c r="AC1200" s="84"/>
      <c r="AD1200" s="106"/>
      <c r="AE1200" s="107"/>
      <c r="AF1200" s="107"/>
      <c r="AG1200" s="107"/>
      <c r="AH1200" s="107"/>
      <c r="AI1200" s="107"/>
      <c r="AJ1200" s="107"/>
      <c r="AK1200" s="107"/>
      <c r="AL1200" s="107"/>
      <c r="AM1200" s="107"/>
      <c r="AN1200" s="107"/>
      <c r="AO1200" s="107"/>
      <c r="AP1200" s="107"/>
      <c r="AQ1200" s="107"/>
      <c r="AR1200" s="107"/>
      <c r="AS1200" s="107"/>
      <c r="AT1200" s="107"/>
    </row>
    <row r="1201" s="65" customFormat="1" ht="104" customHeight="1" spans="1:46">
      <c r="A1201" s="84" t="s">
        <v>18692</v>
      </c>
      <c r="B1201" s="84"/>
      <c r="C1201" s="85" t="s">
        <v>2</v>
      </c>
      <c r="D1201" s="84" t="s">
        <v>16683</v>
      </c>
      <c r="E1201" s="87" t="s">
        <v>18693</v>
      </c>
      <c r="F1201" s="84" t="s">
        <v>16984</v>
      </c>
      <c r="G1201" s="85"/>
      <c r="H1201" s="85">
        <v>30</v>
      </c>
      <c r="I1201" s="85">
        <f t="shared" si="63"/>
        <v>30</v>
      </c>
      <c r="J1201" s="84">
        <v>1</v>
      </c>
      <c r="K1201" s="90">
        <f>SUMIFS(VENTAS[Cantidad],VENTAS[Código del producto Vendido],STOCK[[#This Row],[Code]])</f>
        <v>0</v>
      </c>
      <c r="L1201" s="84">
        <f>STOCK[[#This Row],[Entradas]]-STOCK[[#This Row],[Salidas]]</f>
        <v>1</v>
      </c>
      <c r="M1201" s="93">
        <f>STOCK[[#This Row],[Precio Final]]*10%</f>
        <v>3</v>
      </c>
      <c r="N1201" s="84"/>
      <c r="O1201" s="85"/>
      <c r="P1201" s="85"/>
      <c r="Q1201" s="84"/>
      <c r="R1201" s="84"/>
      <c r="S1201" s="85"/>
      <c r="T1201" s="96">
        <f>STOCK[[#This Row],[Costo Unitario (USD)]]+STOCK[[#This Row],[Costo Envío (USD)]]+STOCK[[#This Row],[Comisión 10%]]</f>
        <v>3</v>
      </c>
      <c r="U1201" s="84">
        <f t="shared" si="62"/>
        <v>4.5</v>
      </c>
      <c r="V1201" s="85">
        <f t="shared" si="64"/>
        <v>30</v>
      </c>
      <c r="W1201" s="85">
        <f>STOCK[[#This Row],[Precio Final]]-STOCK[[#This Row],[Costo total]]</f>
        <v>27</v>
      </c>
      <c r="X1201" s="84">
        <f>STOCK[[#This Row],[Ganancia Unitaria]]*STOCK[[#This Row],[Salidas]]</f>
        <v>0</v>
      </c>
      <c r="Y1201" s="84"/>
      <c r="Z1201" s="84"/>
      <c r="AA1201" s="85"/>
      <c r="AB1201" s="84"/>
      <c r="AC1201" s="84"/>
      <c r="AD1201" s="106"/>
      <c r="AE1201" s="107"/>
      <c r="AF1201" s="107"/>
      <c r="AG1201" s="107"/>
      <c r="AH1201" s="107"/>
      <c r="AI1201" s="107"/>
      <c r="AJ1201" s="107"/>
      <c r="AK1201" s="107"/>
      <c r="AL1201" s="107"/>
      <c r="AM1201" s="107"/>
      <c r="AN1201" s="107"/>
      <c r="AO1201" s="107"/>
      <c r="AP1201" s="107"/>
      <c r="AQ1201" s="107"/>
      <c r="AR1201" s="107"/>
      <c r="AS1201" s="107"/>
      <c r="AT1201" s="107"/>
    </row>
    <row r="1202" s="65" customFormat="1" ht="104" customHeight="1" spans="1:46">
      <c r="A1202" s="84" t="s">
        <v>18694</v>
      </c>
      <c r="B1202" s="84"/>
      <c r="C1202" s="85" t="s">
        <v>2</v>
      </c>
      <c r="D1202" s="84" t="s">
        <v>16522</v>
      </c>
      <c r="E1202" s="87" t="s">
        <v>18695</v>
      </c>
      <c r="F1202" s="84" t="s">
        <v>17532</v>
      </c>
      <c r="G1202" s="85"/>
      <c r="H1202" s="85">
        <v>30</v>
      </c>
      <c r="I1202" s="85">
        <f t="shared" si="63"/>
        <v>30</v>
      </c>
      <c r="J1202" s="84">
        <v>1</v>
      </c>
      <c r="K1202" s="90">
        <f>SUMIFS(VENTAS[Cantidad],VENTAS[Código del producto Vendido],STOCK[[#This Row],[Code]])</f>
        <v>0</v>
      </c>
      <c r="L1202" s="84">
        <f>STOCK[[#This Row],[Entradas]]-STOCK[[#This Row],[Salidas]]</f>
        <v>1</v>
      </c>
      <c r="M1202" s="93">
        <f>STOCK[[#This Row],[Precio Final]]*10%</f>
        <v>3</v>
      </c>
      <c r="N1202" s="84"/>
      <c r="O1202" s="85"/>
      <c r="P1202" s="85"/>
      <c r="Q1202" s="84"/>
      <c r="R1202" s="84"/>
      <c r="S1202" s="85"/>
      <c r="T1202" s="96">
        <f>STOCK[[#This Row],[Costo Unitario (USD)]]+STOCK[[#This Row],[Costo Envío (USD)]]+STOCK[[#This Row],[Comisión 10%]]</f>
        <v>3</v>
      </c>
      <c r="U1202" s="84">
        <f t="shared" si="62"/>
        <v>4.5</v>
      </c>
      <c r="V1202" s="85">
        <f t="shared" si="64"/>
        <v>30</v>
      </c>
      <c r="W1202" s="85">
        <f>STOCK[[#This Row],[Precio Final]]-STOCK[[#This Row],[Costo total]]</f>
        <v>27</v>
      </c>
      <c r="X1202" s="84">
        <f>STOCK[[#This Row],[Ganancia Unitaria]]*STOCK[[#This Row],[Salidas]]</f>
        <v>0</v>
      </c>
      <c r="Y1202" s="84"/>
      <c r="Z1202" s="84"/>
      <c r="AA1202" s="85"/>
      <c r="AB1202" s="84"/>
      <c r="AC1202" s="84"/>
      <c r="AD1202" s="106"/>
      <c r="AE1202" s="107"/>
      <c r="AF1202" s="107"/>
      <c r="AG1202" s="107"/>
      <c r="AH1202" s="107"/>
      <c r="AI1202" s="107"/>
      <c r="AJ1202" s="107"/>
      <c r="AK1202" s="107"/>
      <c r="AL1202" s="107"/>
      <c r="AM1202" s="107"/>
      <c r="AN1202" s="107"/>
      <c r="AO1202" s="107"/>
      <c r="AP1202" s="107"/>
      <c r="AQ1202" s="107"/>
      <c r="AR1202" s="107"/>
      <c r="AS1202" s="107"/>
      <c r="AT1202" s="107"/>
    </row>
    <row r="1203" s="65" customFormat="1" ht="104" customHeight="1" spans="1:46">
      <c r="A1203" s="84" t="s">
        <v>17235</v>
      </c>
      <c r="B1203" s="84"/>
      <c r="C1203" s="85" t="s">
        <v>2</v>
      </c>
      <c r="D1203" s="84" t="s">
        <v>16522</v>
      </c>
      <c r="E1203" s="87" t="s">
        <v>17236</v>
      </c>
      <c r="F1203" s="84" t="s">
        <v>17525</v>
      </c>
      <c r="G1203" s="85"/>
      <c r="H1203" s="85">
        <v>35</v>
      </c>
      <c r="I1203" s="85">
        <f t="shared" si="63"/>
        <v>35</v>
      </c>
      <c r="J1203" s="84">
        <v>1</v>
      </c>
      <c r="K1203" s="90">
        <f>SUMIFS(VENTAS[Cantidad],VENTAS[Código del producto Vendido],STOCK[[#This Row],[Code]])</f>
        <v>0</v>
      </c>
      <c r="L1203" s="84">
        <f>STOCK[[#This Row],[Entradas]]-STOCK[[#This Row],[Salidas]]</f>
        <v>1</v>
      </c>
      <c r="M1203" s="93">
        <f>STOCK[[#This Row],[Precio Final]]*10%</f>
        <v>3.5</v>
      </c>
      <c r="N1203" s="84"/>
      <c r="O1203" s="85"/>
      <c r="P1203" s="85"/>
      <c r="Q1203" s="84"/>
      <c r="R1203" s="84"/>
      <c r="S1203" s="85"/>
      <c r="T1203" s="96">
        <f>STOCK[[#This Row],[Costo Unitario (USD)]]+STOCK[[#This Row],[Costo Envío (USD)]]+STOCK[[#This Row],[Comisión 10%]]</f>
        <v>3.5</v>
      </c>
      <c r="U1203" s="84">
        <f t="shared" si="62"/>
        <v>5.25</v>
      </c>
      <c r="V1203" s="85">
        <f t="shared" si="64"/>
        <v>35</v>
      </c>
      <c r="W1203" s="85">
        <f>STOCK[[#This Row],[Precio Final]]-STOCK[[#This Row],[Costo total]]</f>
        <v>31.5</v>
      </c>
      <c r="X1203" s="84">
        <f>STOCK[[#This Row],[Ganancia Unitaria]]*STOCK[[#This Row],[Salidas]]</f>
        <v>0</v>
      </c>
      <c r="Y1203" s="84"/>
      <c r="Z1203" s="84"/>
      <c r="AA1203" s="85"/>
      <c r="AB1203" s="84"/>
      <c r="AC1203" s="84"/>
      <c r="AD1203" s="106"/>
      <c r="AE1203" s="107"/>
      <c r="AF1203" s="107"/>
      <c r="AG1203" s="107"/>
      <c r="AH1203" s="107"/>
      <c r="AI1203" s="107"/>
      <c r="AJ1203" s="107"/>
      <c r="AK1203" s="107"/>
      <c r="AL1203" s="107"/>
      <c r="AM1203" s="107"/>
      <c r="AN1203" s="107"/>
      <c r="AO1203" s="107"/>
      <c r="AP1203" s="107"/>
      <c r="AQ1203" s="107"/>
      <c r="AR1203" s="107"/>
      <c r="AS1203" s="107"/>
      <c r="AT1203" s="107"/>
    </row>
    <row r="1204" s="65" customFormat="1" ht="104" customHeight="1" spans="1:46">
      <c r="A1204" s="84" t="s">
        <v>18696</v>
      </c>
      <c r="B1204" s="84"/>
      <c r="C1204" s="85" t="s">
        <v>2</v>
      </c>
      <c r="D1204" s="84" t="s">
        <v>16498</v>
      </c>
      <c r="E1204" s="87" t="s">
        <v>18697</v>
      </c>
      <c r="F1204" s="84" t="s">
        <v>18698</v>
      </c>
      <c r="G1204" s="85"/>
      <c r="H1204" s="85">
        <v>30</v>
      </c>
      <c r="I1204" s="85">
        <f t="shared" si="63"/>
        <v>30</v>
      </c>
      <c r="J1204" s="84">
        <v>1</v>
      </c>
      <c r="K1204" s="90">
        <f>SUMIFS(VENTAS[Cantidad],VENTAS[Código del producto Vendido],STOCK[[#This Row],[Code]])</f>
        <v>0</v>
      </c>
      <c r="L1204" s="84">
        <f>STOCK[[#This Row],[Entradas]]-STOCK[[#This Row],[Salidas]]</f>
        <v>1</v>
      </c>
      <c r="M1204" s="93">
        <f>STOCK[[#This Row],[Precio Final]]*10%</f>
        <v>3</v>
      </c>
      <c r="N1204" s="84"/>
      <c r="O1204" s="85"/>
      <c r="P1204" s="85"/>
      <c r="Q1204" s="84"/>
      <c r="R1204" s="84"/>
      <c r="S1204" s="85"/>
      <c r="T1204" s="96">
        <f>STOCK[[#This Row],[Costo Unitario (USD)]]+STOCK[[#This Row],[Costo Envío (USD)]]+STOCK[[#This Row],[Comisión 10%]]</f>
        <v>3</v>
      </c>
      <c r="U1204" s="84">
        <f t="shared" si="62"/>
        <v>4.5</v>
      </c>
      <c r="V1204" s="85">
        <f t="shared" si="64"/>
        <v>30</v>
      </c>
      <c r="W1204" s="85">
        <f>STOCK[[#This Row],[Precio Final]]-STOCK[[#This Row],[Costo total]]</f>
        <v>27</v>
      </c>
      <c r="X1204" s="84">
        <f>STOCK[[#This Row],[Ganancia Unitaria]]*STOCK[[#This Row],[Salidas]]</f>
        <v>0</v>
      </c>
      <c r="Y1204" s="84"/>
      <c r="Z1204" s="84"/>
      <c r="AA1204" s="85"/>
      <c r="AB1204" s="84"/>
      <c r="AC1204" s="84"/>
      <c r="AD1204" s="106"/>
      <c r="AE1204" s="107"/>
      <c r="AF1204" s="107"/>
      <c r="AG1204" s="107"/>
      <c r="AH1204" s="107"/>
      <c r="AI1204" s="107"/>
      <c r="AJ1204" s="107"/>
      <c r="AK1204" s="107"/>
      <c r="AL1204" s="107"/>
      <c r="AM1204" s="107"/>
      <c r="AN1204" s="107"/>
      <c r="AO1204" s="107"/>
      <c r="AP1204" s="107"/>
      <c r="AQ1204" s="107"/>
      <c r="AR1204" s="107"/>
      <c r="AS1204" s="107"/>
      <c r="AT1204" s="107"/>
    </row>
    <row r="1205" s="65" customFormat="1" ht="104" customHeight="1" spans="1:46">
      <c r="A1205" s="84" t="s">
        <v>18699</v>
      </c>
      <c r="B1205" s="84"/>
      <c r="C1205" s="85" t="s">
        <v>2</v>
      </c>
      <c r="D1205" s="84" t="s">
        <v>16498</v>
      </c>
      <c r="E1205" s="87" t="s">
        <v>18700</v>
      </c>
      <c r="F1205" s="84" t="s">
        <v>16475</v>
      </c>
      <c r="G1205" s="85"/>
      <c r="H1205" s="85">
        <v>35</v>
      </c>
      <c r="I1205" s="85">
        <f t="shared" si="63"/>
        <v>35</v>
      </c>
      <c r="J1205" s="84">
        <v>1</v>
      </c>
      <c r="K1205" s="90">
        <f>SUMIFS(VENTAS[Cantidad],VENTAS[Código del producto Vendido],STOCK[[#This Row],[Code]])</f>
        <v>0</v>
      </c>
      <c r="L1205" s="84">
        <f>STOCK[[#This Row],[Entradas]]-STOCK[[#This Row],[Salidas]]</f>
        <v>1</v>
      </c>
      <c r="M1205" s="93">
        <f>STOCK[[#This Row],[Precio Final]]*10%</f>
        <v>3.5</v>
      </c>
      <c r="N1205" s="84"/>
      <c r="O1205" s="85"/>
      <c r="P1205" s="85"/>
      <c r="Q1205" s="84"/>
      <c r="R1205" s="84"/>
      <c r="S1205" s="85"/>
      <c r="T1205" s="96">
        <f>STOCK[[#This Row],[Costo Unitario (USD)]]+STOCK[[#This Row],[Costo Envío (USD)]]+STOCK[[#This Row],[Comisión 10%]]</f>
        <v>3.5</v>
      </c>
      <c r="U1205" s="84">
        <f t="shared" si="62"/>
        <v>5.25</v>
      </c>
      <c r="V1205" s="85">
        <f t="shared" si="64"/>
        <v>35</v>
      </c>
      <c r="W1205" s="85">
        <f>STOCK[[#This Row],[Precio Final]]-STOCK[[#This Row],[Costo total]]</f>
        <v>31.5</v>
      </c>
      <c r="X1205" s="84">
        <f>STOCK[[#This Row],[Ganancia Unitaria]]*STOCK[[#This Row],[Salidas]]</f>
        <v>0</v>
      </c>
      <c r="Y1205" s="84"/>
      <c r="Z1205" s="84"/>
      <c r="AA1205" s="85"/>
      <c r="AB1205" s="84"/>
      <c r="AC1205" s="84"/>
      <c r="AD1205" s="106"/>
      <c r="AE1205" s="107"/>
      <c r="AF1205" s="107"/>
      <c r="AG1205" s="107"/>
      <c r="AH1205" s="107"/>
      <c r="AI1205" s="107"/>
      <c r="AJ1205" s="107"/>
      <c r="AK1205" s="107"/>
      <c r="AL1205" s="107"/>
      <c r="AM1205" s="107"/>
      <c r="AN1205" s="107"/>
      <c r="AO1205" s="107"/>
      <c r="AP1205" s="107"/>
      <c r="AQ1205" s="107"/>
      <c r="AR1205" s="107"/>
      <c r="AS1205" s="107"/>
      <c r="AT1205" s="107"/>
    </row>
    <row r="1206" s="65" customFormat="1" ht="104" customHeight="1" spans="1:46">
      <c r="A1206" s="84" t="s">
        <v>18701</v>
      </c>
      <c r="B1206" s="84"/>
      <c r="C1206" s="85" t="s">
        <v>2</v>
      </c>
      <c r="D1206" s="84" t="s">
        <v>16498</v>
      </c>
      <c r="E1206" s="87" t="s">
        <v>18702</v>
      </c>
      <c r="F1206" s="84" t="s">
        <v>16404</v>
      </c>
      <c r="G1206" s="85"/>
      <c r="H1206" s="85">
        <v>35</v>
      </c>
      <c r="I1206" s="85">
        <f t="shared" si="63"/>
        <v>35</v>
      </c>
      <c r="J1206" s="84">
        <v>2</v>
      </c>
      <c r="K1206" s="90">
        <f>SUMIFS(VENTAS[Cantidad],VENTAS[Código del producto Vendido],STOCK[[#This Row],[Code]])</f>
        <v>0</v>
      </c>
      <c r="L1206" s="84">
        <f>STOCK[[#This Row],[Entradas]]-STOCK[[#This Row],[Salidas]]</f>
        <v>2</v>
      </c>
      <c r="M1206" s="93">
        <f>STOCK[[#This Row],[Precio Final]]*10%</f>
        <v>3.5</v>
      </c>
      <c r="N1206" s="84"/>
      <c r="O1206" s="85"/>
      <c r="P1206" s="85"/>
      <c r="Q1206" s="84"/>
      <c r="R1206" s="84"/>
      <c r="S1206" s="85"/>
      <c r="T1206" s="96">
        <f>STOCK[[#This Row],[Costo Unitario (USD)]]+STOCK[[#This Row],[Costo Envío (USD)]]+STOCK[[#This Row],[Comisión 10%]]</f>
        <v>3.5</v>
      </c>
      <c r="U1206" s="84">
        <f t="shared" si="62"/>
        <v>5.25</v>
      </c>
      <c r="V1206" s="85">
        <f t="shared" si="64"/>
        <v>35</v>
      </c>
      <c r="W1206" s="85">
        <f>STOCK[[#This Row],[Precio Final]]-STOCK[[#This Row],[Costo total]]</f>
        <v>31.5</v>
      </c>
      <c r="X1206" s="84">
        <f>STOCK[[#This Row],[Ganancia Unitaria]]*STOCK[[#This Row],[Salidas]]</f>
        <v>0</v>
      </c>
      <c r="Y1206" s="84"/>
      <c r="Z1206" s="84"/>
      <c r="AA1206" s="85"/>
      <c r="AB1206" s="84"/>
      <c r="AC1206" s="84"/>
      <c r="AD1206" s="106"/>
      <c r="AE1206" s="107"/>
      <c r="AF1206" s="107"/>
      <c r="AG1206" s="107"/>
      <c r="AH1206" s="107"/>
      <c r="AI1206" s="107"/>
      <c r="AJ1206" s="107"/>
      <c r="AK1206" s="107"/>
      <c r="AL1206" s="107"/>
      <c r="AM1206" s="107"/>
      <c r="AN1206" s="107"/>
      <c r="AO1206" s="107"/>
      <c r="AP1206" s="107"/>
      <c r="AQ1206" s="107"/>
      <c r="AR1206" s="107"/>
      <c r="AS1206" s="107"/>
      <c r="AT1206" s="107"/>
    </row>
    <row r="1207" s="65" customFormat="1" ht="104" customHeight="1" spans="1:46">
      <c r="A1207" s="84" t="s">
        <v>18703</v>
      </c>
      <c r="B1207" s="84"/>
      <c r="C1207" s="85" t="s">
        <v>2</v>
      </c>
      <c r="D1207" s="84" t="s">
        <v>16498</v>
      </c>
      <c r="E1207" s="87" t="s">
        <v>18704</v>
      </c>
      <c r="F1207" s="84" t="s">
        <v>16404</v>
      </c>
      <c r="G1207" s="85"/>
      <c r="H1207" s="85">
        <v>30</v>
      </c>
      <c r="I1207" s="85">
        <f t="shared" si="63"/>
        <v>30</v>
      </c>
      <c r="J1207" s="84">
        <v>1</v>
      </c>
      <c r="K1207" s="90">
        <f>SUMIFS(VENTAS[Cantidad],VENTAS[Código del producto Vendido],STOCK[[#This Row],[Code]])</f>
        <v>0</v>
      </c>
      <c r="L1207" s="84">
        <f>STOCK[[#This Row],[Entradas]]-STOCK[[#This Row],[Salidas]]</f>
        <v>1</v>
      </c>
      <c r="M1207" s="93">
        <f>STOCK[[#This Row],[Precio Final]]*10%</f>
        <v>3</v>
      </c>
      <c r="N1207" s="84"/>
      <c r="O1207" s="85"/>
      <c r="P1207" s="85"/>
      <c r="Q1207" s="84"/>
      <c r="R1207" s="84"/>
      <c r="S1207" s="85"/>
      <c r="T1207" s="96">
        <f>STOCK[[#This Row],[Costo Unitario (USD)]]+STOCK[[#This Row],[Costo Envío (USD)]]+STOCK[[#This Row],[Comisión 10%]]</f>
        <v>3</v>
      </c>
      <c r="U1207" s="84">
        <f t="shared" si="62"/>
        <v>4.5</v>
      </c>
      <c r="V1207" s="85">
        <f t="shared" si="64"/>
        <v>30</v>
      </c>
      <c r="W1207" s="85">
        <f>STOCK[[#This Row],[Precio Final]]-STOCK[[#This Row],[Costo total]]</f>
        <v>27</v>
      </c>
      <c r="X1207" s="84">
        <f>STOCK[[#This Row],[Ganancia Unitaria]]*STOCK[[#This Row],[Salidas]]</f>
        <v>0</v>
      </c>
      <c r="Y1207" s="84"/>
      <c r="Z1207" s="84"/>
      <c r="AA1207" s="85"/>
      <c r="AB1207" s="84"/>
      <c r="AC1207" s="84"/>
      <c r="AD1207" s="106"/>
      <c r="AE1207" s="107"/>
      <c r="AF1207" s="107"/>
      <c r="AG1207" s="107"/>
      <c r="AH1207" s="107"/>
      <c r="AI1207" s="107"/>
      <c r="AJ1207" s="107"/>
      <c r="AK1207" s="107"/>
      <c r="AL1207" s="107"/>
      <c r="AM1207" s="107"/>
      <c r="AN1207" s="107"/>
      <c r="AO1207" s="107"/>
      <c r="AP1207" s="107"/>
      <c r="AQ1207" s="107"/>
      <c r="AR1207" s="107"/>
      <c r="AS1207" s="107"/>
      <c r="AT1207" s="107"/>
    </row>
    <row r="1208" s="65" customFormat="1" ht="104" customHeight="1" spans="1:46">
      <c r="A1208" s="84" t="s">
        <v>18705</v>
      </c>
      <c r="B1208" s="84"/>
      <c r="C1208" s="85" t="s">
        <v>2</v>
      </c>
      <c r="D1208" s="84" t="s">
        <v>16498</v>
      </c>
      <c r="E1208" s="87" t="s">
        <v>18706</v>
      </c>
      <c r="F1208" s="84" t="s">
        <v>16586</v>
      </c>
      <c r="G1208" s="85"/>
      <c r="H1208" s="85">
        <v>35</v>
      </c>
      <c r="I1208" s="85">
        <f t="shared" si="63"/>
        <v>35</v>
      </c>
      <c r="J1208" s="84">
        <v>1</v>
      </c>
      <c r="K1208" s="90">
        <f>SUMIFS(VENTAS[Cantidad],VENTAS[Código del producto Vendido],STOCK[[#This Row],[Code]])</f>
        <v>0</v>
      </c>
      <c r="L1208" s="84">
        <f>STOCK[[#This Row],[Entradas]]-STOCK[[#This Row],[Salidas]]</f>
        <v>1</v>
      </c>
      <c r="M1208" s="93">
        <f>STOCK[[#This Row],[Precio Final]]*10%</f>
        <v>3.5</v>
      </c>
      <c r="N1208" s="84"/>
      <c r="O1208" s="85"/>
      <c r="P1208" s="85"/>
      <c r="Q1208" s="84"/>
      <c r="R1208" s="84"/>
      <c r="S1208" s="85"/>
      <c r="T1208" s="96">
        <f>STOCK[[#This Row],[Costo Unitario (USD)]]+STOCK[[#This Row],[Costo Envío (USD)]]+STOCK[[#This Row],[Comisión 10%]]</f>
        <v>3.5</v>
      </c>
      <c r="U1208" s="84">
        <f t="shared" si="62"/>
        <v>5.25</v>
      </c>
      <c r="V1208" s="85">
        <f t="shared" si="64"/>
        <v>35</v>
      </c>
      <c r="W1208" s="85">
        <f>STOCK[[#This Row],[Precio Final]]-STOCK[[#This Row],[Costo total]]</f>
        <v>31.5</v>
      </c>
      <c r="X1208" s="84">
        <f>STOCK[[#This Row],[Ganancia Unitaria]]*STOCK[[#This Row],[Salidas]]</f>
        <v>0</v>
      </c>
      <c r="Y1208" s="84"/>
      <c r="Z1208" s="84"/>
      <c r="AA1208" s="85"/>
      <c r="AB1208" s="84"/>
      <c r="AC1208" s="84"/>
      <c r="AD1208" s="106"/>
      <c r="AE1208" s="107"/>
      <c r="AF1208" s="107"/>
      <c r="AG1208" s="107"/>
      <c r="AH1208" s="107"/>
      <c r="AI1208" s="107"/>
      <c r="AJ1208" s="107"/>
      <c r="AK1208" s="107"/>
      <c r="AL1208" s="107"/>
      <c r="AM1208" s="107"/>
      <c r="AN1208" s="107"/>
      <c r="AO1208" s="107"/>
      <c r="AP1208" s="107"/>
      <c r="AQ1208" s="107"/>
      <c r="AR1208" s="107"/>
      <c r="AS1208" s="107"/>
      <c r="AT1208" s="107"/>
    </row>
    <row r="1209" s="65" customFormat="1" ht="104" customHeight="1" spans="1:46">
      <c r="A1209" s="84" t="s">
        <v>18707</v>
      </c>
      <c r="B1209" s="84"/>
      <c r="C1209" s="85" t="s">
        <v>2</v>
      </c>
      <c r="D1209" s="84" t="s">
        <v>16498</v>
      </c>
      <c r="E1209" s="87" t="s">
        <v>18708</v>
      </c>
      <c r="F1209" s="84" t="s">
        <v>16396</v>
      </c>
      <c r="G1209" s="85"/>
      <c r="H1209" s="85">
        <v>30</v>
      </c>
      <c r="I1209" s="85">
        <f t="shared" si="63"/>
        <v>30</v>
      </c>
      <c r="J1209" s="84">
        <v>1</v>
      </c>
      <c r="K1209" s="90">
        <f>SUMIFS(VENTAS[Cantidad],VENTAS[Código del producto Vendido],STOCK[[#This Row],[Code]])</f>
        <v>0</v>
      </c>
      <c r="L1209" s="84">
        <f>STOCK[[#This Row],[Entradas]]-STOCK[[#This Row],[Salidas]]</f>
        <v>1</v>
      </c>
      <c r="M1209" s="93">
        <f>STOCK[[#This Row],[Precio Final]]*10%</f>
        <v>3</v>
      </c>
      <c r="N1209" s="84"/>
      <c r="O1209" s="85"/>
      <c r="P1209" s="85"/>
      <c r="Q1209" s="84"/>
      <c r="R1209" s="84"/>
      <c r="S1209" s="85"/>
      <c r="T1209" s="96">
        <f>STOCK[[#This Row],[Costo Unitario (USD)]]+STOCK[[#This Row],[Costo Envío (USD)]]+STOCK[[#This Row],[Comisión 10%]]</f>
        <v>3</v>
      </c>
      <c r="U1209" s="84">
        <f t="shared" si="62"/>
        <v>4.5</v>
      </c>
      <c r="V1209" s="85">
        <f t="shared" si="64"/>
        <v>30</v>
      </c>
      <c r="W1209" s="85">
        <f>STOCK[[#This Row],[Precio Final]]-STOCK[[#This Row],[Costo total]]</f>
        <v>27</v>
      </c>
      <c r="X1209" s="84">
        <f>STOCK[[#This Row],[Ganancia Unitaria]]*STOCK[[#This Row],[Salidas]]</f>
        <v>0</v>
      </c>
      <c r="Y1209" s="84"/>
      <c r="Z1209" s="84"/>
      <c r="AA1209" s="85"/>
      <c r="AB1209" s="84"/>
      <c r="AC1209" s="84"/>
      <c r="AD1209" s="106"/>
      <c r="AE1209" s="107"/>
      <c r="AF1209" s="107"/>
      <c r="AG1209" s="107"/>
      <c r="AH1209" s="107"/>
      <c r="AI1209" s="107"/>
      <c r="AJ1209" s="107"/>
      <c r="AK1209" s="107"/>
      <c r="AL1209" s="107"/>
      <c r="AM1209" s="107"/>
      <c r="AN1209" s="107"/>
      <c r="AO1209" s="107"/>
      <c r="AP1209" s="107"/>
      <c r="AQ1209" s="107"/>
      <c r="AR1209" s="107"/>
      <c r="AS1209" s="107"/>
      <c r="AT1209" s="107"/>
    </row>
    <row r="1210" s="65" customFormat="1" ht="104" customHeight="1" spans="1:46">
      <c r="A1210" s="84" t="s">
        <v>18709</v>
      </c>
      <c r="B1210" s="84"/>
      <c r="C1210" s="85" t="s">
        <v>2</v>
      </c>
      <c r="D1210" s="84" t="s">
        <v>16498</v>
      </c>
      <c r="E1210" s="87" t="s">
        <v>18710</v>
      </c>
      <c r="F1210" s="84" t="s">
        <v>16586</v>
      </c>
      <c r="G1210" s="85"/>
      <c r="H1210" s="85">
        <v>35</v>
      </c>
      <c r="I1210" s="85">
        <f t="shared" si="63"/>
        <v>35</v>
      </c>
      <c r="J1210" s="84">
        <v>2</v>
      </c>
      <c r="K1210" s="90">
        <f>SUMIFS(VENTAS[Cantidad],VENTAS[Código del producto Vendido],STOCK[[#This Row],[Code]])</f>
        <v>0</v>
      </c>
      <c r="L1210" s="84">
        <f>STOCK[[#This Row],[Entradas]]-STOCK[[#This Row],[Salidas]]</f>
        <v>2</v>
      </c>
      <c r="M1210" s="93">
        <f>STOCK[[#This Row],[Precio Final]]*10%</f>
        <v>3.5</v>
      </c>
      <c r="N1210" s="84"/>
      <c r="O1210" s="85"/>
      <c r="P1210" s="85"/>
      <c r="Q1210" s="84"/>
      <c r="R1210" s="84"/>
      <c r="S1210" s="85"/>
      <c r="T1210" s="96">
        <f>STOCK[[#This Row],[Costo Unitario (USD)]]+STOCK[[#This Row],[Costo Envío (USD)]]+STOCK[[#This Row],[Comisión 10%]]</f>
        <v>3.5</v>
      </c>
      <c r="U1210" s="84">
        <f t="shared" si="62"/>
        <v>5.25</v>
      </c>
      <c r="V1210" s="85">
        <f t="shared" si="64"/>
        <v>35</v>
      </c>
      <c r="W1210" s="85">
        <f>STOCK[[#This Row],[Precio Final]]-STOCK[[#This Row],[Costo total]]</f>
        <v>31.5</v>
      </c>
      <c r="X1210" s="84">
        <f>STOCK[[#This Row],[Ganancia Unitaria]]*STOCK[[#This Row],[Salidas]]</f>
        <v>0</v>
      </c>
      <c r="Y1210" s="84"/>
      <c r="Z1210" s="84"/>
      <c r="AA1210" s="85"/>
      <c r="AB1210" s="84"/>
      <c r="AC1210" s="84"/>
      <c r="AD1210" s="106"/>
      <c r="AE1210" s="107"/>
      <c r="AF1210" s="107"/>
      <c r="AG1210" s="107"/>
      <c r="AH1210" s="107"/>
      <c r="AI1210" s="107"/>
      <c r="AJ1210" s="107"/>
      <c r="AK1210" s="107"/>
      <c r="AL1210" s="107"/>
      <c r="AM1210" s="107"/>
      <c r="AN1210" s="107"/>
      <c r="AO1210" s="107"/>
      <c r="AP1210" s="107"/>
      <c r="AQ1210" s="107"/>
      <c r="AR1210" s="107"/>
      <c r="AS1210" s="107"/>
      <c r="AT1210" s="107"/>
    </row>
    <row r="1211" s="65" customFormat="1" ht="104" customHeight="1" spans="1:46">
      <c r="A1211" s="84" t="s">
        <v>18711</v>
      </c>
      <c r="B1211" s="84"/>
      <c r="C1211" s="85" t="s">
        <v>2</v>
      </c>
      <c r="D1211" s="84" t="s">
        <v>16498</v>
      </c>
      <c r="E1211" s="87" t="s">
        <v>18712</v>
      </c>
      <c r="F1211" s="84" t="s">
        <v>16396</v>
      </c>
      <c r="G1211" s="85"/>
      <c r="H1211" s="85">
        <v>25</v>
      </c>
      <c r="I1211" s="85">
        <f t="shared" si="63"/>
        <v>25</v>
      </c>
      <c r="J1211" s="84">
        <v>1</v>
      </c>
      <c r="K1211" s="90">
        <f>SUMIFS(VENTAS[Cantidad],VENTAS[Código del producto Vendido],STOCK[[#This Row],[Code]])</f>
        <v>0</v>
      </c>
      <c r="L1211" s="84">
        <f>STOCK[[#This Row],[Entradas]]-STOCK[[#This Row],[Salidas]]</f>
        <v>1</v>
      </c>
      <c r="M1211" s="93">
        <f>STOCK[[#This Row],[Precio Final]]*10%</f>
        <v>2.5</v>
      </c>
      <c r="N1211" s="84"/>
      <c r="O1211" s="85"/>
      <c r="P1211" s="85"/>
      <c r="Q1211" s="84"/>
      <c r="R1211" s="84"/>
      <c r="S1211" s="85"/>
      <c r="T1211" s="96">
        <f>STOCK[[#This Row],[Costo Unitario (USD)]]+STOCK[[#This Row],[Costo Envío (USD)]]+STOCK[[#This Row],[Comisión 10%]]</f>
        <v>2.5</v>
      </c>
      <c r="U1211" s="84">
        <f t="shared" si="62"/>
        <v>3.75</v>
      </c>
      <c r="V1211" s="85">
        <f t="shared" si="64"/>
        <v>25</v>
      </c>
      <c r="W1211" s="85">
        <f>STOCK[[#This Row],[Precio Final]]-STOCK[[#This Row],[Costo total]]</f>
        <v>22.5</v>
      </c>
      <c r="X1211" s="84">
        <f>STOCK[[#This Row],[Ganancia Unitaria]]*STOCK[[#This Row],[Salidas]]</f>
        <v>0</v>
      </c>
      <c r="Y1211" s="84"/>
      <c r="Z1211" s="84"/>
      <c r="AA1211" s="85"/>
      <c r="AB1211" s="84"/>
      <c r="AC1211" s="84"/>
      <c r="AD1211" s="106"/>
      <c r="AE1211" s="107"/>
      <c r="AF1211" s="107"/>
      <c r="AG1211" s="107"/>
      <c r="AH1211" s="107"/>
      <c r="AI1211" s="107"/>
      <c r="AJ1211" s="107"/>
      <c r="AK1211" s="107"/>
      <c r="AL1211" s="107"/>
      <c r="AM1211" s="107"/>
      <c r="AN1211" s="107"/>
      <c r="AO1211" s="107"/>
      <c r="AP1211" s="107"/>
      <c r="AQ1211" s="107"/>
      <c r="AR1211" s="107"/>
      <c r="AS1211" s="107"/>
      <c r="AT1211" s="107"/>
    </row>
    <row r="1212" s="65" customFormat="1" ht="104" customHeight="1" spans="1:46">
      <c r="A1212" s="84" t="s">
        <v>18713</v>
      </c>
      <c r="B1212" s="84"/>
      <c r="C1212" s="85" t="s">
        <v>2</v>
      </c>
      <c r="D1212" s="84" t="s">
        <v>16498</v>
      </c>
      <c r="E1212" s="87" t="s">
        <v>18714</v>
      </c>
      <c r="F1212" s="84" t="s">
        <v>18698</v>
      </c>
      <c r="G1212" s="85"/>
      <c r="H1212" s="85">
        <v>20</v>
      </c>
      <c r="I1212" s="85">
        <f t="shared" si="63"/>
        <v>20</v>
      </c>
      <c r="J1212" s="84">
        <v>3</v>
      </c>
      <c r="K1212" s="90">
        <f>SUMIFS(VENTAS[Cantidad],VENTAS[Código del producto Vendido],STOCK[[#This Row],[Code]])</f>
        <v>0</v>
      </c>
      <c r="L1212" s="84">
        <f>STOCK[[#This Row],[Entradas]]-STOCK[[#This Row],[Salidas]]</f>
        <v>3</v>
      </c>
      <c r="M1212" s="93">
        <f>STOCK[[#This Row],[Precio Final]]*10%</f>
        <v>2</v>
      </c>
      <c r="N1212" s="84"/>
      <c r="O1212" s="85"/>
      <c r="P1212" s="85"/>
      <c r="Q1212" s="84"/>
      <c r="R1212" s="84"/>
      <c r="S1212" s="85"/>
      <c r="T1212" s="96">
        <f>STOCK[[#This Row],[Costo Unitario (USD)]]+STOCK[[#This Row],[Costo Envío (USD)]]+STOCK[[#This Row],[Comisión 10%]]</f>
        <v>2</v>
      </c>
      <c r="U1212" s="84">
        <f t="shared" si="62"/>
        <v>3</v>
      </c>
      <c r="V1212" s="85">
        <f t="shared" si="64"/>
        <v>20</v>
      </c>
      <c r="W1212" s="85">
        <f>STOCK[[#This Row],[Precio Final]]-STOCK[[#This Row],[Costo total]]</f>
        <v>18</v>
      </c>
      <c r="X1212" s="84">
        <f>STOCK[[#This Row],[Ganancia Unitaria]]*STOCK[[#This Row],[Salidas]]</f>
        <v>0</v>
      </c>
      <c r="Y1212" s="84"/>
      <c r="Z1212" s="84"/>
      <c r="AA1212" s="85"/>
      <c r="AB1212" s="84"/>
      <c r="AC1212" s="84"/>
      <c r="AD1212" s="106"/>
      <c r="AE1212" s="107"/>
      <c r="AF1212" s="107"/>
      <c r="AG1212" s="107"/>
      <c r="AH1212" s="107"/>
      <c r="AI1212" s="107"/>
      <c r="AJ1212" s="107"/>
      <c r="AK1212" s="107"/>
      <c r="AL1212" s="107"/>
      <c r="AM1212" s="107"/>
      <c r="AN1212" s="107"/>
      <c r="AO1212" s="107"/>
      <c r="AP1212" s="107"/>
      <c r="AQ1212" s="107"/>
      <c r="AR1212" s="107"/>
      <c r="AS1212" s="107"/>
      <c r="AT1212" s="107"/>
    </row>
    <row r="1213" s="65" customFormat="1" ht="104" customHeight="1" spans="1:46">
      <c r="A1213" s="84" t="s">
        <v>18715</v>
      </c>
      <c r="B1213" s="84"/>
      <c r="C1213" s="85" t="s">
        <v>2</v>
      </c>
      <c r="D1213" s="84" t="s">
        <v>16498</v>
      </c>
      <c r="E1213" s="87" t="s">
        <v>18716</v>
      </c>
      <c r="F1213" s="84" t="s">
        <v>16404</v>
      </c>
      <c r="G1213" s="85"/>
      <c r="H1213" s="85">
        <v>30</v>
      </c>
      <c r="I1213" s="85">
        <f t="shared" si="63"/>
        <v>30</v>
      </c>
      <c r="J1213" s="84">
        <v>1</v>
      </c>
      <c r="K1213" s="90">
        <f>SUMIFS(VENTAS[Cantidad],VENTAS[Código del producto Vendido],STOCK[[#This Row],[Code]])</f>
        <v>0</v>
      </c>
      <c r="L1213" s="84">
        <f>STOCK[[#This Row],[Entradas]]-STOCK[[#This Row],[Salidas]]</f>
        <v>1</v>
      </c>
      <c r="M1213" s="93">
        <f>STOCK[[#This Row],[Precio Final]]*10%</f>
        <v>3</v>
      </c>
      <c r="N1213" s="84"/>
      <c r="O1213" s="85"/>
      <c r="P1213" s="85"/>
      <c r="Q1213" s="84"/>
      <c r="R1213" s="84"/>
      <c r="S1213" s="85"/>
      <c r="T1213" s="96">
        <f>STOCK[[#This Row],[Costo Unitario (USD)]]+STOCK[[#This Row],[Costo Envío (USD)]]+STOCK[[#This Row],[Comisión 10%]]</f>
        <v>3</v>
      </c>
      <c r="U1213" s="84">
        <f t="shared" si="62"/>
        <v>4.5</v>
      </c>
      <c r="V1213" s="85">
        <f t="shared" si="64"/>
        <v>30</v>
      </c>
      <c r="W1213" s="85">
        <f>STOCK[[#This Row],[Precio Final]]-STOCK[[#This Row],[Costo total]]</f>
        <v>27</v>
      </c>
      <c r="X1213" s="84">
        <f>STOCK[[#This Row],[Ganancia Unitaria]]*STOCK[[#This Row],[Salidas]]</f>
        <v>0</v>
      </c>
      <c r="Y1213" s="84"/>
      <c r="Z1213" s="84"/>
      <c r="AA1213" s="85"/>
      <c r="AB1213" s="84"/>
      <c r="AC1213" s="84"/>
      <c r="AD1213" s="106"/>
      <c r="AE1213" s="107"/>
      <c r="AF1213" s="107"/>
      <c r="AG1213" s="107"/>
      <c r="AH1213" s="107"/>
      <c r="AI1213" s="107"/>
      <c r="AJ1213" s="107"/>
      <c r="AK1213" s="107"/>
      <c r="AL1213" s="107"/>
      <c r="AM1213" s="107"/>
      <c r="AN1213" s="107"/>
      <c r="AO1213" s="107"/>
      <c r="AP1213" s="107"/>
      <c r="AQ1213" s="107"/>
      <c r="AR1213" s="107"/>
      <c r="AS1213" s="107"/>
      <c r="AT1213" s="107"/>
    </row>
    <row r="1214" s="65" customFormat="1" ht="104" customHeight="1" spans="1:46">
      <c r="A1214" s="84" t="s">
        <v>18717</v>
      </c>
      <c r="B1214" s="84"/>
      <c r="C1214" s="85" t="s">
        <v>2</v>
      </c>
      <c r="D1214" s="84" t="s">
        <v>16498</v>
      </c>
      <c r="E1214" s="87" t="s">
        <v>18718</v>
      </c>
      <c r="F1214" s="84" t="s">
        <v>16586</v>
      </c>
      <c r="G1214" s="85"/>
      <c r="H1214" s="85">
        <v>35</v>
      </c>
      <c r="I1214" s="85">
        <f t="shared" si="63"/>
        <v>35</v>
      </c>
      <c r="J1214" s="84">
        <v>1</v>
      </c>
      <c r="K1214" s="90">
        <f>SUMIFS(VENTAS[Cantidad],VENTAS[Código del producto Vendido],STOCK[[#This Row],[Code]])</f>
        <v>0</v>
      </c>
      <c r="L1214" s="84">
        <f>STOCK[[#This Row],[Entradas]]-STOCK[[#This Row],[Salidas]]</f>
        <v>1</v>
      </c>
      <c r="M1214" s="93">
        <f>STOCK[[#This Row],[Precio Final]]*10%</f>
        <v>3.5</v>
      </c>
      <c r="N1214" s="84"/>
      <c r="O1214" s="85"/>
      <c r="P1214" s="85"/>
      <c r="Q1214" s="84"/>
      <c r="R1214" s="84"/>
      <c r="S1214" s="85"/>
      <c r="T1214" s="96">
        <f>STOCK[[#This Row],[Costo Unitario (USD)]]+STOCK[[#This Row],[Costo Envío (USD)]]+STOCK[[#This Row],[Comisión 10%]]</f>
        <v>3.5</v>
      </c>
      <c r="U1214" s="84">
        <f t="shared" si="62"/>
        <v>5.25</v>
      </c>
      <c r="V1214" s="85">
        <f t="shared" si="64"/>
        <v>35</v>
      </c>
      <c r="W1214" s="85">
        <f>STOCK[[#This Row],[Precio Final]]-STOCK[[#This Row],[Costo total]]</f>
        <v>31.5</v>
      </c>
      <c r="X1214" s="84">
        <f>STOCK[[#This Row],[Ganancia Unitaria]]*STOCK[[#This Row],[Salidas]]</f>
        <v>0</v>
      </c>
      <c r="Y1214" s="84"/>
      <c r="Z1214" s="84"/>
      <c r="AA1214" s="85"/>
      <c r="AB1214" s="84"/>
      <c r="AC1214" s="84"/>
      <c r="AD1214" s="106"/>
      <c r="AE1214" s="107"/>
      <c r="AF1214" s="107"/>
      <c r="AG1214" s="107"/>
      <c r="AH1214" s="107"/>
      <c r="AI1214" s="107"/>
      <c r="AJ1214" s="107"/>
      <c r="AK1214" s="107"/>
      <c r="AL1214" s="107"/>
      <c r="AM1214" s="107"/>
      <c r="AN1214" s="107"/>
      <c r="AO1214" s="107"/>
      <c r="AP1214" s="107"/>
      <c r="AQ1214" s="107"/>
      <c r="AR1214" s="107"/>
      <c r="AS1214" s="107"/>
      <c r="AT1214" s="107"/>
    </row>
    <row r="1215" s="67" customFormat="1" ht="104" customHeight="1" spans="1:46">
      <c r="A1215" s="84" t="s">
        <v>18719</v>
      </c>
      <c r="B1215" s="84"/>
      <c r="C1215" s="85" t="s">
        <v>2</v>
      </c>
      <c r="D1215" s="84" t="s">
        <v>17284</v>
      </c>
      <c r="E1215" s="87" t="s">
        <v>18720</v>
      </c>
      <c r="F1215" s="84" t="s">
        <v>16475</v>
      </c>
      <c r="G1215" s="85"/>
      <c r="H1215" s="85">
        <v>30</v>
      </c>
      <c r="I1215" s="85">
        <f t="shared" si="63"/>
        <v>30</v>
      </c>
      <c r="J1215" s="84">
        <v>1</v>
      </c>
      <c r="K1215" s="90">
        <f>SUMIFS(VENTAS[Cantidad],VENTAS[Código del producto Vendido],STOCK[[#This Row],[Code]])</f>
        <v>0</v>
      </c>
      <c r="L1215" s="84">
        <v>1</v>
      </c>
      <c r="M1215" s="93">
        <f>STOCK[[#This Row],[Precio Final]]*10%</f>
        <v>3</v>
      </c>
      <c r="N1215" s="84">
        <v>0</v>
      </c>
      <c r="O1215" s="85">
        <v>0</v>
      </c>
      <c r="P1215" s="85">
        <v>9</v>
      </c>
      <c r="Q1215" s="84">
        <v>0</v>
      </c>
      <c r="R1215" s="84">
        <v>0</v>
      </c>
      <c r="S1215" s="85">
        <v>5</v>
      </c>
      <c r="T1215" s="96">
        <f>STOCK[[#This Row],[Costo Unitario (USD)]]+STOCK[[#This Row],[Costo Envío (USD)]]+STOCK[[#This Row],[Comisión 10%]]</f>
        <v>17</v>
      </c>
      <c r="U1215" s="84">
        <f t="shared" si="62"/>
        <v>25.5</v>
      </c>
      <c r="V1215" s="85">
        <f t="shared" si="64"/>
        <v>30</v>
      </c>
      <c r="W1215" s="85">
        <f>STOCK[[#This Row],[Precio Final]]-STOCK[[#This Row],[Costo total]]</f>
        <v>13</v>
      </c>
      <c r="X1215" s="84">
        <f>STOCK[[#This Row],[Ganancia Unitaria]]*STOCK[[#This Row],[Salidas]]</f>
        <v>0</v>
      </c>
      <c r="Y1215" s="84"/>
      <c r="Z1215" s="84"/>
      <c r="AA1215" s="85"/>
      <c r="AB1215" s="84"/>
      <c r="AC1215" s="84"/>
      <c r="AD1215" s="106"/>
      <c r="AE1215" s="110"/>
      <c r="AF1215" s="110"/>
      <c r="AG1215" s="110"/>
      <c r="AH1215" s="110"/>
      <c r="AI1215" s="110"/>
      <c r="AJ1215" s="110"/>
      <c r="AK1215" s="110"/>
      <c r="AL1215" s="110"/>
      <c r="AM1215" s="110"/>
      <c r="AN1215" s="110"/>
      <c r="AO1215" s="110"/>
      <c r="AP1215" s="110"/>
      <c r="AQ1215" s="110"/>
      <c r="AR1215" s="110"/>
      <c r="AS1215" s="110"/>
      <c r="AT1215" s="110"/>
    </row>
    <row r="1216" s="65" customFormat="1" ht="104" customHeight="1" spans="1:46">
      <c r="A1216" s="84" t="s">
        <v>18721</v>
      </c>
      <c r="B1216" s="84"/>
      <c r="C1216" s="85" t="s">
        <v>2</v>
      </c>
      <c r="D1216" s="84" t="s">
        <v>16498</v>
      </c>
      <c r="E1216" s="87" t="s">
        <v>18722</v>
      </c>
      <c r="F1216" s="84" t="s">
        <v>16396</v>
      </c>
      <c r="G1216" s="85"/>
      <c r="H1216" s="85">
        <v>18</v>
      </c>
      <c r="I1216" s="85">
        <f t="shared" si="63"/>
        <v>18</v>
      </c>
      <c r="J1216" s="84">
        <v>1</v>
      </c>
      <c r="K1216" s="90">
        <f>SUMIFS(VENTAS[Cantidad],VENTAS[Código del producto Vendido],STOCK[[#This Row],[Code]])</f>
        <v>0</v>
      </c>
      <c r="L1216" s="84">
        <f>STOCK[[#This Row],[Entradas]]-STOCK[[#This Row],[Salidas]]</f>
        <v>1</v>
      </c>
      <c r="M1216" s="93">
        <f>STOCK[[#This Row],[Precio Final]]*10%</f>
        <v>1.8</v>
      </c>
      <c r="N1216" s="84"/>
      <c r="O1216" s="85"/>
      <c r="P1216" s="85">
        <v>12</v>
      </c>
      <c r="Q1216" s="84"/>
      <c r="R1216" s="84"/>
      <c r="S1216" s="85"/>
      <c r="T1216" s="96">
        <f>STOCK[[#This Row],[Costo Unitario (USD)]]+STOCK[[#This Row],[Costo Envío (USD)]]+STOCK[[#This Row],[Comisión 10%]]</f>
        <v>13.8</v>
      </c>
      <c r="U1216" s="84">
        <f t="shared" si="62"/>
        <v>20.7</v>
      </c>
      <c r="V1216" s="85">
        <f t="shared" si="64"/>
        <v>18</v>
      </c>
      <c r="W1216" s="85">
        <f>STOCK[[#This Row],[Precio Final]]-STOCK[[#This Row],[Costo total]]</f>
        <v>4.2</v>
      </c>
      <c r="X1216" s="84">
        <f>STOCK[[#This Row],[Ganancia Unitaria]]*STOCK[[#This Row],[Salidas]]</f>
        <v>0</v>
      </c>
      <c r="Y1216" s="84"/>
      <c r="Z1216" s="84"/>
      <c r="AA1216" s="85"/>
      <c r="AB1216" s="84"/>
      <c r="AC1216" s="84"/>
      <c r="AD1216" s="106"/>
      <c r="AE1216" s="107"/>
      <c r="AF1216" s="107"/>
      <c r="AG1216" s="107"/>
      <c r="AH1216" s="107"/>
      <c r="AI1216" s="107"/>
      <c r="AJ1216" s="107"/>
      <c r="AK1216" s="107"/>
      <c r="AL1216" s="107"/>
      <c r="AM1216" s="107"/>
      <c r="AN1216" s="107"/>
      <c r="AO1216" s="107"/>
      <c r="AP1216" s="107"/>
      <c r="AQ1216" s="107"/>
      <c r="AR1216" s="107"/>
      <c r="AS1216" s="107"/>
      <c r="AT1216" s="107"/>
    </row>
    <row r="1217" s="65" customFormat="1" ht="104" customHeight="1" spans="1:46">
      <c r="A1217" s="84" t="s">
        <v>18723</v>
      </c>
      <c r="B1217" s="84"/>
      <c r="C1217" s="85" t="s">
        <v>2</v>
      </c>
      <c r="D1217" s="84" t="s">
        <v>16461</v>
      </c>
      <c r="E1217" s="87" t="s">
        <v>18724</v>
      </c>
      <c r="F1217" s="84" t="s">
        <v>16396</v>
      </c>
      <c r="G1217" s="85"/>
      <c r="H1217" s="85">
        <v>20</v>
      </c>
      <c r="I1217" s="85">
        <f t="shared" si="63"/>
        <v>20</v>
      </c>
      <c r="J1217" s="84">
        <v>2</v>
      </c>
      <c r="K1217" s="90">
        <f>SUMIFS(VENTAS[Cantidad],VENTAS[Código del producto Vendido],STOCK[[#This Row],[Code]])</f>
        <v>0</v>
      </c>
      <c r="L1217" s="84">
        <f>STOCK[[#This Row],[Entradas]]-STOCK[[#This Row],[Salidas]]</f>
        <v>2</v>
      </c>
      <c r="M1217" s="93">
        <f>STOCK[[#This Row],[Precio Final]]*10%</f>
        <v>2</v>
      </c>
      <c r="N1217" s="84"/>
      <c r="O1217" s="85"/>
      <c r="P1217" s="85">
        <v>12</v>
      </c>
      <c r="Q1217" s="84"/>
      <c r="R1217" s="84"/>
      <c r="S1217" s="85"/>
      <c r="T1217" s="96">
        <f>STOCK[[#This Row],[Costo Unitario (USD)]]+STOCK[[#This Row],[Costo Envío (USD)]]+STOCK[[#This Row],[Comisión 10%]]</f>
        <v>14</v>
      </c>
      <c r="U1217" s="84">
        <f t="shared" si="62"/>
        <v>21</v>
      </c>
      <c r="V1217" s="85">
        <f t="shared" si="64"/>
        <v>20</v>
      </c>
      <c r="W1217" s="85">
        <f>STOCK[[#This Row],[Precio Final]]-STOCK[[#This Row],[Costo total]]</f>
        <v>6</v>
      </c>
      <c r="X1217" s="84">
        <f>STOCK[[#This Row],[Ganancia Unitaria]]*STOCK[[#This Row],[Salidas]]</f>
        <v>0</v>
      </c>
      <c r="Y1217" s="84"/>
      <c r="Z1217" s="84"/>
      <c r="AA1217" s="85"/>
      <c r="AB1217" s="84"/>
      <c r="AC1217" s="84"/>
      <c r="AD1217" s="106"/>
      <c r="AE1217" s="107"/>
      <c r="AF1217" s="107"/>
      <c r="AG1217" s="107"/>
      <c r="AH1217" s="107"/>
      <c r="AI1217" s="107"/>
      <c r="AJ1217" s="107"/>
      <c r="AK1217" s="107"/>
      <c r="AL1217" s="107"/>
      <c r="AM1217" s="107"/>
      <c r="AN1217" s="107"/>
      <c r="AO1217" s="107"/>
      <c r="AP1217" s="107"/>
      <c r="AQ1217" s="107"/>
      <c r="AR1217" s="107"/>
      <c r="AS1217" s="107"/>
      <c r="AT1217" s="107"/>
    </row>
    <row r="1218" s="65" customFormat="1" ht="104" customHeight="1" spans="1:46">
      <c r="A1218" s="84" t="s">
        <v>18725</v>
      </c>
      <c r="B1218" s="84"/>
      <c r="C1218" s="85" t="s">
        <v>2</v>
      </c>
      <c r="D1218" s="84" t="s">
        <v>16461</v>
      </c>
      <c r="E1218" s="87" t="s">
        <v>18726</v>
      </c>
      <c r="F1218" s="84" t="s">
        <v>16408</v>
      </c>
      <c r="G1218" s="85"/>
      <c r="H1218" s="85">
        <v>20</v>
      </c>
      <c r="I1218" s="85">
        <f t="shared" si="63"/>
        <v>20</v>
      </c>
      <c r="J1218" s="84">
        <v>1</v>
      </c>
      <c r="K1218" s="90">
        <f>SUMIFS(VENTAS[Cantidad],VENTAS[Código del producto Vendido],STOCK[[#This Row],[Code]])</f>
        <v>0</v>
      </c>
      <c r="L1218" s="84">
        <f>STOCK[[#This Row],[Entradas]]-STOCK[[#This Row],[Salidas]]</f>
        <v>1</v>
      </c>
      <c r="M1218" s="93">
        <f>STOCK[[#This Row],[Precio Final]]*10%</f>
        <v>2</v>
      </c>
      <c r="N1218" s="84"/>
      <c r="O1218" s="85"/>
      <c r="P1218" s="85">
        <v>12</v>
      </c>
      <c r="Q1218" s="84"/>
      <c r="R1218" s="84"/>
      <c r="S1218" s="85"/>
      <c r="T1218" s="96">
        <f>STOCK[[#This Row],[Costo Unitario (USD)]]+STOCK[[#This Row],[Costo Envío (USD)]]+STOCK[[#This Row],[Comisión 10%]]</f>
        <v>14</v>
      </c>
      <c r="U1218" s="84">
        <f t="shared" ref="U1218:U1281" si="65">T1218*1.5</f>
        <v>21</v>
      </c>
      <c r="V1218" s="85">
        <f t="shared" si="64"/>
        <v>20</v>
      </c>
      <c r="W1218" s="85">
        <f>STOCK[[#This Row],[Precio Final]]-STOCK[[#This Row],[Costo total]]</f>
        <v>6</v>
      </c>
      <c r="X1218" s="84">
        <f>STOCK[[#This Row],[Ganancia Unitaria]]*STOCK[[#This Row],[Salidas]]</f>
        <v>0</v>
      </c>
      <c r="Y1218" s="84"/>
      <c r="Z1218" s="84"/>
      <c r="AA1218" s="85"/>
      <c r="AB1218" s="84"/>
      <c r="AC1218" s="84"/>
      <c r="AD1218" s="106"/>
      <c r="AE1218" s="107"/>
      <c r="AF1218" s="107"/>
      <c r="AG1218" s="107"/>
      <c r="AH1218" s="107"/>
      <c r="AI1218" s="107"/>
      <c r="AJ1218" s="107"/>
      <c r="AK1218" s="107"/>
      <c r="AL1218" s="107"/>
      <c r="AM1218" s="107"/>
      <c r="AN1218" s="107"/>
      <c r="AO1218" s="107"/>
      <c r="AP1218" s="107"/>
      <c r="AQ1218" s="107"/>
      <c r="AR1218" s="107"/>
      <c r="AS1218" s="107"/>
      <c r="AT1218" s="107"/>
    </row>
    <row r="1219" s="65" customFormat="1" ht="104" customHeight="1" spans="1:46">
      <c r="A1219" s="84" t="s">
        <v>18727</v>
      </c>
      <c r="B1219" s="84"/>
      <c r="C1219" s="85" t="s">
        <v>2</v>
      </c>
      <c r="D1219" s="84" t="s">
        <v>16461</v>
      </c>
      <c r="E1219" s="87" t="s">
        <v>18728</v>
      </c>
      <c r="F1219" s="84" t="s">
        <v>16396</v>
      </c>
      <c r="G1219" s="85"/>
      <c r="H1219" s="85">
        <v>20</v>
      </c>
      <c r="I1219" s="85">
        <f t="shared" si="63"/>
        <v>20</v>
      </c>
      <c r="J1219" s="84">
        <v>1</v>
      </c>
      <c r="K1219" s="90">
        <f>SUMIFS(VENTAS[Cantidad],VENTAS[Código del producto Vendido],STOCK[[#This Row],[Code]])</f>
        <v>0</v>
      </c>
      <c r="L1219" s="84">
        <f>STOCK[[#This Row],[Entradas]]-STOCK[[#This Row],[Salidas]]</f>
        <v>1</v>
      </c>
      <c r="M1219" s="93">
        <f>STOCK[[#This Row],[Precio Final]]*10%</f>
        <v>2</v>
      </c>
      <c r="N1219" s="84"/>
      <c r="O1219" s="85"/>
      <c r="P1219" s="85">
        <v>12</v>
      </c>
      <c r="Q1219" s="84"/>
      <c r="R1219" s="84"/>
      <c r="S1219" s="85"/>
      <c r="T1219" s="96">
        <f>STOCK[[#This Row],[Costo Unitario (USD)]]+STOCK[[#This Row],[Costo Envío (USD)]]+STOCK[[#This Row],[Comisión 10%]]</f>
        <v>14</v>
      </c>
      <c r="U1219" s="84">
        <f t="shared" si="65"/>
        <v>21</v>
      </c>
      <c r="V1219" s="85">
        <f t="shared" si="64"/>
        <v>20</v>
      </c>
      <c r="W1219" s="85">
        <f>STOCK[[#This Row],[Precio Final]]-STOCK[[#This Row],[Costo total]]</f>
        <v>6</v>
      </c>
      <c r="X1219" s="84">
        <f>STOCK[[#This Row],[Ganancia Unitaria]]*STOCK[[#This Row],[Salidas]]</f>
        <v>0</v>
      </c>
      <c r="Y1219" s="84"/>
      <c r="Z1219" s="84"/>
      <c r="AA1219" s="85"/>
      <c r="AB1219" s="84"/>
      <c r="AC1219" s="84"/>
      <c r="AD1219" s="106"/>
      <c r="AE1219" s="107"/>
      <c r="AF1219" s="107"/>
      <c r="AG1219" s="107"/>
      <c r="AH1219" s="107"/>
      <c r="AI1219" s="107"/>
      <c r="AJ1219" s="107"/>
      <c r="AK1219" s="107"/>
      <c r="AL1219" s="107"/>
      <c r="AM1219" s="107"/>
      <c r="AN1219" s="107"/>
      <c r="AO1219" s="107"/>
      <c r="AP1219" s="107"/>
      <c r="AQ1219" s="107"/>
      <c r="AR1219" s="107"/>
      <c r="AS1219" s="107"/>
      <c r="AT1219" s="107"/>
    </row>
    <row r="1220" s="65" customFormat="1" ht="104" customHeight="1" spans="1:46">
      <c r="A1220" s="84" t="s">
        <v>18729</v>
      </c>
      <c r="B1220" s="84"/>
      <c r="C1220" s="85" t="s">
        <v>2</v>
      </c>
      <c r="D1220" s="84" t="s">
        <v>16461</v>
      </c>
      <c r="E1220" s="87" t="s">
        <v>18730</v>
      </c>
      <c r="F1220" s="84" t="s">
        <v>16475</v>
      </c>
      <c r="G1220" s="85"/>
      <c r="H1220" s="85">
        <v>18</v>
      </c>
      <c r="I1220" s="85">
        <f t="shared" si="63"/>
        <v>18</v>
      </c>
      <c r="J1220" s="84">
        <v>3</v>
      </c>
      <c r="K1220" s="90">
        <f>SUMIFS(VENTAS[Cantidad],VENTAS[Código del producto Vendido],STOCK[[#This Row],[Code]])</f>
        <v>0</v>
      </c>
      <c r="L1220" s="84">
        <f>STOCK[[#This Row],[Entradas]]-STOCK[[#This Row],[Salidas]]</f>
        <v>3</v>
      </c>
      <c r="M1220" s="93">
        <f>STOCK[[#This Row],[Precio Final]]*10%</f>
        <v>1.8</v>
      </c>
      <c r="N1220" s="84"/>
      <c r="O1220" s="85"/>
      <c r="P1220" s="85">
        <v>12</v>
      </c>
      <c r="Q1220" s="84"/>
      <c r="R1220" s="84"/>
      <c r="S1220" s="85"/>
      <c r="T1220" s="96">
        <f>STOCK[[#This Row],[Costo Unitario (USD)]]+STOCK[[#This Row],[Costo Envío (USD)]]+STOCK[[#This Row],[Comisión 10%]]</f>
        <v>13.8</v>
      </c>
      <c r="U1220" s="84">
        <f t="shared" si="65"/>
        <v>20.7</v>
      </c>
      <c r="V1220" s="85">
        <f t="shared" si="64"/>
        <v>18</v>
      </c>
      <c r="W1220" s="85">
        <f>STOCK[[#This Row],[Precio Final]]-STOCK[[#This Row],[Costo total]]</f>
        <v>4.2</v>
      </c>
      <c r="X1220" s="84">
        <f>STOCK[[#This Row],[Ganancia Unitaria]]*STOCK[[#This Row],[Salidas]]</f>
        <v>0</v>
      </c>
      <c r="Y1220" s="84"/>
      <c r="Z1220" s="84"/>
      <c r="AA1220" s="85"/>
      <c r="AB1220" s="84"/>
      <c r="AC1220" s="84"/>
      <c r="AD1220" s="106"/>
      <c r="AE1220" s="107"/>
      <c r="AF1220" s="107"/>
      <c r="AG1220" s="107"/>
      <c r="AH1220" s="107"/>
      <c r="AI1220" s="107"/>
      <c r="AJ1220" s="107"/>
      <c r="AK1220" s="107"/>
      <c r="AL1220" s="107"/>
      <c r="AM1220" s="107"/>
      <c r="AN1220" s="107"/>
      <c r="AO1220" s="107"/>
      <c r="AP1220" s="107"/>
      <c r="AQ1220" s="107"/>
      <c r="AR1220" s="107"/>
      <c r="AS1220" s="107"/>
      <c r="AT1220" s="107"/>
    </row>
    <row r="1221" s="65" customFormat="1" ht="104" customHeight="1" spans="1:46">
      <c r="A1221" s="84" t="s">
        <v>18731</v>
      </c>
      <c r="B1221" s="84"/>
      <c r="C1221" s="85" t="s">
        <v>2</v>
      </c>
      <c r="D1221" s="84" t="s">
        <v>16461</v>
      </c>
      <c r="E1221" s="87" t="s">
        <v>18732</v>
      </c>
      <c r="F1221" s="84" t="s">
        <v>16586</v>
      </c>
      <c r="G1221" s="85"/>
      <c r="H1221" s="85">
        <v>18</v>
      </c>
      <c r="I1221" s="85">
        <f t="shared" si="63"/>
        <v>18</v>
      </c>
      <c r="J1221" s="84">
        <v>1</v>
      </c>
      <c r="K1221" s="90">
        <f>SUMIFS(VENTAS[Cantidad],VENTAS[Código del producto Vendido],STOCK[[#This Row],[Code]])</f>
        <v>0</v>
      </c>
      <c r="L1221" s="84">
        <f>STOCK[[#This Row],[Entradas]]-STOCK[[#This Row],[Salidas]]</f>
        <v>1</v>
      </c>
      <c r="M1221" s="93">
        <f>STOCK[[#This Row],[Precio Final]]*10%</f>
        <v>1.8</v>
      </c>
      <c r="N1221" s="84"/>
      <c r="O1221" s="85"/>
      <c r="P1221" s="85">
        <v>12</v>
      </c>
      <c r="Q1221" s="84"/>
      <c r="R1221" s="84"/>
      <c r="S1221" s="85"/>
      <c r="T1221" s="96">
        <f>STOCK[[#This Row],[Costo Unitario (USD)]]+STOCK[[#This Row],[Costo Envío (USD)]]+STOCK[[#This Row],[Comisión 10%]]</f>
        <v>13.8</v>
      </c>
      <c r="U1221" s="84">
        <f t="shared" si="65"/>
        <v>20.7</v>
      </c>
      <c r="V1221" s="85">
        <f t="shared" si="64"/>
        <v>18</v>
      </c>
      <c r="W1221" s="85">
        <f>STOCK[[#This Row],[Precio Final]]-STOCK[[#This Row],[Costo total]]</f>
        <v>4.2</v>
      </c>
      <c r="X1221" s="84">
        <f>STOCK[[#This Row],[Ganancia Unitaria]]*STOCK[[#This Row],[Salidas]]</f>
        <v>0</v>
      </c>
      <c r="Y1221" s="84"/>
      <c r="Z1221" s="84"/>
      <c r="AA1221" s="85"/>
      <c r="AB1221" s="84"/>
      <c r="AC1221" s="84"/>
      <c r="AD1221" s="106"/>
      <c r="AE1221" s="107"/>
      <c r="AF1221" s="107"/>
      <c r="AG1221" s="107"/>
      <c r="AH1221" s="107"/>
      <c r="AI1221" s="107"/>
      <c r="AJ1221" s="107"/>
      <c r="AK1221" s="107"/>
      <c r="AL1221" s="107"/>
      <c r="AM1221" s="107"/>
      <c r="AN1221" s="107"/>
      <c r="AO1221" s="107"/>
      <c r="AP1221" s="107"/>
      <c r="AQ1221" s="107"/>
      <c r="AR1221" s="107"/>
      <c r="AS1221" s="107"/>
      <c r="AT1221" s="107"/>
    </row>
    <row r="1222" s="65" customFormat="1" ht="104" customHeight="1" spans="1:46">
      <c r="A1222" s="84" t="s">
        <v>18733</v>
      </c>
      <c r="B1222" s="84"/>
      <c r="C1222" s="85" t="s">
        <v>2</v>
      </c>
      <c r="D1222" s="84" t="s">
        <v>16461</v>
      </c>
      <c r="E1222" s="87" t="s">
        <v>18734</v>
      </c>
      <c r="F1222" s="84" t="s">
        <v>16475</v>
      </c>
      <c r="G1222" s="85"/>
      <c r="H1222" s="85">
        <v>15</v>
      </c>
      <c r="I1222" s="85">
        <f t="shared" si="63"/>
        <v>15</v>
      </c>
      <c r="J1222" s="84">
        <v>1</v>
      </c>
      <c r="K1222" s="90">
        <f>SUMIFS(VENTAS[Cantidad],VENTAS[Código del producto Vendido],STOCK[[#This Row],[Code]])</f>
        <v>0</v>
      </c>
      <c r="L1222" s="84">
        <v>1</v>
      </c>
      <c r="M1222" s="93">
        <f>STOCK[[#This Row],[Precio Final]]*10%</f>
        <v>1.5</v>
      </c>
      <c r="N1222" s="84"/>
      <c r="O1222" s="85"/>
      <c r="P1222" s="85">
        <v>12</v>
      </c>
      <c r="Q1222" s="84"/>
      <c r="R1222" s="84"/>
      <c r="S1222" s="85"/>
      <c r="T1222" s="96">
        <f>STOCK[[#This Row],[Costo Unitario (USD)]]+STOCK[[#This Row],[Costo Envío (USD)]]+STOCK[[#This Row],[Comisión 10%]]</f>
        <v>13.5</v>
      </c>
      <c r="U1222" s="84">
        <f t="shared" si="65"/>
        <v>20.25</v>
      </c>
      <c r="V1222" s="85">
        <f t="shared" si="64"/>
        <v>15</v>
      </c>
      <c r="W1222" s="85">
        <f>STOCK[[#This Row],[Precio Final]]-STOCK[[#This Row],[Costo total]]</f>
        <v>1.5</v>
      </c>
      <c r="X1222" s="84">
        <f>STOCK[[#This Row],[Ganancia Unitaria]]*STOCK[[#This Row],[Salidas]]</f>
        <v>0</v>
      </c>
      <c r="Y1222" s="84"/>
      <c r="Z1222" s="84"/>
      <c r="AA1222" s="85"/>
      <c r="AB1222" s="84"/>
      <c r="AC1222" s="84"/>
      <c r="AD1222" s="106"/>
      <c r="AE1222" s="107"/>
      <c r="AF1222" s="107"/>
      <c r="AG1222" s="107"/>
      <c r="AH1222" s="107"/>
      <c r="AI1222" s="107"/>
      <c r="AJ1222" s="107"/>
      <c r="AK1222" s="107"/>
      <c r="AL1222" s="107"/>
      <c r="AM1222" s="107"/>
      <c r="AN1222" s="107"/>
      <c r="AO1222" s="107"/>
      <c r="AP1222" s="107"/>
      <c r="AQ1222" s="107"/>
      <c r="AR1222" s="107"/>
      <c r="AS1222" s="107"/>
      <c r="AT1222" s="107"/>
    </row>
    <row r="1223" s="65" customFormat="1" ht="104" customHeight="1" spans="1:46">
      <c r="A1223" s="84" t="s">
        <v>18735</v>
      </c>
      <c r="B1223" s="84"/>
      <c r="C1223" s="85" t="s">
        <v>2</v>
      </c>
      <c r="D1223" s="84" t="s">
        <v>16461</v>
      </c>
      <c r="E1223" s="87" t="s">
        <v>18736</v>
      </c>
      <c r="F1223" s="84" t="s">
        <v>16475</v>
      </c>
      <c r="G1223" s="85"/>
      <c r="H1223" s="85">
        <v>15</v>
      </c>
      <c r="I1223" s="85">
        <f t="shared" si="63"/>
        <v>15</v>
      </c>
      <c r="J1223" s="84">
        <v>1</v>
      </c>
      <c r="K1223" s="90">
        <f>SUMIFS(VENTAS[Cantidad],VENTAS[Código del producto Vendido],STOCK[[#This Row],[Code]])</f>
        <v>0</v>
      </c>
      <c r="L1223" s="84">
        <v>1</v>
      </c>
      <c r="M1223" s="93">
        <f>STOCK[[#This Row],[Precio Final]]*10%</f>
        <v>1.5</v>
      </c>
      <c r="N1223" s="84"/>
      <c r="O1223" s="85"/>
      <c r="P1223" s="85">
        <v>12</v>
      </c>
      <c r="Q1223" s="84"/>
      <c r="R1223" s="84"/>
      <c r="S1223" s="85"/>
      <c r="T1223" s="96">
        <f>STOCK[[#This Row],[Costo Unitario (USD)]]+STOCK[[#This Row],[Costo Envío (USD)]]+STOCK[[#This Row],[Comisión 10%]]</f>
        <v>13.5</v>
      </c>
      <c r="U1223" s="84">
        <f t="shared" si="65"/>
        <v>20.25</v>
      </c>
      <c r="V1223" s="85">
        <f t="shared" si="64"/>
        <v>15</v>
      </c>
      <c r="W1223" s="85">
        <f>STOCK[[#This Row],[Precio Final]]-STOCK[[#This Row],[Costo total]]</f>
        <v>1.5</v>
      </c>
      <c r="X1223" s="84">
        <f>STOCK[[#This Row],[Ganancia Unitaria]]*STOCK[[#This Row],[Salidas]]</f>
        <v>0</v>
      </c>
      <c r="Y1223" s="84"/>
      <c r="Z1223" s="84"/>
      <c r="AA1223" s="85"/>
      <c r="AB1223" s="84"/>
      <c r="AC1223" s="84"/>
      <c r="AD1223" s="106"/>
      <c r="AE1223" s="107"/>
      <c r="AF1223" s="107"/>
      <c r="AG1223" s="107"/>
      <c r="AH1223" s="107"/>
      <c r="AI1223" s="107"/>
      <c r="AJ1223" s="107"/>
      <c r="AK1223" s="107"/>
      <c r="AL1223" s="107"/>
      <c r="AM1223" s="107"/>
      <c r="AN1223" s="107"/>
      <c r="AO1223" s="107"/>
      <c r="AP1223" s="107"/>
      <c r="AQ1223" s="107"/>
      <c r="AR1223" s="107"/>
      <c r="AS1223" s="107"/>
      <c r="AT1223" s="107"/>
    </row>
    <row r="1224" s="65" customFormat="1" ht="104" customHeight="1" spans="1:46">
      <c r="A1224" s="84" t="s">
        <v>18737</v>
      </c>
      <c r="B1224" s="84"/>
      <c r="C1224" s="85" t="s">
        <v>2</v>
      </c>
      <c r="D1224" s="84" t="s">
        <v>16498</v>
      </c>
      <c r="E1224" s="87" t="s">
        <v>18738</v>
      </c>
      <c r="F1224" s="84" t="s">
        <v>16408</v>
      </c>
      <c r="G1224" s="85"/>
      <c r="H1224" s="85">
        <v>18</v>
      </c>
      <c r="I1224" s="85">
        <f t="shared" si="63"/>
        <v>18</v>
      </c>
      <c r="J1224" s="84">
        <v>1</v>
      </c>
      <c r="K1224" s="90">
        <f>SUMIFS(VENTAS[Cantidad],VENTAS[Código del producto Vendido],STOCK[[#This Row],[Code]])</f>
        <v>0</v>
      </c>
      <c r="L1224" s="84">
        <f>STOCK[[#This Row],[Entradas]]-STOCK[[#This Row],[Salidas]]</f>
        <v>1</v>
      </c>
      <c r="M1224" s="93">
        <f>STOCK[[#This Row],[Precio Final]]*10%</f>
        <v>1.8</v>
      </c>
      <c r="N1224" s="84"/>
      <c r="O1224" s="85"/>
      <c r="P1224" s="85">
        <v>12</v>
      </c>
      <c r="Q1224" s="84"/>
      <c r="R1224" s="84"/>
      <c r="S1224" s="85"/>
      <c r="T1224" s="96">
        <f>STOCK[[#This Row],[Costo Unitario (USD)]]+STOCK[[#This Row],[Costo Envío (USD)]]+STOCK[[#This Row],[Comisión 10%]]</f>
        <v>13.8</v>
      </c>
      <c r="U1224" s="84">
        <f t="shared" si="65"/>
        <v>20.7</v>
      </c>
      <c r="V1224" s="85">
        <f t="shared" si="64"/>
        <v>18</v>
      </c>
      <c r="W1224" s="85">
        <f>STOCK[[#This Row],[Precio Final]]-STOCK[[#This Row],[Costo total]]</f>
        <v>4.2</v>
      </c>
      <c r="X1224" s="84">
        <f>STOCK[[#This Row],[Ganancia Unitaria]]*STOCK[[#This Row],[Salidas]]</f>
        <v>0</v>
      </c>
      <c r="Y1224" s="84"/>
      <c r="Z1224" s="84"/>
      <c r="AA1224" s="85"/>
      <c r="AB1224" s="84"/>
      <c r="AC1224" s="84"/>
      <c r="AD1224" s="106"/>
      <c r="AE1224" s="107"/>
      <c r="AF1224" s="107"/>
      <c r="AG1224" s="107"/>
      <c r="AH1224" s="107"/>
      <c r="AI1224" s="107"/>
      <c r="AJ1224" s="107"/>
      <c r="AK1224" s="107"/>
      <c r="AL1224" s="107"/>
      <c r="AM1224" s="107"/>
      <c r="AN1224" s="107"/>
      <c r="AO1224" s="107"/>
      <c r="AP1224" s="107"/>
      <c r="AQ1224" s="107"/>
      <c r="AR1224" s="107"/>
      <c r="AS1224" s="107"/>
      <c r="AT1224" s="107"/>
    </row>
    <row r="1225" s="65" customFormat="1" ht="104" customHeight="1" spans="1:46">
      <c r="A1225" s="84" t="s">
        <v>18739</v>
      </c>
      <c r="B1225" s="84"/>
      <c r="C1225" s="85" t="s">
        <v>2</v>
      </c>
      <c r="D1225" s="84" t="s">
        <v>16498</v>
      </c>
      <c r="E1225" s="87" t="s">
        <v>18740</v>
      </c>
      <c r="F1225" s="84" t="s">
        <v>16475</v>
      </c>
      <c r="G1225" s="85"/>
      <c r="H1225" s="85">
        <v>18</v>
      </c>
      <c r="I1225" s="85">
        <f t="shared" si="63"/>
        <v>18</v>
      </c>
      <c r="J1225" s="84">
        <v>2</v>
      </c>
      <c r="K1225" s="90">
        <f>SUMIFS(VENTAS[Cantidad],VENTAS[Código del producto Vendido],STOCK[[#This Row],[Code]])</f>
        <v>0</v>
      </c>
      <c r="L1225" s="84">
        <f>STOCK[[#This Row],[Entradas]]-STOCK[[#This Row],[Salidas]]</f>
        <v>2</v>
      </c>
      <c r="M1225" s="93">
        <f>STOCK[[#This Row],[Precio Final]]*10%</f>
        <v>1.8</v>
      </c>
      <c r="N1225" s="84"/>
      <c r="O1225" s="85"/>
      <c r="P1225" s="85">
        <v>12</v>
      </c>
      <c r="Q1225" s="84"/>
      <c r="R1225" s="84"/>
      <c r="S1225" s="85"/>
      <c r="T1225" s="96">
        <f>STOCK[[#This Row],[Costo Unitario (USD)]]+STOCK[[#This Row],[Costo Envío (USD)]]+STOCK[[#This Row],[Comisión 10%]]</f>
        <v>13.8</v>
      </c>
      <c r="U1225" s="84">
        <f t="shared" si="65"/>
        <v>20.7</v>
      </c>
      <c r="V1225" s="85">
        <f t="shared" si="64"/>
        <v>18</v>
      </c>
      <c r="W1225" s="85">
        <f>STOCK[[#This Row],[Precio Final]]-STOCK[[#This Row],[Costo total]]</f>
        <v>4.2</v>
      </c>
      <c r="X1225" s="84">
        <f>STOCK[[#This Row],[Ganancia Unitaria]]*STOCK[[#This Row],[Salidas]]</f>
        <v>0</v>
      </c>
      <c r="Y1225" s="84"/>
      <c r="Z1225" s="84"/>
      <c r="AA1225" s="85"/>
      <c r="AB1225" s="84"/>
      <c r="AC1225" s="84"/>
      <c r="AD1225" s="106"/>
      <c r="AE1225" s="107"/>
      <c r="AF1225" s="107"/>
      <c r="AG1225" s="107"/>
      <c r="AH1225" s="107"/>
      <c r="AI1225" s="107"/>
      <c r="AJ1225" s="107"/>
      <c r="AK1225" s="107"/>
      <c r="AL1225" s="107"/>
      <c r="AM1225" s="107"/>
      <c r="AN1225" s="107"/>
      <c r="AO1225" s="107"/>
      <c r="AP1225" s="107"/>
      <c r="AQ1225" s="107"/>
      <c r="AR1225" s="107"/>
      <c r="AS1225" s="107"/>
      <c r="AT1225" s="107"/>
    </row>
    <row r="1226" s="65" customFormat="1" ht="104" customHeight="1" spans="1:46">
      <c r="A1226" s="84" t="s">
        <v>18741</v>
      </c>
      <c r="B1226" s="84"/>
      <c r="C1226" s="85" t="s">
        <v>2</v>
      </c>
      <c r="D1226" s="84" t="s">
        <v>16498</v>
      </c>
      <c r="E1226" s="87" t="s">
        <v>18742</v>
      </c>
      <c r="F1226" s="84" t="s">
        <v>16404</v>
      </c>
      <c r="G1226" s="85"/>
      <c r="H1226" s="85">
        <v>18</v>
      </c>
      <c r="I1226" s="85">
        <f t="shared" si="63"/>
        <v>18</v>
      </c>
      <c r="J1226" s="84">
        <v>1</v>
      </c>
      <c r="K1226" s="90">
        <f>SUMIFS(VENTAS[Cantidad],VENTAS[Código del producto Vendido],STOCK[[#This Row],[Code]])</f>
        <v>0</v>
      </c>
      <c r="L1226" s="84">
        <f>STOCK[[#This Row],[Entradas]]-STOCK[[#This Row],[Salidas]]</f>
        <v>1</v>
      </c>
      <c r="M1226" s="93">
        <f>STOCK[[#This Row],[Precio Final]]*10%</f>
        <v>1.8</v>
      </c>
      <c r="N1226" s="84"/>
      <c r="O1226" s="85"/>
      <c r="P1226" s="85">
        <v>12</v>
      </c>
      <c r="Q1226" s="84"/>
      <c r="R1226" s="84"/>
      <c r="S1226" s="85"/>
      <c r="T1226" s="96">
        <f>STOCK[[#This Row],[Costo Unitario (USD)]]+STOCK[[#This Row],[Costo Envío (USD)]]+STOCK[[#This Row],[Comisión 10%]]</f>
        <v>13.8</v>
      </c>
      <c r="U1226" s="84">
        <f t="shared" si="65"/>
        <v>20.7</v>
      </c>
      <c r="V1226" s="85">
        <f t="shared" si="64"/>
        <v>18</v>
      </c>
      <c r="W1226" s="85">
        <f>STOCK[[#This Row],[Precio Final]]-STOCK[[#This Row],[Costo total]]</f>
        <v>4.2</v>
      </c>
      <c r="X1226" s="84">
        <f>STOCK[[#This Row],[Ganancia Unitaria]]*STOCK[[#This Row],[Salidas]]</f>
        <v>0</v>
      </c>
      <c r="Y1226" s="84"/>
      <c r="Z1226" s="84"/>
      <c r="AA1226" s="85"/>
      <c r="AB1226" s="84"/>
      <c r="AC1226" s="84"/>
      <c r="AD1226" s="106"/>
      <c r="AE1226" s="107"/>
      <c r="AF1226" s="107"/>
      <c r="AG1226" s="107"/>
      <c r="AH1226" s="107"/>
      <c r="AI1226" s="107"/>
      <c r="AJ1226" s="107"/>
      <c r="AK1226" s="107"/>
      <c r="AL1226" s="107"/>
      <c r="AM1226" s="107"/>
      <c r="AN1226" s="107"/>
      <c r="AO1226" s="107"/>
      <c r="AP1226" s="107"/>
      <c r="AQ1226" s="107"/>
      <c r="AR1226" s="107"/>
      <c r="AS1226" s="107"/>
      <c r="AT1226" s="107"/>
    </row>
    <row r="1227" s="65" customFormat="1" ht="104" customHeight="1" spans="1:46">
      <c r="A1227" s="84" t="s">
        <v>18743</v>
      </c>
      <c r="B1227" s="84"/>
      <c r="C1227" s="85" t="s">
        <v>2</v>
      </c>
      <c r="D1227" s="84" t="s">
        <v>16498</v>
      </c>
      <c r="E1227" s="87" t="s">
        <v>18744</v>
      </c>
      <c r="F1227" s="84" t="s">
        <v>16475</v>
      </c>
      <c r="G1227" s="85"/>
      <c r="H1227" s="85">
        <v>18</v>
      </c>
      <c r="I1227" s="85">
        <f t="shared" si="63"/>
        <v>18</v>
      </c>
      <c r="J1227" s="84">
        <v>1</v>
      </c>
      <c r="K1227" s="90">
        <f>SUMIFS(VENTAS[Cantidad],VENTAS[Código del producto Vendido],STOCK[[#This Row],[Code]])</f>
        <v>0</v>
      </c>
      <c r="L1227" s="84">
        <v>1</v>
      </c>
      <c r="M1227" s="93">
        <f>STOCK[[#This Row],[Precio Final]]*10%</f>
        <v>1.8</v>
      </c>
      <c r="N1227" s="84"/>
      <c r="O1227" s="85"/>
      <c r="P1227" s="85">
        <v>12</v>
      </c>
      <c r="Q1227" s="84"/>
      <c r="R1227" s="84"/>
      <c r="S1227" s="85"/>
      <c r="T1227" s="96">
        <f>STOCK[[#This Row],[Costo Unitario (USD)]]+STOCK[[#This Row],[Costo Envío (USD)]]+STOCK[[#This Row],[Comisión 10%]]</f>
        <v>13.8</v>
      </c>
      <c r="U1227" s="84">
        <f t="shared" si="65"/>
        <v>20.7</v>
      </c>
      <c r="V1227" s="85">
        <f t="shared" si="64"/>
        <v>18</v>
      </c>
      <c r="W1227" s="85">
        <f>STOCK[[#This Row],[Precio Final]]-STOCK[[#This Row],[Costo total]]</f>
        <v>4.2</v>
      </c>
      <c r="X1227" s="84">
        <f>STOCK[[#This Row],[Ganancia Unitaria]]*STOCK[[#This Row],[Salidas]]</f>
        <v>0</v>
      </c>
      <c r="Y1227" s="84"/>
      <c r="Z1227" s="84"/>
      <c r="AA1227" s="85"/>
      <c r="AB1227" s="84"/>
      <c r="AC1227" s="84"/>
      <c r="AD1227" s="106"/>
      <c r="AE1227" s="107"/>
      <c r="AF1227" s="107"/>
      <c r="AG1227" s="107"/>
      <c r="AH1227" s="107"/>
      <c r="AI1227" s="107"/>
      <c r="AJ1227" s="107"/>
      <c r="AK1227" s="107"/>
      <c r="AL1227" s="107"/>
      <c r="AM1227" s="107"/>
      <c r="AN1227" s="107"/>
      <c r="AO1227" s="107"/>
      <c r="AP1227" s="107"/>
      <c r="AQ1227" s="107"/>
      <c r="AR1227" s="107"/>
      <c r="AS1227" s="107"/>
      <c r="AT1227" s="107"/>
    </row>
    <row r="1228" s="65" customFormat="1" ht="104" customHeight="1" spans="1:46">
      <c r="A1228" s="84" t="s">
        <v>18745</v>
      </c>
      <c r="B1228" s="84"/>
      <c r="C1228" s="85" t="s">
        <v>2</v>
      </c>
      <c r="D1228" s="84" t="s">
        <v>16498</v>
      </c>
      <c r="E1228" s="87" t="s">
        <v>18746</v>
      </c>
      <c r="F1228" s="84" t="s">
        <v>16475</v>
      </c>
      <c r="G1228" s="85"/>
      <c r="H1228" s="85">
        <v>20</v>
      </c>
      <c r="I1228" s="85">
        <f t="shared" si="63"/>
        <v>20</v>
      </c>
      <c r="J1228" s="84">
        <v>1</v>
      </c>
      <c r="K1228" s="90">
        <f>SUMIFS(VENTAS[Cantidad],VENTAS[Código del producto Vendido],STOCK[[#This Row],[Code]])</f>
        <v>0</v>
      </c>
      <c r="L1228" s="84">
        <f>STOCK[[#This Row],[Entradas]]-STOCK[[#This Row],[Salidas]]</f>
        <v>1</v>
      </c>
      <c r="M1228" s="93">
        <f>STOCK[[#This Row],[Precio Final]]*10%</f>
        <v>2</v>
      </c>
      <c r="N1228" s="84"/>
      <c r="O1228" s="85"/>
      <c r="P1228" s="85">
        <v>12</v>
      </c>
      <c r="Q1228" s="84"/>
      <c r="R1228" s="84"/>
      <c r="S1228" s="85"/>
      <c r="T1228" s="96">
        <f>STOCK[[#This Row],[Costo Unitario (USD)]]+STOCK[[#This Row],[Costo Envío (USD)]]+STOCK[[#This Row],[Comisión 10%]]</f>
        <v>14</v>
      </c>
      <c r="U1228" s="84">
        <f t="shared" si="65"/>
        <v>21</v>
      </c>
      <c r="V1228" s="85">
        <f t="shared" si="64"/>
        <v>20</v>
      </c>
      <c r="W1228" s="85">
        <f>STOCK[[#This Row],[Precio Final]]-STOCK[[#This Row],[Costo total]]</f>
        <v>6</v>
      </c>
      <c r="X1228" s="84">
        <f>STOCK[[#This Row],[Ganancia Unitaria]]*STOCK[[#This Row],[Salidas]]</f>
        <v>0</v>
      </c>
      <c r="Y1228" s="84"/>
      <c r="Z1228" s="84"/>
      <c r="AA1228" s="85"/>
      <c r="AB1228" s="84"/>
      <c r="AC1228" s="84"/>
      <c r="AD1228" s="106"/>
      <c r="AE1228" s="107"/>
      <c r="AF1228" s="107"/>
      <c r="AG1228" s="107"/>
      <c r="AH1228" s="107"/>
      <c r="AI1228" s="107"/>
      <c r="AJ1228" s="107"/>
      <c r="AK1228" s="107"/>
      <c r="AL1228" s="107"/>
      <c r="AM1228" s="107"/>
      <c r="AN1228" s="107"/>
      <c r="AO1228" s="107"/>
      <c r="AP1228" s="107"/>
      <c r="AQ1228" s="107"/>
      <c r="AR1228" s="107"/>
      <c r="AS1228" s="107"/>
      <c r="AT1228" s="107"/>
    </row>
    <row r="1229" s="65" customFormat="1" ht="104" customHeight="1" spans="1:46">
      <c r="A1229" s="84" t="s">
        <v>18747</v>
      </c>
      <c r="B1229" s="84"/>
      <c r="C1229" s="85" t="s">
        <v>2</v>
      </c>
      <c r="D1229" s="84" t="s">
        <v>16498</v>
      </c>
      <c r="E1229" s="87" t="s">
        <v>18748</v>
      </c>
      <c r="F1229" s="84" t="s">
        <v>16396</v>
      </c>
      <c r="G1229" s="85"/>
      <c r="H1229" s="85">
        <v>18</v>
      </c>
      <c r="I1229" s="85">
        <f t="shared" si="63"/>
        <v>18</v>
      </c>
      <c r="J1229" s="84">
        <v>2</v>
      </c>
      <c r="K1229" s="90">
        <f>SUMIFS(VENTAS[Cantidad],VENTAS[Código del producto Vendido],STOCK[[#This Row],[Code]])</f>
        <v>0</v>
      </c>
      <c r="L1229" s="84">
        <f>STOCK[[#This Row],[Entradas]]-STOCK[[#This Row],[Salidas]]</f>
        <v>2</v>
      </c>
      <c r="M1229" s="93">
        <f>STOCK[[#This Row],[Precio Final]]*10%</f>
        <v>1.8</v>
      </c>
      <c r="N1229" s="84"/>
      <c r="O1229" s="85"/>
      <c r="P1229" s="85">
        <v>12</v>
      </c>
      <c r="Q1229" s="84"/>
      <c r="R1229" s="84"/>
      <c r="S1229" s="85"/>
      <c r="T1229" s="96">
        <f>STOCK[[#This Row],[Costo Unitario (USD)]]+STOCK[[#This Row],[Costo Envío (USD)]]+STOCK[[#This Row],[Comisión 10%]]</f>
        <v>13.8</v>
      </c>
      <c r="U1229" s="84">
        <f t="shared" si="65"/>
        <v>20.7</v>
      </c>
      <c r="V1229" s="85">
        <f t="shared" si="64"/>
        <v>18</v>
      </c>
      <c r="W1229" s="85">
        <f>STOCK[[#This Row],[Precio Final]]-STOCK[[#This Row],[Costo total]]</f>
        <v>4.2</v>
      </c>
      <c r="X1229" s="84">
        <f>STOCK[[#This Row],[Ganancia Unitaria]]*STOCK[[#This Row],[Salidas]]</f>
        <v>0</v>
      </c>
      <c r="Y1229" s="84"/>
      <c r="Z1229" s="84"/>
      <c r="AA1229" s="85"/>
      <c r="AB1229" s="84"/>
      <c r="AC1229" s="84"/>
      <c r="AD1229" s="106"/>
      <c r="AE1229" s="107"/>
      <c r="AF1229" s="107"/>
      <c r="AG1229" s="107"/>
      <c r="AH1229" s="107"/>
      <c r="AI1229" s="107"/>
      <c r="AJ1229" s="107"/>
      <c r="AK1229" s="107"/>
      <c r="AL1229" s="107"/>
      <c r="AM1229" s="107"/>
      <c r="AN1229" s="107"/>
      <c r="AO1229" s="107"/>
      <c r="AP1229" s="107"/>
      <c r="AQ1229" s="107"/>
      <c r="AR1229" s="107"/>
      <c r="AS1229" s="107"/>
      <c r="AT1229" s="107"/>
    </row>
    <row r="1230" s="65" customFormat="1" ht="104" customHeight="1" spans="1:46">
      <c r="A1230" s="84" t="s">
        <v>18749</v>
      </c>
      <c r="B1230" s="84"/>
      <c r="C1230" s="85" t="s">
        <v>2</v>
      </c>
      <c r="D1230" s="84" t="s">
        <v>16498</v>
      </c>
      <c r="E1230" s="87" t="s">
        <v>18750</v>
      </c>
      <c r="F1230" s="84" t="s">
        <v>16586</v>
      </c>
      <c r="G1230" s="85"/>
      <c r="H1230" s="85">
        <v>20</v>
      </c>
      <c r="I1230" s="85">
        <f t="shared" ref="I1230:I1293" si="66">H1230</f>
        <v>20</v>
      </c>
      <c r="J1230" s="84">
        <v>1</v>
      </c>
      <c r="K1230" s="90">
        <f>SUMIFS(VENTAS[Cantidad],VENTAS[Código del producto Vendido],STOCK[[#This Row],[Code]])</f>
        <v>0</v>
      </c>
      <c r="L1230" s="84">
        <f>STOCK[[#This Row],[Entradas]]-STOCK[[#This Row],[Salidas]]</f>
        <v>1</v>
      </c>
      <c r="M1230" s="93">
        <f>STOCK[[#This Row],[Precio Final]]*10%</f>
        <v>2</v>
      </c>
      <c r="N1230" s="84"/>
      <c r="O1230" s="85"/>
      <c r="P1230" s="85">
        <v>12</v>
      </c>
      <c r="Q1230" s="84"/>
      <c r="R1230" s="84"/>
      <c r="S1230" s="85"/>
      <c r="T1230" s="96">
        <f>STOCK[[#This Row],[Costo Unitario (USD)]]+STOCK[[#This Row],[Costo Envío (USD)]]+STOCK[[#This Row],[Comisión 10%]]</f>
        <v>14</v>
      </c>
      <c r="U1230" s="84">
        <f t="shared" si="65"/>
        <v>21</v>
      </c>
      <c r="V1230" s="85">
        <f t="shared" ref="V1230:V1293" si="67">H1230</f>
        <v>20</v>
      </c>
      <c r="W1230" s="85">
        <f>STOCK[[#This Row],[Precio Final]]-STOCK[[#This Row],[Costo total]]</f>
        <v>6</v>
      </c>
      <c r="X1230" s="84">
        <f>STOCK[[#This Row],[Ganancia Unitaria]]*STOCK[[#This Row],[Salidas]]</f>
        <v>0</v>
      </c>
      <c r="Y1230" s="84"/>
      <c r="Z1230" s="84"/>
      <c r="AA1230" s="85"/>
      <c r="AB1230" s="84"/>
      <c r="AC1230" s="84"/>
      <c r="AD1230" s="106"/>
      <c r="AE1230" s="107"/>
      <c r="AF1230" s="107"/>
      <c r="AG1230" s="107"/>
      <c r="AH1230" s="107"/>
      <c r="AI1230" s="107"/>
      <c r="AJ1230" s="107"/>
      <c r="AK1230" s="107"/>
      <c r="AL1230" s="107"/>
      <c r="AM1230" s="107"/>
      <c r="AN1230" s="107"/>
      <c r="AO1230" s="107"/>
      <c r="AP1230" s="107"/>
      <c r="AQ1230" s="107"/>
      <c r="AR1230" s="107"/>
      <c r="AS1230" s="107"/>
      <c r="AT1230" s="107"/>
    </row>
    <row r="1231" s="65" customFormat="1" ht="104" customHeight="1" spans="1:46">
      <c r="A1231" s="84" t="s">
        <v>18751</v>
      </c>
      <c r="B1231" s="84"/>
      <c r="C1231" s="85" t="s">
        <v>2</v>
      </c>
      <c r="D1231" s="84" t="s">
        <v>16498</v>
      </c>
      <c r="E1231" s="87" t="s">
        <v>18752</v>
      </c>
      <c r="F1231" s="84" t="s">
        <v>16396</v>
      </c>
      <c r="G1231" s="85"/>
      <c r="H1231" s="85">
        <v>18</v>
      </c>
      <c r="I1231" s="85">
        <f t="shared" si="66"/>
        <v>18</v>
      </c>
      <c r="J1231" s="84">
        <v>1</v>
      </c>
      <c r="K1231" s="90">
        <f>SUMIFS(VENTAS[Cantidad],VENTAS[Código del producto Vendido],STOCK[[#This Row],[Code]])</f>
        <v>0</v>
      </c>
      <c r="L1231" s="84">
        <f>STOCK[[#This Row],[Entradas]]-STOCK[[#This Row],[Salidas]]</f>
        <v>1</v>
      </c>
      <c r="M1231" s="93">
        <f>STOCK[[#This Row],[Precio Final]]*10%</f>
        <v>1.8</v>
      </c>
      <c r="N1231" s="84"/>
      <c r="O1231" s="85"/>
      <c r="P1231" s="85">
        <v>12</v>
      </c>
      <c r="Q1231" s="84"/>
      <c r="R1231" s="84"/>
      <c r="S1231" s="85"/>
      <c r="T1231" s="96">
        <f>STOCK[[#This Row],[Costo Unitario (USD)]]+STOCK[[#This Row],[Costo Envío (USD)]]+STOCK[[#This Row],[Comisión 10%]]</f>
        <v>13.8</v>
      </c>
      <c r="U1231" s="84">
        <f t="shared" si="65"/>
        <v>20.7</v>
      </c>
      <c r="V1231" s="85">
        <f t="shared" si="67"/>
        <v>18</v>
      </c>
      <c r="W1231" s="85">
        <f>STOCK[[#This Row],[Precio Final]]-STOCK[[#This Row],[Costo total]]</f>
        <v>4.2</v>
      </c>
      <c r="X1231" s="84">
        <f>STOCK[[#This Row],[Ganancia Unitaria]]*STOCK[[#This Row],[Salidas]]</f>
        <v>0</v>
      </c>
      <c r="Y1231" s="84"/>
      <c r="Z1231" s="84"/>
      <c r="AA1231" s="85"/>
      <c r="AB1231" s="84"/>
      <c r="AC1231" s="84"/>
      <c r="AD1231" s="106"/>
      <c r="AE1231" s="107"/>
      <c r="AF1231" s="107"/>
      <c r="AG1231" s="107"/>
      <c r="AH1231" s="107"/>
      <c r="AI1231" s="107"/>
      <c r="AJ1231" s="107"/>
      <c r="AK1231" s="107"/>
      <c r="AL1231" s="107"/>
      <c r="AM1231" s="107"/>
      <c r="AN1231" s="107"/>
      <c r="AO1231" s="107"/>
      <c r="AP1231" s="107"/>
      <c r="AQ1231" s="107"/>
      <c r="AR1231" s="107"/>
      <c r="AS1231" s="107"/>
      <c r="AT1231" s="107"/>
    </row>
    <row r="1232" s="65" customFormat="1" ht="104" customHeight="1" spans="1:46">
      <c r="A1232" s="84" t="s">
        <v>18753</v>
      </c>
      <c r="B1232" s="84"/>
      <c r="C1232" s="85" t="s">
        <v>2</v>
      </c>
      <c r="D1232" s="84" t="s">
        <v>16498</v>
      </c>
      <c r="E1232" s="87" t="s">
        <v>18754</v>
      </c>
      <c r="F1232" s="84" t="s">
        <v>16475</v>
      </c>
      <c r="G1232" s="85"/>
      <c r="H1232" s="85">
        <v>18</v>
      </c>
      <c r="I1232" s="85">
        <f t="shared" si="66"/>
        <v>18</v>
      </c>
      <c r="J1232" s="84">
        <v>1</v>
      </c>
      <c r="K1232" s="90">
        <f>SUMIFS(VENTAS[Cantidad],VENTAS[Código del producto Vendido],STOCK[[#This Row],[Code]])</f>
        <v>0</v>
      </c>
      <c r="L1232" s="84">
        <f>STOCK[[#This Row],[Entradas]]-STOCK[[#This Row],[Salidas]]</f>
        <v>1</v>
      </c>
      <c r="M1232" s="93">
        <f>STOCK[[#This Row],[Precio Final]]*10%</f>
        <v>1.8</v>
      </c>
      <c r="N1232" s="84"/>
      <c r="O1232" s="85"/>
      <c r="P1232" s="85">
        <v>12</v>
      </c>
      <c r="Q1232" s="84"/>
      <c r="R1232" s="84"/>
      <c r="S1232" s="85"/>
      <c r="T1232" s="96">
        <f>STOCK[[#This Row],[Costo Unitario (USD)]]+STOCK[[#This Row],[Costo Envío (USD)]]+STOCK[[#This Row],[Comisión 10%]]</f>
        <v>13.8</v>
      </c>
      <c r="U1232" s="84">
        <f t="shared" si="65"/>
        <v>20.7</v>
      </c>
      <c r="V1232" s="85">
        <f t="shared" si="67"/>
        <v>18</v>
      </c>
      <c r="W1232" s="85">
        <f>STOCK[[#This Row],[Precio Final]]-STOCK[[#This Row],[Costo total]]</f>
        <v>4.2</v>
      </c>
      <c r="X1232" s="84">
        <f>STOCK[[#This Row],[Ganancia Unitaria]]*STOCK[[#This Row],[Salidas]]</f>
        <v>0</v>
      </c>
      <c r="Y1232" s="84"/>
      <c r="Z1232" s="84"/>
      <c r="AA1232" s="85"/>
      <c r="AB1232" s="84"/>
      <c r="AC1232" s="84"/>
      <c r="AD1232" s="106"/>
      <c r="AE1232" s="107"/>
      <c r="AF1232" s="107"/>
      <c r="AG1232" s="107"/>
      <c r="AH1232" s="107"/>
      <c r="AI1232" s="107"/>
      <c r="AJ1232" s="107"/>
      <c r="AK1232" s="107"/>
      <c r="AL1232" s="107"/>
      <c r="AM1232" s="107"/>
      <c r="AN1232" s="107"/>
      <c r="AO1232" s="107"/>
      <c r="AP1232" s="107"/>
      <c r="AQ1232" s="107"/>
      <c r="AR1232" s="107"/>
      <c r="AS1232" s="107"/>
      <c r="AT1232" s="107"/>
    </row>
    <row r="1233" s="65" customFormat="1" ht="104" customHeight="1" spans="1:46">
      <c r="A1233" s="84" t="s">
        <v>18755</v>
      </c>
      <c r="B1233" s="84"/>
      <c r="C1233" s="85" t="s">
        <v>2</v>
      </c>
      <c r="D1233" s="84" t="s">
        <v>16498</v>
      </c>
      <c r="E1233" s="87" t="s">
        <v>18754</v>
      </c>
      <c r="F1233" s="84" t="s">
        <v>16586</v>
      </c>
      <c r="G1233" s="85"/>
      <c r="H1233" s="85">
        <v>18</v>
      </c>
      <c r="I1233" s="85">
        <f t="shared" si="66"/>
        <v>18</v>
      </c>
      <c r="J1233" s="84">
        <v>1</v>
      </c>
      <c r="K1233" s="90">
        <f>SUMIFS(VENTAS[Cantidad],VENTAS[Código del producto Vendido],STOCK[[#This Row],[Code]])</f>
        <v>0</v>
      </c>
      <c r="L1233" s="84">
        <f>STOCK[[#This Row],[Entradas]]-STOCK[[#This Row],[Salidas]]</f>
        <v>1</v>
      </c>
      <c r="M1233" s="93">
        <f>STOCK[[#This Row],[Precio Final]]*10%</f>
        <v>1.8</v>
      </c>
      <c r="N1233" s="84"/>
      <c r="O1233" s="85"/>
      <c r="P1233" s="85">
        <v>12</v>
      </c>
      <c r="Q1233" s="84"/>
      <c r="R1233" s="84"/>
      <c r="S1233" s="85"/>
      <c r="T1233" s="96">
        <f>STOCK[[#This Row],[Costo Unitario (USD)]]+STOCK[[#This Row],[Costo Envío (USD)]]+STOCK[[#This Row],[Comisión 10%]]</f>
        <v>13.8</v>
      </c>
      <c r="U1233" s="84">
        <f t="shared" si="65"/>
        <v>20.7</v>
      </c>
      <c r="V1233" s="85">
        <f t="shared" si="67"/>
        <v>18</v>
      </c>
      <c r="W1233" s="85">
        <f>STOCK[[#This Row],[Precio Final]]-STOCK[[#This Row],[Costo total]]</f>
        <v>4.2</v>
      </c>
      <c r="X1233" s="84">
        <f>STOCK[[#This Row],[Ganancia Unitaria]]*STOCK[[#This Row],[Salidas]]</f>
        <v>0</v>
      </c>
      <c r="Y1233" s="84"/>
      <c r="Z1233" s="84"/>
      <c r="AA1233" s="85"/>
      <c r="AB1233" s="84"/>
      <c r="AC1233" s="84"/>
      <c r="AD1233" s="106"/>
      <c r="AE1233" s="107"/>
      <c r="AF1233" s="107"/>
      <c r="AG1233" s="107"/>
      <c r="AH1233" s="107"/>
      <c r="AI1233" s="107"/>
      <c r="AJ1233" s="107"/>
      <c r="AK1233" s="107"/>
      <c r="AL1233" s="107"/>
      <c r="AM1233" s="107"/>
      <c r="AN1233" s="107"/>
      <c r="AO1233" s="107"/>
      <c r="AP1233" s="107"/>
      <c r="AQ1233" s="107"/>
      <c r="AR1233" s="107"/>
      <c r="AS1233" s="107"/>
      <c r="AT1233" s="107"/>
    </row>
    <row r="1234" s="65" customFormat="1" ht="104" customHeight="1" spans="1:46">
      <c r="A1234" s="84" t="s">
        <v>18756</v>
      </c>
      <c r="B1234" s="84"/>
      <c r="C1234" s="85" t="s">
        <v>2</v>
      </c>
      <c r="D1234" s="84" t="s">
        <v>16498</v>
      </c>
      <c r="E1234" s="87" t="s">
        <v>18746</v>
      </c>
      <c r="F1234" s="84" t="s">
        <v>16396</v>
      </c>
      <c r="G1234" s="85"/>
      <c r="H1234" s="85">
        <v>20</v>
      </c>
      <c r="I1234" s="85">
        <f t="shared" si="66"/>
        <v>20</v>
      </c>
      <c r="J1234" s="84">
        <v>1</v>
      </c>
      <c r="K1234" s="90">
        <f>SUMIFS(VENTAS[Cantidad],VENTAS[Código del producto Vendido],STOCK[[#This Row],[Code]])</f>
        <v>0</v>
      </c>
      <c r="L1234" s="84">
        <v>1</v>
      </c>
      <c r="M1234" s="93">
        <f>STOCK[[#This Row],[Precio Final]]*10%</f>
        <v>2</v>
      </c>
      <c r="N1234" s="84"/>
      <c r="O1234" s="85"/>
      <c r="P1234" s="85">
        <v>12</v>
      </c>
      <c r="Q1234" s="84"/>
      <c r="R1234" s="84"/>
      <c r="S1234" s="85"/>
      <c r="T1234" s="96">
        <f>STOCK[[#This Row],[Costo Unitario (USD)]]+STOCK[[#This Row],[Costo Envío (USD)]]+STOCK[[#This Row],[Comisión 10%]]</f>
        <v>14</v>
      </c>
      <c r="U1234" s="84">
        <f t="shared" si="65"/>
        <v>21</v>
      </c>
      <c r="V1234" s="85">
        <f t="shared" si="67"/>
        <v>20</v>
      </c>
      <c r="W1234" s="85">
        <f>STOCK[[#This Row],[Precio Final]]-STOCK[[#This Row],[Costo total]]</f>
        <v>6</v>
      </c>
      <c r="X1234" s="84">
        <f>STOCK[[#This Row],[Ganancia Unitaria]]*STOCK[[#This Row],[Salidas]]</f>
        <v>0</v>
      </c>
      <c r="Y1234" s="84"/>
      <c r="Z1234" s="84"/>
      <c r="AA1234" s="85"/>
      <c r="AB1234" s="84"/>
      <c r="AC1234" s="84"/>
      <c r="AD1234" s="106"/>
      <c r="AE1234" s="107"/>
      <c r="AF1234" s="107"/>
      <c r="AG1234" s="107"/>
      <c r="AH1234" s="107"/>
      <c r="AI1234" s="107"/>
      <c r="AJ1234" s="107"/>
      <c r="AK1234" s="107"/>
      <c r="AL1234" s="107"/>
      <c r="AM1234" s="107"/>
      <c r="AN1234" s="107"/>
      <c r="AO1234" s="107"/>
      <c r="AP1234" s="107"/>
      <c r="AQ1234" s="107"/>
      <c r="AR1234" s="107"/>
      <c r="AS1234" s="107"/>
      <c r="AT1234" s="107"/>
    </row>
    <row r="1235" s="65" customFormat="1" ht="104" customHeight="1" spans="1:46">
      <c r="A1235" s="84" t="s">
        <v>18757</v>
      </c>
      <c r="B1235" s="84"/>
      <c r="C1235" s="85" t="s">
        <v>2</v>
      </c>
      <c r="D1235" s="84" t="s">
        <v>16498</v>
      </c>
      <c r="E1235" s="87" t="s">
        <v>18758</v>
      </c>
      <c r="F1235" s="84" t="s">
        <v>16396</v>
      </c>
      <c r="G1235" s="85"/>
      <c r="H1235" s="85">
        <v>22</v>
      </c>
      <c r="I1235" s="85">
        <f t="shared" si="66"/>
        <v>22</v>
      </c>
      <c r="J1235" s="84">
        <v>1</v>
      </c>
      <c r="K1235" s="90">
        <f>SUMIFS(VENTAS[Cantidad],VENTAS[Código del producto Vendido],STOCK[[#This Row],[Code]])</f>
        <v>0</v>
      </c>
      <c r="L1235" s="84">
        <f>STOCK[[#This Row],[Entradas]]-STOCK[[#This Row],[Salidas]]</f>
        <v>1</v>
      </c>
      <c r="M1235" s="93">
        <f>STOCK[[#This Row],[Precio Final]]*10%</f>
        <v>2.2</v>
      </c>
      <c r="N1235" s="84"/>
      <c r="O1235" s="85"/>
      <c r="P1235" s="85">
        <v>12</v>
      </c>
      <c r="Q1235" s="84"/>
      <c r="R1235" s="84"/>
      <c r="S1235" s="85"/>
      <c r="T1235" s="96">
        <f>STOCK[[#This Row],[Costo Unitario (USD)]]+STOCK[[#This Row],[Costo Envío (USD)]]+STOCK[[#This Row],[Comisión 10%]]</f>
        <v>14.2</v>
      </c>
      <c r="U1235" s="84">
        <f t="shared" si="65"/>
        <v>21.3</v>
      </c>
      <c r="V1235" s="85">
        <f t="shared" si="67"/>
        <v>22</v>
      </c>
      <c r="W1235" s="85">
        <f>STOCK[[#This Row],[Precio Final]]-STOCK[[#This Row],[Costo total]]</f>
        <v>7.8</v>
      </c>
      <c r="X1235" s="84">
        <f>STOCK[[#This Row],[Ganancia Unitaria]]*STOCK[[#This Row],[Salidas]]</f>
        <v>0</v>
      </c>
      <c r="Y1235" s="84"/>
      <c r="Z1235" s="84"/>
      <c r="AA1235" s="85"/>
      <c r="AB1235" s="84"/>
      <c r="AC1235" s="84"/>
      <c r="AD1235" s="106"/>
      <c r="AE1235" s="107"/>
      <c r="AF1235" s="107"/>
      <c r="AG1235" s="107"/>
      <c r="AH1235" s="107"/>
      <c r="AI1235" s="107"/>
      <c r="AJ1235" s="107"/>
      <c r="AK1235" s="107"/>
      <c r="AL1235" s="107"/>
      <c r="AM1235" s="107"/>
      <c r="AN1235" s="107"/>
      <c r="AO1235" s="107"/>
      <c r="AP1235" s="107"/>
      <c r="AQ1235" s="107"/>
      <c r="AR1235" s="107"/>
      <c r="AS1235" s="107"/>
      <c r="AT1235" s="107"/>
    </row>
    <row r="1236" s="65" customFormat="1" ht="104" customHeight="1" spans="1:46">
      <c r="A1236" s="84" t="s">
        <v>18759</v>
      </c>
      <c r="B1236" s="84"/>
      <c r="C1236" s="85" t="s">
        <v>2</v>
      </c>
      <c r="D1236" s="84" t="s">
        <v>16461</v>
      </c>
      <c r="E1236" s="87" t="s">
        <v>18760</v>
      </c>
      <c r="F1236" s="84" t="s">
        <v>16475</v>
      </c>
      <c r="G1236" s="85"/>
      <c r="H1236" s="85">
        <v>20</v>
      </c>
      <c r="I1236" s="85">
        <f t="shared" si="66"/>
        <v>20</v>
      </c>
      <c r="J1236" s="84">
        <v>1</v>
      </c>
      <c r="K1236" s="90">
        <f>SUMIFS(VENTAS[Cantidad],VENTAS[Código del producto Vendido],STOCK[[#This Row],[Code]])</f>
        <v>0</v>
      </c>
      <c r="L1236" s="84">
        <f>STOCK[[#This Row],[Entradas]]-STOCK[[#This Row],[Salidas]]</f>
        <v>1</v>
      </c>
      <c r="M1236" s="93">
        <f>STOCK[[#This Row],[Precio Final]]*10%</f>
        <v>2</v>
      </c>
      <c r="N1236" s="84"/>
      <c r="O1236" s="85"/>
      <c r="P1236" s="85">
        <v>12</v>
      </c>
      <c r="Q1236" s="84"/>
      <c r="R1236" s="84"/>
      <c r="S1236" s="85"/>
      <c r="T1236" s="96">
        <f>STOCK[[#This Row],[Costo Unitario (USD)]]+STOCK[[#This Row],[Costo Envío (USD)]]+STOCK[[#This Row],[Comisión 10%]]</f>
        <v>14</v>
      </c>
      <c r="U1236" s="84">
        <f t="shared" si="65"/>
        <v>21</v>
      </c>
      <c r="V1236" s="85">
        <f t="shared" si="67"/>
        <v>20</v>
      </c>
      <c r="W1236" s="85">
        <f>STOCK[[#This Row],[Precio Final]]-STOCK[[#This Row],[Costo total]]</f>
        <v>6</v>
      </c>
      <c r="X1236" s="84">
        <f>STOCK[[#This Row],[Ganancia Unitaria]]*STOCK[[#This Row],[Salidas]]</f>
        <v>0</v>
      </c>
      <c r="Y1236" s="84"/>
      <c r="Z1236" s="84"/>
      <c r="AA1236" s="85"/>
      <c r="AB1236" s="84"/>
      <c r="AC1236" s="84"/>
      <c r="AD1236" s="106"/>
      <c r="AE1236" s="107"/>
      <c r="AF1236" s="107"/>
      <c r="AG1236" s="107"/>
      <c r="AH1236" s="107"/>
      <c r="AI1236" s="107"/>
      <c r="AJ1236" s="107"/>
      <c r="AK1236" s="107"/>
      <c r="AL1236" s="107"/>
      <c r="AM1236" s="107"/>
      <c r="AN1236" s="107"/>
      <c r="AO1236" s="107"/>
      <c r="AP1236" s="107"/>
      <c r="AQ1236" s="107"/>
      <c r="AR1236" s="107"/>
      <c r="AS1236" s="107"/>
      <c r="AT1236" s="107"/>
    </row>
    <row r="1237" s="65" customFormat="1" ht="104" customHeight="1" spans="1:46">
      <c r="A1237" s="84" t="s">
        <v>18761</v>
      </c>
      <c r="B1237" s="84"/>
      <c r="C1237" s="85" t="s">
        <v>2</v>
      </c>
      <c r="D1237" s="84" t="s">
        <v>16498</v>
      </c>
      <c r="E1237" s="87" t="s">
        <v>18762</v>
      </c>
      <c r="F1237" s="84" t="s">
        <v>16475</v>
      </c>
      <c r="G1237" s="85"/>
      <c r="H1237" s="85">
        <v>20</v>
      </c>
      <c r="I1237" s="85">
        <f t="shared" si="66"/>
        <v>20</v>
      </c>
      <c r="J1237" s="84">
        <v>1</v>
      </c>
      <c r="K1237" s="90">
        <f>SUMIFS(VENTAS[Cantidad],VENTAS[Código del producto Vendido],STOCK[[#This Row],[Code]])</f>
        <v>0</v>
      </c>
      <c r="L1237" s="84">
        <f>STOCK[[#This Row],[Entradas]]-STOCK[[#This Row],[Salidas]]</f>
        <v>1</v>
      </c>
      <c r="M1237" s="93">
        <f>STOCK[[#This Row],[Precio Final]]*10%</f>
        <v>2</v>
      </c>
      <c r="N1237" s="84"/>
      <c r="O1237" s="85"/>
      <c r="P1237" s="85">
        <v>12</v>
      </c>
      <c r="Q1237" s="84"/>
      <c r="R1237" s="84"/>
      <c r="S1237" s="85"/>
      <c r="T1237" s="96">
        <f>STOCK[[#This Row],[Costo Unitario (USD)]]+STOCK[[#This Row],[Costo Envío (USD)]]+STOCK[[#This Row],[Comisión 10%]]</f>
        <v>14</v>
      </c>
      <c r="U1237" s="84">
        <f t="shared" si="65"/>
        <v>21</v>
      </c>
      <c r="V1237" s="85">
        <f t="shared" si="67"/>
        <v>20</v>
      </c>
      <c r="W1237" s="85">
        <f>STOCK[[#This Row],[Precio Final]]-STOCK[[#This Row],[Costo total]]</f>
        <v>6</v>
      </c>
      <c r="X1237" s="84">
        <f>STOCK[[#This Row],[Ganancia Unitaria]]*STOCK[[#This Row],[Salidas]]</f>
        <v>0</v>
      </c>
      <c r="Y1237" s="84"/>
      <c r="Z1237" s="84"/>
      <c r="AA1237" s="85"/>
      <c r="AB1237" s="84"/>
      <c r="AC1237" s="84"/>
      <c r="AD1237" s="106"/>
      <c r="AE1237" s="107"/>
      <c r="AF1237" s="107"/>
      <c r="AG1237" s="107"/>
      <c r="AH1237" s="107"/>
      <c r="AI1237" s="107"/>
      <c r="AJ1237" s="107"/>
      <c r="AK1237" s="107"/>
      <c r="AL1237" s="107"/>
      <c r="AM1237" s="107"/>
      <c r="AN1237" s="107"/>
      <c r="AO1237" s="107"/>
      <c r="AP1237" s="107"/>
      <c r="AQ1237" s="107"/>
      <c r="AR1237" s="107"/>
      <c r="AS1237" s="107"/>
      <c r="AT1237" s="107"/>
    </row>
    <row r="1238" s="65" customFormat="1" ht="104" customHeight="1" spans="1:46">
      <c r="A1238" s="84" t="s">
        <v>18763</v>
      </c>
      <c r="B1238" s="84"/>
      <c r="C1238" s="85" t="s">
        <v>2</v>
      </c>
      <c r="D1238" s="84" t="s">
        <v>16498</v>
      </c>
      <c r="E1238" s="87" t="s">
        <v>18764</v>
      </c>
      <c r="F1238" s="84" t="s">
        <v>16586</v>
      </c>
      <c r="G1238" s="85"/>
      <c r="H1238" s="85">
        <v>18</v>
      </c>
      <c r="I1238" s="85">
        <f t="shared" si="66"/>
        <v>18</v>
      </c>
      <c r="J1238" s="84">
        <v>1</v>
      </c>
      <c r="K1238" s="90">
        <f>SUMIFS(VENTAS[Cantidad],VENTAS[Código del producto Vendido],STOCK[[#This Row],[Code]])</f>
        <v>0</v>
      </c>
      <c r="L1238" s="84">
        <f>STOCK[[#This Row],[Entradas]]-STOCK[[#This Row],[Salidas]]</f>
        <v>1</v>
      </c>
      <c r="M1238" s="93">
        <f>STOCK[[#This Row],[Precio Final]]*10%</f>
        <v>1.8</v>
      </c>
      <c r="N1238" s="84"/>
      <c r="O1238" s="85"/>
      <c r="P1238" s="85">
        <v>12</v>
      </c>
      <c r="Q1238" s="84"/>
      <c r="R1238" s="84"/>
      <c r="S1238" s="85"/>
      <c r="T1238" s="96">
        <f>STOCK[[#This Row],[Costo Unitario (USD)]]+STOCK[[#This Row],[Costo Envío (USD)]]+STOCK[[#This Row],[Comisión 10%]]</f>
        <v>13.8</v>
      </c>
      <c r="U1238" s="84">
        <f t="shared" si="65"/>
        <v>20.7</v>
      </c>
      <c r="V1238" s="85">
        <f t="shared" si="67"/>
        <v>18</v>
      </c>
      <c r="W1238" s="85">
        <f>STOCK[[#This Row],[Precio Final]]-STOCK[[#This Row],[Costo total]]</f>
        <v>4.2</v>
      </c>
      <c r="X1238" s="84">
        <f>STOCK[[#This Row],[Ganancia Unitaria]]*STOCK[[#This Row],[Salidas]]</f>
        <v>0</v>
      </c>
      <c r="Y1238" s="84"/>
      <c r="Z1238" s="84"/>
      <c r="AA1238" s="85"/>
      <c r="AB1238" s="84"/>
      <c r="AC1238" s="84"/>
      <c r="AD1238" s="106"/>
      <c r="AE1238" s="107"/>
      <c r="AF1238" s="107"/>
      <c r="AG1238" s="107"/>
      <c r="AH1238" s="107"/>
      <c r="AI1238" s="107"/>
      <c r="AJ1238" s="107"/>
      <c r="AK1238" s="107"/>
      <c r="AL1238" s="107"/>
      <c r="AM1238" s="107"/>
      <c r="AN1238" s="107"/>
      <c r="AO1238" s="107"/>
      <c r="AP1238" s="107"/>
      <c r="AQ1238" s="107"/>
      <c r="AR1238" s="107"/>
      <c r="AS1238" s="107"/>
      <c r="AT1238" s="107"/>
    </row>
    <row r="1239" s="65" customFormat="1" ht="104" customHeight="1" spans="1:46">
      <c r="A1239" s="84" t="s">
        <v>18765</v>
      </c>
      <c r="B1239" s="84"/>
      <c r="C1239" s="85" t="s">
        <v>2</v>
      </c>
      <c r="D1239" s="84" t="s">
        <v>16498</v>
      </c>
      <c r="E1239" s="87" t="s">
        <v>18766</v>
      </c>
      <c r="F1239" s="84" t="s">
        <v>16396</v>
      </c>
      <c r="G1239" s="85"/>
      <c r="H1239" s="85">
        <v>20</v>
      </c>
      <c r="I1239" s="85">
        <f t="shared" si="66"/>
        <v>20</v>
      </c>
      <c r="J1239" s="84">
        <v>1</v>
      </c>
      <c r="K1239" s="90">
        <f>SUMIFS(VENTAS[Cantidad],VENTAS[Código del producto Vendido],STOCK[[#This Row],[Code]])</f>
        <v>0</v>
      </c>
      <c r="L1239" s="84">
        <f>STOCK[[#This Row],[Entradas]]-STOCK[[#This Row],[Salidas]]</f>
        <v>1</v>
      </c>
      <c r="M1239" s="93">
        <f>STOCK[[#This Row],[Precio Final]]*10%</f>
        <v>2</v>
      </c>
      <c r="N1239" s="84"/>
      <c r="O1239" s="85"/>
      <c r="P1239" s="85">
        <v>12</v>
      </c>
      <c r="Q1239" s="84"/>
      <c r="R1239" s="84"/>
      <c r="S1239" s="85"/>
      <c r="T1239" s="96">
        <f>STOCK[[#This Row],[Costo Unitario (USD)]]+STOCK[[#This Row],[Costo Envío (USD)]]+STOCK[[#This Row],[Comisión 10%]]</f>
        <v>14</v>
      </c>
      <c r="U1239" s="84">
        <f t="shared" si="65"/>
        <v>21</v>
      </c>
      <c r="V1239" s="85">
        <f t="shared" si="67"/>
        <v>20</v>
      </c>
      <c r="W1239" s="85">
        <f>STOCK[[#This Row],[Precio Final]]-STOCK[[#This Row],[Costo total]]</f>
        <v>6</v>
      </c>
      <c r="X1239" s="84">
        <f>STOCK[[#This Row],[Ganancia Unitaria]]*STOCK[[#This Row],[Salidas]]</f>
        <v>0</v>
      </c>
      <c r="Y1239" s="84"/>
      <c r="Z1239" s="84"/>
      <c r="AA1239" s="85"/>
      <c r="AB1239" s="84"/>
      <c r="AC1239" s="84"/>
      <c r="AD1239" s="106"/>
      <c r="AE1239" s="107"/>
      <c r="AF1239" s="107"/>
      <c r="AG1239" s="107"/>
      <c r="AH1239" s="107"/>
      <c r="AI1239" s="107"/>
      <c r="AJ1239" s="107"/>
      <c r="AK1239" s="107"/>
      <c r="AL1239" s="107"/>
      <c r="AM1239" s="107"/>
      <c r="AN1239" s="107"/>
      <c r="AO1239" s="107"/>
      <c r="AP1239" s="107"/>
      <c r="AQ1239" s="107"/>
      <c r="AR1239" s="107"/>
      <c r="AS1239" s="107"/>
      <c r="AT1239" s="107"/>
    </row>
    <row r="1240" s="65" customFormat="1" ht="104" customHeight="1" spans="1:46">
      <c r="A1240" s="84" t="s">
        <v>18767</v>
      </c>
      <c r="B1240" s="84"/>
      <c r="C1240" s="85" t="s">
        <v>2</v>
      </c>
      <c r="D1240" s="84" t="s">
        <v>16498</v>
      </c>
      <c r="E1240" s="87" t="s">
        <v>18768</v>
      </c>
      <c r="F1240" s="84" t="s">
        <v>16404</v>
      </c>
      <c r="G1240" s="85"/>
      <c r="H1240" s="85">
        <v>18</v>
      </c>
      <c r="I1240" s="85">
        <f t="shared" si="66"/>
        <v>18</v>
      </c>
      <c r="J1240" s="84">
        <v>1</v>
      </c>
      <c r="K1240" s="90">
        <f>SUMIFS(VENTAS[Cantidad],VENTAS[Código del producto Vendido],STOCK[[#This Row],[Code]])</f>
        <v>0</v>
      </c>
      <c r="L1240" s="84">
        <f>STOCK[[#This Row],[Entradas]]-STOCK[[#This Row],[Salidas]]</f>
        <v>1</v>
      </c>
      <c r="M1240" s="93">
        <f>STOCK[[#This Row],[Precio Final]]*10%</f>
        <v>1.8</v>
      </c>
      <c r="N1240" s="84"/>
      <c r="O1240" s="85"/>
      <c r="P1240" s="85">
        <v>12</v>
      </c>
      <c r="Q1240" s="84"/>
      <c r="R1240" s="84"/>
      <c r="S1240" s="85"/>
      <c r="T1240" s="96">
        <f>STOCK[[#This Row],[Costo Unitario (USD)]]+STOCK[[#This Row],[Costo Envío (USD)]]+STOCK[[#This Row],[Comisión 10%]]</f>
        <v>13.8</v>
      </c>
      <c r="U1240" s="84">
        <f t="shared" si="65"/>
        <v>20.7</v>
      </c>
      <c r="V1240" s="85">
        <f t="shared" si="67"/>
        <v>18</v>
      </c>
      <c r="W1240" s="85">
        <f>STOCK[[#This Row],[Precio Final]]-STOCK[[#This Row],[Costo total]]</f>
        <v>4.2</v>
      </c>
      <c r="X1240" s="84">
        <f>STOCK[[#This Row],[Ganancia Unitaria]]*STOCK[[#This Row],[Salidas]]</f>
        <v>0</v>
      </c>
      <c r="Y1240" s="84"/>
      <c r="Z1240" s="84"/>
      <c r="AA1240" s="85"/>
      <c r="AB1240" s="84"/>
      <c r="AC1240" s="84"/>
      <c r="AD1240" s="106"/>
      <c r="AE1240" s="107"/>
      <c r="AF1240" s="107"/>
      <c r="AG1240" s="107"/>
      <c r="AH1240" s="107"/>
      <c r="AI1240" s="107"/>
      <c r="AJ1240" s="107"/>
      <c r="AK1240" s="107"/>
      <c r="AL1240" s="107"/>
      <c r="AM1240" s="107"/>
      <c r="AN1240" s="107"/>
      <c r="AO1240" s="107"/>
      <c r="AP1240" s="107"/>
      <c r="AQ1240" s="107"/>
      <c r="AR1240" s="107"/>
      <c r="AS1240" s="107"/>
      <c r="AT1240" s="107"/>
    </row>
    <row r="1241" s="65" customFormat="1" ht="104" customHeight="1" spans="1:46">
      <c r="A1241" s="84" t="s">
        <v>18769</v>
      </c>
      <c r="B1241" s="84"/>
      <c r="C1241" s="85" t="s">
        <v>2</v>
      </c>
      <c r="D1241" s="84" t="s">
        <v>16498</v>
      </c>
      <c r="E1241" s="87" t="s">
        <v>18770</v>
      </c>
      <c r="F1241" s="84" t="s">
        <v>16404</v>
      </c>
      <c r="G1241" s="85"/>
      <c r="H1241" s="85">
        <v>22</v>
      </c>
      <c r="I1241" s="85">
        <f t="shared" si="66"/>
        <v>22</v>
      </c>
      <c r="J1241" s="84">
        <v>1</v>
      </c>
      <c r="K1241" s="90">
        <f>SUMIFS(VENTAS[Cantidad],VENTAS[Código del producto Vendido],STOCK[[#This Row],[Code]])</f>
        <v>0</v>
      </c>
      <c r="L1241" s="84">
        <f>STOCK[[#This Row],[Entradas]]-STOCK[[#This Row],[Salidas]]</f>
        <v>1</v>
      </c>
      <c r="M1241" s="93">
        <f>STOCK[[#This Row],[Precio Final]]*10%</f>
        <v>2.2</v>
      </c>
      <c r="N1241" s="84"/>
      <c r="O1241" s="85"/>
      <c r="P1241" s="85">
        <v>12</v>
      </c>
      <c r="Q1241" s="84"/>
      <c r="R1241" s="84"/>
      <c r="S1241" s="85"/>
      <c r="T1241" s="96">
        <f>STOCK[[#This Row],[Costo Unitario (USD)]]+STOCK[[#This Row],[Costo Envío (USD)]]+STOCK[[#This Row],[Comisión 10%]]</f>
        <v>14.2</v>
      </c>
      <c r="U1241" s="84">
        <f t="shared" si="65"/>
        <v>21.3</v>
      </c>
      <c r="V1241" s="85">
        <f t="shared" si="67"/>
        <v>22</v>
      </c>
      <c r="W1241" s="85">
        <f>STOCK[[#This Row],[Precio Final]]-STOCK[[#This Row],[Costo total]]</f>
        <v>7.8</v>
      </c>
      <c r="X1241" s="84">
        <f>STOCK[[#This Row],[Ganancia Unitaria]]*STOCK[[#This Row],[Salidas]]</f>
        <v>0</v>
      </c>
      <c r="Y1241" s="84"/>
      <c r="Z1241" s="84"/>
      <c r="AA1241" s="85"/>
      <c r="AB1241" s="84"/>
      <c r="AC1241" s="84"/>
      <c r="AD1241" s="106"/>
      <c r="AE1241" s="107"/>
      <c r="AF1241" s="107"/>
      <c r="AG1241" s="107"/>
      <c r="AH1241" s="107"/>
      <c r="AI1241" s="107"/>
      <c r="AJ1241" s="107"/>
      <c r="AK1241" s="107"/>
      <c r="AL1241" s="107"/>
      <c r="AM1241" s="107"/>
      <c r="AN1241" s="107"/>
      <c r="AO1241" s="107"/>
      <c r="AP1241" s="107"/>
      <c r="AQ1241" s="107"/>
      <c r="AR1241" s="107"/>
      <c r="AS1241" s="107"/>
      <c r="AT1241" s="107"/>
    </row>
    <row r="1242" s="65" customFormat="1" ht="104" customHeight="1" spans="1:46">
      <c r="A1242" s="84" t="s">
        <v>18771</v>
      </c>
      <c r="B1242" s="84"/>
      <c r="C1242" s="85" t="s">
        <v>2</v>
      </c>
      <c r="D1242" s="84" t="s">
        <v>16498</v>
      </c>
      <c r="E1242" s="87" t="s">
        <v>18772</v>
      </c>
      <c r="F1242" s="84" t="s">
        <v>16404</v>
      </c>
      <c r="G1242" s="85"/>
      <c r="H1242" s="85">
        <v>15</v>
      </c>
      <c r="I1242" s="85">
        <f t="shared" si="66"/>
        <v>15</v>
      </c>
      <c r="J1242" s="84">
        <v>1</v>
      </c>
      <c r="K1242" s="90">
        <f>SUMIFS(VENTAS[Cantidad],VENTAS[Código del producto Vendido],STOCK[[#This Row],[Code]])</f>
        <v>0</v>
      </c>
      <c r="L1242" s="84">
        <f>STOCK[[#This Row],[Entradas]]-STOCK[[#This Row],[Salidas]]</f>
        <v>1</v>
      </c>
      <c r="M1242" s="93">
        <f>STOCK[[#This Row],[Precio Final]]*10%</f>
        <v>1.5</v>
      </c>
      <c r="N1242" s="84"/>
      <c r="O1242" s="85"/>
      <c r="P1242" s="85">
        <v>12</v>
      </c>
      <c r="Q1242" s="84"/>
      <c r="R1242" s="84"/>
      <c r="S1242" s="85"/>
      <c r="T1242" s="96">
        <f>STOCK[[#This Row],[Costo Unitario (USD)]]+STOCK[[#This Row],[Costo Envío (USD)]]+STOCK[[#This Row],[Comisión 10%]]</f>
        <v>13.5</v>
      </c>
      <c r="U1242" s="84">
        <f t="shared" si="65"/>
        <v>20.25</v>
      </c>
      <c r="V1242" s="85">
        <f t="shared" si="67"/>
        <v>15</v>
      </c>
      <c r="W1242" s="85">
        <f>STOCK[[#This Row],[Precio Final]]-STOCK[[#This Row],[Costo total]]</f>
        <v>1.5</v>
      </c>
      <c r="X1242" s="84">
        <f>STOCK[[#This Row],[Ganancia Unitaria]]*STOCK[[#This Row],[Salidas]]</f>
        <v>0</v>
      </c>
      <c r="Y1242" s="84"/>
      <c r="Z1242" s="84"/>
      <c r="AA1242" s="85"/>
      <c r="AB1242" s="84"/>
      <c r="AC1242" s="84"/>
      <c r="AD1242" s="106"/>
      <c r="AE1242" s="107"/>
      <c r="AF1242" s="107"/>
      <c r="AG1242" s="107"/>
      <c r="AH1242" s="107"/>
      <c r="AI1242" s="107"/>
      <c r="AJ1242" s="107"/>
      <c r="AK1242" s="107"/>
      <c r="AL1242" s="107"/>
      <c r="AM1242" s="107"/>
      <c r="AN1242" s="107"/>
      <c r="AO1242" s="107"/>
      <c r="AP1242" s="107"/>
      <c r="AQ1242" s="107"/>
      <c r="AR1242" s="107"/>
      <c r="AS1242" s="107"/>
      <c r="AT1242" s="107"/>
    </row>
    <row r="1243" s="65" customFormat="1" ht="104" customHeight="1" spans="1:46">
      <c r="A1243" s="84" t="s">
        <v>18773</v>
      </c>
      <c r="B1243" s="84"/>
      <c r="C1243" s="85" t="s">
        <v>2</v>
      </c>
      <c r="D1243" s="84" t="s">
        <v>16498</v>
      </c>
      <c r="E1243" s="87" t="s">
        <v>18772</v>
      </c>
      <c r="F1243" s="84" t="s">
        <v>16396</v>
      </c>
      <c r="G1243" s="85"/>
      <c r="H1243" s="85">
        <v>15</v>
      </c>
      <c r="I1243" s="85">
        <f t="shared" si="66"/>
        <v>15</v>
      </c>
      <c r="J1243" s="84">
        <v>1</v>
      </c>
      <c r="K1243" s="90">
        <f>SUMIFS(VENTAS[Cantidad],VENTAS[Código del producto Vendido],STOCK[[#This Row],[Code]])</f>
        <v>0</v>
      </c>
      <c r="L1243" s="84">
        <f>STOCK[[#This Row],[Entradas]]-STOCK[[#This Row],[Salidas]]</f>
        <v>1</v>
      </c>
      <c r="M1243" s="93">
        <f>STOCK[[#This Row],[Precio Final]]*10%</f>
        <v>1.5</v>
      </c>
      <c r="N1243" s="84"/>
      <c r="O1243" s="85"/>
      <c r="P1243" s="85">
        <v>12</v>
      </c>
      <c r="Q1243" s="84"/>
      <c r="R1243" s="84"/>
      <c r="S1243" s="85"/>
      <c r="T1243" s="96">
        <f>STOCK[[#This Row],[Costo Unitario (USD)]]+STOCK[[#This Row],[Costo Envío (USD)]]+STOCK[[#This Row],[Comisión 10%]]</f>
        <v>13.5</v>
      </c>
      <c r="U1243" s="84">
        <f t="shared" si="65"/>
        <v>20.25</v>
      </c>
      <c r="V1243" s="85">
        <f t="shared" si="67"/>
        <v>15</v>
      </c>
      <c r="W1243" s="85">
        <f>STOCK[[#This Row],[Precio Final]]-STOCK[[#This Row],[Costo total]]</f>
        <v>1.5</v>
      </c>
      <c r="X1243" s="84">
        <f>STOCK[[#This Row],[Ganancia Unitaria]]*STOCK[[#This Row],[Salidas]]</f>
        <v>0</v>
      </c>
      <c r="Y1243" s="84"/>
      <c r="Z1243" s="84"/>
      <c r="AA1243" s="85"/>
      <c r="AB1243" s="84"/>
      <c r="AC1243" s="84"/>
      <c r="AD1243" s="106"/>
      <c r="AE1243" s="107"/>
      <c r="AF1243" s="107"/>
      <c r="AG1243" s="107"/>
      <c r="AH1243" s="107"/>
      <c r="AI1243" s="107"/>
      <c r="AJ1243" s="107"/>
      <c r="AK1243" s="107"/>
      <c r="AL1243" s="107"/>
      <c r="AM1243" s="107"/>
      <c r="AN1243" s="107"/>
      <c r="AO1243" s="107"/>
      <c r="AP1243" s="107"/>
      <c r="AQ1243" s="107"/>
      <c r="AR1243" s="107"/>
      <c r="AS1243" s="107"/>
      <c r="AT1243" s="107"/>
    </row>
    <row r="1244" s="65" customFormat="1" ht="104" customHeight="1" spans="1:46">
      <c r="A1244" s="84" t="s">
        <v>18774</v>
      </c>
      <c r="B1244" s="84"/>
      <c r="C1244" s="85" t="s">
        <v>2</v>
      </c>
      <c r="D1244" s="84" t="s">
        <v>16498</v>
      </c>
      <c r="E1244" s="87" t="s">
        <v>18775</v>
      </c>
      <c r="F1244" s="84" t="s">
        <v>16396</v>
      </c>
      <c r="G1244" s="85"/>
      <c r="H1244" s="85">
        <v>15</v>
      </c>
      <c r="I1244" s="85">
        <f t="shared" si="66"/>
        <v>15</v>
      </c>
      <c r="J1244" s="84">
        <v>1</v>
      </c>
      <c r="K1244" s="90">
        <f>SUMIFS(VENTAS[Cantidad],VENTAS[Código del producto Vendido],STOCK[[#This Row],[Code]])</f>
        <v>0</v>
      </c>
      <c r="L1244" s="84">
        <f>STOCK[[#This Row],[Entradas]]-STOCK[[#This Row],[Salidas]]</f>
        <v>1</v>
      </c>
      <c r="M1244" s="93">
        <f>STOCK[[#This Row],[Precio Final]]*10%</f>
        <v>1.5</v>
      </c>
      <c r="N1244" s="84"/>
      <c r="O1244" s="85"/>
      <c r="P1244" s="85">
        <v>12</v>
      </c>
      <c r="Q1244" s="84"/>
      <c r="R1244" s="84"/>
      <c r="S1244" s="85"/>
      <c r="T1244" s="96">
        <f>STOCK[[#This Row],[Costo Unitario (USD)]]+STOCK[[#This Row],[Costo Envío (USD)]]+STOCK[[#This Row],[Comisión 10%]]</f>
        <v>13.5</v>
      </c>
      <c r="U1244" s="84">
        <f t="shared" si="65"/>
        <v>20.25</v>
      </c>
      <c r="V1244" s="85">
        <f t="shared" si="67"/>
        <v>15</v>
      </c>
      <c r="W1244" s="85">
        <f>STOCK[[#This Row],[Precio Final]]-STOCK[[#This Row],[Costo total]]</f>
        <v>1.5</v>
      </c>
      <c r="X1244" s="84">
        <f>STOCK[[#This Row],[Ganancia Unitaria]]*STOCK[[#This Row],[Salidas]]</f>
        <v>0</v>
      </c>
      <c r="Y1244" s="84"/>
      <c r="Z1244" s="84"/>
      <c r="AA1244" s="85"/>
      <c r="AB1244" s="84"/>
      <c r="AC1244" s="84"/>
      <c r="AD1244" s="106"/>
      <c r="AE1244" s="107"/>
      <c r="AF1244" s="107"/>
      <c r="AG1244" s="107"/>
      <c r="AH1244" s="107"/>
      <c r="AI1244" s="107"/>
      <c r="AJ1244" s="107"/>
      <c r="AK1244" s="107"/>
      <c r="AL1244" s="107"/>
      <c r="AM1244" s="107"/>
      <c r="AN1244" s="107"/>
      <c r="AO1244" s="107"/>
      <c r="AP1244" s="107"/>
      <c r="AQ1244" s="107"/>
      <c r="AR1244" s="107"/>
      <c r="AS1244" s="107"/>
      <c r="AT1244" s="107"/>
    </row>
    <row r="1245" s="65" customFormat="1" ht="104" customHeight="1" spans="1:46">
      <c r="A1245" s="84" t="s">
        <v>18776</v>
      </c>
      <c r="B1245" s="84"/>
      <c r="C1245" s="85" t="s">
        <v>2</v>
      </c>
      <c r="D1245" s="84" t="s">
        <v>16541</v>
      </c>
      <c r="E1245" s="87" t="s">
        <v>18526</v>
      </c>
      <c r="F1245" s="84" t="s">
        <v>16475</v>
      </c>
      <c r="G1245" s="85"/>
      <c r="H1245" s="85">
        <v>30</v>
      </c>
      <c r="I1245" s="85">
        <f t="shared" si="66"/>
        <v>30</v>
      </c>
      <c r="J1245" s="84">
        <v>1</v>
      </c>
      <c r="K1245" s="90">
        <f>SUMIFS(VENTAS[Cantidad],VENTAS[Código del producto Vendido],STOCK[[#This Row],[Code]])</f>
        <v>0</v>
      </c>
      <c r="L1245" s="84">
        <f>STOCK[[#This Row],[Entradas]]-STOCK[[#This Row],[Salidas]]</f>
        <v>1</v>
      </c>
      <c r="M1245" s="93">
        <f>STOCK[[#This Row],[Precio Final]]*10%</f>
        <v>3</v>
      </c>
      <c r="N1245" s="84"/>
      <c r="O1245" s="85"/>
      <c r="P1245" s="85">
        <v>12</v>
      </c>
      <c r="Q1245" s="84"/>
      <c r="R1245" s="84"/>
      <c r="S1245" s="85"/>
      <c r="T1245" s="96">
        <f>STOCK[[#This Row],[Costo Unitario (USD)]]+STOCK[[#This Row],[Costo Envío (USD)]]+STOCK[[#This Row],[Comisión 10%]]</f>
        <v>15</v>
      </c>
      <c r="U1245" s="84">
        <f t="shared" si="65"/>
        <v>22.5</v>
      </c>
      <c r="V1245" s="85">
        <f t="shared" si="67"/>
        <v>30</v>
      </c>
      <c r="W1245" s="85">
        <f>STOCK[[#This Row],[Precio Final]]-STOCK[[#This Row],[Costo total]]</f>
        <v>15</v>
      </c>
      <c r="X1245" s="84">
        <f>STOCK[[#This Row],[Ganancia Unitaria]]*STOCK[[#This Row],[Salidas]]</f>
        <v>0</v>
      </c>
      <c r="Y1245" s="84"/>
      <c r="Z1245" s="84"/>
      <c r="AA1245" s="85"/>
      <c r="AB1245" s="84"/>
      <c r="AC1245" s="84"/>
      <c r="AD1245" s="106"/>
      <c r="AE1245" s="107"/>
      <c r="AF1245" s="107"/>
      <c r="AG1245" s="107"/>
      <c r="AH1245" s="107"/>
      <c r="AI1245" s="107"/>
      <c r="AJ1245" s="107"/>
      <c r="AK1245" s="107"/>
      <c r="AL1245" s="107"/>
      <c r="AM1245" s="107"/>
      <c r="AN1245" s="107"/>
      <c r="AO1245" s="107"/>
      <c r="AP1245" s="107"/>
      <c r="AQ1245" s="107"/>
      <c r="AR1245" s="107"/>
      <c r="AS1245" s="107"/>
      <c r="AT1245" s="107"/>
    </row>
    <row r="1246" s="65" customFormat="1" ht="104" customHeight="1" spans="1:46">
      <c r="A1246" s="84" t="s">
        <v>18777</v>
      </c>
      <c r="B1246" s="84"/>
      <c r="C1246" s="85" t="s">
        <v>2</v>
      </c>
      <c r="D1246" s="84" t="s">
        <v>16522</v>
      </c>
      <c r="E1246" s="87" t="s">
        <v>18778</v>
      </c>
      <c r="F1246" s="84" t="s">
        <v>17525</v>
      </c>
      <c r="G1246" s="85"/>
      <c r="H1246" s="85">
        <v>25</v>
      </c>
      <c r="I1246" s="85">
        <f t="shared" si="66"/>
        <v>25</v>
      </c>
      <c r="J1246" s="84">
        <v>1</v>
      </c>
      <c r="K1246" s="90">
        <f>SUMIFS(VENTAS[Cantidad],VENTAS[Código del producto Vendido],STOCK[[#This Row],[Code]])</f>
        <v>0</v>
      </c>
      <c r="L1246" s="84">
        <f>STOCK[[#This Row],[Entradas]]-STOCK[[#This Row],[Salidas]]</f>
        <v>1</v>
      </c>
      <c r="M1246" s="93">
        <f>STOCK[[#This Row],[Precio Final]]*10%</f>
        <v>2.5</v>
      </c>
      <c r="N1246" s="84"/>
      <c r="O1246" s="85"/>
      <c r="P1246" s="85">
        <v>12</v>
      </c>
      <c r="Q1246" s="84"/>
      <c r="R1246" s="84"/>
      <c r="S1246" s="85"/>
      <c r="T1246" s="96">
        <f>STOCK[[#This Row],[Costo Unitario (USD)]]+STOCK[[#This Row],[Costo Envío (USD)]]+STOCK[[#This Row],[Comisión 10%]]</f>
        <v>14.5</v>
      </c>
      <c r="U1246" s="84">
        <f t="shared" si="65"/>
        <v>21.75</v>
      </c>
      <c r="V1246" s="85">
        <f t="shared" si="67"/>
        <v>25</v>
      </c>
      <c r="W1246" s="85">
        <f>STOCK[[#This Row],[Precio Final]]-STOCK[[#This Row],[Costo total]]</f>
        <v>10.5</v>
      </c>
      <c r="X1246" s="84">
        <f>STOCK[[#This Row],[Ganancia Unitaria]]*STOCK[[#This Row],[Salidas]]</f>
        <v>0</v>
      </c>
      <c r="Y1246" s="84"/>
      <c r="Z1246" s="84"/>
      <c r="AA1246" s="85"/>
      <c r="AB1246" s="84"/>
      <c r="AC1246" s="84"/>
      <c r="AD1246" s="106"/>
      <c r="AE1246" s="107"/>
      <c r="AF1246" s="107"/>
      <c r="AG1246" s="107"/>
      <c r="AH1246" s="107"/>
      <c r="AI1246" s="107"/>
      <c r="AJ1246" s="107"/>
      <c r="AK1246" s="107"/>
      <c r="AL1246" s="107"/>
      <c r="AM1246" s="107"/>
      <c r="AN1246" s="107"/>
      <c r="AO1246" s="107"/>
      <c r="AP1246" s="107"/>
      <c r="AQ1246" s="107"/>
      <c r="AR1246" s="107"/>
      <c r="AS1246" s="107"/>
      <c r="AT1246" s="107"/>
    </row>
    <row r="1247" s="65" customFormat="1" ht="104" customHeight="1" spans="1:46">
      <c r="A1247" s="84" t="s">
        <v>18779</v>
      </c>
      <c r="B1247" s="84"/>
      <c r="C1247" s="85" t="s">
        <v>2</v>
      </c>
      <c r="D1247" s="84" t="s">
        <v>16498</v>
      </c>
      <c r="E1247" s="87" t="s">
        <v>18780</v>
      </c>
      <c r="F1247" s="84" t="s">
        <v>18781</v>
      </c>
      <c r="G1247" s="85"/>
      <c r="H1247" s="85">
        <v>30</v>
      </c>
      <c r="I1247" s="85">
        <f t="shared" si="66"/>
        <v>30</v>
      </c>
      <c r="J1247" s="84">
        <v>1</v>
      </c>
      <c r="K1247" s="90">
        <f>SUMIFS(VENTAS[Cantidad],VENTAS[Código del producto Vendido],STOCK[[#This Row],[Code]])</f>
        <v>0</v>
      </c>
      <c r="L1247" s="84">
        <f>STOCK[[#This Row],[Entradas]]-STOCK[[#This Row],[Salidas]]</f>
        <v>1</v>
      </c>
      <c r="M1247" s="93">
        <f>STOCK[[#This Row],[Precio Final]]*10%</f>
        <v>3</v>
      </c>
      <c r="N1247" s="84"/>
      <c r="O1247" s="85"/>
      <c r="P1247" s="85">
        <v>12</v>
      </c>
      <c r="Q1247" s="84"/>
      <c r="R1247" s="84"/>
      <c r="S1247" s="85"/>
      <c r="T1247" s="96">
        <f>STOCK[[#This Row],[Costo Unitario (USD)]]+STOCK[[#This Row],[Costo Envío (USD)]]+STOCK[[#This Row],[Comisión 10%]]</f>
        <v>15</v>
      </c>
      <c r="U1247" s="84">
        <f t="shared" si="65"/>
        <v>22.5</v>
      </c>
      <c r="V1247" s="85">
        <f t="shared" si="67"/>
        <v>30</v>
      </c>
      <c r="W1247" s="85">
        <f>STOCK[[#This Row],[Precio Final]]-STOCK[[#This Row],[Costo total]]</f>
        <v>15</v>
      </c>
      <c r="X1247" s="84">
        <f>STOCK[[#This Row],[Ganancia Unitaria]]*STOCK[[#This Row],[Salidas]]</f>
        <v>0</v>
      </c>
      <c r="Y1247" s="84"/>
      <c r="Z1247" s="84"/>
      <c r="AA1247" s="85"/>
      <c r="AB1247" s="84"/>
      <c r="AC1247" s="84"/>
      <c r="AD1247" s="106"/>
      <c r="AE1247" s="107"/>
      <c r="AF1247" s="107"/>
      <c r="AG1247" s="107"/>
      <c r="AH1247" s="107"/>
      <c r="AI1247" s="107"/>
      <c r="AJ1247" s="107"/>
      <c r="AK1247" s="107"/>
      <c r="AL1247" s="107"/>
      <c r="AM1247" s="107"/>
      <c r="AN1247" s="107"/>
      <c r="AO1247" s="107"/>
      <c r="AP1247" s="107"/>
      <c r="AQ1247" s="107"/>
      <c r="AR1247" s="107"/>
      <c r="AS1247" s="107"/>
      <c r="AT1247" s="107"/>
    </row>
    <row r="1248" s="65" customFormat="1" ht="104" customHeight="1" spans="1:46">
      <c r="A1248" s="84" t="s">
        <v>18782</v>
      </c>
      <c r="B1248" s="84"/>
      <c r="C1248" s="85" t="s">
        <v>2</v>
      </c>
      <c r="D1248" s="84" t="s">
        <v>16690</v>
      </c>
      <c r="E1248" s="87" t="s">
        <v>18783</v>
      </c>
      <c r="F1248" s="84" t="s">
        <v>18016</v>
      </c>
      <c r="G1248" s="85"/>
      <c r="H1248" s="85">
        <v>30</v>
      </c>
      <c r="I1248" s="85">
        <f t="shared" si="66"/>
        <v>30</v>
      </c>
      <c r="J1248" s="84">
        <v>1</v>
      </c>
      <c r="K1248" s="90">
        <f>SUMIFS(VENTAS[Cantidad],VENTAS[Código del producto Vendido],STOCK[[#This Row],[Code]])</f>
        <v>0</v>
      </c>
      <c r="L1248" s="84">
        <f>STOCK[[#This Row],[Entradas]]-STOCK[[#This Row],[Salidas]]</f>
        <v>1</v>
      </c>
      <c r="M1248" s="93">
        <f>STOCK[[#This Row],[Precio Final]]*10%</f>
        <v>3</v>
      </c>
      <c r="N1248" s="84"/>
      <c r="O1248" s="85"/>
      <c r="P1248" s="85">
        <v>12</v>
      </c>
      <c r="Q1248" s="84"/>
      <c r="R1248" s="84"/>
      <c r="S1248" s="85"/>
      <c r="T1248" s="96">
        <f>STOCK[[#This Row],[Costo Unitario (USD)]]+STOCK[[#This Row],[Costo Envío (USD)]]+STOCK[[#This Row],[Comisión 10%]]</f>
        <v>15</v>
      </c>
      <c r="U1248" s="84">
        <f t="shared" si="65"/>
        <v>22.5</v>
      </c>
      <c r="V1248" s="85">
        <f t="shared" si="67"/>
        <v>30</v>
      </c>
      <c r="W1248" s="85">
        <f>STOCK[[#This Row],[Precio Final]]-STOCK[[#This Row],[Costo total]]</f>
        <v>15</v>
      </c>
      <c r="X1248" s="84">
        <f>STOCK[[#This Row],[Ganancia Unitaria]]*STOCK[[#This Row],[Salidas]]</f>
        <v>0</v>
      </c>
      <c r="Y1248" s="84"/>
      <c r="Z1248" s="84"/>
      <c r="AA1248" s="85"/>
      <c r="AB1248" s="84"/>
      <c r="AC1248" s="84"/>
      <c r="AD1248" s="106"/>
      <c r="AE1248" s="107"/>
      <c r="AF1248" s="107"/>
      <c r="AG1248" s="107"/>
      <c r="AH1248" s="107"/>
      <c r="AI1248" s="107"/>
      <c r="AJ1248" s="107"/>
      <c r="AK1248" s="107"/>
      <c r="AL1248" s="107"/>
      <c r="AM1248" s="107"/>
      <c r="AN1248" s="107"/>
      <c r="AO1248" s="107"/>
      <c r="AP1248" s="107"/>
      <c r="AQ1248" s="107"/>
      <c r="AR1248" s="107"/>
      <c r="AS1248" s="107"/>
      <c r="AT1248" s="107"/>
    </row>
    <row r="1249" s="65" customFormat="1" ht="104" customHeight="1" spans="1:46">
      <c r="A1249" s="84" t="s">
        <v>18784</v>
      </c>
      <c r="B1249" s="84"/>
      <c r="C1249" s="85" t="s">
        <v>2</v>
      </c>
      <c r="D1249" s="84" t="s">
        <v>17169</v>
      </c>
      <c r="E1249" s="87" t="s">
        <v>18785</v>
      </c>
      <c r="F1249" s="84" t="s">
        <v>17600</v>
      </c>
      <c r="G1249" s="85"/>
      <c r="H1249" s="85">
        <v>35</v>
      </c>
      <c r="I1249" s="85">
        <f t="shared" si="66"/>
        <v>35</v>
      </c>
      <c r="J1249" s="84">
        <v>1</v>
      </c>
      <c r="K1249" s="90">
        <f>SUMIFS(VENTAS[Cantidad],VENTAS[Código del producto Vendido],STOCK[[#This Row],[Code]])</f>
        <v>0</v>
      </c>
      <c r="L1249" s="84">
        <f>STOCK[[#This Row],[Entradas]]-STOCK[[#This Row],[Salidas]]</f>
        <v>1</v>
      </c>
      <c r="M1249" s="93">
        <f>STOCK[[#This Row],[Precio Final]]*10%</f>
        <v>3.5</v>
      </c>
      <c r="N1249" s="84"/>
      <c r="O1249" s="85"/>
      <c r="P1249" s="85">
        <v>12</v>
      </c>
      <c r="Q1249" s="84"/>
      <c r="R1249" s="84"/>
      <c r="S1249" s="85"/>
      <c r="T1249" s="96">
        <f>STOCK[[#This Row],[Costo Unitario (USD)]]+STOCK[[#This Row],[Costo Envío (USD)]]+STOCK[[#This Row],[Comisión 10%]]</f>
        <v>15.5</v>
      </c>
      <c r="U1249" s="84">
        <f t="shared" si="65"/>
        <v>23.25</v>
      </c>
      <c r="V1249" s="85">
        <f t="shared" si="67"/>
        <v>35</v>
      </c>
      <c r="W1249" s="85">
        <f>STOCK[[#This Row],[Precio Final]]-STOCK[[#This Row],[Costo total]]</f>
        <v>19.5</v>
      </c>
      <c r="X1249" s="84">
        <f>STOCK[[#This Row],[Ganancia Unitaria]]*STOCK[[#This Row],[Salidas]]</f>
        <v>0</v>
      </c>
      <c r="Y1249" s="84"/>
      <c r="Z1249" s="84"/>
      <c r="AA1249" s="85"/>
      <c r="AB1249" s="84"/>
      <c r="AC1249" s="84"/>
      <c r="AD1249" s="106"/>
      <c r="AE1249" s="107"/>
      <c r="AF1249" s="107"/>
      <c r="AG1249" s="107"/>
      <c r="AH1249" s="107"/>
      <c r="AI1249" s="107"/>
      <c r="AJ1249" s="107"/>
      <c r="AK1249" s="107"/>
      <c r="AL1249" s="107"/>
      <c r="AM1249" s="107"/>
      <c r="AN1249" s="107"/>
      <c r="AO1249" s="107"/>
      <c r="AP1249" s="107"/>
      <c r="AQ1249" s="107"/>
      <c r="AR1249" s="107"/>
      <c r="AS1249" s="107"/>
      <c r="AT1249" s="107"/>
    </row>
    <row r="1250" s="65" customFormat="1" ht="104" customHeight="1" spans="1:46">
      <c r="A1250" s="84" t="s">
        <v>18786</v>
      </c>
      <c r="B1250" s="84"/>
      <c r="C1250" s="85" t="s">
        <v>2</v>
      </c>
      <c r="D1250" s="84" t="s">
        <v>16690</v>
      </c>
      <c r="E1250" s="87" t="s">
        <v>18787</v>
      </c>
      <c r="F1250" s="84" t="s">
        <v>17600</v>
      </c>
      <c r="G1250" s="85"/>
      <c r="H1250" s="85">
        <v>35</v>
      </c>
      <c r="I1250" s="85">
        <f t="shared" si="66"/>
        <v>35</v>
      </c>
      <c r="J1250" s="84">
        <v>1</v>
      </c>
      <c r="K1250" s="90">
        <f>SUMIFS(VENTAS[Cantidad],VENTAS[Código del producto Vendido],STOCK[[#This Row],[Code]])</f>
        <v>0</v>
      </c>
      <c r="L1250" s="84">
        <f>STOCK[[#This Row],[Entradas]]-STOCK[[#This Row],[Salidas]]</f>
        <v>1</v>
      </c>
      <c r="M1250" s="93">
        <f>STOCK[[#This Row],[Precio Final]]*10%</f>
        <v>3.5</v>
      </c>
      <c r="N1250" s="84"/>
      <c r="O1250" s="85"/>
      <c r="P1250" s="85">
        <v>12</v>
      </c>
      <c r="Q1250" s="84"/>
      <c r="R1250" s="84"/>
      <c r="S1250" s="85"/>
      <c r="T1250" s="96">
        <f>STOCK[[#This Row],[Costo Unitario (USD)]]+STOCK[[#This Row],[Costo Envío (USD)]]+STOCK[[#This Row],[Comisión 10%]]</f>
        <v>15.5</v>
      </c>
      <c r="U1250" s="84">
        <f t="shared" si="65"/>
        <v>23.25</v>
      </c>
      <c r="V1250" s="85">
        <f t="shared" si="67"/>
        <v>35</v>
      </c>
      <c r="W1250" s="85">
        <f>STOCK[[#This Row],[Precio Final]]-STOCK[[#This Row],[Costo total]]</f>
        <v>19.5</v>
      </c>
      <c r="X1250" s="84">
        <f>STOCK[[#This Row],[Ganancia Unitaria]]*STOCK[[#This Row],[Salidas]]</f>
        <v>0</v>
      </c>
      <c r="Y1250" s="84"/>
      <c r="Z1250" s="84"/>
      <c r="AA1250" s="85"/>
      <c r="AB1250" s="84"/>
      <c r="AC1250" s="84"/>
      <c r="AD1250" s="106"/>
      <c r="AE1250" s="107"/>
      <c r="AF1250" s="107"/>
      <c r="AG1250" s="107"/>
      <c r="AH1250" s="107"/>
      <c r="AI1250" s="107"/>
      <c r="AJ1250" s="107"/>
      <c r="AK1250" s="107"/>
      <c r="AL1250" s="107"/>
      <c r="AM1250" s="107"/>
      <c r="AN1250" s="107"/>
      <c r="AO1250" s="107"/>
      <c r="AP1250" s="107"/>
      <c r="AQ1250" s="107"/>
      <c r="AR1250" s="107"/>
      <c r="AS1250" s="107"/>
      <c r="AT1250" s="107"/>
    </row>
    <row r="1251" s="65" customFormat="1" ht="104" customHeight="1" spans="1:46">
      <c r="A1251" s="84" t="s">
        <v>18788</v>
      </c>
      <c r="B1251" s="84"/>
      <c r="C1251" s="85" t="s">
        <v>2</v>
      </c>
      <c r="D1251" s="84" t="s">
        <v>16690</v>
      </c>
      <c r="E1251" s="87" t="s">
        <v>18789</v>
      </c>
      <c r="F1251" s="84" t="s">
        <v>17600</v>
      </c>
      <c r="G1251" s="85"/>
      <c r="H1251" s="85">
        <v>35</v>
      </c>
      <c r="I1251" s="85">
        <f t="shared" si="66"/>
        <v>35</v>
      </c>
      <c r="J1251" s="84">
        <v>1</v>
      </c>
      <c r="K1251" s="90">
        <f>SUMIFS(VENTAS[Cantidad],VENTAS[Código del producto Vendido],STOCK[[#This Row],[Code]])</f>
        <v>0</v>
      </c>
      <c r="L1251" s="84">
        <f>STOCK[[#This Row],[Entradas]]-STOCK[[#This Row],[Salidas]]</f>
        <v>1</v>
      </c>
      <c r="M1251" s="93">
        <f>STOCK[[#This Row],[Precio Final]]*10%</f>
        <v>3.5</v>
      </c>
      <c r="N1251" s="84"/>
      <c r="O1251" s="85"/>
      <c r="P1251" s="85">
        <v>12</v>
      </c>
      <c r="Q1251" s="84"/>
      <c r="R1251" s="84"/>
      <c r="S1251" s="85"/>
      <c r="T1251" s="96">
        <f>STOCK[[#This Row],[Costo Unitario (USD)]]+STOCK[[#This Row],[Costo Envío (USD)]]+STOCK[[#This Row],[Comisión 10%]]</f>
        <v>15.5</v>
      </c>
      <c r="U1251" s="84">
        <f t="shared" si="65"/>
        <v>23.25</v>
      </c>
      <c r="V1251" s="85">
        <f t="shared" si="67"/>
        <v>35</v>
      </c>
      <c r="W1251" s="85">
        <f>STOCK[[#This Row],[Precio Final]]-STOCK[[#This Row],[Costo total]]</f>
        <v>19.5</v>
      </c>
      <c r="X1251" s="84">
        <f>STOCK[[#This Row],[Ganancia Unitaria]]*STOCK[[#This Row],[Salidas]]</f>
        <v>0</v>
      </c>
      <c r="Y1251" s="84"/>
      <c r="Z1251" s="84"/>
      <c r="AA1251" s="85"/>
      <c r="AB1251" s="84"/>
      <c r="AC1251" s="84"/>
      <c r="AD1251" s="106"/>
      <c r="AE1251" s="107"/>
      <c r="AF1251" s="107"/>
      <c r="AG1251" s="107"/>
      <c r="AH1251" s="107"/>
      <c r="AI1251" s="107"/>
      <c r="AJ1251" s="107"/>
      <c r="AK1251" s="107"/>
      <c r="AL1251" s="107"/>
      <c r="AM1251" s="107"/>
      <c r="AN1251" s="107"/>
      <c r="AO1251" s="107"/>
      <c r="AP1251" s="107"/>
      <c r="AQ1251" s="107"/>
      <c r="AR1251" s="107"/>
      <c r="AS1251" s="107"/>
      <c r="AT1251" s="107"/>
    </row>
    <row r="1252" s="65" customFormat="1" ht="104" customHeight="1" spans="1:46">
      <c r="A1252" s="84" t="s">
        <v>18790</v>
      </c>
      <c r="B1252" s="84"/>
      <c r="C1252" s="85" t="s">
        <v>2</v>
      </c>
      <c r="D1252" s="84" t="s">
        <v>16522</v>
      </c>
      <c r="E1252" s="87" t="s">
        <v>18791</v>
      </c>
      <c r="F1252" s="84" t="s">
        <v>17250</v>
      </c>
      <c r="G1252" s="85"/>
      <c r="H1252" s="85">
        <v>35</v>
      </c>
      <c r="I1252" s="85">
        <f t="shared" si="66"/>
        <v>35</v>
      </c>
      <c r="J1252" s="84">
        <v>1</v>
      </c>
      <c r="K1252" s="90">
        <f>SUMIFS(VENTAS[Cantidad],VENTAS[Código del producto Vendido],STOCK[[#This Row],[Code]])</f>
        <v>0</v>
      </c>
      <c r="L1252" s="84">
        <f>STOCK[[#This Row],[Entradas]]-STOCK[[#This Row],[Salidas]]</f>
        <v>1</v>
      </c>
      <c r="M1252" s="93">
        <f>STOCK[[#This Row],[Precio Final]]*10%</f>
        <v>3.5</v>
      </c>
      <c r="N1252" s="84"/>
      <c r="O1252" s="85"/>
      <c r="P1252" s="85">
        <v>12</v>
      </c>
      <c r="Q1252" s="84"/>
      <c r="R1252" s="84"/>
      <c r="S1252" s="85"/>
      <c r="T1252" s="96">
        <f>STOCK[[#This Row],[Costo Unitario (USD)]]+STOCK[[#This Row],[Costo Envío (USD)]]+STOCK[[#This Row],[Comisión 10%]]</f>
        <v>15.5</v>
      </c>
      <c r="U1252" s="84">
        <f t="shared" si="65"/>
        <v>23.25</v>
      </c>
      <c r="V1252" s="85">
        <f t="shared" si="67"/>
        <v>35</v>
      </c>
      <c r="W1252" s="85">
        <f>STOCK[[#This Row],[Precio Final]]-STOCK[[#This Row],[Costo total]]</f>
        <v>19.5</v>
      </c>
      <c r="X1252" s="84">
        <f>STOCK[[#This Row],[Ganancia Unitaria]]*STOCK[[#This Row],[Salidas]]</f>
        <v>0</v>
      </c>
      <c r="Y1252" s="84"/>
      <c r="Z1252" s="84"/>
      <c r="AA1252" s="85"/>
      <c r="AB1252" s="84"/>
      <c r="AC1252" s="84"/>
      <c r="AD1252" s="106"/>
      <c r="AE1252" s="107"/>
      <c r="AF1252" s="107"/>
      <c r="AG1252" s="107"/>
      <c r="AH1252" s="107"/>
      <c r="AI1252" s="107"/>
      <c r="AJ1252" s="107"/>
      <c r="AK1252" s="107"/>
      <c r="AL1252" s="107"/>
      <c r="AM1252" s="107"/>
      <c r="AN1252" s="107"/>
      <c r="AO1252" s="107"/>
      <c r="AP1252" s="107"/>
      <c r="AQ1252" s="107"/>
      <c r="AR1252" s="107"/>
      <c r="AS1252" s="107"/>
      <c r="AT1252" s="107"/>
    </row>
    <row r="1253" s="65" customFormat="1" ht="104" customHeight="1" spans="1:46">
      <c r="A1253" s="84" t="s">
        <v>18792</v>
      </c>
      <c r="B1253" s="84"/>
      <c r="C1253" s="85" t="s">
        <v>2</v>
      </c>
      <c r="D1253" s="84" t="s">
        <v>16683</v>
      </c>
      <c r="E1253" s="87" t="s">
        <v>18783</v>
      </c>
      <c r="F1253" s="84" t="s">
        <v>18579</v>
      </c>
      <c r="G1253" s="85"/>
      <c r="H1253" s="85">
        <v>30</v>
      </c>
      <c r="I1253" s="85">
        <f t="shared" si="66"/>
        <v>30</v>
      </c>
      <c r="J1253" s="84">
        <v>1</v>
      </c>
      <c r="K1253" s="90">
        <f>SUMIFS(VENTAS[Cantidad],VENTAS[Código del producto Vendido],STOCK[[#This Row],[Code]])</f>
        <v>0</v>
      </c>
      <c r="L1253" s="84">
        <f>STOCK[[#This Row],[Entradas]]-STOCK[[#This Row],[Salidas]]</f>
        <v>1</v>
      </c>
      <c r="M1253" s="93">
        <f>STOCK[[#This Row],[Precio Final]]*10%</f>
        <v>3</v>
      </c>
      <c r="N1253" s="84"/>
      <c r="O1253" s="85"/>
      <c r="P1253" s="85">
        <v>12</v>
      </c>
      <c r="Q1253" s="84"/>
      <c r="R1253" s="84"/>
      <c r="S1253" s="85"/>
      <c r="T1253" s="96">
        <f>STOCK[[#This Row],[Costo Unitario (USD)]]+STOCK[[#This Row],[Costo Envío (USD)]]+STOCK[[#This Row],[Comisión 10%]]</f>
        <v>15</v>
      </c>
      <c r="U1253" s="84">
        <f t="shared" si="65"/>
        <v>22.5</v>
      </c>
      <c r="V1253" s="85">
        <f t="shared" si="67"/>
        <v>30</v>
      </c>
      <c r="W1253" s="85">
        <f>STOCK[[#This Row],[Precio Final]]-STOCK[[#This Row],[Costo total]]</f>
        <v>15</v>
      </c>
      <c r="X1253" s="84">
        <f>STOCK[[#This Row],[Ganancia Unitaria]]*STOCK[[#This Row],[Salidas]]</f>
        <v>0</v>
      </c>
      <c r="Y1253" s="84"/>
      <c r="Z1253" s="84"/>
      <c r="AA1253" s="85"/>
      <c r="AB1253" s="84"/>
      <c r="AC1253" s="84"/>
      <c r="AD1253" s="106"/>
      <c r="AE1253" s="107"/>
      <c r="AF1253" s="107"/>
      <c r="AG1253" s="107"/>
      <c r="AH1253" s="107"/>
      <c r="AI1253" s="107"/>
      <c r="AJ1253" s="107"/>
      <c r="AK1253" s="107"/>
      <c r="AL1253" s="107"/>
      <c r="AM1253" s="107"/>
      <c r="AN1253" s="107"/>
      <c r="AO1253" s="107"/>
      <c r="AP1253" s="107"/>
      <c r="AQ1253" s="107"/>
      <c r="AR1253" s="107"/>
      <c r="AS1253" s="107"/>
      <c r="AT1253" s="107"/>
    </row>
    <row r="1254" s="65" customFormat="1" ht="104" customHeight="1" spans="1:46">
      <c r="A1254" s="84" t="s">
        <v>18793</v>
      </c>
      <c r="B1254" s="84"/>
      <c r="C1254" s="85" t="s">
        <v>2</v>
      </c>
      <c r="D1254" s="84" t="s">
        <v>16522</v>
      </c>
      <c r="E1254" s="87" t="s">
        <v>18794</v>
      </c>
      <c r="F1254" s="84" t="s">
        <v>17250</v>
      </c>
      <c r="G1254" s="85"/>
      <c r="H1254" s="85">
        <v>40</v>
      </c>
      <c r="I1254" s="85">
        <f t="shared" si="66"/>
        <v>40</v>
      </c>
      <c r="J1254" s="84">
        <v>1</v>
      </c>
      <c r="K1254" s="90">
        <f>SUMIFS(VENTAS[Cantidad],VENTAS[Código del producto Vendido],STOCK[[#This Row],[Code]])</f>
        <v>0</v>
      </c>
      <c r="L1254" s="84">
        <f>STOCK[[#This Row],[Entradas]]-STOCK[[#This Row],[Salidas]]</f>
        <v>1</v>
      </c>
      <c r="M1254" s="93">
        <f>STOCK[[#This Row],[Precio Final]]*10%</f>
        <v>4</v>
      </c>
      <c r="N1254" s="84"/>
      <c r="O1254" s="85"/>
      <c r="P1254" s="85">
        <v>12</v>
      </c>
      <c r="Q1254" s="84"/>
      <c r="R1254" s="84"/>
      <c r="S1254" s="85"/>
      <c r="T1254" s="96">
        <f>STOCK[[#This Row],[Costo Unitario (USD)]]+STOCK[[#This Row],[Costo Envío (USD)]]+STOCK[[#This Row],[Comisión 10%]]</f>
        <v>16</v>
      </c>
      <c r="U1254" s="84">
        <f t="shared" si="65"/>
        <v>24</v>
      </c>
      <c r="V1254" s="85">
        <f t="shared" si="67"/>
        <v>40</v>
      </c>
      <c r="W1254" s="85">
        <f>STOCK[[#This Row],[Precio Final]]-STOCK[[#This Row],[Costo total]]</f>
        <v>24</v>
      </c>
      <c r="X1254" s="84">
        <f>STOCK[[#This Row],[Ganancia Unitaria]]*STOCK[[#This Row],[Salidas]]</f>
        <v>0</v>
      </c>
      <c r="Y1254" s="84"/>
      <c r="Z1254" s="84"/>
      <c r="AA1254" s="85"/>
      <c r="AB1254" s="84"/>
      <c r="AC1254" s="84"/>
      <c r="AD1254" s="106"/>
      <c r="AE1254" s="107"/>
      <c r="AF1254" s="107"/>
      <c r="AG1254" s="107"/>
      <c r="AH1254" s="107"/>
      <c r="AI1254" s="107"/>
      <c r="AJ1254" s="107"/>
      <c r="AK1254" s="107"/>
      <c r="AL1254" s="107"/>
      <c r="AM1254" s="107"/>
      <c r="AN1254" s="107"/>
      <c r="AO1254" s="107"/>
      <c r="AP1254" s="107"/>
      <c r="AQ1254" s="107"/>
      <c r="AR1254" s="107"/>
      <c r="AS1254" s="107"/>
      <c r="AT1254" s="107"/>
    </row>
    <row r="1255" s="65" customFormat="1" ht="104" customHeight="1" spans="1:46">
      <c r="A1255" s="84" t="s">
        <v>18795</v>
      </c>
      <c r="B1255" s="84"/>
      <c r="C1255" s="85" t="s">
        <v>2</v>
      </c>
      <c r="D1255" s="84" t="s">
        <v>16461</v>
      </c>
      <c r="E1255" s="87" t="s">
        <v>18796</v>
      </c>
      <c r="F1255" s="84" t="s">
        <v>16475</v>
      </c>
      <c r="G1255" s="85"/>
      <c r="H1255" s="85">
        <v>18</v>
      </c>
      <c r="I1255" s="85">
        <f t="shared" si="66"/>
        <v>18</v>
      </c>
      <c r="J1255" s="84">
        <v>1</v>
      </c>
      <c r="K1255" s="90">
        <f>SUMIFS(VENTAS[Cantidad],VENTAS[Código del producto Vendido],STOCK[[#This Row],[Code]])</f>
        <v>0</v>
      </c>
      <c r="L1255" s="84">
        <f>STOCK[[#This Row],[Entradas]]-STOCK[[#This Row],[Salidas]]</f>
        <v>1</v>
      </c>
      <c r="M1255" s="93">
        <f>STOCK[[#This Row],[Precio Final]]*10%</f>
        <v>1.8</v>
      </c>
      <c r="N1255" s="84"/>
      <c r="O1255" s="85"/>
      <c r="P1255" s="85">
        <v>12</v>
      </c>
      <c r="Q1255" s="84"/>
      <c r="R1255" s="84"/>
      <c r="S1255" s="85"/>
      <c r="T1255" s="96">
        <f>STOCK[[#This Row],[Costo Unitario (USD)]]+STOCK[[#This Row],[Costo Envío (USD)]]+STOCK[[#This Row],[Comisión 10%]]</f>
        <v>13.8</v>
      </c>
      <c r="U1255" s="84">
        <f t="shared" si="65"/>
        <v>20.7</v>
      </c>
      <c r="V1255" s="85">
        <f t="shared" si="67"/>
        <v>18</v>
      </c>
      <c r="W1255" s="85">
        <f>STOCK[[#This Row],[Precio Final]]-STOCK[[#This Row],[Costo total]]</f>
        <v>4.2</v>
      </c>
      <c r="X1255" s="84">
        <f>STOCK[[#This Row],[Ganancia Unitaria]]*STOCK[[#This Row],[Salidas]]</f>
        <v>0</v>
      </c>
      <c r="Y1255" s="84"/>
      <c r="Z1255" s="84"/>
      <c r="AA1255" s="85"/>
      <c r="AB1255" s="84"/>
      <c r="AC1255" s="84"/>
      <c r="AD1255" s="106"/>
      <c r="AE1255" s="107"/>
      <c r="AF1255" s="107"/>
      <c r="AG1255" s="107"/>
      <c r="AH1255" s="107"/>
      <c r="AI1255" s="107"/>
      <c r="AJ1255" s="107"/>
      <c r="AK1255" s="107"/>
      <c r="AL1255" s="107"/>
      <c r="AM1255" s="107"/>
      <c r="AN1255" s="107"/>
      <c r="AO1255" s="107"/>
      <c r="AP1255" s="107"/>
      <c r="AQ1255" s="107"/>
      <c r="AR1255" s="107"/>
      <c r="AS1255" s="107"/>
      <c r="AT1255" s="107"/>
    </row>
    <row r="1256" s="65" customFormat="1" ht="104" customHeight="1" spans="1:46">
      <c r="A1256" s="84" t="s">
        <v>18797</v>
      </c>
      <c r="B1256" s="84"/>
      <c r="C1256" s="85" t="s">
        <v>2</v>
      </c>
      <c r="D1256" s="84" t="s">
        <v>16461</v>
      </c>
      <c r="E1256" s="87" t="s">
        <v>18798</v>
      </c>
      <c r="F1256" s="84" t="s">
        <v>16475</v>
      </c>
      <c r="G1256" s="85"/>
      <c r="H1256" s="85">
        <v>18</v>
      </c>
      <c r="I1256" s="85">
        <f t="shared" si="66"/>
        <v>18</v>
      </c>
      <c r="J1256" s="84">
        <v>1</v>
      </c>
      <c r="K1256" s="90">
        <f>SUMIFS(VENTAS[Cantidad],VENTAS[Código del producto Vendido],STOCK[[#This Row],[Code]])</f>
        <v>0</v>
      </c>
      <c r="L1256" s="84">
        <f>STOCK[[#This Row],[Entradas]]-STOCK[[#This Row],[Salidas]]</f>
        <v>1</v>
      </c>
      <c r="M1256" s="93">
        <f>STOCK[[#This Row],[Precio Final]]*10%</f>
        <v>1.8</v>
      </c>
      <c r="N1256" s="84"/>
      <c r="O1256" s="85"/>
      <c r="P1256" s="85">
        <v>12</v>
      </c>
      <c r="Q1256" s="84"/>
      <c r="R1256" s="84"/>
      <c r="S1256" s="85"/>
      <c r="T1256" s="96">
        <f>STOCK[[#This Row],[Costo Unitario (USD)]]+STOCK[[#This Row],[Costo Envío (USD)]]+STOCK[[#This Row],[Comisión 10%]]</f>
        <v>13.8</v>
      </c>
      <c r="U1256" s="84">
        <f t="shared" si="65"/>
        <v>20.7</v>
      </c>
      <c r="V1256" s="85">
        <f t="shared" si="67"/>
        <v>18</v>
      </c>
      <c r="W1256" s="85">
        <f>STOCK[[#This Row],[Precio Final]]-STOCK[[#This Row],[Costo total]]</f>
        <v>4.2</v>
      </c>
      <c r="X1256" s="84">
        <f>STOCK[[#This Row],[Ganancia Unitaria]]*STOCK[[#This Row],[Salidas]]</f>
        <v>0</v>
      </c>
      <c r="Y1256" s="84"/>
      <c r="Z1256" s="84"/>
      <c r="AA1256" s="85"/>
      <c r="AB1256" s="84"/>
      <c r="AC1256" s="84"/>
      <c r="AD1256" s="106"/>
      <c r="AE1256" s="107"/>
      <c r="AF1256" s="107"/>
      <c r="AG1256" s="107"/>
      <c r="AH1256" s="107"/>
      <c r="AI1256" s="107"/>
      <c r="AJ1256" s="107"/>
      <c r="AK1256" s="107"/>
      <c r="AL1256" s="107"/>
      <c r="AM1256" s="107"/>
      <c r="AN1256" s="107"/>
      <c r="AO1256" s="107"/>
      <c r="AP1256" s="107"/>
      <c r="AQ1256" s="107"/>
      <c r="AR1256" s="107"/>
      <c r="AS1256" s="107"/>
      <c r="AT1256" s="107"/>
    </row>
    <row r="1257" s="65" customFormat="1" ht="104" customHeight="1" spans="1:46">
      <c r="A1257" s="84" t="s">
        <v>18799</v>
      </c>
      <c r="B1257" s="84"/>
      <c r="C1257" s="85" t="s">
        <v>2</v>
      </c>
      <c r="D1257" s="84" t="s">
        <v>16461</v>
      </c>
      <c r="E1257" s="87" t="s">
        <v>18800</v>
      </c>
      <c r="F1257" s="84" t="s">
        <v>16475</v>
      </c>
      <c r="G1257" s="85"/>
      <c r="H1257" s="85">
        <v>15</v>
      </c>
      <c r="I1257" s="85">
        <f t="shared" si="66"/>
        <v>15</v>
      </c>
      <c r="J1257" s="84">
        <v>2</v>
      </c>
      <c r="K1257" s="90">
        <f>SUMIFS(VENTAS[Cantidad],VENTAS[Código del producto Vendido],STOCK[[#This Row],[Code]])</f>
        <v>0</v>
      </c>
      <c r="L1257" s="84">
        <f>STOCK[[#This Row],[Entradas]]-STOCK[[#This Row],[Salidas]]</f>
        <v>2</v>
      </c>
      <c r="M1257" s="93">
        <f>STOCK[[#This Row],[Precio Final]]*10%</f>
        <v>1.5</v>
      </c>
      <c r="N1257" s="84"/>
      <c r="O1257" s="85"/>
      <c r="P1257" s="85">
        <v>12</v>
      </c>
      <c r="Q1257" s="84"/>
      <c r="R1257" s="84"/>
      <c r="S1257" s="85"/>
      <c r="T1257" s="96">
        <f>STOCK[[#This Row],[Costo Unitario (USD)]]+STOCK[[#This Row],[Costo Envío (USD)]]+STOCK[[#This Row],[Comisión 10%]]</f>
        <v>13.5</v>
      </c>
      <c r="U1257" s="84">
        <f t="shared" si="65"/>
        <v>20.25</v>
      </c>
      <c r="V1257" s="85">
        <f t="shared" si="67"/>
        <v>15</v>
      </c>
      <c r="W1257" s="85">
        <f>STOCK[[#This Row],[Precio Final]]-STOCK[[#This Row],[Costo total]]</f>
        <v>1.5</v>
      </c>
      <c r="X1257" s="84">
        <f>STOCK[[#This Row],[Ganancia Unitaria]]*STOCK[[#This Row],[Salidas]]</f>
        <v>0</v>
      </c>
      <c r="Y1257" s="84"/>
      <c r="Z1257" s="84"/>
      <c r="AA1257" s="85"/>
      <c r="AB1257" s="84"/>
      <c r="AC1257" s="84"/>
      <c r="AD1257" s="106"/>
      <c r="AE1257" s="107"/>
      <c r="AF1257" s="107"/>
      <c r="AG1257" s="107"/>
      <c r="AH1257" s="107"/>
      <c r="AI1257" s="107"/>
      <c r="AJ1257" s="107"/>
      <c r="AK1257" s="107"/>
      <c r="AL1257" s="107"/>
      <c r="AM1257" s="107"/>
      <c r="AN1257" s="107"/>
      <c r="AO1257" s="107"/>
      <c r="AP1257" s="107"/>
      <c r="AQ1257" s="107"/>
      <c r="AR1257" s="107"/>
      <c r="AS1257" s="107"/>
      <c r="AT1257" s="107"/>
    </row>
    <row r="1258" s="61" customFormat="1" ht="104" customHeight="1" spans="1:16384">
      <c r="A1258" s="84" t="s">
        <v>18801</v>
      </c>
      <c r="B1258" s="84"/>
      <c r="C1258" s="85" t="s">
        <v>2</v>
      </c>
      <c r="D1258" s="84" t="s">
        <v>16775</v>
      </c>
      <c r="E1258" s="87" t="s">
        <v>18802</v>
      </c>
      <c r="F1258" s="84" t="s">
        <v>16456</v>
      </c>
      <c r="G1258" s="85">
        <v>35</v>
      </c>
      <c r="H1258" s="85">
        <f ca="1">U1258</f>
        <v>35</v>
      </c>
      <c r="I1258" s="85">
        <f ca="1" t="shared" si="66"/>
        <v>35</v>
      </c>
      <c r="J1258" s="84">
        <v>1</v>
      </c>
      <c r="K1258" s="90">
        <f>SUMIFS(VENTAS[Cantidad],VENTAS[Código del producto Vendido],STOCK[[#This Row],[Code]])</f>
        <v>0</v>
      </c>
      <c r="L1258" s="84">
        <f>STOCK[[#This Row],[Entradas]]-STOCK[[#This Row],[Salidas]]</f>
        <v>1</v>
      </c>
      <c r="M1258" s="93">
        <f ca="1">STOCK[[#This Row],[Precio Final]]*10%</f>
        <v>3.5</v>
      </c>
      <c r="N1258" s="84">
        <v>0</v>
      </c>
      <c r="O1258" s="85"/>
      <c r="P1258" s="85">
        <v>8.75</v>
      </c>
      <c r="Q1258" s="84">
        <v>0</v>
      </c>
      <c r="R1258" s="84">
        <v>1.65</v>
      </c>
      <c r="S1258" s="85" t="e">
        <f>[3]!STOCK[[#This Row],[Costo Unitario (USD)]]+[3]!STOCK[[#This Row],[Costo Envío (USD)]]+[3]!STOCK[[#This Row],[Comisión 10%]]</f>
        <v>#REF!</v>
      </c>
      <c r="T1258" s="96" t="e">
        <f ca="1">STOCK[[#This Row],[Costo Unitario (USD)]]+STOCK[[#This Row],[Costo Envío (USD)]]+STOCK[[#This Row],[Comisión 10%]]</f>
        <v>#REF!</v>
      </c>
      <c r="U1258" s="84">
        <f ca="1" t="shared" si="65"/>
        <v>0</v>
      </c>
      <c r="V1258" s="85">
        <f ca="1" t="shared" si="67"/>
        <v>35</v>
      </c>
      <c r="W1258" s="85">
        <f ca="1">STOCK[[#This Row],[Precio Final]]-STOCK[[#This Row],[Costo total]]</f>
        <v>0</v>
      </c>
      <c r="X1258" s="84">
        <f ca="1">STOCK[[#This Row],[Ganancia Unitaria]]*STOCK[[#This Row],[Salidas]]</f>
        <v>0</v>
      </c>
      <c r="Y1258" s="84"/>
      <c r="Z1258" s="84" t="e">
        <f>[3]!STOCK[[#This Row],[Costo total]]*[3]!STOCK[[#This Row],[Entradas]]</f>
        <v>#REF!</v>
      </c>
      <c r="AA1258" s="85" t="e">
        <f>[3]!STOCK[[#This Row],[Stock Actual]]*[3]!STOCK[[#This Row],[Costo total]]</f>
        <v>#REF!</v>
      </c>
      <c r="AB1258" s="84"/>
      <c r="AC1258" s="84"/>
      <c r="AD1258" s="85"/>
      <c r="AE1258" s="85"/>
      <c r="AF1258" s="85"/>
      <c r="AG1258" s="85"/>
      <c r="AH1258" s="85"/>
      <c r="AI1258" s="85"/>
      <c r="AJ1258" s="85"/>
      <c r="AK1258" s="85"/>
      <c r="AL1258" s="85"/>
      <c r="AM1258" s="85"/>
      <c r="AN1258" s="85"/>
      <c r="AO1258" s="85"/>
      <c r="AP1258" s="85"/>
      <c r="AQ1258" s="85"/>
      <c r="AR1258" s="85"/>
      <c r="AS1258" s="85"/>
      <c r="XFD1258" s="65"/>
    </row>
    <row r="1259" s="65" customFormat="1" ht="104" customHeight="1" spans="1:46">
      <c r="A1259" s="84" t="s">
        <v>18803</v>
      </c>
      <c r="B1259" s="84"/>
      <c r="C1259" s="85" t="s">
        <v>2</v>
      </c>
      <c r="D1259" s="84" t="s">
        <v>16868</v>
      </c>
      <c r="E1259" s="87" t="s">
        <v>18804</v>
      </c>
      <c r="F1259" s="84" t="s">
        <v>16475</v>
      </c>
      <c r="G1259" s="85"/>
      <c r="H1259" s="85">
        <v>35</v>
      </c>
      <c r="I1259" s="85">
        <f t="shared" si="66"/>
        <v>35</v>
      </c>
      <c r="J1259" s="84">
        <v>1</v>
      </c>
      <c r="K1259" s="90">
        <f>SUMIFS(VENTAS[Cantidad],VENTAS[Código del producto Vendido],STOCK[[#This Row],[Code]])</f>
        <v>0</v>
      </c>
      <c r="L1259" s="84">
        <f>STOCK[[#This Row],[Entradas]]-STOCK[[#This Row],[Salidas]]</f>
        <v>1</v>
      </c>
      <c r="M1259" s="93">
        <f>STOCK[[#This Row],[Precio Final]]*10%</f>
        <v>3.5</v>
      </c>
      <c r="N1259" s="84"/>
      <c r="O1259" s="85"/>
      <c r="P1259" s="85">
        <v>12</v>
      </c>
      <c r="Q1259" s="84"/>
      <c r="R1259" s="84"/>
      <c r="S1259" s="85"/>
      <c r="T1259" s="96">
        <f>STOCK[[#This Row],[Costo Unitario (USD)]]+STOCK[[#This Row],[Costo Envío (USD)]]+STOCK[[#This Row],[Comisión 10%]]</f>
        <v>15.5</v>
      </c>
      <c r="U1259" s="84">
        <f t="shared" si="65"/>
        <v>23.25</v>
      </c>
      <c r="V1259" s="85">
        <f t="shared" si="67"/>
        <v>35</v>
      </c>
      <c r="W1259" s="85">
        <f>STOCK[[#This Row],[Precio Final]]-STOCK[[#This Row],[Costo total]]</f>
        <v>19.5</v>
      </c>
      <c r="X1259" s="84">
        <f>STOCK[[#This Row],[Ganancia Unitaria]]*STOCK[[#This Row],[Salidas]]</f>
        <v>0</v>
      </c>
      <c r="Y1259" s="84"/>
      <c r="Z1259" s="84"/>
      <c r="AA1259" s="85"/>
      <c r="AB1259" s="84"/>
      <c r="AC1259" s="84"/>
      <c r="AD1259" s="106"/>
      <c r="AE1259" s="107"/>
      <c r="AF1259" s="107"/>
      <c r="AG1259" s="107"/>
      <c r="AH1259" s="107"/>
      <c r="AI1259" s="107"/>
      <c r="AJ1259" s="107"/>
      <c r="AK1259" s="107"/>
      <c r="AL1259" s="107"/>
      <c r="AM1259" s="107"/>
      <c r="AN1259" s="107"/>
      <c r="AO1259" s="107"/>
      <c r="AP1259" s="107"/>
      <c r="AQ1259" s="107"/>
      <c r="AR1259" s="107"/>
      <c r="AS1259" s="107"/>
      <c r="AT1259" s="107"/>
    </row>
    <row r="1260" s="65" customFormat="1" ht="104" customHeight="1" spans="1:46">
      <c r="A1260" s="84" t="s">
        <v>18805</v>
      </c>
      <c r="B1260" s="84"/>
      <c r="C1260" s="85" t="s">
        <v>2</v>
      </c>
      <c r="D1260" s="84" t="s">
        <v>16868</v>
      </c>
      <c r="E1260" s="87" t="s">
        <v>18806</v>
      </c>
      <c r="F1260" s="84" t="s">
        <v>16586</v>
      </c>
      <c r="G1260" s="85"/>
      <c r="H1260" s="85">
        <v>30</v>
      </c>
      <c r="I1260" s="85">
        <f t="shared" si="66"/>
        <v>30</v>
      </c>
      <c r="J1260" s="84">
        <v>1</v>
      </c>
      <c r="K1260" s="90">
        <f>SUMIFS(VENTAS[Cantidad],VENTAS[Código del producto Vendido],STOCK[[#This Row],[Code]])</f>
        <v>0</v>
      </c>
      <c r="L1260" s="84">
        <f>STOCK[[#This Row],[Entradas]]-STOCK[[#This Row],[Salidas]]</f>
        <v>1</v>
      </c>
      <c r="M1260" s="93">
        <f>STOCK[[#This Row],[Precio Final]]*10%</f>
        <v>3</v>
      </c>
      <c r="N1260" s="84"/>
      <c r="O1260" s="85"/>
      <c r="P1260" s="85">
        <v>12</v>
      </c>
      <c r="Q1260" s="84"/>
      <c r="R1260" s="84"/>
      <c r="S1260" s="85"/>
      <c r="T1260" s="96">
        <f>STOCK[[#This Row],[Costo Unitario (USD)]]+STOCK[[#This Row],[Costo Envío (USD)]]+STOCK[[#This Row],[Comisión 10%]]</f>
        <v>15</v>
      </c>
      <c r="U1260" s="84">
        <f t="shared" si="65"/>
        <v>22.5</v>
      </c>
      <c r="V1260" s="85">
        <f t="shared" si="67"/>
        <v>30</v>
      </c>
      <c r="W1260" s="85">
        <f>STOCK[[#This Row],[Precio Final]]-STOCK[[#This Row],[Costo total]]</f>
        <v>15</v>
      </c>
      <c r="X1260" s="84">
        <f>STOCK[[#This Row],[Ganancia Unitaria]]*STOCK[[#This Row],[Salidas]]</f>
        <v>0</v>
      </c>
      <c r="Y1260" s="84"/>
      <c r="Z1260" s="84"/>
      <c r="AA1260" s="85"/>
      <c r="AB1260" s="84"/>
      <c r="AC1260" s="84"/>
      <c r="AD1260" s="106"/>
      <c r="AE1260" s="107"/>
      <c r="AF1260" s="107"/>
      <c r="AG1260" s="107"/>
      <c r="AH1260" s="107"/>
      <c r="AI1260" s="107"/>
      <c r="AJ1260" s="107"/>
      <c r="AK1260" s="107"/>
      <c r="AL1260" s="107"/>
      <c r="AM1260" s="107"/>
      <c r="AN1260" s="107"/>
      <c r="AO1260" s="107"/>
      <c r="AP1260" s="107"/>
      <c r="AQ1260" s="107"/>
      <c r="AR1260" s="107"/>
      <c r="AS1260" s="107"/>
      <c r="AT1260" s="107"/>
    </row>
    <row r="1261" s="65" customFormat="1" ht="104" customHeight="1" spans="1:46">
      <c r="A1261" s="84" t="s">
        <v>18807</v>
      </c>
      <c r="B1261" s="84"/>
      <c r="C1261" s="85" t="s">
        <v>2</v>
      </c>
      <c r="D1261" s="84" t="s">
        <v>16868</v>
      </c>
      <c r="E1261" s="87" t="s">
        <v>18808</v>
      </c>
      <c r="F1261" s="84" t="s">
        <v>16586</v>
      </c>
      <c r="G1261" s="85"/>
      <c r="H1261" s="85">
        <v>35</v>
      </c>
      <c r="I1261" s="85">
        <f t="shared" si="66"/>
        <v>35</v>
      </c>
      <c r="J1261" s="84">
        <v>1</v>
      </c>
      <c r="K1261" s="90">
        <f>SUMIFS(VENTAS[Cantidad],VENTAS[Código del producto Vendido],STOCK[[#This Row],[Code]])</f>
        <v>0</v>
      </c>
      <c r="L1261" s="84">
        <f>STOCK[[#This Row],[Entradas]]-STOCK[[#This Row],[Salidas]]</f>
        <v>1</v>
      </c>
      <c r="M1261" s="93">
        <f>STOCK[[#This Row],[Precio Final]]*10%</f>
        <v>3.5</v>
      </c>
      <c r="N1261" s="84"/>
      <c r="O1261" s="85"/>
      <c r="P1261" s="85">
        <v>12</v>
      </c>
      <c r="Q1261" s="84"/>
      <c r="R1261" s="84"/>
      <c r="S1261" s="85"/>
      <c r="T1261" s="96">
        <f>STOCK[[#This Row],[Costo Unitario (USD)]]+STOCK[[#This Row],[Costo Envío (USD)]]+STOCK[[#This Row],[Comisión 10%]]</f>
        <v>15.5</v>
      </c>
      <c r="U1261" s="84">
        <f t="shared" si="65"/>
        <v>23.25</v>
      </c>
      <c r="V1261" s="85">
        <f t="shared" si="67"/>
        <v>35</v>
      </c>
      <c r="W1261" s="85">
        <f>STOCK[[#This Row],[Precio Final]]-STOCK[[#This Row],[Costo total]]</f>
        <v>19.5</v>
      </c>
      <c r="X1261" s="84">
        <f>STOCK[[#This Row],[Ganancia Unitaria]]*STOCK[[#This Row],[Salidas]]</f>
        <v>0</v>
      </c>
      <c r="Y1261" s="84"/>
      <c r="Z1261" s="84"/>
      <c r="AA1261" s="85"/>
      <c r="AB1261" s="84"/>
      <c r="AC1261" s="84"/>
      <c r="AD1261" s="106"/>
      <c r="AE1261" s="107"/>
      <c r="AF1261" s="107"/>
      <c r="AG1261" s="107"/>
      <c r="AH1261" s="107"/>
      <c r="AI1261" s="107"/>
      <c r="AJ1261" s="107"/>
      <c r="AK1261" s="107"/>
      <c r="AL1261" s="107"/>
      <c r="AM1261" s="107"/>
      <c r="AN1261" s="107"/>
      <c r="AO1261" s="107"/>
      <c r="AP1261" s="107"/>
      <c r="AQ1261" s="107"/>
      <c r="AR1261" s="107"/>
      <c r="AS1261" s="107"/>
      <c r="AT1261" s="107"/>
    </row>
    <row r="1262" s="65" customFormat="1" ht="104" customHeight="1" spans="1:46">
      <c r="A1262" s="84" t="s">
        <v>18809</v>
      </c>
      <c r="B1262" s="84"/>
      <c r="C1262" s="85" t="s">
        <v>2</v>
      </c>
      <c r="D1262" s="84" t="s">
        <v>16868</v>
      </c>
      <c r="E1262" s="87" t="s">
        <v>18593</v>
      </c>
      <c r="F1262" s="84" t="s">
        <v>16586</v>
      </c>
      <c r="G1262" s="85"/>
      <c r="H1262" s="85">
        <v>30</v>
      </c>
      <c r="I1262" s="85">
        <f t="shared" si="66"/>
        <v>30</v>
      </c>
      <c r="J1262" s="84">
        <v>1</v>
      </c>
      <c r="K1262" s="90">
        <f>SUMIFS(VENTAS[Cantidad],VENTAS[Código del producto Vendido],STOCK[[#This Row],[Code]])</f>
        <v>0</v>
      </c>
      <c r="L1262" s="84">
        <f>STOCK[[#This Row],[Entradas]]-STOCK[[#This Row],[Salidas]]</f>
        <v>1</v>
      </c>
      <c r="M1262" s="93">
        <f>STOCK[[#This Row],[Precio Final]]*10%</f>
        <v>3</v>
      </c>
      <c r="N1262" s="84"/>
      <c r="O1262" s="85"/>
      <c r="P1262" s="85">
        <v>12</v>
      </c>
      <c r="Q1262" s="84"/>
      <c r="R1262" s="84"/>
      <c r="S1262" s="85"/>
      <c r="T1262" s="96">
        <f>STOCK[[#This Row],[Costo Unitario (USD)]]+STOCK[[#This Row],[Costo Envío (USD)]]+STOCK[[#This Row],[Comisión 10%]]</f>
        <v>15</v>
      </c>
      <c r="U1262" s="84">
        <f t="shared" si="65"/>
        <v>22.5</v>
      </c>
      <c r="V1262" s="85">
        <f t="shared" si="67"/>
        <v>30</v>
      </c>
      <c r="W1262" s="85">
        <f>STOCK[[#This Row],[Precio Final]]-STOCK[[#This Row],[Costo total]]</f>
        <v>15</v>
      </c>
      <c r="X1262" s="84">
        <f>STOCK[[#This Row],[Ganancia Unitaria]]*STOCK[[#This Row],[Salidas]]</f>
        <v>0</v>
      </c>
      <c r="Y1262" s="84"/>
      <c r="Z1262" s="84"/>
      <c r="AA1262" s="85"/>
      <c r="AB1262" s="84"/>
      <c r="AC1262" s="84"/>
      <c r="AD1262" s="106"/>
      <c r="AE1262" s="107"/>
      <c r="AF1262" s="107"/>
      <c r="AG1262" s="107"/>
      <c r="AH1262" s="107"/>
      <c r="AI1262" s="107"/>
      <c r="AJ1262" s="107"/>
      <c r="AK1262" s="107"/>
      <c r="AL1262" s="107"/>
      <c r="AM1262" s="107"/>
      <c r="AN1262" s="107"/>
      <c r="AO1262" s="107"/>
      <c r="AP1262" s="107"/>
      <c r="AQ1262" s="107"/>
      <c r="AR1262" s="107"/>
      <c r="AS1262" s="107"/>
      <c r="AT1262" s="107"/>
    </row>
    <row r="1263" s="65" customFormat="1" ht="104" customHeight="1" spans="1:46">
      <c r="A1263" s="84" t="s">
        <v>18810</v>
      </c>
      <c r="B1263" s="84"/>
      <c r="C1263" s="85" t="s">
        <v>2</v>
      </c>
      <c r="D1263" s="84" t="s">
        <v>16461</v>
      </c>
      <c r="E1263" s="87" t="s">
        <v>18811</v>
      </c>
      <c r="F1263" s="84" t="s">
        <v>16475</v>
      </c>
      <c r="G1263" s="85"/>
      <c r="H1263" s="85">
        <v>25</v>
      </c>
      <c r="I1263" s="85">
        <f t="shared" si="66"/>
        <v>25</v>
      </c>
      <c r="J1263" s="84">
        <v>1</v>
      </c>
      <c r="K1263" s="90">
        <f>SUMIFS(VENTAS[Cantidad],VENTAS[Código del producto Vendido],STOCK[[#This Row],[Code]])</f>
        <v>0</v>
      </c>
      <c r="L1263" s="84">
        <f>STOCK[[#This Row],[Entradas]]-STOCK[[#This Row],[Salidas]]</f>
        <v>1</v>
      </c>
      <c r="M1263" s="93">
        <f>STOCK[[#This Row],[Precio Final]]*10%</f>
        <v>2.5</v>
      </c>
      <c r="N1263" s="84"/>
      <c r="O1263" s="85"/>
      <c r="P1263" s="85">
        <v>12</v>
      </c>
      <c r="Q1263" s="84"/>
      <c r="R1263" s="84"/>
      <c r="S1263" s="85"/>
      <c r="T1263" s="96">
        <f>STOCK[[#This Row],[Costo Unitario (USD)]]+STOCK[[#This Row],[Costo Envío (USD)]]+STOCK[[#This Row],[Comisión 10%]]</f>
        <v>14.5</v>
      </c>
      <c r="U1263" s="84">
        <f t="shared" si="65"/>
        <v>21.75</v>
      </c>
      <c r="V1263" s="85">
        <f t="shared" si="67"/>
        <v>25</v>
      </c>
      <c r="W1263" s="85">
        <f>STOCK[[#This Row],[Precio Final]]-STOCK[[#This Row],[Costo total]]</f>
        <v>10.5</v>
      </c>
      <c r="X1263" s="84">
        <f>STOCK[[#This Row],[Ganancia Unitaria]]*STOCK[[#This Row],[Salidas]]</f>
        <v>0</v>
      </c>
      <c r="Y1263" s="84"/>
      <c r="Z1263" s="84"/>
      <c r="AA1263" s="85"/>
      <c r="AB1263" s="84"/>
      <c r="AC1263" s="84"/>
      <c r="AD1263" s="106"/>
      <c r="AE1263" s="107"/>
      <c r="AF1263" s="107"/>
      <c r="AG1263" s="107"/>
      <c r="AH1263" s="107"/>
      <c r="AI1263" s="107"/>
      <c r="AJ1263" s="107"/>
      <c r="AK1263" s="107"/>
      <c r="AL1263" s="107"/>
      <c r="AM1263" s="107"/>
      <c r="AN1263" s="107"/>
      <c r="AO1263" s="107"/>
      <c r="AP1263" s="107"/>
      <c r="AQ1263" s="107"/>
      <c r="AR1263" s="107"/>
      <c r="AS1263" s="107"/>
      <c r="AT1263" s="107"/>
    </row>
    <row r="1264" s="65" customFormat="1" ht="104" customHeight="1" spans="1:46">
      <c r="A1264" s="84" t="s">
        <v>18812</v>
      </c>
      <c r="B1264" s="84"/>
      <c r="C1264" s="85" t="s">
        <v>2</v>
      </c>
      <c r="D1264" s="84" t="s">
        <v>16461</v>
      </c>
      <c r="E1264" s="87" t="s">
        <v>17407</v>
      </c>
      <c r="F1264" s="84" t="s">
        <v>16404</v>
      </c>
      <c r="G1264" s="85"/>
      <c r="H1264" s="85">
        <v>25</v>
      </c>
      <c r="I1264" s="85">
        <f t="shared" si="66"/>
        <v>25</v>
      </c>
      <c r="J1264" s="84">
        <v>1</v>
      </c>
      <c r="K1264" s="90">
        <f>SUMIFS(VENTAS[Cantidad],VENTAS[Código del producto Vendido],STOCK[[#This Row],[Code]])</f>
        <v>0</v>
      </c>
      <c r="L1264" s="84">
        <f>STOCK[[#This Row],[Entradas]]-STOCK[[#This Row],[Salidas]]</f>
        <v>1</v>
      </c>
      <c r="M1264" s="93">
        <f>STOCK[[#This Row],[Precio Final]]*10%</f>
        <v>2.5</v>
      </c>
      <c r="N1264" s="84"/>
      <c r="O1264" s="85"/>
      <c r="P1264" s="85">
        <v>12</v>
      </c>
      <c r="Q1264" s="84"/>
      <c r="R1264" s="84"/>
      <c r="S1264" s="85"/>
      <c r="T1264" s="96">
        <f>STOCK[[#This Row],[Costo Unitario (USD)]]+STOCK[[#This Row],[Costo Envío (USD)]]+STOCK[[#This Row],[Comisión 10%]]</f>
        <v>14.5</v>
      </c>
      <c r="U1264" s="84">
        <f t="shared" si="65"/>
        <v>21.75</v>
      </c>
      <c r="V1264" s="85">
        <f t="shared" si="67"/>
        <v>25</v>
      </c>
      <c r="W1264" s="85">
        <f>STOCK[[#This Row],[Precio Final]]-STOCK[[#This Row],[Costo total]]</f>
        <v>10.5</v>
      </c>
      <c r="X1264" s="84">
        <f>STOCK[[#This Row],[Ganancia Unitaria]]*STOCK[[#This Row],[Salidas]]</f>
        <v>0</v>
      </c>
      <c r="Y1264" s="84"/>
      <c r="Z1264" s="84"/>
      <c r="AA1264" s="85"/>
      <c r="AB1264" s="84"/>
      <c r="AC1264" s="84"/>
      <c r="AD1264" s="106"/>
      <c r="AE1264" s="107"/>
      <c r="AF1264" s="107"/>
      <c r="AG1264" s="107"/>
      <c r="AH1264" s="107"/>
      <c r="AI1264" s="107"/>
      <c r="AJ1264" s="107"/>
      <c r="AK1264" s="107"/>
      <c r="AL1264" s="107"/>
      <c r="AM1264" s="107"/>
      <c r="AN1264" s="107"/>
      <c r="AO1264" s="107"/>
      <c r="AP1264" s="107"/>
      <c r="AQ1264" s="107"/>
      <c r="AR1264" s="107"/>
      <c r="AS1264" s="107"/>
      <c r="AT1264" s="107"/>
    </row>
    <row r="1265" s="65" customFormat="1" ht="104" customHeight="1" spans="1:46">
      <c r="A1265" s="84" t="s">
        <v>18813</v>
      </c>
      <c r="B1265" s="84"/>
      <c r="C1265" s="85" t="s">
        <v>2</v>
      </c>
      <c r="D1265" s="84" t="s">
        <v>16461</v>
      </c>
      <c r="E1265" s="87" t="s">
        <v>18814</v>
      </c>
      <c r="F1265" s="84" t="s">
        <v>16586</v>
      </c>
      <c r="G1265" s="85"/>
      <c r="H1265" s="85">
        <v>20</v>
      </c>
      <c r="I1265" s="85">
        <f t="shared" si="66"/>
        <v>20</v>
      </c>
      <c r="J1265" s="84">
        <v>1</v>
      </c>
      <c r="K1265" s="90">
        <f>SUMIFS(VENTAS[Cantidad],VENTAS[Código del producto Vendido],STOCK[[#This Row],[Code]])</f>
        <v>0</v>
      </c>
      <c r="L1265" s="84">
        <f>STOCK[[#This Row],[Entradas]]-STOCK[[#This Row],[Salidas]]</f>
        <v>1</v>
      </c>
      <c r="M1265" s="93">
        <f>STOCK[[#This Row],[Precio Final]]*10%</f>
        <v>2</v>
      </c>
      <c r="N1265" s="84"/>
      <c r="O1265" s="85"/>
      <c r="P1265" s="85">
        <v>12</v>
      </c>
      <c r="Q1265" s="84"/>
      <c r="R1265" s="84"/>
      <c r="S1265" s="85"/>
      <c r="T1265" s="96">
        <f>STOCK[[#This Row],[Costo Unitario (USD)]]+STOCK[[#This Row],[Costo Envío (USD)]]+STOCK[[#This Row],[Comisión 10%]]</f>
        <v>14</v>
      </c>
      <c r="U1265" s="84">
        <f t="shared" si="65"/>
        <v>21</v>
      </c>
      <c r="V1265" s="85">
        <f t="shared" si="67"/>
        <v>20</v>
      </c>
      <c r="W1265" s="85">
        <f>STOCK[[#This Row],[Precio Final]]-STOCK[[#This Row],[Costo total]]</f>
        <v>6</v>
      </c>
      <c r="X1265" s="84">
        <f>STOCK[[#This Row],[Ganancia Unitaria]]*STOCK[[#This Row],[Salidas]]</f>
        <v>0</v>
      </c>
      <c r="Y1265" s="84"/>
      <c r="Z1265" s="84"/>
      <c r="AA1265" s="85"/>
      <c r="AB1265" s="84"/>
      <c r="AC1265" s="84"/>
      <c r="AD1265" s="106"/>
      <c r="AE1265" s="107"/>
      <c r="AF1265" s="107"/>
      <c r="AG1265" s="107"/>
      <c r="AH1265" s="107"/>
      <c r="AI1265" s="107"/>
      <c r="AJ1265" s="107"/>
      <c r="AK1265" s="107"/>
      <c r="AL1265" s="107"/>
      <c r="AM1265" s="107"/>
      <c r="AN1265" s="107"/>
      <c r="AO1265" s="107"/>
      <c r="AP1265" s="107"/>
      <c r="AQ1265" s="107"/>
      <c r="AR1265" s="107"/>
      <c r="AS1265" s="107"/>
      <c r="AT1265" s="107"/>
    </row>
    <row r="1266" s="65" customFormat="1" ht="104" customHeight="1" spans="1:46">
      <c r="A1266" s="84" t="s">
        <v>18815</v>
      </c>
      <c r="B1266" s="84"/>
      <c r="C1266" s="85" t="s">
        <v>2</v>
      </c>
      <c r="D1266" s="84" t="s">
        <v>16461</v>
      </c>
      <c r="E1266" s="87" t="s">
        <v>18816</v>
      </c>
      <c r="F1266" s="84" t="s">
        <v>16396</v>
      </c>
      <c r="G1266" s="85"/>
      <c r="H1266" s="85">
        <v>15</v>
      </c>
      <c r="I1266" s="85">
        <f t="shared" si="66"/>
        <v>15</v>
      </c>
      <c r="J1266" s="84">
        <v>1</v>
      </c>
      <c r="K1266" s="90">
        <f>SUMIFS(VENTAS[Cantidad],VENTAS[Código del producto Vendido],STOCK[[#This Row],[Code]])</f>
        <v>0</v>
      </c>
      <c r="L1266" s="84">
        <f>STOCK[[#This Row],[Entradas]]-STOCK[[#This Row],[Salidas]]</f>
        <v>1</v>
      </c>
      <c r="M1266" s="93">
        <f>STOCK[[#This Row],[Precio Final]]*10%</f>
        <v>1.5</v>
      </c>
      <c r="N1266" s="84"/>
      <c r="O1266" s="85"/>
      <c r="P1266" s="85">
        <v>12</v>
      </c>
      <c r="Q1266" s="84"/>
      <c r="R1266" s="84"/>
      <c r="S1266" s="85"/>
      <c r="T1266" s="96">
        <f>STOCK[[#This Row],[Costo Unitario (USD)]]+STOCK[[#This Row],[Costo Envío (USD)]]+STOCK[[#This Row],[Comisión 10%]]</f>
        <v>13.5</v>
      </c>
      <c r="U1266" s="84">
        <f t="shared" si="65"/>
        <v>20.25</v>
      </c>
      <c r="V1266" s="85">
        <f t="shared" si="67"/>
        <v>15</v>
      </c>
      <c r="W1266" s="85">
        <f>STOCK[[#This Row],[Precio Final]]-STOCK[[#This Row],[Costo total]]</f>
        <v>1.5</v>
      </c>
      <c r="X1266" s="84">
        <f>STOCK[[#This Row],[Ganancia Unitaria]]*STOCK[[#This Row],[Salidas]]</f>
        <v>0</v>
      </c>
      <c r="Y1266" s="84"/>
      <c r="Z1266" s="84"/>
      <c r="AA1266" s="85"/>
      <c r="AB1266" s="84"/>
      <c r="AC1266" s="84"/>
      <c r="AD1266" s="106"/>
      <c r="AE1266" s="107"/>
      <c r="AF1266" s="107"/>
      <c r="AG1266" s="107"/>
      <c r="AH1266" s="107"/>
      <c r="AI1266" s="107"/>
      <c r="AJ1266" s="107"/>
      <c r="AK1266" s="107"/>
      <c r="AL1266" s="107"/>
      <c r="AM1266" s="107"/>
      <c r="AN1266" s="107"/>
      <c r="AO1266" s="107"/>
      <c r="AP1266" s="107"/>
      <c r="AQ1266" s="107"/>
      <c r="AR1266" s="107"/>
      <c r="AS1266" s="107"/>
      <c r="AT1266" s="107"/>
    </row>
    <row r="1267" s="65" customFormat="1" ht="104" customHeight="1" spans="1:46">
      <c r="A1267" s="84" t="s">
        <v>18817</v>
      </c>
      <c r="B1267" s="84"/>
      <c r="C1267" s="85" t="s">
        <v>2</v>
      </c>
      <c r="D1267" s="84" t="s">
        <v>16461</v>
      </c>
      <c r="E1267" s="87" t="s">
        <v>18818</v>
      </c>
      <c r="F1267" s="84" t="s">
        <v>16404</v>
      </c>
      <c r="G1267" s="85"/>
      <c r="H1267" s="85">
        <v>15</v>
      </c>
      <c r="I1267" s="85">
        <f t="shared" si="66"/>
        <v>15</v>
      </c>
      <c r="J1267" s="84">
        <v>1</v>
      </c>
      <c r="K1267" s="90">
        <f>SUMIFS(VENTAS[Cantidad],VENTAS[Código del producto Vendido],STOCK[[#This Row],[Code]])</f>
        <v>0</v>
      </c>
      <c r="L1267" s="84">
        <f>STOCK[[#This Row],[Entradas]]-STOCK[[#This Row],[Salidas]]</f>
        <v>1</v>
      </c>
      <c r="M1267" s="93">
        <f>STOCK[[#This Row],[Precio Final]]*10%</f>
        <v>1.5</v>
      </c>
      <c r="N1267" s="84"/>
      <c r="O1267" s="85"/>
      <c r="P1267" s="85">
        <v>12</v>
      </c>
      <c r="Q1267" s="84"/>
      <c r="R1267" s="84"/>
      <c r="S1267" s="85"/>
      <c r="T1267" s="96">
        <f>STOCK[[#This Row],[Costo Unitario (USD)]]+STOCK[[#This Row],[Costo Envío (USD)]]+STOCK[[#This Row],[Comisión 10%]]</f>
        <v>13.5</v>
      </c>
      <c r="U1267" s="84">
        <f t="shared" si="65"/>
        <v>20.25</v>
      </c>
      <c r="V1267" s="85">
        <f t="shared" si="67"/>
        <v>15</v>
      </c>
      <c r="W1267" s="85">
        <f>STOCK[[#This Row],[Precio Final]]-STOCK[[#This Row],[Costo total]]</f>
        <v>1.5</v>
      </c>
      <c r="X1267" s="84">
        <f>STOCK[[#This Row],[Ganancia Unitaria]]*STOCK[[#This Row],[Salidas]]</f>
        <v>0</v>
      </c>
      <c r="Y1267" s="84"/>
      <c r="Z1267" s="84"/>
      <c r="AA1267" s="85"/>
      <c r="AB1267" s="84"/>
      <c r="AC1267" s="84"/>
      <c r="AD1267" s="106"/>
      <c r="AE1267" s="107"/>
      <c r="AF1267" s="107"/>
      <c r="AG1267" s="107"/>
      <c r="AH1267" s="107"/>
      <c r="AI1267" s="107"/>
      <c r="AJ1267" s="107"/>
      <c r="AK1267" s="107"/>
      <c r="AL1267" s="107"/>
      <c r="AM1267" s="107"/>
      <c r="AN1267" s="107"/>
      <c r="AO1267" s="107"/>
      <c r="AP1267" s="107"/>
      <c r="AQ1267" s="107"/>
      <c r="AR1267" s="107"/>
      <c r="AS1267" s="107"/>
      <c r="AT1267" s="107"/>
    </row>
    <row r="1268" s="65" customFormat="1" ht="104" customHeight="1" spans="1:46">
      <c r="A1268" s="84" t="s">
        <v>18819</v>
      </c>
      <c r="B1268" s="84"/>
      <c r="C1268" s="85" t="s">
        <v>2</v>
      </c>
      <c r="D1268" s="84" t="s">
        <v>16461</v>
      </c>
      <c r="E1268" s="87" t="s">
        <v>18820</v>
      </c>
      <c r="F1268" s="84" t="s">
        <v>16404</v>
      </c>
      <c r="G1268" s="85"/>
      <c r="H1268" s="85">
        <v>15</v>
      </c>
      <c r="I1268" s="85">
        <f t="shared" si="66"/>
        <v>15</v>
      </c>
      <c r="J1268" s="84">
        <v>1</v>
      </c>
      <c r="K1268" s="90">
        <f>SUMIFS(VENTAS[Cantidad],VENTAS[Código del producto Vendido],STOCK[[#This Row],[Code]])</f>
        <v>0</v>
      </c>
      <c r="L1268" s="84">
        <f>STOCK[[#This Row],[Entradas]]-STOCK[[#This Row],[Salidas]]</f>
        <v>1</v>
      </c>
      <c r="M1268" s="93">
        <f>STOCK[[#This Row],[Precio Final]]*10%</f>
        <v>1.5</v>
      </c>
      <c r="N1268" s="84"/>
      <c r="O1268" s="85"/>
      <c r="P1268" s="85">
        <v>12</v>
      </c>
      <c r="Q1268" s="84"/>
      <c r="R1268" s="84"/>
      <c r="S1268" s="85"/>
      <c r="T1268" s="96">
        <f>STOCK[[#This Row],[Costo Unitario (USD)]]+STOCK[[#This Row],[Costo Envío (USD)]]+STOCK[[#This Row],[Comisión 10%]]</f>
        <v>13.5</v>
      </c>
      <c r="U1268" s="84">
        <f t="shared" si="65"/>
        <v>20.25</v>
      </c>
      <c r="V1268" s="85">
        <f t="shared" si="67"/>
        <v>15</v>
      </c>
      <c r="W1268" s="85">
        <f>STOCK[[#This Row],[Precio Final]]-STOCK[[#This Row],[Costo total]]</f>
        <v>1.5</v>
      </c>
      <c r="X1268" s="84">
        <f>STOCK[[#This Row],[Ganancia Unitaria]]*STOCK[[#This Row],[Salidas]]</f>
        <v>0</v>
      </c>
      <c r="Y1268" s="84"/>
      <c r="Z1268" s="84"/>
      <c r="AA1268" s="85"/>
      <c r="AB1268" s="84"/>
      <c r="AC1268" s="84"/>
      <c r="AD1268" s="106"/>
      <c r="AE1268" s="107"/>
      <c r="AF1268" s="107"/>
      <c r="AG1268" s="107"/>
      <c r="AH1268" s="107"/>
      <c r="AI1268" s="107"/>
      <c r="AJ1268" s="107"/>
      <c r="AK1268" s="107"/>
      <c r="AL1268" s="107"/>
      <c r="AM1268" s="107"/>
      <c r="AN1268" s="107"/>
      <c r="AO1268" s="107"/>
      <c r="AP1268" s="107"/>
      <c r="AQ1268" s="107"/>
      <c r="AR1268" s="107"/>
      <c r="AS1268" s="107"/>
      <c r="AT1268" s="107"/>
    </row>
    <row r="1269" s="65" customFormat="1" ht="104" customHeight="1" spans="1:46">
      <c r="A1269" s="84" t="s">
        <v>18821</v>
      </c>
      <c r="B1269" s="84"/>
      <c r="C1269" s="85" t="s">
        <v>2</v>
      </c>
      <c r="D1269" s="84" t="s">
        <v>18318</v>
      </c>
      <c r="E1269" s="87" t="s">
        <v>18822</v>
      </c>
      <c r="F1269" s="84" t="s">
        <v>18328</v>
      </c>
      <c r="G1269" s="85"/>
      <c r="H1269" s="85">
        <v>15</v>
      </c>
      <c r="I1269" s="85">
        <f t="shared" si="66"/>
        <v>15</v>
      </c>
      <c r="J1269" s="84">
        <v>1</v>
      </c>
      <c r="K1269" s="90">
        <f>SUMIFS(VENTAS[Cantidad],VENTAS[Código del producto Vendido],STOCK[[#This Row],[Code]])</f>
        <v>0</v>
      </c>
      <c r="L1269" s="84">
        <f>STOCK[[#This Row],[Entradas]]-STOCK[[#This Row],[Salidas]]</f>
        <v>1</v>
      </c>
      <c r="M1269" s="93">
        <f>STOCK[[#This Row],[Precio Final]]*10%</f>
        <v>1.5</v>
      </c>
      <c r="N1269" s="84"/>
      <c r="O1269" s="85"/>
      <c r="P1269" s="85">
        <v>12</v>
      </c>
      <c r="Q1269" s="84"/>
      <c r="R1269" s="84"/>
      <c r="S1269" s="85"/>
      <c r="T1269" s="96">
        <f>STOCK[[#This Row],[Costo Unitario (USD)]]+STOCK[[#This Row],[Costo Envío (USD)]]+STOCK[[#This Row],[Comisión 10%]]</f>
        <v>13.5</v>
      </c>
      <c r="U1269" s="84">
        <f t="shared" si="65"/>
        <v>20.25</v>
      </c>
      <c r="V1269" s="85">
        <f t="shared" si="67"/>
        <v>15</v>
      </c>
      <c r="W1269" s="85">
        <f>STOCK[[#This Row],[Precio Final]]-STOCK[[#This Row],[Costo total]]</f>
        <v>1.5</v>
      </c>
      <c r="X1269" s="84">
        <f>STOCK[[#This Row],[Ganancia Unitaria]]*STOCK[[#This Row],[Salidas]]</f>
        <v>0</v>
      </c>
      <c r="Y1269" s="84"/>
      <c r="Z1269" s="84"/>
      <c r="AA1269" s="85"/>
      <c r="AB1269" s="84"/>
      <c r="AC1269" s="84"/>
      <c r="AD1269" s="106"/>
      <c r="AE1269" s="107"/>
      <c r="AF1269" s="107"/>
      <c r="AG1269" s="107"/>
      <c r="AH1269" s="107"/>
      <c r="AI1269" s="107"/>
      <c r="AJ1269" s="107"/>
      <c r="AK1269" s="107"/>
      <c r="AL1269" s="107"/>
      <c r="AM1269" s="107"/>
      <c r="AN1269" s="107"/>
      <c r="AO1269" s="107"/>
      <c r="AP1269" s="107"/>
      <c r="AQ1269" s="107"/>
      <c r="AR1269" s="107"/>
      <c r="AS1269" s="107"/>
      <c r="AT1269" s="107"/>
    </row>
    <row r="1270" s="65" customFormat="1" ht="104" customHeight="1" spans="1:46">
      <c r="A1270" s="84" t="s">
        <v>18823</v>
      </c>
      <c r="B1270" s="84"/>
      <c r="C1270" s="85" t="s">
        <v>2</v>
      </c>
      <c r="D1270" s="84" t="s">
        <v>16541</v>
      </c>
      <c r="E1270" s="87" t="s">
        <v>18824</v>
      </c>
      <c r="F1270" s="84" t="s">
        <v>16396</v>
      </c>
      <c r="G1270" s="85"/>
      <c r="H1270" s="85">
        <v>30</v>
      </c>
      <c r="I1270" s="85">
        <f t="shared" si="66"/>
        <v>30</v>
      </c>
      <c r="J1270" s="84">
        <v>1</v>
      </c>
      <c r="K1270" s="90">
        <f>SUMIFS(VENTAS[Cantidad],VENTAS[Código del producto Vendido],STOCK[[#This Row],[Code]])</f>
        <v>0</v>
      </c>
      <c r="L1270" s="84">
        <f>STOCK[[#This Row],[Entradas]]-STOCK[[#This Row],[Salidas]]</f>
        <v>1</v>
      </c>
      <c r="M1270" s="93">
        <f>STOCK[[#This Row],[Precio Final]]*10%</f>
        <v>3</v>
      </c>
      <c r="N1270" s="84"/>
      <c r="O1270" s="85"/>
      <c r="P1270" s="85">
        <v>12</v>
      </c>
      <c r="Q1270" s="84"/>
      <c r="R1270" s="84"/>
      <c r="S1270" s="85"/>
      <c r="T1270" s="96">
        <f>STOCK[[#This Row],[Costo Unitario (USD)]]+STOCK[[#This Row],[Costo Envío (USD)]]+STOCK[[#This Row],[Comisión 10%]]</f>
        <v>15</v>
      </c>
      <c r="U1270" s="84">
        <f t="shared" si="65"/>
        <v>22.5</v>
      </c>
      <c r="V1270" s="85">
        <f t="shared" si="67"/>
        <v>30</v>
      </c>
      <c r="W1270" s="85">
        <f>STOCK[[#This Row],[Precio Final]]-STOCK[[#This Row],[Costo total]]</f>
        <v>15</v>
      </c>
      <c r="X1270" s="84">
        <f>STOCK[[#This Row],[Ganancia Unitaria]]*STOCK[[#This Row],[Salidas]]</f>
        <v>0</v>
      </c>
      <c r="Y1270" s="84"/>
      <c r="Z1270" s="84"/>
      <c r="AA1270" s="85"/>
      <c r="AB1270" s="84"/>
      <c r="AC1270" s="84"/>
      <c r="AD1270" s="106"/>
      <c r="AE1270" s="107"/>
      <c r="AF1270" s="107"/>
      <c r="AG1270" s="107"/>
      <c r="AH1270" s="107"/>
      <c r="AI1270" s="107"/>
      <c r="AJ1270" s="107"/>
      <c r="AK1270" s="107"/>
      <c r="AL1270" s="107"/>
      <c r="AM1270" s="107"/>
      <c r="AN1270" s="107"/>
      <c r="AO1270" s="107"/>
      <c r="AP1270" s="107"/>
      <c r="AQ1270" s="107"/>
      <c r="AR1270" s="107"/>
      <c r="AS1270" s="107"/>
      <c r="AT1270" s="107"/>
    </row>
    <row r="1271" s="65" customFormat="1" ht="104" customHeight="1" spans="1:46">
      <c r="A1271" s="84" t="s">
        <v>18825</v>
      </c>
      <c r="B1271" s="84"/>
      <c r="C1271" s="85" t="s">
        <v>2</v>
      </c>
      <c r="D1271" s="84" t="s">
        <v>16690</v>
      </c>
      <c r="E1271" s="87" t="s">
        <v>18826</v>
      </c>
      <c r="F1271" s="84" t="s">
        <v>17600</v>
      </c>
      <c r="G1271" s="85"/>
      <c r="H1271" s="85">
        <v>25</v>
      </c>
      <c r="I1271" s="85">
        <f t="shared" si="66"/>
        <v>25</v>
      </c>
      <c r="J1271" s="84">
        <v>1</v>
      </c>
      <c r="K1271" s="90">
        <f>SUMIFS(VENTAS[Cantidad],VENTAS[Código del producto Vendido],STOCK[[#This Row],[Code]])</f>
        <v>0</v>
      </c>
      <c r="L1271" s="84">
        <f>STOCK[[#This Row],[Entradas]]-STOCK[[#This Row],[Salidas]]</f>
        <v>1</v>
      </c>
      <c r="M1271" s="93">
        <f>STOCK[[#This Row],[Precio Final]]*10%</f>
        <v>2.5</v>
      </c>
      <c r="N1271" s="84"/>
      <c r="O1271" s="85"/>
      <c r="P1271" s="85">
        <v>12</v>
      </c>
      <c r="Q1271" s="84"/>
      <c r="R1271" s="84"/>
      <c r="S1271" s="85"/>
      <c r="T1271" s="96">
        <f>STOCK[[#This Row],[Costo Unitario (USD)]]+STOCK[[#This Row],[Costo Envío (USD)]]+STOCK[[#This Row],[Comisión 10%]]</f>
        <v>14.5</v>
      </c>
      <c r="U1271" s="84">
        <f t="shared" si="65"/>
        <v>21.75</v>
      </c>
      <c r="V1271" s="85">
        <f t="shared" si="67"/>
        <v>25</v>
      </c>
      <c r="W1271" s="85">
        <f>STOCK[[#This Row],[Precio Final]]-STOCK[[#This Row],[Costo total]]</f>
        <v>10.5</v>
      </c>
      <c r="X1271" s="84">
        <f>STOCK[[#This Row],[Ganancia Unitaria]]*STOCK[[#This Row],[Salidas]]</f>
        <v>0</v>
      </c>
      <c r="Y1271" s="84"/>
      <c r="Z1271" s="84"/>
      <c r="AA1271" s="85"/>
      <c r="AB1271" s="84"/>
      <c r="AC1271" s="84"/>
      <c r="AD1271" s="106"/>
      <c r="AE1271" s="107"/>
      <c r="AF1271" s="107"/>
      <c r="AG1271" s="107"/>
      <c r="AH1271" s="107"/>
      <c r="AI1271" s="107"/>
      <c r="AJ1271" s="107"/>
      <c r="AK1271" s="107"/>
      <c r="AL1271" s="107"/>
      <c r="AM1271" s="107"/>
      <c r="AN1271" s="107"/>
      <c r="AO1271" s="107"/>
      <c r="AP1271" s="107"/>
      <c r="AQ1271" s="107"/>
      <c r="AR1271" s="107"/>
      <c r="AS1271" s="107"/>
      <c r="AT1271" s="107"/>
    </row>
    <row r="1272" s="65" customFormat="1" ht="104" customHeight="1" spans="1:46">
      <c r="A1272" s="84" t="s">
        <v>18827</v>
      </c>
      <c r="B1272" s="84"/>
      <c r="C1272" s="85" t="s">
        <v>2</v>
      </c>
      <c r="D1272" s="84" t="s">
        <v>16690</v>
      </c>
      <c r="E1272" s="87" t="s">
        <v>18826</v>
      </c>
      <c r="F1272" s="84" t="s">
        <v>17542</v>
      </c>
      <c r="G1272" s="85"/>
      <c r="H1272" s="85">
        <v>25</v>
      </c>
      <c r="I1272" s="85">
        <f t="shared" si="66"/>
        <v>25</v>
      </c>
      <c r="J1272" s="84">
        <v>2</v>
      </c>
      <c r="K1272" s="90">
        <f>SUMIFS(VENTAS[Cantidad],VENTAS[Código del producto Vendido],STOCK[[#This Row],[Code]])</f>
        <v>0</v>
      </c>
      <c r="L1272" s="84">
        <f>STOCK[[#This Row],[Entradas]]-STOCK[[#This Row],[Salidas]]</f>
        <v>2</v>
      </c>
      <c r="M1272" s="93">
        <f>STOCK[[#This Row],[Precio Final]]*10%</f>
        <v>2.5</v>
      </c>
      <c r="N1272" s="84"/>
      <c r="O1272" s="85"/>
      <c r="P1272" s="85">
        <v>12</v>
      </c>
      <c r="Q1272" s="84"/>
      <c r="R1272" s="84"/>
      <c r="S1272" s="85"/>
      <c r="T1272" s="96">
        <f>STOCK[[#This Row],[Costo Unitario (USD)]]+STOCK[[#This Row],[Costo Envío (USD)]]+STOCK[[#This Row],[Comisión 10%]]</f>
        <v>14.5</v>
      </c>
      <c r="U1272" s="84">
        <f t="shared" si="65"/>
        <v>21.75</v>
      </c>
      <c r="V1272" s="85">
        <f t="shared" si="67"/>
        <v>25</v>
      </c>
      <c r="W1272" s="85">
        <f>STOCK[[#This Row],[Precio Final]]-STOCK[[#This Row],[Costo total]]</f>
        <v>10.5</v>
      </c>
      <c r="X1272" s="84">
        <f>STOCK[[#This Row],[Ganancia Unitaria]]*STOCK[[#This Row],[Salidas]]</f>
        <v>0</v>
      </c>
      <c r="Y1272" s="84"/>
      <c r="Z1272" s="84"/>
      <c r="AA1272" s="85"/>
      <c r="AB1272" s="84"/>
      <c r="AC1272" s="84"/>
      <c r="AD1272" s="106"/>
      <c r="AE1272" s="107"/>
      <c r="AF1272" s="107"/>
      <c r="AG1272" s="107"/>
      <c r="AH1272" s="107"/>
      <c r="AI1272" s="107"/>
      <c r="AJ1272" s="107"/>
      <c r="AK1272" s="107"/>
      <c r="AL1272" s="107"/>
      <c r="AM1272" s="107"/>
      <c r="AN1272" s="107"/>
      <c r="AO1272" s="107"/>
      <c r="AP1272" s="107"/>
      <c r="AQ1272" s="107"/>
      <c r="AR1272" s="107"/>
      <c r="AS1272" s="107"/>
      <c r="AT1272" s="107"/>
    </row>
    <row r="1273" s="65" customFormat="1" ht="104" customHeight="1" spans="1:46">
      <c r="A1273" s="84" t="s">
        <v>18828</v>
      </c>
      <c r="B1273" s="84"/>
      <c r="C1273" s="85" t="s">
        <v>2</v>
      </c>
      <c r="D1273" s="84" t="s">
        <v>16683</v>
      </c>
      <c r="E1273" s="87" t="s">
        <v>18826</v>
      </c>
      <c r="F1273" s="84" t="s">
        <v>18579</v>
      </c>
      <c r="G1273" s="85"/>
      <c r="H1273" s="85">
        <v>25</v>
      </c>
      <c r="I1273" s="85">
        <f t="shared" si="66"/>
        <v>25</v>
      </c>
      <c r="J1273" s="84">
        <v>1</v>
      </c>
      <c r="K1273" s="90">
        <f>SUMIFS(VENTAS[Cantidad],VENTAS[Código del producto Vendido],STOCK[[#This Row],[Code]])</f>
        <v>0</v>
      </c>
      <c r="L1273" s="84">
        <f>STOCK[[#This Row],[Entradas]]-STOCK[[#This Row],[Salidas]]</f>
        <v>1</v>
      </c>
      <c r="M1273" s="93">
        <f>STOCK[[#This Row],[Precio Final]]*10%</f>
        <v>2.5</v>
      </c>
      <c r="N1273" s="84"/>
      <c r="O1273" s="85"/>
      <c r="P1273" s="85">
        <v>12</v>
      </c>
      <c r="Q1273" s="84"/>
      <c r="R1273" s="84"/>
      <c r="S1273" s="85"/>
      <c r="T1273" s="96">
        <f>STOCK[[#This Row],[Costo Unitario (USD)]]+STOCK[[#This Row],[Costo Envío (USD)]]+STOCK[[#This Row],[Comisión 10%]]</f>
        <v>14.5</v>
      </c>
      <c r="U1273" s="84">
        <f t="shared" si="65"/>
        <v>21.75</v>
      </c>
      <c r="V1273" s="85">
        <f t="shared" si="67"/>
        <v>25</v>
      </c>
      <c r="W1273" s="85">
        <f>STOCK[[#This Row],[Precio Final]]-STOCK[[#This Row],[Costo total]]</f>
        <v>10.5</v>
      </c>
      <c r="X1273" s="84">
        <f>STOCK[[#This Row],[Ganancia Unitaria]]*STOCK[[#This Row],[Salidas]]</f>
        <v>0</v>
      </c>
      <c r="Y1273" s="84"/>
      <c r="Z1273" s="84"/>
      <c r="AA1273" s="85"/>
      <c r="AB1273" s="84"/>
      <c r="AC1273" s="84"/>
      <c r="AD1273" s="106"/>
      <c r="AE1273" s="107"/>
      <c r="AF1273" s="107"/>
      <c r="AG1273" s="107"/>
      <c r="AH1273" s="107"/>
      <c r="AI1273" s="107"/>
      <c r="AJ1273" s="107"/>
      <c r="AK1273" s="107"/>
      <c r="AL1273" s="107"/>
      <c r="AM1273" s="107"/>
      <c r="AN1273" s="107"/>
      <c r="AO1273" s="107"/>
      <c r="AP1273" s="107"/>
      <c r="AQ1273" s="107"/>
      <c r="AR1273" s="107"/>
      <c r="AS1273" s="107"/>
      <c r="AT1273" s="107"/>
    </row>
    <row r="1274" s="65" customFormat="1" ht="104" customHeight="1" spans="1:46">
      <c r="A1274" s="84" t="s">
        <v>18829</v>
      </c>
      <c r="B1274" s="84"/>
      <c r="C1274" s="85" t="s">
        <v>2</v>
      </c>
      <c r="D1274" s="84" t="s">
        <v>16522</v>
      </c>
      <c r="E1274" s="87" t="s">
        <v>18585</v>
      </c>
      <c r="F1274" s="84" t="s">
        <v>17250</v>
      </c>
      <c r="G1274" s="85"/>
      <c r="H1274" s="85">
        <v>25</v>
      </c>
      <c r="I1274" s="85">
        <f t="shared" si="66"/>
        <v>25</v>
      </c>
      <c r="J1274" s="84">
        <v>1</v>
      </c>
      <c r="K1274" s="90">
        <f>SUMIFS(VENTAS[Cantidad],VENTAS[Código del producto Vendido],STOCK[[#This Row],[Code]])</f>
        <v>0</v>
      </c>
      <c r="L1274" s="84">
        <f>STOCK[[#This Row],[Entradas]]-STOCK[[#This Row],[Salidas]]</f>
        <v>1</v>
      </c>
      <c r="M1274" s="93">
        <f>STOCK[[#This Row],[Precio Final]]*10%</f>
        <v>2.5</v>
      </c>
      <c r="N1274" s="84"/>
      <c r="O1274" s="85"/>
      <c r="P1274" s="85">
        <v>12</v>
      </c>
      <c r="Q1274" s="84"/>
      <c r="R1274" s="84"/>
      <c r="S1274" s="85"/>
      <c r="T1274" s="96">
        <f>STOCK[[#This Row],[Costo Unitario (USD)]]+STOCK[[#This Row],[Costo Envío (USD)]]+STOCK[[#This Row],[Comisión 10%]]</f>
        <v>14.5</v>
      </c>
      <c r="U1274" s="84">
        <f t="shared" si="65"/>
        <v>21.75</v>
      </c>
      <c r="V1274" s="85">
        <f t="shared" si="67"/>
        <v>25</v>
      </c>
      <c r="W1274" s="85">
        <f>STOCK[[#This Row],[Precio Final]]-STOCK[[#This Row],[Costo total]]</f>
        <v>10.5</v>
      </c>
      <c r="X1274" s="84">
        <f>STOCK[[#This Row],[Ganancia Unitaria]]*STOCK[[#This Row],[Salidas]]</f>
        <v>0</v>
      </c>
      <c r="Y1274" s="84"/>
      <c r="Z1274" s="84"/>
      <c r="AA1274" s="85"/>
      <c r="AB1274" s="84"/>
      <c r="AC1274" s="84"/>
      <c r="AD1274" s="106"/>
      <c r="AE1274" s="107"/>
      <c r="AF1274" s="107"/>
      <c r="AG1274" s="107"/>
      <c r="AH1274" s="107"/>
      <c r="AI1274" s="107"/>
      <c r="AJ1274" s="107"/>
      <c r="AK1274" s="107"/>
      <c r="AL1274" s="107"/>
      <c r="AM1274" s="107"/>
      <c r="AN1274" s="107"/>
      <c r="AO1274" s="107"/>
      <c r="AP1274" s="107"/>
      <c r="AQ1274" s="107"/>
      <c r="AR1274" s="107"/>
      <c r="AS1274" s="107"/>
      <c r="AT1274" s="107"/>
    </row>
    <row r="1275" s="65" customFormat="1" ht="104" customHeight="1" spans="1:46">
      <c r="A1275" s="84" t="s">
        <v>18830</v>
      </c>
      <c r="B1275" s="84"/>
      <c r="C1275" s="85" t="s">
        <v>2</v>
      </c>
      <c r="D1275" s="84" t="s">
        <v>16522</v>
      </c>
      <c r="E1275" s="87" t="s">
        <v>18170</v>
      </c>
      <c r="F1275" s="84" t="s">
        <v>17250</v>
      </c>
      <c r="G1275" s="85"/>
      <c r="H1275" s="85">
        <v>25</v>
      </c>
      <c r="I1275" s="85">
        <f t="shared" si="66"/>
        <v>25</v>
      </c>
      <c r="J1275" s="84">
        <v>1</v>
      </c>
      <c r="K1275" s="90">
        <f>SUMIFS(VENTAS[Cantidad],VENTAS[Código del producto Vendido],STOCK[[#This Row],[Code]])</f>
        <v>0</v>
      </c>
      <c r="L1275" s="84">
        <f>STOCK[[#This Row],[Entradas]]-STOCK[[#This Row],[Salidas]]</f>
        <v>1</v>
      </c>
      <c r="M1275" s="93">
        <f>STOCK[[#This Row],[Precio Final]]*10%</f>
        <v>2.5</v>
      </c>
      <c r="N1275" s="84"/>
      <c r="O1275" s="85"/>
      <c r="P1275" s="85">
        <v>12</v>
      </c>
      <c r="Q1275" s="84"/>
      <c r="R1275" s="84"/>
      <c r="S1275" s="85"/>
      <c r="T1275" s="96">
        <f>STOCK[[#This Row],[Costo Unitario (USD)]]+STOCK[[#This Row],[Costo Envío (USD)]]+STOCK[[#This Row],[Comisión 10%]]</f>
        <v>14.5</v>
      </c>
      <c r="U1275" s="84">
        <f t="shared" si="65"/>
        <v>21.75</v>
      </c>
      <c r="V1275" s="85">
        <f t="shared" si="67"/>
        <v>25</v>
      </c>
      <c r="W1275" s="85">
        <f>STOCK[[#This Row],[Precio Final]]-STOCK[[#This Row],[Costo total]]</f>
        <v>10.5</v>
      </c>
      <c r="X1275" s="84">
        <f>STOCK[[#This Row],[Ganancia Unitaria]]*STOCK[[#This Row],[Salidas]]</f>
        <v>0</v>
      </c>
      <c r="Y1275" s="84"/>
      <c r="Z1275" s="84"/>
      <c r="AA1275" s="85"/>
      <c r="AB1275" s="84"/>
      <c r="AC1275" s="84"/>
      <c r="AD1275" s="106"/>
      <c r="AE1275" s="107"/>
      <c r="AF1275" s="107"/>
      <c r="AG1275" s="107"/>
      <c r="AH1275" s="107"/>
      <c r="AI1275" s="107"/>
      <c r="AJ1275" s="107"/>
      <c r="AK1275" s="107"/>
      <c r="AL1275" s="107"/>
      <c r="AM1275" s="107"/>
      <c r="AN1275" s="107"/>
      <c r="AO1275" s="107"/>
      <c r="AP1275" s="107"/>
      <c r="AQ1275" s="107"/>
      <c r="AR1275" s="107"/>
      <c r="AS1275" s="107"/>
      <c r="AT1275" s="107"/>
    </row>
    <row r="1276" s="65" customFormat="1" ht="104" customHeight="1" spans="1:46">
      <c r="A1276" s="84" t="s">
        <v>18831</v>
      </c>
      <c r="B1276" s="84"/>
      <c r="C1276" s="85" t="s">
        <v>2</v>
      </c>
      <c r="D1276" s="84" t="s">
        <v>16541</v>
      </c>
      <c r="E1276" s="87" t="s">
        <v>18832</v>
      </c>
      <c r="F1276" s="84" t="s">
        <v>16396</v>
      </c>
      <c r="G1276" s="85"/>
      <c r="H1276" s="85">
        <v>25</v>
      </c>
      <c r="I1276" s="85">
        <f t="shared" si="66"/>
        <v>25</v>
      </c>
      <c r="J1276" s="84">
        <v>3</v>
      </c>
      <c r="K1276" s="90">
        <f>SUMIFS(VENTAS[Cantidad],VENTAS[Código del producto Vendido],STOCK[[#This Row],[Code]])</f>
        <v>0</v>
      </c>
      <c r="L1276" s="84">
        <f>STOCK[[#This Row],[Entradas]]-STOCK[[#This Row],[Salidas]]</f>
        <v>3</v>
      </c>
      <c r="M1276" s="93">
        <f>STOCK[[#This Row],[Precio Final]]*10%</f>
        <v>2.5</v>
      </c>
      <c r="N1276" s="84"/>
      <c r="O1276" s="85"/>
      <c r="P1276" s="85">
        <v>12</v>
      </c>
      <c r="Q1276" s="84"/>
      <c r="R1276" s="84"/>
      <c r="S1276" s="85"/>
      <c r="T1276" s="96">
        <f>STOCK[[#This Row],[Costo Unitario (USD)]]+STOCK[[#This Row],[Costo Envío (USD)]]+STOCK[[#This Row],[Comisión 10%]]</f>
        <v>14.5</v>
      </c>
      <c r="U1276" s="84">
        <f t="shared" si="65"/>
        <v>21.75</v>
      </c>
      <c r="V1276" s="85">
        <f t="shared" si="67"/>
        <v>25</v>
      </c>
      <c r="W1276" s="85">
        <f>STOCK[[#This Row],[Precio Final]]-STOCK[[#This Row],[Costo total]]</f>
        <v>10.5</v>
      </c>
      <c r="X1276" s="84">
        <f>STOCK[[#This Row],[Ganancia Unitaria]]*STOCK[[#This Row],[Salidas]]</f>
        <v>0</v>
      </c>
      <c r="Y1276" s="84"/>
      <c r="Z1276" s="84"/>
      <c r="AA1276" s="85"/>
      <c r="AB1276" s="84"/>
      <c r="AC1276" s="84"/>
      <c r="AD1276" s="106"/>
      <c r="AE1276" s="107"/>
      <c r="AF1276" s="107"/>
      <c r="AG1276" s="107"/>
      <c r="AH1276" s="107"/>
      <c r="AI1276" s="107"/>
      <c r="AJ1276" s="107"/>
      <c r="AK1276" s="107"/>
      <c r="AL1276" s="107"/>
      <c r="AM1276" s="107"/>
      <c r="AN1276" s="107"/>
      <c r="AO1276" s="107"/>
      <c r="AP1276" s="107"/>
      <c r="AQ1276" s="107"/>
      <c r="AR1276" s="107"/>
      <c r="AS1276" s="107"/>
      <c r="AT1276" s="107"/>
    </row>
    <row r="1277" s="65" customFormat="1" ht="104" customHeight="1" spans="1:46">
      <c r="A1277" s="84" t="s">
        <v>18833</v>
      </c>
      <c r="B1277" s="84"/>
      <c r="C1277" s="85" t="s">
        <v>2</v>
      </c>
      <c r="D1277" s="84" t="s">
        <v>16541</v>
      </c>
      <c r="E1277" s="87" t="s">
        <v>18832</v>
      </c>
      <c r="F1277" s="84" t="s">
        <v>16408</v>
      </c>
      <c r="G1277" s="85"/>
      <c r="H1277" s="85">
        <v>25</v>
      </c>
      <c r="I1277" s="85">
        <f t="shared" si="66"/>
        <v>25</v>
      </c>
      <c r="J1277" s="84">
        <v>2</v>
      </c>
      <c r="K1277" s="90">
        <f>SUMIFS(VENTAS[Cantidad],VENTAS[Código del producto Vendido],STOCK[[#This Row],[Code]])</f>
        <v>0</v>
      </c>
      <c r="L1277" s="84">
        <f>STOCK[[#This Row],[Entradas]]-STOCK[[#This Row],[Salidas]]</f>
        <v>2</v>
      </c>
      <c r="M1277" s="93">
        <f>STOCK[[#This Row],[Precio Final]]*10%</f>
        <v>2.5</v>
      </c>
      <c r="N1277" s="84"/>
      <c r="O1277" s="85"/>
      <c r="P1277" s="85">
        <v>12</v>
      </c>
      <c r="Q1277" s="84"/>
      <c r="R1277" s="84"/>
      <c r="S1277" s="85"/>
      <c r="T1277" s="96">
        <f>STOCK[[#This Row],[Costo Unitario (USD)]]+STOCK[[#This Row],[Costo Envío (USD)]]+STOCK[[#This Row],[Comisión 10%]]</f>
        <v>14.5</v>
      </c>
      <c r="U1277" s="84">
        <f t="shared" si="65"/>
        <v>21.75</v>
      </c>
      <c r="V1277" s="85">
        <f t="shared" si="67"/>
        <v>25</v>
      </c>
      <c r="W1277" s="85">
        <f>STOCK[[#This Row],[Precio Final]]-STOCK[[#This Row],[Costo total]]</f>
        <v>10.5</v>
      </c>
      <c r="X1277" s="84">
        <f>STOCK[[#This Row],[Ganancia Unitaria]]*STOCK[[#This Row],[Salidas]]</f>
        <v>0</v>
      </c>
      <c r="Y1277" s="84"/>
      <c r="Z1277" s="84"/>
      <c r="AA1277" s="85"/>
      <c r="AB1277" s="84"/>
      <c r="AC1277" s="84"/>
      <c r="AD1277" s="106"/>
      <c r="AE1277" s="107"/>
      <c r="AF1277" s="107"/>
      <c r="AG1277" s="107"/>
      <c r="AH1277" s="107"/>
      <c r="AI1277" s="107"/>
      <c r="AJ1277" s="107"/>
      <c r="AK1277" s="107"/>
      <c r="AL1277" s="107"/>
      <c r="AM1277" s="107"/>
      <c r="AN1277" s="107"/>
      <c r="AO1277" s="107"/>
      <c r="AP1277" s="107"/>
      <c r="AQ1277" s="107"/>
      <c r="AR1277" s="107"/>
      <c r="AS1277" s="107"/>
      <c r="AT1277" s="107"/>
    </row>
    <row r="1278" s="65" customFormat="1" ht="104" customHeight="1" spans="1:46">
      <c r="A1278" s="84" t="s">
        <v>18834</v>
      </c>
      <c r="B1278" s="84"/>
      <c r="C1278" s="85" t="s">
        <v>2</v>
      </c>
      <c r="D1278" s="84" t="s">
        <v>16541</v>
      </c>
      <c r="E1278" s="87" t="s">
        <v>18832</v>
      </c>
      <c r="F1278" s="84" t="s">
        <v>16475</v>
      </c>
      <c r="G1278" s="85"/>
      <c r="H1278" s="85">
        <v>25</v>
      </c>
      <c r="I1278" s="85">
        <f t="shared" si="66"/>
        <v>25</v>
      </c>
      <c r="J1278" s="84">
        <v>1</v>
      </c>
      <c r="K1278" s="90">
        <f>SUMIFS(VENTAS[Cantidad],VENTAS[Código del producto Vendido],STOCK[[#This Row],[Code]])</f>
        <v>0</v>
      </c>
      <c r="L1278" s="84">
        <f>STOCK[[#This Row],[Entradas]]-STOCK[[#This Row],[Salidas]]</f>
        <v>1</v>
      </c>
      <c r="M1278" s="93">
        <f>STOCK[[#This Row],[Precio Final]]*10%</f>
        <v>2.5</v>
      </c>
      <c r="N1278" s="84"/>
      <c r="O1278" s="85"/>
      <c r="P1278" s="85">
        <v>12</v>
      </c>
      <c r="Q1278" s="84"/>
      <c r="R1278" s="84"/>
      <c r="S1278" s="85"/>
      <c r="T1278" s="96">
        <f>STOCK[[#This Row],[Costo Unitario (USD)]]+STOCK[[#This Row],[Costo Envío (USD)]]+STOCK[[#This Row],[Comisión 10%]]</f>
        <v>14.5</v>
      </c>
      <c r="U1278" s="84">
        <f t="shared" si="65"/>
        <v>21.75</v>
      </c>
      <c r="V1278" s="85">
        <f t="shared" si="67"/>
        <v>25</v>
      </c>
      <c r="W1278" s="85">
        <f>STOCK[[#This Row],[Precio Final]]-STOCK[[#This Row],[Costo total]]</f>
        <v>10.5</v>
      </c>
      <c r="X1278" s="84">
        <f>STOCK[[#This Row],[Ganancia Unitaria]]*STOCK[[#This Row],[Salidas]]</f>
        <v>0</v>
      </c>
      <c r="Y1278" s="84"/>
      <c r="Z1278" s="84"/>
      <c r="AA1278" s="85"/>
      <c r="AB1278" s="84"/>
      <c r="AC1278" s="84"/>
      <c r="AD1278" s="106"/>
      <c r="AE1278" s="107"/>
      <c r="AF1278" s="107"/>
      <c r="AG1278" s="107"/>
      <c r="AH1278" s="107"/>
      <c r="AI1278" s="107"/>
      <c r="AJ1278" s="107"/>
      <c r="AK1278" s="107"/>
      <c r="AL1278" s="107"/>
      <c r="AM1278" s="107"/>
      <c r="AN1278" s="107"/>
      <c r="AO1278" s="107"/>
      <c r="AP1278" s="107"/>
      <c r="AQ1278" s="107"/>
      <c r="AR1278" s="107"/>
      <c r="AS1278" s="107"/>
      <c r="AT1278" s="107"/>
    </row>
    <row r="1279" s="65" customFormat="1" ht="104" customHeight="1" spans="1:46">
      <c r="A1279" s="84" t="s">
        <v>18835</v>
      </c>
      <c r="B1279" s="84"/>
      <c r="C1279" s="85" t="s">
        <v>2</v>
      </c>
      <c r="D1279" s="84" t="s">
        <v>16522</v>
      </c>
      <c r="E1279" s="87" t="s">
        <v>18836</v>
      </c>
      <c r="F1279" s="84" t="s">
        <v>17250</v>
      </c>
      <c r="G1279" s="85"/>
      <c r="H1279" s="85">
        <v>40</v>
      </c>
      <c r="I1279" s="85">
        <f t="shared" si="66"/>
        <v>40</v>
      </c>
      <c r="J1279" s="84">
        <v>1</v>
      </c>
      <c r="K1279" s="90">
        <f>SUMIFS(VENTAS[Cantidad],VENTAS[Código del producto Vendido],STOCK[[#This Row],[Code]])</f>
        <v>0</v>
      </c>
      <c r="L1279" s="84">
        <f>STOCK[[#This Row],[Entradas]]-STOCK[[#This Row],[Salidas]]</f>
        <v>1</v>
      </c>
      <c r="M1279" s="93">
        <f>STOCK[[#This Row],[Precio Final]]*10%</f>
        <v>4</v>
      </c>
      <c r="N1279" s="84"/>
      <c r="O1279" s="85"/>
      <c r="P1279" s="85">
        <v>12</v>
      </c>
      <c r="Q1279" s="84"/>
      <c r="R1279" s="84"/>
      <c r="S1279" s="85"/>
      <c r="T1279" s="96">
        <f>STOCK[[#This Row],[Costo Unitario (USD)]]+STOCK[[#This Row],[Costo Envío (USD)]]+STOCK[[#This Row],[Comisión 10%]]</f>
        <v>16</v>
      </c>
      <c r="U1279" s="84">
        <f t="shared" si="65"/>
        <v>24</v>
      </c>
      <c r="V1279" s="85">
        <f t="shared" si="67"/>
        <v>40</v>
      </c>
      <c r="W1279" s="85">
        <f>STOCK[[#This Row],[Precio Final]]-STOCK[[#This Row],[Costo total]]</f>
        <v>24</v>
      </c>
      <c r="X1279" s="84">
        <f>STOCK[[#This Row],[Ganancia Unitaria]]*STOCK[[#This Row],[Salidas]]</f>
        <v>0</v>
      </c>
      <c r="Y1279" s="84"/>
      <c r="Z1279" s="84"/>
      <c r="AA1279" s="85"/>
      <c r="AB1279" s="84"/>
      <c r="AC1279" s="84"/>
      <c r="AD1279" s="106"/>
      <c r="AE1279" s="107"/>
      <c r="AF1279" s="107"/>
      <c r="AG1279" s="107"/>
      <c r="AH1279" s="107"/>
      <c r="AI1279" s="107"/>
      <c r="AJ1279" s="107"/>
      <c r="AK1279" s="107"/>
      <c r="AL1279" s="107"/>
      <c r="AM1279" s="107"/>
      <c r="AN1279" s="107"/>
      <c r="AO1279" s="107"/>
      <c r="AP1279" s="107"/>
      <c r="AQ1279" s="107"/>
      <c r="AR1279" s="107"/>
      <c r="AS1279" s="107"/>
      <c r="AT1279" s="107"/>
    </row>
    <row r="1280" s="65" customFormat="1" ht="104" customHeight="1" spans="1:46">
      <c r="A1280" s="84" t="s">
        <v>18837</v>
      </c>
      <c r="B1280" s="84"/>
      <c r="C1280" s="85" t="s">
        <v>2</v>
      </c>
      <c r="D1280" s="84" t="s">
        <v>16683</v>
      </c>
      <c r="E1280" s="87" t="s">
        <v>18838</v>
      </c>
      <c r="F1280" s="84" t="s">
        <v>16984</v>
      </c>
      <c r="G1280" s="85"/>
      <c r="H1280" s="85">
        <v>25</v>
      </c>
      <c r="I1280" s="85">
        <f t="shared" si="66"/>
        <v>25</v>
      </c>
      <c r="J1280" s="84">
        <v>1</v>
      </c>
      <c r="K1280" s="90">
        <f>SUMIFS(VENTAS[Cantidad],VENTAS[Código del producto Vendido],STOCK[[#This Row],[Code]])</f>
        <v>0</v>
      </c>
      <c r="L1280" s="84">
        <f>STOCK[[#This Row],[Entradas]]-STOCK[[#This Row],[Salidas]]</f>
        <v>1</v>
      </c>
      <c r="M1280" s="93">
        <f>STOCK[[#This Row],[Precio Final]]*10%</f>
        <v>2.5</v>
      </c>
      <c r="N1280" s="84"/>
      <c r="O1280" s="85"/>
      <c r="P1280" s="85">
        <v>12</v>
      </c>
      <c r="Q1280" s="84"/>
      <c r="R1280" s="84"/>
      <c r="S1280" s="85"/>
      <c r="T1280" s="96">
        <f>STOCK[[#This Row],[Costo Unitario (USD)]]+STOCK[[#This Row],[Costo Envío (USD)]]+STOCK[[#This Row],[Comisión 10%]]</f>
        <v>14.5</v>
      </c>
      <c r="U1280" s="84">
        <f t="shared" si="65"/>
        <v>21.75</v>
      </c>
      <c r="V1280" s="85">
        <f t="shared" si="67"/>
        <v>25</v>
      </c>
      <c r="W1280" s="85">
        <f>STOCK[[#This Row],[Precio Final]]-STOCK[[#This Row],[Costo total]]</f>
        <v>10.5</v>
      </c>
      <c r="X1280" s="84">
        <f>STOCK[[#This Row],[Ganancia Unitaria]]*STOCK[[#This Row],[Salidas]]</f>
        <v>0</v>
      </c>
      <c r="Y1280" s="84"/>
      <c r="Z1280" s="84"/>
      <c r="AA1280" s="85"/>
      <c r="AB1280" s="84"/>
      <c r="AC1280" s="84"/>
      <c r="AD1280" s="106"/>
      <c r="AE1280" s="107"/>
      <c r="AF1280" s="107"/>
      <c r="AG1280" s="107"/>
      <c r="AH1280" s="107"/>
      <c r="AI1280" s="107"/>
      <c r="AJ1280" s="107"/>
      <c r="AK1280" s="107"/>
      <c r="AL1280" s="107"/>
      <c r="AM1280" s="107"/>
      <c r="AN1280" s="107"/>
      <c r="AO1280" s="107"/>
      <c r="AP1280" s="107"/>
      <c r="AQ1280" s="107"/>
      <c r="AR1280" s="107"/>
      <c r="AS1280" s="107"/>
      <c r="AT1280" s="107"/>
    </row>
    <row r="1281" s="65" customFormat="1" ht="104" customHeight="1" spans="1:46">
      <c r="A1281" s="84" t="s">
        <v>18839</v>
      </c>
      <c r="B1281" s="84"/>
      <c r="C1281" s="85" t="s">
        <v>2</v>
      </c>
      <c r="D1281" s="84" t="s">
        <v>16683</v>
      </c>
      <c r="E1281" s="87" t="s">
        <v>18838</v>
      </c>
      <c r="F1281" s="84" t="s">
        <v>16937</v>
      </c>
      <c r="G1281" s="85"/>
      <c r="H1281" s="85">
        <v>25</v>
      </c>
      <c r="I1281" s="85">
        <f t="shared" si="66"/>
        <v>25</v>
      </c>
      <c r="J1281" s="84">
        <v>2</v>
      </c>
      <c r="K1281" s="90">
        <f>SUMIFS(VENTAS[Cantidad],VENTAS[Código del producto Vendido],STOCK[[#This Row],[Code]])</f>
        <v>0</v>
      </c>
      <c r="L1281" s="84">
        <f>STOCK[[#This Row],[Entradas]]-STOCK[[#This Row],[Salidas]]</f>
        <v>2</v>
      </c>
      <c r="M1281" s="93">
        <f>STOCK[[#This Row],[Precio Final]]*10%</f>
        <v>2.5</v>
      </c>
      <c r="N1281" s="84"/>
      <c r="O1281" s="85"/>
      <c r="P1281" s="85">
        <v>12</v>
      </c>
      <c r="Q1281" s="84"/>
      <c r="R1281" s="84"/>
      <c r="S1281" s="85"/>
      <c r="T1281" s="96">
        <f>STOCK[[#This Row],[Costo Unitario (USD)]]+STOCK[[#This Row],[Costo Envío (USD)]]+STOCK[[#This Row],[Comisión 10%]]</f>
        <v>14.5</v>
      </c>
      <c r="U1281" s="84">
        <f t="shared" si="65"/>
        <v>21.75</v>
      </c>
      <c r="V1281" s="85">
        <f t="shared" si="67"/>
        <v>25</v>
      </c>
      <c r="W1281" s="85">
        <f>STOCK[[#This Row],[Precio Final]]-STOCK[[#This Row],[Costo total]]</f>
        <v>10.5</v>
      </c>
      <c r="X1281" s="84">
        <f>STOCK[[#This Row],[Ganancia Unitaria]]*STOCK[[#This Row],[Salidas]]</f>
        <v>0</v>
      </c>
      <c r="Y1281" s="84"/>
      <c r="Z1281" s="84"/>
      <c r="AA1281" s="85"/>
      <c r="AB1281" s="84"/>
      <c r="AC1281" s="84"/>
      <c r="AD1281" s="106"/>
      <c r="AE1281" s="107"/>
      <c r="AF1281" s="107"/>
      <c r="AG1281" s="107"/>
      <c r="AH1281" s="107"/>
      <c r="AI1281" s="107"/>
      <c r="AJ1281" s="107"/>
      <c r="AK1281" s="107"/>
      <c r="AL1281" s="107"/>
      <c r="AM1281" s="107"/>
      <c r="AN1281" s="107"/>
      <c r="AO1281" s="107"/>
      <c r="AP1281" s="107"/>
      <c r="AQ1281" s="107"/>
      <c r="AR1281" s="107"/>
      <c r="AS1281" s="107"/>
      <c r="AT1281" s="107"/>
    </row>
    <row r="1282" s="65" customFormat="1" ht="104" customHeight="1" spans="1:46">
      <c r="A1282" s="84" t="s">
        <v>18840</v>
      </c>
      <c r="B1282" s="84"/>
      <c r="C1282" s="85" t="s">
        <v>2</v>
      </c>
      <c r="D1282" s="84" t="s">
        <v>16498</v>
      </c>
      <c r="E1282" s="87" t="s">
        <v>18841</v>
      </c>
      <c r="F1282" s="84" t="s">
        <v>18367</v>
      </c>
      <c r="G1282" s="85"/>
      <c r="H1282" s="85">
        <v>30</v>
      </c>
      <c r="I1282" s="85">
        <f t="shared" si="66"/>
        <v>30</v>
      </c>
      <c r="J1282" s="84">
        <v>1</v>
      </c>
      <c r="K1282" s="90">
        <f>SUMIFS(VENTAS[Cantidad],VENTAS[Código del producto Vendido],STOCK[[#This Row],[Code]])</f>
        <v>0</v>
      </c>
      <c r="L1282" s="84">
        <f>STOCK[[#This Row],[Entradas]]-STOCK[[#This Row],[Salidas]]</f>
        <v>1</v>
      </c>
      <c r="M1282" s="93">
        <f>STOCK[[#This Row],[Precio Final]]*10%</f>
        <v>3</v>
      </c>
      <c r="N1282" s="84"/>
      <c r="O1282" s="85"/>
      <c r="P1282" s="85">
        <v>12</v>
      </c>
      <c r="Q1282" s="84"/>
      <c r="R1282" s="84"/>
      <c r="S1282" s="85"/>
      <c r="T1282" s="96">
        <f>STOCK[[#This Row],[Costo Unitario (USD)]]+STOCK[[#This Row],[Costo Envío (USD)]]+STOCK[[#This Row],[Comisión 10%]]</f>
        <v>15</v>
      </c>
      <c r="U1282" s="84">
        <f t="shared" ref="U1282:U1345" si="68">T1282*1.5</f>
        <v>22.5</v>
      </c>
      <c r="V1282" s="85">
        <f t="shared" si="67"/>
        <v>30</v>
      </c>
      <c r="W1282" s="85">
        <f>STOCK[[#This Row],[Precio Final]]-STOCK[[#This Row],[Costo total]]</f>
        <v>15</v>
      </c>
      <c r="X1282" s="84">
        <f>STOCK[[#This Row],[Ganancia Unitaria]]*STOCK[[#This Row],[Salidas]]</f>
        <v>0</v>
      </c>
      <c r="Y1282" s="84"/>
      <c r="Z1282" s="84"/>
      <c r="AA1282" s="85"/>
      <c r="AB1282" s="84"/>
      <c r="AC1282" s="84"/>
      <c r="AD1282" s="106"/>
      <c r="AE1282" s="107"/>
      <c r="AF1282" s="107"/>
      <c r="AG1282" s="107"/>
      <c r="AH1282" s="107"/>
      <c r="AI1282" s="107"/>
      <c r="AJ1282" s="107"/>
      <c r="AK1282" s="107"/>
      <c r="AL1282" s="107"/>
      <c r="AM1282" s="107"/>
      <c r="AN1282" s="107"/>
      <c r="AO1282" s="107"/>
      <c r="AP1282" s="107"/>
      <c r="AQ1282" s="107"/>
      <c r="AR1282" s="107"/>
      <c r="AS1282" s="107"/>
      <c r="AT1282" s="107"/>
    </row>
    <row r="1283" s="65" customFormat="1" ht="104" customHeight="1" spans="1:46">
      <c r="A1283" s="84" t="s">
        <v>18842</v>
      </c>
      <c r="B1283" s="84"/>
      <c r="C1283" s="85" t="s">
        <v>2</v>
      </c>
      <c r="D1283" s="84" t="s">
        <v>16498</v>
      </c>
      <c r="E1283" s="87" t="s">
        <v>18843</v>
      </c>
      <c r="F1283" s="84" t="s">
        <v>17960</v>
      </c>
      <c r="G1283" s="85"/>
      <c r="H1283" s="85">
        <v>35</v>
      </c>
      <c r="I1283" s="85">
        <f t="shared" si="66"/>
        <v>35</v>
      </c>
      <c r="J1283" s="84">
        <v>1</v>
      </c>
      <c r="K1283" s="90">
        <f>SUMIFS(VENTAS[Cantidad],VENTAS[Código del producto Vendido],STOCK[[#This Row],[Code]])</f>
        <v>0</v>
      </c>
      <c r="L1283" s="84">
        <f>STOCK[[#This Row],[Entradas]]-STOCK[[#This Row],[Salidas]]</f>
        <v>1</v>
      </c>
      <c r="M1283" s="93">
        <f>STOCK[[#This Row],[Precio Final]]*10%</f>
        <v>3.5</v>
      </c>
      <c r="N1283" s="84"/>
      <c r="O1283" s="85"/>
      <c r="P1283" s="85">
        <v>12</v>
      </c>
      <c r="Q1283" s="84"/>
      <c r="R1283" s="84"/>
      <c r="S1283" s="85"/>
      <c r="T1283" s="96">
        <f>STOCK[[#This Row],[Costo Unitario (USD)]]+STOCK[[#This Row],[Costo Envío (USD)]]+STOCK[[#This Row],[Comisión 10%]]</f>
        <v>15.5</v>
      </c>
      <c r="U1283" s="84">
        <f t="shared" si="68"/>
        <v>23.25</v>
      </c>
      <c r="V1283" s="85">
        <f t="shared" si="67"/>
        <v>35</v>
      </c>
      <c r="W1283" s="85">
        <f>STOCK[[#This Row],[Precio Final]]-STOCK[[#This Row],[Costo total]]</f>
        <v>19.5</v>
      </c>
      <c r="X1283" s="84">
        <f>STOCK[[#This Row],[Ganancia Unitaria]]*STOCK[[#This Row],[Salidas]]</f>
        <v>0</v>
      </c>
      <c r="Y1283" s="84"/>
      <c r="Z1283" s="84"/>
      <c r="AA1283" s="85"/>
      <c r="AB1283" s="84"/>
      <c r="AC1283" s="84"/>
      <c r="AD1283" s="106"/>
      <c r="AE1283" s="107"/>
      <c r="AF1283" s="107"/>
      <c r="AG1283" s="107"/>
      <c r="AH1283" s="107"/>
      <c r="AI1283" s="107"/>
      <c r="AJ1283" s="107"/>
      <c r="AK1283" s="107"/>
      <c r="AL1283" s="107"/>
      <c r="AM1283" s="107"/>
      <c r="AN1283" s="107"/>
      <c r="AO1283" s="107"/>
      <c r="AP1283" s="107"/>
      <c r="AQ1283" s="107"/>
      <c r="AR1283" s="107"/>
      <c r="AS1283" s="107"/>
      <c r="AT1283" s="107"/>
    </row>
    <row r="1284" s="65" customFormat="1" ht="104" customHeight="1" spans="1:46">
      <c r="A1284" s="84" t="s">
        <v>18844</v>
      </c>
      <c r="B1284" s="84"/>
      <c r="C1284" s="85" t="s">
        <v>2</v>
      </c>
      <c r="D1284" s="84" t="s">
        <v>16498</v>
      </c>
      <c r="E1284" s="87" t="s">
        <v>18843</v>
      </c>
      <c r="F1284" s="84" t="s">
        <v>18845</v>
      </c>
      <c r="G1284" s="85"/>
      <c r="H1284" s="85">
        <v>35</v>
      </c>
      <c r="I1284" s="85">
        <f t="shared" si="66"/>
        <v>35</v>
      </c>
      <c r="J1284" s="84">
        <v>1</v>
      </c>
      <c r="K1284" s="90">
        <f>SUMIFS(VENTAS[Cantidad],VENTAS[Código del producto Vendido],STOCK[[#This Row],[Code]])</f>
        <v>0</v>
      </c>
      <c r="L1284" s="84">
        <f>STOCK[[#This Row],[Entradas]]-STOCK[[#This Row],[Salidas]]</f>
        <v>1</v>
      </c>
      <c r="M1284" s="93">
        <f>STOCK[[#This Row],[Precio Final]]*10%</f>
        <v>3.5</v>
      </c>
      <c r="N1284" s="84"/>
      <c r="O1284" s="85"/>
      <c r="P1284" s="85">
        <v>12</v>
      </c>
      <c r="Q1284" s="84"/>
      <c r="R1284" s="84"/>
      <c r="S1284" s="85"/>
      <c r="T1284" s="96">
        <f>STOCK[[#This Row],[Costo Unitario (USD)]]+STOCK[[#This Row],[Costo Envío (USD)]]+STOCK[[#This Row],[Comisión 10%]]</f>
        <v>15.5</v>
      </c>
      <c r="U1284" s="84">
        <f t="shared" si="68"/>
        <v>23.25</v>
      </c>
      <c r="V1284" s="85">
        <f t="shared" si="67"/>
        <v>35</v>
      </c>
      <c r="W1284" s="85">
        <f>STOCK[[#This Row],[Precio Final]]-STOCK[[#This Row],[Costo total]]</f>
        <v>19.5</v>
      </c>
      <c r="X1284" s="84">
        <f>STOCK[[#This Row],[Ganancia Unitaria]]*STOCK[[#This Row],[Salidas]]</f>
        <v>0</v>
      </c>
      <c r="Y1284" s="84"/>
      <c r="Z1284" s="84"/>
      <c r="AA1284" s="85"/>
      <c r="AB1284" s="84"/>
      <c r="AC1284" s="84"/>
      <c r="AD1284" s="106"/>
      <c r="AE1284" s="107"/>
      <c r="AF1284" s="107"/>
      <c r="AG1284" s="107"/>
      <c r="AH1284" s="107"/>
      <c r="AI1284" s="107"/>
      <c r="AJ1284" s="107"/>
      <c r="AK1284" s="107"/>
      <c r="AL1284" s="107"/>
      <c r="AM1284" s="107"/>
      <c r="AN1284" s="107"/>
      <c r="AO1284" s="107"/>
      <c r="AP1284" s="107"/>
      <c r="AQ1284" s="107"/>
      <c r="AR1284" s="107"/>
      <c r="AS1284" s="107"/>
      <c r="AT1284" s="107"/>
    </row>
    <row r="1285" s="65" customFormat="1" ht="104" customHeight="1" spans="1:46">
      <c r="A1285" s="84" t="s">
        <v>18846</v>
      </c>
      <c r="B1285" s="84"/>
      <c r="C1285" s="85" t="s">
        <v>2</v>
      </c>
      <c r="D1285" s="84" t="s">
        <v>16498</v>
      </c>
      <c r="E1285" s="87" t="s">
        <v>18847</v>
      </c>
      <c r="F1285" s="84" t="s">
        <v>18307</v>
      </c>
      <c r="G1285" s="85"/>
      <c r="H1285" s="85">
        <v>30</v>
      </c>
      <c r="I1285" s="85">
        <f t="shared" si="66"/>
        <v>30</v>
      </c>
      <c r="J1285" s="84">
        <v>1</v>
      </c>
      <c r="K1285" s="90">
        <f>SUMIFS(VENTAS[Cantidad],VENTAS[Código del producto Vendido],STOCK[[#This Row],[Code]])</f>
        <v>0</v>
      </c>
      <c r="L1285" s="84">
        <f>STOCK[[#This Row],[Entradas]]-STOCK[[#This Row],[Salidas]]</f>
        <v>1</v>
      </c>
      <c r="M1285" s="93">
        <f>STOCK[[#This Row],[Precio Final]]*10%</f>
        <v>3</v>
      </c>
      <c r="N1285" s="84"/>
      <c r="O1285" s="85"/>
      <c r="P1285" s="85">
        <v>12</v>
      </c>
      <c r="Q1285" s="84"/>
      <c r="R1285" s="84"/>
      <c r="S1285" s="85"/>
      <c r="T1285" s="96">
        <f>STOCK[[#This Row],[Costo Unitario (USD)]]+STOCK[[#This Row],[Costo Envío (USD)]]+STOCK[[#This Row],[Comisión 10%]]</f>
        <v>15</v>
      </c>
      <c r="U1285" s="84">
        <f t="shared" si="68"/>
        <v>22.5</v>
      </c>
      <c r="V1285" s="85">
        <f t="shared" si="67"/>
        <v>30</v>
      </c>
      <c r="W1285" s="85">
        <f>STOCK[[#This Row],[Precio Final]]-STOCK[[#This Row],[Costo total]]</f>
        <v>15</v>
      </c>
      <c r="X1285" s="84">
        <f>STOCK[[#This Row],[Ganancia Unitaria]]*STOCK[[#This Row],[Salidas]]</f>
        <v>0</v>
      </c>
      <c r="Y1285" s="84"/>
      <c r="Z1285" s="84"/>
      <c r="AA1285" s="85"/>
      <c r="AB1285" s="84"/>
      <c r="AC1285" s="84"/>
      <c r="AD1285" s="106"/>
      <c r="AE1285" s="107"/>
      <c r="AF1285" s="107"/>
      <c r="AG1285" s="107"/>
      <c r="AH1285" s="107"/>
      <c r="AI1285" s="107"/>
      <c r="AJ1285" s="107"/>
      <c r="AK1285" s="107"/>
      <c r="AL1285" s="107"/>
      <c r="AM1285" s="107"/>
      <c r="AN1285" s="107"/>
      <c r="AO1285" s="107"/>
      <c r="AP1285" s="107"/>
      <c r="AQ1285" s="107"/>
      <c r="AR1285" s="107"/>
      <c r="AS1285" s="107"/>
      <c r="AT1285" s="107"/>
    </row>
    <row r="1286" s="65" customFormat="1" ht="104" customHeight="1" spans="1:46">
      <c r="A1286" s="84" t="s">
        <v>18848</v>
      </c>
      <c r="B1286" s="84"/>
      <c r="C1286" s="85" t="s">
        <v>2</v>
      </c>
      <c r="D1286" s="84" t="s">
        <v>16498</v>
      </c>
      <c r="E1286" s="87" t="s">
        <v>18847</v>
      </c>
      <c r="F1286" s="84" t="s">
        <v>18781</v>
      </c>
      <c r="G1286" s="85"/>
      <c r="H1286" s="85">
        <v>30</v>
      </c>
      <c r="I1286" s="85">
        <f t="shared" si="66"/>
        <v>30</v>
      </c>
      <c r="J1286" s="84">
        <v>1</v>
      </c>
      <c r="K1286" s="90">
        <f>SUMIFS(VENTAS[Cantidad],VENTAS[Código del producto Vendido],STOCK[[#This Row],[Code]])</f>
        <v>0</v>
      </c>
      <c r="L1286" s="84">
        <f>STOCK[[#This Row],[Entradas]]-STOCK[[#This Row],[Salidas]]</f>
        <v>1</v>
      </c>
      <c r="M1286" s="93">
        <f>STOCK[[#This Row],[Precio Final]]*10%</f>
        <v>3</v>
      </c>
      <c r="N1286" s="84"/>
      <c r="O1286" s="85"/>
      <c r="P1286" s="85">
        <v>12</v>
      </c>
      <c r="Q1286" s="84"/>
      <c r="R1286" s="84"/>
      <c r="S1286" s="85"/>
      <c r="T1286" s="96">
        <f>STOCK[[#This Row],[Costo Unitario (USD)]]+STOCK[[#This Row],[Costo Envío (USD)]]+STOCK[[#This Row],[Comisión 10%]]</f>
        <v>15</v>
      </c>
      <c r="U1286" s="84">
        <f t="shared" si="68"/>
        <v>22.5</v>
      </c>
      <c r="V1286" s="85">
        <f t="shared" si="67"/>
        <v>30</v>
      </c>
      <c r="W1286" s="85">
        <f>STOCK[[#This Row],[Precio Final]]-STOCK[[#This Row],[Costo total]]</f>
        <v>15</v>
      </c>
      <c r="X1286" s="84">
        <f>STOCK[[#This Row],[Ganancia Unitaria]]*STOCK[[#This Row],[Salidas]]</f>
        <v>0</v>
      </c>
      <c r="Y1286" s="84"/>
      <c r="Z1286" s="84"/>
      <c r="AA1286" s="85"/>
      <c r="AB1286" s="84"/>
      <c r="AC1286" s="84"/>
      <c r="AD1286" s="106"/>
      <c r="AE1286" s="107"/>
      <c r="AF1286" s="107"/>
      <c r="AG1286" s="107"/>
      <c r="AH1286" s="107"/>
      <c r="AI1286" s="107"/>
      <c r="AJ1286" s="107"/>
      <c r="AK1286" s="107"/>
      <c r="AL1286" s="107"/>
      <c r="AM1286" s="107"/>
      <c r="AN1286" s="107"/>
      <c r="AO1286" s="107"/>
      <c r="AP1286" s="107"/>
      <c r="AQ1286" s="107"/>
      <c r="AR1286" s="107"/>
      <c r="AS1286" s="107"/>
      <c r="AT1286" s="107"/>
    </row>
    <row r="1287" s="65" customFormat="1" ht="104" customHeight="1" spans="1:46">
      <c r="A1287" s="84" t="s">
        <v>18849</v>
      </c>
      <c r="B1287" s="84"/>
      <c r="C1287" s="85" t="s">
        <v>2</v>
      </c>
      <c r="D1287" s="84" t="s">
        <v>16498</v>
      </c>
      <c r="E1287" s="87" t="s">
        <v>18850</v>
      </c>
      <c r="F1287" s="84" t="s">
        <v>18781</v>
      </c>
      <c r="G1287" s="85"/>
      <c r="H1287" s="85">
        <v>35</v>
      </c>
      <c r="I1287" s="85">
        <f t="shared" si="66"/>
        <v>35</v>
      </c>
      <c r="J1287" s="84">
        <v>1</v>
      </c>
      <c r="K1287" s="90">
        <f>SUMIFS(VENTAS[Cantidad],VENTAS[Código del producto Vendido],STOCK[[#This Row],[Code]])</f>
        <v>0</v>
      </c>
      <c r="L1287" s="84">
        <f>STOCK[[#This Row],[Entradas]]-STOCK[[#This Row],[Salidas]]</f>
        <v>1</v>
      </c>
      <c r="M1287" s="93">
        <f>STOCK[[#This Row],[Precio Final]]*10%</f>
        <v>3.5</v>
      </c>
      <c r="N1287" s="84"/>
      <c r="O1287" s="85"/>
      <c r="P1287" s="85">
        <v>12</v>
      </c>
      <c r="Q1287" s="84"/>
      <c r="R1287" s="84"/>
      <c r="S1287" s="85"/>
      <c r="T1287" s="96">
        <f>STOCK[[#This Row],[Costo Unitario (USD)]]+STOCK[[#This Row],[Costo Envío (USD)]]+STOCK[[#This Row],[Comisión 10%]]</f>
        <v>15.5</v>
      </c>
      <c r="U1287" s="84">
        <f t="shared" si="68"/>
        <v>23.25</v>
      </c>
      <c r="V1287" s="85">
        <f t="shared" si="67"/>
        <v>35</v>
      </c>
      <c r="W1287" s="85">
        <f>STOCK[[#This Row],[Precio Final]]-STOCK[[#This Row],[Costo total]]</f>
        <v>19.5</v>
      </c>
      <c r="X1287" s="84">
        <f>STOCK[[#This Row],[Ganancia Unitaria]]*STOCK[[#This Row],[Salidas]]</f>
        <v>0</v>
      </c>
      <c r="Y1287" s="84"/>
      <c r="Z1287" s="84"/>
      <c r="AA1287" s="85"/>
      <c r="AB1287" s="84"/>
      <c r="AC1287" s="84"/>
      <c r="AD1287" s="106"/>
      <c r="AE1287" s="107"/>
      <c r="AF1287" s="107"/>
      <c r="AG1287" s="107"/>
      <c r="AH1287" s="107"/>
      <c r="AI1287" s="107"/>
      <c r="AJ1287" s="107"/>
      <c r="AK1287" s="107"/>
      <c r="AL1287" s="107"/>
      <c r="AM1287" s="107"/>
      <c r="AN1287" s="107"/>
      <c r="AO1287" s="107"/>
      <c r="AP1287" s="107"/>
      <c r="AQ1287" s="107"/>
      <c r="AR1287" s="107"/>
      <c r="AS1287" s="107"/>
      <c r="AT1287" s="107"/>
    </row>
    <row r="1288" s="65" customFormat="1" ht="104" customHeight="1" spans="1:46">
      <c r="A1288" s="84" t="s">
        <v>18851</v>
      </c>
      <c r="B1288" s="84"/>
      <c r="C1288" s="85" t="s">
        <v>2</v>
      </c>
      <c r="D1288" s="84" t="s">
        <v>16498</v>
      </c>
      <c r="E1288" s="87" t="s">
        <v>18852</v>
      </c>
      <c r="F1288" s="84" t="s">
        <v>16475</v>
      </c>
      <c r="G1288" s="85"/>
      <c r="H1288" s="85">
        <v>30</v>
      </c>
      <c r="I1288" s="85">
        <f t="shared" si="66"/>
        <v>30</v>
      </c>
      <c r="J1288" s="84">
        <v>1</v>
      </c>
      <c r="K1288" s="90">
        <f>SUMIFS(VENTAS[Cantidad],VENTAS[Código del producto Vendido],STOCK[[#This Row],[Code]])</f>
        <v>0</v>
      </c>
      <c r="L1288" s="84">
        <f>STOCK[[#This Row],[Entradas]]-STOCK[[#This Row],[Salidas]]</f>
        <v>1</v>
      </c>
      <c r="M1288" s="93">
        <f>STOCK[[#This Row],[Precio Final]]*10%</f>
        <v>3</v>
      </c>
      <c r="N1288" s="84"/>
      <c r="O1288" s="85"/>
      <c r="P1288" s="85">
        <v>12</v>
      </c>
      <c r="Q1288" s="84"/>
      <c r="R1288" s="84"/>
      <c r="S1288" s="85"/>
      <c r="T1288" s="96">
        <f>STOCK[[#This Row],[Costo Unitario (USD)]]+STOCK[[#This Row],[Costo Envío (USD)]]+STOCK[[#This Row],[Comisión 10%]]</f>
        <v>15</v>
      </c>
      <c r="U1288" s="84">
        <f t="shared" si="68"/>
        <v>22.5</v>
      </c>
      <c r="V1288" s="85">
        <f t="shared" si="67"/>
        <v>30</v>
      </c>
      <c r="W1288" s="85">
        <f>STOCK[[#This Row],[Precio Final]]-STOCK[[#This Row],[Costo total]]</f>
        <v>15</v>
      </c>
      <c r="X1288" s="84">
        <f>STOCK[[#This Row],[Ganancia Unitaria]]*STOCK[[#This Row],[Salidas]]</f>
        <v>0</v>
      </c>
      <c r="Y1288" s="84"/>
      <c r="Z1288" s="84"/>
      <c r="AA1288" s="85"/>
      <c r="AB1288" s="84"/>
      <c r="AC1288" s="84"/>
      <c r="AD1288" s="106"/>
      <c r="AE1288" s="107"/>
      <c r="AF1288" s="107"/>
      <c r="AG1288" s="107"/>
      <c r="AH1288" s="107"/>
      <c r="AI1288" s="107"/>
      <c r="AJ1288" s="107"/>
      <c r="AK1288" s="107"/>
      <c r="AL1288" s="107"/>
      <c r="AM1288" s="107"/>
      <c r="AN1288" s="107"/>
      <c r="AO1288" s="107"/>
      <c r="AP1288" s="107"/>
      <c r="AQ1288" s="107"/>
      <c r="AR1288" s="107"/>
      <c r="AS1288" s="107"/>
      <c r="AT1288" s="107"/>
    </row>
    <row r="1289" s="65" customFormat="1" ht="104" customHeight="1" spans="1:46">
      <c r="A1289" s="84" t="s">
        <v>18853</v>
      </c>
      <c r="B1289" s="84"/>
      <c r="C1289" s="85" t="s">
        <v>2</v>
      </c>
      <c r="D1289" s="84" t="s">
        <v>16498</v>
      </c>
      <c r="E1289" s="87" t="s">
        <v>18854</v>
      </c>
      <c r="F1289" s="84" t="s">
        <v>16586</v>
      </c>
      <c r="G1289" s="85"/>
      <c r="H1289" s="85">
        <v>40</v>
      </c>
      <c r="I1289" s="85">
        <f t="shared" si="66"/>
        <v>40</v>
      </c>
      <c r="J1289" s="84">
        <v>1</v>
      </c>
      <c r="K1289" s="90">
        <f>SUMIFS(VENTAS[Cantidad],VENTAS[Código del producto Vendido],STOCK[[#This Row],[Code]])</f>
        <v>0</v>
      </c>
      <c r="L1289" s="84">
        <f>STOCK[[#This Row],[Entradas]]-STOCK[[#This Row],[Salidas]]</f>
        <v>1</v>
      </c>
      <c r="M1289" s="93">
        <f>STOCK[[#This Row],[Precio Final]]*10%</f>
        <v>4</v>
      </c>
      <c r="N1289" s="84"/>
      <c r="O1289" s="85"/>
      <c r="P1289" s="85">
        <v>12</v>
      </c>
      <c r="Q1289" s="84"/>
      <c r="R1289" s="84"/>
      <c r="S1289" s="85"/>
      <c r="T1289" s="96">
        <f>STOCK[[#This Row],[Costo Unitario (USD)]]+STOCK[[#This Row],[Costo Envío (USD)]]+STOCK[[#This Row],[Comisión 10%]]</f>
        <v>16</v>
      </c>
      <c r="U1289" s="84">
        <f t="shared" si="68"/>
        <v>24</v>
      </c>
      <c r="V1289" s="85">
        <f t="shared" si="67"/>
        <v>40</v>
      </c>
      <c r="W1289" s="85">
        <f>STOCK[[#This Row],[Precio Final]]-STOCK[[#This Row],[Costo total]]</f>
        <v>24</v>
      </c>
      <c r="X1289" s="84">
        <f>STOCK[[#This Row],[Ganancia Unitaria]]*STOCK[[#This Row],[Salidas]]</f>
        <v>0</v>
      </c>
      <c r="Y1289" s="84"/>
      <c r="Z1289" s="84"/>
      <c r="AA1289" s="85"/>
      <c r="AB1289" s="84"/>
      <c r="AC1289" s="84"/>
      <c r="AD1289" s="106"/>
      <c r="AE1289" s="107"/>
      <c r="AF1289" s="107"/>
      <c r="AG1289" s="107"/>
      <c r="AH1289" s="107"/>
      <c r="AI1289" s="107"/>
      <c r="AJ1289" s="107"/>
      <c r="AK1289" s="107"/>
      <c r="AL1289" s="107"/>
      <c r="AM1289" s="107"/>
      <c r="AN1289" s="107"/>
      <c r="AO1289" s="107"/>
      <c r="AP1289" s="107"/>
      <c r="AQ1289" s="107"/>
      <c r="AR1289" s="107"/>
      <c r="AS1289" s="107"/>
      <c r="AT1289" s="107"/>
    </row>
    <row r="1290" s="65" customFormat="1" ht="104" customHeight="1" spans="1:46">
      <c r="A1290" s="84" t="s">
        <v>18855</v>
      </c>
      <c r="B1290" s="84"/>
      <c r="C1290" s="85" t="s">
        <v>2</v>
      </c>
      <c r="D1290" s="84" t="s">
        <v>16498</v>
      </c>
      <c r="E1290" s="87" t="s">
        <v>18856</v>
      </c>
      <c r="F1290" s="84" t="s">
        <v>18857</v>
      </c>
      <c r="G1290" s="85"/>
      <c r="H1290" s="85">
        <v>35</v>
      </c>
      <c r="I1290" s="85">
        <f t="shared" si="66"/>
        <v>35</v>
      </c>
      <c r="J1290" s="84">
        <v>1</v>
      </c>
      <c r="K1290" s="90">
        <f>SUMIFS(VENTAS[Cantidad],VENTAS[Código del producto Vendido],STOCK[[#This Row],[Code]])</f>
        <v>0</v>
      </c>
      <c r="L1290" s="84">
        <f>STOCK[[#This Row],[Entradas]]-STOCK[[#This Row],[Salidas]]</f>
        <v>1</v>
      </c>
      <c r="M1290" s="93">
        <f>STOCK[[#This Row],[Precio Final]]*10%</f>
        <v>3.5</v>
      </c>
      <c r="N1290" s="84"/>
      <c r="O1290" s="85"/>
      <c r="P1290" s="85">
        <v>12</v>
      </c>
      <c r="Q1290" s="84"/>
      <c r="R1290" s="84"/>
      <c r="S1290" s="85"/>
      <c r="T1290" s="96">
        <f>STOCK[[#This Row],[Costo Unitario (USD)]]+STOCK[[#This Row],[Costo Envío (USD)]]+STOCK[[#This Row],[Comisión 10%]]</f>
        <v>15.5</v>
      </c>
      <c r="U1290" s="84">
        <f t="shared" si="68"/>
        <v>23.25</v>
      </c>
      <c r="V1290" s="85">
        <f t="shared" si="67"/>
        <v>35</v>
      </c>
      <c r="W1290" s="85">
        <f>STOCK[[#This Row],[Precio Final]]-STOCK[[#This Row],[Costo total]]</f>
        <v>19.5</v>
      </c>
      <c r="X1290" s="84">
        <f>STOCK[[#This Row],[Ganancia Unitaria]]*STOCK[[#This Row],[Salidas]]</f>
        <v>0</v>
      </c>
      <c r="Y1290" s="84"/>
      <c r="Z1290" s="84"/>
      <c r="AA1290" s="85"/>
      <c r="AB1290" s="84"/>
      <c r="AC1290" s="84"/>
      <c r="AD1290" s="106"/>
      <c r="AE1290" s="107"/>
      <c r="AF1290" s="107"/>
      <c r="AG1290" s="107"/>
      <c r="AH1290" s="107"/>
      <c r="AI1290" s="107"/>
      <c r="AJ1290" s="107"/>
      <c r="AK1290" s="107"/>
      <c r="AL1290" s="107"/>
      <c r="AM1290" s="107"/>
      <c r="AN1290" s="107"/>
      <c r="AO1290" s="107"/>
      <c r="AP1290" s="107"/>
      <c r="AQ1290" s="107"/>
      <c r="AR1290" s="107"/>
      <c r="AS1290" s="107"/>
      <c r="AT1290" s="107"/>
    </row>
    <row r="1291" s="65" customFormat="1" ht="104" customHeight="1" spans="1:46">
      <c r="A1291" s="84" t="s">
        <v>18858</v>
      </c>
      <c r="B1291" s="84"/>
      <c r="C1291" s="85" t="s">
        <v>2</v>
      </c>
      <c r="D1291" s="84" t="s">
        <v>16498</v>
      </c>
      <c r="E1291" s="87" t="s">
        <v>18856</v>
      </c>
      <c r="F1291" s="84" t="s">
        <v>18859</v>
      </c>
      <c r="G1291" s="85"/>
      <c r="H1291" s="85">
        <v>35</v>
      </c>
      <c r="I1291" s="85">
        <f t="shared" si="66"/>
        <v>35</v>
      </c>
      <c r="J1291" s="84">
        <v>1</v>
      </c>
      <c r="K1291" s="90">
        <f>SUMIFS(VENTAS[Cantidad],VENTAS[Código del producto Vendido],STOCK[[#This Row],[Code]])</f>
        <v>0</v>
      </c>
      <c r="L1291" s="84">
        <f>STOCK[[#This Row],[Entradas]]-STOCK[[#This Row],[Salidas]]</f>
        <v>1</v>
      </c>
      <c r="M1291" s="93">
        <f>STOCK[[#This Row],[Precio Final]]*10%</f>
        <v>3.5</v>
      </c>
      <c r="N1291" s="84"/>
      <c r="O1291" s="85"/>
      <c r="P1291" s="85">
        <v>12</v>
      </c>
      <c r="Q1291" s="84"/>
      <c r="R1291" s="84"/>
      <c r="S1291" s="85"/>
      <c r="T1291" s="96">
        <f>STOCK[[#This Row],[Costo Unitario (USD)]]+STOCK[[#This Row],[Costo Envío (USD)]]+STOCK[[#This Row],[Comisión 10%]]</f>
        <v>15.5</v>
      </c>
      <c r="U1291" s="84">
        <f t="shared" si="68"/>
        <v>23.25</v>
      </c>
      <c r="V1291" s="85">
        <f t="shared" si="67"/>
        <v>35</v>
      </c>
      <c r="W1291" s="85">
        <f>STOCK[[#This Row],[Precio Final]]-STOCK[[#This Row],[Costo total]]</f>
        <v>19.5</v>
      </c>
      <c r="X1291" s="84">
        <f>STOCK[[#This Row],[Ganancia Unitaria]]*STOCK[[#This Row],[Salidas]]</f>
        <v>0</v>
      </c>
      <c r="Y1291" s="84"/>
      <c r="Z1291" s="84"/>
      <c r="AA1291" s="85"/>
      <c r="AB1291" s="84"/>
      <c r="AC1291" s="84"/>
      <c r="AD1291" s="106"/>
      <c r="AE1291" s="107"/>
      <c r="AF1291" s="107"/>
      <c r="AG1291" s="107"/>
      <c r="AH1291" s="107"/>
      <c r="AI1291" s="107"/>
      <c r="AJ1291" s="107"/>
      <c r="AK1291" s="107"/>
      <c r="AL1291" s="107"/>
      <c r="AM1291" s="107"/>
      <c r="AN1291" s="107"/>
      <c r="AO1291" s="107"/>
      <c r="AP1291" s="107"/>
      <c r="AQ1291" s="107"/>
      <c r="AR1291" s="107"/>
      <c r="AS1291" s="107"/>
      <c r="AT1291" s="107"/>
    </row>
    <row r="1292" s="65" customFormat="1" ht="104" customHeight="1" spans="1:46">
      <c r="A1292" s="84" t="s">
        <v>18860</v>
      </c>
      <c r="B1292" s="84"/>
      <c r="C1292" s="85" t="s">
        <v>2</v>
      </c>
      <c r="D1292" s="84" t="s">
        <v>16856</v>
      </c>
      <c r="E1292" s="87" t="s">
        <v>18861</v>
      </c>
      <c r="F1292" s="84" t="s">
        <v>16396</v>
      </c>
      <c r="G1292" s="85"/>
      <c r="H1292" s="85">
        <v>40</v>
      </c>
      <c r="I1292" s="85">
        <f t="shared" si="66"/>
        <v>40</v>
      </c>
      <c r="J1292" s="84">
        <v>1</v>
      </c>
      <c r="K1292" s="90">
        <f>SUMIFS(VENTAS[Cantidad],VENTAS[Código del producto Vendido],STOCK[[#This Row],[Code]])</f>
        <v>0</v>
      </c>
      <c r="L1292" s="84">
        <f>STOCK[[#This Row],[Entradas]]-STOCK[[#This Row],[Salidas]]</f>
        <v>1</v>
      </c>
      <c r="M1292" s="93">
        <f>STOCK[[#This Row],[Precio Final]]*10%</f>
        <v>4</v>
      </c>
      <c r="N1292" s="84"/>
      <c r="O1292" s="85"/>
      <c r="P1292" s="85">
        <v>12</v>
      </c>
      <c r="Q1292" s="84"/>
      <c r="R1292" s="84"/>
      <c r="S1292" s="85"/>
      <c r="T1292" s="96">
        <f>STOCK[[#This Row],[Costo Unitario (USD)]]+STOCK[[#This Row],[Costo Envío (USD)]]+STOCK[[#This Row],[Comisión 10%]]</f>
        <v>16</v>
      </c>
      <c r="U1292" s="84">
        <f t="shared" si="68"/>
        <v>24</v>
      </c>
      <c r="V1292" s="85">
        <f t="shared" si="67"/>
        <v>40</v>
      </c>
      <c r="W1292" s="85">
        <f>STOCK[[#This Row],[Precio Final]]-STOCK[[#This Row],[Costo total]]</f>
        <v>24</v>
      </c>
      <c r="X1292" s="84">
        <f>STOCK[[#This Row],[Ganancia Unitaria]]*STOCK[[#This Row],[Salidas]]</f>
        <v>0</v>
      </c>
      <c r="Y1292" s="84"/>
      <c r="Z1292" s="84"/>
      <c r="AA1292" s="85"/>
      <c r="AB1292" s="84"/>
      <c r="AC1292" s="84"/>
      <c r="AD1292" s="106"/>
      <c r="AE1292" s="107"/>
      <c r="AF1292" s="107"/>
      <c r="AG1292" s="107"/>
      <c r="AH1292" s="107"/>
      <c r="AI1292" s="107"/>
      <c r="AJ1292" s="107"/>
      <c r="AK1292" s="107"/>
      <c r="AL1292" s="107"/>
      <c r="AM1292" s="107"/>
      <c r="AN1292" s="107"/>
      <c r="AO1292" s="107"/>
      <c r="AP1292" s="107"/>
      <c r="AQ1292" s="107"/>
      <c r="AR1292" s="107"/>
      <c r="AS1292" s="107"/>
      <c r="AT1292" s="107"/>
    </row>
    <row r="1293" s="65" customFormat="1" ht="104" customHeight="1" spans="1:46">
      <c r="A1293" s="84" t="s">
        <v>18862</v>
      </c>
      <c r="B1293" s="84"/>
      <c r="C1293" s="85" t="s">
        <v>2</v>
      </c>
      <c r="D1293" s="84" t="s">
        <v>16498</v>
      </c>
      <c r="E1293" s="87" t="s">
        <v>18863</v>
      </c>
      <c r="F1293" s="84" t="s">
        <v>17960</v>
      </c>
      <c r="G1293" s="85"/>
      <c r="H1293" s="85">
        <v>30</v>
      </c>
      <c r="I1293" s="85">
        <f t="shared" si="66"/>
        <v>30</v>
      </c>
      <c r="J1293" s="84">
        <v>1</v>
      </c>
      <c r="K1293" s="90">
        <f>SUMIFS(VENTAS[Cantidad],VENTAS[Código del producto Vendido],STOCK[[#This Row],[Code]])</f>
        <v>0</v>
      </c>
      <c r="L1293" s="84">
        <f>STOCK[[#This Row],[Entradas]]-STOCK[[#This Row],[Salidas]]</f>
        <v>1</v>
      </c>
      <c r="M1293" s="93">
        <f>STOCK[[#This Row],[Precio Final]]*10%</f>
        <v>3</v>
      </c>
      <c r="N1293" s="84"/>
      <c r="O1293" s="85"/>
      <c r="P1293" s="85">
        <v>12</v>
      </c>
      <c r="Q1293" s="84"/>
      <c r="R1293" s="84"/>
      <c r="S1293" s="85"/>
      <c r="T1293" s="96">
        <f>STOCK[[#This Row],[Costo Unitario (USD)]]+STOCK[[#This Row],[Costo Envío (USD)]]+STOCK[[#This Row],[Comisión 10%]]</f>
        <v>15</v>
      </c>
      <c r="U1293" s="84">
        <f t="shared" si="68"/>
        <v>22.5</v>
      </c>
      <c r="V1293" s="85">
        <f t="shared" si="67"/>
        <v>30</v>
      </c>
      <c r="W1293" s="85">
        <f>STOCK[[#This Row],[Precio Final]]-STOCK[[#This Row],[Costo total]]</f>
        <v>15</v>
      </c>
      <c r="X1293" s="84">
        <f>STOCK[[#This Row],[Ganancia Unitaria]]*STOCK[[#This Row],[Salidas]]</f>
        <v>0</v>
      </c>
      <c r="Y1293" s="84"/>
      <c r="Z1293" s="84"/>
      <c r="AA1293" s="85"/>
      <c r="AB1293" s="84"/>
      <c r="AC1293" s="84"/>
      <c r="AD1293" s="106"/>
      <c r="AE1293" s="107"/>
      <c r="AF1293" s="107"/>
      <c r="AG1293" s="107"/>
      <c r="AH1293" s="107"/>
      <c r="AI1293" s="107"/>
      <c r="AJ1293" s="107"/>
      <c r="AK1293" s="107"/>
      <c r="AL1293" s="107"/>
      <c r="AM1293" s="107"/>
      <c r="AN1293" s="107"/>
      <c r="AO1293" s="107"/>
      <c r="AP1293" s="107"/>
      <c r="AQ1293" s="107"/>
      <c r="AR1293" s="107"/>
      <c r="AS1293" s="107"/>
      <c r="AT1293" s="107"/>
    </row>
    <row r="1294" s="65" customFormat="1" ht="104" customHeight="1" spans="1:46">
      <c r="A1294" s="84" t="s">
        <v>18864</v>
      </c>
      <c r="B1294" s="84"/>
      <c r="C1294" s="85" t="s">
        <v>2</v>
      </c>
      <c r="D1294" s="84" t="s">
        <v>16498</v>
      </c>
      <c r="E1294" s="87" t="s">
        <v>18865</v>
      </c>
      <c r="F1294" s="84" t="s">
        <v>18866</v>
      </c>
      <c r="G1294" s="85"/>
      <c r="H1294" s="85">
        <v>45</v>
      </c>
      <c r="I1294" s="85">
        <f t="shared" ref="I1294:I1357" si="69">H1294</f>
        <v>45</v>
      </c>
      <c r="J1294" s="84">
        <v>1</v>
      </c>
      <c r="K1294" s="90">
        <f>SUMIFS(VENTAS[Cantidad],VENTAS[Código del producto Vendido],STOCK[[#This Row],[Code]])</f>
        <v>0</v>
      </c>
      <c r="L1294" s="84">
        <f>STOCK[[#This Row],[Entradas]]-STOCK[[#This Row],[Salidas]]</f>
        <v>1</v>
      </c>
      <c r="M1294" s="93">
        <f>STOCK[[#This Row],[Precio Final]]*10%</f>
        <v>4.5</v>
      </c>
      <c r="N1294" s="84"/>
      <c r="O1294" s="85"/>
      <c r="P1294" s="85">
        <v>12</v>
      </c>
      <c r="Q1294" s="84"/>
      <c r="R1294" s="84"/>
      <c r="S1294" s="85"/>
      <c r="T1294" s="96">
        <f>STOCK[[#This Row],[Costo Unitario (USD)]]+STOCK[[#This Row],[Costo Envío (USD)]]+STOCK[[#This Row],[Comisión 10%]]</f>
        <v>16.5</v>
      </c>
      <c r="U1294" s="84">
        <f t="shared" si="68"/>
        <v>24.75</v>
      </c>
      <c r="V1294" s="85">
        <f t="shared" ref="V1294:V1357" si="70">H1294</f>
        <v>45</v>
      </c>
      <c r="W1294" s="85">
        <f>STOCK[[#This Row],[Precio Final]]-STOCK[[#This Row],[Costo total]]</f>
        <v>28.5</v>
      </c>
      <c r="X1294" s="84">
        <f>STOCK[[#This Row],[Ganancia Unitaria]]*STOCK[[#This Row],[Salidas]]</f>
        <v>0</v>
      </c>
      <c r="Y1294" s="84"/>
      <c r="Z1294" s="84"/>
      <c r="AA1294" s="85"/>
      <c r="AB1294" s="84"/>
      <c r="AC1294" s="84"/>
      <c r="AD1294" s="106"/>
      <c r="AE1294" s="107"/>
      <c r="AF1294" s="107"/>
      <c r="AG1294" s="107"/>
      <c r="AH1294" s="107"/>
      <c r="AI1294" s="107"/>
      <c r="AJ1294" s="107"/>
      <c r="AK1294" s="107"/>
      <c r="AL1294" s="107"/>
      <c r="AM1294" s="107"/>
      <c r="AN1294" s="107"/>
      <c r="AO1294" s="107"/>
      <c r="AP1294" s="107"/>
      <c r="AQ1294" s="107"/>
      <c r="AR1294" s="107"/>
      <c r="AS1294" s="107"/>
      <c r="AT1294" s="107"/>
    </row>
    <row r="1295" s="65" customFormat="1" ht="104" customHeight="1" spans="1:46">
      <c r="A1295" s="84" t="s">
        <v>18867</v>
      </c>
      <c r="B1295" s="84"/>
      <c r="C1295" s="85" t="s">
        <v>2</v>
      </c>
      <c r="D1295" s="84" t="s">
        <v>16541</v>
      </c>
      <c r="E1295" s="87" t="s">
        <v>18868</v>
      </c>
      <c r="F1295" s="84" t="s">
        <v>16396</v>
      </c>
      <c r="G1295" s="85"/>
      <c r="H1295" s="85">
        <v>30</v>
      </c>
      <c r="I1295" s="85">
        <f t="shared" si="69"/>
        <v>30</v>
      </c>
      <c r="J1295" s="84">
        <v>1</v>
      </c>
      <c r="K1295" s="90">
        <f>SUMIFS(VENTAS[Cantidad],VENTAS[Código del producto Vendido],STOCK[[#This Row],[Code]])</f>
        <v>0</v>
      </c>
      <c r="L1295" s="84">
        <f>STOCK[[#This Row],[Entradas]]-STOCK[[#This Row],[Salidas]]</f>
        <v>1</v>
      </c>
      <c r="M1295" s="93">
        <f>STOCK[[#This Row],[Precio Final]]*10%</f>
        <v>3</v>
      </c>
      <c r="N1295" s="84"/>
      <c r="O1295" s="85"/>
      <c r="P1295" s="85">
        <v>12</v>
      </c>
      <c r="Q1295" s="84"/>
      <c r="R1295" s="84"/>
      <c r="S1295" s="85"/>
      <c r="T1295" s="96">
        <f>STOCK[[#This Row],[Costo Unitario (USD)]]+STOCK[[#This Row],[Costo Envío (USD)]]+STOCK[[#This Row],[Comisión 10%]]</f>
        <v>15</v>
      </c>
      <c r="U1295" s="84">
        <f t="shared" si="68"/>
        <v>22.5</v>
      </c>
      <c r="V1295" s="85">
        <f t="shared" si="70"/>
        <v>30</v>
      </c>
      <c r="W1295" s="85">
        <f>STOCK[[#This Row],[Precio Final]]-STOCK[[#This Row],[Costo total]]</f>
        <v>15</v>
      </c>
      <c r="X1295" s="84">
        <f>STOCK[[#This Row],[Ganancia Unitaria]]*STOCK[[#This Row],[Salidas]]</f>
        <v>0</v>
      </c>
      <c r="Y1295" s="84"/>
      <c r="Z1295" s="84"/>
      <c r="AA1295" s="85"/>
      <c r="AB1295" s="84"/>
      <c r="AC1295" s="84"/>
      <c r="AD1295" s="106"/>
      <c r="AE1295" s="107"/>
      <c r="AF1295" s="107"/>
      <c r="AG1295" s="107"/>
      <c r="AH1295" s="107"/>
      <c r="AI1295" s="107"/>
      <c r="AJ1295" s="107"/>
      <c r="AK1295" s="107"/>
      <c r="AL1295" s="107"/>
      <c r="AM1295" s="107"/>
      <c r="AN1295" s="107"/>
      <c r="AO1295" s="107"/>
      <c r="AP1295" s="107"/>
      <c r="AQ1295" s="107"/>
      <c r="AR1295" s="107"/>
      <c r="AS1295" s="107"/>
      <c r="AT1295" s="107"/>
    </row>
    <row r="1296" s="65" customFormat="1" ht="104" customHeight="1" spans="1:46">
      <c r="A1296" s="84" t="s">
        <v>18869</v>
      </c>
      <c r="B1296" s="84"/>
      <c r="C1296" s="85" t="s">
        <v>2</v>
      </c>
      <c r="D1296" s="84" t="s">
        <v>16498</v>
      </c>
      <c r="E1296" s="87" t="s">
        <v>18870</v>
      </c>
      <c r="F1296" s="84" t="s">
        <v>17960</v>
      </c>
      <c r="G1296" s="85"/>
      <c r="H1296" s="85">
        <v>45</v>
      </c>
      <c r="I1296" s="85">
        <f t="shared" si="69"/>
        <v>45</v>
      </c>
      <c r="J1296" s="84">
        <v>1</v>
      </c>
      <c r="K1296" s="90">
        <f>SUMIFS(VENTAS[Cantidad],VENTAS[Código del producto Vendido],STOCK[[#This Row],[Code]])</f>
        <v>0</v>
      </c>
      <c r="L1296" s="84">
        <f>STOCK[[#This Row],[Entradas]]-STOCK[[#This Row],[Salidas]]</f>
        <v>1</v>
      </c>
      <c r="M1296" s="93">
        <f>STOCK[[#This Row],[Precio Final]]*10%</f>
        <v>4.5</v>
      </c>
      <c r="N1296" s="84"/>
      <c r="O1296" s="85"/>
      <c r="P1296" s="85">
        <v>12</v>
      </c>
      <c r="Q1296" s="84"/>
      <c r="R1296" s="84"/>
      <c r="S1296" s="85"/>
      <c r="T1296" s="96">
        <f>STOCK[[#This Row],[Costo Unitario (USD)]]+STOCK[[#This Row],[Costo Envío (USD)]]+STOCK[[#This Row],[Comisión 10%]]</f>
        <v>16.5</v>
      </c>
      <c r="U1296" s="84">
        <f t="shared" si="68"/>
        <v>24.75</v>
      </c>
      <c r="V1296" s="85">
        <f t="shared" si="70"/>
        <v>45</v>
      </c>
      <c r="W1296" s="85">
        <f>STOCK[[#This Row],[Precio Final]]-STOCK[[#This Row],[Costo total]]</f>
        <v>28.5</v>
      </c>
      <c r="X1296" s="84">
        <f>STOCK[[#This Row],[Ganancia Unitaria]]*STOCK[[#This Row],[Salidas]]</f>
        <v>0</v>
      </c>
      <c r="Y1296" s="84"/>
      <c r="Z1296" s="84"/>
      <c r="AA1296" s="85"/>
      <c r="AB1296" s="84"/>
      <c r="AC1296" s="84"/>
      <c r="AD1296" s="106"/>
      <c r="AE1296" s="107"/>
      <c r="AF1296" s="107"/>
      <c r="AG1296" s="107"/>
      <c r="AH1296" s="107"/>
      <c r="AI1296" s="107"/>
      <c r="AJ1296" s="107"/>
      <c r="AK1296" s="107"/>
      <c r="AL1296" s="107"/>
      <c r="AM1296" s="107"/>
      <c r="AN1296" s="107"/>
      <c r="AO1296" s="107"/>
      <c r="AP1296" s="107"/>
      <c r="AQ1296" s="107"/>
      <c r="AR1296" s="107"/>
      <c r="AS1296" s="107"/>
      <c r="AT1296" s="107"/>
    </row>
    <row r="1297" s="65" customFormat="1" ht="104" customHeight="1" spans="1:46">
      <c r="A1297" s="84" t="s">
        <v>18871</v>
      </c>
      <c r="B1297" s="84"/>
      <c r="C1297" s="85" t="s">
        <v>2</v>
      </c>
      <c r="D1297" s="84" t="s">
        <v>16498</v>
      </c>
      <c r="E1297" s="87" t="s">
        <v>18872</v>
      </c>
      <c r="F1297" s="84" t="s">
        <v>18307</v>
      </c>
      <c r="G1297" s="85"/>
      <c r="H1297" s="85">
        <v>40</v>
      </c>
      <c r="I1297" s="85">
        <f t="shared" si="69"/>
        <v>40</v>
      </c>
      <c r="J1297" s="84">
        <v>1</v>
      </c>
      <c r="K1297" s="90">
        <f>SUMIFS(VENTAS[Cantidad],VENTAS[Código del producto Vendido],STOCK[[#This Row],[Code]])</f>
        <v>0</v>
      </c>
      <c r="L1297" s="84">
        <f>STOCK[[#This Row],[Entradas]]-STOCK[[#This Row],[Salidas]]</f>
        <v>1</v>
      </c>
      <c r="M1297" s="93">
        <f>STOCK[[#This Row],[Precio Final]]*10%</f>
        <v>4</v>
      </c>
      <c r="N1297" s="84"/>
      <c r="O1297" s="85"/>
      <c r="P1297" s="85">
        <v>12</v>
      </c>
      <c r="Q1297" s="84"/>
      <c r="R1297" s="84"/>
      <c r="S1297" s="85"/>
      <c r="T1297" s="96">
        <f>STOCK[[#This Row],[Costo Unitario (USD)]]+STOCK[[#This Row],[Costo Envío (USD)]]+STOCK[[#This Row],[Comisión 10%]]</f>
        <v>16</v>
      </c>
      <c r="U1297" s="84">
        <f t="shared" si="68"/>
        <v>24</v>
      </c>
      <c r="V1297" s="85">
        <f t="shared" si="70"/>
        <v>40</v>
      </c>
      <c r="W1297" s="85">
        <f>STOCK[[#This Row],[Precio Final]]-STOCK[[#This Row],[Costo total]]</f>
        <v>24</v>
      </c>
      <c r="X1297" s="84">
        <f>STOCK[[#This Row],[Ganancia Unitaria]]*STOCK[[#This Row],[Salidas]]</f>
        <v>0</v>
      </c>
      <c r="Y1297" s="84"/>
      <c r="Z1297" s="84"/>
      <c r="AA1297" s="85"/>
      <c r="AB1297" s="84"/>
      <c r="AC1297" s="84"/>
      <c r="AD1297" s="106"/>
      <c r="AE1297" s="107"/>
      <c r="AF1297" s="107"/>
      <c r="AG1297" s="107"/>
      <c r="AH1297" s="107"/>
      <c r="AI1297" s="107"/>
      <c r="AJ1297" s="107"/>
      <c r="AK1297" s="107"/>
      <c r="AL1297" s="107"/>
      <c r="AM1297" s="107"/>
      <c r="AN1297" s="107"/>
      <c r="AO1297" s="107"/>
      <c r="AP1297" s="107"/>
      <c r="AQ1297" s="107"/>
      <c r="AR1297" s="107"/>
      <c r="AS1297" s="107"/>
      <c r="AT1297" s="107"/>
    </row>
    <row r="1298" s="65" customFormat="1" ht="104" customHeight="1" spans="1:46">
      <c r="A1298" s="84" t="s">
        <v>18873</v>
      </c>
      <c r="B1298" s="84"/>
      <c r="C1298" s="85" t="s">
        <v>2</v>
      </c>
      <c r="D1298" s="84" t="s">
        <v>16498</v>
      </c>
      <c r="E1298" s="87" t="s">
        <v>18874</v>
      </c>
      <c r="F1298" s="84" t="s">
        <v>18845</v>
      </c>
      <c r="G1298" s="85"/>
      <c r="H1298" s="85">
        <v>40</v>
      </c>
      <c r="I1298" s="85">
        <f t="shared" si="69"/>
        <v>40</v>
      </c>
      <c r="J1298" s="84">
        <v>1</v>
      </c>
      <c r="K1298" s="90">
        <f>SUMIFS(VENTAS[Cantidad],VENTAS[Código del producto Vendido],STOCK[[#This Row],[Code]])</f>
        <v>0</v>
      </c>
      <c r="L1298" s="84">
        <f>STOCK[[#This Row],[Entradas]]-STOCK[[#This Row],[Salidas]]</f>
        <v>1</v>
      </c>
      <c r="M1298" s="93">
        <f>STOCK[[#This Row],[Precio Final]]*10%</f>
        <v>4</v>
      </c>
      <c r="N1298" s="84"/>
      <c r="O1298" s="85"/>
      <c r="P1298" s="85">
        <v>12</v>
      </c>
      <c r="Q1298" s="84"/>
      <c r="R1298" s="84"/>
      <c r="S1298" s="85"/>
      <c r="T1298" s="96">
        <f>STOCK[[#This Row],[Costo Unitario (USD)]]+STOCK[[#This Row],[Costo Envío (USD)]]+STOCK[[#This Row],[Comisión 10%]]</f>
        <v>16</v>
      </c>
      <c r="U1298" s="84">
        <f t="shared" si="68"/>
        <v>24</v>
      </c>
      <c r="V1298" s="85">
        <f t="shared" si="70"/>
        <v>40</v>
      </c>
      <c r="W1298" s="85">
        <f>STOCK[[#This Row],[Precio Final]]-STOCK[[#This Row],[Costo total]]</f>
        <v>24</v>
      </c>
      <c r="X1298" s="84">
        <f>STOCK[[#This Row],[Ganancia Unitaria]]*STOCK[[#This Row],[Salidas]]</f>
        <v>0</v>
      </c>
      <c r="Y1298" s="84"/>
      <c r="Z1298" s="84"/>
      <c r="AA1298" s="85"/>
      <c r="AB1298" s="84"/>
      <c r="AC1298" s="84"/>
      <c r="AD1298" s="106"/>
      <c r="AE1298" s="107"/>
      <c r="AF1298" s="107"/>
      <c r="AG1298" s="107"/>
      <c r="AH1298" s="107"/>
      <c r="AI1298" s="107"/>
      <c r="AJ1298" s="107"/>
      <c r="AK1298" s="107"/>
      <c r="AL1298" s="107"/>
      <c r="AM1298" s="107"/>
      <c r="AN1298" s="107"/>
      <c r="AO1298" s="107"/>
      <c r="AP1298" s="107"/>
      <c r="AQ1298" s="107"/>
      <c r="AR1298" s="107"/>
      <c r="AS1298" s="107"/>
      <c r="AT1298" s="107"/>
    </row>
    <row r="1299" s="65" customFormat="1" ht="104" customHeight="1" spans="1:46">
      <c r="A1299" s="84" t="s">
        <v>18875</v>
      </c>
      <c r="B1299" s="84"/>
      <c r="C1299" s="85" t="s">
        <v>2</v>
      </c>
      <c r="D1299" s="84" t="s">
        <v>17284</v>
      </c>
      <c r="E1299" s="87" t="s">
        <v>18876</v>
      </c>
      <c r="F1299" s="84" t="s">
        <v>16408</v>
      </c>
      <c r="G1299" s="85"/>
      <c r="H1299" s="85">
        <v>30</v>
      </c>
      <c r="I1299" s="85">
        <f t="shared" si="69"/>
        <v>30</v>
      </c>
      <c r="J1299" s="84">
        <v>5</v>
      </c>
      <c r="K1299" s="90">
        <f>SUMIFS(VENTAS[Cantidad],VENTAS[Código del producto Vendido],STOCK[[#This Row],[Code]])</f>
        <v>0</v>
      </c>
      <c r="L1299" s="84">
        <f>STOCK[[#This Row],[Entradas]]-STOCK[[#This Row],[Salidas]]</f>
        <v>5</v>
      </c>
      <c r="M1299" s="93">
        <f>STOCK[[#This Row],[Precio Final]]*10%</f>
        <v>3</v>
      </c>
      <c r="N1299" s="84"/>
      <c r="O1299" s="85"/>
      <c r="P1299" s="85">
        <v>10.73</v>
      </c>
      <c r="Q1299" s="84"/>
      <c r="R1299" s="84"/>
      <c r="S1299" s="85"/>
      <c r="T1299" s="96">
        <f>STOCK[[#This Row],[Costo Unitario (USD)]]+STOCK[[#This Row],[Costo Envío (USD)]]+STOCK[[#This Row],[Comisión 10%]]</f>
        <v>13.73</v>
      </c>
      <c r="U1299" s="84">
        <f t="shared" si="68"/>
        <v>20.595</v>
      </c>
      <c r="V1299" s="85">
        <f t="shared" si="70"/>
        <v>30</v>
      </c>
      <c r="W1299" s="85">
        <f>STOCK[[#This Row],[Precio Final]]-STOCK[[#This Row],[Costo total]]</f>
        <v>16.27</v>
      </c>
      <c r="X1299" s="84">
        <f>STOCK[[#This Row],[Ganancia Unitaria]]*STOCK[[#This Row],[Salidas]]</f>
        <v>0</v>
      </c>
      <c r="Y1299" s="84"/>
      <c r="Z1299" s="84"/>
      <c r="AA1299" s="85"/>
      <c r="AB1299" s="84"/>
      <c r="AC1299" s="84"/>
      <c r="AD1299" s="106"/>
      <c r="AE1299" s="107"/>
      <c r="AF1299" s="107"/>
      <c r="AG1299" s="107"/>
      <c r="AH1299" s="107"/>
      <c r="AI1299" s="107"/>
      <c r="AJ1299" s="107"/>
      <c r="AK1299" s="107"/>
      <c r="AL1299" s="107"/>
      <c r="AM1299" s="107"/>
      <c r="AN1299" s="107"/>
      <c r="AO1299" s="107"/>
      <c r="AP1299" s="107"/>
      <c r="AQ1299" s="107"/>
      <c r="AR1299" s="107"/>
      <c r="AS1299" s="107"/>
      <c r="AT1299" s="107"/>
    </row>
    <row r="1300" s="65" customFormat="1" ht="104" customHeight="1" spans="1:46">
      <c r="A1300" s="84" t="s">
        <v>18877</v>
      </c>
      <c r="B1300" s="84"/>
      <c r="C1300" s="85" t="s">
        <v>2</v>
      </c>
      <c r="D1300" s="84" t="s">
        <v>17284</v>
      </c>
      <c r="E1300" s="87" t="s">
        <v>18876</v>
      </c>
      <c r="F1300" s="84" t="s">
        <v>16404</v>
      </c>
      <c r="G1300" s="85"/>
      <c r="H1300" s="85">
        <v>30</v>
      </c>
      <c r="I1300" s="85">
        <f t="shared" si="69"/>
        <v>30</v>
      </c>
      <c r="J1300" s="84">
        <v>5</v>
      </c>
      <c r="K1300" s="90">
        <f>SUMIFS(VENTAS[Cantidad],VENTAS[Código del producto Vendido],STOCK[[#This Row],[Code]])</f>
        <v>0</v>
      </c>
      <c r="L1300" s="84">
        <f>STOCK[[#This Row],[Entradas]]-STOCK[[#This Row],[Salidas]]</f>
        <v>5</v>
      </c>
      <c r="M1300" s="93">
        <f>STOCK[[#This Row],[Precio Final]]*10%</f>
        <v>3</v>
      </c>
      <c r="N1300" s="84"/>
      <c r="O1300" s="85"/>
      <c r="P1300" s="85">
        <v>10.73</v>
      </c>
      <c r="Q1300" s="84"/>
      <c r="R1300" s="84"/>
      <c r="S1300" s="85"/>
      <c r="T1300" s="96">
        <f>STOCK[[#This Row],[Costo Unitario (USD)]]+STOCK[[#This Row],[Costo Envío (USD)]]+STOCK[[#This Row],[Comisión 10%]]</f>
        <v>13.73</v>
      </c>
      <c r="U1300" s="84">
        <f t="shared" si="68"/>
        <v>20.595</v>
      </c>
      <c r="V1300" s="85">
        <f t="shared" si="70"/>
        <v>30</v>
      </c>
      <c r="W1300" s="85">
        <f>STOCK[[#This Row],[Precio Final]]-STOCK[[#This Row],[Costo total]]</f>
        <v>16.27</v>
      </c>
      <c r="X1300" s="84">
        <f>STOCK[[#This Row],[Ganancia Unitaria]]*STOCK[[#This Row],[Salidas]]</f>
        <v>0</v>
      </c>
      <c r="Y1300" s="84"/>
      <c r="Z1300" s="84"/>
      <c r="AA1300" s="85"/>
      <c r="AB1300" s="84"/>
      <c r="AC1300" s="84"/>
      <c r="AD1300" s="106"/>
      <c r="AE1300" s="107"/>
      <c r="AF1300" s="107"/>
      <c r="AG1300" s="107"/>
      <c r="AH1300" s="107"/>
      <c r="AI1300" s="107"/>
      <c r="AJ1300" s="107"/>
      <c r="AK1300" s="107"/>
      <c r="AL1300" s="107"/>
      <c r="AM1300" s="107"/>
      <c r="AN1300" s="107"/>
      <c r="AO1300" s="107"/>
      <c r="AP1300" s="107"/>
      <c r="AQ1300" s="107"/>
      <c r="AR1300" s="107"/>
      <c r="AS1300" s="107"/>
      <c r="AT1300" s="107"/>
    </row>
    <row r="1301" s="65" customFormat="1" ht="104" customHeight="1" spans="1:46">
      <c r="A1301" s="84" t="s">
        <v>18878</v>
      </c>
      <c r="B1301" s="84"/>
      <c r="C1301" s="85" t="s">
        <v>2</v>
      </c>
      <c r="D1301" s="84" t="s">
        <v>17284</v>
      </c>
      <c r="E1301" s="87" t="s">
        <v>18876</v>
      </c>
      <c r="F1301" s="84" t="s">
        <v>16396</v>
      </c>
      <c r="G1301" s="85"/>
      <c r="H1301" s="85">
        <v>30</v>
      </c>
      <c r="I1301" s="85">
        <f t="shared" si="69"/>
        <v>30</v>
      </c>
      <c r="J1301" s="84">
        <v>5</v>
      </c>
      <c r="K1301" s="90">
        <f>SUMIFS(VENTAS[Cantidad],VENTAS[Código del producto Vendido],STOCK[[#This Row],[Code]])</f>
        <v>0</v>
      </c>
      <c r="L1301" s="84">
        <f>STOCK[[#This Row],[Entradas]]-STOCK[[#This Row],[Salidas]]</f>
        <v>5</v>
      </c>
      <c r="M1301" s="93">
        <f>STOCK[[#This Row],[Precio Final]]*10%</f>
        <v>3</v>
      </c>
      <c r="N1301" s="84"/>
      <c r="O1301" s="85"/>
      <c r="P1301" s="85">
        <v>10.73</v>
      </c>
      <c r="Q1301" s="84"/>
      <c r="R1301" s="84"/>
      <c r="S1301" s="85"/>
      <c r="T1301" s="96">
        <f>STOCK[[#This Row],[Costo Unitario (USD)]]+STOCK[[#This Row],[Costo Envío (USD)]]+STOCK[[#This Row],[Comisión 10%]]</f>
        <v>13.73</v>
      </c>
      <c r="U1301" s="84">
        <f t="shared" si="68"/>
        <v>20.595</v>
      </c>
      <c r="V1301" s="85">
        <f t="shared" si="70"/>
        <v>30</v>
      </c>
      <c r="W1301" s="85">
        <f>STOCK[[#This Row],[Precio Final]]-STOCK[[#This Row],[Costo total]]</f>
        <v>16.27</v>
      </c>
      <c r="X1301" s="84">
        <f>STOCK[[#This Row],[Ganancia Unitaria]]*STOCK[[#This Row],[Salidas]]</f>
        <v>0</v>
      </c>
      <c r="Y1301" s="84"/>
      <c r="Z1301" s="84"/>
      <c r="AA1301" s="85"/>
      <c r="AB1301" s="84"/>
      <c r="AC1301" s="84"/>
      <c r="AD1301" s="106"/>
      <c r="AE1301" s="107"/>
      <c r="AF1301" s="107"/>
      <c r="AG1301" s="107"/>
      <c r="AH1301" s="107"/>
      <c r="AI1301" s="107"/>
      <c r="AJ1301" s="107"/>
      <c r="AK1301" s="107"/>
      <c r="AL1301" s="107"/>
      <c r="AM1301" s="107"/>
      <c r="AN1301" s="107"/>
      <c r="AO1301" s="107"/>
      <c r="AP1301" s="107"/>
      <c r="AQ1301" s="107"/>
      <c r="AR1301" s="107"/>
      <c r="AS1301" s="107"/>
      <c r="AT1301" s="107"/>
    </row>
    <row r="1302" s="65" customFormat="1" ht="104" customHeight="1" spans="1:46">
      <c r="A1302" s="84" t="s">
        <v>18879</v>
      </c>
      <c r="B1302" s="84"/>
      <c r="C1302" s="85" t="s">
        <v>2</v>
      </c>
      <c r="D1302" s="84" t="s">
        <v>17284</v>
      </c>
      <c r="E1302" s="87" t="s">
        <v>18876</v>
      </c>
      <c r="F1302" s="84" t="s">
        <v>16475</v>
      </c>
      <c r="G1302" s="85"/>
      <c r="H1302" s="85">
        <v>30</v>
      </c>
      <c r="I1302" s="85">
        <f t="shared" si="69"/>
        <v>30</v>
      </c>
      <c r="J1302" s="84">
        <v>5</v>
      </c>
      <c r="K1302" s="90">
        <f>SUMIFS(VENTAS[Cantidad],VENTAS[Código del producto Vendido],STOCK[[#This Row],[Code]])</f>
        <v>0</v>
      </c>
      <c r="L1302" s="84">
        <f>STOCK[[#This Row],[Entradas]]-STOCK[[#This Row],[Salidas]]</f>
        <v>5</v>
      </c>
      <c r="M1302" s="93">
        <f>STOCK[[#This Row],[Precio Final]]*10%</f>
        <v>3</v>
      </c>
      <c r="N1302" s="84"/>
      <c r="O1302" s="85"/>
      <c r="P1302" s="85">
        <v>10.73</v>
      </c>
      <c r="Q1302" s="84"/>
      <c r="R1302" s="84"/>
      <c r="S1302" s="85"/>
      <c r="T1302" s="96">
        <f>STOCK[[#This Row],[Costo Unitario (USD)]]+STOCK[[#This Row],[Costo Envío (USD)]]+STOCK[[#This Row],[Comisión 10%]]</f>
        <v>13.73</v>
      </c>
      <c r="U1302" s="84">
        <f t="shared" si="68"/>
        <v>20.595</v>
      </c>
      <c r="V1302" s="85">
        <f t="shared" si="70"/>
        <v>30</v>
      </c>
      <c r="W1302" s="85">
        <f>STOCK[[#This Row],[Precio Final]]-STOCK[[#This Row],[Costo total]]</f>
        <v>16.27</v>
      </c>
      <c r="X1302" s="84">
        <f>STOCK[[#This Row],[Ganancia Unitaria]]*STOCK[[#This Row],[Salidas]]</f>
        <v>0</v>
      </c>
      <c r="Y1302" s="84"/>
      <c r="Z1302" s="84"/>
      <c r="AA1302" s="85"/>
      <c r="AB1302" s="84"/>
      <c r="AC1302" s="84"/>
      <c r="AD1302" s="106"/>
      <c r="AE1302" s="107"/>
      <c r="AF1302" s="107"/>
      <c r="AG1302" s="107"/>
      <c r="AH1302" s="107"/>
      <c r="AI1302" s="107"/>
      <c r="AJ1302" s="107"/>
      <c r="AK1302" s="107"/>
      <c r="AL1302" s="107"/>
      <c r="AM1302" s="107"/>
      <c r="AN1302" s="107"/>
      <c r="AO1302" s="107"/>
      <c r="AP1302" s="107"/>
      <c r="AQ1302" s="107"/>
      <c r="AR1302" s="107"/>
      <c r="AS1302" s="107"/>
      <c r="AT1302" s="107"/>
    </row>
    <row r="1303" s="65" customFormat="1" ht="104" customHeight="1" spans="1:46">
      <c r="A1303" s="84" t="s">
        <v>18880</v>
      </c>
      <c r="B1303" s="84"/>
      <c r="C1303" s="85" t="s">
        <v>2</v>
      </c>
      <c r="D1303" s="84" t="s">
        <v>16615</v>
      </c>
      <c r="E1303" s="87" t="s">
        <v>18881</v>
      </c>
      <c r="F1303" s="84" t="s">
        <v>17834</v>
      </c>
      <c r="G1303" s="85"/>
      <c r="H1303" s="85">
        <v>30</v>
      </c>
      <c r="I1303" s="85">
        <f t="shared" si="69"/>
        <v>30</v>
      </c>
      <c r="J1303" s="84">
        <v>3</v>
      </c>
      <c r="K1303" s="90">
        <f>SUMIFS(VENTAS[Cantidad],VENTAS[Código del producto Vendido],STOCK[[#This Row],[Code]])</f>
        <v>0</v>
      </c>
      <c r="L1303" s="84">
        <f>STOCK[[#This Row],[Entradas]]-STOCK[[#This Row],[Salidas]]</f>
        <v>3</v>
      </c>
      <c r="M1303" s="93">
        <f>STOCK[[#This Row],[Precio Final]]*10%</f>
        <v>3</v>
      </c>
      <c r="N1303" s="84"/>
      <c r="O1303" s="85"/>
      <c r="P1303" s="85">
        <v>13.44</v>
      </c>
      <c r="Q1303" s="84"/>
      <c r="R1303" s="84"/>
      <c r="S1303" s="85"/>
      <c r="T1303" s="96">
        <f>STOCK[[#This Row],[Costo Unitario (USD)]]+STOCK[[#This Row],[Costo Envío (USD)]]+STOCK[[#This Row],[Comisión 10%]]</f>
        <v>16.44</v>
      </c>
      <c r="U1303" s="84">
        <f t="shared" si="68"/>
        <v>24.66</v>
      </c>
      <c r="V1303" s="85">
        <f t="shared" si="70"/>
        <v>30</v>
      </c>
      <c r="W1303" s="85">
        <f>STOCK[[#This Row],[Precio Final]]-STOCK[[#This Row],[Costo total]]</f>
        <v>13.56</v>
      </c>
      <c r="X1303" s="84">
        <f>STOCK[[#This Row],[Ganancia Unitaria]]*STOCK[[#This Row],[Salidas]]</f>
        <v>0</v>
      </c>
      <c r="Y1303" s="84"/>
      <c r="Z1303" s="84"/>
      <c r="AA1303" s="85"/>
      <c r="AB1303" s="84"/>
      <c r="AC1303" s="84"/>
      <c r="AD1303" s="106"/>
      <c r="AE1303" s="107"/>
      <c r="AF1303" s="107"/>
      <c r="AG1303" s="107"/>
      <c r="AH1303" s="107"/>
      <c r="AI1303" s="107"/>
      <c r="AJ1303" s="107"/>
      <c r="AK1303" s="107"/>
      <c r="AL1303" s="107"/>
      <c r="AM1303" s="107"/>
      <c r="AN1303" s="107"/>
      <c r="AO1303" s="107"/>
      <c r="AP1303" s="107"/>
      <c r="AQ1303" s="107"/>
      <c r="AR1303" s="107"/>
      <c r="AS1303" s="107"/>
      <c r="AT1303" s="107"/>
    </row>
    <row r="1304" s="65" customFormat="1" ht="104" customHeight="1" spans="1:46">
      <c r="A1304" s="84" t="s">
        <v>18882</v>
      </c>
      <c r="B1304" s="84"/>
      <c r="C1304" s="85" t="s">
        <v>2</v>
      </c>
      <c r="D1304" s="84" t="s">
        <v>16632</v>
      </c>
      <c r="E1304" s="87" t="s">
        <v>18883</v>
      </c>
      <c r="F1304" s="84" t="s">
        <v>16404</v>
      </c>
      <c r="G1304" s="85"/>
      <c r="H1304" s="85">
        <v>30</v>
      </c>
      <c r="I1304" s="85">
        <f t="shared" si="69"/>
        <v>30</v>
      </c>
      <c r="J1304" s="84">
        <v>3</v>
      </c>
      <c r="K1304" s="90">
        <f>SUMIFS(VENTAS[Cantidad],VENTAS[Código del producto Vendido],STOCK[[#This Row],[Code]])</f>
        <v>0</v>
      </c>
      <c r="L1304" s="84">
        <f>STOCK[[#This Row],[Entradas]]-STOCK[[#This Row],[Salidas]]</f>
        <v>3</v>
      </c>
      <c r="M1304" s="93">
        <f>STOCK[[#This Row],[Precio Final]]*10%</f>
        <v>3</v>
      </c>
      <c r="N1304" s="84"/>
      <c r="O1304" s="85"/>
      <c r="P1304" s="85">
        <v>10.84</v>
      </c>
      <c r="Q1304" s="84"/>
      <c r="R1304" s="84"/>
      <c r="S1304" s="85"/>
      <c r="T1304" s="96">
        <f>STOCK[[#This Row],[Costo Unitario (USD)]]+STOCK[[#This Row],[Costo Envío (USD)]]+STOCK[[#This Row],[Comisión 10%]]</f>
        <v>13.84</v>
      </c>
      <c r="U1304" s="84">
        <f t="shared" si="68"/>
        <v>20.76</v>
      </c>
      <c r="V1304" s="85">
        <f t="shared" si="70"/>
        <v>30</v>
      </c>
      <c r="W1304" s="85">
        <f>STOCK[[#This Row],[Precio Final]]-STOCK[[#This Row],[Costo total]]</f>
        <v>16.16</v>
      </c>
      <c r="X1304" s="84">
        <f>STOCK[[#This Row],[Ganancia Unitaria]]*STOCK[[#This Row],[Salidas]]</f>
        <v>0</v>
      </c>
      <c r="Y1304" s="84"/>
      <c r="Z1304" s="84"/>
      <c r="AA1304" s="85"/>
      <c r="AB1304" s="84"/>
      <c r="AC1304" s="84"/>
      <c r="AD1304" s="106"/>
      <c r="AE1304" s="107"/>
      <c r="AF1304" s="107"/>
      <c r="AG1304" s="107"/>
      <c r="AH1304" s="107"/>
      <c r="AI1304" s="107"/>
      <c r="AJ1304" s="107"/>
      <c r="AK1304" s="107"/>
      <c r="AL1304" s="107"/>
      <c r="AM1304" s="107"/>
      <c r="AN1304" s="107"/>
      <c r="AO1304" s="107"/>
      <c r="AP1304" s="107"/>
      <c r="AQ1304" s="107"/>
      <c r="AR1304" s="107"/>
      <c r="AS1304" s="107"/>
      <c r="AT1304" s="107"/>
    </row>
    <row r="1305" s="65" customFormat="1" ht="104" customHeight="1" spans="1:46">
      <c r="A1305" s="84" t="s">
        <v>18884</v>
      </c>
      <c r="B1305" s="84"/>
      <c r="C1305" s="85" t="s">
        <v>2</v>
      </c>
      <c r="D1305" s="84" t="s">
        <v>16659</v>
      </c>
      <c r="E1305" s="87" t="s">
        <v>18883</v>
      </c>
      <c r="F1305" s="84" t="s">
        <v>16396</v>
      </c>
      <c r="G1305" s="85"/>
      <c r="H1305" s="85">
        <v>30</v>
      </c>
      <c r="I1305" s="85">
        <f t="shared" si="69"/>
        <v>30</v>
      </c>
      <c r="J1305" s="84">
        <v>3</v>
      </c>
      <c r="K1305" s="90">
        <f>SUMIFS(VENTAS[Cantidad],VENTAS[Código del producto Vendido],STOCK[[#This Row],[Code]])</f>
        <v>0</v>
      </c>
      <c r="L1305" s="84">
        <f>STOCK[[#This Row],[Entradas]]-STOCK[[#This Row],[Salidas]]</f>
        <v>3</v>
      </c>
      <c r="M1305" s="93">
        <f>STOCK[[#This Row],[Precio Final]]*10%</f>
        <v>3</v>
      </c>
      <c r="N1305" s="84"/>
      <c r="O1305" s="85"/>
      <c r="P1305" s="85">
        <v>10.84</v>
      </c>
      <c r="Q1305" s="84"/>
      <c r="R1305" s="84"/>
      <c r="S1305" s="85"/>
      <c r="T1305" s="96">
        <f>STOCK[[#This Row],[Costo Unitario (USD)]]+STOCK[[#This Row],[Costo Envío (USD)]]+STOCK[[#This Row],[Comisión 10%]]</f>
        <v>13.84</v>
      </c>
      <c r="U1305" s="84">
        <f t="shared" si="68"/>
        <v>20.76</v>
      </c>
      <c r="V1305" s="85">
        <f t="shared" si="70"/>
        <v>30</v>
      </c>
      <c r="W1305" s="85">
        <f>STOCK[[#This Row],[Precio Final]]-STOCK[[#This Row],[Costo total]]</f>
        <v>16.16</v>
      </c>
      <c r="X1305" s="84">
        <f>STOCK[[#This Row],[Ganancia Unitaria]]*STOCK[[#This Row],[Salidas]]</f>
        <v>0</v>
      </c>
      <c r="Y1305" s="84"/>
      <c r="Z1305" s="84"/>
      <c r="AA1305" s="85"/>
      <c r="AB1305" s="84"/>
      <c r="AC1305" s="84"/>
      <c r="AD1305" s="106"/>
      <c r="AE1305" s="107"/>
      <c r="AF1305" s="107"/>
      <c r="AG1305" s="107"/>
      <c r="AH1305" s="107"/>
      <c r="AI1305" s="107"/>
      <c r="AJ1305" s="107"/>
      <c r="AK1305" s="107"/>
      <c r="AL1305" s="107"/>
      <c r="AM1305" s="107"/>
      <c r="AN1305" s="107"/>
      <c r="AO1305" s="107"/>
      <c r="AP1305" s="107"/>
      <c r="AQ1305" s="107"/>
      <c r="AR1305" s="107"/>
      <c r="AS1305" s="107"/>
      <c r="AT1305" s="107"/>
    </row>
    <row r="1306" s="65" customFormat="1" ht="104" customHeight="1" spans="1:46">
      <c r="A1306" s="84" t="s">
        <v>18885</v>
      </c>
      <c r="B1306" s="84"/>
      <c r="C1306" s="85" t="s">
        <v>2</v>
      </c>
      <c r="D1306" s="84" t="s">
        <v>16632</v>
      </c>
      <c r="E1306" s="87" t="s">
        <v>18883</v>
      </c>
      <c r="F1306" s="84" t="s">
        <v>16475</v>
      </c>
      <c r="G1306" s="85"/>
      <c r="H1306" s="85">
        <v>30</v>
      </c>
      <c r="I1306" s="85">
        <f t="shared" si="69"/>
        <v>30</v>
      </c>
      <c r="J1306" s="84">
        <v>3</v>
      </c>
      <c r="K1306" s="90">
        <f>SUMIFS(VENTAS[Cantidad],VENTAS[Código del producto Vendido],STOCK[[#This Row],[Code]])</f>
        <v>0</v>
      </c>
      <c r="L1306" s="84">
        <f>STOCK[[#This Row],[Entradas]]-STOCK[[#This Row],[Salidas]]</f>
        <v>3</v>
      </c>
      <c r="M1306" s="93">
        <f>STOCK[[#This Row],[Precio Final]]*10%</f>
        <v>3</v>
      </c>
      <c r="N1306" s="84"/>
      <c r="O1306" s="85"/>
      <c r="P1306" s="85">
        <v>10.84</v>
      </c>
      <c r="Q1306" s="84"/>
      <c r="R1306" s="84"/>
      <c r="S1306" s="85"/>
      <c r="T1306" s="96">
        <f>STOCK[[#This Row],[Costo Unitario (USD)]]+STOCK[[#This Row],[Costo Envío (USD)]]+STOCK[[#This Row],[Comisión 10%]]</f>
        <v>13.84</v>
      </c>
      <c r="U1306" s="84">
        <f t="shared" si="68"/>
        <v>20.76</v>
      </c>
      <c r="V1306" s="85">
        <f t="shared" si="70"/>
        <v>30</v>
      </c>
      <c r="W1306" s="85">
        <f>STOCK[[#This Row],[Precio Final]]-STOCK[[#This Row],[Costo total]]</f>
        <v>16.16</v>
      </c>
      <c r="X1306" s="84">
        <f>STOCK[[#This Row],[Ganancia Unitaria]]*STOCK[[#This Row],[Salidas]]</f>
        <v>0</v>
      </c>
      <c r="Y1306" s="84"/>
      <c r="Z1306" s="84"/>
      <c r="AA1306" s="85"/>
      <c r="AB1306" s="84"/>
      <c r="AC1306" s="84"/>
      <c r="AD1306" s="106"/>
      <c r="AE1306" s="107"/>
      <c r="AF1306" s="107"/>
      <c r="AG1306" s="107"/>
      <c r="AH1306" s="107"/>
      <c r="AI1306" s="107"/>
      <c r="AJ1306" s="107"/>
      <c r="AK1306" s="107"/>
      <c r="AL1306" s="107"/>
      <c r="AM1306" s="107"/>
      <c r="AN1306" s="107"/>
      <c r="AO1306" s="107"/>
      <c r="AP1306" s="107"/>
      <c r="AQ1306" s="107"/>
      <c r="AR1306" s="107"/>
      <c r="AS1306" s="107"/>
      <c r="AT1306" s="107"/>
    </row>
    <row r="1307" s="65" customFormat="1" ht="104" customHeight="1" spans="1:46">
      <c r="A1307" s="84" t="s">
        <v>18886</v>
      </c>
      <c r="B1307" s="84"/>
      <c r="C1307" s="85" t="s">
        <v>2</v>
      </c>
      <c r="D1307" s="84" t="s">
        <v>16632</v>
      </c>
      <c r="E1307" s="87" t="s">
        <v>18887</v>
      </c>
      <c r="F1307" s="84" t="s">
        <v>16404</v>
      </c>
      <c r="G1307" s="85"/>
      <c r="H1307" s="85">
        <v>30</v>
      </c>
      <c r="I1307" s="85">
        <f t="shared" si="69"/>
        <v>30</v>
      </c>
      <c r="J1307" s="84">
        <v>3</v>
      </c>
      <c r="K1307" s="90">
        <f>SUMIFS(VENTAS[Cantidad],VENTAS[Código del producto Vendido],STOCK[[#This Row],[Code]])</f>
        <v>0</v>
      </c>
      <c r="L1307" s="84">
        <v>3</v>
      </c>
      <c r="M1307" s="93">
        <f>STOCK[[#This Row],[Precio Final]]*10%</f>
        <v>3</v>
      </c>
      <c r="N1307" s="84"/>
      <c r="O1307" s="85"/>
      <c r="P1307" s="85">
        <v>7.94</v>
      </c>
      <c r="Q1307" s="84"/>
      <c r="R1307" s="84"/>
      <c r="S1307" s="85"/>
      <c r="T1307" s="96">
        <f>STOCK[[#This Row],[Costo Unitario (USD)]]+STOCK[[#This Row],[Costo Envío (USD)]]+STOCK[[#This Row],[Comisión 10%]]</f>
        <v>10.94</v>
      </c>
      <c r="U1307" s="84">
        <f t="shared" si="68"/>
        <v>16.41</v>
      </c>
      <c r="V1307" s="85">
        <f t="shared" si="70"/>
        <v>30</v>
      </c>
      <c r="W1307" s="85">
        <f>STOCK[[#This Row],[Precio Final]]-STOCK[[#This Row],[Costo total]]</f>
        <v>19.06</v>
      </c>
      <c r="X1307" s="84">
        <f>STOCK[[#This Row],[Ganancia Unitaria]]*STOCK[[#This Row],[Salidas]]</f>
        <v>0</v>
      </c>
      <c r="Y1307" s="84"/>
      <c r="Z1307" s="84"/>
      <c r="AA1307" s="85"/>
      <c r="AB1307" s="84"/>
      <c r="AC1307" s="84"/>
      <c r="AD1307" s="106"/>
      <c r="AE1307" s="107"/>
      <c r="AF1307" s="107"/>
      <c r="AG1307" s="107"/>
      <c r="AH1307" s="107"/>
      <c r="AI1307" s="107"/>
      <c r="AJ1307" s="107"/>
      <c r="AK1307" s="107"/>
      <c r="AL1307" s="107"/>
      <c r="AM1307" s="107"/>
      <c r="AN1307" s="107"/>
      <c r="AO1307" s="107"/>
      <c r="AP1307" s="107"/>
      <c r="AQ1307" s="107"/>
      <c r="AR1307" s="107"/>
      <c r="AS1307" s="107"/>
      <c r="AT1307" s="107"/>
    </row>
    <row r="1308" s="65" customFormat="1" ht="104" customHeight="1" spans="1:46">
      <c r="A1308" s="84" t="s">
        <v>18888</v>
      </c>
      <c r="B1308" s="84"/>
      <c r="C1308" s="85" t="s">
        <v>2</v>
      </c>
      <c r="D1308" s="84" t="s">
        <v>16659</v>
      </c>
      <c r="E1308" s="87" t="s">
        <v>18887</v>
      </c>
      <c r="F1308" s="84" t="s">
        <v>16396</v>
      </c>
      <c r="G1308" s="85"/>
      <c r="H1308" s="85">
        <v>30</v>
      </c>
      <c r="I1308" s="85">
        <f t="shared" si="69"/>
        <v>30</v>
      </c>
      <c r="J1308" s="84">
        <v>3</v>
      </c>
      <c r="K1308" s="90">
        <f>SUMIFS(VENTAS[Cantidad],VENTAS[Código del producto Vendido],STOCK[[#This Row],[Code]])</f>
        <v>0</v>
      </c>
      <c r="L1308" s="84">
        <v>2</v>
      </c>
      <c r="M1308" s="93">
        <f>STOCK[[#This Row],[Precio Final]]*10%</f>
        <v>3</v>
      </c>
      <c r="N1308" s="84"/>
      <c r="O1308" s="85"/>
      <c r="P1308" s="85">
        <v>7.94</v>
      </c>
      <c r="Q1308" s="84"/>
      <c r="R1308" s="84"/>
      <c r="S1308" s="85"/>
      <c r="T1308" s="96">
        <f>STOCK[[#This Row],[Costo Unitario (USD)]]+STOCK[[#This Row],[Costo Envío (USD)]]+STOCK[[#This Row],[Comisión 10%]]</f>
        <v>10.94</v>
      </c>
      <c r="U1308" s="84">
        <f t="shared" si="68"/>
        <v>16.41</v>
      </c>
      <c r="V1308" s="85">
        <f t="shared" si="70"/>
        <v>30</v>
      </c>
      <c r="W1308" s="85">
        <f>STOCK[[#This Row],[Precio Final]]-STOCK[[#This Row],[Costo total]]</f>
        <v>19.06</v>
      </c>
      <c r="X1308" s="84">
        <f>STOCK[[#This Row],[Ganancia Unitaria]]*STOCK[[#This Row],[Salidas]]</f>
        <v>0</v>
      </c>
      <c r="Y1308" s="84"/>
      <c r="Z1308" s="84"/>
      <c r="AA1308" s="85"/>
      <c r="AB1308" s="84"/>
      <c r="AC1308" s="84"/>
      <c r="AD1308" s="106"/>
      <c r="AE1308" s="107"/>
      <c r="AF1308" s="107"/>
      <c r="AG1308" s="107"/>
      <c r="AH1308" s="107"/>
      <c r="AI1308" s="107"/>
      <c r="AJ1308" s="107"/>
      <c r="AK1308" s="107"/>
      <c r="AL1308" s="107"/>
      <c r="AM1308" s="107"/>
      <c r="AN1308" s="107"/>
      <c r="AO1308" s="107"/>
      <c r="AP1308" s="107"/>
      <c r="AQ1308" s="107"/>
      <c r="AR1308" s="107"/>
      <c r="AS1308" s="107"/>
      <c r="AT1308" s="107"/>
    </row>
    <row r="1309" s="65" customFormat="1" ht="104" customHeight="1" spans="1:46">
      <c r="A1309" s="84" t="s">
        <v>18889</v>
      </c>
      <c r="B1309" s="84"/>
      <c r="C1309" s="85" t="s">
        <v>2</v>
      </c>
      <c r="D1309" s="84" t="s">
        <v>16632</v>
      </c>
      <c r="E1309" s="87" t="s">
        <v>18887</v>
      </c>
      <c r="F1309" s="84" t="s">
        <v>16475</v>
      </c>
      <c r="G1309" s="85"/>
      <c r="H1309" s="85">
        <v>30</v>
      </c>
      <c r="I1309" s="85">
        <f t="shared" si="69"/>
        <v>30</v>
      </c>
      <c r="J1309" s="84">
        <v>3</v>
      </c>
      <c r="K1309" s="90">
        <f>SUMIFS(VENTAS[Cantidad],VENTAS[Código del producto Vendido],STOCK[[#This Row],[Code]])</f>
        <v>0</v>
      </c>
      <c r="L1309" s="84">
        <v>3</v>
      </c>
      <c r="M1309" s="93">
        <f>STOCK[[#This Row],[Precio Final]]*10%</f>
        <v>3</v>
      </c>
      <c r="N1309" s="84"/>
      <c r="O1309" s="85"/>
      <c r="P1309" s="85">
        <v>7.94</v>
      </c>
      <c r="Q1309" s="84"/>
      <c r="R1309" s="84"/>
      <c r="S1309" s="85"/>
      <c r="T1309" s="96">
        <f>STOCK[[#This Row],[Costo Unitario (USD)]]+STOCK[[#This Row],[Costo Envío (USD)]]+STOCK[[#This Row],[Comisión 10%]]</f>
        <v>10.94</v>
      </c>
      <c r="U1309" s="84">
        <f t="shared" si="68"/>
        <v>16.41</v>
      </c>
      <c r="V1309" s="85">
        <f t="shared" si="70"/>
        <v>30</v>
      </c>
      <c r="W1309" s="85">
        <f>STOCK[[#This Row],[Precio Final]]-STOCK[[#This Row],[Costo total]]</f>
        <v>19.06</v>
      </c>
      <c r="X1309" s="84">
        <f>STOCK[[#This Row],[Ganancia Unitaria]]*STOCK[[#This Row],[Salidas]]</f>
        <v>0</v>
      </c>
      <c r="Y1309" s="84"/>
      <c r="Z1309" s="84"/>
      <c r="AA1309" s="85"/>
      <c r="AB1309" s="84"/>
      <c r="AC1309" s="84"/>
      <c r="AD1309" s="106"/>
      <c r="AE1309" s="107"/>
      <c r="AF1309" s="107"/>
      <c r="AG1309" s="107"/>
      <c r="AH1309" s="107"/>
      <c r="AI1309" s="107"/>
      <c r="AJ1309" s="107"/>
      <c r="AK1309" s="107"/>
      <c r="AL1309" s="107"/>
      <c r="AM1309" s="107"/>
      <c r="AN1309" s="107"/>
      <c r="AO1309" s="107"/>
      <c r="AP1309" s="107"/>
      <c r="AQ1309" s="107"/>
      <c r="AR1309" s="107"/>
      <c r="AS1309" s="107"/>
      <c r="AT1309" s="107"/>
    </row>
    <row r="1310" ht="100" customHeight="1" spans="1:29">
      <c r="A1310" s="84" t="s">
        <v>18890</v>
      </c>
      <c r="B1310" s="84"/>
      <c r="C1310" s="85" t="s">
        <v>2</v>
      </c>
      <c r="D1310" s="84" t="s">
        <v>18891</v>
      </c>
      <c r="E1310" s="87" t="s">
        <v>18892</v>
      </c>
      <c r="F1310" s="84" t="s">
        <v>16833</v>
      </c>
      <c r="G1310" s="85"/>
      <c r="H1310" s="85">
        <v>35</v>
      </c>
      <c r="I1310" s="85">
        <f t="shared" si="69"/>
        <v>35</v>
      </c>
      <c r="J1310" s="84">
        <v>2</v>
      </c>
      <c r="K1310" s="90">
        <f>SUMIFS(VENTAS[Cantidad],VENTAS[Código del producto Vendido],STOCK[[#This Row],[Code]])</f>
        <v>0</v>
      </c>
      <c r="L1310" s="84">
        <f>STOCK[[#This Row],[Entradas]]-STOCK[[#This Row],[Salidas]]</f>
        <v>2</v>
      </c>
      <c r="M1310" s="93">
        <f>STOCK[[#This Row],[Precio Final]]*10%</f>
        <v>3.5</v>
      </c>
      <c r="N1310" s="84"/>
      <c r="O1310" s="85"/>
      <c r="P1310" s="85">
        <v>19.17</v>
      </c>
      <c r="Q1310" s="84"/>
      <c r="R1310" s="84"/>
      <c r="S1310" s="85"/>
      <c r="T1310" s="96">
        <f>STOCK[[#This Row],[Costo Unitario (USD)]]+STOCK[[#This Row],[Costo Envío (USD)]]+STOCK[[#This Row],[Comisión 10%]]</f>
        <v>22.67</v>
      </c>
      <c r="U1310" s="84">
        <f t="shared" si="68"/>
        <v>34.005</v>
      </c>
      <c r="V1310" s="85">
        <f t="shared" si="70"/>
        <v>35</v>
      </c>
      <c r="W1310" s="85">
        <f>STOCK[[#This Row],[Precio Final]]-STOCK[[#This Row],[Costo total]]</f>
        <v>12.33</v>
      </c>
      <c r="X1310" s="84">
        <f>STOCK[[#This Row],[Ganancia Unitaria]]*STOCK[[#This Row],[Salidas]]</f>
        <v>0</v>
      </c>
      <c r="Y1310" s="84"/>
      <c r="Z1310" s="84"/>
      <c r="AA1310" s="85"/>
      <c r="AB1310" s="84"/>
      <c r="AC1310" s="84"/>
    </row>
    <row r="1311" ht="100" customHeight="1" spans="1:29">
      <c r="A1311" s="84" t="s">
        <v>18893</v>
      </c>
      <c r="B1311" s="84"/>
      <c r="C1311" s="85" t="s">
        <v>2</v>
      </c>
      <c r="D1311" s="84" t="s">
        <v>18891</v>
      </c>
      <c r="E1311" s="87" t="s">
        <v>18894</v>
      </c>
      <c r="F1311" s="84" t="s">
        <v>16833</v>
      </c>
      <c r="G1311" s="85"/>
      <c r="H1311" s="85">
        <v>35</v>
      </c>
      <c r="I1311" s="85">
        <f t="shared" si="69"/>
        <v>35</v>
      </c>
      <c r="J1311" s="84">
        <v>5</v>
      </c>
      <c r="K1311" s="90">
        <f>SUMIFS(VENTAS[Cantidad],VENTAS[Código del producto Vendido],STOCK[[#This Row],[Code]])</f>
        <v>0</v>
      </c>
      <c r="L1311" s="84">
        <f>STOCK[[#This Row],[Entradas]]-STOCK[[#This Row],[Salidas]]</f>
        <v>5</v>
      </c>
      <c r="M1311" s="93">
        <f>STOCK[[#This Row],[Precio Final]]*10%</f>
        <v>3.5</v>
      </c>
      <c r="N1311" s="84"/>
      <c r="O1311" s="85"/>
      <c r="P1311" s="85">
        <v>17.6</v>
      </c>
      <c r="Q1311" s="84"/>
      <c r="R1311" s="84"/>
      <c r="S1311" s="85"/>
      <c r="T1311" s="96">
        <f>STOCK[[#This Row],[Costo Unitario (USD)]]+STOCK[[#This Row],[Costo Envío (USD)]]+STOCK[[#This Row],[Comisión 10%]]</f>
        <v>21.1</v>
      </c>
      <c r="U1311" s="84">
        <f t="shared" si="68"/>
        <v>31.65</v>
      </c>
      <c r="V1311" s="85">
        <f t="shared" si="70"/>
        <v>35</v>
      </c>
      <c r="W1311" s="85">
        <f>STOCK[[#This Row],[Precio Final]]-STOCK[[#This Row],[Costo total]]</f>
        <v>13.9</v>
      </c>
      <c r="X1311" s="84">
        <f>STOCK[[#This Row],[Ganancia Unitaria]]*STOCK[[#This Row],[Salidas]]</f>
        <v>0</v>
      </c>
      <c r="Y1311" s="84"/>
      <c r="Z1311" s="84"/>
      <c r="AA1311" s="85"/>
      <c r="AB1311" s="84"/>
      <c r="AC1311" s="84"/>
    </row>
    <row r="1312" ht="100" customHeight="1" spans="1:29">
      <c r="A1312" s="84" t="s">
        <v>18895</v>
      </c>
      <c r="B1312" s="84"/>
      <c r="C1312" s="85" t="s">
        <v>2</v>
      </c>
      <c r="D1312" s="84" t="s">
        <v>18891</v>
      </c>
      <c r="E1312" s="87" t="s">
        <v>18896</v>
      </c>
      <c r="F1312" s="84" t="s">
        <v>16833</v>
      </c>
      <c r="G1312" s="85"/>
      <c r="H1312" s="85">
        <v>35</v>
      </c>
      <c r="I1312" s="85">
        <f t="shared" si="69"/>
        <v>35</v>
      </c>
      <c r="J1312" s="84">
        <v>6</v>
      </c>
      <c r="K1312" s="90">
        <f>SUMIFS(VENTAS[Cantidad],VENTAS[Código del producto Vendido],STOCK[[#This Row],[Code]])</f>
        <v>0</v>
      </c>
      <c r="L1312" s="84">
        <f>STOCK[[#This Row],[Entradas]]-STOCK[[#This Row],[Salidas]]</f>
        <v>6</v>
      </c>
      <c r="M1312" s="93">
        <f>STOCK[[#This Row],[Precio Final]]*10%</f>
        <v>3.5</v>
      </c>
      <c r="N1312" s="84"/>
      <c r="O1312" s="85"/>
      <c r="P1312" s="85">
        <v>15.8</v>
      </c>
      <c r="Q1312" s="84"/>
      <c r="R1312" s="84"/>
      <c r="S1312" s="85"/>
      <c r="T1312" s="96"/>
      <c r="U1312" s="84">
        <f t="shared" si="68"/>
        <v>0</v>
      </c>
      <c r="V1312" s="85">
        <f t="shared" si="70"/>
        <v>35</v>
      </c>
      <c r="W1312" s="85">
        <f>STOCK[[#This Row],[Precio Final]]-STOCK[[#This Row],[Costo total]]</f>
        <v>35</v>
      </c>
      <c r="X1312" s="84">
        <f>STOCK[[#This Row],[Ganancia Unitaria]]*STOCK[[#This Row],[Salidas]]</f>
        <v>0</v>
      </c>
      <c r="Y1312" s="84"/>
      <c r="Z1312" s="84"/>
      <c r="AA1312" s="85"/>
      <c r="AB1312" s="84"/>
      <c r="AC1312" s="84"/>
    </row>
    <row r="1313" ht="100" customHeight="1" spans="1:29">
      <c r="A1313" s="84" t="s">
        <v>18897</v>
      </c>
      <c r="B1313" s="84"/>
      <c r="C1313" s="85" t="s">
        <v>2</v>
      </c>
      <c r="D1313" s="84" t="s">
        <v>18891</v>
      </c>
      <c r="E1313" s="87" t="s">
        <v>18898</v>
      </c>
      <c r="F1313" s="84" t="s">
        <v>16833</v>
      </c>
      <c r="G1313" s="85"/>
      <c r="H1313" s="85">
        <v>30</v>
      </c>
      <c r="I1313" s="85">
        <f t="shared" si="69"/>
        <v>30</v>
      </c>
      <c r="J1313" s="84">
        <v>6</v>
      </c>
      <c r="K1313" s="90">
        <f>SUMIFS(VENTAS[Cantidad],VENTAS[Código del producto Vendido],STOCK[[#This Row],[Code]])</f>
        <v>0</v>
      </c>
      <c r="L1313" s="84">
        <f>STOCK[[#This Row],[Entradas]]-STOCK[[#This Row],[Salidas]]</f>
        <v>6</v>
      </c>
      <c r="M1313" s="93">
        <f>STOCK[[#This Row],[Precio Final]]*10%</f>
        <v>3</v>
      </c>
      <c r="N1313" s="84"/>
      <c r="O1313" s="85"/>
      <c r="P1313" s="85">
        <v>14.39</v>
      </c>
      <c r="Q1313" s="84"/>
      <c r="R1313" s="84"/>
      <c r="S1313" s="85"/>
      <c r="T1313" s="96"/>
      <c r="U1313" s="84">
        <f t="shared" si="68"/>
        <v>0</v>
      </c>
      <c r="V1313" s="85">
        <f t="shared" si="70"/>
        <v>30</v>
      </c>
      <c r="W1313" s="85">
        <f>STOCK[[#This Row],[Precio Final]]-STOCK[[#This Row],[Costo total]]</f>
        <v>30</v>
      </c>
      <c r="X1313" s="84">
        <f>STOCK[[#This Row],[Ganancia Unitaria]]*STOCK[[#This Row],[Salidas]]</f>
        <v>0</v>
      </c>
      <c r="Y1313" s="84"/>
      <c r="Z1313" s="84"/>
      <c r="AA1313" s="85"/>
      <c r="AB1313" s="84"/>
      <c r="AC1313" s="84"/>
    </row>
    <row r="1314" ht="100" customHeight="1" spans="1:29">
      <c r="A1314" s="84" t="s">
        <v>18899</v>
      </c>
      <c r="B1314" s="84"/>
      <c r="C1314" s="85" t="s">
        <v>2</v>
      </c>
      <c r="D1314" s="84" t="s">
        <v>18891</v>
      </c>
      <c r="E1314" s="87" t="s">
        <v>18900</v>
      </c>
      <c r="F1314" s="84" t="s">
        <v>16833</v>
      </c>
      <c r="G1314" s="85"/>
      <c r="H1314" s="85">
        <v>35</v>
      </c>
      <c r="I1314" s="85">
        <f t="shared" si="69"/>
        <v>35</v>
      </c>
      <c r="J1314" s="84">
        <v>5</v>
      </c>
      <c r="K1314" s="90">
        <f>SUMIFS(VENTAS[Cantidad],VENTAS[Código del producto Vendido],STOCK[[#This Row],[Code]])</f>
        <v>0</v>
      </c>
      <c r="L1314" s="84">
        <f>STOCK[[#This Row],[Entradas]]-STOCK[[#This Row],[Salidas]]</f>
        <v>5</v>
      </c>
      <c r="M1314" s="93">
        <f>STOCK[[#This Row],[Precio Final]]*10%</f>
        <v>3.5</v>
      </c>
      <c r="N1314" s="84"/>
      <c r="O1314" s="85"/>
      <c r="P1314" s="85">
        <v>14.23</v>
      </c>
      <c r="Q1314" s="84"/>
      <c r="R1314" s="84"/>
      <c r="S1314" s="85"/>
      <c r="T1314" s="96"/>
      <c r="U1314" s="84">
        <f t="shared" si="68"/>
        <v>0</v>
      </c>
      <c r="V1314" s="85">
        <f t="shared" si="70"/>
        <v>35</v>
      </c>
      <c r="W1314" s="85">
        <f>STOCK[[#This Row],[Precio Final]]-STOCK[[#This Row],[Costo total]]</f>
        <v>35</v>
      </c>
      <c r="X1314" s="84">
        <f>STOCK[[#This Row],[Ganancia Unitaria]]*STOCK[[#This Row],[Salidas]]</f>
        <v>0</v>
      </c>
      <c r="Y1314" s="84"/>
      <c r="Z1314" s="84"/>
      <c r="AA1314" s="85"/>
      <c r="AB1314" s="84"/>
      <c r="AC1314" s="84">
        <v>30</v>
      </c>
    </row>
    <row r="1315" ht="100" customHeight="1" spans="1:29">
      <c r="A1315" s="84" t="s">
        <v>18901</v>
      </c>
      <c r="B1315" s="84"/>
      <c r="C1315" s="85" t="s">
        <v>2</v>
      </c>
      <c r="D1315" s="84" t="s">
        <v>16632</v>
      </c>
      <c r="E1315" s="87" t="s">
        <v>16771</v>
      </c>
      <c r="F1315" s="84" t="s">
        <v>16404</v>
      </c>
      <c r="G1315" s="85"/>
      <c r="H1315" s="85">
        <v>22</v>
      </c>
      <c r="I1315" s="85">
        <f t="shared" si="69"/>
        <v>22</v>
      </c>
      <c r="J1315" s="84">
        <v>5</v>
      </c>
      <c r="K1315" s="90">
        <f>SUMIFS(VENTAS[Cantidad],VENTAS[Código del producto Vendido],STOCK[[#This Row],[Code]])</f>
        <v>0</v>
      </c>
      <c r="L1315" s="84">
        <f>STOCK[[#This Row],[Entradas]]-STOCK[[#This Row],[Salidas]]</f>
        <v>5</v>
      </c>
      <c r="M1315" s="93">
        <f>STOCK[[#This Row],[Precio Final]]*10%</f>
        <v>2.2</v>
      </c>
      <c r="N1315" s="84"/>
      <c r="O1315" s="85"/>
      <c r="P1315" s="85">
        <v>10.27</v>
      </c>
      <c r="Q1315" s="84"/>
      <c r="R1315" s="84"/>
      <c r="S1315" s="85"/>
      <c r="T1315" s="96"/>
      <c r="U1315" s="84">
        <f t="shared" si="68"/>
        <v>0</v>
      </c>
      <c r="V1315" s="85">
        <f t="shared" si="70"/>
        <v>22</v>
      </c>
      <c r="W1315" s="85">
        <f>STOCK[[#This Row],[Precio Final]]-STOCK[[#This Row],[Costo total]]</f>
        <v>22</v>
      </c>
      <c r="X1315" s="84">
        <f>STOCK[[#This Row],[Ganancia Unitaria]]*STOCK[[#This Row],[Salidas]]</f>
        <v>0</v>
      </c>
      <c r="Y1315" s="84"/>
      <c r="Z1315" s="84"/>
      <c r="AA1315" s="85"/>
      <c r="AB1315" s="84"/>
      <c r="AC1315" s="84"/>
    </row>
    <row r="1316" ht="100" customHeight="1" spans="1:29">
      <c r="A1316" s="84" t="s">
        <v>18902</v>
      </c>
      <c r="B1316" s="84"/>
      <c r="C1316" s="85" t="s">
        <v>2</v>
      </c>
      <c r="D1316" s="84" t="s">
        <v>16632</v>
      </c>
      <c r="E1316" s="87" t="s">
        <v>16771</v>
      </c>
      <c r="F1316" s="84" t="s">
        <v>16475</v>
      </c>
      <c r="G1316" s="85"/>
      <c r="H1316" s="85">
        <v>22</v>
      </c>
      <c r="I1316" s="85">
        <f t="shared" si="69"/>
        <v>22</v>
      </c>
      <c r="J1316" s="84">
        <v>4</v>
      </c>
      <c r="K1316" s="90">
        <f>SUMIFS(VENTAS[Cantidad],VENTAS[Código del producto Vendido],STOCK[[#This Row],[Code]])</f>
        <v>0</v>
      </c>
      <c r="L1316" s="84">
        <f>STOCK[[#This Row],[Entradas]]-STOCK[[#This Row],[Salidas]]</f>
        <v>4</v>
      </c>
      <c r="M1316" s="93">
        <f>STOCK[[#This Row],[Precio Final]]*10%</f>
        <v>2.2</v>
      </c>
      <c r="N1316" s="84"/>
      <c r="O1316" s="85"/>
      <c r="P1316" s="85">
        <v>10.27</v>
      </c>
      <c r="Q1316" s="84"/>
      <c r="R1316" s="84"/>
      <c r="S1316" s="85"/>
      <c r="T1316" s="96"/>
      <c r="U1316" s="84">
        <f t="shared" si="68"/>
        <v>0</v>
      </c>
      <c r="V1316" s="85">
        <f t="shared" si="70"/>
        <v>22</v>
      </c>
      <c r="W1316" s="85">
        <f>STOCK[[#This Row],[Precio Final]]-STOCK[[#This Row],[Costo total]]</f>
        <v>22</v>
      </c>
      <c r="X1316" s="84">
        <f>STOCK[[#This Row],[Ganancia Unitaria]]*STOCK[[#This Row],[Salidas]]</f>
        <v>0</v>
      </c>
      <c r="Y1316" s="84"/>
      <c r="Z1316" s="84"/>
      <c r="AA1316" s="85"/>
      <c r="AB1316" s="84"/>
      <c r="AC1316" s="84"/>
    </row>
    <row r="1317" ht="100" customHeight="1" spans="1:29">
      <c r="A1317" s="84" t="s">
        <v>18903</v>
      </c>
      <c r="B1317" s="84"/>
      <c r="C1317" s="85" t="s">
        <v>2</v>
      </c>
      <c r="D1317" s="84" t="s">
        <v>16480</v>
      </c>
      <c r="E1317" s="87" t="s">
        <v>18904</v>
      </c>
      <c r="F1317" s="84" t="s">
        <v>18905</v>
      </c>
      <c r="G1317" s="85"/>
      <c r="H1317" s="85">
        <v>50</v>
      </c>
      <c r="I1317" s="85">
        <f t="shared" si="69"/>
        <v>50</v>
      </c>
      <c r="J1317" s="84">
        <v>3</v>
      </c>
      <c r="K1317" s="90">
        <f>SUMIFS(VENTAS[Cantidad],VENTAS[Código del producto Vendido],STOCK[[#This Row],[Code]])</f>
        <v>0</v>
      </c>
      <c r="L1317" s="84">
        <f>STOCK[[#This Row],[Entradas]]-STOCK[[#This Row],[Salidas]]</f>
        <v>3</v>
      </c>
      <c r="M1317" s="93">
        <f>STOCK[[#This Row],[Precio Final]]*10%</f>
        <v>5</v>
      </c>
      <c r="N1317" s="84"/>
      <c r="O1317" s="85"/>
      <c r="P1317" s="85">
        <v>22.5</v>
      </c>
      <c r="Q1317" s="84"/>
      <c r="R1317" s="84"/>
      <c r="S1317" s="85"/>
      <c r="T1317" s="96"/>
      <c r="U1317" s="84">
        <f t="shared" si="68"/>
        <v>0</v>
      </c>
      <c r="V1317" s="85">
        <f t="shared" si="70"/>
        <v>50</v>
      </c>
      <c r="W1317" s="85">
        <f>STOCK[[#This Row],[Precio Final]]-STOCK[[#This Row],[Costo total]]</f>
        <v>50</v>
      </c>
      <c r="X1317" s="84">
        <f>STOCK[[#This Row],[Ganancia Unitaria]]*STOCK[[#This Row],[Salidas]]</f>
        <v>0</v>
      </c>
      <c r="Y1317" s="84"/>
      <c r="Z1317" s="84"/>
      <c r="AA1317" s="85"/>
      <c r="AB1317" s="84"/>
      <c r="AC1317" s="84"/>
    </row>
    <row r="1318" ht="100" customHeight="1" spans="1:29">
      <c r="A1318" s="84" t="s">
        <v>18906</v>
      </c>
      <c r="B1318" s="84"/>
      <c r="C1318" s="85" t="s">
        <v>2</v>
      </c>
      <c r="D1318" s="84" t="s">
        <v>16480</v>
      </c>
      <c r="E1318" s="87" t="s">
        <v>18904</v>
      </c>
      <c r="F1318" s="84" t="s">
        <v>18907</v>
      </c>
      <c r="G1318" s="85"/>
      <c r="H1318" s="85">
        <v>50</v>
      </c>
      <c r="I1318" s="85">
        <f t="shared" si="69"/>
        <v>50</v>
      </c>
      <c r="J1318" s="84">
        <v>3</v>
      </c>
      <c r="K1318" s="90">
        <f>SUMIFS(VENTAS[Cantidad],VENTAS[Código del producto Vendido],STOCK[[#This Row],[Code]])</f>
        <v>0</v>
      </c>
      <c r="L1318" s="84">
        <f>STOCK[[#This Row],[Entradas]]-STOCK[[#This Row],[Salidas]]</f>
        <v>3</v>
      </c>
      <c r="M1318" s="93">
        <f>STOCK[[#This Row],[Precio Final]]*10%</f>
        <v>5</v>
      </c>
      <c r="N1318" s="84"/>
      <c r="O1318" s="85"/>
      <c r="P1318" s="85">
        <v>22.5</v>
      </c>
      <c r="Q1318" s="84"/>
      <c r="R1318" s="84"/>
      <c r="S1318" s="85"/>
      <c r="T1318" s="96"/>
      <c r="U1318" s="84">
        <f t="shared" si="68"/>
        <v>0</v>
      </c>
      <c r="V1318" s="85">
        <f t="shared" si="70"/>
        <v>50</v>
      </c>
      <c r="W1318" s="85">
        <f>STOCK[[#This Row],[Precio Final]]-STOCK[[#This Row],[Costo total]]</f>
        <v>50</v>
      </c>
      <c r="X1318" s="84">
        <f>STOCK[[#This Row],[Ganancia Unitaria]]*STOCK[[#This Row],[Salidas]]</f>
        <v>0</v>
      </c>
      <c r="Y1318" s="84"/>
      <c r="Z1318" s="84"/>
      <c r="AA1318" s="85"/>
      <c r="AB1318" s="84"/>
      <c r="AC1318" s="84"/>
    </row>
    <row r="1319" ht="100" customHeight="1" spans="1:29">
      <c r="A1319" s="84" t="s">
        <v>18908</v>
      </c>
      <c r="B1319" s="84"/>
      <c r="C1319" s="85" t="s">
        <v>2</v>
      </c>
      <c r="D1319" s="84" t="s">
        <v>16480</v>
      </c>
      <c r="E1319" s="87" t="s">
        <v>18904</v>
      </c>
      <c r="F1319" s="84" t="s">
        <v>18909</v>
      </c>
      <c r="G1319" s="85"/>
      <c r="H1319" s="85">
        <v>50</v>
      </c>
      <c r="I1319" s="85">
        <f t="shared" si="69"/>
        <v>50</v>
      </c>
      <c r="J1319" s="84">
        <v>2</v>
      </c>
      <c r="K1319" s="90">
        <f>SUMIFS(VENTAS[Cantidad],VENTAS[Código del producto Vendido],STOCK[[#This Row],[Code]])</f>
        <v>0</v>
      </c>
      <c r="L1319" s="84">
        <f>STOCK[[#This Row],[Entradas]]-STOCK[[#This Row],[Salidas]]</f>
        <v>2</v>
      </c>
      <c r="M1319" s="93">
        <f>STOCK[[#This Row],[Precio Final]]*10%</f>
        <v>5</v>
      </c>
      <c r="N1319" s="84"/>
      <c r="O1319" s="85"/>
      <c r="P1319" s="85">
        <v>27.99</v>
      </c>
      <c r="Q1319" s="84"/>
      <c r="R1319" s="84"/>
      <c r="S1319" s="85"/>
      <c r="T1319" s="96"/>
      <c r="U1319" s="84">
        <f t="shared" si="68"/>
        <v>0</v>
      </c>
      <c r="V1319" s="85">
        <f t="shared" si="70"/>
        <v>50</v>
      </c>
      <c r="W1319" s="85">
        <f>STOCK[[#This Row],[Precio Final]]-STOCK[[#This Row],[Costo total]]</f>
        <v>50</v>
      </c>
      <c r="X1319" s="84">
        <f>STOCK[[#This Row],[Ganancia Unitaria]]*STOCK[[#This Row],[Salidas]]</f>
        <v>0</v>
      </c>
      <c r="Y1319" s="84"/>
      <c r="Z1319" s="84"/>
      <c r="AA1319" s="85"/>
      <c r="AB1319" s="84"/>
      <c r="AC1319" s="84"/>
    </row>
    <row r="1320" ht="100" customHeight="1" spans="1:29">
      <c r="A1320" s="84" t="s">
        <v>18910</v>
      </c>
      <c r="B1320" s="84"/>
      <c r="C1320" s="85" t="s">
        <v>2</v>
      </c>
      <c r="D1320" s="84" t="s">
        <v>16480</v>
      </c>
      <c r="E1320" s="87" t="s">
        <v>18904</v>
      </c>
      <c r="F1320" s="84" t="s">
        <v>18911</v>
      </c>
      <c r="G1320" s="85"/>
      <c r="H1320" s="85">
        <v>50</v>
      </c>
      <c r="I1320" s="85">
        <f t="shared" si="69"/>
        <v>50</v>
      </c>
      <c r="J1320" s="84">
        <v>3</v>
      </c>
      <c r="K1320" s="90">
        <f>SUMIFS(VENTAS[Cantidad],VENTAS[Código del producto Vendido],STOCK[[#This Row],[Code]])</f>
        <v>0</v>
      </c>
      <c r="L1320" s="84">
        <f>STOCK[[#This Row],[Entradas]]-STOCK[[#This Row],[Salidas]]</f>
        <v>3</v>
      </c>
      <c r="M1320" s="93">
        <f>STOCK[[#This Row],[Precio Final]]*10%</f>
        <v>5</v>
      </c>
      <c r="N1320" s="84"/>
      <c r="O1320" s="85"/>
      <c r="P1320" s="85">
        <v>27.99</v>
      </c>
      <c r="Q1320" s="84"/>
      <c r="R1320" s="84"/>
      <c r="S1320" s="85"/>
      <c r="T1320" s="96"/>
      <c r="U1320" s="84">
        <f t="shared" si="68"/>
        <v>0</v>
      </c>
      <c r="V1320" s="85">
        <f t="shared" si="70"/>
        <v>50</v>
      </c>
      <c r="W1320" s="85">
        <f>STOCK[[#This Row],[Precio Final]]-STOCK[[#This Row],[Costo total]]</f>
        <v>50</v>
      </c>
      <c r="X1320" s="84">
        <f>STOCK[[#This Row],[Ganancia Unitaria]]*STOCK[[#This Row],[Salidas]]</f>
        <v>0</v>
      </c>
      <c r="Y1320" s="84"/>
      <c r="Z1320" s="84"/>
      <c r="AA1320" s="85"/>
      <c r="AB1320" s="84"/>
      <c r="AC1320" s="84"/>
    </row>
    <row r="1321" ht="100" customHeight="1" spans="1:29">
      <c r="A1321" s="84" t="s">
        <v>18912</v>
      </c>
      <c r="B1321" s="84"/>
      <c r="C1321" s="85" t="s">
        <v>2</v>
      </c>
      <c r="D1321" s="84" t="s">
        <v>16480</v>
      </c>
      <c r="E1321" s="87" t="s">
        <v>18913</v>
      </c>
      <c r="F1321" s="84" t="s">
        <v>18914</v>
      </c>
      <c r="G1321" s="85"/>
      <c r="H1321" s="85">
        <v>40</v>
      </c>
      <c r="I1321" s="85">
        <f t="shared" si="69"/>
        <v>40</v>
      </c>
      <c r="J1321" s="84">
        <v>1</v>
      </c>
      <c r="K1321" s="90">
        <f>SUMIFS(VENTAS[Cantidad],VENTAS[Código del producto Vendido],STOCK[[#This Row],[Code]])</f>
        <v>0</v>
      </c>
      <c r="L1321" s="84">
        <f>STOCK[[#This Row],[Entradas]]-STOCK[[#This Row],[Salidas]]</f>
        <v>1</v>
      </c>
      <c r="M1321" s="93">
        <f>STOCK[[#This Row],[Precio Final]]*10%</f>
        <v>4</v>
      </c>
      <c r="N1321" s="84"/>
      <c r="O1321" s="85"/>
      <c r="P1321" s="85">
        <v>17.49</v>
      </c>
      <c r="Q1321" s="84"/>
      <c r="R1321" s="84"/>
      <c r="S1321" s="85"/>
      <c r="T1321" s="96"/>
      <c r="U1321" s="84">
        <f t="shared" si="68"/>
        <v>0</v>
      </c>
      <c r="V1321" s="85">
        <f t="shared" si="70"/>
        <v>40</v>
      </c>
      <c r="W1321" s="85">
        <f>STOCK[[#This Row],[Precio Final]]-STOCK[[#This Row],[Costo total]]</f>
        <v>40</v>
      </c>
      <c r="X1321" s="84">
        <f>STOCK[[#This Row],[Ganancia Unitaria]]*STOCK[[#This Row],[Salidas]]</f>
        <v>0</v>
      </c>
      <c r="Y1321" s="84"/>
      <c r="Z1321" s="84"/>
      <c r="AA1321" s="85"/>
      <c r="AB1321" s="84"/>
      <c r="AC1321" s="84"/>
    </row>
    <row r="1322" ht="100" customHeight="1" spans="1:29">
      <c r="A1322" s="84" t="s">
        <v>18915</v>
      </c>
      <c r="B1322" s="84"/>
      <c r="C1322" s="85" t="s">
        <v>2</v>
      </c>
      <c r="D1322" s="84" t="s">
        <v>16480</v>
      </c>
      <c r="E1322" s="87" t="s">
        <v>18916</v>
      </c>
      <c r="F1322" s="84" t="s">
        <v>18917</v>
      </c>
      <c r="G1322" s="85"/>
      <c r="H1322" s="85">
        <v>40</v>
      </c>
      <c r="I1322" s="85">
        <f t="shared" si="69"/>
        <v>40</v>
      </c>
      <c r="J1322" s="84">
        <v>3</v>
      </c>
      <c r="K1322" s="90">
        <f>SUMIFS(VENTAS[Cantidad],VENTAS[Código del producto Vendido],STOCK[[#This Row],[Code]])</f>
        <v>0</v>
      </c>
      <c r="L1322" s="84">
        <f>STOCK[[#This Row],[Entradas]]-STOCK[[#This Row],[Salidas]]</f>
        <v>3</v>
      </c>
      <c r="M1322" s="93">
        <f>STOCK[[#This Row],[Precio Final]]*10%</f>
        <v>4</v>
      </c>
      <c r="N1322" s="84"/>
      <c r="O1322" s="85"/>
      <c r="P1322" s="85">
        <v>17.49</v>
      </c>
      <c r="Q1322" s="84"/>
      <c r="R1322" s="84"/>
      <c r="S1322" s="85"/>
      <c r="T1322" s="96"/>
      <c r="U1322" s="84">
        <f t="shared" si="68"/>
        <v>0</v>
      </c>
      <c r="V1322" s="85">
        <f t="shared" si="70"/>
        <v>40</v>
      </c>
      <c r="W1322" s="85">
        <f>STOCK[[#This Row],[Precio Final]]-STOCK[[#This Row],[Costo total]]</f>
        <v>40</v>
      </c>
      <c r="X1322" s="84">
        <f>STOCK[[#This Row],[Ganancia Unitaria]]*STOCK[[#This Row],[Salidas]]</f>
        <v>0</v>
      </c>
      <c r="Y1322" s="84"/>
      <c r="Z1322" s="84"/>
      <c r="AA1322" s="85"/>
      <c r="AB1322" s="84"/>
      <c r="AC1322" s="84"/>
    </row>
    <row r="1323" ht="100" customHeight="1" spans="1:29">
      <c r="A1323" s="84" t="s">
        <v>18918</v>
      </c>
      <c r="B1323" s="84"/>
      <c r="C1323" s="85" t="s">
        <v>2</v>
      </c>
      <c r="D1323" s="84" t="s">
        <v>16480</v>
      </c>
      <c r="E1323" s="87" t="s">
        <v>18916</v>
      </c>
      <c r="F1323" s="84" t="s">
        <v>18919</v>
      </c>
      <c r="G1323" s="85"/>
      <c r="H1323" s="85">
        <v>40</v>
      </c>
      <c r="I1323" s="85">
        <f t="shared" si="69"/>
        <v>40</v>
      </c>
      <c r="J1323" s="84">
        <v>3</v>
      </c>
      <c r="K1323" s="90">
        <f>SUMIFS(VENTAS[Cantidad],VENTAS[Código del producto Vendido],STOCK[[#This Row],[Code]])</f>
        <v>0</v>
      </c>
      <c r="L1323" s="84">
        <f>STOCK[[#This Row],[Entradas]]-STOCK[[#This Row],[Salidas]]</f>
        <v>3</v>
      </c>
      <c r="M1323" s="93">
        <f>STOCK[[#This Row],[Precio Final]]*10%</f>
        <v>4</v>
      </c>
      <c r="N1323" s="84"/>
      <c r="O1323" s="85"/>
      <c r="P1323" s="85">
        <v>17.49</v>
      </c>
      <c r="Q1323" s="84"/>
      <c r="R1323" s="84"/>
      <c r="S1323" s="85"/>
      <c r="T1323" s="96"/>
      <c r="U1323" s="84">
        <f t="shared" si="68"/>
        <v>0</v>
      </c>
      <c r="V1323" s="85">
        <f t="shared" si="70"/>
        <v>40</v>
      </c>
      <c r="W1323" s="85">
        <f>STOCK[[#This Row],[Precio Final]]-STOCK[[#This Row],[Costo total]]</f>
        <v>40</v>
      </c>
      <c r="X1323" s="84">
        <f>STOCK[[#This Row],[Ganancia Unitaria]]*STOCK[[#This Row],[Salidas]]</f>
        <v>0</v>
      </c>
      <c r="Y1323" s="84"/>
      <c r="Z1323" s="84"/>
      <c r="AA1323" s="85"/>
      <c r="AB1323" s="84"/>
      <c r="AC1323" s="84"/>
    </row>
    <row r="1324" ht="100" customHeight="1" spans="1:29">
      <c r="A1324" s="84" t="s">
        <v>18920</v>
      </c>
      <c r="B1324" s="84"/>
      <c r="C1324" s="85" t="s">
        <v>2</v>
      </c>
      <c r="D1324" s="84" t="s">
        <v>16480</v>
      </c>
      <c r="E1324" s="87" t="s">
        <v>18916</v>
      </c>
      <c r="F1324" s="84" t="s">
        <v>18914</v>
      </c>
      <c r="G1324" s="85"/>
      <c r="H1324" s="85">
        <v>40</v>
      </c>
      <c r="I1324" s="85">
        <f t="shared" si="69"/>
        <v>40</v>
      </c>
      <c r="J1324" s="84">
        <v>3</v>
      </c>
      <c r="K1324" s="90">
        <f>SUMIFS(VENTAS[Cantidad],VENTAS[Código del producto Vendido],STOCK[[#This Row],[Code]])</f>
        <v>0</v>
      </c>
      <c r="L1324" s="84">
        <f>STOCK[[#This Row],[Entradas]]-STOCK[[#This Row],[Salidas]]</f>
        <v>3</v>
      </c>
      <c r="M1324" s="93">
        <f>STOCK[[#This Row],[Precio Final]]*10%</f>
        <v>4</v>
      </c>
      <c r="N1324" s="84"/>
      <c r="O1324" s="85"/>
      <c r="P1324" s="85">
        <v>17.49</v>
      </c>
      <c r="Q1324" s="84"/>
      <c r="R1324" s="84"/>
      <c r="S1324" s="85"/>
      <c r="T1324" s="96"/>
      <c r="U1324" s="84">
        <f t="shared" si="68"/>
        <v>0</v>
      </c>
      <c r="V1324" s="85">
        <f t="shared" si="70"/>
        <v>40</v>
      </c>
      <c r="W1324" s="85">
        <f>STOCK[[#This Row],[Precio Final]]-STOCK[[#This Row],[Costo total]]</f>
        <v>40</v>
      </c>
      <c r="X1324" s="84">
        <f>STOCK[[#This Row],[Ganancia Unitaria]]*STOCK[[#This Row],[Salidas]]</f>
        <v>0</v>
      </c>
      <c r="Y1324" s="84"/>
      <c r="Z1324" s="84"/>
      <c r="AA1324" s="85"/>
      <c r="AB1324" s="84"/>
      <c r="AC1324" s="84"/>
    </row>
    <row r="1325" ht="100" customHeight="1" spans="1:29">
      <c r="A1325" s="84" t="s">
        <v>18921</v>
      </c>
      <c r="B1325" s="84"/>
      <c r="C1325" s="85" t="s">
        <v>2</v>
      </c>
      <c r="D1325" s="84" t="s">
        <v>16480</v>
      </c>
      <c r="E1325" s="87" t="s">
        <v>18922</v>
      </c>
      <c r="F1325" s="84" t="s">
        <v>18923</v>
      </c>
      <c r="G1325" s="85"/>
      <c r="H1325" s="85">
        <v>50</v>
      </c>
      <c r="I1325" s="85">
        <f t="shared" si="69"/>
        <v>50</v>
      </c>
      <c r="J1325" s="84">
        <v>2</v>
      </c>
      <c r="K1325" s="90">
        <f>SUMIFS(VENTAS[Cantidad],VENTAS[Código del producto Vendido],STOCK[[#This Row],[Code]])</f>
        <v>0</v>
      </c>
      <c r="L1325" s="84">
        <f>STOCK[[#This Row],[Entradas]]-STOCK[[#This Row],[Salidas]]</f>
        <v>2</v>
      </c>
      <c r="M1325" s="93">
        <f>STOCK[[#This Row],[Precio Final]]*10%</f>
        <v>5</v>
      </c>
      <c r="N1325" s="84"/>
      <c r="O1325" s="85"/>
      <c r="P1325" s="85">
        <v>13.98</v>
      </c>
      <c r="Q1325" s="84"/>
      <c r="R1325" s="84"/>
      <c r="S1325" s="85"/>
      <c r="T1325" s="96"/>
      <c r="U1325" s="84">
        <f t="shared" si="68"/>
        <v>0</v>
      </c>
      <c r="V1325" s="85">
        <f t="shared" si="70"/>
        <v>50</v>
      </c>
      <c r="W1325" s="85">
        <f>STOCK[[#This Row],[Precio Final]]-STOCK[[#This Row],[Costo total]]</f>
        <v>50</v>
      </c>
      <c r="X1325" s="84">
        <f>STOCK[[#This Row],[Ganancia Unitaria]]*STOCK[[#This Row],[Salidas]]</f>
        <v>0</v>
      </c>
      <c r="Y1325" s="84"/>
      <c r="Z1325" s="84"/>
      <c r="AA1325" s="85"/>
      <c r="AB1325" s="84"/>
      <c r="AC1325" s="84"/>
    </row>
    <row r="1326" ht="100" customHeight="1" spans="1:29">
      <c r="A1326" s="84" t="s">
        <v>18924</v>
      </c>
      <c r="B1326" s="84"/>
      <c r="C1326" s="85" t="s">
        <v>2</v>
      </c>
      <c r="D1326" s="84" t="s">
        <v>16480</v>
      </c>
      <c r="E1326" s="87" t="s">
        <v>18922</v>
      </c>
      <c r="F1326" s="84" t="s">
        <v>18919</v>
      </c>
      <c r="G1326" s="85"/>
      <c r="H1326" s="85">
        <v>50</v>
      </c>
      <c r="I1326" s="85">
        <f t="shared" si="69"/>
        <v>50</v>
      </c>
      <c r="J1326" s="84">
        <v>2</v>
      </c>
      <c r="K1326" s="90">
        <f>SUMIFS(VENTAS[Cantidad],VENTAS[Código del producto Vendido],STOCK[[#This Row],[Code]])</f>
        <v>0</v>
      </c>
      <c r="L1326" s="84">
        <f>STOCK[[#This Row],[Entradas]]-STOCK[[#This Row],[Salidas]]</f>
        <v>2</v>
      </c>
      <c r="M1326" s="93">
        <f>STOCK[[#This Row],[Precio Final]]*10%</f>
        <v>5</v>
      </c>
      <c r="N1326" s="84"/>
      <c r="O1326" s="85"/>
      <c r="P1326" s="85">
        <v>13.98</v>
      </c>
      <c r="Q1326" s="84"/>
      <c r="R1326" s="84"/>
      <c r="S1326" s="85"/>
      <c r="T1326" s="96"/>
      <c r="U1326" s="84">
        <f t="shared" si="68"/>
        <v>0</v>
      </c>
      <c r="V1326" s="85">
        <f t="shared" si="70"/>
        <v>50</v>
      </c>
      <c r="W1326" s="85">
        <f>STOCK[[#This Row],[Precio Final]]-STOCK[[#This Row],[Costo total]]</f>
        <v>50</v>
      </c>
      <c r="X1326" s="84">
        <f>STOCK[[#This Row],[Ganancia Unitaria]]*STOCK[[#This Row],[Salidas]]</f>
        <v>0</v>
      </c>
      <c r="Y1326" s="84"/>
      <c r="Z1326" s="84"/>
      <c r="AA1326" s="85"/>
      <c r="AB1326" s="84"/>
      <c r="AC1326" s="84"/>
    </row>
    <row r="1327" ht="100" customHeight="1" spans="1:29">
      <c r="A1327" s="84" t="s">
        <v>18925</v>
      </c>
      <c r="B1327" s="84"/>
      <c r="C1327" s="85" t="s">
        <v>2</v>
      </c>
      <c r="D1327" s="84" t="s">
        <v>16480</v>
      </c>
      <c r="E1327" s="87" t="s">
        <v>18926</v>
      </c>
      <c r="F1327" s="84" t="s">
        <v>18923</v>
      </c>
      <c r="G1327" s="85"/>
      <c r="H1327" s="85">
        <v>35</v>
      </c>
      <c r="I1327" s="85">
        <f t="shared" si="69"/>
        <v>35</v>
      </c>
      <c r="J1327" s="84">
        <v>2</v>
      </c>
      <c r="K1327" s="90">
        <f>SUMIFS(VENTAS[Cantidad],VENTAS[Código del producto Vendido],STOCK[[#This Row],[Code]])</f>
        <v>0</v>
      </c>
      <c r="L1327" s="84">
        <f>STOCK[[#This Row],[Entradas]]-STOCK[[#This Row],[Salidas]]</f>
        <v>2</v>
      </c>
      <c r="M1327" s="93">
        <f>STOCK[[#This Row],[Precio Final]]*10%</f>
        <v>3.5</v>
      </c>
      <c r="N1327" s="84"/>
      <c r="O1327" s="85"/>
      <c r="P1327" s="85">
        <v>6.98</v>
      </c>
      <c r="Q1327" s="84"/>
      <c r="R1327" s="84"/>
      <c r="S1327" s="85"/>
      <c r="T1327" s="96"/>
      <c r="U1327" s="84">
        <f t="shared" si="68"/>
        <v>0</v>
      </c>
      <c r="V1327" s="85">
        <f t="shared" si="70"/>
        <v>35</v>
      </c>
      <c r="W1327" s="85">
        <f>STOCK[[#This Row],[Precio Final]]-STOCK[[#This Row],[Costo total]]</f>
        <v>35</v>
      </c>
      <c r="X1327" s="84">
        <f>STOCK[[#This Row],[Ganancia Unitaria]]*STOCK[[#This Row],[Salidas]]</f>
        <v>0</v>
      </c>
      <c r="Y1327" s="84"/>
      <c r="Z1327" s="84"/>
      <c r="AA1327" s="85"/>
      <c r="AB1327" s="84"/>
      <c r="AC1327" s="84"/>
    </row>
    <row r="1328" ht="100" customHeight="1" spans="1:29">
      <c r="A1328" s="84" t="s">
        <v>18927</v>
      </c>
      <c r="B1328" s="84"/>
      <c r="C1328" s="85" t="s">
        <v>2</v>
      </c>
      <c r="D1328" s="84" t="s">
        <v>16480</v>
      </c>
      <c r="E1328" s="87" t="s">
        <v>18926</v>
      </c>
      <c r="F1328" s="84" t="s">
        <v>18917</v>
      </c>
      <c r="G1328" s="85"/>
      <c r="H1328" s="85">
        <v>35</v>
      </c>
      <c r="I1328" s="85">
        <f t="shared" si="69"/>
        <v>35</v>
      </c>
      <c r="J1328" s="84">
        <v>2</v>
      </c>
      <c r="K1328" s="90">
        <f>SUMIFS(VENTAS[Cantidad],VENTAS[Código del producto Vendido],STOCK[[#This Row],[Code]])</f>
        <v>0</v>
      </c>
      <c r="L1328" s="84">
        <f>STOCK[[#This Row],[Entradas]]-STOCK[[#This Row],[Salidas]]</f>
        <v>2</v>
      </c>
      <c r="M1328" s="93">
        <f>STOCK[[#This Row],[Precio Final]]*10%</f>
        <v>3.5</v>
      </c>
      <c r="N1328" s="84"/>
      <c r="O1328" s="85"/>
      <c r="P1328" s="85">
        <v>6.98</v>
      </c>
      <c r="Q1328" s="84"/>
      <c r="R1328" s="84"/>
      <c r="S1328" s="85"/>
      <c r="T1328" s="96"/>
      <c r="U1328" s="84">
        <f t="shared" si="68"/>
        <v>0</v>
      </c>
      <c r="V1328" s="85">
        <f t="shared" si="70"/>
        <v>35</v>
      </c>
      <c r="W1328" s="85">
        <f>STOCK[[#This Row],[Precio Final]]-STOCK[[#This Row],[Costo total]]</f>
        <v>35</v>
      </c>
      <c r="X1328" s="84">
        <f>STOCK[[#This Row],[Ganancia Unitaria]]*STOCK[[#This Row],[Salidas]]</f>
        <v>0</v>
      </c>
      <c r="Y1328" s="84"/>
      <c r="Z1328" s="84"/>
      <c r="AA1328" s="85"/>
      <c r="AB1328" s="84"/>
      <c r="AC1328" s="84"/>
    </row>
    <row r="1329" ht="100" customHeight="1" spans="1:29">
      <c r="A1329" s="84" t="s">
        <v>18928</v>
      </c>
      <c r="B1329" s="84"/>
      <c r="C1329" s="85" t="s">
        <v>2</v>
      </c>
      <c r="D1329" s="84" t="s">
        <v>16480</v>
      </c>
      <c r="E1329" s="87" t="s">
        <v>18926</v>
      </c>
      <c r="F1329" s="84" t="s">
        <v>18929</v>
      </c>
      <c r="G1329" s="85"/>
      <c r="H1329" s="85">
        <v>35</v>
      </c>
      <c r="I1329" s="85">
        <f t="shared" si="69"/>
        <v>35</v>
      </c>
      <c r="J1329" s="84">
        <v>2</v>
      </c>
      <c r="K1329" s="90">
        <f>SUMIFS(VENTAS[Cantidad],VENTAS[Código del producto Vendido],STOCK[[#This Row],[Code]])</f>
        <v>0</v>
      </c>
      <c r="L1329" s="84">
        <f>STOCK[[#This Row],[Entradas]]-STOCK[[#This Row],[Salidas]]</f>
        <v>2</v>
      </c>
      <c r="M1329" s="93">
        <f>STOCK[[#This Row],[Precio Final]]*10%</f>
        <v>3.5</v>
      </c>
      <c r="N1329" s="84"/>
      <c r="O1329" s="85"/>
      <c r="P1329" s="85">
        <v>6.98</v>
      </c>
      <c r="Q1329" s="84"/>
      <c r="R1329" s="84"/>
      <c r="S1329" s="85"/>
      <c r="T1329" s="96"/>
      <c r="U1329" s="84">
        <f t="shared" si="68"/>
        <v>0</v>
      </c>
      <c r="V1329" s="85">
        <f t="shared" si="70"/>
        <v>35</v>
      </c>
      <c r="W1329" s="85">
        <f>STOCK[[#This Row],[Precio Final]]-STOCK[[#This Row],[Costo total]]</f>
        <v>35</v>
      </c>
      <c r="X1329" s="84">
        <f>STOCK[[#This Row],[Ganancia Unitaria]]*STOCK[[#This Row],[Salidas]]</f>
        <v>0</v>
      </c>
      <c r="Y1329" s="84"/>
      <c r="Z1329" s="84"/>
      <c r="AA1329" s="85"/>
      <c r="AB1329" s="84"/>
      <c r="AC1329" s="84"/>
    </row>
    <row r="1330" ht="100" customHeight="1" spans="1:29">
      <c r="A1330" s="84" t="s">
        <v>18930</v>
      </c>
      <c r="B1330" s="84"/>
      <c r="C1330" s="85" t="s">
        <v>2</v>
      </c>
      <c r="D1330" s="84" t="s">
        <v>16480</v>
      </c>
      <c r="E1330" s="87" t="s">
        <v>18931</v>
      </c>
      <c r="F1330" s="84" t="s">
        <v>18917</v>
      </c>
      <c r="G1330" s="85"/>
      <c r="H1330" s="85">
        <v>30</v>
      </c>
      <c r="I1330" s="85">
        <f t="shared" si="69"/>
        <v>30</v>
      </c>
      <c r="J1330" s="84">
        <v>3</v>
      </c>
      <c r="K1330" s="90">
        <f>SUMIFS(VENTAS[Cantidad],VENTAS[Código del producto Vendido],STOCK[[#This Row],[Code]])</f>
        <v>0</v>
      </c>
      <c r="L1330" s="84">
        <f>STOCK[[#This Row],[Entradas]]-STOCK[[#This Row],[Salidas]]</f>
        <v>3</v>
      </c>
      <c r="M1330" s="93">
        <f>STOCK[[#This Row],[Precio Final]]*10%</f>
        <v>3</v>
      </c>
      <c r="N1330" s="84"/>
      <c r="O1330" s="85"/>
      <c r="P1330" s="85">
        <v>7.98</v>
      </c>
      <c r="Q1330" s="84"/>
      <c r="R1330" s="84"/>
      <c r="S1330" s="85"/>
      <c r="T1330" s="96"/>
      <c r="U1330" s="84">
        <f t="shared" si="68"/>
        <v>0</v>
      </c>
      <c r="V1330" s="85">
        <f t="shared" si="70"/>
        <v>30</v>
      </c>
      <c r="W1330" s="85">
        <f>STOCK[[#This Row],[Precio Final]]-STOCK[[#This Row],[Costo total]]</f>
        <v>30</v>
      </c>
      <c r="X1330" s="84">
        <f>STOCK[[#This Row],[Ganancia Unitaria]]*STOCK[[#This Row],[Salidas]]</f>
        <v>0</v>
      </c>
      <c r="Y1330" s="84"/>
      <c r="Z1330" s="84"/>
      <c r="AA1330" s="85"/>
      <c r="AB1330" s="84"/>
      <c r="AC1330" s="84"/>
    </row>
    <row r="1331" ht="100" customHeight="1" spans="1:29">
      <c r="A1331" s="84" t="s">
        <v>18932</v>
      </c>
      <c r="B1331" s="84"/>
      <c r="C1331" s="85" t="s">
        <v>2</v>
      </c>
      <c r="D1331" s="84" t="s">
        <v>16480</v>
      </c>
      <c r="E1331" s="87" t="s">
        <v>18931</v>
      </c>
      <c r="F1331" s="84" t="s">
        <v>18929</v>
      </c>
      <c r="G1331" s="85"/>
      <c r="H1331" s="85">
        <v>30</v>
      </c>
      <c r="I1331" s="85">
        <f t="shared" si="69"/>
        <v>30</v>
      </c>
      <c r="J1331" s="84">
        <v>4</v>
      </c>
      <c r="K1331" s="90">
        <f>SUMIFS(VENTAS[Cantidad],VENTAS[Código del producto Vendido],STOCK[[#This Row],[Code]])</f>
        <v>0</v>
      </c>
      <c r="L1331" s="84">
        <f>STOCK[[#This Row],[Entradas]]-STOCK[[#This Row],[Salidas]]</f>
        <v>4</v>
      </c>
      <c r="M1331" s="93">
        <f>STOCK[[#This Row],[Precio Final]]*10%</f>
        <v>3</v>
      </c>
      <c r="N1331" s="84"/>
      <c r="O1331" s="85"/>
      <c r="P1331" s="85">
        <v>7.98</v>
      </c>
      <c r="Q1331" s="84"/>
      <c r="R1331" s="84"/>
      <c r="S1331" s="85"/>
      <c r="T1331" s="96"/>
      <c r="U1331" s="84">
        <f t="shared" si="68"/>
        <v>0</v>
      </c>
      <c r="V1331" s="85">
        <f t="shared" si="70"/>
        <v>30</v>
      </c>
      <c r="W1331" s="85">
        <f>STOCK[[#This Row],[Precio Final]]-STOCK[[#This Row],[Costo total]]</f>
        <v>30</v>
      </c>
      <c r="X1331" s="84">
        <f>STOCK[[#This Row],[Ganancia Unitaria]]*STOCK[[#This Row],[Salidas]]</f>
        <v>0</v>
      </c>
      <c r="Y1331" s="84"/>
      <c r="Z1331" s="84"/>
      <c r="AA1331" s="85"/>
      <c r="AB1331" s="84"/>
      <c r="AC1331" s="84"/>
    </row>
    <row r="1332" ht="100" customHeight="1" spans="1:29">
      <c r="A1332" s="84" t="s">
        <v>18933</v>
      </c>
      <c r="B1332" s="84"/>
      <c r="C1332" s="85" t="s">
        <v>2</v>
      </c>
      <c r="D1332" s="84" t="s">
        <v>16480</v>
      </c>
      <c r="E1332" s="87" t="s">
        <v>18934</v>
      </c>
      <c r="F1332" s="84" t="s">
        <v>18917</v>
      </c>
      <c r="G1332" s="85"/>
      <c r="H1332" s="85">
        <v>35</v>
      </c>
      <c r="I1332" s="85">
        <f t="shared" si="69"/>
        <v>35</v>
      </c>
      <c r="J1332" s="84">
        <v>3</v>
      </c>
      <c r="K1332" s="90">
        <f>SUMIFS(VENTAS[Cantidad],VENTAS[Código del producto Vendido],STOCK[[#This Row],[Code]])</f>
        <v>0</v>
      </c>
      <c r="L1332" s="84">
        <f>STOCK[[#This Row],[Entradas]]-STOCK[[#This Row],[Salidas]]</f>
        <v>3</v>
      </c>
      <c r="M1332" s="93">
        <f>STOCK[[#This Row],[Precio Final]]*10%</f>
        <v>3.5</v>
      </c>
      <c r="N1332" s="84"/>
      <c r="O1332" s="85"/>
      <c r="P1332" s="85">
        <v>10.48</v>
      </c>
      <c r="Q1332" s="84"/>
      <c r="R1332" s="84"/>
      <c r="S1332" s="85"/>
      <c r="T1332" s="96"/>
      <c r="U1332" s="84">
        <f t="shared" si="68"/>
        <v>0</v>
      </c>
      <c r="V1332" s="85">
        <f t="shared" si="70"/>
        <v>35</v>
      </c>
      <c r="W1332" s="85">
        <f>STOCK[[#This Row],[Precio Final]]-STOCK[[#This Row],[Costo total]]</f>
        <v>35</v>
      </c>
      <c r="X1332" s="84">
        <f>STOCK[[#This Row],[Ganancia Unitaria]]*STOCK[[#This Row],[Salidas]]</f>
        <v>0</v>
      </c>
      <c r="Y1332" s="84"/>
      <c r="Z1332" s="84"/>
      <c r="AA1332" s="85"/>
      <c r="AB1332" s="84"/>
      <c r="AC1332" s="84"/>
    </row>
    <row r="1333" ht="100" customHeight="1" spans="1:29">
      <c r="A1333" s="84" t="s">
        <v>18935</v>
      </c>
      <c r="B1333" s="84"/>
      <c r="C1333" s="85" t="s">
        <v>2</v>
      </c>
      <c r="D1333" s="84" t="s">
        <v>16480</v>
      </c>
      <c r="E1333" s="87" t="s">
        <v>18934</v>
      </c>
      <c r="F1333" s="84" t="s">
        <v>18919</v>
      </c>
      <c r="G1333" s="85"/>
      <c r="H1333" s="85">
        <v>35</v>
      </c>
      <c r="I1333" s="85">
        <f t="shared" si="69"/>
        <v>35</v>
      </c>
      <c r="J1333" s="84">
        <v>3</v>
      </c>
      <c r="K1333" s="90">
        <f>SUMIFS(VENTAS[Cantidad],VENTAS[Código del producto Vendido],STOCK[[#This Row],[Code]])</f>
        <v>0</v>
      </c>
      <c r="L1333" s="84">
        <f>STOCK[[#This Row],[Entradas]]-STOCK[[#This Row],[Salidas]]</f>
        <v>3</v>
      </c>
      <c r="M1333" s="93">
        <f>STOCK[[#This Row],[Precio Final]]*10%</f>
        <v>3.5</v>
      </c>
      <c r="N1333" s="84"/>
      <c r="O1333" s="85"/>
      <c r="P1333" s="85">
        <v>10.48</v>
      </c>
      <c r="Q1333" s="84"/>
      <c r="R1333" s="84"/>
      <c r="S1333" s="85"/>
      <c r="T1333" s="96"/>
      <c r="U1333" s="84">
        <f t="shared" si="68"/>
        <v>0</v>
      </c>
      <c r="V1333" s="85">
        <f t="shared" si="70"/>
        <v>35</v>
      </c>
      <c r="W1333" s="85">
        <f>STOCK[[#This Row],[Precio Final]]-STOCK[[#This Row],[Costo total]]</f>
        <v>35</v>
      </c>
      <c r="X1333" s="84">
        <f>STOCK[[#This Row],[Ganancia Unitaria]]*STOCK[[#This Row],[Salidas]]</f>
        <v>0</v>
      </c>
      <c r="Y1333" s="84"/>
      <c r="Z1333" s="84"/>
      <c r="AA1333" s="85"/>
      <c r="AB1333" s="84"/>
      <c r="AC1333" s="84"/>
    </row>
    <row r="1334" ht="100" customHeight="1" spans="1:29">
      <c r="A1334" s="84" t="s">
        <v>18936</v>
      </c>
      <c r="B1334" s="84"/>
      <c r="C1334" s="85" t="s">
        <v>2</v>
      </c>
      <c r="D1334" s="84" t="s">
        <v>16480</v>
      </c>
      <c r="E1334" s="87" t="s">
        <v>18934</v>
      </c>
      <c r="F1334" s="84" t="s">
        <v>18914</v>
      </c>
      <c r="G1334" s="85"/>
      <c r="H1334" s="85">
        <v>35</v>
      </c>
      <c r="I1334" s="85">
        <f t="shared" si="69"/>
        <v>35</v>
      </c>
      <c r="J1334" s="84">
        <v>2</v>
      </c>
      <c r="K1334" s="90">
        <f>SUMIFS(VENTAS[Cantidad],VENTAS[Código del producto Vendido],STOCK[[#This Row],[Code]])</f>
        <v>0</v>
      </c>
      <c r="L1334" s="84">
        <f>STOCK[[#This Row],[Entradas]]-STOCK[[#This Row],[Salidas]]</f>
        <v>2</v>
      </c>
      <c r="M1334" s="93">
        <f>STOCK[[#This Row],[Precio Final]]*10%</f>
        <v>3.5</v>
      </c>
      <c r="N1334" s="84"/>
      <c r="O1334" s="85"/>
      <c r="P1334" s="85">
        <v>10.48</v>
      </c>
      <c r="Q1334" s="84"/>
      <c r="R1334" s="84"/>
      <c r="S1334" s="85"/>
      <c r="T1334" s="96"/>
      <c r="U1334" s="84">
        <f t="shared" si="68"/>
        <v>0</v>
      </c>
      <c r="V1334" s="85">
        <f t="shared" si="70"/>
        <v>35</v>
      </c>
      <c r="W1334" s="85">
        <f>STOCK[[#This Row],[Precio Final]]-STOCK[[#This Row],[Costo total]]</f>
        <v>35</v>
      </c>
      <c r="X1334" s="84">
        <f>STOCK[[#This Row],[Ganancia Unitaria]]*STOCK[[#This Row],[Salidas]]</f>
        <v>0</v>
      </c>
      <c r="Y1334" s="84"/>
      <c r="Z1334" s="84"/>
      <c r="AA1334" s="85"/>
      <c r="AB1334" s="84"/>
      <c r="AC1334" s="84"/>
    </row>
    <row r="1335" ht="100" customHeight="1" spans="1:29">
      <c r="A1335" s="84" t="s">
        <v>18937</v>
      </c>
      <c r="B1335" s="84"/>
      <c r="C1335" s="85" t="s">
        <v>2</v>
      </c>
      <c r="D1335" s="84" t="s">
        <v>16480</v>
      </c>
      <c r="E1335" s="87" t="s">
        <v>18938</v>
      </c>
      <c r="F1335" s="84" t="s">
        <v>18939</v>
      </c>
      <c r="G1335" s="85"/>
      <c r="H1335" s="85">
        <v>30</v>
      </c>
      <c r="I1335" s="85">
        <f t="shared" si="69"/>
        <v>30</v>
      </c>
      <c r="J1335" s="84">
        <v>1</v>
      </c>
      <c r="K1335" s="90">
        <f>SUMIFS(VENTAS[Cantidad],VENTAS[Código del producto Vendido],STOCK[[#This Row],[Code]])</f>
        <v>0</v>
      </c>
      <c r="L1335" s="84">
        <f>STOCK[[#This Row],[Entradas]]-STOCK[[#This Row],[Salidas]]</f>
        <v>1</v>
      </c>
      <c r="M1335" s="93">
        <f>STOCK[[#This Row],[Precio Final]]*10%</f>
        <v>3</v>
      </c>
      <c r="N1335" s="84"/>
      <c r="O1335" s="85"/>
      <c r="P1335" s="85">
        <v>9.98</v>
      </c>
      <c r="Q1335" s="84"/>
      <c r="R1335" s="84"/>
      <c r="S1335" s="85"/>
      <c r="T1335" s="96"/>
      <c r="U1335" s="84">
        <f t="shared" si="68"/>
        <v>0</v>
      </c>
      <c r="V1335" s="85">
        <f t="shared" si="70"/>
        <v>30</v>
      </c>
      <c r="W1335" s="85">
        <f>STOCK[[#This Row],[Precio Final]]-STOCK[[#This Row],[Costo total]]</f>
        <v>30</v>
      </c>
      <c r="X1335" s="84">
        <f>STOCK[[#This Row],[Ganancia Unitaria]]*STOCK[[#This Row],[Salidas]]</f>
        <v>0</v>
      </c>
      <c r="Y1335" s="84"/>
      <c r="Z1335" s="84"/>
      <c r="AA1335" s="85"/>
      <c r="AB1335" s="84"/>
      <c r="AC1335" s="84"/>
    </row>
    <row r="1336" ht="100" customHeight="1" spans="1:29">
      <c r="A1336" s="84" t="s">
        <v>18940</v>
      </c>
      <c r="B1336" s="84"/>
      <c r="C1336" s="85" t="s">
        <v>2</v>
      </c>
      <c r="D1336" s="84" t="s">
        <v>16480</v>
      </c>
      <c r="E1336" s="87" t="s">
        <v>18938</v>
      </c>
      <c r="F1336" s="84" t="s">
        <v>18941</v>
      </c>
      <c r="G1336" s="85"/>
      <c r="H1336" s="85">
        <v>30</v>
      </c>
      <c r="I1336" s="85">
        <f t="shared" si="69"/>
        <v>30</v>
      </c>
      <c r="J1336" s="84">
        <v>2</v>
      </c>
      <c r="K1336" s="90">
        <f>SUMIFS(VENTAS[Cantidad],VENTAS[Código del producto Vendido],STOCK[[#This Row],[Code]])</f>
        <v>0</v>
      </c>
      <c r="L1336" s="84">
        <f>STOCK[[#This Row],[Entradas]]-STOCK[[#This Row],[Salidas]]</f>
        <v>2</v>
      </c>
      <c r="M1336" s="93">
        <f>STOCK[[#This Row],[Precio Final]]*10%</f>
        <v>3</v>
      </c>
      <c r="N1336" s="84"/>
      <c r="O1336" s="85"/>
      <c r="P1336" s="85">
        <v>9.98</v>
      </c>
      <c r="Q1336" s="84"/>
      <c r="R1336" s="84"/>
      <c r="S1336" s="85"/>
      <c r="T1336" s="96"/>
      <c r="U1336" s="84">
        <f t="shared" si="68"/>
        <v>0</v>
      </c>
      <c r="V1336" s="85">
        <f t="shared" si="70"/>
        <v>30</v>
      </c>
      <c r="W1336" s="85">
        <f>STOCK[[#This Row],[Precio Final]]-STOCK[[#This Row],[Costo total]]</f>
        <v>30</v>
      </c>
      <c r="X1336" s="84">
        <f>STOCK[[#This Row],[Ganancia Unitaria]]*STOCK[[#This Row],[Salidas]]</f>
        <v>0</v>
      </c>
      <c r="Y1336" s="84"/>
      <c r="Z1336" s="84"/>
      <c r="AA1336" s="85"/>
      <c r="AB1336" s="84"/>
      <c r="AC1336" s="84"/>
    </row>
    <row r="1337" ht="100" customHeight="1" spans="1:29">
      <c r="A1337" s="84" t="s">
        <v>18942</v>
      </c>
      <c r="B1337" s="84"/>
      <c r="C1337" s="85" t="s">
        <v>2</v>
      </c>
      <c r="D1337" s="84" t="s">
        <v>16480</v>
      </c>
      <c r="E1337" s="87" t="s">
        <v>18938</v>
      </c>
      <c r="F1337" s="84" t="s">
        <v>18943</v>
      </c>
      <c r="G1337" s="85"/>
      <c r="H1337" s="85">
        <v>30</v>
      </c>
      <c r="I1337" s="85">
        <f t="shared" si="69"/>
        <v>30</v>
      </c>
      <c r="J1337" s="84">
        <v>3</v>
      </c>
      <c r="K1337" s="90">
        <f>SUMIFS(VENTAS[Cantidad],VENTAS[Código del producto Vendido],STOCK[[#This Row],[Code]])</f>
        <v>0</v>
      </c>
      <c r="L1337" s="84">
        <f>STOCK[[#This Row],[Entradas]]-STOCK[[#This Row],[Salidas]]</f>
        <v>3</v>
      </c>
      <c r="M1337" s="93">
        <f>STOCK[[#This Row],[Precio Final]]*10%</f>
        <v>3</v>
      </c>
      <c r="N1337" s="84"/>
      <c r="O1337" s="85"/>
      <c r="P1337" s="85">
        <v>9.98</v>
      </c>
      <c r="Q1337" s="84"/>
      <c r="R1337" s="84"/>
      <c r="S1337" s="85"/>
      <c r="T1337" s="96"/>
      <c r="U1337" s="84">
        <f t="shared" si="68"/>
        <v>0</v>
      </c>
      <c r="V1337" s="85">
        <f t="shared" si="70"/>
        <v>30</v>
      </c>
      <c r="W1337" s="85">
        <f>STOCK[[#This Row],[Precio Final]]-STOCK[[#This Row],[Costo total]]</f>
        <v>30</v>
      </c>
      <c r="X1337" s="84">
        <f>STOCK[[#This Row],[Ganancia Unitaria]]*STOCK[[#This Row],[Salidas]]</f>
        <v>0</v>
      </c>
      <c r="Y1337" s="84"/>
      <c r="Z1337" s="84"/>
      <c r="AA1337" s="85"/>
      <c r="AB1337" s="84"/>
      <c r="AC1337" s="84"/>
    </row>
    <row r="1338" ht="100" customHeight="1" spans="1:29">
      <c r="A1338" s="84" t="s">
        <v>18944</v>
      </c>
      <c r="B1338" s="84"/>
      <c r="C1338" s="85" t="s">
        <v>2</v>
      </c>
      <c r="D1338" s="84" t="s">
        <v>16480</v>
      </c>
      <c r="E1338" s="87" t="s">
        <v>18938</v>
      </c>
      <c r="F1338" s="84" t="s">
        <v>18945</v>
      </c>
      <c r="G1338" s="85"/>
      <c r="H1338" s="85">
        <v>30</v>
      </c>
      <c r="I1338" s="85">
        <f t="shared" si="69"/>
        <v>30</v>
      </c>
      <c r="J1338" s="84">
        <v>2</v>
      </c>
      <c r="K1338" s="90">
        <f>SUMIFS(VENTAS[Cantidad],VENTAS[Código del producto Vendido],STOCK[[#This Row],[Code]])</f>
        <v>0</v>
      </c>
      <c r="L1338" s="84">
        <f>STOCK[[#This Row],[Entradas]]-STOCK[[#This Row],[Salidas]]</f>
        <v>2</v>
      </c>
      <c r="M1338" s="93">
        <f>STOCK[[#This Row],[Precio Final]]*10%</f>
        <v>3</v>
      </c>
      <c r="N1338" s="84"/>
      <c r="O1338" s="85"/>
      <c r="P1338" s="85">
        <v>9.98</v>
      </c>
      <c r="Q1338" s="84"/>
      <c r="R1338" s="84"/>
      <c r="S1338" s="85"/>
      <c r="T1338" s="96"/>
      <c r="U1338" s="84">
        <f t="shared" si="68"/>
        <v>0</v>
      </c>
      <c r="V1338" s="85">
        <f t="shared" si="70"/>
        <v>30</v>
      </c>
      <c r="W1338" s="85">
        <f>STOCK[[#This Row],[Precio Final]]-STOCK[[#This Row],[Costo total]]</f>
        <v>30</v>
      </c>
      <c r="X1338" s="84">
        <f>STOCK[[#This Row],[Ganancia Unitaria]]*STOCK[[#This Row],[Salidas]]</f>
        <v>0</v>
      </c>
      <c r="Y1338" s="84"/>
      <c r="Z1338" s="84"/>
      <c r="AA1338" s="85"/>
      <c r="AB1338" s="84"/>
      <c r="AC1338" s="84"/>
    </row>
    <row r="1339" ht="100" customHeight="1" spans="1:29">
      <c r="A1339" s="84" t="s">
        <v>18946</v>
      </c>
      <c r="B1339" s="84"/>
      <c r="C1339" s="85" t="s">
        <v>2</v>
      </c>
      <c r="D1339" s="84" t="s">
        <v>16480</v>
      </c>
      <c r="E1339" s="87" t="s">
        <v>18947</v>
      </c>
      <c r="F1339" s="84" t="s">
        <v>18948</v>
      </c>
      <c r="G1339" s="85"/>
      <c r="H1339" s="85">
        <v>50</v>
      </c>
      <c r="I1339" s="85">
        <f t="shared" si="69"/>
        <v>50</v>
      </c>
      <c r="J1339" s="84">
        <v>2</v>
      </c>
      <c r="K1339" s="90">
        <f>SUMIFS(VENTAS[Cantidad],VENTAS[Código del producto Vendido],STOCK[[#This Row],[Code]])</f>
        <v>0</v>
      </c>
      <c r="L1339" s="84">
        <f>STOCK[[#This Row],[Entradas]]-STOCK[[#This Row],[Salidas]]</f>
        <v>2</v>
      </c>
      <c r="M1339" s="93">
        <f>STOCK[[#This Row],[Precio Final]]*10%</f>
        <v>5</v>
      </c>
      <c r="N1339" s="84"/>
      <c r="O1339" s="85"/>
      <c r="P1339" s="85">
        <v>11.98</v>
      </c>
      <c r="Q1339" s="84"/>
      <c r="R1339" s="84"/>
      <c r="S1339" s="85"/>
      <c r="T1339" s="96"/>
      <c r="U1339" s="84">
        <f t="shared" si="68"/>
        <v>0</v>
      </c>
      <c r="V1339" s="85">
        <f t="shared" si="70"/>
        <v>50</v>
      </c>
      <c r="W1339" s="85">
        <f>STOCK[[#This Row],[Precio Final]]-STOCK[[#This Row],[Costo total]]</f>
        <v>50</v>
      </c>
      <c r="X1339" s="84">
        <f>STOCK[[#This Row],[Ganancia Unitaria]]*STOCK[[#This Row],[Salidas]]</f>
        <v>0</v>
      </c>
      <c r="Y1339" s="84"/>
      <c r="Z1339" s="84"/>
      <c r="AA1339" s="85"/>
      <c r="AB1339" s="84"/>
      <c r="AC1339" s="84"/>
    </row>
    <row r="1340" ht="100" customHeight="1" spans="1:29">
      <c r="A1340" s="84" t="s">
        <v>18949</v>
      </c>
      <c r="B1340" s="84"/>
      <c r="C1340" s="85" t="s">
        <v>2</v>
      </c>
      <c r="D1340" s="84" t="s">
        <v>16480</v>
      </c>
      <c r="E1340" s="87" t="s">
        <v>18950</v>
      </c>
      <c r="F1340" s="84" t="s">
        <v>18923</v>
      </c>
      <c r="G1340" s="85"/>
      <c r="H1340" s="85">
        <v>30</v>
      </c>
      <c r="I1340" s="85">
        <f t="shared" si="69"/>
        <v>30</v>
      </c>
      <c r="J1340" s="84">
        <v>2</v>
      </c>
      <c r="K1340" s="90">
        <f>SUMIFS(VENTAS[Cantidad],VENTAS[Código del producto Vendido],STOCK[[#This Row],[Code]])</f>
        <v>0</v>
      </c>
      <c r="L1340" s="84">
        <f>STOCK[[#This Row],[Entradas]]-STOCK[[#This Row],[Salidas]]</f>
        <v>2</v>
      </c>
      <c r="M1340" s="93">
        <f>STOCK[[#This Row],[Precio Final]]*10%</f>
        <v>3</v>
      </c>
      <c r="N1340" s="84"/>
      <c r="O1340" s="85"/>
      <c r="P1340" s="85">
        <v>9.98</v>
      </c>
      <c r="Q1340" s="84"/>
      <c r="R1340" s="84"/>
      <c r="S1340" s="85"/>
      <c r="T1340" s="96"/>
      <c r="U1340" s="84">
        <f t="shared" si="68"/>
        <v>0</v>
      </c>
      <c r="V1340" s="85">
        <f t="shared" si="70"/>
        <v>30</v>
      </c>
      <c r="W1340" s="85">
        <f>STOCK[[#This Row],[Precio Final]]-STOCK[[#This Row],[Costo total]]</f>
        <v>30</v>
      </c>
      <c r="X1340" s="84">
        <f>STOCK[[#This Row],[Ganancia Unitaria]]*STOCK[[#This Row],[Salidas]]</f>
        <v>0</v>
      </c>
      <c r="Y1340" s="84"/>
      <c r="Z1340" s="84"/>
      <c r="AA1340" s="85"/>
      <c r="AB1340" s="84"/>
      <c r="AC1340" s="84"/>
    </row>
    <row r="1341" ht="100" customHeight="1" spans="1:29">
      <c r="A1341" s="84" t="s">
        <v>18951</v>
      </c>
      <c r="B1341" s="84"/>
      <c r="C1341" s="85" t="s">
        <v>2</v>
      </c>
      <c r="D1341" s="84" t="s">
        <v>16480</v>
      </c>
      <c r="E1341" s="87" t="s">
        <v>18950</v>
      </c>
      <c r="F1341" s="84" t="s">
        <v>18919</v>
      </c>
      <c r="G1341" s="85"/>
      <c r="H1341" s="85">
        <v>30</v>
      </c>
      <c r="I1341" s="85">
        <f t="shared" si="69"/>
        <v>30</v>
      </c>
      <c r="J1341" s="84">
        <v>2</v>
      </c>
      <c r="K1341" s="90">
        <f>SUMIFS(VENTAS[Cantidad],VENTAS[Código del producto Vendido],STOCK[[#This Row],[Code]])</f>
        <v>0</v>
      </c>
      <c r="L1341" s="84">
        <f>STOCK[[#This Row],[Entradas]]-STOCK[[#This Row],[Salidas]]</f>
        <v>2</v>
      </c>
      <c r="M1341" s="93">
        <f>STOCK[[#This Row],[Precio Final]]*10%</f>
        <v>3</v>
      </c>
      <c r="N1341" s="84"/>
      <c r="O1341" s="85"/>
      <c r="P1341" s="85">
        <v>9.98</v>
      </c>
      <c r="Q1341" s="84"/>
      <c r="R1341" s="84"/>
      <c r="S1341" s="85"/>
      <c r="T1341" s="96"/>
      <c r="U1341" s="84">
        <f t="shared" si="68"/>
        <v>0</v>
      </c>
      <c r="V1341" s="85">
        <f t="shared" si="70"/>
        <v>30</v>
      </c>
      <c r="W1341" s="85">
        <f>STOCK[[#This Row],[Precio Final]]-STOCK[[#This Row],[Costo total]]</f>
        <v>30</v>
      </c>
      <c r="X1341" s="84">
        <f>STOCK[[#This Row],[Ganancia Unitaria]]*STOCK[[#This Row],[Salidas]]</f>
        <v>0</v>
      </c>
      <c r="Y1341" s="84"/>
      <c r="Z1341" s="84"/>
      <c r="AA1341" s="85"/>
      <c r="AB1341" s="84"/>
      <c r="AC1341" s="84"/>
    </row>
    <row r="1342" ht="100" customHeight="1" spans="1:29">
      <c r="A1342" s="84" t="s">
        <v>18952</v>
      </c>
      <c r="B1342" s="84"/>
      <c r="C1342" s="85" t="s">
        <v>2</v>
      </c>
      <c r="D1342" s="84" t="s">
        <v>16480</v>
      </c>
      <c r="E1342" s="87" t="s">
        <v>18953</v>
      </c>
      <c r="F1342" s="84" t="s">
        <v>18917</v>
      </c>
      <c r="G1342" s="85"/>
      <c r="H1342" s="85">
        <v>40</v>
      </c>
      <c r="I1342" s="85">
        <f t="shared" si="69"/>
        <v>40</v>
      </c>
      <c r="J1342" s="84">
        <v>2</v>
      </c>
      <c r="K1342" s="90">
        <f>SUMIFS(VENTAS[Cantidad],VENTAS[Código del producto Vendido],STOCK[[#This Row],[Code]])</f>
        <v>0</v>
      </c>
      <c r="L1342" s="84">
        <f>STOCK[[#This Row],[Entradas]]-STOCK[[#This Row],[Salidas]]</f>
        <v>2</v>
      </c>
      <c r="M1342" s="93">
        <f>STOCK[[#This Row],[Precio Final]]*10%</f>
        <v>4</v>
      </c>
      <c r="N1342" s="84"/>
      <c r="O1342" s="85"/>
      <c r="P1342" s="85">
        <v>14.98</v>
      </c>
      <c r="Q1342" s="84"/>
      <c r="R1342" s="84"/>
      <c r="S1342" s="85"/>
      <c r="T1342" s="96"/>
      <c r="U1342" s="84">
        <f t="shared" si="68"/>
        <v>0</v>
      </c>
      <c r="V1342" s="85">
        <f t="shared" si="70"/>
        <v>40</v>
      </c>
      <c r="W1342" s="85">
        <f>STOCK[[#This Row],[Precio Final]]-STOCK[[#This Row],[Costo total]]</f>
        <v>40</v>
      </c>
      <c r="X1342" s="84">
        <f>STOCK[[#This Row],[Ganancia Unitaria]]*STOCK[[#This Row],[Salidas]]</f>
        <v>0</v>
      </c>
      <c r="Y1342" s="84"/>
      <c r="Z1342" s="84"/>
      <c r="AA1342" s="85"/>
      <c r="AB1342" s="84"/>
      <c r="AC1342" s="84"/>
    </row>
    <row r="1343" ht="100" customHeight="1" spans="1:29">
      <c r="A1343" s="84" t="s">
        <v>18954</v>
      </c>
      <c r="B1343" s="84"/>
      <c r="C1343" s="85" t="s">
        <v>2</v>
      </c>
      <c r="D1343" s="84" t="s">
        <v>16480</v>
      </c>
      <c r="E1343" s="87" t="s">
        <v>18953</v>
      </c>
      <c r="F1343" s="84" t="s">
        <v>18919</v>
      </c>
      <c r="G1343" s="85"/>
      <c r="H1343" s="85">
        <v>40</v>
      </c>
      <c r="I1343" s="85">
        <f t="shared" si="69"/>
        <v>40</v>
      </c>
      <c r="J1343" s="84">
        <v>2</v>
      </c>
      <c r="K1343" s="90">
        <f>SUMIFS(VENTAS[Cantidad],VENTAS[Código del producto Vendido],STOCK[[#This Row],[Code]])</f>
        <v>0</v>
      </c>
      <c r="L1343" s="84">
        <f>STOCK[[#This Row],[Entradas]]-STOCK[[#This Row],[Salidas]]</f>
        <v>2</v>
      </c>
      <c r="M1343" s="93">
        <f>STOCK[[#This Row],[Precio Final]]*10%</f>
        <v>4</v>
      </c>
      <c r="N1343" s="84"/>
      <c r="O1343" s="85"/>
      <c r="P1343" s="85">
        <v>14.98</v>
      </c>
      <c r="Q1343" s="84"/>
      <c r="R1343" s="84"/>
      <c r="S1343" s="85"/>
      <c r="T1343" s="96"/>
      <c r="U1343" s="84">
        <f t="shared" si="68"/>
        <v>0</v>
      </c>
      <c r="V1343" s="85">
        <f t="shared" si="70"/>
        <v>40</v>
      </c>
      <c r="W1343" s="85">
        <f>STOCK[[#This Row],[Precio Final]]-STOCK[[#This Row],[Costo total]]</f>
        <v>40</v>
      </c>
      <c r="X1343" s="84">
        <f>STOCK[[#This Row],[Ganancia Unitaria]]*STOCK[[#This Row],[Salidas]]</f>
        <v>0</v>
      </c>
      <c r="Y1343" s="84"/>
      <c r="Z1343" s="84"/>
      <c r="AA1343" s="85"/>
      <c r="AB1343" s="84"/>
      <c r="AC1343" s="84"/>
    </row>
    <row r="1344" ht="100" customHeight="1" spans="1:29">
      <c r="A1344" s="84" t="s">
        <v>18955</v>
      </c>
      <c r="B1344" s="84"/>
      <c r="C1344" s="85" t="s">
        <v>2</v>
      </c>
      <c r="D1344" s="84" t="s">
        <v>16480</v>
      </c>
      <c r="E1344" s="87" t="s">
        <v>18953</v>
      </c>
      <c r="F1344" s="84" t="s">
        <v>18914</v>
      </c>
      <c r="G1344" s="85"/>
      <c r="H1344" s="85">
        <v>40</v>
      </c>
      <c r="I1344" s="85">
        <f t="shared" si="69"/>
        <v>40</v>
      </c>
      <c r="J1344" s="84">
        <v>2</v>
      </c>
      <c r="K1344" s="90">
        <f>SUMIFS(VENTAS[Cantidad],VENTAS[Código del producto Vendido],STOCK[[#This Row],[Code]])</f>
        <v>0</v>
      </c>
      <c r="L1344" s="84">
        <f>STOCK[[#This Row],[Entradas]]-STOCK[[#This Row],[Salidas]]</f>
        <v>2</v>
      </c>
      <c r="M1344" s="93">
        <f>STOCK[[#This Row],[Precio Final]]*10%</f>
        <v>4</v>
      </c>
      <c r="N1344" s="84"/>
      <c r="O1344" s="85"/>
      <c r="P1344" s="85">
        <v>14.98</v>
      </c>
      <c r="Q1344" s="84"/>
      <c r="R1344" s="84"/>
      <c r="S1344" s="85"/>
      <c r="T1344" s="96"/>
      <c r="U1344" s="84">
        <f t="shared" si="68"/>
        <v>0</v>
      </c>
      <c r="V1344" s="85">
        <f t="shared" si="70"/>
        <v>40</v>
      </c>
      <c r="W1344" s="85">
        <f>STOCK[[#This Row],[Precio Final]]-STOCK[[#This Row],[Costo total]]</f>
        <v>40</v>
      </c>
      <c r="X1344" s="84">
        <f>STOCK[[#This Row],[Ganancia Unitaria]]*STOCK[[#This Row],[Salidas]]</f>
        <v>0</v>
      </c>
      <c r="Y1344" s="84"/>
      <c r="Z1344" s="84"/>
      <c r="AA1344" s="85"/>
      <c r="AB1344" s="84"/>
      <c r="AC1344" s="84"/>
    </row>
    <row r="1345" ht="100" customHeight="1" spans="1:29">
      <c r="A1345" s="84" t="s">
        <v>18956</v>
      </c>
      <c r="B1345" s="84"/>
      <c r="C1345" s="85" t="s">
        <v>2</v>
      </c>
      <c r="D1345" s="84" t="s">
        <v>16541</v>
      </c>
      <c r="E1345" s="87" t="s">
        <v>18957</v>
      </c>
      <c r="F1345" s="84" t="s">
        <v>16586</v>
      </c>
      <c r="G1345" s="85"/>
      <c r="H1345" s="85">
        <v>35</v>
      </c>
      <c r="I1345" s="85">
        <f t="shared" si="69"/>
        <v>35</v>
      </c>
      <c r="J1345" s="84">
        <v>1</v>
      </c>
      <c r="K1345" s="90">
        <f>SUMIFS(VENTAS[Cantidad],VENTAS[Código del producto Vendido],STOCK[[#This Row],[Code]])</f>
        <v>0</v>
      </c>
      <c r="L1345" s="84">
        <f>STOCK[[#This Row],[Entradas]]-STOCK[[#This Row],[Salidas]]</f>
        <v>1</v>
      </c>
      <c r="M1345" s="93">
        <f>STOCK[[#This Row],[Precio Final]]*10%</f>
        <v>3.5</v>
      </c>
      <c r="N1345" s="84"/>
      <c r="O1345" s="85"/>
      <c r="P1345" s="85">
        <v>12</v>
      </c>
      <c r="Q1345" s="84"/>
      <c r="R1345" s="84"/>
      <c r="S1345" s="85"/>
      <c r="T1345" s="96"/>
      <c r="U1345" s="84">
        <f t="shared" si="68"/>
        <v>0</v>
      </c>
      <c r="V1345" s="85">
        <f t="shared" si="70"/>
        <v>35</v>
      </c>
      <c r="W1345" s="85">
        <f>STOCK[[#This Row],[Precio Final]]-STOCK[[#This Row],[Costo total]]</f>
        <v>35</v>
      </c>
      <c r="X1345" s="84">
        <f>STOCK[[#This Row],[Ganancia Unitaria]]*STOCK[[#This Row],[Salidas]]</f>
        <v>0</v>
      </c>
      <c r="Y1345" s="84"/>
      <c r="Z1345" s="84"/>
      <c r="AA1345" s="85"/>
      <c r="AB1345" s="84"/>
      <c r="AC1345" s="84"/>
    </row>
    <row r="1346" ht="100" customHeight="1" spans="1:29">
      <c r="A1346" s="84" t="s">
        <v>18958</v>
      </c>
      <c r="B1346" s="84"/>
      <c r="C1346" s="85" t="s">
        <v>2</v>
      </c>
      <c r="D1346" s="84" t="s">
        <v>17284</v>
      </c>
      <c r="E1346" s="87" t="s">
        <v>18959</v>
      </c>
      <c r="F1346" s="84" t="s">
        <v>16404</v>
      </c>
      <c r="G1346" s="85"/>
      <c r="H1346" s="85">
        <v>30</v>
      </c>
      <c r="I1346" s="85">
        <f t="shared" si="69"/>
        <v>30</v>
      </c>
      <c r="J1346" s="84">
        <v>1</v>
      </c>
      <c r="K1346" s="90">
        <f>SUMIFS(VENTAS[Cantidad],VENTAS[Código del producto Vendido],STOCK[[#This Row],[Code]])</f>
        <v>0</v>
      </c>
      <c r="L1346" s="84">
        <f>STOCK[[#This Row],[Entradas]]-STOCK[[#This Row],[Salidas]]</f>
        <v>1</v>
      </c>
      <c r="M1346" s="93">
        <f>STOCK[[#This Row],[Precio Final]]*10%</f>
        <v>3</v>
      </c>
      <c r="N1346" s="84"/>
      <c r="O1346" s="85"/>
      <c r="P1346" s="85">
        <v>12</v>
      </c>
      <c r="Q1346" s="84"/>
      <c r="R1346" s="84"/>
      <c r="S1346" s="85"/>
      <c r="T1346" s="96"/>
      <c r="U1346" s="84">
        <f t="shared" ref="U1346:U1409" si="71">T1346*1.5</f>
        <v>0</v>
      </c>
      <c r="V1346" s="85">
        <f t="shared" si="70"/>
        <v>30</v>
      </c>
      <c r="W1346" s="85">
        <f>STOCK[[#This Row],[Precio Final]]-STOCK[[#This Row],[Costo total]]</f>
        <v>30</v>
      </c>
      <c r="X1346" s="84">
        <f>STOCK[[#This Row],[Ganancia Unitaria]]*STOCK[[#This Row],[Salidas]]</f>
        <v>0</v>
      </c>
      <c r="Y1346" s="84"/>
      <c r="Z1346" s="84"/>
      <c r="AA1346" s="85"/>
      <c r="AB1346" s="84"/>
      <c r="AC1346" s="84"/>
    </row>
    <row r="1347" ht="100" customHeight="1" spans="1:29">
      <c r="A1347" s="84" t="s">
        <v>18960</v>
      </c>
      <c r="B1347" s="84"/>
      <c r="C1347" s="85" t="s">
        <v>2</v>
      </c>
      <c r="D1347" s="84" t="s">
        <v>16480</v>
      </c>
      <c r="E1347" s="87" t="s">
        <v>18961</v>
      </c>
      <c r="F1347" s="84" t="s">
        <v>18948</v>
      </c>
      <c r="G1347" s="85"/>
      <c r="H1347" s="85">
        <v>30</v>
      </c>
      <c r="I1347" s="85">
        <f t="shared" si="69"/>
        <v>30</v>
      </c>
      <c r="J1347" s="84">
        <v>1</v>
      </c>
      <c r="K1347" s="90">
        <f>SUMIFS(VENTAS[Cantidad],VENTAS[Código del producto Vendido],STOCK[[#This Row],[Code]])</f>
        <v>0</v>
      </c>
      <c r="L1347" s="84">
        <f>STOCK[[#This Row],[Entradas]]-STOCK[[#This Row],[Salidas]]</f>
        <v>1</v>
      </c>
      <c r="M1347" s="93">
        <f>STOCK[[#This Row],[Precio Final]]*10%</f>
        <v>3</v>
      </c>
      <c r="N1347" s="84"/>
      <c r="O1347" s="85"/>
      <c r="P1347" s="85">
        <v>12</v>
      </c>
      <c r="Q1347" s="84"/>
      <c r="R1347" s="84"/>
      <c r="S1347" s="85"/>
      <c r="T1347" s="96"/>
      <c r="U1347" s="84">
        <f t="shared" si="71"/>
        <v>0</v>
      </c>
      <c r="V1347" s="85">
        <f t="shared" si="70"/>
        <v>30</v>
      </c>
      <c r="W1347" s="85">
        <f>STOCK[[#This Row],[Precio Final]]-STOCK[[#This Row],[Costo total]]</f>
        <v>30</v>
      </c>
      <c r="X1347" s="84">
        <f>STOCK[[#This Row],[Ganancia Unitaria]]*STOCK[[#This Row],[Salidas]]</f>
        <v>0</v>
      </c>
      <c r="Y1347" s="84"/>
      <c r="Z1347" s="84"/>
      <c r="AA1347" s="85"/>
      <c r="AB1347" s="84"/>
      <c r="AC1347" s="84"/>
    </row>
    <row r="1348" ht="100" customHeight="1" spans="1:29">
      <c r="A1348" s="84" t="s">
        <v>18962</v>
      </c>
      <c r="B1348" s="84"/>
      <c r="C1348" s="85" t="s">
        <v>2</v>
      </c>
      <c r="D1348" s="84" t="s">
        <v>16480</v>
      </c>
      <c r="E1348" s="87" t="s">
        <v>18963</v>
      </c>
      <c r="F1348" s="84" t="s">
        <v>18964</v>
      </c>
      <c r="G1348" s="85"/>
      <c r="H1348" s="85">
        <v>30</v>
      </c>
      <c r="I1348" s="85">
        <f t="shared" si="69"/>
        <v>30</v>
      </c>
      <c r="J1348" s="84">
        <v>1</v>
      </c>
      <c r="K1348" s="90">
        <f>SUMIFS(VENTAS[Cantidad],VENTAS[Código del producto Vendido],STOCK[[#This Row],[Code]])</f>
        <v>0</v>
      </c>
      <c r="L1348" s="84">
        <f>STOCK[[#This Row],[Entradas]]-STOCK[[#This Row],[Salidas]]</f>
        <v>1</v>
      </c>
      <c r="M1348" s="93">
        <f>STOCK[[#This Row],[Precio Final]]*10%</f>
        <v>3</v>
      </c>
      <c r="N1348" s="84"/>
      <c r="O1348" s="85"/>
      <c r="P1348" s="85">
        <v>12</v>
      </c>
      <c r="Q1348" s="84"/>
      <c r="R1348" s="84"/>
      <c r="S1348" s="85"/>
      <c r="T1348" s="96"/>
      <c r="U1348" s="84">
        <f t="shared" si="71"/>
        <v>0</v>
      </c>
      <c r="V1348" s="85">
        <f t="shared" si="70"/>
        <v>30</v>
      </c>
      <c r="W1348" s="85">
        <f>STOCK[[#This Row],[Precio Final]]-STOCK[[#This Row],[Costo total]]</f>
        <v>30</v>
      </c>
      <c r="X1348" s="84">
        <f>STOCK[[#This Row],[Ganancia Unitaria]]*STOCK[[#This Row],[Salidas]]</f>
        <v>0</v>
      </c>
      <c r="Y1348" s="84"/>
      <c r="Z1348" s="84"/>
      <c r="AA1348" s="85"/>
      <c r="AB1348" s="84"/>
      <c r="AC1348" s="84"/>
    </row>
    <row r="1349" ht="100" customHeight="1" spans="1:29">
      <c r="A1349" s="84" t="s">
        <v>18965</v>
      </c>
      <c r="B1349" s="84"/>
      <c r="C1349" s="85" t="s">
        <v>2</v>
      </c>
      <c r="D1349" s="84" t="s">
        <v>16480</v>
      </c>
      <c r="E1349" s="87" t="s">
        <v>18966</v>
      </c>
      <c r="F1349" s="84" t="s">
        <v>18917</v>
      </c>
      <c r="G1349" s="85"/>
      <c r="H1349" s="85">
        <v>30</v>
      </c>
      <c r="I1349" s="85">
        <f t="shared" si="69"/>
        <v>30</v>
      </c>
      <c r="J1349" s="84">
        <v>1</v>
      </c>
      <c r="K1349" s="90">
        <f>SUMIFS(VENTAS[Cantidad],VENTAS[Código del producto Vendido],STOCK[[#This Row],[Code]])</f>
        <v>0</v>
      </c>
      <c r="L1349" s="84">
        <f>STOCK[[#This Row],[Entradas]]-STOCK[[#This Row],[Salidas]]</f>
        <v>1</v>
      </c>
      <c r="M1349" s="93">
        <f>STOCK[[#This Row],[Precio Final]]*10%</f>
        <v>3</v>
      </c>
      <c r="N1349" s="84"/>
      <c r="O1349" s="85"/>
      <c r="P1349" s="85">
        <v>12</v>
      </c>
      <c r="Q1349" s="84"/>
      <c r="R1349" s="84"/>
      <c r="S1349" s="85"/>
      <c r="T1349" s="96"/>
      <c r="U1349" s="84">
        <f t="shared" si="71"/>
        <v>0</v>
      </c>
      <c r="V1349" s="85">
        <f t="shared" si="70"/>
        <v>30</v>
      </c>
      <c r="W1349" s="85">
        <f>STOCK[[#This Row],[Precio Final]]-STOCK[[#This Row],[Costo total]]</f>
        <v>30</v>
      </c>
      <c r="X1349" s="84">
        <f>STOCK[[#This Row],[Ganancia Unitaria]]*STOCK[[#This Row],[Salidas]]</f>
        <v>0</v>
      </c>
      <c r="Y1349" s="84"/>
      <c r="Z1349" s="84"/>
      <c r="AA1349" s="85"/>
      <c r="AB1349" s="84"/>
      <c r="AC1349" s="84"/>
    </row>
    <row r="1350" ht="100" customHeight="1" spans="1:29">
      <c r="A1350" s="84" t="s">
        <v>18967</v>
      </c>
      <c r="B1350" s="84"/>
      <c r="C1350" s="85" t="s">
        <v>2</v>
      </c>
      <c r="D1350" s="84" t="s">
        <v>16480</v>
      </c>
      <c r="E1350" s="87" t="s">
        <v>18968</v>
      </c>
      <c r="F1350" s="84" t="s">
        <v>18941</v>
      </c>
      <c r="G1350" s="85"/>
      <c r="H1350" s="85">
        <v>30</v>
      </c>
      <c r="I1350" s="85">
        <f t="shared" si="69"/>
        <v>30</v>
      </c>
      <c r="J1350" s="84">
        <v>1</v>
      </c>
      <c r="K1350" s="90">
        <f>SUMIFS(VENTAS[Cantidad],VENTAS[Código del producto Vendido],STOCK[[#This Row],[Code]])</f>
        <v>0</v>
      </c>
      <c r="L1350" s="84">
        <f>STOCK[[#This Row],[Entradas]]-STOCK[[#This Row],[Salidas]]</f>
        <v>1</v>
      </c>
      <c r="M1350" s="93">
        <f>STOCK[[#This Row],[Precio Final]]*10%</f>
        <v>3</v>
      </c>
      <c r="N1350" s="84"/>
      <c r="O1350" s="85"/>
      <c r="P1350" s="85">
        <v>12</v>
      </c>
      <c r="Q1350" s="84"/>
      <c r="R1350" s="84"/>
      <c r="S1350" s="85"/>
      <c r="T1350" s="96"/>
      <c r="U1350" s="84">
        <f t="shared" si="71"/>
        <v>0</v>
      </c>
      <c r="V1350" s="85">
        <f t="shared" si="70"/>
        <v>30</v>
      </c>
      <c r="W1350" s="85">
        <f>STOCK[[#This Row],[Precio Final]]-STOCK[[#This Row],[Costo total]]</f>
        <v>30</v>
      </c>
      <c r="X1350" s="84">
        <f>STOCK[[#This Row],[Ganancia Unitaria]]*STOCK[[#This Row],[Salidas]]</f>
        <v>0</v>
      </c>
      <c r="Y1350" s="84"/>
      <c r="Z1350" s="84"/>
      <c r="AA1350" s="85"/>
      <c r="AB1350" s="84"/>
      <c r="AC1350" s="84"/>
    </row>
    <row r="1351" ht="100" customHeight="1" spans="1:29">
      <c r="A1351" s="84" t="s">
        <v>18969</v>
      </c>
      <c r="B1351" s="84"/>
      <c r="C1351" s="85" t="s">
        <v>2</v>
      </c>
      <c r="D1351" s="84" t="s">
        <v>16480</v>
      </c>
      <c r="E1351" s="87" t="s">
        <v>18970</v>
      </c>
      <c r="F1351" s="84" t="s">
        <v>18917</v>
      </c>
      <c r="G1351" s="85"/>
      <c r="H1351" s="85">
        <v>30</v>
      </c>
      <c r="I1351" s="85">
        <f t="shared" si="69"/>
        <v>30</v>
      </c>
      <c r="J1351" s="84">
        <v>1</v>
      </c>
      <c r="K1351" s="90">
        <f>SUMIFS(VENTAS[Cantidad],VENTAS[Código del producto Vendido],STOCK[[#This Row],[Code]])</f>
        <v>0</v>
      </c>
      <c r="L1351" s="84">
        <f>STOCK[[#This Row],[Entradas]]-STOCK[[#This Row],[Salidas]]</f>
        <v>1</v>
      </c>
      <c r="M1351" s="93">
        <f>STOCK[[#This Row],[Precio Final]]*10%</f>
        <v>3</v>
      </c>
      <c r="N1351" s="84"/>
      <c r="O1351" s="85"/>
      <c r="P1351" s="85">
        <v>12</v>
      </c>
      <c r="Q1351" s="84"/>
      <c r="R1351" s="84"/>
      <c r="S1351" s="85"/>
      <c r="T1351" s="96"/>
      <c r="U1351" s="84">
        <f t="shared" si="71"/>
        <v>0</v>
      </c>
      <c r="V1351" s="85">
        <f t="shared" si="70"/>
        <v>30</v>
      </c>
      <c r="W1351" s="85">
        <f>STOCK[[#This Row],[Precio Final]]-STOCK[[#This Row],[Costo total]]</f>
        <v>30</v>
      </c>
      <c r="X1351" s="84">
        <f>STOCK[[#This Row],[Ganancia Unitaria]]*STOCK[[#This Row],[Salidas]]</f>
        <v>0</v>
      </c>
      <c r="Y1351" s="84"/>
      <c r="Z1351" s="84"/>
      <c r="AA1351" s="85"/>
      <c r="AB1351" s="84"/>
      <c r="AC1351" s="84"/>
    </row>
    <row r="1352" ht="100" customHeight="1" spans="1:29">
      <c r="A1352" s="84" t="s">
        <v>18971</v>
      </c>
      <c r="B1352" s="84"/>
      <c r="C1352" s="85" t="s">
        <v>2</v>
      </c>
      <c r="D1352" s="84" t="s">
        <v>16480</v>
      </c>
      <c r="E1352" s="87" t="s">
        <v>18972</v>
      </c>
      <c r="F1352" s="84" t="s">
        <v>18973</v>
      </c>
      <c r="G1352" s="85"/>
      <c r="H1352" s="85">
        <v>30</v>
      </c>
      <c r="I1352" s="85">
        <f t="shared" si="69"/>
        <v>30</v>
      </c>
      <c r="J1352" s="84">
        <v>1</v>
      </c>
      <c r="K1352" s="90">
        <f>SUMIFS(VENTAS[Cantidad],VENTAS[Código del producto Vendido],STOCK[[#This Row],[Code]])</f>
        <v>0</v>
      </c>
      <c r="L1352" s="84">
        <f>STOCK[[#This Row],[Entradas]]-STOCK[[#This Row],[Salidas]]</f>
        <v>1</v>
      </c>
      <c r="M1352" s="93">
        <f>STOCK[[#This Row],[Precio Final]]*10%</f>
        <v>3</v>
      </c>
      <c r="N1352" s="84"/>
      <c r="O1352" s="85"/>
      <c r="P1352" s="85">
        <v>12</v>
      </c>
      <c r="Q1352" s="84"/>
      <c r="R1352" s="84"/>
      <c r="S1352" s="85"/>
      <c r="T1352" s="96"/>
      <c r="U1352" s="84">
        <f t="shared" si="71"/>
        <v>0</v>
      </c>
      <c r="V1352" s="85">
        <f t="shared" si="70"/>
        <v>30</v>
      </c>
      <c r="W1352" s="85">
        <f>STOCK[[#This Row],[Precio Final]]-STOCK[[#This Row],[Costo total]]</f>
        <v>30</v>
      </c>
      <c r="X1352" s="84">
        <f>STOCK[[#This Row],[Ganancia Unitaria]]*STOCK[[#This Row],[Salidas]]</f>
        <v>0</v>
      </c>
      <c r="Y1352" s="84"/>
      <c r="Z1352" s="84"/>
      <c r="AA1352" s="85"/>
      <c r="AB1352" s="84"/>
      <c r="AC1352" s="84"/>
    </row>
    <row r="1353" ht="100" customHeight="1" spans="1:29">
      <c r="A1353" s="84" t="s">
        <v>18974</v>
      </c>
      <c r="B1353" s="84"/>
      <c r="C1353" s="85" t="s">
        <v>2</v>
      </c>
      <c r="D1353" s="84" t="s">
        <v>16480</v>
      </c>
      <c r="E1353" s="87" t="s">
        <v>18975</v>
      </c>
      <c r="F1353" s="84" t="s">
        <v>18973</v>
      </c>
      <c r="G1353" s="85"/>
      <c r="H1353" s="85">
        <v>30</v>
      </c>
      <c r="I1353" s="85">
        <f t="shared" si="69"/>
        <v>30</v>
      </c>
      <c r="J1353" s="84">
        <v>1</v>
      </c>
      <c r="K1353" s="90">
        <f>SUMIFS(VENTAS[Cantidad],VENTAS[Código del producto Vendido],STOCK[[#This Row],[Code]])</f>
        <v>0</v>
      </c>
      <c r="L1353" s="84">
        <f>STOCK[[#This Row],[Entradas]]-STOCK[[#This Row],[Salidas]]</f>
        <v>1</v>
      </c>
      <c r="M1353" s="93">
        <f>STOCK[[#This Row],[Precio Final]]*10%</f>
        <v>3</v>
      </c>
      <c r="N1353" s="84"/>
      <c r="O1353" s="85"/>
      <c r="P1353" s="85">
        <v>12</v>
      </c>
      <c r="Q1353" s="84"/>
      <c r="R1353" s="84"/>
      <c r="S1353" s="85"/>
      <c r="T1353" s="96"/>
      <c r="U1353" s="84">
        <f t="shared" si="71"/>
        <v>0</v>
      </c>
      <c r="V1353" s="85">
        <f t="shared" si="70"/>
        <v>30</v>
      </c>
      <c r="W1353" s="85">
        <f>STOCK[[#This Row],[Precio Final]]-STOCK[[#This Row],[Costo total]]</f>
        <v>30</v>
      </c>
      <c r="X1353" s="84">
        <f>STOCK[[#This Row],[Ganancia Unitaria]]*STOCK[[#This Row],[Salidas]]</f>
        <v>0</v>
      </c>
      <c r="Y1353" s="84"/>
      <c r="Z1353" s="84"/>
      <c r="AA1353" s="85"/>
      <c r="AB1353" s="84"/>
      <c r="AC1353" s="84"/>
    </row>
    <row r="1354" ht="100" customHeight="1" spans="1:29">
      <c r="A1354" s="84" t="s">
        <v>18976</v>
      </c>
      <c r="B1354" s="84"/>
      <c r="C1354" s="85" t="s">
        <v>2</v>
      </c>
      <c r="D1354" s="84" t="s">
        <v>16480</v>
      </c>
      <c r="E1354" s="87" t="s">
        <v>18977</v>
      </c>
      <c r="F1354" s="84" t="s">
        <v>18917</v>
      </c>
      <c r="G1354" s="85"/>
      <c r="H1354" s="85">
        <v>30</v>
      </c>
      <c r="I1354" s="85">
        <f t="shared" si="69"/>
        <v>30</v>
      </c>
      <c r="J1354" s="84">
        <v>1</v>
      </c>
      <c r="K1354" s="90">
        <f>SUMIFS(VENTAS[Cantidad],VENTAS[Código del producto Vendido],STOCK[[#This Row],[Code]])</f>
        <v>0</v>
      </c>
      <c r="L1354" s="84">
        <f>STOCK[[#This Row],[Entradas]]-STOCK[[#This Row],[Salidas]]</f>
        <v>1</v>
      </c>
      <c r="M1354" s="93">
        <f>STOCK[[#This Row],[Precio Final]]*10%</f>
        <v>3</v>
      </c>
      <c r="N1354" s="84"/>
      <c r="O1354" s="85"/>
      <c r="P1354" s="85">
        <v>12</v>
      </c>
      <c r="Q1354" s="84"/>
      <c r="R1354" s="84"/>
      <c r="S1354" s="85"/>
      <c r="T1354" s="96"/>
      <c r="U1354" s="84">
        <f t="shared" si="71"/>
        <v>0</v>
      </c>
      <c r="V1354" s="85">
        <f t="shared" si="70"/>
        <v>30</v>
      </c>
      <c r="W1354" s="85">
        <f>STOCK[[#This Row],[Precio Final]]-STOCK[[#This Row],[Costo total]]</f>
        <v>30</v>
      </c>
      <c r="X1354" s="84">
        <f>STOCK[[#This Row],[Ganancia Unitaria]]*STOCK[[#This Row],[Salidas]]</f>
        <v>0</v>
      </c>
      <c r="Y1354" s="84"/>
      <c r="Z1354" s="84"/>
      <c r="AA1354" s="85"/>
      <c r="AB1354" s="84"/>
      <c r="AC1354" s="84"/>
    </row>
    <row r="1355" ht="100" customHeight="1" spans="1:29">
      <c r="A1355" s="84" t="s">
        <v>18978</v>
      </c>
      <c r="B1355" s="84"/>
      <c r="C1355" s="85" t="s">
        <v>2</v>
      </c>
      <c r="D1355" s="84" t="s">
        <v>16480</v>
      </c>
      <c r="E1355" s="87" t="s">
        <v>18979</v>
      </c>
      <c r="F1355" s="84" t="s">
        <v>18917</v>
      </c>
      <c r="G1355" s="85"/>
      <c r="H1355" s="85">
        <v>30</v>
      </c>
      <c r="I1355" s="85">
        <f t="shared" si="69"/>
        <v>30</v>
      </c>
      <c r="J1355" s="84">
        <v>1</v>
      </c>
      <c r="K1355" s="90">
        <f>SUMIFS(VENTAS[Cantidad],VENTAS[Código del producto Vendido],STOCK[[#This Row],[Code]])</f>
        <v>0</v>
      </c>
      <c r="L1355" s="84">
        <f>STOCK[[#This Row],[Entradas]]-STOCK[[#This Row],[Salidas]]</f>
        <v>1</v>
      </c>
      <c r="M1355" s="93">
        <f>STOCK[[#This Row],[Precio Final]]*10%</f>
        <v>3</v>
      </c>
      <c r="N1355" s="84"/>
      <c r="O1355" s="85"/>
      <c r="P1355" s="85">
        <v>12</v>
      </c>
      <c r="Q1355" s="84"/>
      <c r="R1355" s="84"/>
      <c r="S1355" s="85"/>
      <c r="T1355" s="96"/>
      <c r="U1355" s="84">
        <f t="shared" si="71"/>
        <v>0</v>
      </c>
      <c r="V1355" s="85">
        <f t="shared" si="70"/>
        <v>30</v>
      </c>
      <c r="W1355" s="85">
        <f>STOCK[[#This Row],[Precio Final]]-STOCK[[#This Row],[Costo total]]</f>
        <v>30</v>
      </c>
      <c r="X1355" s="84">
        <f>STOCK[[#This Row],[Ganancia Unitaria]]*STOCK[[#This Row],[Salidas]]</f>
        <v>0</v>
      </c>
      <c r="Y1355" s="84"/>
      <c r="Z1355" s="84"/>
      <c r="AA1355" s="85"/>
      <c r="AB1355" s="84"/>
      <c r="AC1355" s="84"/>
    </row>
    <row r="1356" ht="100" customHeight="1" spans="1:29">
      <c r="A1356" s="84" t="s">
        <v>18980</v>
      </c>
      <c r="B1356" s="84"/>
      <c r="C1356" s="85" t="s">
        <v>2</v>
      </c>
      <c r="D1356" s="84" t="s">
        <v>16480</v>
      </c>
      <c r="E1356" s="87" t="s">
        <v>18981</v>
      </c>
      <c r="F1356" s="84" t="s">
        <v>18917</v>
      </c>
      <c r="G1356" s="85"/>
      <c r="H1356" s="85">
        <v>30</v>
      </c>
      <c r="I1356" s="85">
        <f t="shared" si="69"/>
        <v>30</v>
      </c>
      <c r="J1356" s="84">
        <v>1</v>
      </c>
      <c r="K1356" s="90">
        <f>SUMIFS(VENTAS[Cantidad],VENTAS[Código del producto Vendido],STOCK[[#This Row],[Code]])</f>
        <v>0</v>
      </c>
      <c r="L1356" s="84">
        <f>STOCK[[#This Row],[Entradas]]-STOCK[[#This Row],[Salidas]]</f>
        <v>1</v>
      </c>
      <c r="M1356" s="93">
        <f>STOCK[[#This Row],[Precio Final]]*10%</f>
        <v>3</v>
      </c>
      <c r="N1356" s="84"/>
      <c r="O1356" s="85"/>
      <c r="P1356" s="85">
        <v>12</v>
      </c>
      <c r="Q1356" s="84"/>
      <c r="R1356" s="84"/>
      <c r="S1356" s="85"/>
      <c r="T1356" s="96"/>
      <c r="U1356" s="84">
        <f t="shared" si="71"/>
        <v>0</v>
      </c>
      <c r="V1356" s="85">
        <f t="shared" si="70"/>
        <v>30</v>
      </c>
      <c r="W1356" s="85">
        <f>STOCK[[#This Row],[Precio Final]]-STOCK[[#This Row],[Costo total]]</f>
        <v>30</v>
      </c>
      <c r="X1356" s="84">
        <f>STOCK[[#This Row],[Ganancia Unitaria]]*STOCK[[#This Row],[Salidas]]</f>
        <v>0</v>
      </c>
      <c r="Y1356" s="84"/>
      <c r="Z1356" s="84"/>
      <c r="AA1356" s="85"/>
      <c r="AB1356" s="84"/>
      <c r="AC1356" s="84"/>
    </row>
    <row r="1357" ht="100" customHeight="1" spans="1:29">
      <c r="A1357" s="84" t="s">
        <v>18982</v>
      </c>
      <c r="B1357" s="84"/>
      <c r="C1357" s="85" t="s">
        <v>2</v>
      </c>
      <c r="D1357" s="84" t="s">
        <v>16480</v>
      </c>
      <c r="E1357" s="87" t="s">
        <v>18983</v>
      </c>
      <c r="F1357" s="84" t="s">
        <v>18984</v>
      </c>
      <c r="G1357" s="85"/>
      <c r="H1357" s="85">
        <v>35</v>
      </c>
      <c r="I1357" s="85">
        <f t="shared" si="69"/>
        <v>35</v>
      </c>
      <c r="J1357" s="84">
        <v>1</v>
      </c>
      <c r="K1357" s="90">
        <f>SUMIFS(VENTAS[Cantidad],VENTAS[Código del producto Vendido],STOCK[[#This Row],[Code]])</f>
        <v>0</v>
      </c>
      <c r="L1357" s="84">
        <f>STOCK[[#This Row],[Entradas]]-STOCK[[#This Row],[Salidas]]</f>
        <v>1</v>
      </c>
      <c r="M1357" s="93">
        <f>STOCK[[#This Row],[Precio Final]]*10%</f>
        <v>3.5</v>
      </c>
      <c r="N1357" s="84"/>
      <c r="O1357" s="85"/>
      <c r="P1357" s="85">
        <v>12</v>
      </c>
      <c r="Q1357" s="84"/>
      <c r="R1357" s="84"/>
      <c r="S1357" s="85"/>
      <c r="T1357" s="96"/>
      <c r="U1357" s="84">
        <f t="shared" si="71"/>
        <v>0</v>
      </c>
      <c r="V1357" s="85">
        <f t="shared" si="70"/>
        <v>35</v>
      </c>
      <c r="W1357" s="85">
        <f>STOCK[[#This Row],[Precio Final]]-STOCK[[#This Row],[Costo total]]</f>
        <v>35</v>
      </c>
      <c r="X1357" s="84">
        <f>STOCK[[#This Row],[Ganancia Unitaria]]*STOCK[[#This Row],[Salidas]]</f>
        <v>0</v>
      </c>
      <c r="Y1357" s="84"/>
      <c r="Z1357" s="84"/>
      <c r="AA1357" s="85"/>
      <c r="AB1357" s="84"/>
      <c r="AC1357" s="84"/>
    </row>
    <row r="1358" ht="100" customHeight="1" spans="1:29">
      <c r="A1358" s="84" t="s">
        <v>18985</v>
      </c>
      <c r="B1358" s="84"/>
      <c r="C1358" s="85" t="s">
        <v>2</v>
      </c>
      <c r="D1358" s="84" t="s">
        <v>16480</v>
      </c>
      <c r="E1358" s="87" t="s">
        <v>18986</v>
      </c>
      <c r="F1358" s="84" t="s">
        <v>18987</v>
      </c>
      <c r="G1358" s="85"/>
      <c r="H1358" s="85">
        <v>40</v>
      </c>
      <c r="I1358" s="85">
        <f t="shared" ref="I1358:I1421" si="72">H1358</f>
        <v>40</v>
      </c>
      <c r="J1358" s="84">
        <v>1</v>
      </c>
      <c r="K1358" s="90">
        <f>SUMIFS(VENTAS[Cantidad],VENTAS[Código del producto Vendido],STOCK[[#This Row],[Code]])</f>
        <v>0</v>
      </c>
      <c r="L1358" s="84">
        <f>STOCK[[#This Row],[Entradas]]-STOCK[[#This Row],[Salidas]]</f>
        <v>1</v>
      </c>
      <c r="M1358" s="93">
        <f>STOCK[[#This Row],[Precio Final]]*10%</f>
        <v>4</v>
      </c>
      <c r="N1358" s="84"/>
      <c r="O1358" s="85"/>
      <c r="P1358" s="85">
        <v>12</v>
      </c>
      <c r="Q1358" s="84"/>
      <c r="R1358" s="84"/>
      <c r="S1358" s="85"/>
      <c r="T1358" s="96"/>
      <c r="U1358" s="84">
        <f t="shared" si="71"/>
        <v>0</v>
      </c>
      <c r="V1358" s="85">
        <f t="shared" ref="V1358:V1421" si="73">H1358</f>
        <v>40</v>
      </c>
      <c r="W1358" s="85">
        <f>STOCK[[#This Row],[Precio Final]]-STOCK[[#This Row],[Costo total]]</f>
        <v>40</v>
      </c>
      <c r="X1358" s="84">
        <f>STOCK[[#This Row],[Ganancia Unitaria]]*STOCK[[#This Row],[Salidas]]</f>
        <v>0</v>
      </c>
      <c r="Y1358" s="84"/>
      <c r="Z1358" s="84"/>
      <c r="AA1358" s="85"/>
      <c r="AB1358" s="84"/>
      <c r="AC1358" s="84"/>
    </row>
    <row r="1359" ht="100" customHeight="1" spans="1:29">
      <c r="A1359" s="84" t="s">
        <v>18988</v>
      </c>
      <c r="B1359" s="84"/>
      <c r="C1359" s="85" t="s">
        <v>2</v>
      </c>
      <c r="D1359" s="84" t="s">
        <v>16480</v>
      </c>
      <c r="E1359" s="87" t="s">
        <v>18989</v>
      </c>
      <c r="F1359" s="84" t="s">
        <v>18984</v>
      </c>
      <c r="G1359" s="85"/>
      <c r="H1359" s="85">
        <v>40</v>
      </c>
      <c r="I1359" s="85">
        <f t="shared" si="72"/>
        <v>40</v>
      </c>
      <c r="J1359" s="84">
        <v>1</v>
      </c>
      <c r="K1359" s="90">
        <f>SUMIFS(VENTAS[Cantidad],VENTAS[Código del producto Vendido],STOCK[[#This Row],[Code]])</f>
        <v>0</v>
      </c>
      <c r="L1359" s="84">
        <f>STOCK[[#This Row],[Entradas]]-STOCK[[#This Row],[Salidas]]</f>
        <v>1</v>
      </c>
      <c r="M1359" s="93">
        <f>STOCK[[#This Row],[Precio Final]]*10%</f>
        <v>4</v>
      </c>
      <c r="N1359" s="84"/>
      <c r="O1359" s="85"/>
      <c r="P1359" s="85">
        <v>12</v>
      </c>
      <c r="Q1359" s="84"/>
      <c r="R1359" s="84"/>
      <c r="S1359" s="85"/>
      <c r="T1359" s="96"/>
      <c r="U1359" s="84">
        <f t="shared" si="71"/>
        <v>0</v>
      </c>
      <c r="V1359" s="85">
        <f t="shared" si="73"/>
        <v>40</v>
      </c>
      <c r="W1359" s="85">
        <f>STOCK[[#This Row],[Precio Final]]-STOCK[[#This Row],[Costo total]]</f>
        <v>40</v>
      </c>
      <c r="X1359" s="84">
        <f>STOCK[[#This Row],[Ganancia Unitaria]]*STOCK[[#This Row],[Salidas]]</f>
        <v>0</v>
      </c>
      <c r="Y1359" s="84"/>
      <c r="Z1359" s="84"/>
      <c r="AA1359" s="85"/>
      <c r="AB1359" s="84"/>
      <c r="AC1359" s="84"/>
    </row>
    <row r="1360" ht="100" customHeight="1" spans="1:29">
      <c r="A1360" s="84" t="s">
        <v>18990</v>
      </c>
      <c r="B1360" s="84"/>
      <c r="C1360" s="85" t="s">
        <v>2</v>
      </c>
      <c r="D1360" s="84" t="s">
        <v>16480</v>
      </c>
      <c r="E1360" s="87" t="s">
        <v>18991</v>
      </c>
      <c r="F1360" s="84" t="s">
        <v>18943</v>
      </c>
      <c r="G1360" s="85"/>
      <c r="H1360" s="85">
        <v>35</v>
      </c>
      <c r="I1360" s="85">
        <f t="shared" si="72"/>
        <v>35</v>
      </c>
      <c r="J1360" s="84">
        <v>1</v>
      </c>
      <c r="K1360" s="90">
        <f>SUMIFS(VENTAS[Cantidad],VENTAS[Código del producto Vendido],STOCK[[#This Row],[Code]])</f>
        <v>0</v>
      </c>
      <c r="L1360" s="84">
        <f>STOCK[[#This Row],[Entradas]]-STOCK[[#This Row],[Salidas]]</f>
        <v>1</v>
      </c>
      <c r="M1360" s="93">
        <f>STOCK[[#This Row],[Precio Final]]*10%</f>
        <v>3.5</v>
      </c>
      <c r="N1360" s="84"/>
      <c r="O1360" s="85"/>
      <c r="P1360" s="85">
        <v>12</v>
      </c>
      <c r="Q1360" s="84"/>
      <c r="R1360" s="84"/>
      <c r="S1360" s="85"/>
      <c r="T1360" s="96"/>
      <c r="U1360" s="84">
        <f t="shared" si="71"/>
        <v>0</v>
      </c>
      <c r="V1360" s="85">
        <f t="shared" si="73"/>
        <v>35</v>
      </c>
      <c r="W1360" s="85">
        <f>STOCK[[#This Row],[Precio Final]]-STOCK[[#This Row],[Costo total]]</f>
        <v>35</v>
      </c>
      <c r="X1360" s="84">
        <f>STOCK[[#This Row],[Ganancia Unitaria]]*STOCK[[#This Row],[Salidas]]</f>
        <v>0</v>
      </c>
      <c r="Y1360" s="84"/>
      <c r="Z1360" s="84"/>
      <c r="AA1360" s="85"/>
      <c r="AB1360" s="84"/>
      <c r="AC1360" s="84"/>
    </row>
    <row r="1361" ht="100" customHeight="1" spans="1:29">
      <c r="A1361" s="84" t="s">
        <v>18992</v>
      </c>
      <c r="B1361" s="84"/>
      <c r="C1361" s="85" t="s">
        <v>2</v>
      </c>
      <c r="D1361" s="84" t="s">
        <v>16480</v>
      </c>
      <c r="E1361" s="87" t="s">
        <v>18993</v>
      </c>
      <c r="F1361" s="84" t="s">
        <v>18917</v>
      </c>
      <c r="G1361" s="85"/>
      <c r="H1361" s="85">
        <v>35</v>
      </c>
      <c r="I1361" s="85">
        <f t="shared" si="72"/>
        <v>35</v>
      </c>
      <c r="J1361" s="84">
        <v>1</v>
      </c>
      <c r="K1361" s="90">
        <f>SUMIFS(VENTAS[Cantidad],VENTAS[Código del producto Vendido],STOCK[[#This Row],[Code]])</f>
        <v>0</v>
      </c>
      <c r="L1361" s="84">
        <f>STOCK[[#This Row],[Entradas]]-STOCK[[#This Row],[Salidas]]</f>
        <v>1</v>
      </c>
      <c r="M1361" s="93">
        <f>STOCK[[#This Row],[Precio Final]]*10%</f>
        <v>3.5</v>
      </c>
      <c r="N1361" s="84"/>
      <c r="O1361" s="85"/>
      <c r="P1361" s="85">
        <v>12</v>
      </c>
      <c r="Q1361" s="84"/>
      <c r="R1361" s="84"/>
      <c r="S1361" s="85"/>
      <c r="T1361" s="96"/>
      <c r="U1361" s="84">
        <f t="shared" si="71"/>
        <v>0</v>
      </c>
      <c r="V1361" s="85">
        <f t="shared" si="73"/>
        <v>35</v>
      </c>
      <c r="W1361" s="85">
        <f>STOCK[[#This Row],[Precio Final]]-STOCK[[#This Row],[Costo total]]</f>
        <v>35</v>
      </c>
      <c r="X1361" s="84">
        <f>STOCK[[#This Row],[Ganancia Unitaria]]*STOCK[[#This Row],[Salidas]]</f>
        <v>0</v>
      </c>
      <c r="Y1361" s="84"/>
      <c r="Z1361" s="84"/>
      <c r="AA1361" s="85"/>
      <c r="AB1361" s="84"/>
      <c r="AC1361" s="84"/>
    </row>
    <row r="1362" ht="100" customHeight="1" spans="1:29">
      <c r="A1362" s="84" t="s">
        <v>18994</v>
      </c>
      <c r="B1362" s="84"/>
      <c r="C1362" s="85" t="s">
        <v>2</v>
      </c>
      <c r="D1362" s="84" t="s">
        <v>16480</v>
      </c>
      <c r="E1362" s="87" t="s">
        <v>18995</v>
      </c>
      <c r="F1362" s="84" t="s">
        <v>18917</v>
      </c>
      <c r="G1362" s="85"/>
      <c r="H1362" s="85">
        <v>30</v>
      </c>
      <c r="I1362" s="85">
        <f t="shared" si="72"/>
        <v>30</v>
      </c>
      <c r="J1362" s="84">
        <v>1</v>
      </c>
      <c r="K1362" s="90">
        <f>SUMIFS(VENTAS[Cantidad],VENTAS[Código del producto Vendido],STOCK[[#This Row],[Code]])</f>
        <v>0</v>
      </c>
      <c r="L1362" s="84">
        <f>STOCK[[#This Row],[Entradas]]-STOCK[[#This Row],[Salidas]]</f>
        <v>1</v>
      </c>
      <c r="M1362" s="93">
        <f>STOCK[[#This Row],[Precio Final]]*10%</f>
        <v>3</v>
      </c>
      <c r="N1362" s="84"/>
      <c r="O1362" s="85"/>
      <c r="P1362" s="85">
        <v>12</v>
      </c>
      <c r="Q1362" s="84"/>
      <c r="R1362" s="84"/>
      <c r="S1362" s="85"/>
      <c r="T1362" s="96"/>
      <c r="U1362" s="84">
        <f t="shared" si="71"/>
        <v>0</v>
      </c>
      <c r="V1362" s="85">
        <f t="shared" si="73"/>
        <v>30</v>
      </c>
      <c r="W1362" s="85">
        <f>STOCK[[#This Row],[Precio Final]]-STOCK[[#This Row],[Costo total]]</f>
        <v>30</v>
      </c>
      <c r="X1362" s="84">
        <f>STOCK[[#This Row],[Ganancia Unitaria]]*STOCK[[#This Row],[Salidas]]</f>
        <v>0</v>
      </c>
      <c r="Y1362" s="84"/>
      <c r="Z1362" s="84"/>
      <c r="AA1362" s="85"/>
      <c r="AB1362" s="84"/>
      <c r="AC1362" s="84"/>
    </row>
    <row r="1363" ht="100" customHeight="1" spans="1:29">
      <c r="A1363" s="84" t="s">
        <v>18996</v>
      </c>
      <c r="B1363" s="84"/>
      <c r="C1363" s="85" t="s">
        <v>2</v>
      </c>
      <c r="D1363" s="84" t="s">
        <v>16461</v>
      </c>
      <c r="E1363" s="87" t="s">
        <v>18997</v>
      </c>
      <c r="F1363" s="84" t="s">
        <v>16396</v>
      </c>
      <c r="G1363" s="85"/>
      <c r="H1363" s="85">
        <v>18</v>
      </c>
      <c r="I1363" s="85">
        <f t="shared" si="72"/>
        <v>18</v>
      </c>
      <c r="J1363" s="84">
        <v>1</v>
      </c>
      <c r="K1363" s="90">
        <f>SUMIFS(VENTAS[Cantidad],VENTAS[Código del producto Vendido],STOCK[[#This Row],[Code]])</f>
        <v>0</v>
      </c>
      <c r="L1363" s="84">
        <f>STOCK[[#This Row],[Entradas]]-STOCK[[#This Row],[Salidas]]</f>
        <v>1</v>
      </c>
      <c r="M1363" s="93">
        <f>STOCK[[#This Row],[Precio Final]]*10%</f>
        <v>1.8</v>
      </c>
      <c r="N1363" s="84"/>
      <c r="O1363" s="85"/>
      <c r="P1363" s="85">
        <v>12</v>
      </c>
      <c r="Q1363" s="84"/>
      <c r="R1363" s="84"/>
      <c r="S1363" s="85"/>
      <c r="T1363" s="96"/>
      <c r="U1363" s="84">
        <f t="shared" si="71"/>
        <v>0</v>
      </c>
      <c r="V1363" s="85">
        <f t="shared" si="73"/>
        <v>18</v>
      </c>
      <c r="W1363" s="85">
        <f>STOCK[[#This Row],[Precio Final]]-STOCK[[#This Row],[Costo total]]</f>
        <v>18</v>
      </c>
      <c r="X1363" s="84">
        <f>STOCK[[#This Row],[Ganancia Unitaria]]*STOCK[[#This Row],[Salidas]]</f>
        <v>0</v>
      </c>
      <c r="Y1363" s="84"/>
      <c r="Z1363" s="84"/>
      <c r="AA1363" s="85"/>
      <c r="AB1363" s="84"/>
      <c r="AC1363" s="84"/>
    </row>
    <row r="1364" ht="100" customHeight="1" spans="1:29">
      <c r="A1364" s="84" t="s">
        <v>18998</v>
      </c>
      <c r="B1364" s="84"/>
      <c r="C1364" s="85" t="s">
        <v>2</v>
      </c>
      <c r="D1364" s="84" t="s">
        <v>16461</v>
      </c>
      <c r="E1364" s="87" t="s">
        <v>18999</v>
      </c>
      <c r="F1364" s="84" t="s">
        <v>16408</v>
      </c>
      <c r="G1364" s="85"/>
      <c r="H1364" s="85">
        <v>15</v>
      </c>
      <c r="I1364" s="85">
        <f t="shared" si="72"/>
        <v>15</v>
      </c>
      <c r="J1364" s="84">
        <v>1</v>
      </c>
      <c r="K1364" s="90">
        <f>SUMIFS(VENTAS[Cantidad],VENTAS[Código del producto Vendido],STOCK[[#This Row],[Code]])</f>
        <v>0</v>
      </c>
      <c r="L1364" s="84">
        <f>STOCK[[#This Row],[Entradas]]-STOCK[[#This Row],[Salidas]]</f>
        <v>1</v>
      </c>
      <c r="M1364" s="93">
        <f>STOCK[[#This Row],[Precio Final]]*10%</f>
        <v>1.5</v>
      </c>
      <c r="N1364" s="84"/>
      <c r="O1364" s="85"/>
      <c r="P1364" s="85">
        <v>12</v>
      </c>
      <c r="Q1364" s="84"/>
      <c r="R1364" s="84"/>
      <c r="S1364" s="85"/>
      <c r="T1364" s="96"/>
      <c r="U1364" s="84">
        <f t="shared" si="71"/>
        <v>0</v>
      </c>
      <c r="V1364" s="85">
        <f t="shared" si="73"/>
        <v>15</v>
      </c>
      <c r="W1364" s="85">
        <f>STOCK[[#This Row],[Precio Final]]-STOCK[[#This Row],[Costo total]]</f>
        <v>15</v>
      </c>
      <c r="X1364" s="84">
        <f>STOCK[[#This Row],[Ganancia Unitaria]]*STOCK[[#This Row],[Salidas]]</f>
        <v>0</v>
      </c>
      <c r="Y1364" s="84"/>
      <c r="Z1364" s="84"/>
      <c r="AA1364" s="85"/>
      <c r="AB1364" s="84"/>
      <c r="AC1364" s="84"/>
    </row>
    <row r="1365" ht="100" customHeight="1" spans="1:29">
      <c r="A1365" s="84" t="s">
        <v>19000</v>
      </c>
      <c r="B1365" s="84"/>
      <c r="C1365" s="85" t="s">
        <v>2</v>
      </c>
      <c r="D1365" s="84" t="s">
        <v>16461</v>
      </c>
      <c r="E1365" s="87" t="s">
        <v>19001</v>
      </c>
      <c r="F1365" s="84" t="s">
        <v>16408</v>
      </c>
      <c r="G1365" s="85"/>
      <c r="H1365" s="85">
        <v>18</v>
      </c>
      <c r="I1365" s="85">
        <f t="shared" si="72"/>
        <v>18</v>
      </c>
      <c r="J1365" s="84">
        <v>1</v>
      </c>
      <c r="K1365" s="90">
        <f>SUMIFS(VENTAS[Cantidad],VENTAS[Código del producto Vendido],STOCK[[#This Row],[Code]])</f>
        <v>0</v>
      </c>
      <c r="L1365" s="84">
        <f>STOCK[[#This Row],[Entradas]]-STOCK[[#This Row],[Salidas]]</f>
        <v>1</v>
      </c>
      <c r="M1365" s="93">
        <f>STOCK[[#This Row],[Precio Final]]*10%</f>
        <v>1.8</v>
      </c>
      <c r="N1365" s="84"/>
      <c r="O1365" s="85"/>
      <c r="P1365" s="85">
        <v>12</v>
      </c>
      <c r="Q1365" s="84"/>
      <c r="R1365" s="84"/>
      <c r="S1365" s="85"/>
      <c r="T1365" s="96"/>
      <c r="U1365" s="84">
        <f t="shared" si="71"/>
        <v>0</v>
      </c>
      <c r="V1365" s="85">
        <f t="shared" si="73"/>
        <v>18</v>
      </c>
      <c r="W1365" s="85">
        <f>STOCK[[#This Row],[Precio Final]]-STOCK[[#This Row],[Costo total]]</f>
        <v>18</v>
      </c>
      <c r="X1365" s="84">
        <f>STOCK[[#This Row],[Ganancia Unitaria]]*STOCK[[#This Row],[Salidas]]</f>
        <v>0</v>
      </c>
      <c r="Y1365" s="84"/>
      <c r="Z1365" s="84"/>
      <c r="AA1365" s="85"/>
      <c r="AB1365" s="84"/>
      <c r="AC1365" s="84"/>
    </row>
    <row r="1366" ht="100" customHeight="1" spans="1:29">
      <c r="A1366" s="84" t="s">
        <v>19002</v>
      </c>
      <c r="B1366" s="84"/>
      <c r="C1366" s="85" t="s">
        <v>2</v>
      </c>
      <c r="D1366" s="84" t="s">
        <v>16461</v>
      </c>
      <c r="E1366" s="87" t="s">
        <v>19003</v>
      </c>
      <c r="F1366" s="84" t="s">
        <v>16404</v>
      </c>
      <c r="G1366" s="85"/>
      <c r="H1366" s="85">
        <v>18</v>
      </c>
      <c r="I1366" s="85">
        <f t="shared" si="72"/>
        <v>18</v>
      </c>
      <c r="J1366" s="84">
        <v>1</v>
      </c>
      <c r="K1366" s="90">
        <f>SUMIFS(VENTAS[Cantidad],VENTAS[Código del producto Vendido],STOCK[[#This Row],[Code]])</f>
        <v>0</v>
      </c>
      <c r="L1366" s="84">
        <f>STOCK[[#This Row],[Entradas]]-STOCK[[#This Row],[Salidas]]</f>
        <v>1</v>
      </c>
      <c r="M1366" s="93">
        <f>STOCK[[#This Row],[Precio Final]]*10%</f>
        <v>1.8</v>
      </c>
      <c r="N1366" s="84"/>
      <c r="O1366" s="85"/>
      <c r="P1366" s="85">
        <v>12</v>
      </c>
      <c r="Q1366" s="84"/>
      <c r="R1366" s="84"/>
      <c r="S1366" s="85"/>
      <c r="T1366" s="96"/>
      <c r="U1366" s="84">
        <f t="shared" si="71"/>
        <v>0</v>
      </c>
      <c r="V1366" s="85">
        <f t="shared" si="73"/>
        <v>18</v>
      </c>
      <c r="W1366" s="85">
        <f>STOCK[[#This Row],[Precio Final]]-STOCK[[#This Row],[Costo total]]</f>
        <v>18</v>
      </c>
      <c r="X1366" s="84">
        <f>STOCK[[#This Row],[Ganancia Unitaria]]*STOCK[[#This Row],[Salidas]]</f>
        <v>0</v>
      </c>
      <c r="Y1366" s="84"/>
      <c r="Z1366" s="84"/>
      <c r="AA1366" s="85"/>
      <c r="AB1366" s="84"/>
      <c r="AC1366" s="84"/>
    </row>
    <row r="1367" ht="100" customHeight="1" spans="1:29">
      <c r="A1367" s="84" t="s">
        <v>19004</v>
      </c>
      <c r="B1367" s="84"/>
      <c r="C1367" s="85" t="s">
        <v>2</v>
      </c>
      <c r="D1367" s="84" t="s">
        <v>16461</v>
      </c>
      <c r="E1367" s="87" t="s">
        <v>19005</v>
      </c>
      <c r="F1367" s="84" t="s">
        <v>16475</v>
      </c>
      <c r="G1367" s="85"/>
      <c r="H1367" s="85">
        <v>15</v>
      </c>
      <c r="I1367" s="85">
        <f t="shared" si="72"/>
        <v>15</v>
      </c>
      <c r="J1367" s="84">
        <v>1</v>
      </c>
      <c r="K1367" s="90">
        <f>SUMIFS(VENTAS[Cantidad],VENTAS[Código del producto Vendido],STOCK[[#This Row],[Code]])</f>
        <v>0</v>
      </c>
      <c r="L1367" s="84">
        <f>STOCK[[#This Row],[Entradas]]-STOCK[[#This Row],[Salidas]]</f>
        <v>1</v>
      </c>
      <c r="M1367" s="93">
        <f>STOCK[[#This Row],[Precio Final]]*10%</f>
        <v>1.5</v>
      </c>
      <c r="N1367" s="84"/>
      <c r="O1367" s="85"/>
      <c r="P1367" s="85">
        <v>12</v>
      </c>
      <c r="Q1367" s="84"/>
      <c r="R1367" s="84"/>
      <c r="S1367" s="85"/>
      <c r="T1367" s="96"/>
      <c r="U1367" s="84">
        <f t="shared" si="71"/>
        <v>0</v>
      </c>
      <c r="V1367" s="85">
        <f t="shared" si="73"/>
        <v>15</v>
      </c>
      <c r="W1367" s="85">
        <f>STOCK[[#This Row],[Precio Final]]-STOCK[[#This Row],[Costo total]]</f>
        <v>15</v>
      </c>
      <c r="X1367" s="84">
        <f>STOCK[[#This Row],[Ganancia Unitaria]]*STOCK[[#This Row],[Salidas]]</f>
        <v>0</v>
      </c>
      <c r="Y1367" s="84"/>
      <c r="Z1367" s="84"/>
      <c r="AA1367" s="85"/>
      <c r="AB1367" s="84"/>
      <c r="AC1367" s="84"/>
    </row>
    <row r="1368" ht="100" customHeight="1" spans="1:29">
      <c r="A1368" s="84" t="s">
        <v>19006</v>
      </c>
      <c r="B1368" s="84"/>
      <c r="C1368" s="85" t="s">
        <v>2</v>
      </c>
      <c r="D1368" s="84" t="s">
        <v>16461</v>
      </c>
      <c r="E1368" s="87" t="s">
        <v>19007</v>
      </c>
      <c r="F1368" s="84" t="s">
        <v>16408</v>
      </c>
      <c r="G1368" s="85"/>
      <c r="H1368" s="85">
        <v>18</v>
      </c>
      <c r="I1368" s="85">
        <f t="shared" si="72"/>
        <v>18</v>
      </c>
      <c r="J1368" s="84">
        <v>1</v>
      </c>
      <c r="K1368" s="90">
        <f>SUMIFS(VENTAS[Cantidad],VENTAS[Código del producto Vendido],STOCK[[#This Row],[Code]])</f>
        <v>0</v>
      </c>
      <c r="L1368" s="84">
        <f>STOCK[[#This Row],[Entradas]]-STOCK[[#This Row],[Salidas]]</f>
        <v>1</v>
      </c>
      <c r="M1368" s="93">
        <f>STOCK[[#This Row],[Precio Final]]*10%</f>
        <v>1.8</v>
      </c>
      <c r="N1368" s="84"/>
      <c r="O1368" s="85"/>
      <c r="P1368" s="85">
        <v>12</v>
      </c>
      <c r="Q1368" s="84"/>
      <c r="R1368" s="84"/>
      <c r="S1368" s="85"/>
      <c r="T1368" s="96"/>
      <c r="U1368" s="84">
        <f t="shared" si="71"/>
        <v>0</v>
      </c>
      <c r="V1368" s="85">
        <f t="shared" si="73"/>
        <v>18</v>
      </c>
      <c r="W1368" s="85">
        <f>STOCK[[#This Row],[Precio Final]]-STOCK[[#This Row],[Costo total]]</f>
        <v>18</v>
      </c>
      <c r="X1368" s="84">
        <f>STOCK[[#This Row],[Ganancia Unitaria]]*STOCK[[#This Row],[Salidas]]</f>
        <v>0</v>
      </c>
      <c r="Y1368" s="84"/>
      <c r="Z1368" s="84"/>
      <c r="AA1368" s="85"/>
      <c r="AB1368" s="84"/>
      <c r="AC1368" s="84"/>
    </row>
    <row r="1369" ht="100" customHeight="1" spans="1:29">
      <c r="A1369" s="84" t="s">
        <v>19008</v>
      </c>
      <c r="B1369" s="84"/>
      <c r="C1369" s="85" t="s">
        <v>2</v>
      </c>
      <c r="D1369" s="84" t="s">
        <v>16875</v>
      </c>
      <c r="E1369" s="87" t="s">
        <v>19009</v>
      </c>
      <c r="F1369" s="84" t="s">
        <v>16396</v>
      </c>
      <c r="G1369" s="85"/>
      <c r="H1369" s="85">
        <v>18</v>
      </c>
      <c r="I1369" s="85">
        <f t="shared" si="72"/>
        <v>18</v>
      </c>
      <c r="J1369" s="84">
        <v>1</v>
      </c>
      <c r="K1369" s="90">
        <f>SUMIFS(VENTAS[Cantidad],VENTAS[Código del producto Vendido],STOCK[[#This Row],[Code]])</f>
        <v>0</v>
      </c>
      <c r="L1369" s="84">
        <f>STOCK[[#This Row],[Entradas]]-STOCK[[#This Row],[Salidas]]</f>
        <v>1</v>
      </c>
      <c r="M1369" s="93">
        <f>STOCK[[#This Row],[Precio Final]]*10%</f>
        <v>1.8</v>
      </c>
      <c r="N1369" s="84"/>
      <c r="O1369" s="85"/>
      <c r="P1369" s="85">
        <v>12</v>
      </c>
      <c r="Q1369" s="84"/>
      <c r="R1369" s="84"/>
      <c r="S1369" s="85"/>
      <c r="T1369" s="96"/>
      <c r="U1369" s="84">
        <f t="shared" si="71"/>
        <v>0</v>
      </c>
      <c r="V1369" s="85">
        <f t="shared" si="73"/>
        <v>18</v>
      </c>
      <c r="W1369" s="85">
        <f>STOCK[[#This Row],[Precio Final]]-STOCK[[#This Row],[Costo total]]</f>
        <v>18</v>
      </c>
      <c r="X1369" s="84">
        <f>STOCK[[#This Row],[Ganancia Unitaria]]*STOCK[[#This Row],[Salidas]]</f>
        <v>0</v>
      </c>
      <c r="Y1369" s="84"/>
      <c r="Z1369" s="84"/>
      <c r="AA1369" s="85"/>
      <c r="AB1369" s="84"/>
      <c r="AC1369" s="84"/>
    </row>
    <row r="1370" ht="100" customHeight="1" spans="1:29">
      <c r="A1370" s="84" t="s">
        <v>19010</v>
      </c>
      <c r="B1370" s="84"/>
      <c r="C1370" s="85" t="s">
        <v>2</v>
      </c>
      <c r="D1370" s="84" t="s">
        <v>16461</v>
      </c>
      <c r="E1370" s="87" t="s">
        <v>19011</v>
      </c>
      <c r="F1370" s="84" t="s">
        <v>16404</v>
      </c>
      <c r="G1370" s="85"/>
      <c r="H1370" s="85">
        <v>15</v>
      </c>
      <c r="I1370" s="85">
        <f t="shared" si="72"/>
        <v>15</v>
      </c>
      <c r="J1370" s="84">
        <v>1</v>
      </c>
      <c r="K1370" s="90">
        <f>SUMIFS(VENTAS[Cantidad],VENTAS[Código del producto Vendido],STOCK[[#This Row],[Code]])</f>
        <v>0</v>
      </c>
      <c r="L1370" s="84">
        <f>STOCK[[#This Row],[Entradas]]-STOCK[[#This Row],[Salidas]]</f>
        <v>1</v>
      </c>
      <c r="M1370" s="93">
        <f>STOCK[[#This Row],[Precio Final]]*10%</f>
        <v>1.5</v>
      </c>
      <c r="N1370" s="84"/>
      <c r="O1370" s="85"/>
      <c r="P1370" s="85">
        <v>12</v>
      </c>
      <c r="Q1370" s="84"/>
      <c r="R1370" s="84"/>
      <c r="S1370" s="85"/>
      <c r="T1370" s="96"/>
      <c r="U1370" s="84">
        <f t="shared" si="71"/>
        <v>0</v>
      </c>
      <c r="V1370" s="85">
        <f t="shared" si="73"/>
        <v>15</v>
      </c>
      <c r="W1370" s="85">
        <f>STOCK[[#This Row],[Precio Final]]-STOCK[[#This Row],[Costo total]]</f>
        <v>15</v>
      </c>
      <c r="X1370" s="84">
        <f>STOCK[[#This Row],[Ganancia Unitaria]]*STOCK[[#This Row],[Salidas]]</f>
        <v>0</v>
      </c>
      <c r="Y1370" s="84"/>
      <c r="Z1370" s="84"/>
      <c r="AA1370" s="85"/>
      <c r="AB1370" s="84"/>
      <c r="AC1370" s="84"/>
    </row>
    <row r="1371" ht="100" customHeight="1" spans="1:29">
      <c r="A1371" s="84" t="s">
        <v>19012</v>
      </c>
      <c r="B1371" s="84"/>
      <c r="C1371" s="85" t="s">
        <v>2</v>
      </c>
      <c r="D1371" s="84" t="s">
        <v>16875</v>
      </c>
      <c r="E1371" s="87" t="s">
        <v>19013</v>
      </c>
      <c r="F1371" s="84" t="s">
        <v>16396</v>
      </c>
      <c r="G1371" s="85"/>
      <c r="H1371" s="85">
        <v>18</v>
      </c>
      <c r="I1371" s="85">
        <f t="shared" si="72"/>
        <v>18</v>
      </c>
      <c r="J1371" s="84">
        <v>1</v>
      </c>
      <c r="K1371" s="90">
        <f>SUMIFS(VENTAS[Cantidad],VENTAS[Código del producto Vendido],STOCK[[#This Row],[Code]])</f>
        <v>0</v>
      </c>
      <c r="L1371" s="84">
        <f>STOCK[[#This Row],[Entradas]]-STOCK[[#This Row],[Salidas]]</f>
        <v>1</v>
      </c>
      <c r="M1371" s="93">
        <f>STOCK[[#This Row],[Precio Final]]*10%</f>
        <v>1.8</v>
      </c>
      <c r="N1371" s="84"/>
      <c r="O1371" s="85"/>
      <c r="P1371" s="85">
        <v>12</v>
      </c>
      <c r="Q1371" s="84"/>
      <c r="R1371" s="84"/>
      <c r="S1371" s="85"/>
      <c r="T1371" s="96"/>
      <c r="U1371" s="84">
        <f t="shared" si="71"/>
        <v>0</v>
      </c>
      <c r="V1371" s="85">
        <f t="shared" si="73"/>
        <v>18</v>
      </c>
      <c r="W1371" s="85">
        <f>STOCK[[#This Row],[Precio Final]]-STOCK[[#This Row],[Costo total]]</f>
        <v>18</v>
      </c>
      <c r="X1371" s="84">
        <f>STOCK[[#This Row],[Ganancia Unitaria]]*STOCK[[#This Row],[Salidas]]</f>
        <v>0</v>
      </c>
      <c r="Y1371" s="84"/>
      <c r="Z1371" s="84"/>
      <c r="AA1371" s="85"/>
      <c r="AB1371" s="84"/>
      <c r="AC1371" s="84"/>
    </row>
    <row r="1372" ht="100" customHeight="1" spans="1:29">
      <c r="A1372" s="84" t="s">
        <v>19014</v>
      </c>
      <c r="B1372" s="84"/>
      <c r="C1372" s="85" t="s">
        <v>2</v>
      </c>
      <c r="D1372" s="84" t="s">
        <v>16461</v>
      </c>
      <c r="E1372" s="87" t="s">
        <v>19015</v>
      </c>
      <c r="F1372" s="84" t="s">
        <v>16404</v>
      </c>
      <c r="G1372" s="85"/>
      <c r="H1372" s="85">
        <v>15</v>
      </c>
      <c r="I1372" s="85">
        <f t="shared" si="72"/>
        <v>15</v>
      </c>
      <c r="J1372" s="84">
        <v>1</v>
      </c>
      <c r="K1372" s="90">
        <f>SUMIFS(VENTAS[Cantidad],VENTAS[Código del producto Vendido],STOCK[[#This Row],[Code]])</f>
        <v>0</v>
      </c>
      <c r="L1372" s="84">
        <f>STOCK[[#This Row],[Entradas]]-STOCK[[#This Row],[Salidas]]</f>
        <v>1</v>
      </c>
      <c r="M1372" s="93">
        <f>STOCK[[#This Row],[Precio Final]]*10%</f>
        <v>1.5</v>
      </c>
      <c r="N1372" s="84"/>
      <c r="O1372" s="85"/>
      <c r="P1372" s="85">
        <v>12</v>
      </c>
      <c r="Q1372" s="84"/>
      <c r="R1372" s="84"/>
      <c r="S1372" s="85"/>
      <c r="T1372" s="96"/>
      <c r="U1372" s="84">
        <f t="shared" si="71"/>
        <v>0</v>
      </c>
      <c r="V1372" s="85">
        <f t="shared" si="73"/>
        <v>15</v>
      </c>
      <c r="W1372" s="85">
        <f>STOCK[[#This Row],[Precio Final]]-STOCK[[#This Row],[Costo total]]</f>
        <v>15</v>
      </c>
      <c r="X1372" s="84">
        <f>STOCK[[#This Row],[Ganancia Unitaria]]*STOCK[[#This Row],[Salidas]]</f>
        <v>0</v>
      </c>
      <c r="Y1372" s="84"/>
      <c r="Z1372" s="84"/>
      <c r="AA1372" s="85"/>
      <c r="AB1372" s="84"/>
      <c r="AC1372" s="84"/>
    </row>
    <row r="1373" ht="100" customHeight="1" spans="1:29">
      <c r="A1373" s="84" t="s">
        <v>19016</v>
      </c>
      <c r="B1373" s="84"/>
      <c r="C1373" s="85" t="s">
        <v>2</v>
      </c>
      <c r="D1373" s="84" t="s">
        <v>16461</v>
      </c>
      <c r="E1373" s="87" t="s">
        <v>19017</v>
      </c>
      <c r="F1373" s="84" t="s">
        <v>16475</v>
      </c>
      <c r="G1373" s="85"/>
      <c r="H1373" s="85">
        <v>18</v>
      </c>
      <c r="I1373" s="85">
        <f t="shared" si="72"/>
        <v>18</v>
      </c>
      <c r="J1373" s="84">
        <v>1</v>
      </c>
      <c r="K1373" s="90">
        <f>SUMIFS(VENTAS[Cantidad],VENTAS[Código del producto Vendido],STOCK[[#This Row],[Code]])</f>
        <v>0</v>
      </c>
      <c r="L1373" s="84">
        <f>STOCK[[#This Row],[Entradas]]-STOCK[[#This Row],[Salidas]]</f>
        <v>1</v>
      </c>
      <c r="M1373" s="93">
        <f>STOCK[[#This Row],[Precio Final]]*10%</f>
        <v>1.8</v>
      </c>
      <c r="N1373" s="84"/>
      <c r="O1373" s="85"/>
      <c r="P1373" s="85">
        <v>12</v>
      </c>
      <c r="Q1373" s="84"/>
      <c r="R1373" s="84"/>
      <c r="S1373" s="85"/>
      <c r="T1373" s="96"/>
      <c r="U1373" s="84">
        <f t="shared" si="71"/>
        <v>0</v>
      </c>
      <c r="V1373" s="85">
        <f t="shared" si="73"/>
        <v>18</v>
      </c>
      <c r="W1373" s="85">
        <f>STOCK[[#This Row],[Precio Final]]-STOCK[[#This Row],[Costo total]]</f>
        <v>18</v>
      </c>
      <c r="X1373" s="84">
        <f>STOCK[[#This Row],[Ganancia Unitaria]]*STOCK[[#This Row],[Salidas]]</f>
        <v>0</v>
      </c>
      <c r="Y1373" s="84"/>
      <c r="Z1373" s="84"/>
      <c r="AA1373" s="85"/>
      <c r="AB1373" s="84"/>
      <c r="AC1373" s="84"/>
    </row>
    <row r="1374" ht="100" customHeight="1" spans="1:29">
      <c r="A1374" s="84" t="s">
        <v>19018</v>
      </c>
      <c r="B1374" s="84"/>
      <c r="C1374" s="85" t="s">
        <v>2</v>
      </c>
      <c r="D1374" s="84" t="s">
        <v>16461</v>
      </c>
      <c r="E1374" s="87" t="s">
        <v>19019</v>
      </c>
      <c r="F1374" s="84" t="s">
        <v>16475</v>
      </c>
      <c r="G1374" s="85"/>
      <c r="H1374" s="85">
        <v>18</v>
      </c>
      <c r="I1374" s="85">
        <f t="shared" si="72"/>
        <v>18</v>
      </c>
      <c r="J1374" s="84">
        <v>1</v>
      </c>
      <c r="K1374" s="90">
        <f>SUMIFS(VENTAS[Cantidad],VENTAS[Código del producto Vendido],STOCK[[#This Row],[Code]])</f>
        <v>0</v>
      </c>
      <c r="L1374" s="84">
        <f>STOCK[[#This Row],[Entradas]]-STOCK[[#This Row],[Salidas]]</f>
        <v>1</v>
      </c>
      <c r="M1374" s="93">
        <f>STOCK[[#This Row],[Precio Final]]*10%</f>
        <v>1.8</v>
      </c>
      <c r="N1374" s="84"/>
      <c r="O1374" s="85"/>
      <c r="P1374" s="85">
        <v>12</v>
      </c>
      <c r="Q1374" s="84"/>
      <c r="R1374" s="84"/>
      <c r="S1374" s="85"/>
      <c r="T1374" s="96"/>
      <c r="U1374" s="84">
        <f t="shared" si="71"/>
        <v>0</v>
      </c>
      <c r="V1374" s="85">
        <f t="shared" si="73"/>
        <v>18</v>
      </c>
      <c r="W1374" s="85">
        <f>STOCK[[#This Row],[Precio Final]]-STOCK[[#This Row],[Costo total]]</f>
        <v>18</v>
      </c>
      <c r="X1374" s="84">
        <f>STOCK[[#This Row],[Ganancia Unitaria]]*STOCK[[#This Row],[Salidas]]</f>
        <v>0</v>
      </c>
      <c r="Y1374" s="84"/>
      <c r="Z1374" s="84"/>
      <c r="AA1374" s="85"/>
      <c r="AB1374" s="84"/>
      <c r="AC1374" s="84"/>
    </row>
    <row r="1375" ht="100" customHeight="1" spans="1:29">
      <c r="A1375" s="84" t="s">
        <v>19020</v>
      </c>
      <c r="B1375" s="84"/>
      <c r="C1375" s="85" t="s">
        <v>2</v>
      </c>
      <c r="D1375" s="84" t="s">
        <v>16461</v>
      </c>
      <c r="E1375" s="87" t="s">
        <v>19021</v>
      </c>
      <c r="F1375" s="84" t="s">
        <v>16408</v>
      </c>
      <c r="G1375" s="85"/>
      <c r="H1375" s="85">
        <v>20</v>
      </c>
      <c r="I1375" s="85">
        <f t="shared" si="72"/>
        <v>20</v>
      </c>
      <c r="J1375" s="84">
        <v>1</v>
      </c>
      <c r="K1375" s="90">
        <f>SUMIFS(VENTAS[Cantidad],VENTAS[Código del producto Vendido],STOCK[[#This Row],[Code]])</f>
        <v>0</v>
      </c>
      <c r="L1375" s="84">
        <f>STOCK[[#This Row],[Entradas]]-STOCK[[#This Row],[Salidas]]</f>
        <v>1</v>
      </c>
      <c r="M1375" s="93">
        <f>STOCK[[#This Row],[Precio Final]]*10%</f>
        <v>2</v>
      </c>
      <c r="N1375" s="84"/>
      <c r="O1375" s="85"/>
      <c r="P1375" s="85">
        <v>12</v>
      </c>
      <c r="Q1375" s="84"/>
      <c r="R1375" s="84"/>
      <c r="S1375" s="85"/>
      <c r="T1375" s="96"/>
      <c r="U1375" s="84">
        <f t="shared" si="71"/>
        <v>0</v>
      </c>
      <c r="V1375" s="85">
        <f t="shared" si="73"/>
        <v>20</v>
      </c>
      <c r="W1375" s="85">
        <f>STOCK[[#This Row],[Precio Final]]-STOCK[[#This Row],[Costo total]]</f>
        <v>20</v>
      </c>
      <c r="X1375" s="84">
        <f>STOCK[[#This Row],[Ganancia Unitaria]]*STOCK[[#This Row],[Salidas]]</f>
        <v>0</v>
      </c>
      <c r="Y1375" s="84"/>
      <c r="Z1375" s="84"/>
      <c r="AA1375" s="85"/>
      <c r="AB1375" s="84"/>
      <c r="AC1375" s="84"/>
    </row>
    <row r="1376" ht="100" customHeight="1" spans="1:29">
      <c r="A1376" s="84" t="s">
        <v>19022</v>
      </c>
      <c r="B1376" s="84"/>
      <c r="C1376" s="85" t="s">
        <v>2</v>
      </c>
      <c r="D1376" s="84" t="s">
        <v>16461</v>
      </c>
      <c r="E1376" s="87" t="s">
        <v>19023</v>
      </c>
      <c r="F1376" s="84" t="s">
        <v>16475</v>
      </c>
      <c r="G1376" s="85"/>
      <c r="H1376" s="85">
        <v>20</v>
      </c>
      <c r="I1376" s="85">
        <f t="shared" si="72"/>
        <v>20</v>
      </c>
      <c r="J1376" s="84">
        <v>1</v>
      </c>
      <c r="K1376" s="90">
        <f>SUMIFS(VENTAS[Cantidad],VENTAS[Código del producto Vendido],STOCK[[#This Row],[Code]])</f>
        <v>0</v>
      </c>
      <c r="L1376" s="84">
        <f>STOCK[[#This Row],[Entradas]]-STOCK[[#This Row],[Salidas]]</f>
        <v>1</v>
      </c>
      <c r="M1376" s="93">
        <f>STOCK[[#This Row],[Precio Final]]*10%</f>
        <v>2</v>
      </c>
      <c r="N1376" s="84"/>
      <c r="O1376" s="85"/>
      <c r="P1376" s="85">
        <v>12</v>
      </c>
      <c r="Q1376" s="84"/>
      <c r="R1376" s="84"/>
      <c r="S1376" s="85"/>
      <c r="T1376" s="96"/>
      <c r="U1376" s="84">
        <f t="shared" si="71"/>
        <v>0</v>
      </c>
      <c r="V1376" s="85">
        <f t="shared" si="73"/>
        <v>20</v>
      </c>
      <c r="W1376" s="85">
        <f>STOCK[[#This Row],[Precio Final]]-STOCK[[#This Row],[Costo total]]</f>
        <v>20</v>
      </c>
      <c r="X1376" s="84">
        <f>STOCK[[#This Row],[Ganancia Unitaria]]*STOCK[[#This Row],[Salidas]]</f>
        <v>0</v>
      </c>
      <c r="Y1376" s="84"/>
      <c r="Z1376" s="84"/>
      <c r="AA1376" s="85"/>
      <c r="AB1376" s="84"/>
      <c r="AC1376" s="84"/>
    </row>
    <row r="1377" ht="100" customHeight="1" spans="1:29">
      <c r="A1377" s="84" t="s">
        <v>19024</v>
      </c>
      <c r="B1377" s="84"/>
      <c r="C1377" s="85" t="s">
        <v>2</v>
      </c>
      <c r="D1377" s="84" t="s">
        <v>16461</v>
      </c>
      <c r="E1377" s="87" t="s">
        <v>19025</v>
      </c>
      <c r="F1377" s="84" t="s">
        <v>16475</v>
      </c>
      <c r="G1377" s="85"/>
      <c r="H1377" s="85">
        <v>20</v>
      </c>
      <c r="I1377" s="85">
        <f t="shared" si="72"/>
        <v>20</v>
      </c>
      <c r="J1377" s="84">
        <v>1</v>
      </c>
      <c r="K1377" s="90">
        <f>SUMIFS(VENTAS[Cantidad],VENTAS[Código del producto Vendido],STOCK[[#This Row],[Code]])</f>
        <v>0</v>
      </c>
      <c r="L1377" s="84">
        <f>STOCK[[#This Row],[Entradas]]-STOCK[[#This Row],[Salidas]]</f>
        <v>1</v>
      </c>
      <c r="M1377" s="93">
        <f>STOCK[[#This Row],[Precio Final]]*10%</f>
        <v>2</v>
      </c>
      <c r="N1377" s="84"/>
      <c r="O1377" s="85"/>
      <c r="P1377" s="85">
        <v>12</v>
      </c>
      <c r="Q1377" s="84"/>
      <c r="R1377" s="84"/>
      <c r="S1377" s="85"/>
      <c r="T1377" s="96"/>
      <c r="U1377" s="84">
        <f t="shared" si="71"/>
        <v>0</v>
      </c>
      <c r="V1377" s="85">
        <f t="shared" si="73"/>
        <v>20</v>
      </c>
      <c r="W1377" s="85">
        <f>STOCK[[#This Row],[Precio Final]]-STOCK[[#This Row],[Costo total]]</f>
        <v>20</v>
      </c>
      <c r="X1377" s="84">
        <f>STOCK[[#This Row],[Ganancia Unitaria]]*STOCK[[#This Row],[Salidas]]</f>
        <v>0</v>
      </c>
      <c r="Y1377" s="84"/>
      <c r="Z1377" s="84"/>
      <c r="AA1377" s="85"/>
      <c r="AB1377" s="84"/>
      <c r="AC1377" s="84"/>
    </row>
    <row r="1378" ht="100" customHeight="1" spans="1:29">
      <c r="A1378" s="84" t="s">
        <v>19026</v>
      </c>
      <c r="B1378" s="84"/>
      <c r="C1378" s="85" t="s">
        <v>2</v>
      </c>
      <c r="D1378" s="84" t="s">
        <v>16480</v>
      </c>
      <c r="E1378" s="87" t="s">
        <v>19027</v>
      </c>
      <c r="F1378" s="84" t="s">
        <v>18929</v>
      </c>
      <c r="G1378" s="85"/>
      <c r="H1378" s="85">
        <v>35</v>
      </c>
      <c r="I1378" s="85">
        <f t="shared" si="72"/>
        <v>35</v>
      </c>
      <c r="J1378" s="84">
        <v>1</v>
      </c>
      <c r="K1378" s="90">
        <f>SUMIFS(VENTAS[Cantidad],VENTAS[Código del producto Vendido],STOCK[[#This Row],[Code]])</f>
        <v>0</v>
      </c>
      <c r="L1378" s="84">
        <f>STOCK[[#This Row],[Entradas]]-STOCK[[#This Row],[Salidas]]</f>
        <v>1</v>
      </c>
      <c r="M1378" s="93">
        <f>STOCK[[#This Row],[Precio Final]]*10%</f>
        <v>3.5</v>
      </c>
      <c r="N1378" s="84"/>
      <c r="O1378" s="85"/>
      <c r="P1378" s="85">
        <v>12</v>
      </c>
      <c r="Q1378" s="84"/>
      <c r="R1378" s="84"/>
      <c r="S1378" s="85"/>
      <c r="T1378" s="96"/>
      <c r="U1378" s="84">
        <f t="shared" si="71"/>
        <v>0</v>
      </c>
      <c r="V1378" s="85">
        <f t="shared" si="73"/>
        <v>35</v>
      </c>
      <c r="W1378" s="85">
        <f>STOCK[[#This Row],[Precio Final]]-STOCK[[#This Row],[Costo total]]</f>
        <v>35</v>
      </c>
      <c r="X1378" s="84">
        <f>STOCK[[#This Row],[Ganancia Unitaria]]*STOCK[[#This Row],[Salidas]]</f>
        <v>0</v>
      </c>
      <c r="Y1378" s="84"/>
      <c r="Z1378" s="84"/>
      <c r="AA1378" s="85"/>
      <c r="AB1378" s="84"/>
      <c r="AC1378" s="84"/>
    </row>
    <row r="1379" ht="100" customHeight="1" spans="1:29">
      <c r="A1379" s="84" t="s">
        <v>19028</v>
      </c>
      <c r="B1379" s="84"/>
      <c r="C1379" s="85" t="s">
        <v>2</v>
      </c>
      <c r="D1379" s="84" t="s">
        <v>16461</v>
      </c>
      <c r="E1379" s="87" t="s">
        <v>19029</v>
      </c>
      <c r="F1379" s="84" t="s">
        <v>16945</v>
      </c>
      <c r="G1379" s="85"/>
      <c r="H1379" s="85">
        <v>15</v>
      </c>
      <c r="I1379" s="85">
        <f t="shared" si="72"/>
        <v>15</v>
      </c>
      <c r="J1379" s="84">
        <v>1</v>
      </c>
      <c r="K1379" s="90">
        <f>SUMIFS(VENTAS[Cantidad],VENTAS[Código del producto Vendido],STOCK[[#This Row],[Code]])</f>
        <v>0</v>
      </c>
      <c r="L1379" s="84">
        <f>STOCK[[#This Row],[Entradas]]-STOCK[[#This Row],[Salidas]]</f>
        <v>1</v>
      </c>
      <c r="M1379" s="93">
        <f>STOCK[[#This Row],[Precio Final]]*10%</f>
        <v>1.5</v>
      </c>
      <c r="N1379" s="84"/>
      <c r="O1379" s="85"/>
      <c r="P1379" s="85">
        <v>12</v>
      </c>
      <c r="Q1379" s="84"/>
      <c r="R1379" s="84"/>
      <c r="S1379" s="85"/>
      <c r="T1379" s="96"/>
      <c r="U1379" s="84">
        <f t="shared" si="71"/>
        <v>0</v>
      </c>
      <c r="V1379" s="85">
        <f t="shared" si="73"/>
        <v>15</v>
      </c>
      <c r="W1379" s="85">
        <f>STOCK[[#This Row],[Precio Final]]-STOCK[[#This Row],[Costo total]]</f>
        <v>15</v>
      </c>
      <c r="X1379" s="84">
        <f>STOCK[[#This Row],[Ganancia Unitaria]]*STOCK[[#This Row],[Salidas]]</f>
        <v>0</v>
      </c>
      <c r="Y1379" s="84"/>
      <c r="Z1379" s="84"/>
      <c r="AA1379" s="85"/>
      <c r="AB1379" s="84"/>
      <c r="AC1379" s="84"/>
    </row>
    <row r="1380" ht="100" customHeight="1" spans="1:29">
      <c r="A1380" s="84" t="s">
        <v>19030</v>
      </c>
      <c r="B1380" s="84"/>
      <c r="C1380" s="85" t="s">
        <v>2</v>
      </c>
      <c r="D1380" s="84" t="s">
        <v>16498</v>
      </c>
      <c r="E1380" s="87" t="s">
        <v>19031</v>
      </c>
      <c r="F1380" s="84" t="s">
        <v>16408</v>
      </c>
      <c r="G1380" s="85"/>
      <c r="H1380" s="85">
        <v>15</v>
      </c>
      <c r="I1380" s="85">
        <f t="shared" si="72"/>
        <v>15</v>
      </c>
      <c r="J1380" s="84">
        <v>1</v>
      </c>
      <c r="K1380" s="90">
        <f>SUMIFS(VENTAS[Cantidad],VENTAS[Código del producto Vendido],STOCK[[#This Row],[Code]])</f>
        <v>0</v>
      </c>
      <c r="L1380" s="84">
        <f>STOCK[[#This Row],[Entradas]]-STOCK[[#This Row],[Salidas]]</f>
        <v>1</v>
      </c>
      <c r="M1380" s="93">
        <f>STOCK[[#This Row],[Precio Final]]*10%</f>
        <v>1.5</v>
      </c>
      <c r="N1380" s="84"/>
      <c r="O1380" s="85"/>
      <c r="P1380" s="85">
        <v>12</v>
      </c>
      <c r="Q1380" s="84"/>
      <c r="R1380" s="84"/>
      <c r="S1380" s="85"/>
      <c r="T1380" s="96"/>
      <c r="U1380" s="84">
        <f t="shared" si="71"/>
        <v>0</v>
      </c>
      <c r="V1380" s="85">
        <f t="shared" si="73"/>
        <v>15</v>
      </c>
      <c r="W1380" s="85">
        <f>STOCK[[#This Row],[Precio Final]]-STOCK[[#This Row],[Costo total]]</f>
        <v>15</v>
      </c>
      <c r="X1380" s="84">
        <f>STOCK[[#This Row],[Ganancia Unitaria]]*STOCK[[#This Row],[Salidas]]</f>
        <v>0</v>
      </c>
      <c r="Y1380" s="84"/>
      <c r="Z1380" s="84"/>
      <c r="AA1380" s="85"/>
      <c r="AB1380" s="84"/>
      <c r="AC1380" s="84"/>
    </row>
    <row r="1381" ht="100" customHeight="1" spans="1:29">
      <c r="A1381" s="84" t="s">
        <v>19032</v>
      </c>
      <c r="B1381" s="84"/>
      <c r="C1381" s="85" t="s">
        <v>2</v>
      </c>
      <c r="D1381" s="84" t="s">
        <v>16875</v>
      </c>
      <c r="E1381" s="87" t="s">
        <v>16861</v>
      </c>
      <c r="F1381" s="84" t="s">
        <v>16396</v>
      </c>
      <c r="G1381" s="85"/>
      <c r="H1381" s="85">
        <v>15</v>
      </c>
      <c r="I1381" s="85">
        <f t="shared" si="72"/>
        <v>15</v>
      </c>
      <c r="J1381" s="84">
        <v>1</v>
      </c>
      <c r="K1381" s="90">
        <f>SUMIFS(VENTAS[Cantidad],VENTAS[Código del producto Vendido],STOCK[[#This Row],[Code]])</f>
        <v>0</v>
      </c>
      <c r="L1381" s="84">
        <f>STOCK[[#This Row],[Entradas]]-STOCK[[#This Row],[Salidas]]</f>
        <v>1</v>
      </c>
      <c r="M1381" s="93">
        <f>STOCK[[#This Row],[Precio Final]]*10%</f>
        <v>1.5</v>
      </c>
      <c r="N1381" s="84"/>
      <c r="O1381" s="85"/>
      <c r="P1381" s="85">
        <v>12</v>
      </c>
      <c r="Q1381" s="84"/>
      <c r="R1381" s="84"/>
      <c r="S1381" s="85"/>
      <c r="T1381" s="96"/>
      <c r="U1381" s="84">
        <f t="shared" si="71"/>
        <v>0</v>
      </c>
      <c r="V1381" s="85">
        <f t="shared" si="73"/>
        <v>15</v>
      </c>
      <c r="W1381" s="85">
        <f>STOCK[[#This Row],[Precio Final]]-STOCK[[#This Row],[Costo total]]</f>
        <v>15</v>
      </c>
      <c r="X1381" s="84">
        <f>STOCK[[#This Row],[Ganancia Unitaria]]*STOCK[[#This Row],[Salidas]]</f>
        <v>0</v>
      </c>
      <c r="Y1381" s="84"/>
      <c r="Z1381" s="84"/>
      <c r="AA1381" s="85"/>
      <c r="AB1381" s="84"/>
      <c r="AC1381" s="84"/>
    </row>
    <row r="1382" ht="100" customHeight="1" spans="1:29">
      <c r="A1382" s="84" t="s">
        <v>19033</v>
      </c>
      <c r="B1382" s="84"/>
      <c r="C1382" s="85" t="s">
        <v>2</v>
      </c>
      <c r="D1382" s="84" t="s">
        <v>16445</v>
      </c>
      <c r="E1382" s="87" t="s">
        <v>19034</v>
      </c>
      <c r="F1382" s="84" t="s">
        <v>16396</v>
      </c>
      <c r="G1382" s="85"/>
      <c r="H1382" s="85">
        <v>30</v>
      </c>
      <c r="I1382" s="85">
        <f t="shared" si="72"/>
        <v>30</v>
      </c>
      <c r="J1382" s="84">
        <v>2</v>
      </c>
      <c r="K1382" s="90">
        <f>SUMIFS(VENTAS[Cantidad],VENTAS[Código del producto Vendido],STOCK[[#This Row],[Code]])</f>
        <v>0</v>
      </c>
      <c r="L1382" s="84">
        <f>STOCK[[#This Row],[Entradas]]-STOCK[[#This Row],[Salidas]]</f>
        <v>2</v>
      </c>
      <c r="M1382" s="93">
        <f>STOCK[[#This Row],[Precio Final]]*10%</f>
        <v>3</v>
      </c>
      <c r="N1382" s="84"/>
      <c r="O1382" s="85"/>
      <c r="P1382" s="85">
        <v>12</v>
      </c>
      <c r="Q1382" s="84"/>
      <c r="R1382" s="84"/>
      <c r="S1382" s="85"/>
      <c r="T1382" s="96"/>
      <c r="U1382" s="84">
        <f t="shared" si="71"/>
        <v>0</v>
      </c>
      <c r="V1382" s="85">
        <f t="shared" si="73"/>
        <v>30</v>
      </c>
      <c r="W1382" s="85">
        <f>STOCK[[#This Row],[Precio Final]]-STOCK[[#This Row],[Costo total]]</f>
        <v>30</v>
      </c>
      <c r="X1382" s="84">
        <f>STOCK[[#This Row],[Ganancia Unitaria]]*STOCK[[#This Row],[Salidas]]</f>
        <v>0</v>
      </c>
      <c r="Y1382" s="84"/>
      <c r="Z1382" s="84"/>
      <c r="AA1382" s="85"/>
      <c r="AB1382" s="84"/>
      <c r="AC1382" s="84"/>
    </row>
    <row r="1383" ht="100" customHeight="1" spans="1:29">
      <c r="A1383" s="84" t="s">
        <v>19035</v>
      </c>
      <c r="B1383" s="84"/>
      <c r="C1383" s="85" t="s">
        <v>2</v>
      </c>
      <c r="D1383" s="84" t="s">
        <v>16522</v>
      </c>
      <c r="E1383" s="87" t="s">
        <v>19036</v>
      </c>
      <c r="F1383" s="84" t="s">
        <v>17525</v>
      </c>
      <c r="G1383" s="85"/>
      <c r="H1383" s="85">
        <v>35</v>
      </c>
      <c r="I1383" s="85">
        <f t="shared" si="72"/>
        <v>35</v>
      </c>
      <c r="J1383" s="84">
        <v>1</v>
      </c>
      <c r="K1383" s="90">
        <f>SUMIFS(VENTAS[Cantidad],VENTAS[Código del producto Vendido],STOCK[[#This Row],[Code]])</f>
        <v>0</v>
      </c>
      <c r="L1383" s="84">
        <f>STOCK[[#This Row],[Entradas]]-STOCK[[#This Row],[Salidas]]</f>
        <v>1</v>
      </c>
      <c r="M1383" s="93">
        <f>STOCK[[#This Row],[Precio Final]]*10%</f>
        <v>3.5</v>
      </c>
      <c r="N1383" s="84"/>
      <c r="O1383" s="85"/>
      <c r="P1383" s="85">
        <v>12</v>
      </c>
      <c r="Q1383" s="84"/>
      <c r="R1383" s="84"/>
      <c r="S1383" s="85"/>
      <c r="T1383" s="96"/>
      <c r="U1383" s="84">
        <f t="shared" si="71"/>
        <v>0</v>
      </c>
      <c r="V1383" s="85">
        <f t="shared" si="73"/>
        <v>35</v>
      </c>
      <c r="W1383" s="85">
        <f>STOCK[[#This Row],[Precio Final]]-STOCK[[#This Row],[Costo total]]</f>
        <v>35</v>
      </c>
      <c r="X1383" s="84">
        <f>STOCK[[#This Row],[Ganancia Unitaria]]*STOCK[[#This Row],[Salidas]]</f>
        <v>0</v>
      </c>
      <c r="Y1383" s="84"/>
      <c r="Z1383" s="84"/>
      <c r="AA1383" s="85"/>
      <c r="AB1383" s="84"/>
      <c r="AC1383" s="84"/>
    </row>
    <row r="1384" ht="100" customHeight="1" spans="1:29">
      <c r="A1384" s="84" t="s">
        <v>19037</v>
      </c>
      <c r="B1384" s="84"/>
      <c r="C1384" s="85" t="s">
        <v>2</v>
      </c>
      <c r="D1384" s="84" t="s">
        <v>16522</v>
      </c>
      <c r="E1384" s="87" t="s">
        <v>19038</v>
      </c>
      <c r="F1384" s="84" t="s">
        <v>17525</v>
      </c>
      <c r="G1384" s="85"/>
      <c r="H1384" s="85">
        <v>35</v>
      </c>
      <c r="I1384" s="85">
        <f t="shared" si="72"/>
        <v>35</v>
      </c>
      <c r="J1384" s="84">
        <v>1</v>
      </c>
      <c r="K1384" s="90">
        <f>SUMIFS(VENTAS[Cantidad],VENTAS[Código del producto Vendido],STOCK[[#This Row],[Code]])</f>
        <v>0</v>
      </c>
      <c r="L1384" s="84">
        <f>STOCK[[#This Row],[Entradas]]-STOCK[[#This Row],[Salidas]]</f>
        <v>1</v>
      </c>
      <c r="M1384" s="93">
        <f>STOCK[[#This Row],[Precio Final]]*10%</f>
        <v>3.5</v>
      </c>
      <c r="N1384" s="84"/>
      <c r="O1384" s="85"/>
      <c r="P1384" s="85">
        <v>12</v>
      </c>
      <c r="Q1384" s="84"/>
      <c r="R1384" s="84"/>
      <c r="S1384" s="85"/>
      <c r="T1384" s="96"/>
      <c r="U1384" s="84">
        <f t="shared" si="71"/>
        <v>0</v>
      </c>
      <c r="V1384" s="85">
        <f t="shared" si="73"/>
        <v>35</v>
      </c>
      <c r="W1384" s="85">
        <f>STOCK[[#This Row],[Precio Final]]-STOCK[[#This Row],[Costo total]]</f>
        <v>35</v>
      </c>
      <c r="X1384" s="84">
        <f>STOCK[[#This Row],[Ganancia Unitaria]]*STOCK[[#This Row],[Salidas]]</f>
        <v>0</v>
      </c>
      <c r="Y1384" s="84"/>
      <c r="Z1384" s="84"/>
      <c r="AA1384" s="85"/>
      <c r="AB1384" s="84"/>
      <c r="AC1384" s="84"/>
    </row>
    <row r="1385" ht="100" customHeight="1" spans="1:29">
      <c r="A1385" s="84" t="s">
        <v>19039</v>
      </c>
      <c r="B1385" s="84"/>
      <c r="C1385" s="85" t="s">
        <v>2</v>
      </c>
      <c r="D1385" s="84" t="s">
        <v>16690</v>
      </c>
      <c r="E1385" s="87" t="s">
        <v>19040</v>
      </c>
      <c r="F1385" s="84" t="s">
        <v>17557</v>
      </c>
      <c r="G1385" s="85"/>
      <c r="H1385" s="85">
        <v>30</v>
      </c>
      <c r="I1385" s="85">
        <f t="shared" si="72"/>
        <v>30</v>
      </c>
      <c r="J1385" s="84">
        <v>1</v>
      </c>
      <c r="K1385" s="90">
        <f>SUMIFS(VENTAS[Cantidad],VENTAS[Código del producto Vendido],STOCK[[#This Row],[Code]])</f>
        <v>0</v>
      </c>
      <c r="L1385" s="84">
        <f>STOCK[[#This Row],[Entradas]]-STOCK[[#This Row],[Salidas]]</f>
        <v>1</v>
      </c>
      <c r="M1385" s="93">
        <f>STOCK[[#This Row],[Precio Final]]*10%</f>
        <v>3</v>
      </c>
      <c r="N1385" s="84"/>
      <c r="O1385" s="85"/>
      <c r="P1385" s="85">
        <v>12</v>
      </c>
      <c r="Q1385" s="84"/>
      <c r="R1385" s="84"/>
      <c r="S1385" s="85"/>
      <c r="T1385" s="96"/>
      <c r="U1385" s="84">
        <f t="shared" si="71"/>
        <v>0</v>
      </c>
      <c r="V1385" s="85">
        <f t="shared" si="73"/>
        <v>30</v>
      </c>
      <c r="W1385" s="85">
        <f>STOCK[[#This Row],[Precio Final]]-STOCK[[#This Row],[Costo total]]</f>
        <v>30</v>
      </c>
      <c r="X1385" s="84">
        <f>STOCK[[#This Row],[Ganancia Unitaria]]*STOCK[[#This Row],[Salidas]]</f>
        <v>0</v>
      </c>
      <c r="Y1385" s="84"/>
      <c r="Z1385" s="84"/>
      <c r="AA1385" s="85"/>
      <c r="AB1385" s="84"/>
      <c r="AC1385" s="84"/>
    </row>
    <row r="1386" ht="100" customHeight="1" spans="1:29">
      <c r="A1386" s="84" t="s">
        <v>19041</v>
      </c>
      <c r="B1386" s="84"/>
      <c r="C1386" s="85" t="s">
        <v>2</v>
      </c>
      <c r="D1386" s="84" t="s">
        <v>16875</v>
      </c>
      <c r="E1386" s="87" t="s">
        <v>19042</v>
      </c>
      <c r="F1386" s="84" t="s">
        <v>16396</v>
      </c>
      <c r="G1386" s="85"/>
      <c r="H1386" s="85">
        <v>30</v>
      </c>
      <c r="I1386" s="85">
        <f t="shared" si="72"/>
        <v>30</v>
      </c>
      <c r="J1386" s="84">
        <v>1</v>
      </c>
      <c r="K1386" s="90">
        <f>SUMIFS(VENTAS[Cantidad],VENTAS[Código del producto Vendido],STOCK[[#This Row],[Code]])</f>
        <v>0</v>
      </c>
      <c r="L1386" s="84">
        <f>STOCK[[#This Row],[Entradas]]-STOCK[[#This Row],[Salidas]]</f>
        <v>1</v>
      </c>
      <c r="M1386" s="93">
        <f>STOCK[[#This Row],[Precio Final]]*10%</f>
        <v>3</v>
      </c>
      <c r="N1386" s="84"/>
      <c r="O1386" s="85"/>
      <c r="P1386" s="85">
        <v>12</v>
      </c>
      <c r="Q1386" s="84"/>
      <c r="R1386" s="84"/>
      <c r="S1386" s="85"/>
      <c r="T1386" s="96"/>
      <c r="U1386" s="84">
        <f t="shared" si="71"/>
        <v>0</v>
      </c>
      <c r="V1386" s="85">
        <f t="shared" si="73"/>
        <v>30</v>
      </c>
      <c r="W1386" s="85">
        <f>STOCK[[#This Row],[Precio Final]]-STOCK[[#This Row],[Costo total]]</f>
        <v>30</v>
      </c>
      <c r="X1386" s="84">
        <f>STOCK[[#This Row],[Ganancia Unitaria]]*STOCK[[#This Row],[Salidas]]</f>
        <v>0</v>
      </c>
      <c r="Y1386" s="84"/>
      <c r="Z1386" s="84"/>
      <c r="AA1386" s="85"/>
      <c r="AB1386" s="84"/>
      <c r="AC1386" s="84"/>
    </row>
    <row r="1387" ht="100" customHeight="1" spans="1:29">
      <c r="A1387" s="84" t="s">
        <v>19043</v>
      </c>
      <c r="B1387" s="84"/>
      <c r="C1387" s="85" t="s">
        <v>2</v>
      </c>
      <c r="D1387" s="84" t="s">
        <v>16875</v>
      </c>
      <c r="E1387" s="87" t="s">
        <v>19044</v>
      </c>
      <c r="F1387" s="84" t="s">
        <v>16396</v>
      </c>
      <c r="G1387" s="85"/>
      <c r="H1387" s="85">
        <v>25</v>
      </c>
      <c r="I1387" s="85">
        <f t="shared" si="72"/>
        <v>25</v>
      </c>
      <c r="J1387" s="84">
        <v>1</v>
      </c>
      <c r="K1387" s="90">
        <f>SUMIFS(VENTAS[Cantidad],VENTAS[Código del producto Vendido],STOCK[[#This Row],[Code]])</f>
        <v>0</v>
      </c>
      <c r="L1387" s="84">
        <f>STOCK[[#This Row],[Entradas]]-STOCK[[#This Row],[Salidas]]</f>
        <v>1</v>
      </c>
      <c r="M1387" s="93">
        <f>STOCK[[#This Row],[Precio Final]]*10%</f>
        <v>2.5</v>
      </c>
      <c r="N1387" s="84"/>
      <c r="O1387" s="85"/>
      <c r="P1387" s="85">
        <v>12</v>
      </c>
      <c r="Q1387" s="84"/>
      <c r="R1387" s="84"/>
      <c r="S1387" s="85"/>
      <c r="T1387" s="96"/>
      <c r="U1387" s="84">
        <f t="shared" si="71"/>
        <v>0</v>
      </c>
      <c r="V1387" s="85">
        <f t="shared" si="73"/>
        <v>25</v>
      </c>
      <c r="W1387" s="85">
        <f>STOCK[[#This Row],[Precio Final]]-STOCK[[#This Row],[Costo total]]</f>
        <v>25</v>
      </c>
      <c r="X1387" s="84">
        <f>STOCK[[#This Row],[Ganancia Unitaria]]*STOCK[[#This Row],[Salidas]]</f>
        <v>0</v>
      </c>
      <c r="Y1387" s="84"/>
      <c r="Z1387" s="84"/>
      <c r="AA1387" s="85"/>
      <c r="AB1387" s="84"/>
      <c r="AC1387" s="84"/>
    </row>
    <row r="1388" ht="100" customHeight="1" spans="1:29">
      <c r="A1388" s="84" t="s">
        <v>19045</v>
      </c>
      <c r="B1388" s="84"/>
      <c r="C1388" s="85" t="s">
        <v>2</v>
      </c>
      <c r="D1388" s="84" t="s">
        <v>16461</v>
      </c>
      <c r="E1388" s="87" t="s">
        <v>19046</v>
      </c>
      <c r="F1388" s="84" t="s">
        <v>16475</v>
      </c>
      <c r="G1388" s="85"/>
      <c r="H1388" s="85">
        <v>20</v>
      </c>
      <c r="I1388" s="85">
        <f t="shared" si="72"/>
        <v>20</v>
      </c>
      <c r="J1388" s="84">
        <v>2</v>
      </c>
      <c r="K1388" s="90">
        <f>SUMIFS(VENTAS[Cantidad],VENTAS[Código del producto Vendido],STOCK[[#This Row],[Code]])</f>
        <v>0</v>
      </c>
      <c r="L1388" s="84">
        <f>STOCK[[#This Row],[Entradas]]-STOCK[[#This Row],[Salidas]]</f>
        <v>2</v>
      </c>
      <c r="M1388" s="93">
        <f>STOCK[[#This Row],[Precio Final]]*10%</f>
        <v>2</v>
      </c>
      <c r="N1388" s="84"/>
      <c r="O1388" s="85"/>
      <c r="P1388" s="85">
        <v>12</v>
      </c>
      <c r="Q1388" s="84"/>
      <c r="R1388" s="84"/>
      <c r="S1388" s="85"/>
      <c r="T1388" s="96"/>
      <c r="U1388" s="84">
        <f t="shared" si="71"/>
        <v>0</v>
      </c>
      <c r="V1388" s="85">
        <f t="shared" si="73"/>
        <v>20</v>
      </c>
      <c r="W1388" s="85">
        <f>STOCK[[#This Row],[Precio Final]]-STOCK[[#This Row],[Costo total]]</f>
        <v>20</v>
      </c>
      <c r="X1388" s="84">
        <f>STOCK[[#This Row],[Ganancia Unitaria]]*STOCK[[#This Row],[Salidas]]</f>
        <v>0</v>
      </c>
      <c r="Y1388" s="84"/>
      <c r="Z1388" s="84"/>
      <c r="AA1388" s="85"/>
      <c r="AB1388" s="84"/>
      <c r="AC1388" s="84"/>
    </row>
    <row r="1389" ht="100" customHeight="1" spans="1:29">
      <c r="A1389" s="84" t="s">
        <v>19047</v>
      </c>
      <c r="B1389" s="84"/>
      <c r="C1389" s="85" t="s">
        <v>2</v>
      </c>
      <c r="D1389" s="84" t="s">
        <v>16461</v>
      </c>
      <c r="E1389" s="87" t="s">
        <v>19048</v>
      </c>
      <c r="F1389" s="84" t="s">
        <v>16475</v>
      </c>
      <c r="G1389" s="85"/>
      <c r="H1389" s="85">
        <v>20</v>
      </c>
      <c r="I1389" s="85">
        <f t="shared" si="72"/>
        <v>20</v>
      </c>
      <c r="J1389" s="84">
        <v>1</v>
      </c>
      <c r="K1389" s="90">
        <f>SUMIFS(VENTAS[Cantidad],VENTAS[Código del producto Vendido],STOCK[[#This Row],[Code]])</f>
        <v>0</v>
      </c>
      <c r="L1389" s="84">
        <f>STOCK[[#This Row],[Entradas]]-STOCK[[#This Row],[Salidas]]</f>
        <v>1</v>
      </c>
      <c r="M1389" s="93">
        <f>STOCK[[#This Row],[Precio Final]]*10%</f>
        <v>2</v>
      </c>
      <c r="N1389" s="84"/>
      <c r="O1389" s="85"/>
      <c r="P1389" s="85">
        <v>12</v>
      </c>
      <c r="Q1389" s="84"/>
      <c r="R1389" s="84"/>
      <c r="S1389" s="85"/>
      <c r="T1389" s="96"/>
      <c r="U1389" s="84">
        <f t="shared" si="71"/>
        <v>0</v>
      </c>
      <c r="V1389" s="85">
        <f t="shared" si="73"/>
        <v>20</v>
      </c>
      <c r="W1389" s="85">
        <f>STOCK[[#This Row],[Precio Final]]-STOCK[[#This Row],[Costo total]]</f>
        <v>20</v>
      </c>
      <c r="X1389" s="84">
        <f>STOCK[[#This Row],[Ganancia Unitaria]]*STOCK[[#This Row],[Salidas]]</f>
        <v>0</v>
      </c>
      <c r="Y1389" s="84"/>
      <c r="Z1389" s="84"/>
      <c r="AA1389" s="85"/>
      <c r="AB1389" s="84"/>
      <c r="AC1389" s="84"/>
    </row>
    <row r="1390" ht="100" customHeight="1" spans="1:29">
      <c r="A1390" s="84" t="s">
        <v>19049</v>
      </c>
      <c r="B1390" s="84"/>
      <c r="C1390" s="85" t="s">
        <v>2</v>
      </c>
      <c r="D1390" s="84" t="s">
        <v>16875</v>
      </c>
      <c r="E1390" s="87" t="s">
        <v>19050</v>
      </c>
      <c r="F1390" s="84" t="s">
        <v>16396</v>
      </c>
      <c r="G1390" s="85"/>
      <c r="H1390" s="85">
        <v>20</v>
      </c>
      <c r="I1390" s="85">
        <f t="shared" si="72"/>
        <v>20</v>
      </c>
      <c r="J1390" s="84">
        <v>1</v>
      </c>
      <c r="K1390" s="90">
        <f>SUMIFS(VENTAS[Cantidad],VENTAS[Código del producto Vendido],STOCK[[#This Row],[Code]])</f>
        <v>0</v>
      </c>
      <c r="L1390" s="84">
        <f>STOCK[[#This Row],[Entradas]]-STOCK[[#This Row],[Salidas]]</f>
        <v>1</v>
      </c>
      <c r="M1390" s="93">
        <f>STOCK[[#This Row],[Precio Final]]*10%</f>
        <v>2</v>
      </c>
      <c r="N1390" s="84"/>
      <c r="O1390" s="85"/>
      <c r="P1390" s="85">
        <v>12</v>
      </c>
      <c r="Q1390" s="84"/>
      <c r="R1390" s="84"/>
      <c r="S1390" s="85"/>
      <c r="T1390" s="96"/>
      <c r="U1390" s="84">
        <f t="shared" si="71"/>
        <v>0</v>
      </c>
      <c r="V1390" s="85">
        <f t="shared" si="73"/>
        <v>20</v>
      </c>
      <c r="W1390" s="85">
        <f>STOCK[[#This Row],[Precio Final]]-STOCK[[#This Row],[Costo total]]</f>
        <v>20</v>
      </c>
      <c r="X1390" s="84">
        <f>STOCK[[#This Row],[Ganancia Unitaria]]*STOCK[[#This Row],[Salidas]]</f>
        <v>0</v>
      </c>
      <c r="Y1390" s="84"/>
      <c r="Z1390" s="84"/>
      <c r="AA1390" s="85"/>
      <c r="AB1390" s="84"/>
      <c r="AC1390" s="84"/>
    </row>
    <row r="1391" ht="100" customHeight="1" spans="1:29">
      <c r="A1391" s="84" t="s">
        <v>19051</v>
      </c>
      <c r="B1391" s="84"/>
      <c r="C1391" s="85" t="s">
        <v>2</v>
      </c>
      <c r="D1391" s="84" t="s">
        <v>16856</v>
      </c>
      <c r="E1391" s="87" t="s">
        <v>19052</v>
      </c>
      <c r="F1391" s="84" t="s">
        <v>19053</v>
      </c>
      <c r="G1391" s="85"/>
      <c r="H1391" s="85">
        <v>35</v>
      </c>
      <c r="I1391" s="85">
        <f t="shared" si="72"/>
        <v>35</v>
      </c>
      <c r="J1391" s="84">
        <v>1</v>
      </c>
      <c r="K1391" s="90">
        <f>SUMIFS(VENTAS[Cantidad],VENTAS[Código del producto Vendido],STOCK[[#This Row],[Code]])</f>
        <v>0</v>
      </c>
      <c r="L1391" s="84">
        <f>STOCK[[#This Row],[Entradas]]-STOCK[[#This Row],[Salidas]]</f>
        <v>1</v>
      </c>
      <c r="M1391" s="93">
        <f>STOCK[[#This Row],[Precio Final]]*10%</f>
        <v>3.5</v>
      </c>
      <c r="N1391" s="84"/>
      <c r="O1391" s="85"/>
      <c r="P1391" s="85">
        <v>12</v>
      </c>
      <c r="Q1391" s="84"/>
      <c r="R1391" s="84"/>
      <c r="S1391" s="85"/>
      <c r="T1391" s="96"/>
      <c r="U1391" s="84">
        <f t="shared" si="71"/>
        <v>0</v>
      </c>
      <c r="V1391" s="85">
        <f t="shared" si="73"/>
        <v>35</v>
      </c>
      <c r="W1391" s="85">
        <f>STOCK[[#This Row],[Precio Final]]-STOCK[[#This Row],[Costo total]]</f>
        <v>35</v>
      </c>
      <c r="X1391" s="84">
        <f>STOCK[[#This Row],[Ganancia Unitaria]]*STOCK[[#This Row],[Salidas]]</f>
        <v>0</v>
      </c>
      <c r="Y1391" s="84"/>
      <c r="Z1391" s="84"/>
      <c r="AA1391" s="85"/>
      <c r="AB1391" s="84"/>
      <c r="AC1391" s="84"/>
    </row>
    <row r="1392" ht="100" customHeight="1" spans="1:29">
      <c r="A1392" s="84" t="s">
        <v>19054</v>
      </c>
      <c r="B1392" s="84"/>
      <c r="C1392" s="85" t="s">
        <v>2</v>
      </c>
      <c r="D1392" s="84" t="s">
        <v>16541</v>
      </c>
      <c r="E1392" s="87" t="s">
        <v>19055</v>
      </c>
      <c r="F1392" s="84" t="s">
        <v>16408</v>
      </c>
      <c r="G1392" s="85"/>
      <c r="H1392" s="85">
        <v>35</v>
      </c>
      <c r="I1392" s="85">
        <f t="shared" si="72"/>
        <v>35</v>
      </c>
      <c r="J1392" s="84">
        <v>1</v>
      </c>
      <c r="K1392" s="90">
        <f>SUMIFS(VENTAS[Cantidad],VENTAS[Código del producto Vendido],STOCK[[#This Row],[Code]])</f>
        <v>0</v>
      </c>
      <c r="L1392" s="84">
        <f>STOCK[[#This Row],[Entradas]]-STOCK[[#This Row],[Salidas]]</f>
        <v>1</v>
      </c>
      <c r="M1392" s="93">
        <f>STOCK[[#This Row],[Precio Final]]*10%</f>
        <v>3.5</v>
      </c>
      <c r="N1392" s="84"/>
      <c r="O1392" s="85"/>
      <c r="P1392" s="85">
        <v>12</v>
      </c>
      <c r="Q1392" s="84"/>
      <c r="R1392" s="84"/>
      <c r="S1392" s="85"/>
      <c r="T1392" s="96"/>
      <c r="U1392" s="84">
        <f t="shared" si="71"/>
        <v>0</v>
      </c>
      <c r="V1392" s="85">
        <f t="shared" si="73"/>
        <v>35</v>
      </c>
      <c r="W1392" s="85">
        <f>STOCK[[#This Row],[Precio Final]]-STOCK[[#This Row],[Costo total]]</f>
        <v>35</v>
      </c>
      <c r="X1392" s="84">
        <f>STOCK[[#This Row],[Ganancia Unitaria]]*STOCK[[#This Row],[Salidas]]</f>
        <v>0</v>
      </c>
      <c r="Y1392" s="84"/>
      <c r="Z1392" s="84"/>
      <c r="AA1392" s="85"/>
      <c r="AB1392" s="84"/>
      <c r="AC1392" s="84"/>
    </row>
    <row r="1393" ht="100" customHeight="1" spans="1:29">
      <c r="A1393" s="84" t="s">
        <v>19056</v>
      </c>
      <c r="B1393" s="84"/>
      <c r="C1393" s="85" t="s">
        <v>2</v>
      </c>
      <c r="D1393" s="84" t="s">
        <v>16875</v>
      </c>
      <c r="E1393" s="87" t="s">
        <v>19057</v>
      </c>
      <c r="F1393" s="84" t="s">
        <v>16396</v>
      </c>
      <c r="G1393" s="85"/>
      <c r="H1393" s="85">
        <v>25</v>
      </c>
      <c r="I1393" s="85">
        <f t="shared" si="72"/>
        <v>25</v>
      </c>
      <c r="J1393" s="84">
        <v>2</v>
      </c>
      <c r="K1393" s="90">
        <f>SUMIFS(VENTAS[Cantidad],VENTAS[Código del producto Vendido],STOCK[[#This Row],[Code]])</f>
        <v>0</v>
      </c>
      <c r="L1393" s="84">
        <f>STOCK[[#This Row],[Entradas]]-STOCK[[#This Row],[Salidas]]</f>
        <v>2</v>
      </c>
      <c r="M1393" s="93">
        <f>STOCK[[#This Row],[Precio Final]]*10%</f>
        <v>2.5</v>
      </c>
      <c r="N1393" s="84"/>
      <c r="O1393" s="85"/>
      <c r="P1393" s="85">
        <v>12</v>
      </c>
      <c r="Q1393" s="84"/>
      <c r="R1393" s="84"/>
      <c r="S1393" s="85"/>
      <c r="T1393" s="96"/>
      <c r="U1393" s="84">
        <f t="shared" si="71"/>
        <v>0</v>
      </c>
      <c r="V1393" s="85">
        <f t="shared" si="73"/>
        <v>25</v>
      </c>
      <c r="W1393" s="85">
        <f>STOCK[[#This Row],[Precio Final]]-STOCK[[#This Row],[Costo total]]</f>
        <v>25</v>
      </c>
      <c r="X1393" s="84">
        <f>STOCK[[#This Row],[Ganancia Unitaria]]*STOCK[[#This Row],[Salidas]]</f>
        <v>0</v>
      </c>
      <c r="Y1393" s="84"/>
      <c r="Z1393" s="84"/>
      <c r="AA1393" s="85"/>
      <c r="AB1393" s="84"/>
      <c r="AC1393" s="84"/>
    </row>
    <row r="1394" ht="100" customHeight="1" spans="1:29">
      <c r="A1394" s="84" t="s">
        <v>19058</v>
      </c>
      <c r="B1394" s="84"/>
      <c r="C1394" s="85" t="s">
        <v>2</v>
      </c>
      <c r="D1394" s="84" t="s">
        <v>16875</v>
      </c>
      <c r="E1394" s="87" t="s">
        <v>19059</v>
      </c>
      <c r="F1394" s="84" t="s">
        <v>16396</v>
      </c>
      <c r="G1394" s="85"/>
      <c r="H1394" s="85">
        <v>25</v>
      </c>
      <c r="I1394" s="85">
        <f t="shared" si="72"/>
        <v>25</v>
      </c>
      <c r="J1394" s="84">
        <v>1</v>
      </c>
      <c r="K1394" s="90">
        <f>SUMIFS(VENTAS[Cantidad],VENTAS[Código del producto Vendido],STOCK[[#This Row],[Code]])</f>
        <v>0</v>
      </c>
      <c r="L1394" s="84">
        <f>STOCK[[#This Row],[Entradas]]-STOCK[[#This Row],[Salidas]]</f>
        <v>1</v>
      </c>
      <c r="M1394" s="93">
        <f>STOCK[[#This Row],[Precio Final]]*10%</f>
        <v>2.5</v>
      </c>
      <c r="N1394" s="84"/>
      <c r="O1394" s="85"/>
      <c r="P1394" s="85">
        <v>12</v>
      </c>
      <c r="Q1394" s="84"/>
      <c r="R1394" s="84"/>
      <c r="S1394" s="85"/>
      <c r="T1394" s="96"/>
      <c r="U1394" s="84">
        <f t="shared" si="71"/>
        <v>0</v>
      </c>
      <c r="V1394" s="85">
        <f t="shared" si="73"/>
        <v>25</v>
      </c>
      <c r="W1394" s="85">
        <f>STOCK[[#This Row],[Precio Final]]-STOCK[[#This Row],[Costo total]]</f>
        <v>25</v>
      </c>
      <c r="X1394" s="84">
        <f>STOCK[[#This Row],[Ganancia Unitaria]]*STOCK[[#This Row],[Salidas]]</f>
        <v>0</v>
      </c>
      <c r="Y1394" s="84"/>
      <c r="Z1394" s="84"/>
      <c r="AA1394" s="85"/>
      <c r="AB1394" s="84"/>
      <c r="AC1394" s="84"/>
    </row>
    <row r="1395" ht="100" customHeight="1" spans="1:29">
      <c r="A1395" s="84" t="s">
        <v>19060</v>
      </c>
      <c r="B1395" s="84"/>
      <c r="C1395" s="85" t="s">
        <v>2</v>
      </c>
      <c r="D1395" s="84" t="s">
        <v>16875</v>
      </c>
      <c r="E1395" s="87" t="s">
        <v>19061</v>
      </c>
      <c r="F1395" s="84" t="s">
        <v>16396</v>
      </c>
      <c r="G1395" s="85"/>
      <c r="H1395" s="85">
        <v>25</v>
      </c>
      <c r="I1395" s="85">
        <f t="shared" si="72"/>
        <v>25</v>
      </c>
      <c r="J1395" s="84">
        <v>1</v>
      </c>
      <c r="K1395" s="90">
        <f>SUMIFS(VENTAS[Cantidad],VENTAS[Código del producto Vendido],STOCK[[#This Row],[Code]])</f>
        <v>0</v>
      </c>
      <c r="L1395" s="84">
        <f>STOCK[[#This Row],[Entradas]]-STOCK[[#This Row],[Salidas]]</f>
        <v>1</v>
      </c>
      <c r="M1395" s="93">
        <f>STOCK[[#This Row],[Precio Final]]*10%</f>
        <v>2.5</v>
      </c>
      <c r="N1395" s="84"/>
      <c r="O1395" s="85"/>
      <c r="P1395" s="85">
        <v>12</v>
      </c>
      <c r="Q1395" s="84"/>
      <c r="R1395" s="84"/>
      <c r="S1395" s="85"/>
      <c r="T1395" s="96"/>
      <c r="U1395" s="84">
        <f t="shared" si="71"/>
        <v>0</v>
      </c>
      <c r="V1395" s="85">
        <f t="shared" si="73"/>
        <v>25</v>
      </c>
      <c r="W1395" s="85">
        <f>STOCK[[#This Row],[Precio Final]]-STOCK[[#This Row],[Costo total]]</f>
        <v>25</v>
      </c>
      <c r="X1395" s="84">
        <f>STOCK[[#This Row],[Ganancia Unitaria]]*STOCK[[#This Row],[Salidas]]</f>
        <v>0</v>
      </c>
      <c r="Y1395" s="84"/>
      <c r="Z1395" s="84"/>
      <c r="AA1395" s="85"/>
      <c r="AB1395" s="84"/>
      <c r="AC1395" s="84"/>
    </row>
    <row r="1396" ht="100" customHeight="1" spans="1:29">
      <c r="A1396" s="84" t="s">
        <v>19062</v>
      </c>
      <c r="B1396" s="84"/>
      <c r="C1396" s="85" t="s">
        <v>2</v>
      </c>
      <c r="D1396" s="84" t="s">
        <v>16875</v>
      </c>
      <c r="E1396" s="87" t="s">
        <v>19063</v>
      </c>
      <c r="F1396" s="84" t="s">
        <v>16396</v>
      </c>
      <c r="G1396" s="85"/>
      <c r="H1396" s="85">
        <v>25</v>
      </c>
      <c r="I1396" s="85">
        <f t="shared" si="72"/>
        <v>25</v>
      </c>
      <c r="J1396" s="84">
        <v>1</v>
      </c>
      <c r="K1396" s="90">
        <f>SUMIFS(VENTAS[Cantidad],VENTAS[Código del producto Vendido],STOCK[[#This Row],[Code]])</f>
        <v>0</v>
      </c>
      <c r="L1396" s="84">
        <f>STOCK[[#This Row],[Entradas]]-STOCK[[#This Row],[Salidas]]</f>
        <v>1</v>
      </c>
      <c r="M1396" s="93">
        <f>STOCK[[#This Row],[Precio Final]]*10%</f>
        <v>2.5</v>
      </c>
      <c r="N1396" s="84"/>
      <c r="O1396" s="85"/>
      <c r="P1396" s="85">
        <v>12</v>
      </c>
      <c r="Q1396" s="84"/>
      <c r="R1396" s="84"/>
      <c r="S1396" s="85"/>
      <c r="T1396" s="96"/>
      <c r="U1396" s="84">
        <f t="shared" si="71"/>
        <v>0</v>
      </c>
      <c r="V1396" s="85">
        <f t="shared" si="73"/>
        <v>25</v>
      </c>
      <c r="W1396" s="85">
        <f>STOCK[[#This Row],[Precio Final]]-STOCK[[#This Row],[Costo total]]</f>
        <v>25</v>
      </c>
      <c r="X1396" s="84">
        <f>STOCK[[#This Row],[Ganancia Unitaria]]*STOCK[[#This Row],[Salidas]]</f>
        <v>0</v>
      </c>
      <c r="Y1396" s="84"/>
      <c r="Z1396" s="84"/>
      <c r="AA1396" s="85"/>
      <c r="AB1396" s="84"/>
      <c r="AC1396" s="84"/>
    </row>
    <row r="1397" ht="100" customHeight="1" spans="1:29">
      <c r="A1397" s="84" t="s">
        <v>19064</v>
      </c>
      <c r="B1397" s="84"/>
      <c r="C1397" s="85" t="s">
        <v>2</v>
      </c>
      <c r="D1397" s="84" t="s">
        <v>16875</v>
      </c>
      <c r="E1397" s="87" t="s">
        <v>19065</v>
      </c>
      <c r="F1397" s="84" t="s">
        <v>19066</v>
      </c>
      <c r="G1397" s="85"/>
      <c r="H1397" s="85">
        <v>25</v>
      </c>
      <c r="I1397" s="85">
        <f t="shared" si="72"/>
        <v>25</v>
      </c>
      <c r="J1397" s="84">
        <v>1</v>
      </c>
      <c r="K1397" s="90">
        <f>SUMIFS(VENTAS[Cantidad],VENTAS[Código del producto Vendido],STOCK[[#This Row],[Code]])</f>
        <v>0</v>
      </c>
      <c r="L1397" s="84">
        <f>STOCK[[#This Row],[Entradas]]-STOCK[[#This Row],[Salidas]]</f>
        <v>1</v>
      </c>
      <c r="M1397" s="93">
        <f>STOCK[[#This Row],[Precio Final]]*10%</f>
        <v>2.5</v>
      </c>
      <c r="N1397" s="84"/>
      <c r="O1397" s="85"/>
      <c r="P1397" s="85">
        <v>12</v>
      </c>
      <c r="Q1397" s="84"/>
      <c r="R1397" s="84"/>
      <c r="S1397" s="85"/>
      <c r="T1397" s="96"/>
      <c r="U1397" s="84">
        <f t="shared" si="71"/>
        <v>0</v>
      </c>
      <c r="V1397" s="85">
        <f t="shared" si="73"/>
        <v>25</v>
      </c>
      <c r="W1397" s="85">
        <f>STOCK[[#This Row],[Precio Final]]-STOCK[[#This Row],[Costo total]]</f>
        <v>25</v>
      </c>
      <c r="X1397" s="84">
        <f>STOCK[[#This Row],[Ganancia Unitaria]]*STOCK[[#This Row],[Salidas]]</f>
        <v>0</v>
      </c>
      <c r="Y1397" s="84"/>
      <c r="Z1397" s="84"/>
      <c r="AA1397" s="85"/>
      <c r="AB1397" s="84"/>
      <c r="AC1397" s="84"/>
    </row>
    <row r="1398" ht="100" customHeight="1" spans="1:29">
      <c r="A1398" s="84" t="s">
        <v>19067</v>
      </c>
      <c r="B1398" s="84"/>
      <c r="C1398" s="85" t="s">
        <v>2</v>
      </c>
      <c r="D1398" s="84" t="s">
        <v>16461</v>
      </c>
      <c r="E1398" s="87" t="s">
        <v>19068</v>
      </c>
      <c r="F1398" s="84" t="s">
        <v>16404</v>
      </c>
      <c r="G1398" s="85"/>
      <c r="H1398" s="85">
        <v>25</v>
      </c>
      <c r="I1398" s="85">
        <f t="shared" si="72"/>
        <v>25</v>
      </c>
      <c r="J1398" s="84">
        <v>1</v>
      </c>
      <c r="K1398" s="90">
        <f>SUMIFS(VENTAS[Cantidad],VENTAS[Código del producto Vendido],STOCK[[#This Row],[Code]])</f>
        <v>0</v>
      </c>
      <c r="L1398" s="84">
        <f>STOCK[[#This Row],[Entradas]]-STOCK[[#This Row],[Salidas]]</f>
        <v>1</v>
      </c>
      <c r="M1398" s="93">
        <f>STOCK[[#This Row],[Precio Final]]*10%</f>
        <v>2.5</v>
      </c>
      <c r="N1398" s="84"/>
      <c r="O1398" s="85"/>
      <c r="P1398" s="85">
        <v>12</v>
      </c>
      <c r="Q1398" s="84"/>
      <c r="R1398" s="84"/>
      <c r="S1398" s="85"/>
      <c r="T1398" s="96"/>
      <c r="U1398" s="84">
        <f t="shared" si="71"/>
        <v>0</v>
      </c>
      <c r="V1398" s="85">
        <f t="shared" si="73"/>
        <v>25</v>
      </c>
      <c r="W1398" s="85">
        <f>STOCK[[#This Row],[Precio Final]]-STOCK[[#This Row],[Costo total]]</f>
        <v>25</v>
      </c>
      <c r="X1398" s="84">
        <f>STOCK[[#This Row],[Ganancia Unitaria]]*STOCK[[#This Row],[Salidas]]</f>
        <v>0</v>
      </c>
      <c r="Y1398" s="84"/>
      <c r="Z1398" s="84"/>
      <c r="AA1398" s="85"/>
      <c r="AB1398" s="84"/>
      <c r="AC1398" s="84"/>
    </row>
    <row r="1399" ht="100" customHeight="1" spans="1:29">
      <c r="A1399" s="84" t="s">
        <v>19069</v>
      </c>
      <c r="B1399" s="84"/>
      <c r="C1399" s="85" t="s">
        <v>2</v>
      </c>
      <c r="D1399" s="84" t="s">
        <v>16498</v>
      </c>
      <c r="E1399" s="87" t="s">
        <v>19070</v>
      </c>
      <c r="F1399" s="84" t="s">
        <v>16408</v>
      </c>
      <c r="G1399" s="85"/>
      <c r="H1399" s="85">
        <v>18</v>
      </c>
      <c r="I1399" s="85">
        <f t="shared" si="72"/>
        <v>18</v>
      </c>
      <c r="J1399" s="84">
        <v>1</v>
      </c>
      <c r="K1399" s="90">
        <f>SUMIFS(VENTAS[Cantidad],VENTAS[Código del producto Vendido],STOCK[[#This Row],[Code]])</f>
        <v>0</v>
      </c>
      <c r="L1399" s="84">
        <f>STOCK[[#This Row],[Entradas]]-STOCK[[#This Row],[Salidas]]</f>
        <v>1</v>
      </c>
      <c r="M1399" s="93">
        <f>STOCK[[#This Row],[Precio Final]]*10%</f>
        <v>1.8</v>
      </c>
      <c r="N1399" s="84"/>
      <c r="O1399" s="85"/>
      <c r="P1399" s="85">
        <v>12</v>
      </c>
      <c r="Q1399" s="84"/>
      <c r="R1399" s="84"/>
      <c r="S1399" s="85"/>
      <c r="T1399" s="96"/>
      <c r="U1399" s="84">
        <f t="shared" si="71"/>
        <v>0</v>
      </c>
      <c r="V1399" s="85">
        <f t="shared" si="73"/>
        <v>18</v>
      </c>
      <c r="W1399" s="85">
        <f>STOCK[[#This Row],[Precio Final]]-STOCK[[#This Row],[Costo total]]</f>
        <v>18</v>
      </c>
      <c r="X1399" s="84">
        <f>STOCK[[#This Row],[Ganancia Unitaria]]*STOCK[[#This Row],[Salidas]]</f>
        <v>0</v>
      </c>
      <c r="Y1399" s="84"/>
      <c r="Z1399" s="84"/>
      <c r="AA1399" s="85"/>
      <c r="AB1399" s="84"/>
      <c r="AC1399" s="84"/>
    </row>
    <row r="1400" ht="100" customHeight="1" spans="1:29">
      <c r="A1400" s="84" t="s">
        <v>19071</v>
      </c>
      <c r="B1400" s="84"/>
      <c r="C1400" s="85" t="s">
        <v>2</v>
      </c>
      <c r="D1400" s="84" t="s">
        <v>16868</v>
      </c>
      <c r="E1400" s="87" t="s">
        <v>19072</v>
      </c>
      <c r="F1400" s="84" t="s">
        <v>16408</v>
      </c>
      <c r="G1400" s="85"/>
      <c r="H1400" s="85">
        <v>25</v>
      </c>
      <c r="I1400" s="85">
        <f t="shared" si="72"/>
        <v>25</v>
      </c>
      <c r="J1400" s="84">
        <v>1</v>
      </c>
      <c r="K1400" s="90">
        <f>SUMIFS(VENTAS[Cantidad],VENTAS[Código del producto Vendido],STOCK[[#This Row],[Code]])</f>
        <v>0</v>
      </c>
      <c r="L1400" s="84">
        <f>STOCK[[#This Row],[Entradas]]-STOCK[[#This Row],[Salidas]]</f>
        <v>1</v>
      </c>
      <c r="M1400" s="93">
        <f>STOCK[[#This Row],[Precio Final]]*10%</f>
        <v>2.5</v>
      </c>
      <c r="N1400" s="84"/>
      <c r="O1400" s="85"/>
      <c r="P1400" s="85">
        <v>12</v>
      </c>
      <c r="Q1400" s="84"/>
      <c r="R1400" s="84"/>
      <c r="S1400" s="85"/>
      <c r="T1400" s="96"/>
      <c r="U1400" s="84">
        <f t="shared" si="71"/>
        <v>0</v>
      </c>
      <c r="V1400" s="85">
        <f t="shared" si="73"/>
        <v>25</v>
      </c>
      <c r="W1400" s="85">
        <f>STOCK[[#This Row],[Precio Final]]-STOCK[[#This Row],[Costo total]]</f>
        <v>25</v>
      </c>
      <c r="X1400" s="84">
        <f>STOCK[[#This Row],[Ganancia Unitaria]]*STOCK[[#This Row],[Salidas]]</f>
        <v>0</v>
      </c>
      <c r="Y1400" s="84"/>
      <c r="Z1400" s="84"/>
      <c r="AA1400" s="85"/>
      <c r="AB1400" s="84"/>
      <c r="AC1400" s="84"/>
    </row>
    <row r="1401" ht="100" customHeight="1" spans="1:29">
      <c r="A1401" s="84" t="s">
        <v>19073</v>
      </c>
      <c r="B1401" s="84"/>
      <c r="C1401" s="85" t="s">
        <v>2</v>
      </c>
      <c r="D1401" s="84" t="s">
        <v>16868</v>
      </c>
      <c r="E1401" s="87" t="s">
        <v>19074</v>
      </c>
      <c r="F1401" s="84" t="s">
        <v>16404</v>
      </c>
      <c r="G1401" s="85"/>
      <c r="H1401" s="85">
        <v>25</v>
      </c>
      <c r="I1401" s="85">
        <f t="shared" si="72"/>
        <v>25</v>
      </c>
      <c r="J1401" s="84">
        <v>1</v>
      </c>
      <c r="K1401" s="90">
        <f>SUMIFS(VENTAS[Cantidad],VENTAS[Código del producto Vendido],STOCK[[#This Row],[Code]])</f>
        <v>0</v>
      </c>
      <c r="L1401" s="84">
        <f>STOCK[[#This Row],[Entradas]]-STOCK[[#This Row],[Salidas]]</f>
        <v>1</v>
      </c>
      <c r="M1401" s="93">
        <f>STOCK[[#This Row],[Precio Final]]*10%</f>
        <v>2.5</v>
      </c>
      <c r="N1401" s="84"/>
      <c r="O1401" s="85"/>
      <c r="P1401" s="85">
        <v>12</v>
      </c>
      <c r="Q1401" s="84"/>
      <c r="R1401" s="84"/>
      <c r="S1401" s="85"/>
      <c r="T1401" s="96"/>
      <c r="U1401" s="84">
        <f t="shared" si="71"/>
        <v>0</v>
      </c>
      <c r="V1401" s="85">
        <f t="shared" si="73"/>
        <v>25</v>
      </c>
      <c r="W1401" s="85">
        <f>STOCK[[#This Row],[Precio Final]]-STOCK[[#This Row],[Costo total]]</f>
        <v>25</v>
      </c>
      <c r="X1401" s="84">
        <f>STOCK[[#This Row],[Ganancia Unitaria]]*STOCK[[#This Row],[Salidas]]</f>
        <v>0</v>
      </c>
      <c r="Y1401" s="84"/>
      <c r="Z1401" s="84"/>
      <c r="AA1401" s="85"/>
      <c r="AB1401" s="84"/>
      <c r="AC1401" s="84"/>
    </row>
    <row r="1402" ht="100" customHeight="1" spans="1:29">
      <c r="A1402" s="84" t="s">
        <v>19075</v>
      </c>
      <c r="B1402" s="84"/>
      <c r="C1402" s="85" t="s">
        <v>2</v>
      </c>
      <c r="D1402" s="84" t="s">
        <v>16511</v>
      </c>
      <c r="E1402" s="87" t="s">
        <v>19076</v>
      </c>
      <c r="F1402" s="84" t="s">
        <v>16404</v>
      </c>
      <c r="G1402" s="85"/>
      <c r="H1402" s="85">
        <v>20</v>
      </c>
      <c r="I1402" s="85">
        <f t="shared" si="72"/>
        <v>20</v>
      </c>
      <c r="J1402" s="84">
        <v>1</v>
      </c>
      <c r="K1402" s="90">
        <f>SUMIFS(VENTAS[Cantidad],VENTAS[Código del producto Vendido],STOCK[[#This Row],[Code]])</f>
        <v>0</v>
      </c>
      <c r="L1402" s="84">
        <f>STOCK[[#This Row],[Entradas]]-STOCK[[#This Row],[Salidas]]</f>
        <v>1</v>
      </c>
      <c r="M1402" s="93">
        <f>STOCK[[#This Row],[Precio Final]]*10%</f>
        <v>2</v>
      </c>
      <c r="N1402" s="84"/>
      <c r="O1402" s="85"/>
      <c r="P1402" s="85">
        <v>12</v>
      </c>
      <c r="Q1402" s="84"/>
      <c r="R1402" s="84"/>
      <c r="S1402" s="85"/>
      <c r="T1402" s="96"/>
      <c r="U1402" s="84">
        <f t="shared" si="71"/>
        <v>0</v>
      </c>
      <c r="V1402" s="85">
        <f t="shared" si="73"/>
        <v>20</v>
      </c>
      <c r="W1402" s="85">
        <f>STOCK[[#This Row],[Precio Final]]-STOCK[[#This Row],[Costo total]]</f>
        <v>20</v>
      </c>
      <c r="X1402" s="84">
        <f>STOCK[[#This Row],[Ganancia Unitaria]]*STOCK[[#This Row],[Salidas]]</f>
        <v>0</v>
      </c>
      <c r="Y1402" s="84"/>
      <c r="Z1402" s="84"/>
      <c r="AA1402" s="85"/>
      <c r="AB1402" s="84"/>
      <c r="AC1402" s="84"/>
    </row>
    <row r="1403" ht="100" customHeight="1" spans="1:29">
      <c r="A1403" s="84" t="s">
        <v>19077</v>
      </c>
      <c r="B1403" s="84"/>
      <c r="C1403" s="85" t="s">
        <v>2</v>
      </c>
      <c r="D1403" s="84" t="s">
        <v>16875</v>
      </c>
      <c r="E1403" s="87" t="s">
        <v>19078</v>
      </c>
      <c r="F1403" s="84" t="s">
        <v>16396</v>
      </c>
      <c r="G1403" s="85"/>
      <c r="H1403" s="85">
        <v>18</v>
      </c>
      <c r="I1403" s="85">
        <f t="shared" si="72"/>
        <v>18</v>
      </c>
      <c r="J1403" s="84">
        <v>2</v>
      </c>
      <c r="K1403" s="90">
        <f>SUMIFS(VENTAS[Cantidad],VENTAS[Código del producto Vendido],STOCK[[#This Row],[Code]])</f>
        <v>0</v>
      </c>
      <c r="L1403" s="84">
        <f>STOCK[[#This Row],[Entradas]]-STOCK[[#This Row],[Salidas]]</f>
        <v>2</v>
      </c>
      <c r="M1403" s="93">
        <f>STOCK[[#This Row],[Precio Final]]*10%</f>
        <v>1.8</v>
      </c>
      <c r="N1403" s="84"/>
      <c r="O1403" s="85"/>
      <c r="P1403" s="85">
        <v>12</v>
      </c>
      <c r="Q1403" s="84"/>
      <c r="R1403" s="84"/>
      <c r="S1403" s="85"/>
      <c r="T1403" s="96"/>
      <c r="U1403" s="84">
        <f t="shared" si="71"/>
        <v>0</v>
      </c>
      <c r="V1403" s="85">
        <f t="shared" si="73"/>
        <v>18</v>
      </c>
      <c r="W1403" s="85">
        <f>STOCK[[#This Row],[Precio Final]]-STOCK[[#This Row],[Costo total]]</f>
        <v>18</v>
      </c>
      <c r="X1403" s="84">
        <f>STOCK[[#This Row],[Ganancia Unitaria]]*STOCK[[#This Row],[Salidas]]</f>
        <v>0</v>
      </c>
      <c r="Y1403" s="84"/>
      <c r="Z1403" s="84"/>
      <c r="AA1403" s="85"/>
      <c r="AB1403" s="84"/>
      <c r="AC1403" s="84"/>
    </row>
    <row r="1404" ht="100" customHeight="1" spans="1:29">
      <c r="A1404" s="84" t="s">
        <v>19079</v>
      </c>
      <c r="B1404" s="84"/>
      <c r="C1404" s="85" t="s">
        <v>2</v>
      </c>
      <c r="D1404" s="84" t="s">
        <v>16511</v>
      </c>
      <c r="E1404" s="87" t="s">
        <v>19080</v>
      </c>
      <c r="F1404" s="84" t="s">
        <v>16404</v>
      </c>
      <c r="G1404" s="85"/>
      <c r="H1404" s="85">
        <v>25</v>
      </c>
      <c r="I1404" s="85">
        <f t="shared" si="72"/>
        <v>25</v>
      </c>
      <c r="J1404" s="84">
        <v>1</v>
      </c>
      <c r="K1404" s="90">
        <f>SUMIFS(VENTAS[Cantidad],VENTAS[Código del producto Vendido],STOCK[[#This Row],[Code]])</f>
        <v>0</v>
      </c>
      <c r="L1404" s="84">
        <f>STOCK[[#This Row],[Entradas]]-STOCK[[#This Row],[Salidas]]</f>
        <v>1</v>
      </c>
      <c r="M1404" s="93">
        <f>STOCK[[#This Row],[Precio Final]]*10%</f>
        <v>2.5</v>
      </c>
      <c r="N1404" s="84"/>
      <c r="O1404" s="85"/>
      <c r="P1404" s="85">
        <v>12</v>
      </c>
      <c r="Q1404" s="84"/>
      <c r="R1404" s="84"/>
      <c r="S1404" s="85"/>
      <c r="T1404" s="96"/>
      <c r="U1404" s="84">
        <f t="shared" si="71"/>
        <v>0</v>
      </c>
      <c r="V1404" s="85">
        <f t="shared" si="73"/>
        <v>25</v>
      </c>
      <c r="W1404" s="85">
        <f>STOCK[[#This Row],[Precio Final]]-STOCK[[#This Row],[Costo total]]</f>
        <v>25</v>
      </c>
      <c r="X1404" s="84">
        <f>STOCK[[#This Row],[Ganancia Unitaria]]*STOCK[[#This Row],[Salidas]]</f>
        <v>0</v>
      </c>
      <c r="Y1404" s="84"/>
      <c r="Z1404" s="84"/>
      <c r="AA1404" s="85"/>
      <c r="AB1404" s="84"/>
      <c r="AC1404" s="84"/>
    </row>
    <row r="1405" ht="100" customHeight="1" spans="1:29">
      <c r="A1405" s="84" t="s">
        <v>19081</v>
      </c>
      <c r="B1405" s="84"/>
      <c r="C1405" s="85" t="s">
        <v>2</v>
      </c>
      <c r="D1405" s="84" t="s">
        <v>16461</v>
      </c>
      <c r="E1405" s="87" t="s">
        <v>19080</v>
      </c>
      <c r="F1405" s="84" t="s">
        <v>16475</v>
      </c>
      <c r="G1405" s="85"/>
      <c r="H1405" s="85">
        <v>25</v>
      </c>
      <c r="I1405" s="85">
        <f t="shared" si="72"/>
        <v>25</v>
      </c>
      <c r="J1405" s="84">
        <v>1</v>
      </c>
      <c r="K1405" s="90">
        <f>SUMIFS(VENTAS[Cantidad],VENTAS[Código del producto Vendido],STOCK[[#This Row],[Code]])</f>
        <v>0</v>
      </c>
      <c r="L1405" s="84">
        <f>STOCK[[#This Row],[Entradas]]-STOCK[[#This Row],[Salidas]]</f>
        <v>1</v>
      </c>
      <c r="M1405" s="93">
        <f>STOCK[[#This Row],[Precio Final]]*10%</f>
        <v>2.5</v>
      </c>
      <c r="N1405" s="84"/>
      <c r="O1405" s="85"/>
      <c r="P1405" s="85">
        <v>12</v>
      </c>
      <c r="Q1405" s="84"/>
      <c r="R1405" s="84"/>
      <c r="S1405" s="85"/>
      <c r="T1405" s="96"/>
      <c r="U1405" s="84">
        <f t="shared" si="71"/>
        <v>0</v>
      </c>
      <c r="V1405" s="85">
        <f t="shared" si="73"/>
        <v>25</v>
      </c>
      <c r="W1405" s="85">
        <f>STOCK[[#This Row],[Precio Final]]-STOCK[[#This Row],[Costo total]]</f>
        <v>25</v>
      </c>
      <c r="X1405" s="84">
        <f>STOCK[[#This Row],[Ganancia Unitaria]]*STOCK[[#This Row],[Salidas]]</f>
        <v>0</v>
      </c>
      <c r="Y1405" s="84"/>
      <c r="Z1405" s="84"/>
      <c r="AA1405" s="85"/>
      <c r="AB1405" s="84"/>
      <c r="AC1405" s="84"/>
    </row>
    <row r="1406" ht="100" customHeight="1" spans="1:29">
      <c r="A1406" s="84" t="s">
        <v>19082</v>
      </c>
      <c r="B1406" s="84"/>
      <c r="C1406" s="85" t="s">
        <v>2</v>
      </c>
      <c r="D1406" s="84" t="s">
        <v>16875</v>
      </c>
      <c r="E1406" s="87" t="s">
        <v>19083</v>
      </c>
      <c r="F1406" s="84" t="s">
        <v>16396</v>
      </c>
      <c r="G1406" s="85"/>
      <c r="H1406" s="85">
        <v>25</v>
      </c>
      <c r="I1406" s="85">
        <f t="shared" si="72"/>
        <v>25</v>
      </c>
      <c r="J1406" s="84">
        <v>1</v>
      </c>
      <c r="K1406" s="90">
        <f>SUMIFS(VENTAS[Cantidad],VENTAS[Código del producto Vendido],STOCK[[#This Row],[Code]])</f>
        <v>0</v>
      </c>
      <c r="L1406" s="84">
        <f>STOCK[[#This Row],[Entradas]]-STOCK[[#This Row],[Salidas]]</f>
        <v>1</v>
      </c>
      <c r="M1406" s="93">
        <f>STOCK[[#This Row],[Precio Final]]*10%</f>
        <v>2.5</v>
      </c>
      <c r="N1406" s="84"/>
      <c r="O1406" s="85"/>
      <c r="P1406" s="85">
        <v>12</v>
      </c>
      <c r="Q1406" s="84"/>
      <c r="R1406" s="84"/>
      <c r="S1406" s="85"/>
      <c r="T1406" s="96"/>
      <c r="U1406" s="84">
        <f t="shared" si="71"/>
        <v>0</v>
      </c>
      <c r="V1406" s="85">
        <f t="shared" si="73"/>
        <v>25</v>
      </c>
      <c r="W1406" s="85">
        <f>STOCK[[#This Row],[Precio Final]]-STOCK[[#This Row],[Costo total]]</f>
        <v>25</v>
      </c>
      <c r="X1406" s="84">
        <f>STOCK[[#This Row],[Ganancia Unitaria]]*STOCK[[#This Row],[Salidas]]</f>
        <v>0</v>
      </c>
      <c r="Y1406" s="84"/>
      <c r="Z1406" s="84"/>
      <c r="AA1406" s="85"/>
      <c r="AB1406" s="84"/>
      <c r="AC1406" s="84"/>
    </row>
    <row r="1407" ht="100" customHeight="1" spans="1:29">
      <c r="A1407" s="84" t="s">
        <v>19084</v>
      </c>
      <c r="B1407" s="84"/>
      <c r="C1407" s="85" t="s">
        <v>2</v>
      </c>
      <c r="D1407" s="84" t="s">
        <v>16875</v>
      </c>
      <c r="E1407" s="87" t="s">
        <v>19085</v>
      </c>
      <c r="F1407" s="84" t="s">
        <v>16396</v>
      </c>
      <c r="G1407" s="85"/>
      <c r="H1407" s="85">
        <v>25</v>
      </c>
      <c r="I1407" s="85">
        <f t="shared" si="72"/>
        <v>25</v>
      </c>
      <c r="J1407" s="84">
        <v>1</v>
      </c>
      <c r="K1407" s="90">
        <f>SUMIFS(VENTAS[Cantidad],VENTAS[Código del producto Vendido],STOCK[[#This Row],[Code]])</f>
        <v>0</v>
      </c>
      <c r="L1407" s="84">
        <f>STOCK[[#This Row],[Entradas]]-STOCK[[#This Row],[Salidas]]</f>
        <v>1</v>
      </c>
      <c r="M1407" s="93">
        <f>STOCK[[#This Row],[Precio Final]]*10%</f>
        <v>2.5</v>
      </c>
      <c r="N1407" s="84"/>
      <c r="O1407" s="85"/>
      <c r="P1407" s="85">
        <v>12</v>
      </c>
      <c r="Q1407" s="84"/>
      <c r="R1407" s="84"/>
      <c r="S1407" s="85"/>
      <c r="T1407" s="96"/>
      <c r="U1407" s="84">
        <f t="shared" si="71"/>
        <v>0</v>
      </c>
      <c r="V1407" s="85">
        <f t="shared" si="73"/>
        <v>25</v>
      </c>
      <c r="W1407" s="85">
        <f>STOCK[[#This Row],[Precio Final]]-STOCK[[#This Row],[Costo total]]</f>
        <v>25</v>
      </c>
      <c r="X1407" s="84">
        <f>STOCK[[#This Row],[Ganancia Unitaria]]*STOCK[[#This Row],[Salidas]]</f>
        <v>0</v>
      </c>
      <c r="Y1407" s="84"/>
      <c r="Z1407" s="84"/>
      <c r="AA1407" s="85"/>
      <c r="AB1407" s="84"/>
      <c r="AC1407" s="84"/>
    </row>
    <row r="1408" ht="100" customHeight="1" spans="1:29">
      <c r="A1408" s="84" t="s">
        <v>19086</v>
      </c>
      <c r="B1408" s="84"/>
      <c r="C1408" s="85" t="s">
        <v>2</v>
      </c>
      <c r="D1408" s="84" t="s">
        <v>16511</v>
      </c>
      <c r="E1408" s="87" t="s">
        <v>19087</v>
      </c>
      <c r="F1408" s="84" t="s">
        <v>16408</v>
      </c>
      <c r="G1408" s="85"/>
      <c r="H1408" s="85">
        <v>50</v>
      </c>
      <c r="I1408" s="85">
        <f t="shared" si="72"/>
        <v>50</v>
      </c>
      <c r="J1408" s="84">
        <v>1</v>
      </c>
      <c r="K1408" s="90">
        <f>SUMIFS(VENTAS[Cantidad],VENTAS[Código del producto Vendido],STOCK[[#This Row],[Code]])</f>
        <v>0</v>
      </c>
      <c r="L1408" s="84">
        <f>STOCK[[#This Row],[Entradas]]-STOCK[[#This Row],[Salidas]]</f>
        <v>1</v>
      </c>
      <c r="M1408" s="93">
        <f>STOCK[[#This Row],[Precio Final]]*10%</f>
        <v>5</v>
      </c>
      <c r="N1408" s="84"/>
      <c r="O1408" s="85"/>
      <c r="P1408" s="85">
        <v>12</v>
      </c>
      <c r="Q1408" s="84"/>
      <c r="R1408" s="84"/>
      <c r="S1408" s="85"/>
      <c r="T1408" s="96"/>
      <c r="U1408" s="84">
        <f t="shared" si="71"/>
        <v>0</v>
      </c>
      <c r="V1408" s="85">
        <f t="shared" si="73"/>
        <v>50</v>
      </c>
      <c r="W1408" s="85">
        <f>STOCK[[#This Row],[Precio Final]]-STOCK[[#This Row],[Costo total]]</f>
        <v>50</v>
      </c>
      <c r="X1408" s="84">
        <f>STOCK[[#This Row],[Ganancia Unitaria]]*STOCK[[#This Row],[Salidas]]</f>
        <v>0</v>
      </c>
      <c r="Y1408" s="84"/>
      <c r="Z1408" s="84"/>
      <c r="AA1408" s="85"/>
      <c r="AB1408" s="84"/>
      <c r="AC1408" s="84"/>
    </row>
    <row r="1409" ht="100" customHeight="1" spans="1:29">
      <c r="A1409" s="84" t="s">
        <v>19088</v>
      </c>
      <c r="B1409" s="84"/>
      <c r="C1409" s="85" t="s">
        <v>2</v>
      </c>
      <c r="D1409" s="84" t="s">
        <v>16511</v>
      </c>
      <c r="E1409" s="87" t="s">
        <v>19089</v>
      </c>
      <c r="F1409" s="84" t="s">
        <v>16404</v>
      </c>
      <c r="G1409" s="85"/>
      <c r="H1409" s="85">
        <v>30</v>
      </c>
      <c r="I1409" s="85">
        <f t="shared" si="72"/>
        <v>30</v>
      </c>
      <c r="J1409" s="84">
        <v>1</v>
      </c>
      <c r="K1409" s="90">
        <f>SUMIFS(VENTAS[Cantidad],VENTAS[Código del producto Vendido],STOCK[[#This Row],[Code]])</f>
        <v>0</v>
      </c>
      <c r="L1409" s="84">
        <f>STOCK[[#This Row],[Entradas]]-STOCK[[#This Row],[Salidas]]</f>
        <v>1</v>
      </c>
      <c r="M1409" s="93">
        <f>STOCK[[#This Row],[Precio Final]]*10%</f>
        <v>3</v>
      </c>
      <c r="N1409" s="84"/>
      <c r="O1409" s="85"/>
      <c r="P1409" s="85">
        <v>12</v>
      </c>
      <c r="Q1409" s="84"/>
      <c r="R1409" s="84"/>
      <c r="S1409" s="85"/>
      <c r="T1409" s="96"/>
      <c r="U1409" s="84">
        <f t="shared" si="71"/>
        <v>0</v>
      </c>
      <c r="V1409" s="85">
        <f t="shared" si="73"/>
        <v>30</v>
      </c>
      <c r="W1409" s="85">
        <f>STOCK[[#This Row],[Precio Final]]-STOCK[[#This Row],[Costo total]]</f>
        <v>30</v>
      </c>
      <c r="X1409" s="84">
        <f>STOCK[[#This Row],[Ganancia Unitaria]]*STOCK[[#This Row],[Salidas]]</f>
        <v>0</v>
      </c>
      <c r="Y1409" s="84"/>
      <c r="Z1409" s="84"/>
      <c r="AA1409" s="85"/>
      <c r="AB1409" s="84"/>
      <c r="AC1409" s="84"/>
    </row>
    <row r="1410" ht="100" customHeight="1" spans="1:29">
      <c r="A1410" s="84" t="s">
        <v>19090</v>
      </c>
      <c r="B1410" s="84"/>
      <c r="C1410" s="85" t="s">
        <v>2</v>
      </c>
      <c r="D1410" s="84" t="s">
        <v>16511</v>
      </c>
      <c r="E1410" s="87" t="s">
        <v>19091</v>
      </c>
      <c r="F1410" s="84" t="s">
        <v>16408</v>
      </c>
      <c r="G1410" s="85"/>
      <c r="H1410" s="85">
        <v>30</v>
      </c>
      <c r="I1410" s="85">
        <f t="shared" si="72"/>
        <v>30</v>
      </c>
      <c r="J1410" s="84">
        <v>1</v>
      </c>
      <c r="K1410" s="90">
        <f>SUMIFS(VENTAS[Cantidad],VENTAS[Código del producto Vendido],STOCK[[#This Row],[Code]])</f>
        <v>0</v>
      </c>
      <c r="L1410" s="84">
        <f>STOCK[[#This Row],[Entradas]]-STOCK[[#This Row],[Salidas]]</f>
        <v>1</v>
      </c>
      <c r="M1410" s="93">
        <f>STOCK[[#This Row],[Precio Final]]*10%</f>
        <v>3</v>
      </c>
      <c r="N1410" s="84"/>
      <c r="O1410" s="85"/>
      <c r="P1410" s="85">
        <v>12</v>
      </c>
      <c r="Q1410" s="84"/>
      <c r="R1410" s="84"/>
      <c r="S1410" s="85"/>
      <c r="T1410" s="96"/>
      <c r="U1410" s="84">
        <f t="shared" ref="U1410:U1473" si="74">T1410*1.5</f>
        <v>0</v>
      </c>
      <c r="V1410" s="85">
        <f t="shared" si="73"/>
        <v>30</v>
      </c>
      <c r="W1410" s="85">
        <f>STOCK[[#This Row],[Precio Final]]-STOCK[[#This Row],[Costo total]]</f>
        <v>30</v>
      </c>
      <c r="X1410" s="84">
        <f>STOCK[[#This Row],[Ganancia Unitaria]]*STOCK[[#This Row],[Salidas]]</f>
        <v>0</v>
      </c>
      <c r="Y1410" s="84"/>
      <c r="Z1410" s="84"/>
      <c r="AA1410" s="85"/>
      <c r="AB1410" s="84"/>
      <c r="AC1410" s="84"/>
    </row>
    <row r="1411" ht="100" customHeight="1" spans="1:29">
      <c r="A1411" s="84" t="s">
        <v>19092</v>
      </c>
      <c r="B1411" s="84"/>
      <c r="C1411" s="85" t="s">
        <v>2</v>
      </c>
      <c r="D1411" s="84" t="s">
        <v>16511</v>
      </c>
      <c r="E1411" s="87" t="s">
        <v>19078</v>
      </c>
      <c r="F1411" s="84" t="s">
        <v>16408</v>
      </c>
      <c r="G1411" s="85"/>
      <c r="H1411" s="85">
        <v>18</v>
      </c>
      <c r="I1411" s="85">
        <f t="shared" si="72"/>
        <v>18</v>
      </c>
      <c r="J1411" s="84">
        <v>2</v>
      </c>
      <c r="K1411" s="90">
        <f>SUMIFS(VENTAS[Cantidad],VENTAS[Código del producto Vendido],STOCK[[#This Row],[Code]])</f>
        <v>0</v>
      </c>
      <c r="L1411" s="84">
        <f>STOCK[[#This Row],[Entradas]]-STOCK[[#This Row],[Salidas]]</f>
        <v>2</v>
      </c>
      <c r="M1411" s="93">
        <f>STOCK[[#This Row],[Precio Final]]*10%</f>
        <v>1.8</v>
      </c>
      <c r="N1411" s="84"/>
      <c r="O1411" s="85"/>
      <c r="P1411" s="85">
        <v>12</v>
      </c>
      <c r="Q1411" s="84"/>
      <c r="R1411" s="84"/>
      <c r="S1411" s="85"/>
      <c r="T1411" s="96"/>
      <c r="U1411" s="84">
        <f t="shared" si="74"/>
        <v>0</v>
      </c>
      <c r="V1411" s="85">
        <f t="shared" si="73"/>
        <v>18</v>
      </c>
      <c r="W1411" s="85">
        <f>STOCK[[#This Row],[Precio Final]]-STOCK[[#This Row],[Costo total]]</f>
        <v>18</v>
      </c>
      <c r="X1411" s="84">
        <f>STOCK[[#This Row],[Ganancia Unitaria]]*STOCK[[#This Row],[Salidas]]</f>
        <v>0</v>
      </c>
      <c r="Y1411" s="84"/>
      <c r="Z1411" s="84"/>
      <c r="AA1411" s="85"/>
      <c r="AB1411" s="84"/>
      <c r="AC1411" s="84"/>
    </row>
    <row r="1412" ht="100" customHeight="1" spans="1:29">
      <c r="A1412" s="84" t="s">
        <v>19093</v>
      </c>
      <c r="B1412" s="84"/>
      <c r="C1412" s="85" t="s">
        <v>2</v>
      </c>
      <c r="D1412" s="84" t="s">
        <v>16875</v>
      </c>
      <c r="E1412" s="87" t="s">
        <v>19094</v>
      </c>
      <c r="F1412" s="84" t="s">
        <v>16396</v>
      </c>
      <c r="G1412" s="85"/>
      <c r="H1412" s="85">
        <v>18</v>
      </c>
      <c r="I1412" s="85">
        <f t="shared" si="72"/>
        <v>18</v>
      </c>
      <c r="J1412" s="84">
        <v>3</v>
      </c>
      <c r="K1412" s="90">
        <f>SUMIFS(VENTAS[Cantidad],VENTAS[Código del producto Vendido],STOCK[[#This Row],[Code]])</f>
        <v>0</v>
      </c>
      <c r="L1412" s="84">
        <f>STOCK[[#This Row],[Entradas]]-STOCK[[#This Row],[Salidas]]</f>
        <v>3</v>
      </c>
      <c r="M1412" s="93">
        <f>STOCK[[#This Row],[Precio Final]]*10%</f>
        <v>1.8</v>
      </c>
      <c r="N1412" s="84"/>
      <c r="O1412" s="85"/>
      <c r="P1412" s="85">
        <v>12</v>
      </c>
      <c r="Q1412" s="84"/>
      <c r="R1412" s="84"/>
      <c r="S1412" s="85"/>
      <c r="T1412" s="96"/>
      <c r="U1412" s="84">
        <f t="shared" si="74"/>
        <v>0</v>
      </c>
      <c r="V1412" s="85">
        <f t="shared" si="73"/>
        <v>18</v>
      </c>
      <c r="W1412" s="85">
        <f>STOCK[[#This Row],[Precio Final]]-STOCK[[#This Row],[Costo total]]</f>
        <v>18</v>
      </c>
      <c r="X1412" s="84">
        <f>STOCK[[#This Row],[Ganancia Unitaria]]*STOCK[[#This Row],[Salidas]]</f>
        <v>0</v>
      </c>
      <c r="Y1412" s="84"/>
      <c r="Z1412" s="84"/>
      <c r="AA1412" s="85"/>
      <c r="AB1412" s="84"/>
      <c r="AC1412" s="84"/>
    </row>
    <row r="1413" ht="100" customHeight="1" spans="1:29">
      <c r="A1413" s="84" t="s">
        <v>19095</v>
      </c>
      <c r="B1413" s="84"/>
      <c r="C1413" s="85" t="s">
        <v>2</v>
      </c>
      <c r="D1413" s="84" t="s">
        <v>16511</v>
      </c>
      <c r="E1413" s="87" t="s">
        <v>19094</v>
      </c>
      <c r="F1413" s="84" t="s">
        <v>16408</v>
      </c>
      <c r="G1413" s="85"/>
      <c r="H1413" s="85">
        <v>18</v>
      </c>
      <c r="I1413" s="85">
        <f t="shared" si="72"/>
        <v>18</v>
      </c>
      <c r="J1413" s="84">
        <v>1</v>
      </c>
      <c r="K1413" s="90">
        <f>SUMIFS(VENTAS[Cantidad],VENTAS[Código del producto Vendido],STOCK[[#This Row],[Code]])</f>
        <v>0</v>
      </c>
      <c r="L1413" s="84">
        <f>STOCK[[#This Row],[Entradas]]-STOCK[[#This Row],[Salidas]]</f>
        <v>1</v>
      </c>
      <c r="M1413" s="93">
        <f>STOCK[[#This Row],[Precio Final]]*10%</f>
        <v>1.8</v>
      </c>
      <c r="N1413" s="84"/>
      <c r="O1413" s="85"/>
      <c r="P1413" s="85">
        <v>12</v>
      </c>
      <c r="Q1413" s="84"/>
      <c r="R1413" s="84"/>
      <c r="S1413" s="85"/>
      <c r="T1413" s="96"/>
      <c r="U1413" s="84">
        <f t="shared" si="74"/>
        <v>0</v>
      </c>
      <c r="V1413" s="85">
        <f t="shared" si="73"/>
        <v>18</v>
      </c>
      <c r="W1413" s="85">
        <f>STOCK[[#This Row],[Precio Final]]-STOCK[[#This Row],[Costo total]]</f>
        <v>18</v>
      </c>
      <c r="X1413" s="84">
        <f>STOCK[[#This Row],[Ganancia Unitaria]]*STOCK[[#This Row],[Salidas]]</f>
        <v>0</v>
      </c>
      <c r="Y1413" s="84"/>
      <c r="Z1413" s="84"/>
      <c r="AA1413" s="85"/>
      <c r="AB1413" s="84"/>
      <c r="AC1413" s="84"/>
    </row>
    <row r="1414" ht="100" customHeight="1" spans="1:29">
      <c r="A1414" s="84" t="s">
        <v>19096</v>
      </c>
      <c r="B1414" s="84"/>
      <c r="C1414" s="85" t="s">
        <v>2</v>
      </c>
      <c r="D1414" s="84" t="s">
        <v>16461</v>
      </c>
      <c r="E1414" s="87" t="s">
        <v>19097</v>
      </c>
      <c r="F1414" s="84" t="s">
        <v>16586</v>
      </c>
      <c r="G1414" s="85"/>
      <c r="H1414" s="85">
        <v>18</v>
      </c>
      <c r="I1414" s="85">
        <f t="shared" si="72"/>
        <v>18</v>
      </c>
      <c r="J1414" s="84">
        <v>1</v>
      </c>
      <c r="K1414" s="90">
        <f>SUMIFS(VENTAS[Cantidad],VENTAS[Código del producto Vendido],STOCK[[#This Row],[Code]])</f>
        <v>0</v>
      </c>
      <c r="L1414" s="84">
        <f>STOCK[[#This Row],[Entradas]]-STOCK[[#This Row],[Salidas]]</f>
        <v>1</v>
      </c>
      <c r="M1414" s="93">
        <f>STOCK[[#This Row],[Precio Final]]*10%</f>
        <v>1.8</v>
      </c>
      <c r="N1414" s="84"/>
      <c r="O1414" s="85"/>
      <c r="P1414" s="85">
        <v>12</v>
      </c>
      <c r="Q1414" s="84"/>
      <c r="R1414" s="84"/>
      <c r="S1414" s="85"/>
      <c r="T1414" s="96"/>
      <c r="U1414" s="84">
        <f t="shared" si="74"/>
        <v>0</v>
      </c>
      <c r="V1414" s="85">
        <f t="shared" si="73"/>
        <v>18</v>
      </c>
      <c r="W1414" s="85">
        <f>STOCK[[#This Row],[Precio Final]]-STOCK[[#This Row],[Costo total]]</f>
        <v>18</v>
      </c>
      <c r="X1414" s="84">
        <f>STOCK[[#This Row],[Ganancia Unitaria]]*STOCK[[#This Row],[Salidas]]</f>
        <v>0</v>
      </c>
      <c r="Y1414" s="84"/>
      <c r="Z1414" s="84"/>
      <c r="AA1414" s="85"/>
      <c r="AB1414" s="84"/>
      <c r="AC1414" s="84"/>
    </row>
    <row r="1415" ht="100" customHeight="1" spans="1:29">
      <c r="A1415" s="84" t="s">
        <v>19098</v>
      </c>
      <c r="B1415" s="84"/>
      <c r="C1415" s="85" t="s">
        <v>2</v>
      </c>
      <c r="D1415" s="84" t="s">
        <v>16461</v>
      </c>
      <c r="E1415" s="87" t="s">
        <v>19099</v>
      </c>
      <c r="F1415" s="84" t="s">
        <v>16475</v>
      </c>
      <c r="G1415" s="85"/>
      <c r="H1415" s="85">
        <v>18</v>
      </c>
      <c r="I1415" s="85">
        <f t="shared" si="72"/>
        <v>18</v>
      </c>
      <c r="J1415" s="84">
        <v>1</v>
      </c>
      <c r="K1415" s="90">
        <f>SUMIFS(VENTAS[Cantidad],VENTAS[Código del producto Vendido],STOCK[[#This Row],[Code]])</f>
        <v>0</v>
      </c>
      <c r="L1415" s="84">
        <f>STOCK[[#This Row],[Entradas]]-STOCK[[#This Row],[Salidas]]</f>
        <v>1</v>
      </c>
      <c r="M1415" s="93">
        <f>STOCK[[#This Row],[Precio Final]]*10%</f>
        <v>1.8</v>
      </c>
      <c r="N1415" s="84"/>
      <c r="O1415" s="85"/>
      <c r="P1415" s="85">
        <v>12</v>
      </c>
      <c r="Q1415" s="84"/>
      <c r="R1415" s="84"/>
      <c r="S1415" s="85"/>
      <c r="T1415" s="96"/>
      <c r="U1415" s="84">
        <f t="shared" si="74"/>
        <v>0</v>
      </c>
      <c r="V1415" s="85">
        <f t="shared" si="73"/>
        <v>18</v>
      </c>
      <c r="W1415" s="85">
        <f>STOCK[[#This Row],[Precio Final]]-STOCK[[#This Row],[Costo total]]</f>
        <v>18</v>
      </c>
      <c r="X1415" s="84">
        <f>STOCK[[#This Row],[Ganancia Unitaria]]*STOCK[[#This Row],[Salidas]]</f>
        <v>0</v>
      </c>
      <c r="Y1415" s="84"/>
      <c r="Z1415" s="84"/>
      <c r="AA1415" s="85"/>
      <c r="AB1415" s="84"/>
      <c r="AC1415" s="84"/>
    </row>
    <row r="1416" ht="100" customHeight="1" spans="1:29">
      <c r="A1416" s="84" t="s">
        <v>19100</v>
      </c>
      <c r="B1416" s="84"/>
      <c r="C1416" s="85" t="s">
        <v>2</v>
      </c>
      <c r="D1416" s="84" t="s">
        <v>16461</v>
      </c>
      <c r="E1416" s="87" t="s">
        <v>19101</v>
      </c>
      <c r="F1416" s="84" t="s">
        <v>16475</v>
      </c>
      <c r="G1416" s="85"/>
      <c r="H1416" s="85">
        <v>18</v>
      </c>
      <c r="I1416" s="85">
        <f t="shared" si="72"/>
        <v>18</v>
      </c>
      <c r="J1416" s="84">
        <v>1</v>
      </c>
      <c r="K1416" s="90">
        <f>SUMIFS(VENTAS[Cantidad],VENTAS[Código del producto Vendido],STOCK[[#This Row],[Code]])</f>
        <v>0</v>
      </c>
      <c r="L1416" s="84">
        <f>STOCK[[#This Row],[Entradas]]-STOCK[[#This Row],[Salidas]]</f>
        <v>1</v>
      </c>
      <c r="M1416" s="93">
        <f>STOCK[[#This Row],[Precio Final]]*10%</f>
        <v>1.8</v>
      </c>
      <c r="N1416" s="84"/>
      <c r="O1416" s="85"/>
      <c r="P1416" s="85">
        <v>12</v>
      </c>
      <c r="Q1416" s="84"/>
      <c r="R1416" s="84"/>
      <c r="S1416" s="85"/>
      <c r="T1416" s="96"/>
      <c r="U1416" s="84">
        <f t="shared" si="74"/>
        <v>0</v>
      </c>
      <c r="V1416" s="85">
        <f t="shared" si="73"/>
        <v>18</v>
      </c>
      <c r="W1416" s="85">
        <f>STOCK[[#This Row],[Precio Final]]-STOCK[[#This Row],[Costo total]]</f>
        <v>18</v>
      </c>
      <c r="X1416" s="84">
        <f>STOCK[[#This Row],[Ganancia Unitaria]]*STOCK[[#This Row],[Salidas]]</f>
        <v>0</v>
      </c>
      <c r="Y1416" s="84"/>
      <c r="Z1416" s="84"/>
      <c r="AA1416" s="85"/>
      <c r="AB1416" s="84"/>
      <c r="AC1416" s="84"/>
    </row>
    <row r="1417" s="65" customFormat="1" ht="104" customHeight="1" spans="1:46">
      <c r="A1417" s="84" t="s">
        <v>19102</v>
      </c>
      <c r="B1417" s="84"/>
      <c r="C1417" s="85" t="s">
        <v>2</v>
      </c>
      <c r="D1417" s="84" t="s">
        <v>16461</v>
      </c>
      <c r="E1417" s="87" t="s">
        <v>19103</v>
      </c>
      <c r="F1417" s="84" t="s">
        <v>16475</v>
      </c>
      <c r="G1417" s="85"/>
      <c r="H1417" s="85">
        <v>20</v>
      </c>
      <c r="I1417" s="85">
        <f t="shared" si="72"/>
        <v>20</v>
      </c>
      <c r="J1417" s="84">
        <v>2</v>
      </c>
      <c r="K1417" s="90">
        <f>SUMIFS(VENTAS[Cantidad],VENTAS[Código del producto Vendido],STOCK[[#This Row],[Code]])</f>
        <v>0</v>
      </c>
      <c r="L1417" s="84">
        <f>STOCK[[#This Row],[Entradas]]-STOCK[[#This Row],[Salidas]]</f>
        <v>2</v>
      </c>
      <c r="M1417" s="93">
        <f>STOCK[[#This Row],[Precio Final]]*10%</f>
        <v>2</v>
      </c>
      <c r="N1417" s="84"/>
      <c r="O1417" s="85"/>
      <c r="P1417" s="85">
        <v>12</v>
      </c>
      <c r="Q1417" s="84"/>
      <c r="R1417" s="84"/>
      <c r="S1417" s="85"/>
      <c r="T1417" s="96"/>
      <c r="U1417" s="84">
        <f t="shared" si="74"/>
        <v>0</v>
      </c>
      <c r="V1417" s="85">
        <f t="shared" si="73"/>
        <v>20</v>
      </c>
      <c r="W1417" s="85">
        <f>STOCK[[#This Row],[Precio Final]]-STOCK[[#This Row],[Costo total]]</f>
        <v>20</v>
      </c>
      <c r="X1417" s="84">
        <f>STOCK[[#This Row],[Ganancia Unitaria]]*STOCK[[#This Row],[Salidas]]</f>
        <v>0</v>
      </c>
      <c r="Y1417" s="84"/>
      <c r="Z1417" s="84"/>
      <c r="AA1417" s="85"/>
      <c r="AB1417" s="84"/>
      <c r="AC1417" s="84"/>
      <c r="AD1417" s="106"/>
      <c r="AE1417" s="107"/>
      <c r="AF1417" s="107"/>
      <c r="AG1417" s="107"/>
      <c r="AH1417" s="107"/>
      <c r="AI1417" s="107"/>
      <c r="AJ1417" s="107"/>
      <c r="AK1417" s="107"/>
      <c r="AL1417" s="107"/>
      <c r="AM1417" s="107"/>
      <c r="AN1417" s="107"/>
      <c r="AO1417" s="107"/>
      <c r="AP1417" s="107"/>
      <c r="AQ1417" s="107"/>
      <c r="AR1417" s="107"/>
      <c r="AS1417" s="107"/>
      <c r="AT1417" s="107"/>
    </row>
    <row r="1418" s="65" customFormat="1" ht="104" customHeight="1" spans="1:46">
      <c r="A1418" s="84" t="s">
        <v>19104</v>
      </c>
      <c r="B1418" s="84"/>
      <c r="C1418" s="85" t="s">
        <v>2</v>
      </c>
      <c r="D1418" s="84" t="s">
        <v>16632</v>
      </c>
      <c r="E1418" s="87" t="s">
        <v>19105</v>
      </c>
      <c r="F1418" s="84" t="s">
        <v>16396</v>
      </c>
      <c r="G1418" s="85"/>
      <c r="H1418" s="85">
        <v>30</v>
      </c>
      <c r="I1418" s="85">
        <f t="shared" si="72"/>
        <v>30</v>
      </c>
      <c r="J1418" s="84">
        <v>1</v>
      </c>
      <c r="K1418" s="90">
        <f>SUMIFS(VENTAS[Cantidad],VENTAS[Código del producto Vendido],STOCK[[#This Row],[Code]])</f>
        <v>0</v>
      </c>
      <c r="L1418" s="84">
        <f>STOCK[[#This Row],[Entradas]]-STOCK[[#This Row],[Salidas]]</f>
        <v>1</v>
      </c>
      <c r="M1418" s="93">
        <f>STOCK[[#This Row],[Precio Final]]*10%</f>
        <v>3</v>
      </c>
      <c r="N1418" s="84"/>
      <c r="O1418" s="85"/>
      <c r="P1418" s="85">
        <v>12</v>
      </c>
      <c r="Q1418" s="84"/>
      <c r="R1418" s="84"/>
      <c r="S1418" s="85"/>
      <c r="T1418" s="96"/>
      <c r="U1418" s="84">
        <f t="shared" si="74"/>
        <v>0</v>
      </c>
      <c r="V1418" s="85">
        <f t="shared" si="73"/>
        <v>30</v>
      </c>
      <c r="W1418" s="85">
        <f>STOCK[[#This Row],[Precio Final]]-STOCK[[#This Row],[Costo total]]</f>
        <v>30</v>
      </c>
      <c r="X1418" s="84">
        <f>STOCK[[#This Row],[Ganancia Unitaria]]*STOCK[[#This Row],[Salidas]]</f>
        <v>0</v>
      </c>
      <c r="Y1418" s="84"/>
      <c r="Z1418" s="84"/>
      <c r="AA1418" s="85"/>
      <c r="AB1418" s="84"/>
      <c r="AC1418" s="84"/>
      <c r="AD1418" s="106"/>
      <c r="AE1418" s="107"/>
      <c r="AF1418" s="107"/>
      <c r="AG1418" s="107"/>
      <c r="AH1418" s="107"/>
      <c r="AI1418" s="107"/>
      <c r="AJ1418" s="107"/>
      <c r="AK1418" s="107"/>
      <c r="AL1418" s="107"/>
      <c r="AM1418" s="107"/>
      <c r="AN1418" s="107"/>
      <c r="AO1418" s="107"/>
      <c r="AP1418" s="107"/>
      <c r="AQ1418" s="107"/>
      <c r="AR1418" s="107"/>
      <c r="AS1418" s="107"/>
      <c r="AT1418" s="107"/>
    </row>
    <row r="1419" s="65" customFormat="1" ht="104" customHeight="1" spans="1:46">
      <c r="A1419" s="84" t="s">
        <v>19106</v>
      </c>
      <c r="B1419" s="84"/>
      <c r="C1419" s="85" t="s">
        <v>2</v>
      </c>
      <c r="D1419" s="84" t="s">
        <v>16659</v>
      </c>
      <c r="E1419" s="87" t="s">
        <v>19107</v>
      </c>
      <c r="F1419" s="84" t="s">
        <v>16396</v>
      </c>
      <c r="G1419" s="85"/>
      <c r="H1419" s="85">
        <v>40</v>
      </c>
      <c r="I1419" s="85">
        <f t="shared" si="72"/>
        <v>40</v>
      </c>
      <c r="J1419" s="84">
        <v>1</v>
      </c>
      <c r="K1419" s="90">
        <f>SUMIFS(VENTAS[Cantidad],VENTAS[Código del producto Vendido],STOCK[[#This Row],[Code]])</f>
        <v>0</v>
      </c>
      <c r="L1419" s="84">
        <f>STOCK[[#This Row],[Entradas]]-STOCK[[#This Row],[Salidas]]</f>
        <v>1</v>
      </c>
      <c r="M1419" s="93">
        <f>STOCK[[#This Row],[Precio Final]]*10%</f>
        <v>4</v>
      </c>
      <c r="N1419" s="84"/>
      <c r="O1419" s="85"/>
      <c r="P1419" s="85">
        <v>12</v>
      </c>
      <c r="Q1419" s="84"/>
      <c r="R1419" s="84"/>
      <c r="S1419" s="85"/>
      <c r="T1419" s="96"/>
      <c r="U1419" s="84">
        <f t="shared" si="74"/>
        <v>0</v>
      </c>
      <c r="V1419" s="85">
        <f t="shared" si="73"/>
        <v>40</v>
      </c>
      <c r="W1419" s="85">
        <f>STOCK[[#This Row],[Precio Final]]-STOCK[[#This Row],[Costo total]]</f>
        <v>40</v>
      </c>
      <c r="X1419" s="84">
        <f>STOCK[[#This Row],[Ganancia Unitaria]]*STOCK[[#This Row],[Salidas]]</f>
        <v>0</v>
      </c>
      <c r="Y1419" s="84"/>
      <c r="Z1419" s="84"/>
      <c r="AA1419" s="85"/>
      <c r="AB1419" s="84"/>
      <c r="AC1419" s="84"/>
      <c r="AD1419" s="106"/>
      <c r="AE1419" s="107"/>
      <c r="AF1419" s="107"/>
      <c r="AG1419" s="107"/>
      <c r="AH1419" s="107"/>
      <c r="AI1419" s="107"/>
      <c r="AJ1419" s="107"/>
      <c r="AK1419" s="107"/>
      <c r="AL1419" s="107"/>
      <c r="AM1419" s="107"/>
      <c r="AN1419" s="107"/>
      <c r="AO1419" s="107"/>
      <c r="AP1419" s="107"/>
      <c r="AQ1419" s="107"/>
      <c r="AR1419" s="107"/>
      <c r="AS1419" s="107"/>
      <c r="AT1419" s="107"/>
    </row>
    <row r="1420" s="65" customFormat="1" ht="104" customHeight="1" spans="1:46">
      <c r="A1420" s="84" t="s">
        <v>19108</v>
      </c>
      <c r="B1420" s="84"/>
      <c r="C1420" s="85" t="s">
        <v>2</v>
      </c>
      <c r="D1420" s="84" t="s">
        <v>16632</v>
      </c>
      <c r="E1420" s="87" t="s">
        <v>19109</v>
      </c>
      <c r="F1420" s="84" t="s">
        <v>16396</v>
      </c>
      <c r="G1420" s="85"/>
      <c r="H1420" s="85">
        <v>30</v>
      </c>
      <c r="I1420" s="85">
        <f t="shared" si="72"/>
        <v>30</v>
      </c>
      <c r="J1420" s="84">
        <v>1</v>
      </c>
      <c r="K1420" s="90">
        <f>SUMIFS(VENTAS[Cantidad],VENTAS[Código del producto Vendido],STOCK[[#This Row],[Code]])</f>
        <v>0</v>
      </c>
      <c r="L1420" s="84">
        <f>STOCK[[#This Row],[Entradas]]-STOCK[[#This Row],[Salidas]]</f>
        <v>1</v>
      </c>
      <c r="M1420" s="93">
        <f>STOCK[[#This Row],[Precio Final]]*10%</f>
        <v>3</v>
      </c>
      <c r="N1420" s="84"/>
      <c r="O1420" s="85"/>
      <c r="P1420" s="85">
        <v>12</v>
      </c>
      <c r="Q1420" s="84"/>
      <c r="R1420" s="84"/>
      <c r="S1420" s="85"/>
      <c r="T1420" s="96"/>
      <c r="U1420" s="84">
        <f t="shared" si="74"/>
        <v>0</v>
      </c>
      <c r="V1420" s="85">
        <f t="shared" si="73"/>
        <v>30</v>
      </c>
      <c r="W1420" s="85">
        <f>STOCK[[#This Row],[Precio Final]]-STOCK[[#This Row],[Costo total]]</f>
        <v>30</v>
      </c>
      <c r="X1420" s="84">
        <f>STOCK[[#This Row],[Ganancia Unitaria]]*STOCK[[#This Row],[Salidas]]</f>
        <v>0</v>
      </c>
      <c r="Y1420" s="84"/>
      <c r="Z1420" s="84"/>
      <c r="AA1420" s="85"/>
      <c r="AB1420" s="84"/>
      <c r="AC1420" s="84"/>
      <c r="AD1420" s="106"/>
      <c r="AE1420" s="107"/>
      <c r="AF1420" s="107"/>
      <c r="AG1420" s="107"/>
      <c r="AH1420" s="107"/>
      <c r="AI1420" s="107"/>
      <c r="AJ1420" s="107"/>
      <c r="AK1420" s="107"/>
      <c r="AL1420" s="107"/>
      <c r="AM1420" s="107"/>
      <c r="AN1420" s="107"/>
      <c r="AO1420" s="107"/>
      <c r="AP1420" s="107"/>
      <c r="AQ1420" s="107"/>
      <c r="AR1420" s="107"/>
      <c r="AS1420" s="107"/>
      <c r="AT1420" s="107"/>
    </row>
    <row r="1421" s="65" customFormat="1" ht="104" customHeight="1" spans="1:46">
      <c r="A1421" s="84" t="s">
        <v>19110</v>
      </c>
      <c r="B1421" s="84"/>
      <c r="C1421" s="85" t="s">
        <v>2</v>
      </c>
      <c r="D1421" s="84" t="s">
        <v>16639</v>
      </c>
      <c r="E1421" s="87" t="s">
        <v>19111</v>
      </c>
      <c r="F1421" s="84" t="s">
        <v>16404</v>
      </c>
      <c r="G1421" s="85"/>
      <c r="H1421" s="85">
        <v>35</v>
      </c>
      <c r="I1421" s="85">
        <f t="shared" si="72"/>
        <v>35</v>
      </c>
      <c r="J1421" s="84">
        <v>1</v>
      </c>
      <c r="K1421" s="90">
        <f>SUMIFS(VENTAS[Cantidad],VENTAS[Código del producto Vendido],STOCK[[#This Row],[Code]])</f>
        <v>0</v>
      </c>
      <c r="L1421" s="84">
        <f>STOCK[[#This Row],[Entradas]]-STOCK[[#This Row],[Salidas]]</f>
        <v>1</v>
      </c>
      <c r="M1421" s="93">
        <f>STOCK[[#This Row],[Precio Final]]*10%</f>
        <v>3.5</v>
      </c>
      <c r="N1421" s="84"/>
      <c r="O1421" s="85"/>
      <c r="P1421" s="85">
        <v>12</v>
      </c>
      <c r="Q1421" s="84"/>
      <c r="R1421" s="84"/>
      <c r="S1421" s="85"/>
      <c r="T1421" s="96"/>
      <c r="U1421" s="84">
        <f t="shared" si="74"/>
        <v>0</v>
      </c>
      <c r="V1421" s="85">
        <f t="shared" si="73"/>
        <v>35</v>
      </c>
      <c r="W1421" s="85">
        <f>STOCK[[#This Row],[Precio Final]]-STOCK[[#This Row],[Costo total]]</f>
        <v>35</v>
      </c>
      <c r="X1421" s="84">
        <f>STOCK[[#This Row],[Ganancia Unitaria]]*STOCK[[#This Row],[Salidas]]</f>
        <v>0</v>
      </c>
      <c r="Y1421" s="84"/>
      <c r="Z1421" s="84"/>
      <c r="AA1421" s="85"/>
      <c r="AB1421" s="84"/>
      <c r="AC1421" s="84"/>
      <c r="AD1421" s="106"/>
      <c r="AE1421" s="107"/>
      <c r="AF1421" s="107"/>
      <c r="AG1421" s="107"/>
      <c r="AH1421" s="107"/>
      <c r="AI1421" s="107"/>
      <c r="AJ1421" s="107"/>
      <c r="AK1421" s="107"/>
      <c r="AL1421" s="107"/>
      <c r="AM1421" s="107"/>
      <c r="AN1421" s="107"/>
      <c r="AO1421" s="107"/>
      <c r="AP1421" s="107"/>
      <c r="AQ1421" s="107"/>
      <c r="AR1421" s="107"/>
      <c r="AS1421" s="107"/>
      <c r="AT1421" s="107"/>
    </row>
    <row r="1422" s="65" customFormat="1" ht="104" customHeight="1" spans="1:46">
      <c r="A1422" s="84" t="s">
        <v>19112</v>
      </c>
      <c r="B1422" s="84"/>
      <c r="C1422" s="85" t="s">
        <v>2</v>
      </c>
      <c r="D1422" s="84" t="s">
        <v>19113</v>
      </c>
      <c r="E1422" s="87" t="s">
        <v>19114</v>
      </c>
      <c r="F1422" s="84" t="s">
        <v>16586</v>
      </c>
      <c r="G1422" s="85"/>
      <c r="H1422" s="85">
        <v>30</v>
      </c>
      <c r="I1422" s="85">
        <f t="shared" ref="I1422:I1429" si="75">H1422</f>
        <v>30</v>
      </c>
      <c r="J1422" s="84">
        <v>1</v>
      </c>
      <c r="K1422" s="90">
        <f>SUMIFS(VENTAS[Cantidad],VENTAS[Código del producto Vendido],STOCK[[#This Row],[Code]])</f>
        <v>0</v>
      </c>
      <c r="L1422" s="84">
        <f>STOCK[[#This Row],[Entradas]]-STOCK[[#This Row],[Salidas]]</f>
        <v>1</v>
      </c>
      <c r="M1422" s="93">
        <f>STOCK[[#This Row],[Precio Final]]*10%</f>
        <v>3</v>
      </c>
      <c r="N1422" s="84"/>
      <c r="O1422" s="85"/>
      <c r="P1422" s="85">
        <v>12</v>
      </c>
      <c r="Q1422" s="84"/>
      <c r="R1422" s="84"/>
      <c r="S1422" s="85"/>
      <c r="T1422" s="96"/>
      <c r="U1422" s="84">
        <f t="shared" si="74"/>
        <v>0</v>
      </c>
      <c r="V1422" s="85">
        <f t="shared" ref="V1422:V1485" si="76">H1422</f>
        <v>30</v>
      </c>
      <c r="W1422" s="85">
        <f>STOCK[[#This Row],[Precio Final]]-STOCK[[#This Row],[Costo total]]</f>
        <v>30</v>
      </c>
      <c r="X1422" s="84">
        <f>STOCK[[#This Row],[Ganancia Unitaria]]*STOCK[[#This Row],[Salidas]]</f>
        <v>0</v>
      </c>
      <c r="Y1422" s="84"/>
      <c r="Z1422" s="84"/>
      <c r="AA1422" s="85"/>
      <c r="AB1422" s="84"/>
      <c r="AC1422" s="84"/>
      <c r="AD1422" s="106"/>
      <c r="AE1422" s="107"/>
      <c r="AF1422" s="107"/>
      <c r="AG1422" s="107"/>
      <c r="AH1422" s="107"/>
      <c r="AI1422" s="107"/>
      <c r="AJ1422" s="107"/>
      <c r="AK1422" s="107"/>
      <c r="AL1422" s="107"/>
      <c r="AM1422" s="107"/>
      <c r="AN1422" s="107"/>
      <c r="AO1422" s="107"/>
      <c r="AP1422" s="107"/>
      <c r="AQ1422" s="107"/>
      <c r="AR1422" s="107"/>
      <c r="AS1422" s="107"/>
      <c r="AT1422" s="107"/>
    </row>
    <row r="1423" s="65" customFormat="1" ht="104" customHeight="1" spans="1:46">
      <c r="A1423" s="84" t="s">
        <v>19115</v>
      </c>
      <c r="B1423" s="84"/>
      <c r="C1423" s="85" t="s">
        <v>2</v>
      </c>
      <c r="D1423" s="84" t="s">
        <v>16875</v>
      </c>
      <c r="E1423" s="87" t="s">
        <v>19116</v>
      </c>
      <c r="F1423" s="84" t="s">
        <v>16396</v>
      </c>
      <c r="G1423" s="85"/>
      <c r="H1423" s="85">
        <v>18</v>
      </c>
      <c r="I1423" s="85">
        <f t="shared" si="75"/>
        <v>18</v>
      </c>
      <c r="J1423" s="84">
        <v>1</v>
      </c>
      <c r="K1423" s="90">
        <f>SUMIFS(VENTAS[Cantidad],VENTAS[Código del producto Vendido],STOCK[[#This Row],[Code]])</f>
        <v>0</v>
      </c>
      <c r="L1423" s="84">
        <f>STOCK[[#This Row],[Entradas]]-STOCK[[#This Row],[Salidas]]</f>
        <v>1</v>
      </c>
      <c r="M1423" s="93">
        <f>STOCK[[#This Row],[Precio Final]]*10%</f>
        <v>1.8</v>
      </c>
      <c r="N1423" s="84"/>
      <c r="O1423" s="85"/>
      <c r="P1423" s="85">
        <v>12</v>
      </c>
      <c r="Q1423" s="84"/>
      <c r="R1423" s="84"/>
      <c r="S1423" s="85"/>
      <c r="T1423" s="96"/>
      <c r="U1423" s="84">
        <f t="shared" si="74"/>
        <v>0</v>
      </c>
      <c r="V1423" s="85">
        <f t="shared" si="76"/>
        <v>18</v>
      </c>
      <c r="W1423" s="85">
        <f>STOCK[[#This Row],[Precio Final]]-STOCK[[#This Row],[Costo total]]</f>
        <v>18</v>
      </c>
      <c r="X1423" s="84">
        <f>STOCK[[#This Row],[Ganancia Unitaria]]*STOCK[[#This Row],[Salidas]]</f>
        <v>0</v>
      </c>
      <c r="Y1423" s="84"/>
      <c r="Z1423" s="84"/>
      <c r="AA1423" s="85"/>
      <c r="AB1423" s="84"/>
      <c r="AC1423" s="84"/>
      <c r="AD1423" s="106"/>
      <c r="AE1423" s="107"/>
      <c r="AF1423" s="107"/>
      <c r="AG1423" s="107"/>
      <c r="AH1423" s="107"/>
      <c r="AI1423" s="107"/>
      <c r="AJ1423" s="107"/>
      <c r="AK1423" s="107"/>
      <c r="AL1423" s="107"/>
      <c r="AM1423" s="107"/>
      <c r="AN1423" s="107"/>
      <c r="AO1423" s="107"/>
      <c r="AP1423" s="107"/>
      <c r="AQ1423" s="107"/>
      <c r="AR1423" s="107"/>
      <c r="AS1423" s="107"/>
      <c r="AT1423" s="107"/>
    </row>
    <row r="1424" s="65" customFormat="1" ht="104" customHeight="1" spans="1:46">
      <c r="A1424" s="84" t="s">
        <v>19117</v>
      </c>
      <c r="B1424" s="84"/>
      <c r="C1424" s="85" t="s">
        <v>2</v>
      </c>
      <c r="D1424" s="84" t="s">
        <v>16875</v>
      </c>
      <c r="E1424" s="87" t="s">
        <v>19118</v>
      </c>
      <c r="F1424" s="84" t="s">
        <v>16396</v>
      </c>
      <c r="G1424" s="85"/>
      <c r="H1424" s="85">
        <v>15</v>
      </c>
      <c r="I1424" s="85">
        <f t="shared" si="75"/>
        <v>15</v>
      </c>
      <c r="J1424" s="84">
        <v>1</v>
      </c>
      <c r="K1424" s="90">
        <f>SUMIFS(VENTAS[Cantidad],VENTAS[Código del producto Vendido],STOCK[[#This Row],[Code]])</f>
        <v>0</v>
      </c>
      <c r="L1424" s="84">
        <f>STOCK[[#This Row],[Entradas]]-STOCK[[#This Row],[Salidas]]</f>
        <v>1</v>
      </c>
      <c r="M1424" s="93">
        <f>STOCK[[#This Row],[Precio Final]]*10%</f>
        <v>1.5</v>
      </c>
      <c r="N1424" s="84"/>
      <c r="O1424" s="85"/>
      <c r="P1424" s="85">
        <v>12</v>
      </c>
      <c r="Q1424" s="84"/>
      <c r="R1424" s="84"/>
      <c r="S1424" s="85"/>
      <c r="T1424" s="96"/>
      <c r="U1424" s="84">
        <f t="shared" si="74"/>
        <v>0</v>
      </c>
      <c r="V1424" s="85">
        <f t="shared" si="76"/>
        <v>15</v>
      </c>
      <c r="W1424" s="85">
        <f>STOCK[[#This Row],[Precio Final]]-STOCK[[#This Row],[Costo total]]</f>
        <v>15</v>
      </c>
      <c r="X1424" s="84">
        <f>STOCK[[#This Row],[Ganancia Unitaria]]*STOCK[[#This Row],[Salidas]]</f>
        <v>0</v>
      </c>
      <c r="Y1424" s="84"/>
      <c r="Z1424" s="84"/>
      <c r="AA1424" s="85"/>
      <c r="AB1424" s="84"/>
      <c r="AC1424" s="84"/>
      <c r="AD1424" s="106"/>
      <c r="AE1424" s="107"/>
      <c r="AF1424" s="107"/>
      <c r="AG1424" s="107"/>
      <c r="AH1424" s="107"/>
      <c r="AI1424" s="107"/>
      <c r="AJ1424" s="107"/>
      <c r="AK1424" s="107"/>
      <c r="AL1424" s="107"/>
      <c r="AM1424" s="107"/>
      <c r="AN1424" s="107"/>
      <c r="AO1424" s="107"/>
      <c r="AP1424" s="107"/>
      <c r="AQ1424" s="107"/>
      <c r="AR1424" s="107"/>
      <c r="AS1424" s="107"/>
      <c r="AT1424" s="107"/>
    </row>
    <row r="1425" s="65" customFormat="1" ht="104" customHeight="1" spans="1:46">
      <c r="A1425" s="84" t="s">
        <v>19119</v>
      </c>
      <c r="B1425" s="84"/>
      <c r="C1425" s="85" t="s">
        <v>2</v>
      </c>
      <c r="D1425" s="84" t="s">
        <v>16875</v>
      </c>
      <c r="E1425" s="87" t="s">
        <v>19120</v>
      </c>
      <c r="F1425" s="84" t="s">
        <v>16396</v>
      </c>
      <c r="G1425" s="85"/>
      <c r="H1425" s="85">
        <v>18</v>
      </c>
      <c r="I1425" s="85">
        <f t="shared" si="75"/>
        <v>18</v>
      </c>
      <c r="J1425" s="84">
        <v>1</v>
      </c>
      <c r="K1425" s="90">
        <f>SUMIFS(VENTAS[Cantidad],VENTAS[Código del producto Vendido],STOCK[[#This Row],[Code]])</f>
        <v>0</v>
      </c>
      <c r="L1425" s="84">
        <f>STOCK[[#This Row],[Entradas]]-STOCK[[#This Row],[Salidas]]</f>
        <v>1</v>
      </c>
      <c r="M1425" s="93">
        <f>STOCK[[#This Row],[Precio Final]]*10%</f>
        <v>1.8</v>
      </c>
      <c r="N1425" s="84"/>
      <c r="O1425" s="85"/>
      <c r="P1425" s="85">
        <v>12</v>
      </c>
      <c r="Q1425" s="84"/>
      <c r="R1425" s="84"/>
      <c r="S1425" s="85"/>
      <c r="T1425" s="96"/>
      <c r="U1425" s="84">
        <f t="shared" si="74"/>
        <v>0</v>
      </c>
      <c r="V1425" s="85">
        <f t="shared" si="76"/>
        <v>18</v>
      </c>
      <c r="W1425" s="85">
        <f>STOCK[[#This Row],[Precio Final]]-STOCK[[#This Row],[Costo total]]</f>
        <v>18</v>
      </c>
      <c r="X1425" s="84">
        <f>STOCK[[#This Row],[Ganancia Unitaria]]*STOCK[[#This Row],[Salidas]]</f>
        <v>0</v>
      </c>
      <c r="Y1425" s="84"/>
      <c r="Z1425" s="84"/>
      <c r="AA1425" s="85"/>
      <c r="AB1425" s="84"/>
      <c r="AC1425" s="84"/>
      <c r="AD1425" s="106"/>
      <c r="AE1425" s="107"/>
      <c r="AF1425" s="107"/>
      <c r="AG1425" s="107"/>
      <c r="AH1425" s="107"/>
      <c r="AI1425" s="107"/>
      <c r="AJ1425" s="107"/>
      <c r="AK1425" s="107"/>
      <c r="AL1425" s="107"/>
      <c r="AM1425" s="107"/>
      <c r="AN1425" s="107"/>
      <c r="AO1425" s="107"/>
      <c r="AP1425" s="107"/>
      <c r="AQ1425" s="107"/>
      <c r="AR1425" s="107"/>
      <c r="AS1425" s="107"/>
      <c r="AT1425" s="107"/>
    </row>
    <row r="1426" s="65" customFormat="1" ht="104" customHeight="1" spans="1:46">
      <c r="A1426" s="84" t="s">
        <v>19121</v>
      </c>
      <c r="B1426" s="84"/>
      <c r="C1426" s="85" t="s">
        <v>2</v>
      </c>
      <c r="D1426" s="84" t="s">
        <v>16875</v>
      </c>
      <c r="E1426" s="87" t="s">
        <v>19122</v>
      </c>
      <c r="F1426" s="84" t="s">
        <v>16396</v>
      </c>
      <c r="G1426" s="85"/>
      <c r="H1426" s="85">
        <v>15</v>
      </c>
      <c r="I1426" s="85">
        <f t="shared" si="75"/>
        <v>15</v>
      </c>
      <c r="J1426" s="84">
        <v>1</v>
      </c>
      <c r="K1426" s="90">
        <f>SUMIFS(VENTAS[Cantidad],VENTAS[Código del producto Vendido],STOCK[[#This Row],[Code]])</f>
        <v>0</v>
      </c>
      <c r="L1426" s="84">
        <f>STOCK[[#This Row],[Entradas]]-STOCK[[#This Row],[Salidas]]</f>
        <v>1</v>
      </c>
      <c r="M1426" s="93">
        <f>STOCK[[#This Row],[Precio Final]]*10%</f>
        <v>1.5</v>
      </c>
      <c r="N1426" s="84"/>
      <c r="O1426" s="85"/>
      <c r="P1426" s="85">
        <v>12</v>
      </c>
      <c r="Q1426" s="84"/>
      <c r="R1426" s="84"/>
      <c r="S1426" s="85"/>
      <c r="T1426" s="96"/>
      <c r="U1426" s="84">
        <f t="shared" si="74"/>
        <v>0</v>
      </c>
      <c r="V1426" s="85">
        <f t="shared" si="76"/>
        <v>15</v>
      </c>
      <c r="W1426" s="85">
        <f>STOCK[[#This Row],[Precio Final]]-STOCK[[#This Row],[Costo total]]</f>
        <v>15</v>
      </c>
      <c r="X1426" s="84">
        <f>STOCK[[#This Row],[Ganancia Unitaria]]*STOCK[[#This Row],[Salidas]]</f>
        <v>0</v>
      </c>
      <c r="Y1426" s="84"/>
      <c r="Z1426" s="84"/>
      <c r="AA1426" s="85"/>
      <c r="AB1426" s="84"/>
      <c r="AC1426" s="84"/>
      <c r="AD1426" s="106"/>
      <c r="AE1426" s="107"/>
      <c r="AF1426" s="107"/>
      <c r="AG1426" s="107"/>
      <c r="AH1426" s="107"/>
      <c r="AI1426" s="107"/>
      <c r="AJ1426" s="107"/>
      <c r="AK1426" s="107"/>
      <c r="AL1426" s="107"/>
      <c r="AM1426" s="107"/>
      <c r="AN1426" s="107"/>
      <c r="AO1426" s="107"/>
      <c r="AP1426" s="107"/>
      <c r="AQ1426" s="107"/>
      <c r="AR1426" s="107"/>
      <c r="AS1426" s="107"/>
      <c r="AT1426" s="107"/>
    </row>
    <row r="1427" s="65" customFormat="1" ht="104" customHeight="1" spans="1:46">
      <c r="A1427" s="84" t="s">
        <v>19123</v>
      </c>
      <c r="B1427" s="84"/>
      <c r="C1427" s="85" t="s">
        <v>2</v>
      </c>
      <c r="D1427" s="84" t="s">
        <v>16875</v>
      </c>
      <c r="E1427" s="87" t="s">
        <v>19124</v>
      </c>
      <c r="F1427" s="84" t="s">
        <v>16396</v>
      </c>
      <c r="G1427" s="85"/>
      <c r="H1427" s="85">
        <v>18</v>
      </c>
      <c r="I1427" s="85">
        <f t="shared" si="75"/>
        <v>18</v>
      </c>
      <c r="J1427" s="84">
        <v>1</v>
      </c>
      <c r="K1427" s="90">
        <f>SUMIFS(VENTAS[Cantidad],VENTAS[Código del producto Vendido],STOCK[[#This Row],[Code]])</f>
        <v>0</v>
      </c>
      <c r="L1427" s="84">
        <f>STOCK[[#This Row],[Entradas]]-STOCK[[#This Row],[Salidas]]</f>
        <v>1</v>
      </c>
      <c r="M1427" s="93">
        <f>STOCK[[#This Row],[Precio Final]]*10%</f>
        <v>1.8</v>
      </c>
      <c r="N1427" s="84"/>
      <c r="O1427" s="85"/>
      <c r="P1427" s="85">
        <v>12</v>
      </c>
      <c r="Q1427" s="84"/>
      <c r="R1427" s="84"/>
      <c r="S1427" s="85"/>
      <c r="T1427" s="96"/>
      <c r="U1427" s="84">
        <f t="shared" si="74"/>
        <v>0</v>
      </c>
      <c r="V1427" s="85">
        <f t="shared" si="76"/>
        <v>18</v>
      </c>
      <c r="W1427" s="85">
        <f>STOCK[[#This Row],[Precio Final]]-STOCK[[#This Row],[Costo total]]</f>
        <v>18</v>
      </c>
      <c r="X1427" s="84">
        <f>STOCK[[#This Row],[Ganancia Unitaria]]*STOCK[[#This Row],[Salidas]]</f>
        <v>0</v>
      </c>
      <c r="Y1427" s="84"/>
      <c r="Z1427" s="84"/>
      <c r="AA1427" s="85"/>
      <c r="AB1427" s="84"/>
      <c r="AC1427" s="84"/>
      <c r="AD1427" s="106"/>
      <c r="AE1427" s="107"/>
      <c r="AF1427" s="107"/>
      <c r="AG1427" s="107"/>
      <c r="AH1427" s="107"/>
      <c r="AI1427" s="107"/>
      <c r="AJ1427" s="107"/>
      <c r="AK1427" s="107"/>
      <c r="AL1427" s="107"/>
      <c r="AM1427" s="107"/>
      <c r="AN1427" s="107"/>
      <c r="AO1427" s="107"/>
      <c r="AP1427" s="107"/>
      <c r="AQ1427" s="107"/>
      <c r="AR1427" s="107"/>
      <c r="AS1427" s="107"/>
      <c r="AT1427" s="107"/>
    </row>
    <row r="1428" s="65" customFormat="1" ht="104" customHeight="1" spans="1:46">
      <c r="A1428" s="84" t="s">
        <v>19125</v>
      </c>
      <c r="B1428" s="84"/>
      <c r="C1428" s="85" t="s">
        <v>2</v>
      </c>
      <c r="D1428" s="84" t="s">
        <v>16445</v>
      </c>
      <c r="E1428" s="87" t="s">
        <v>19126</v>
      </c>
      <c r="F1428" s="84" t="s">
        <v>16396</v>
      </c>
      <c r="G1428" s="85"/>
      <c r="H1428" s="85">
        <v>35</v>
      </c>
      <c r="I1428" s="85">
        <f t="shared" si="75"/>
        <v>35</v>
      </c>
      <c r="J1428" s="84">
        <v>1</v>
      </c>
      <c r="K1428" s="90">
        <f>SUMIFS(VENTAS[Cantidad],VENTAS[Código del producto Vendido],STOCK[[#This Row],[Code]])</f>
        <v>0</v>
      </c>
      <c r="L1428" s="84">
        <f>STOCK[[#This Row],[Entradas]]-STOCK[[#This Row],[Salidas]]</f>
        <v>1</v>
      </c>
      <c r="M1428" s="93">
        <f>STOCK[[#This Row],[Precio Final]]*10%</f>
        <v>3.5</v>
      </c>
      <c r="N1428" s="84"/>
      <c r="O1428" s="85"/>
      <c r="P1428" s="85">
        <v>12</v>
      </c>
      <c r="Q1428" s="84"/>
      <c r="R1428" s="84"/>
      <c r="S1428" s="85"/>
      <c r="T1428" s="96"/>
      <c r="U1428" s="84">
        <f t="shared" si="74"/>
        <v>0</v>
      </c>
      <c r="V1428" s="85">
        <f t="shared" si="76"/>
        <v>35</v>
      </c>
      <c r="W1428" s="85">
        <f>STOCK[[#This Row],[Precio Final]]-STOCK[[#This Row],[Costo total]]</f>
        <v>35</v>
      </c>
      <c r="X1428" s="84">
        <f>STOCK[[#This Row],[Ganancia Unitaria]]*STOCK[[#This Row],[Salidas]]</f>
        <v>0</v>
      </c>
      <c r="Y1428" s="84"/>
      <c r="Z1428" s="84"/>
      <c r="AA1428" s="85"/>
      <c r="AB1428" s="84"/>
      <c r="AC1428" s="84"/>
      <c r="AD1428" s="106"/>
      <c r="AE1428" s="107"/>
      <c r="AF1428" s="107"/>
      <c r="AG1428" s="107"/>
      <c r="AH1428" s="107"/>
      <c r="AI1428" s="107"/>
      <c r="AJ1428" s="107"/>
      <c r="AK1428" s="107"/>
      <c r="AL1428" s="107"/>
      <c r="AM1428" s="107"/>
      <c r="AN1428" s="107"/>
      <c r="AO1428" s="107"/>
      <c r="AP1428" s="107"/>
      <c r="AQ1428" s="107"/>
      <c r="AR1428" s="107"/>
      <c r="AS1428" s="107"/>
      <c r="AT1428" s="107"/>
    </row>
    <row r="1429" s="65" customFormat="1" ht="104" customHeight="1" spans="1:46">
      <c r="A1429" s="84" t="s">
        <v>19127</v>
      </c>
      <c r="B1429" s="84"/>
      <c r="C1429" s="85" t="s">
        <v>2</v>
      </c>
      <c r="D1429" s="84" t="s">
        <v>16442</v>
      </c>
      <c r="E1429" s="87" t="s">
        <v>19126</v>
      </c>
      <c r="F1429" s="84" t="s">
        <v>16404</v>
      </c>
      <c r="G1429" s="85"/>
      <c r="H1429" s="85">
        <v>35</v>
      </c>
      <c r="I1429" s="85">
        <f t="shared" si="75"/>
        <v>35</v>
      </c>
      <c r="J1429" s="84">
        <v>1</v>
      </c>
      <c r="K1429" s="90">
        <f>SUMIFS(VENTAS[Cantidad],VENTAS[Código del producto Vendido],STOCK[[#This Row],[Code]])</f>
        <v>0</v>
      </c>
      <c r="L1429" s="84">
        <f>STOCK[[#This Row],[Entradas]]-STOCK[[#This Row],[Salidas]]</f>
        <v>1</v>
      </c>
      <c r="M1429" s="93">
        <f>STOCK[[#This Row],[Precio Final]]*10%</f>
        <v>3.5</v>
      </c>
      <c r="N1429" s="84"/>
      <c r="O1429" s="85"/>
      <c r="P1429" s="85">
        <v>12</v>
      </c>
      <c r="Q1429" s="84"/>
      <c r="R1429" s="84"/>
      <c r="S1429" s="85"/>
      <c r="T1429" s="96"/>
      <c r="U1429" s="84">
        <f t="shared" si="74"/>
        <v>0</v>
      </c>
      <c r="V1429" s="85">
        <f t="shared" si="76"/>
        <v>35</v>
      </c>
      <c r="W1429" s="85">
        <f>STOCK[[#This Row],[Precio Final]]-STOCK[[#This Row],[Costo total]]</f>
        <v>35</v>
      </c>
      <c r="X1429" s="84">
        <f>STOCK[[#This Row],[Ganancia Unitaria]]*STOCK[[#This Row],[Salidas]]</f>
        <v>0</v>
      </c>
      <c r="Y1429" s="84"/>
      <c r="Z1429" s="84"/>
      <c r="AA1429" s="85"/>
      <c r="AB1429" s="84"/>
      <c r="AC1429" s="84"/>
      <c r="AD1429" s="106"/>
      <c r="AE1429" s="107"/>
      <c r="AF1429" s="107"/>
      <c r="AG1429" s="107"/>
      <c r="AH1429" s="107"/>
      <c r="AI1429" s="107"/>
      <c r="AJ1429" s="107"/>
      <c r="AK1429" s="107"/>
      <c r="AL1429" s="107"/>
      <c r="AM1429" s="107"/>
      <c r="AN1429" s="107"/>
      <c r="AO1429" s="107"/>
      <c r="AP1429" s="107"/>
      <c r="AQ1429" s="107"/>
      <c r="AR1429" s="107"/>
      <c r="AS1429" s="107"/>
      <c r="AT1429" s="107"/>
    </row>
    <row r="1430" s="65" customFormat="1" ht="104" customHeight="1" spans="1:46">
      <c r="A1430" s="84" t="s">
        <v>19128</v>
      </c>
      <c r="B1430" s="84"/>
      <c r="C1430" s="85" t="s">
        <v>2</v>
      </c>
      <c r="D1430" s="84" t="s">
        <v>16511</v>
      </c>
      <c r="E1430" s="87" t="s">
        <v>16710</v>
      </c>
      <c r="F1430" s="84" t="s">
        <v>16408</v>
      </c>
      <c r="G1430" s="85"/>
      <c r="H1430" s="85">
        <v>18</v>
      </c>
      <c r="I1430" s="85">
        <v>18</v>
      </c>
      <c r="J1430" s="84">
        <v>1</v>
      </c>
      <c r="K1430" s="90">
        <f>SUMIFS(VENTAS[Cantidad],VENTAS[Código del producto Vendido],STOCK[[#This Row],[Code]])</f>
        <v>0</v>
      </c>
      <c r="L1430" s="84">
        <f>STOCK[[#This Row],[Entradas]]-STOCK[[#This Row],[Salidas]]</f>
        <v>1</v>
      </c>
      <c r="M1430" s="93">
        <f>STOCK[[#This Row],[Precio Final]]*10%</f>
        <v>1.8</v>
      </c>
      <c r="N1430" s="84"/>
      <c r="O1430" s="85"/>
      <c r="P1430" s="85">
        <v>12</v>
      </c>
      <c r="Q1430" s="84"/>
      <c r="R1430" s="84"/>
      <c r="S1430" s="85"/>
      <c r="T1430" s="96"/>
      <c r="U1430" s="84">
        <f t="shared" si="74"/>
        <v>0</v>
      </c>
      <c r="V1430" s="85">
        <f t="shared" si="76"/>
        <v>18</v>
      </c>
      <c r="W1430" s="85">
        <f>STOCK[[#This Row],[Precio Final]]-STOCK[[#This Row],[Costo total]]</f>
        <v>18</v>
      </c>
      <c r="X1430" s="84">
        <f>STOCK[[#This Row],[Ganancia Unitaria]]*STOCK[[#This Row],[Salidas]]</f>
        <v>0</v>
      </c>
      <c r="Y1430" s="84"/>
      <c r="Z1430" s="84"/>
      <c r="AA1430" s="85"/>
      <c r="AB1430" s="84"/>
      <c r="AC1430" s="84"/>
      <c r="AD1430" s="106"/>
      <c r="AE1430" s="107"/>
      <c r="AF1430" s="107"/>
      <c r="AG1430" s="107"/>
      <c r="AH1430" s="107"/>
      <c r="AI1430" s="107"/>
      <c r="AJ1430" s="107"/>
      <c r="AK1430" s="107"/>
      <c r="AL1430" s="107"/>
      <c r="AM1430" s="107"/>
      <c r="AN1430" s="107"/>
      <c r="AO1430" s="107"/>
      <c r="AP1430" s="107"/>
      <c r="AQ1430" s="107"/>
      <c r="AR1430" s="107"/>
      <c r="AS1430" s="107"/>
      <c r="AT1430" s="107"/>
    </row>
    <row r="1431" s="65" customFormat="1" ht="104" customHeight="1" spans="1:46">
      <c r="A1431" s="84" t="s">
        <v>19129</v>
      </c>
      <c r="B1431" s="84"/>
      <c r="C1431" s="85" t="s">
        <v>2</v>
      </c>
      <c r="D1431" s="84" t="s">
        <v>16511</v>
      </c>
      <c r="E1431" s="87" t="s">
        <v>19130</v>
      </c>
      <c r="F1431" s="84" t="s">
        <v>16408</v>
      </c>
      <c r="G1431" s="85"/>
      <c r="H1431" s="85">
        <v>20</v>
      </c>
      <c r="I1431" s="85">
        <v>20</v>
      </c>
      <c r="J1431" s="84">
        <v>1</v>
      </c>
      <c r="K1431" s="90">
        <f>SUMIFS(VENTAS[Cantidad],VENTAS[Código del producto Vendido],STOCK[[#This Row],[Code]])</f>
        <v>0</v>
      </c>
      <c r="L1431" s="84">
        <f>STOCK[[#This Row],[Entradas]]-STOCK[[#This Row],[Salidas]]</f>
        <v>1</v>
      </c>
      <c r="M1431" s="93">
        <f>STOCK[[#This Row],[Precio Final]]*10%</f>
        <v>2</v>
      </c>
      <c r="N1431" s="84"/>
      <c r="O1431" s="85"/>
      <c r="P1431" s="85">
        <v>12</v>
      </c>
      <c r="Q1431" s="84"/>
      <c r="R1431" s="84"/>
      <c r="S1431" s="85"/>
      <c r="T1431" s="96"/>
      <c r="U1431" s="84">
        <f t="shared" si="74"/>
        <v>0</v>
      </c>
      <c r="V1431" s="85">
        <f t="shared" si="76"/>
        <v>20</v>
      </c>
      <c r="W1431" s="85">
        <f>STOCK[[#This Row],[Precio Final]]-STOCK[[#This Row],[Costo total]]</f>
        <v>20</v>
      </c>
      <c r="X1431" s="84">
        <f>STOCK[[#This Row],[Ganancia Unitaria]]*STOCK[[#This Row],[Salidas]]</f>
        <v>0</v>
      </c>
      <c r="Y1431" s="84"/>
      <c r="Z1431" s="84"/>
      <c r="AA1431" s="85"/>
      <c r="AB1431" s="84"/>
      <c r="AC1431" s="84"/>
      <c r="AD1431" s="106"/>
      <c r="AE1431" s="107"/>
      <c r="AF1431" s="107"/>
      <c r="AG1431" s="107"/>
      <c r="AH1431" s="107"/>
      <c r="AI1431" s="107"/>
      <c r="AJ1431" s="107"/>
      <c r="AK1431" s="107"/>
      <c r="AL1431" s="107"/>
      <c r="AM1431" s="107"/>
      <c r="AN1431" s="107"/>
      <c r="AO1431" s="107"/>
      <c r="AP1431" s="107"/>
      <c r="AQ1431" s="107"/>
      <c r="AR1431" s="107"/>
      <c r="AS1431" s="107"/>
      <c r="AT1431" s="107"/>
    </row>
    <row r="1432" s="65" customFormat="1" ht="104" customHeight="1" spans="1:46">
      <c r="A1432" s="84" t="s">
        <v>19131</v>
      </c>
      <c r="B1432" s="84"/>
      <c r="C1432" s="85" t="s">
        <v>2</v>
      </c>
      <c r="D1432" s="84" t="s">
        <v>16511</v>
      </c>
      <c r="E1432" s="87" t="s">
        <v>19132</v>
      </c>
      <c r="F1432" s="84" t="s">
        <v>16404</v>
      </c>
      <c r="G1432" s="85"/>
      <c r="H1432" s="85">
        <v>20</v>
      </c>
      <c r="I1432" s="85">
        <v>20</v>
      </c>
      <c r="J1432" s="84">
        <v>1</v>
      </c>
      <c r="K1432" s="90">
        <f>SUMIFS(VENTAS[Cantidad],VENTAS[Código del producto Vendido],STOCK[[#This Row],[Code]])</f>
        <v>0</v>
      </c>
      <c r="L1432" s="84">
        <f>STOCK[[#This Row],[Entradas]]-STOCK[[#This Row],[Salidas]]</f>
        <v>1</v>
      </c>
      <c r="M1432" s="93">
        <f>STOCK[[#This Row],[Precio Final]]*10%</f>
        <v>2</v>
      </c>
      <c r="N1432" s="84"/>
      <c r="O1432" s="85"/>
      <c r="P1432" s="85">
        <v>12</v>
      </c>
      <c r="Q1432" s="84"/>
      <c r="R1432" s="84"/>
      <c r="S1432" s="85"/>
      <c r="T1432" s="96"/>
      <c r="U1432" s="84">
        <f t="shared" si="74"/>
        <v>0</v>
      </c>
      <c r="V1432" s="85">
        <f t="shared" si="76"/>
        <v>20</v>
      </c>
      <c r="W1432" s="85">
        <f>STOCK[[#This Row],[Precio Final]]-STOCK[[#This Row],[Costo total]]</f>
        <v>20</v>
      </c>
      <c r="X1432" s="84">
        <f>STOCK[[#This Row],[Ganancia Unitaria]]*STOCK[[#This Row],[Salidas]]</f>
        <v>0</v>
      </c>
      <c r="Y1432" s="84"/>
      <c r="Z1432" s="84"/>
      <c r="AA1432" s="85"/>
      <c r="AB1432" s="84"/>
      <c r="AC1432" s="84"/>
      <c r="AD1432" s="106"/>
      <c r="AE1432" s="107"/>
      <c r="AF1432" s="107"/>
      <c r="AG1432" s="107"/>
      <c r="AH1432" s="107"/>
      <c r="AI1432" s="107"/>
      <c r="AJ1432" s="107"/>
      <c r="AK1432" s="107"/>
      <c r="AL1432" s="107"/>
      <c r="AM1432" s="107"/>
      <c r="AN1432" s="107"/>
      <c r="AO1432" s="107"/>
      <c r="AP1432" s="107"/>
      <c r="AQ1432" s="107"/>
      <c r="AR1432" s="107"/>
      <c r="AS1432" s="107"/>
      <c r="AT1432" s="107"/>
    </row>
    <row r="1433" s="65" customFormat="1" ht="104" customHeight="1" spans="1:46">
      <c r="A1433" s="84" t="s">
        <v>19133</v>
      </c>
      <c r="B1433" s="84"/>
      <c r="C1433" s="85" t="s">
        <v>2</v>
      </c>
      <c r="D1433" s="84" t="s">
        <v>16511</v>
      </c>
      <c r="E1433" s="87" t="s">
        <v>19134</v>
      </c>
      <c r="F1433" s="84" t="s">
        <v>16431</v>
      </c>
      <c r="G1433" s="85"/>
      <c r="H1433" s="85">
        <v>20</v>
      </c>
      <c r="I1433" s="85">
        <v>20</v>
      </c>
      <c r="J1433" s="84">
        <v>1</v>
      </c>
      <c r="K1433" s="90">
        <f>SUMIFS(VENTAS[Cantidad],VENTAS[Código del producto Vendido],STOCK[[#This Row],[Code]])</f>
        <v>0</v>
      </c>
      <c r="L1433" s="84">
        <f>STOCK[[#This Row],[Entradas]]-STOCK[[#This Row],[Salidas]]</f>
        <v>1</v>
      </c>
      <c r="M1433" s="93">
        <f>STOCK[[#This Row],[Precio Final]]*10%</f>
        <v>2</v>
      </c>
      <c r="N1433" s="84"/>
      <c r="O1433" s="85"/>
      <c r="P1433" s="85">
        <v>12</v>
      </c>
      <c r="Q1433" s="84"/>
      <c r="R1433" s="84"/>
      <c r="S1433" s="85"/>
      <c r="T1433" s="96"/>
      <c r="U1433" s="84">
        <f t="shared" si="74"/>
        <v>0</v>
      </c>
      <c r="V1433" s="85">
        <f t="shared" si="76"/>
        <v>20</v>
      </c>
      <c r="W1433" s="85">
        <f>STOCK[[#This Row],[Precio Final]]-STOCK[[#This Row],[Costo total]]</f>
        <v>20</v>
      </c>
      <c r="X1433" s="84">
        <f>STOCK[[#This Row],[Ganancia Unitaria]]*STOCK[[#This Row],[Salidas]]</f>
        <v>0</v>
      </c>
      <c r="Y1433" s="84"/>
      <c r="Z1433" s="84"/>
      <c r="AA1433" s="85"/>
      <c r="AB1433" s="84"/>
      <c r="AC1433" s="84"/>
      <c r="AD1433" s="106"/>
      <c r="AE1433" s="107"/>
      <c r="AF1433" s="107"/>
      <c r="AG1433" s="107"/>
      <c r="AH1433" s="107"/>
      <c r="AI1433" s="107"/>
      <c r="AJ1433" s="107"/>
      <c r="AK1433" s="107"/>
      <c r="AL1433" s="107"/>
      <c r="AM1433" s="107"/>
      <c r="AN1433" s="107"/>
      <c r="AO1433" s="107"/>
      <c r="AP1433" s="107"/>
      <c r="AQ1433" s="107"/>
      <c r="AR1433" s="107"/>
      <c r="AS1433" s="107"/>
      <c r="AT1433" s="107"/>
    </row>
    <row r="1434" s="65" customFormat="1" ht="104" customHeight="1" spans="1:46">
      <c r="A1434" s="84" t="s">
        <v>19135</v>
      </c>
      <c r="B1434" s="84"/>
      <c r="C1434" s="85" t="s">
        <v>2</v>
      </c>
      <c r="D1434" s="84" t="s">
        <v>16461</v>
      </c>
      <c r="E1434" s="87" t="s">
        <v>19136</v>
      </c>
      <c r="F1434" s="84" t="s">
        <v>16586</v>
      </c>
      <c r="G1434" s="85"/>
      <c r="H1434" s="85">
        <v>30</v>
      </c>
      <c r="I1434" s="85">
        <f t="shared" ref="I1434:I1455" si="77">H1434</f>
        <v>30</v>
      </c>
      <c r="J1434" s="84">
        <v>1</v>
      </c>
      <c r="K1434" s="90">
        <f>SUMIFS(VENTAS[Cantidad],VENTAS[Código del producto Vendido],STOCK[[#This Row],[Code]])</f>
        <v>0</v>
      </c>
      <c r="L1434" s="84">
        <f>STOCK[[#This Row],[Entradas]]-STOCK[[#This Row],[Salidas]]</f>
        <v>1</v>
      </c>
      <c r="M1434" s="93">
        <f>STOCK[[#This Row],[Precio Final]]*10%</f>
        <v>3</v>
      </c>
      <c r="N1434" s="84"/>
      <c r="O1434" s="85"/>
      <c r="P1434" s="85">
        <v>12</v>
      </c>
      <c r="Q1434" s="84"/>
      <c r="R1434" s="84"/>
      <c r="S1434" s="85"/>
      <c r="T1434" s="96"/>
      <c r="U1434" s="84">
        <f t="shared" si="74"/>
        <v>0</v>
      </c>
      <c r="V1434" s="85">
        <f t="shared" si="76"/>
        <v>30</v>
      </c>
      <c r="W1434" s="85">
        <f>STOCK[[#This Row],[Precio Final]]-STOCK[[#This Row],[Costo total]]</f>
        <v>30</v>
      </c>
      <c r="X1434" s="84">
        <f>STOCK[[#This Row],[Ganancia Unitaria]]*STOCK[[#This Row],[Salidas]]</f>
        <v>0</v>
      </c>
      <c r="Y1434" s="84"/>
      <c r="Z1434" s="84"/>
      <c r="AA1434" s="85"/>
      <c r="AB1434" s="84"/>
      <c r="AC1434" s="84"/>
      <c r="AD1434" s="106"/>
      <c r="AE1434" s="107"/>
      <c r="AF1434" s="107"/>
      <c r="AG1434" s="107"/>
      <c r="AH1434" s="107"/>
      <c r="AI1434" s="107"/>
      <c r="AJ1434" s="107"/>
      <c r="AK1434" s="107"/>
      <c r="AL1434" s="107"/>
      <c r="AM1434" s="107"/>
      <c r="AN1434" s="107"/>
      <c r="AO1434" s="107"/>
      <c r="AP1434" s="107"/>
      <c r="AQ1434" s="107"/>
      <c r="AR1434" s="107"/>
      <c r="AS1434" s="107"/>
      <c r="AT1434" s="107"/>
    </row>
    <row r="1435" s="65" customFormat="1" ht="104" customHeight="1" spans="1:46">
      <c r="A1435" s="84" t="s">
        <v>19137</v>
      </c>
      <c r="B1435" s="84"/>
      <c r="C1435" s="85" t="s">
        <v>2</v>
      </c>
      <c r="D1435" s="84" t="s">
        <v>16442</v>
      </c>
      <c r="E1435" s="87" t="s">
        <v>19138</v>
      </c>
      <c r="F1435" s="84" t="s">
        <v>16408</v>
      </c>
      <c r="G1435" s="85"/>
      <c r="H1435" s="85">
        <v>30</v>
      </c>
      <c r="I1435" s="85">
        <f t="shared" si="77"/>
        <v>30</v>
      </c>
      <c r="J1435" s="84">
        <v>1</v>
      </c>
      <c r="K1435" s="90">
        <f>SUMIFS(VENTAS[Cantidad],VENTAS[Código del producto Vendido],STOCK[[#This Row],[Code]])</f>
        <v>0</v>
      </c>
      <c r="L1435" s="84">
        <f>STOCK[[#This Row],[Entradas]]-STOCK[[#This Row],[Salidas]]</f>
        <v>1</v>
      </c>
      <c r="M1435" s="93">
        <f>STOCK[[#This Row],[Precio Final]]*10%</f>
        <v>3</v>
      </c>
      <c r="N1435" s="84"/>
      <c r="O1435" s="85"/>
      <c r="P1435" s="85">
        <v>12</v>
      </c>
      <c r="Q1435" s="84"/>
      <c r="R1435" s="84"/>
      <c r="S1435" s="85"/>
      <c r="T1435" s="96"/>
      <c r="U1435" s="84">
        <f t="shared" si="74"/>
        <v>0</v>
      </c>
      <c r="V1435" s="85">
        <f t="shared" si="76"/>
        <v>30</v>
      </c>
      <c r="W1435" s="85">
        <f>STOCK[[#This Row],[Precio Final]]-STOCK[[#This Row],[Costo total]]</f>
        <v>30</v>
      </c>
      <c r="X1435" s="84">
        <f>STOCK[[#This Row],[Ganancia Unitaria]]*STOCK[[#This Row],[Salidas]]</f>
        <v>0</v>
      </c>
      <c r="Y1435" s="84"/>
      <c r="Z1435" s="84"/>
      <c r="AA1435" s="85"/>
      <c r="AB1435" s="84"/>
      <c r="AC1435" s="84"/>
      <c r="AD1435" s="106"/>
      <c r="AE1435" s="107"/>
      <c r="AF1435" s="107"/>
      <c r="AG1435" s="107"/>
      <c r="AH1435" s="107"/>
      <c r="AI1435" s="107"/>
      <c r="AJ1435" s="107"/>
      <c r="AK1435" s="107"/>
      <c r="AL1435" s="107"/>
      <c r="AM1435" s="107"/>
      <c r="AN1435" s="107"/>
      <c r="AO1435" s="107"/>
      <c r="AP1435" s="107"/>
      <c r="AQ1435" s="107"/>
      <c r="AR1435" s="107"/>
      <c r="AS1435" s="107"/>
      <c r="AT1435" s="107"/>
    </row>
    <row r="1436" s="65" customFormat="1" ht="104" customHeight="1" spans="1:46">
      <c r="A1436" s="84" t="s">
        <v>19139</v>
      </c>
      <c r="B1436" s="84"/>
      <c r="C1436" s="85" t="s">
        <v>2</v>
      </c>
      <c r="D1436" s="84" t="s">
        <v>16442</v>
      </c>
      <c r="E1436" s="87" t="s">
        <v>19140</v>
      </c>
      <c r="F1436" s="84" t="s">
        <v>16404</v>
      </c>
      <c r="G1436" s="85"/>
      <c r="H1436" s="85">
        <v>28</v>
      </c>
      <c r="I1436" s="85">
        <f t="shared" si="77"/>
        <v>28</v>
      </c>
      <c r="J1436" s="84">
        <v>1</v>
      </c>
      <c r="K1436" s="90">
        <f>SUMIFS(VENTAS[Cantidad],VENTAS[Código del producto Vendido],STOCK[[#This Row],[Code]])</f>
        <v>0</v>
      </c>
      <c r="L1436" s="84">
        <f>STOCK[[#This Row],[Entradas]]-STOCK[[#This Row],[Salidas]]</f>
        <v>1</v>
      </c>
      <c r="M1436" s="93">
        <f>STOCK[[#This Row],[Precio Final]]*10%</f>
        <v>2.8</v>
      </c>
      <c r="N1436" s="84"/>
      <c r="O1436" s="85"/>
      <c r="P1436" s="85">
        <v>12</v>
      </c>
      <c r="Q1436" s="84"/>
      <c r="R1436" s="84"/>
      <c r="S1436" s="85"/>
      <c r="T1436" s="96"/>
      <c r="U1436" s="84">
        <f t="shared" si="74"/>
        <v>0</v>
      </c>
      <c r="V1436" s="85">
        <f t="shared" si="76"/>
        <v>28</v>
      </c>
      <c r="W1436" s="85">
        <f>STOCK[[#This Row],[Precio Final]]-STOCK[[#This Row],[Costo total]]</f>
        <v>28</v>
      </c>
      <c r="X1436" s="84">
        <f>STOCK[[#This Row],[Ganancia Unitaria]]*STOCK[[#This Row],[Salidas]]</f>
        <v>0</v>
      </c>
      <c r="Y1436" s="84"/>
      <c r="Z1436" s="84"/>
      <c r="AA1436" s="85"/>
      <c r="AB1436" s="84"/>
      <c r="AC1436" s="84"/>
      <c r="AD1436" s="106"/>
      <c r="AE1436" s="107"/>
      <c r="AF1436" s="107"/>
      <c r="AG1436" s="107"/>
      <c r="AH1436" s="107"/>
      <c r="AI1436" s="107"/>
      <c r="AJ1436" s="107"/>
      <c r="AK1436" s="107"/>
      <c r="AL1436" s="107"/>
      <c r="AM1436" s="107"/>
      <c r="AN1436" s="107"/>
      <c r="AO1436" s="107"/>
      <c r="AP1436" s="107"/>
      <c r="AQ1436" s="107"/>
      <c r="AR1436" s="107"/>
      <c r="AS1436" s="107"/>
      <c r="AT1436" s="107"/>
    </row>
    <row r="1437" s="65" customFormat="1" ht="104" customHeight="1" spans="1:46">
      <c r="A1437" s="84" t="s">
        <v>19141</v>
      </c>
      <c r="B1437" s="84"/>
      <c r="C1437" s="85" t="s">
        <v>2</v>
      </c>
      <c r="D1437" s="84" t="s">
        <v>16442</v>
      </c>
      <c r="E1437" s="87" t="s">
        <v>19142</v>
      </c>
      <c r="F1437" s="84" t="s">
        <v>16408</v>
      </c>
      <c r="G1437" s="85"/>
      <c r="H1437" s="85">
        <v>30</v>
      </c>
      <c r="I1437" s="85">
        <f t="shared" si="77"/>
        <v>30</v>
      </c>
      <c r="J1437" s="84">
        <v>1</v>
      </c>
      <c r="K1437" s="90">
        <f>SUMIFS(VENTAS[Cantidad],VENTAS[Código del producto Vendido],STOCK[[#This Row],[Code]])</f>
        <v>0</v>
      </c>
      <c r="L1437" s="84">
        <f>STOCK[[#This Row],[Entradas]]-STOCK[[#This Row],[Salidas]]</f>
        <v>1</v>
      </c>
      <c r="M1437" s="93">
        <f>STOCK[[#This Row],[Precio Final]]*10%</f>
        <v>3</v>
      </c>
      <c r="N1437" s="84"/>
      <c r="O1437" s="85"/>
      <c r="P1437" s="85">
        <v>12</v>
      </c>
      <c r="Q1437" s="84"/>
      <c r="R1437" s="84"/>
      <c r="S1437" s="85"/>
      <c r="T1437" s="96"/>
      <c r="U1437" s="84">
        <f t="shared" si="74"/>
        <v>0</v>
      </c>
      <c r="V1437" s="85">
        <f t="shared" si="76"/>
        <v>30</v>
      </c>
      <c r="W1437" s="85">
        <f>STOCK[[#This Row],[Precio Final]]-STOCK[[#This Row],[Costo total]]</f>
        <v>30</v>
      </c>
      <c r="X1437" s="84">
        <f>STOCK[[#This Row],[Ganancia Unitaria]]*STOCK[[#This Row],[Salidas]]</f>
        <v>0</v>
      </c>
      <c r="Y1437" s="84"/>
      <c r="Z1437" s="84"/>
      <c r="AA1437" s="85"/>
      <c r="AB1437" s="84"/>
      <c r="AC1437" s="84"/>
      <c r="AD1437" s="106"/>
      <c r="AE1437" s="107"/>
      <c r="AF1437" s="107"/>
      <c r="AG1437" s="107"/>
      <c r="AH1437" s="107"/>
      <c r="AI1437" s="107"/>
      <c r="AJ1437" s="107"/>
      <c r="AK1437" s="107"/>
      <c r="AL1437" s="107"/>
      <c r="AM1437" s="107"/>
      <c r="AN1437" s="107"/>
      <c r="AO1437" s="107"/>
      <c r="AP1437" s="107"/>
      <c r="AQ1437" s="107"/>
      <c r="AR1437" s="107"/>
      <c r="AS1437" s="107"/>
      <c r="AT1437" s="107"/>
    </row>
    <row r="1438" s="65" customFormat="1" ht="104" customHeight="1" spans="1:46">
      <c r="A1438" s="84" t="s">
        <v>19143</v>
      </c>
      <c r="B1438" s="84"/>
      <c r="C1438" s="85" t="s">
        <v>2</v>
      </c>
      <c r="D1438" s="84" t="s">
        <v>16445</v>
      </c>
      <c r="E1438" s="87" t="s">
        <v>19144</v>
      </c>
      <c r="F1438" s="84" t="s">
        <v>16396</v>
      </c>
      <c r="G1438" s="85"/>
      <c r="H1438" s="85">
        <v>35</v>
      </c>
      <c r="I1438" s="85">
        <f t="shared" si="77"/>
        <v>35</v>
      </c>
      <c r="J1438" s="84">
        <v>1</v>
      </c>
      <c r="K1438" s="90">
        <f>SUMIFS(VENTAS[Cantidad],VENTAS[Código del producto Vendido],STOCK[[#This Row],[Code]])</f>
        <v>0</v>
      </c>
      <c r="L1438" s="84">
        <f>STOCK[[#This Row],[Entradas]]-STOCK[[#This Row],[Salidas]]</f>
        <v>1</v>
      </c>
      <c r="M1438" s="93">
        <f>STOCK[[#This Row],[Precio Final]]*10%</f>
        <v>3.5</v>
      </c>
      <c r="N1438" s="84"/>
      <c r="O1438" s="85"/>
      <c r="P1438" s="85">
        <v>12</v>
      </c>
      <c r="Q1438" s="84"/>
      <c r="R1438" s="84"/>
      <c r="S1438" s="85"/>
      <c r="T1438" s="96"/>
      <c r="U1438" s="84">
        <f t="shared" si="74"/>
        <v>0</v>
      </c>
      <c r="V1438" s="85">
        <f t="shared" si="76"/>
        <v>35</v>
      </c>
      <c r="W1438" s="85">
        <f>STOCK[[#This Row],[Precio Final]]-STOCK[[#This Row],[Costo total]]</f>
        <v>35</v>
      </c>
      <c r="X1438" s="84">
        <f>STOCK[[#This Row],[Ganancia Unitaria]]*STOCK[[#This Row],[Salidas]]</f>
        <v>0</v>
      </c>
      <c r="Y1438" s="84"/>
      <c r="Z1438" s="84"/>
      <c r="AA1438" s="85"/>
      <c r="AB1438" s="84"/>
      <c r="AC1438" s="84"/>
      <c r="AD1438" s="106"/>
      <c r="AE1438" s="107"/>
      <c r="AF1438" s="107"/>
      <c r="AG1438" s="107"/>
      <c r="AH1438" s="107"/>
      <c r="AI1438" s="107"/>
      <c r="AJ1438" s="107"/>
      <c r="AK1438" s="107"/>
      <c r="AL1438" s="107"/>
      <c r="AM1438" s="107"/>
      <c r="AN1438" s="107"/>
      <c r="AO1438" s="107"/>
      <c r="AP1438" s="107"/>
      <c r="AQ1438" s="107"/>
      <c r="AR1438" s="107"/>
      <c r="AS1438" s="107"/>
      <c r="AT1438" s="107"/>
    </row>
    <row r="1439" s="65" customFormat="1" ht="104" customHeight="1" spans="1:46">
      <c r="A1439" s="84" t="s">
        <v>19145</v>
      </c>
      <c r="B1439" s="84"/>
      <c r="C1439" s="85" t="s">
        <v>2</v>
      </c>
      <c r="D1439" s="84" t="s">
        <v>16868</v>
      </c>
      <c r="E1439" s="87" t="s">
        <v>19146</v>
      </c>
      <c r="F1439" s="84" t="s">
        <v>16586</v>
      </c>
      <c r="G1439" s="85"/>
      <c r="H1439" s="85">
        <v>40</v>
      </c>
      <c r="I1439" s="85">
        <f t="shared" si="77"/>
        <v>40</v>
      </c>
      <c r="J1439" s="84">
        <v>1</v>
      </c>
      <c r="K1439" s="90">
        <f>SUMIFS(VENTAS[Cantidad],VENTAS[Código del producto Vendido],STOCK[[#This Row],[Code]])</f>
        <v>0</v>
      </c>
      <c r="L1439" s="84">
        <f>STOCK[[#This Row],[Entradas]]-STOCK[[#This Row],[Salidas]]</f>
        <v>1</v>
      </c>
      <c r="M1439" s="93">
        <f>STOCK[[#This Row],[Precio Final]]*10%</f>
        <v>4</v>
      </c>
      <c r="N1439" s="84"/>
      <c r="O1439" s="85"/>
      <c r="P1439" s="85">
        <v>12</v>
      </c>
      <c r="Q1439" s="84"/>
      <c r="R1439" s="84"/>
      <c r="S1439" s="85"/>
      <c r="T1439" s="96"/>
      <c r="U1439" s="84">
        <f t="shared" si="74"/>
        <v>0</v>
      </c>
      <c r="V1439" s="85">
        <f t="shared" si="76"/>
        <v>40</v>
      </c>
      <c r="W1439" s="85">
        <f>STOCK[[#This Row],[Precio Final]]-STOCK[[#This Row],[Costo total]]</f>
        <v>40</v>
      </c>
      <c r="X1439" s="84">
        <f>STOCK[[#This Row],[Ganancia Unitaria]]*STOCK[[#This Row],[Salidas]]</f>
        <v>0</v>
      </c>
      <c r="Y1439" s="84"/>
      <c r="Z1439" s="84"/>
      <c r="AA1439" s="85"/>
      <c r="AB1439" s="84"/>
      <c r="AC1439" s="84"/>
      <c r="AD1439" s="106"/>
      <c r="AE1439" s="107"/>
      <c r="AF1439" s="107"/>
      <c r="AG1439" s="107"/>
      <c r="AH1439" s="107"/>
      <c r="AI1439" s="107"/>
      <c r="AJ1439" s="107"/>
      <c r="AK1439" s="107"/>
      <c r="AL1439" s="107"/>
      <c r="AM1439" s="107"/>
      <c r="AN1439" s="107"/>
      <c r="AO1439" s="107"/>
      <c r="AP1439" s="107"/>
      <c r="AQ1439" s="107"/>
      <c r="AR1439" s="107"/>
      <c r="AS1439" s="107"/>
      <c r="AT1439" s="107"/>
    </row>
    <row r="1440" s="65" customFormat="1" ht="104" customHeight="1" spans="1:46">
      <c r="A1440" s="84" t="s">
        <v>19147</v>
      </c>
      <c r="B1440" s="84"/>
      <c r="C1440" s="85" t="s">
        <v>2</v>
      </c>
      <c r="D1440" s="84" t="s">
        <v>16868</v>
      </c>
      <c r="E1440" s="87" t="s">
        <v>19148</v>
      </c>
      <c r="F1440" s="84" t="s">
        <v>16475</v>
      </c>
      <c r="G1440" s="85"/>
      <c r="H1440" s="85">
        <v>30</v>
      </c>
      <c r="I1440" s="85">
        <f t="shared" si="77"/>
        <v>30</v>
      </c>
      <c r="J1440" s="84">
        <v>1</v>
      </c>
      <c r="K1440" s="90">
        <f>SUMIFS(VENTAS[Cantidad],VENTAS[Código del producto Vendido],STOCK[[#This Row],[Code]])</f>
        <v>0</v>
      </c>
      <c r="L1440" s="84">
        <f>STOCK[[#This Row],[Entradas]]-STOCK[[#This Row],[Salidas]]</f>
        <v>1</v>
      </c>
      <c r="M1440" s="93">
        <f>STOCK[[#This Row],[Precio Final]]*10%</f>
        <v>3</v>
      </c>
      <c r="N1440" s="84"/>
      <c r="O1440" s="85"/>
      <c r="P1440" s="85">
        <v>12</v>
      </c>
      <c r="Q1440" s="84"/>
      <c r="R1440" s="84"/>
      <c r="S1440" s="85"/>
      <c r="T1440" s="96"/>
      <c r="U1440" s="84">
        <f t="shared" si="74"/>
        <v>0</v>
      </c>
      <c r="V1440" s="85">
        <f t="shared" si="76"/>
        <v>30</v>
      </c>
      <c r="W1440" s="85">
        <f>STOCK[[#This Row],[Precio Final]]-STOCK[[#This Row],[Costo total]]</f>
        <v>30</v>
      </c>
      <c r="X1440" s="84">
        <f>STOCK[[#This Row],[Ganancia Unitaria]]*STOCK[[#This Row],[Salidas]]</f>
        <v>0</v>
      </c>
      <c r="Y1440" s="84"/>
      <c r="Z1440" s="84"/>
      <c r="AA1440" s="85"/>
      <c r="AB1440" s="84"/>
      <c r="AC1440" s="84"/>
      <c r="AD1440" s="106"/>
      <c r="AE1440" s="107"/>
      <c r="AF1440" s="107"/>
      <c r="AG1440" s="107"/>
      <c r="AH1440" s="107"/>
      <c r="AI1440" s="107"/>
      <c r="AJ1440" s="107"/>
      <c r="AK1440" s="107"/>
      <c r="AL1440" s="107"/>
      <c r="AM1440" s="107"/>
      <c r="AN1440" s="107"/>
      <c r="AO1440" s="107"/>
      <c r="AP1440" s="107"/>
      <c r="AQ1440" s="107"/>
      <c r="AR1440" s="107"/>
      <c r="AS1440" s="107"/>
      <c r="AT1440" s="107"/>
    </row>
    <row r="1441" s="65" customFormat="1" ht="104" customHeight="1" spans="1:46">
      <c r="A1441" s="84" t="s">
        <v>19149</v>
      </c>
      <c r="B1441" s="84"/>
      <c r="C1441" s="85" t="s">
        <v>2</v>
      </c>
      <c r="D1441" s="84" t="s">
        <v>16442</v>
      </c>
      <c r="E1441" s="87" t="s">
        <v>19150</v>
      </c>
      <c r="F1441" s="84" t="s">
        <v>16404</v>
      </c>
      <c r="G1441" s="85"/>
      <c r="H1441" s="85">
        <v>30</v>
      </c>
      <c r="I1441" s="85">
        <f t="shared" si="77"/>
        <v>30</v>
      </c>
      <c r="J1441" s="84">
        <v>1</v>
      </c>
      <c r="K1441" s="90">
        <f>SUMIFS(VENTAS[Cantidad],VENTAS[Código del producto Vendido],STOCK[[#This Row],[Code]])</f>
        <v>0</v>
      </c>
      <c r="L1441" s="84">
        <f>STOCK[[#This Row],[Entradas]]-STOCK[[#This Row],[Salidas]]</f>
        <v>1</v>
      </c>
      <c r="M1441" s="93">
        <f>STOCK[[#This Row],[Precio Final]]*10%</f>
        <v>3</v>
      </c>
      <c r="N1441" s="84"/>
      <c r="O1441" s="85"/>
      <c r="P1441" s="85">
        <v>12</v>
      </c>
      <c r="Q1441" s="84"/>
      <c r="R1441" s="84"/>
      <c r="S1441" s="85"/>
      <c r="T1441" s="96"/>
      <c r="U1441" s="84">
        <f t="shared" si="74"/>
        <v>0</v>
      </c>
      <c r="V1441" s="85">
        <f t="shared" si="76"/>
        <v>30</v>
      </c>
      <c r="W1441" s="85">
        <f>STOCK[[#This Row],[Precio Final]]-STOCK[[#This Row],[Costo total]]</f>
        <v>30</v>
      </c>
      <c r="X1441" s="84">
        <f>STOCK[[#This Row],[Ganancia Unitaria]]*STOCK[[#This Row],[Salidas]]</f>
        <v>0</v>
      </c>
      <c r="Y1441" s="84"/>
      <c r="Z1441" s="84"/>
      <c r="AA1441" s="85"/>
      <c r="AB1441" s="84"/>
      <c r="AC1441" s="84"/>
      <c r="AD1441" s="106"/>
      <c r="AE1441" s="107"/>
      <c r="AF1441" s="107"/>
      <c r="AG1441" s="107"/>
      <c r="AH1441" s="107"/>
      <c r="AI1441" s="107"/>
      <c r="AJ1441" s="107"/>
      <c r="AK1441" s="107"/>
      <c r="AL1441" s="107"/>
      <c r="AM1441" s="107"/>
      <c r="AN1441" s="107"/>
      <c r="AO1441" s="107"/>
      <c r="AP1441" s="107"/>
      <c r="AQ1441" s="107"/>
      <c r="AR1441" s="107"/>
      <c r="AS1441" s="107"/>
      <c r="AT1441" s="107"/>
    </row>
    <row r="1442" s="65" customFormat="1" ht="104" customHeight="1" spans="1:46">
      <c r="A1442" s="84" t="s">
        <v>19151</v>
      </c>
      <c r="B1442" s="84"/>
      <c r="C1442" s="85" t="s">
        <v>2</v>
      </c>
      <c r="D1442" s="84" t="s">
        <v>16511</v>
      </c>
      <c r="E1442" s="87" t="s">
        <v>19152</v>
      </c>
      <c r="F1442" s="84" t="s">
        <v>16404</v>
      </c>
      <c r="G1442" s="85"/>
      <c r="H1442" s="85">
        <v>18</v>
      </c>
      <c r="I1442" s="85">
        <f t="shared" si="77"/>
        <v>18</v>
      </c>
      <c r="J1442" s="84">
        <v>1</v>
      </c>
      <c r="K1442" s="90">
        <f>SUMIFS(VENTAS[Cantidad],VENTAS[Código del producto Vendido],STOCK[[#This Row],[Code]])</f>
        <v>0</v>
      </c>
      <c r="L1442" s="84">
        <f>STOCK[[#This Row],[Entradas]]-STOCK[[#This Row],[Salidas]]</f>
        <v>1</v>
      </c>
      <c r="M1442" s="93">
        <f>STOCK[[#This Row],[Precio Final]]*10%</f>
        <v>1.8</v>
      </c>
      <c r="N1442" s="84"/>
      <c r="O1442" s="85"/>
      <c r="P1442" s="85">
        <v>12</v>
      </c>
      <c r="Q1442" s="84"/>
      <c r="R1442" s="84"/>
      <c r="S1442" s="85"/>
      <c r="T1442" s="96"/>
      <c r="U1442" s="84">
        <f t="shared" si="74"/>
        <v>0</v>
      </c>
      <c r="V1442" s="85">
        <f t="shared" si="76"/>
        <v>18</v>
      </c>
      <c r="W1442" s="85">
        <f>STOCK[[#This Row],[Precio Final]]-STOCK[[#This Row],[Costo total]]</f>
        <v>18</v>
      </c>
      <c r="X1442" s="84">
        <f>STOCK[[#This Row],[Ganancia Unitaria]]*STOCK[[#This Row],[Salidas]]</f>
        <v>0</v>
      </c>
      <c r="Y1442" s="84"/>
      <c r="Z1442" s="84"/>
      <c r="AA1442" s="85"/>
      <c r="AB1442" s="84"/>
      <c r="AC1442" s="84"/>
      <c r="AD1442" s="106"/>
      <c r="AE1442" s="107"/>
      <c r="AF1442" s="107"/>
      <c r="AG1442" s="107"/>
      <c r="AH1442" s="107"/>
      <c r="AI1442" s="107"/>
      <c r="AJ1442" s="107"/>
      <c r="AK1442" s="107"/>
      <c r="AL1442" s="107"/>
      <c r="AM1442" s="107"/>
      <c r="AN1442" s="107"/>
      <c r="AO1442" s="107"/>
      <c r="AP1442" s="107"/>
      <c r="AQ1442" s="107"/>
      <c r="AR1442" s="107"/>
      <c r="AS1442" s="107"/>
      <c r="AT1442" s="107"/>
    </row>
    <row r="1443" s="65" customFormat="1" ht="104" customHeight="1" spans="1:46">
      <c r="A1443" s="84" t="s">
        <v>19153</v>
      </c>
      <c r="B1443" s="84"/>
      <c r="C1443" s="85" t="s">
        <v>2</v>
      </c>
      <c r="D1443" s="84" t="s">
        <v>16511</v>
      </c>
      <c r="E1443" s="87" t="s">
        <v>19154</v>
      </c>
      <c r="F1443" s="84" t="s">
        <v>16404</v>
      </c>
      <c r="G1443" s="85"/>
      <c r="H1443" s="85">
        <v>20</v>
      </c>
      <c r="I1443" s="85">
        <f t="shared" si="77"/>
        <v>20</v>
      </c>
      <c r="J1443" s="84">
        <v>1</v>
      </c>
      <c r="K1443" s="90">
        <f>SUMIFS(VENTAS[Cantidad],VENTAS[Código del producto Vendido],STOCK[[#This Row],[Code]])</f>
        <v>0</v>
      </c>
      <c r="L1443" s="84">
        <f>STOCK[[#This Row],[Entradas]]-STOCK[[#This Row],[Salidas]]</f>
        <v>1</v>
      </c>
      <c r="M1443" s="93">
        <f>STOCK[[#This Row],[Precio Final]]*10%</f>
        <v>2</v>
      </c>
      <c r="N1443" s="84"/>
      <c r="O1443" s="85"/>
      <c r="P1443" s="85">
        <v>12</v>
      </c>
      <c r="Q1443" s="84"/>
      <c r="R1443" s="84"/>
      <c r="S1443" s="85"/>
      <c r="T1443" s="96"/>
      <c r="U1443" s="84">
        <f t="shared" si="74"/>
        <v>0</v>
      </c>
      <c r="V1443" s="85">
        <f t="shared" si="76"/>
        <v>20</v>
      </c>
      <c r="W1443" s="85">
        <f>STOCK[[#This Row],[Precio Final]]-STOCK[[#This Row],[Costo total]]</f>
        <v>20</v>
      </c>
      <c r="X1443" s="84">
        <f>STOCK[[#This Row],[Ganancia Unitaria]]*STOCK[[#This Row],[Salidas]]</f>
        <v>0</v>
      </c>
      <c r="Y1443" s="84"/>
      <c r="Z1443" s="84"/>
      <c r="AA1443" s="85"/>
      <c r="AB1443" s="84"/>
      <c r="AC1443" s="84"/>
      <c r="AD1443" s="106"/>
      <c r="AE1443" s="107"/>
      <c r="AF1443" s="107"/>
      <c r="AG1443" s="107"/>
      <c r="AH1443" s="107"/>
      <c r="AI1443" s="107"/>
      <c r="AJ1443" s="107"/>
      <c r="AK1443" s="107"/>
      <c r="AL1443" s="107"/>
      <c r="AM1443" s="107"/>
      <c r="AN1443" s="107"/>
      <c r="AO1443" s="107"/>
      <c r="AP1443" s="107"/>
      <c r="AQ1443" s="107"/>
      <c r="AR1443" s="107"/>
      <c r="AS1443" s="107"/>
      <c r="AT1443" s="107"/>
    </row>
    <row r="1444" s="65" customFormat="1" ht="104" customHeight="1" spans="1:46">
      <c r="A1444" s="84" t="s">
        <v>19155</v>
      </c>
      <c r="B1444" s="84"/>
      <c r="C1444" s="85" t="s">
        <v>2</v>
      </c>
      <c r="D1444" s="84" t="s">
        <v>16511</v>
      </c>
      <c r="E1444" s="87" t="s">
        <v>18800</v>
      </c>
      <c r="F1444" s="84" t="s">
        <v>16404</v>
      </c>
      <c r="G1444" s="85"/>
      <c r="H1444" s="85">
        <v>15</v>
      </c>
      <c r="I1444" s="85">
        <f t="shared" si="77"/>
        <v>15</v>
      </c>
      <c r="J1444" s="84">
        <v>1</v>
      </c>
      <c r="K1444" s="90">
        <f>SUMIFS(VENTAS[Cantidad],VENTAS[Código del producto Vendido],STOCK[[#This Row],[Code]])</f>
        <v>0</v>
      </c>
      <c r="L1444" s="84">
        <f>STOCK[[#This Row],[Entradas]]-STOCK[[#This Row],[Salidas]]</f>
        <v>1</v>
      </c>
      <c r="M1444" s="93">
        <f>STOCK[[#This Row],[Precio Final]]*10%</f>
        <v>1.5</v>
      </c>
      <c r="N1444" s="84"/>
      <c r="O1444" s="85"/>
      <c r="P1444" s="85">
        <v>12</v>
      </c>
      <c r="Q1444" s="84"/>
      <c r="R1444" s="84"/>
      <c r="S1444" s="85"/>
      <c r="T1444" s="96"/>
      <c r="U1444" s="84">
        <f t="shared" si="74"/>
        <v>0</v>
      </c>
      <c r="V1444" s="85">
        <f t="shared" si="76"/>
        <v>15</v>
      </c>
      <c r="W1444" s="85">
        <f>STOCK[[#This Row],[Precio Final]]-STOCK[[#This Row],[Costo total]]</f>
        <v>15</v>
      </c>
      <c r="X1444" s="84">
        <f>STOCK[[#This Row],[Ganancia Unitaria]]*STOCK[[#This Row],[Salidas]]</f>
        <v>0</v>
      </c>
      <c r="Y1444" s="84"/>
      <c r="Z1444" s="84"/>
      <c r="AA1444" s="85"/>
      <c r="AB1444" s="84"/>
      <c r="AC1444" s="84"/>
      <c r="AD1444" s="106"/>
      <c r="AE1444" s="107"/>
      <c r="AF1444" s="107"/>
      <c r="AG1444" s="107"/>
      <c r="AH1444" s="107"/>
      <c r="AI1444" s="107"/>
      <c r="AJ1444" s="107"/>
      <c r="AK1444" s="107"/>
      <c r="AL1444" s="107"/>
      <c r="AM1444" s="107"/>
      <c r="AN1444" s="107"/>
      <c r="AO1444" s="107"/>
      <c r="AP1444" s="107"/>
      <c r="AQ1444" s="107"/>
      <c r="AR1444" s="107"/>
      <c r="AS1444" s="107"/>
      <c r="AT1444" s="107"/>
    </row>
    <row r="1445" s="65" customFormat="1" ht="104" customHeight="1" spans="1:46">
      <c r="A1445" s="84" t="s">
        <v>19156</v>
      </c>
      <c r="B1445" s="84"/>
      <c r="C1445" s="85" t="s">
        <v>2</v>
      </c>
      <c r="D1445" s="84" t="s">
        <v>16511</v>
      </c>
      <c r="E1445" s="87" t="s">
        <v>19157</v>
      </c>
      <c r="F1445" s="84" t="s">
        <v>16408</v>
      </c>
      <c r="G1445" s="85"/>
      <c r="H1445" s="85">
        <v>20</v>
      </c>
      <c r="I1445" s="85">
        <f t="shared" si="77"/>
        <v>20</v>
      </c>
      <c r="J1445" s="84">
        <v>1</v>
      </c>
      <c r="K1445" s="90">
        <f>SUMIFS(VENTAS[Cantidad],VENTAS[Código del producto Vendido],STOCK[[#This Row],[Code]])</f>
        <v>0</v>
      </c>
      <c r="L1445" s="84">
        <f>STOCK[[#This Row],[Entradas]]-STOCK[[#This Row],[Salidas]]</f>
        <v>1</v>
      </c>
      <c r="M1445" s="93">
        <f>STOCK[[#This Row],[Precio Final]]*10%</f>
        <v>2</v>
      </c>
      <c r="N1445" s="84"/>
      <c r="O1445" s="85"/>
      <c r="P1445" s="85">
        <v>12</v>
      </c>
      <c r="Q1445" s="84"/>
      <c r="R1445" s="84"/>
      <c r="S1445" s="85"/>
      <c r="T1445" s="96"/>
      <c r="U1445" s="84">
        <f t="shared" si="74"/>
        <v>0</v>
      </c>
      <c r="V1445" s="85">
        <f t="shared" si="76"/>
        <v>20</v>
      </c>
      <c r="W1445" s="85">
        <f>STOCK[[#This Row],[Precio Final]]-STOCK[[#This Row],[Costo total]]</f>
        <v>20</v>
      </c>
      <c r="X1445" s="84">
        <f>STOCK[[#This Row],[Ganancia Unitaria]]*STOCK[[#This Row],[Salidas]]</f>
        <v>0</v>
      </c>
      <c r="Y1445" s="84"/>
      <c r="Z1445" s="84"/>
      <c r="AA1445" s="85"/>
      <c r="AB1445" s="84"/>
      <c r="AC1445" s="84"/>
      <c r="AD1445" s="106"/>
      <c r="AE1445" s="107"/>
      <c r="AF1445" s="107"/>
      <c r="AG1445" s="107"/>
      <c r="AH1445" s="107"/>
      <c r="AI1445" s="107"/>
      <c r="AJ1445" s="107"/>
      <c r="AK1445" s="107"/>
      <c r="AL1445" s="107"/>
      <c r="AM1445" s="107"/>
      <c r="AN1445" s="107"/>
      <c r="AO1445" s="107"/>
      <c r="AP1445" s="107"/>
      <c r="AQ1445" s="107"/>
      <c r="AR1445" s="107"/>
      <c r="AS1445" s="107"/>
      <c r="AT1445" s="107"/>
    </row>
    <row r="1446" s="65" customFormat="1" ht="104" customHeight="1" spans="1:46">
      <c r="A1446" s="84" t="s">
        <v>19158</v>
      </c>
      <c r="B1446" s="84"/>
      <c r="C1446" s="85" t="s">
        <v>2</v>
      </c>
      <c r="D1446" s="84" t="s">
        <v>16511</v>
      </c>
      <c r="E1446" s="87" t="s">
        <v>19159</v>
      </c>
      <c r="F1446" s="84" t="s">
        <v>16431</v>
      </c>
      <c r="G1446" s="85"/>
      <c r="H1446" s="85">
        <v>15</v>
      </c>
      <c r="I1446" s="85">
        <f t="shared" si="77"/>
        <v>15</v>
      </c>
      <c r="J1446" s="84">
        <v>1</v>
      </c>
      <c r="K1446" s="90">
        <f>SUMIFS(VENTAS[Cantidad],VENTAS[Código del producto Vendido],STOCK[[#This Row],[Code]])</f>
        <v>0</v>
      </c>
      <c r="L1446" s="84">
        <f>STOCK[[#This Row],[Entradas]]-STOCK[[#This Row],[Salidas]]</f>
        <v>1</v>
      </c>
      <c r="M1446" s="93">
        <f>STOCK[[#This Row],[Precio Final]]*10%</f>
        <v>1.5</v>
      </c>
      <c r="N1446" s="84"/>
      <c r="O1446" s="85"/>
      <c r="P1446" s="85">
        <v>12</v>
      </c>
      <c r="Q1446" s="84"/>
      <c r="R1446" s="84"/>
      <c r="S1446" s="85"/>
      <c r="T1446" s="96"/>
      <c r="U1446" s="84">
        <f t="shared" si="74"/>
        <v>0</v>
      </c>
      <c r="V1446" s="85">
        <f t="shared" si="76"/>
        <v>15</v>
      </c>
      <c r="W1446" s="85">
        <f>STOCK[[#This Row],[Precio Final]]-STOCK[[#This Row],[Costo total]]</f>
        <v>15</v>
      </c>
      <c r="X1446" s="84">
        <f>STOCK[[#This Row],[Ganancia Unitaria]]*STOCK[[#This Row],[Salidas]]</f>
        <v>0</v>
      </c>
      <c r="Y1446" s="84"/>
      <c r="Z1446" s="84"/>
      <c r="AA1446" s="85"/>
      <c r="AB1446" s="84"/>
      <c r="AC1446" s="84"/>
      <c r="AD1446" s="106"/>
      <c r="AE1446" s="107"/>
      <c r="AF1446" s="107"/>
      <c r="AG1446" s="107"/>
      <c r="AH1446" s="107"/>
      <c r="AI1446" s="107"/>
      <c r="AJ1446" s="107"/>
      <c r="AK1446" s="107"/>
      <c r="AL1446" s="107"/>
      <c r="AM1446" s="107"/>
      <c r="AN1446" s="107"/>
      <c r="AO1446" s="107"/>
      <c r="AP1446" s="107"/>
      <c r="AQ1446" s="107"/>
      <c r="AR1446" s="107"/>
      <c r="AS1446" s="107"/>
      <c r="AT1446" s="107"/>
    </row>
    <row r="1447" s="65" customFormat="1" ht="104" customHeight="1" spans="1:46">
      <c r="A1447" s="84" t="s">
        <v>19160</v>
      </c>
      <c r="B1447" s="84"/>
      <c r="C1447" s="85" t="s">
        <v>2</v>
      </c>
      <c r="D1447" s="84" t="s">
        <v>16511</v>
      </c>
      <c r="E1447" s="87" t="s">
        <v>19161</v>
      </c>
      <c r="F1447" s="84" t="s">
        <v>16408</v>
      </c>
      <c r="G1447" s="85"/>
      <c r="H1447" s="85">
        <v>15</v>
      </c>
      <c r="I1447" s="85">
        <f t="shared" si="77"/>
        <v>15</v>
      </c>
      <c r="J1447" s="84">
        <v>1</v>
      </c>
      <c r="K1447" s="90">
        <f>SUMIFS(VENTAS[Cantidad],VENTAS[Código del producto Vendido],STOCK[[#This Row],[Code]])</f>
        <v>0</v>
      </c>
      <c r="L1447" s="84">
        <f>STOCK[[#This Row],[Entradas]]-STOCK[[#This Row],[Salidas]]</f>
        <v>1</v>
      </c>
      <c r="M1447" s="93">
        <f>STOCK[[#This Row],[Precio Final]]*10%</f>
        <v>1.5</v>
      </c>
      <c r="N1447" s="84"/>
      <c r="O1447" s="85"/>
      <c r="P1447" s="85">
        <v>12</v>
      </c>
      <c r="Q1447" s="84"/>
      <c r="R1447" s="84"/>
      <c r="S1447" s="85"/>
      <c r="T1447" s="96"/>
      <c r="U1447" s="84">
        <f t="shared" si="74"/>
        <v>0</v>
      </c>
      <c r="V1447" s="85">
        <f t="shared" si="76"/>
        <v>15</v>
      </c>
      <c r="W1447" s="85">
        <f>STOCK[[#This Row],[Precio Final]]-STOCK[[#This Row],[Costo total]]</f>
        <v>15</v>
      </c>
      <c r="X1447" s="84">
        <f>STOCK[[#This Row],[Ganancia Unitaria]]*STOCK[[#This Row],[Salidas]]</f>
        <v>0</v>
      </c>
      <c r="Y1447" s="84"/>
      <c r="Z1447" s="84"/>
      <c r="AA1447" s="85"/>
      <c r="AB1447" s="84"/>
      <c r="AC1447" s="84"/>
      <c r="AD1447" s="106"/>
      <c r="AE1447" s="107"/>
      <c r="AF1447" s="107"/>
      <c r="AG1447" s="107"/>
      <c r="AH1447" s="107"/>
      <c r="AI1447" s="107"/>
      <c r="AJ1447" s="107"/>
      <c r="AK1447" s="107"/>
      <c r="AL1447" s="107"/>
      <c r="AM1447" s="107"/>
      <c r="AN1447" s="107"/>
      <c r="AO1447" s="107"/>
      <c r="AP1447" s="107"/>
      <c r="AQ1447" s="107"/>
      <c r="AR1447" s="107"/>
      <c r="AS1447" s="107"/>
      <c r="AT1447" s="107"/>
    </row>
    <row r="1448" s="65" customFormat="1" ht="104" customHeight="1" spans="1:46">
      <c r="A1448" s="84" t="s">
        <v>19162</v>
      </c>
      <c r="B1448" s="84"/>
      <c r="C1448" s="85" t="s">
        <v>2</v>
      </c>
      <c r="D1448" s="84" t="s">
        <v>16511</v>
      </c>
      <c r="E1448" s="87" t="s">
        <v>19163</v>
      </c>
      <c r="F1448" s="84" t="s">
        <v>16408</v>
      </c>
      <c r="G1448" s="85"/>
      <c r="H1448" s="85">
        <v>18</v>
      </c>
      <c r="I1448" s="85">
        <f t="shared" si="77"/>
        <v>18</v>
      </c>
      <c r="J1448" s="84">
        <v>1</v>
      </c>
      <c r="K1448" s="90">
        <f>SUMIFS(VENTAS[Cantidad],VENTAS[Código del producto Vendido],STOCK[[#This Row],[Code]])</f>
        <v>0</v>
      </c>
      <c r="L1448" s="84">
        <f>STOCK[[#This Row],[Entradas]]-STOCK[[#This Row],[Salidas]]</f>
        <v>1</v>
      </c>
      <c r="M1448" s="93">
        <f>STOCK[[#This Row],[Precio Final]]*10%</f>
        <v>1.8</v>
      </c>
      <c r="N1448" s="84"/>
      <c r="O1448" s="85"/>
      <c r="P1448" s="85">
        <v>12</v>
      </c>
      <c r="Q1448" s="84"/>
      <c r="R1448" s="84"/>
      <c r="S1448" s="85"/>
      <c r="T1448" s="96"/>
      <c r="U1448" s="84">
        <f t="shared" si="74"/>
        <v>0</v>
      </c>
      <c r="V1448" s="85">
        <f t="shared" si="76"/>
        <v>18</v>
      </c>
      <c r="W1448" s="85">
        <f>STOCK[[#This Row],[Precio Final]]-STOCK[[#This Row],[Costo total]]</f>
        <v>18</v>
      </c>
      <c r="X1448" s="84">
        <f>STOCK[[#This Row],[Ganancia Unitaria]]*STOCK[[#This Row],[Salidas]]</f>
        <v>0</v>
      </c>
      <c r="Y1448" s="84"/>
      <c r="Z1448" s="84"/>
      <c r="AA1448" s="85"/>
      <c r="AB1448" s="84"/>
      <c r="AC1448" s="84"/>
      <c r="AD1448" s="106"/>
      <c r="AE1448" s="107"/>
      <c r="AF1448" s="107"/>
      <c r="AG1448" s="107"/>
      <c r="AH1448" s="107"/>
      <c r="AI1448" s="107"/>
      <c r="AJ1448" s="107"/>
      <c r="AK1448" s="107"/>
      <c r="AL1448" s="107"/>
      <c r="AM1448" s="107"/>
      <c r="AN1448" s="107"/>
      <c r="AO1448" s="107"/>
      <c r="AP1448" s="107"/>
      <c r="AQ1448" s="107"/>
      <c r="AR1448" s="107"/>
      <c r="AS1448" s="107"/>
      <c r="AT1448" s="107"/>
    </row>
    <row r="1449" s="65" customFormat="1" ht="104" customHeight="1" spans="1:46">
      <c r="A1449" s="84" t="s">
        <v>19164</v>
      </c>
      <c r="B1449" s="84"/>
      <c r="C1449" s="85" t="s">
        <v>2</v>
      </c>
      <c r="D1449" s="84" t="s">
        <v>16511</v>
      </c>
      <c r="E1449" s="87" t="s">
        <v>19101</v>
      </c>
      <c r="F1449" s="84" t="s">
        <v>16408</v>
      </c>
      <c r="G1449" s="85"/>
      <c r="H1449" s="85">
        <v>18</v>
      </c>
      <c r="I1449" s="85">
        <f t="shared" si="77"/>
        <v>18</v>
      </c>
      <c r="J1449" s="84">
        <v>1</v>
      </c>
      <c r="K1449" s="90">
        <f>SUMIFS(VENTAS[Cantidad],VENTAS[Código del producto Vendido],STOCK[[#This Row],[Code]])</f>
        <v>0</v>
      </c>
      <c r="L1449" s="84">
        <f>STOCK[[#This Row],[Entradas]]-STOCK[[#This Row],[Salidas]]</f>
        <v>1</v>
      </c>
      <c r="M1449" s="93">
        <f>STOCK[[#This Row],[Precio Final]]*10%</f>
        <v>1.8</v>
      </c>
      <c r="N1449" s="84"/>
      <c r="O1449" s="85"/>
      <c r="P1449" s="85">
        <v>12</v>
      </c>
      <c r="Q1449" s="84"/>
      <c r="R1449" s="84"/>
      <c r="S1449" s="85"/>
      <c r="T1449" s="96"/>
      <c r="U1449" s="84">
        <f t="shared" si="74"/>
        <v>0</v>
      </c>
      <c r="V1449" s="85">
        <f t="shared" si="76"/>
        <v>18</v>
      </c>
      <c r="W1449" s="85">
        <f>STOCK[[#This Row],[Precio Final]]-STOCK[[#This Row],[Costo total]]</f>
        <v>18</v>
      </c>
      <c r="X1449" s="84">
        <f>STOCK[[#This Row],[Ganancia Unitaria]]*STOCK[[#This Row],[Salidas]]</f>
        <v>0</v>
      </c>
      <c r="Y1449" s="84"/>
      <c r="Z1449" s="84"/>
      <c r="AA1449" s="85"/>
      <c r="AB1449" s="84"/>
      <c r="AC1449" s="84"/>
      <c r="AD1449" s="106"/>
      <c r="AE1449" s="107"/>
      <c r="AF1449" s="107"/>
      <c r="AG1449" s="107"/>
      <c r="AH1449" s="107"/>
      <c r="AI1449" s="107"/>
      <c r="AJ1449" s="107"/>
      <c r="AK1449" s="107"/>
      <c r="AL1449" s="107"/>
      <c r="AM1449" s="107"/>
      <c r="AN1449" s="107"/>
      <c r="AO1449" s="107"/>
      <c r="AP1449" s="107"/>
      <c r="AQ1449" s="107"/>
      <c r="AR1449" s="107"/>
      <c r="AS1449" s="107"/>
      <c r="AT1449" s="107"/>
    </row>
    <row r="1450" s="65" customFormat="1" ht="104" customHeight="1" spans="1:46">
      <c r="A1450" s="84" t="s">
        <v>19165</v>
      </c>
      <c r="B1450" s="84"/>
      <c r="C1450" s="85" t="s">
        <v>2</v>
      </c>
      <c r="D1450" s="84" t="s">
        <v>16511</v>
      </c>
      <c r="E1450" s="87" t="s">
        <v>19099</v>
      </c>
      <c r="F1450" s="84" t="s">
        <v>16408</v>
      </c>
      <c r="G1450" s="85"/>
      <c r="H1450" s="85">
        <v>18</v>
      </c>
      <c r="I1450" s="85">
        <f t="shared" si="77"/>
        <v>18</v>
      </c>
      <c r="J1450" s="84">
        <v>1</v>
      </c>
      <c r="K1450" s="90">
        <f>SUMIFS(VENTAS[Cantidad],VENTAS[Código del producto Vendido],STOCK[[#This Row],[Code]])</f>
        <v>0</v>
      </c>
      <c r="L1450" s="84">
        <f>STOCK[[#This Row],[Entradas]]-STOCK[[#This Row],[Salidas]]</f>
        <v>1</v>
      </c>
      <c r="M1450" s="93">
        <f>STOCK[[#This Row],[Precio Final]]*10%</f>
        <v>1.8</v>
      </c>
      <c r="N1450" s="84"/>
      <c r="O1450" s="85"/>
      <c r="P1450" s="85">
        <v>12</v>
      </c>
      <c r="Q1450" s="84"/>
      <c r="R1450" s="84"/>
      <c r="S1450" s="85"/>
      <c r="T1450" s="96"/>
      <c r="U1450" s="84">
        <f t="shared" si="74"/>
        <v>0</v>
      </c>
      <c r="V1450" s="85">
        <f t="shared" si="76"/>
        <v>18</v>
      </c>
      <c r="W1450" s="85">
        <f>STOCK[[#This Row],[Precio Final]]-STOCK[[#This Row],[Costo total]]</f>
        <v>18</v>
      </c>
      <c r="X1450" s="84">
        <f>STOCK[[#This Row],[Ganancia Unitaria]]*STOCK[[#This Row],[Salidas]]</f>
        <v>0</v>
      </c>
      <c r="Y1450" s="84"/>
      <c r="Z1450" s="84"/>
      <c r="AA1450" s="85"/>
      <c r="AB1450" s="84"/>
      <c r="AC1450" s="84"/>
      <c r="AD1450" s="106"/>
      <c r="AE1450" s="107"/>
      <c r="AF1450" s="107"/>
      <c r="AG1450" s="107"/>
      <c r="AH1450" s="107"/>
      <c r="AI1450" s="107"/>
      <c r="AJ1450" s="107"/>
      <c r="AK1450" s="107"/>
      <c r="AL1450" s="107"/>
      <c r="AM1450" s="107"/>
      <c r="AN1450" s="107"/>
      <c r="AO1450" s="107"/>
      <c r="AP1450" s="107"/>
      <c r="AQ1450" s="107"/>
      <c r="AR1450" s="107"/>
      <c r="AS1450" s="107"/>
      <c r="AT1450" s="107"/>
    </row>
    <row r="1451" s="65" customFormat="1" ht="104" customHeight="1" spans="1:46">
      <c r="A1451" s="84" t="s">
        <v>19166</v>
      </c>
      <c r="B1451" s="84"/>
      <c r="C1451" s="85" t="s">
        <v>2</v>
      </c>
      <c r="D1451" s="84" t="s">
        <v>16511</v>
      </c>
      <c r="E1451" s="87" t="s">
        <v>19167</v>
      </c>
      <c r="F1451" s="84" t="s">
        <v>16408</v>
      </c>
      <c r="G1451" s="85"/>
      <c r="H1451" s="85">
        <v>18</v>
      </c>
      <c r="I1451" s="85">
        <f t="shared" si="77"/>
        <v>18</v>
      </c>
      <c r="J1451" s="84">
        <v>1</v>
      </c>
      <c r="K1451" s="90">
        <f>SUMIFS(VENTAS[Cantidad],VENTAS[Código del producto Vendido],STOCK[[#This Row],[Code]])</f>
        <v>0</v>
      </c>
      <c r="L1451" s="84">
        <f>STOCK[[#This Row],[Entradas]]-STOCK[[#This Row],[Salidas]]</f>
        <v>1</v>
      </c>
      <c r="M1451" s="93">
        <f>STOCK[[#This Row],[Precio Final]]*10%</f>
        <v>1.8</v>
      </c>
      <c r="N1451" s="84"/>
      <c r="O1451" s="85"/>
      <c r="P1451" s="85">
        <v>12</v>
      </c>
      <c r="Q1451" s="84"/>
      <c r="R1451" s="84"/>
      <c r="S1451" s="85"/>
      <c r="T1451" s="96"/>
      <c r="U1451" s="84">
        <f t="shared" si="74"/>
        <v>0</v>
      </c>
      <c r="V1451" s="85">
        <f t="shared" si="76"/>
        <v>18</v>
      </c>
      <c r="W1451" s="85">
        <f>STOCK[[#This Row],[Precio Final]]-STOCK[[#This Row],[Costo total]]</f>
        <v>18</v>
      </c>
      <c r="X1451" s="84">
        <f>STOCK[[#This Row],[Ganancia Unitaria]]*STOCK[[#This Row],[Salidas]]</f>
        <v>0</v>
      </c>
      <c r="Y1451" s="84"/>
      <c r="Z1451" s="84"/>
      <c r="AA1451" s="85"/>
      <c r="AB1451" s="84"/>
      <c r="AC1451" s="84"/>
      <c r="AD1451" s="106"/>
      <c r="AE1451" s="107"/>
      <c r="AF1451" s="107"/>
      <c r="AG1451" s="107"/>
      <c r="AH1451" s="107"/>
      <c r="AI1451" s="107"/>
      <c r="AJ1451" s="107"/>
      <c r="AK1451" s="107"/>
      <c r="AL1451" s="107"/>
      <c r="AM1451" s="107"/>
      <c r="AN1451" s="107"/>
      <c r="AO1451" s="107"/>
      <c r="AP1451" s="107"/>
      <c r="AQ1451" s="107"/>
      <c r="AR1451" s="107"/>
      <c r="AS1451" s="107"/>
      <c r="AT1451" s="107"/>
    </row>
    <row r="1452" s="65" customFormat="1" ht="104" customHeight="1" spans="1:46">
      <c r="A1452" s="84" t="s">
        <v>19168</v>
      </c>
      <c r="B1452" s="84"/>
      <c r="C1452" s="85" t="s">
        <v>2</v>
      </c>
      <c r="D1452" s="84" t="s">
        <v>16875</v>
      </c>
      <c r="E1452" s="87" t="s">
        <v>19169</v>
      </c>
      <c r="F1452" s="84" t="s">
        <v>16396</v>
      </c>
      <c r="G1452" s="85"/>
      <c r="H1452" s="85">
        <v>18</v>
      </c>
      <c r="I1452" s="85">
        <f t="shared" si="77"/>
        <v>18</v>
      </c>
      <c r="J1452" s="84">
        <v>1</v>
      </c>
      <c r="K1452" s="90">
        <f>SUMIFS(VENTAS[Cantidad],VENTAS[Código del producto Vendido],STOCK[[#This Row],[Code]])</f>
        <v>0</v>
      </c>
      <c r="L1452" s="84">
        <f>STOCK[[#This Row],[Entradas]]-STOCK[[#This Row],[Salidas]]</f>
        <v>1</v>
      </c>
      <c r="M1452" s="93">
        <f>STOCK[[#This Row],[Precio Final]]*10%</f>
        <v>1.8</v>
      </c>
      <c r="N1452" s="84"/>
      <c r="O1452" s="85"/>
      <c r="P1452" s="85">
        <v>12</v>
      </c>
      <c r="Q1452" s="84"/>
      <c r="R1452" s="84"/>
      <c r="S1452" s="85"/>
      <c r="T1452" s="96"/>
      <c r="U1452" s="84">
        <f t="shared" si="74"/>
        <v>0</v>
      </c>
      <c r="V1452" s="85">
        <f t="shared" si="76"/>
        <v>18</v>
      </c>
      <c r="W1452" s="85">
        <f>STOCK[[#This Row],[Precio Final]]-STOCK[[#This Row],[Costo total]]</f>
        <v>18</v>
      </c>
      <c r="X1452" s="84">
        <f>STOCK[[#This Row],[Ganancia Unitaria]]*STOCK[[#This Row],[Salidas]]</f>
        <v>0</v>
      </c>
      <c r="Y1452" s="84"/>
      <c r="Z1452" s="84"/>
      <c r="AA1452" s="85"/>
      <c r="AB1452" s="84"/>
      <c r="AC1452" s="84"/>
      <c r="AD1452" s="106"/>
      <c r="AE1452" s="107"/>
      <c r="AF1452" s="107"/>
      <c r="AG1452" s="107"/>
      <c r="AH1452" s="107"/>
      <c r="AI1452" s="107"/>
      <c r="AJ1452" s="107"/>
      <c r="AK1452" s="107"/>
      <c r="AL1452" s="107"/>
      <c r="AM1452" s="107"/>
      <c r="AN1452" s="107"/>
      <c r="AO1452" s="107"/>
      <c r="AP1452" s="107"/>
      <c r="AQ1452" s="107"/>
      <c r="AR1452" s="107"/>
      <c r="AS1452" s="107"/>
      <c r="AT1452" s="107"/>
    </row>
    <row r="1453" s="65" customFormat="1" ht="104" customHeight="1" spans="1:46">
      <c r="A1453" s="84" t="s">
        <v>19170</v>
      </c>
      <c r="B1453" s="84"/>
      <c r="C1453" s="85" t="s">
        <v>2</v>
      </c>
      <c r="D1453" s="84" t="s">
        <v>16461</v>
      </c>
      <c r="E1453" s="87" t="s">
        <v>19171</v>
      </c>
      <c r="F1453" s="84" t="s">
        <v>16404</v>
      </c>
      <c r="G1453" s="85"/>
      <c r="H1453" s="85">
        <v>20</v>
      </c>
      <c r="I1453" s="85">
        <f t="shared" si="77"/>
        <v>20</v>
      </c>
      <c r="J1453" s="84">
        <v>1</v>
      </c>
      <c r="K1453" s="90">
        <f>SUMIFS(VENTAS[Cantidad],VENTAS[Código del producto Vendido],STOCK[[#This Row],[Code]])</f>
        <v>0</v>
      </c>
      <c r="L1453" s="84">
        <f>STOCK[[#This Row],[Entradas]]-STOCK[[#This Row],[Salidas]]</f>
        <v>1</v>
      </c>
      <c r="M1453" s="93">
        <f>STOCK[[#This Row],[Precio Final]]*10%</f>
        <v>2</v>
      </c>
      <c r="N1453" s="84"/>
      <c r="O1453" s="85"/>
      <c r="P1453" s="85">
        <v>12</v>
      </c>
      <c r="Q1453" s="84"/>
      <c r="R1453" s="84"/>
      <c r="S1453" s="85"/>
      <c r="T1453" s="96"/>
      <c r="U1453" s="84">
        <f t="shared" si="74"/>
        <v>0</v>
      </c>
      <c r="V1453" s="85">
        <f t="shared" si="76"/>
        <v>20</v>
      </c>
      <c r="W1453" s="85">
        <f>STOCK[[#This Row],[Precio Final]]-STOCK[[#This Row],[Costo total]]</f>
        <v>20</v>
      </c>
      <c r="X1453" s="84">
        <f>STOCK[[#This Row],[Ganancia Unitaria]]*STOCK[[#This Row],[Salidas]]</f>
        <v>0</v>
      </c>
      <c r="Y1453" s="84"/>
      <c r="Z1453" s="84"/>
      <c r="AA1453" s="85"/>
      <c r="AB1453" s="84"/>
      <c r="AC1453" s="84"/>
      <c r="AD1453" s="106"/>
      <c r="AE1453" s="107"/>
      <c r="AF1453" s="107"/>
      <c r="AG1453" s="107"/>
      <c r="AH1453" s="107"/>
      <c r="AI1453" s="107"/>
      <c r="AJ1453" s="107"/>
      <c r="AK1453" s="107"/>
      <c r="AL1453" s="107"/>
      <c r="AM1453" s="107"/>
      <c r="AN1453" s="107"/>
      <c r="AO1453" s="107"/>
      <c r="AP1453" s="107"/>
      <c r="AQ1453" s="107"/>
      <c r="AR1453" s="107"/>
      <c r="AS1453" s="107"/>
      <c r="AT1453" s="107"/>
    </row>
    <row r="1454" s="65" customFormat="1" ht="104" customHeight="1" spans="1:46">
      <c r="A1454" s="84" t="s">
        <v>19172</v>
      </c>
      <c r="B1454" s="84"/>
      <c r="C1454" s="85" t="s">
        <v>2</v>
      </c>
      <c r="D1454" s="84" t="s">
        <v>16875</v>
      </c>
      <c r="E1454" s="87" t="s">
        <v>19173</v>
      </c>
      <c r="F1454" s="84" t="s">
        <v>16396</v>
      </c>
      <c r="G1454" s="85"/>
      <c r="H1454" s="85">
        <v>20</v>
      </c>
      <c r="I1454" s="85">
        <f t="shared" si="77"/>
        <v>20</v>
      </c>
      <c r="J1454" s="84">
        <v>1</v>
      </c>
      <c r="K1454" s="90">
        <f>SUMIFS(VENTAS[Cantidad],VENTAS[Código del producto Vendido],STOCK[[#This Row],[Code]])</f>
        <v>0</v>
      </c>
      <c r="L1454" s="84">
        <f>STOCK[[#This Row],[Entradas]]-STOCK[[#This Row],[Salidas]]</f>
        <v>1</v>
      </c>
      <c r="M1454" s="93">
        <f>STOCK[[#This Row],[Precio Final]]*10%</f>
        <v>2</v>
      </c>
      <c r="N1454" s="84"/>
      <c r="O1454" s="85"/>
      <c r="P1454" s="85">
        <v>12</v>
      </c>
      <c r="Q1454" s="84"/>
      <c r="R1454" s="84"/>
      <c r="S1454" s="85"/>
      <c r="T1454" s="96"/>
      <c r="U1454" s="84">
        <f t="shared" si="74"/>
        <v>0</v>
      </c>
      <c r="V1454" s="85">
        <f t="shared" si="76"/>
        <v>20</v>
      </c>
      <c r="W1454" s="85">
        <f>STOCK[[#This Row],[Precio Final]]-STOCK[[#This Row],[Costo total]]</f>
        <v>20</v>
      </c>
      <c r="X1454" s="84">
        <f>STOCK[[#This Row],[Ganancia Unitaria]]*STOCK[[#This Row],[Salidas]]</f>
        <v>0</v>
      </c>
      <c r="Y1454" s="84"/>
      <c r="Z1454" s="84"/>
      <c r="AA1454" s="85"/>
      <c r="AB1454" s="84"/>
      <c r="AC1454" s="84"/>
      <c r="AD1454" s="106"/>
      <c r="AE1454" s="107"/>
      <c r="AF1454" s="107"/>
      <c r="AG1454" s="107"/>
      <c r="AH1454" s="107"/>
      <c r="AI1454" s="107"/>
      <c r="AJ1454" s="107"/>
      <c r="AK1454" s="107"/>
      <c r="AL1454" s="107"/>
      <c r="AM1454" s="107"/>
      <c r="AN1454" s="107"/>
      <c r="AO1454" s="107"/>
      <c r="AP1454" s="107"/>
      <c r="AQ1454" s="107"/>
      <c r="AR1454" s="107"/>
      <c r="AS1454" s="107"/>
      <c r="AT1454" s="107"/>
    </row>
    <row r="1455" s="65" customFormat="1" ht="104" customHeight="1" spans="1:46">
      <c r="A1455" s="84" t="s">
        <v>19174</v>
      </c>
      <c r="B1455" s="84"/>
      <c r="C1455" s="85" t="s">
        <v>2</v>
      </c>
      <c r="D1455" s="84" t="s">
        <v>16511</v>
      </c>
      <c r="E1455" s="87" t="s">
        <v>19175</v>
      </c>
      <c r="F1455" s="84" t="s">
        <v>16431</v>
      </c>
      <c r="G1455" s="85"/>
      <c r="H1455" s="85">
        <v>25</v>
      </c>
      <c r="I1455" s="85">
        <f t="shared" si="77"/>
        <v>25</v>
      </c>
      <c r="J1455" s="84">
        <v>1</v>
      </c>
      <c r="K1455" s="90">
        <f>SUMIFS(VENTAS[Cantidad],VENTAS[Código del producto Vendido],STOCK[[#This Row],[Code]])</f>
        <v>0</v>
      </c>
      <c r="L1455" s="84">
        <f>STOCK[[#This Row],[Entradas]]-STOCK[[#This Row],[Salidas]]</f>
        <v>1</v>
      </c>
      <c r="M1455" s="93">
        <f>STOCK[[#This Row],[Precio Final]]*10%</f>
        <v>2.5</v>
      </c>
      <c r="N1455" s="84"/>
      <c r="O1455" s="85"/>
      <c r="P1455" s="85">
        <v>12</v>
      </c>
      <c r="Q1455" s="84"/>
      <c r="R1455" s="84"/>
      <c r="S1455" s="85"/>
      <c r="T1455" s="96"/>
      <c r="U1455" s="84">
        <f t="shared" si="74"/>
        <v>0</v>
      </c>
      <c r="V1455" s="85">
        <f t="shared" si="76"/>
        <v>25</v>
      </c>
      <c r="W1455" s="85">
        <f>STOCK[[#This Row],[Precio Final]]-STOCK[[#This Row],[Costo total]]</f>
        <v>25</v>
      </c>
      <c r="X1455" s="84">
        <f>STOCK[[#This Row],[Ganancia Unitaria]]*STOCK[[#This Row],[Salidas]]</f>
        <v>0</v>
      </c>
      <c r="Y1455" s="84"/>
      <c r="Z1455" s="84"/>
      <c r="AA1455" s="85"/>
      <c r="AB1455" s="84"/>
      <c r="AC1455" s="84"/>
      <c r="AD1455" s="106"/>
      <c r="AE1455" s="107"/>
      <c r="AF1455" s="107"/>
      <c r="AG1455" s="107"/>
      <c r="AH1455" s="107"/>
      <c r="AI1455" s="107"/>
      <c r="AJ1455" s="107"/>
      <c r="AK1455" s="107"/>
      <c r="AL1455" s="107"/>
      <c r="AM1455" s="107"/>
      <c r="AN1455" s="107"/>
      <c r="AO1455" s="107"/>
      <c r="AP1455" s="107"/>
      <c r="AQ1455" s="107"/>
      <c r="AR1455" s="107"/>
      <c r="AS1455" s="107"/>
      <c r="AT1455" s="107"/>
    </row>
    <row r="1456" s="65" customFormat="1" ht="104" customHeight="1" spans="1:46">
      <c r="A1456" s="84" t="s">
        <v>19176</v>
      </c>
      <c r="B1456" s="84"/>
      <c r="C1456" s="85" t="s">
        <v>2</v>
      </c>
      <c r="D1456" s="84" t="s">
        <v>16461</v>
      </c>
      <c r="E1456" s="87" t="s">
        <v>19177</v>
      </c>
      <c r="F1456" s="84" t="s">
        <v>16586</v>
      </c>
      <c r="G1456" s="85"/>
      <c r="H1456" s="85">
        <v>22</v>
      </c>
      <c r="I1456" s="85">
        <v>25</v>
      </c>
      <c r="J1456" s="84">
        <v>1</v>
      </c>
      <c r="K1456" s="90">
        <f>SUMIFS(VENTAS[Cantidad],VENTAS[Código del producto Vendido],STOCK[[#This Row],[Code]])</f>
        <v>0</v>
      </c>
      <c r="L1456" s="84">
        <f>STOCK[[#This Row],[Entradas]]-STOCK[[#This Row],[Salidas]]</f>
        <v>1</v>
      </c>
      <c r="M1456" s="93">
        <f>STOCK[[#This Row],[Precio Final]]*10%</f>
        <v>2.2</v>
      </c>
      <c r="N1456" s="84"/>
      <c r="O1456" s="85"/>
      <c r="P1456" s="85">
        <v>12</v>
      </c>
      <c r="Q1456" s="84"/>
      <c r="R1456" s="84"/>
      <c r="S1456" s="85"/>
      <c r="T1456" s="96"/>
      <c r="U1456" s="84">
        <f t="shared" si="74"/>
        <v>0</v>
      </c>
      <c r="V1456" s="85">
        <f t="shared" si="76"/>
        <v>22</v>
      </c>
      <c r="W1456" s="85">
        <f>STOCK[[#This Row],[Precio Final]]-STOCK[[#This Row],[Costo total]]</f>
        <v>22</v>
      </c>
      <c r="X1456" s="84">
        <f>STOCK[[#This Row],[Ganancia Unitaria]]*STOCK[[#This Row],[Salidas]]</f>
        <v>0</v>
      </c>
      <c r="Y1456" s="84"/>
      <c r="Z1456" s="84"/>
      <c r="AA1456" s="85"/>
      <c r="AB1456" s="84"/>
      <c r="AC1456" s="84"/>
      <c r="AD1456" s="106"/>
      <c r="AE1456" s="107"/>
      <c r="AF1456" s="107"/>
      <c r="AG1456" s="107"/>
      <c r="AH1456" s="107"/>
      <c r="AI1456" s="107"/>
      <c r="AJ1456" s="107"/>
      <c r="AK1456" s="107"/>
      <c r="AL1456" s="107"/>
      <c r="AM1456" s="107"/>
      <c r="AN1456" s="107"/>
      <c r="AO1456" s="107"/>
      <c r="AP1456" s="107"/>
      <c r="AQ1456" s="107"/>
      <c r="AR1456" s="107"/>
      <c r="AS1456" s="107"/>
      <c r="AT1456" s="107"/>
    </row>
    <row r="1457" s="65" customFormat="1" ht="104" customHeight="1" spans="1:46">
      <c r="A1457" s="84" t="s">
        <v>19178</v>
      </c>
      <c r="B1457" s="84"/>
      <c r="C1457" s="85" t="s">
        <v>2</v>
      </c>
      <c r="D1457" s="84" t="s">
        <v>16875</v>
      </c>
      <c r="E1457" s="87" t="s">
        <v>19179</v>
      </c>
      <c r="F1457" s="84" t="s">
        <v>16396</v>
      </c>
      <c r="G1457" s="85"/>
      <c r="H1457" s="85">
        <v>20</v>
      </c>
      <c r="I1457" s="85">
        <f t="shared" ref="I1457:I1520" si="78">H1457</f>
        <v>20</v>
      </c>
      <c r="J1457" s="84">
        <v>1</v>
      </c>
      <c r="K1457" s="90">
        <f>SUMIFS(VENTAS[Cantidad],VENTAS[Código del producto Vendido],STOCK[[#This Row],[Code]])</f>
        <v>0</v>
      </c>
      <c r="L1457" s="84">
        <f>STOCK[[#This Row],[Entradas]]-STOCK[[#This Row],[Salidas]]</f>
        <v>1</v>
      </c>
      <c r="M1457" s="93">
        <f>STOCK[[#This Row],[Precio Final]]*10%</f>
        <v>2</v>
      </c>
      <c r="N1457" s="84"/>
      <c r="O1457" s="85"/>
      <c r="P1457" s="85">
        <v>12</v>
      </c>
      <c r="Q1457" s="84"/>
      <c r="R1457" s="84"/>
      <c r="S1457" s="85"/>
      <c r="T1457" s="96"/>
      <c r="U1457" s="84">
        <f t="shared" si="74"/>
        <v>0</v>
      </c>
      <c r="V1457" s="85">
        <f t="shared" si="76"/>
        <v>20</v>
      </c>
      <c r="W1457" s="85">
        <f>STOCK[[#This Row],[Precio Final]]-STOCK[[#This Row],[Costo total]]</f>
        <v>20</v>
      </c>
      <c r="X1457" s="84">
        <f>STOCK[[#This Row],[Ganancia Unitaria]]*STOCK[[#This Row],[Salidas]]</f>
        <v>0</v>
      </c>
      <c r="Y1457" s="84"/>
      <c r="Z1457" s="84"/>
      <c r="AA1457" s="85"/>
      <c r="AB1457" s="84"/>
      <c r="AC1457" s="84"/>
      <c r="AD1457" s="106"/>
      <c r="AE1457" s="107"/>
      <c r="AF1457" s="107"/>
      <c r="AG1457" s="107"/>
      <c r="AH1457" s="107"/>
      <c r="AI1457" s="107"/>
      <c r="AJ1457" s="107"/>
      <c r="AK1457" s="107"/>
      <c r="AL1457" s="107"/>
      <c r="AM1457" s="107"/>
      <c r="AN1457" s="107"/>
      <c r="AO1457" s="107"/>
      <c r="AP1457" s="107"/>
      <c r="AQ1457" s="107"/>
      <c r="AR1457" s="107"/>
      <c r="AS1457" s="107"/>
      <c r="AT1457" s="107"/>
    </row>
    <row r="1458" s="65" customFormat="1" ht="104" customHeight="1" spans="1:46">
      <c r="A1458" s="84" t="s">
        <v>19180</v>
      </c>
      <c r="B1458" s="84"/>
      <c r="C1458" s="85" t="s">
        <v>2</v>
      </c>
      <c r="D1458" s="84" t="s">
        <v>16511</v>
      </c>
      <c r="E1458" s="87" t="s">
        <v>19181</v>
      </c>
      <c r="F1458" s="84" t="s">
        <v>16404</v>
      </c>
      <c r="G1458" s="85"/>
      <c r="H1458" s="85">
        <v>20</v>
      </c>
      <c r="I1458" s="85">
        <f t="shared" si="78"/>
        <v>20</v>
      </c>
      <c r="J1458" s="84">
        <v>1</v>
      </c>
      <c r="K1458" s="90">
        <f>SUMIFS(VENTAS[Cantidad],VENTAS[Código del producto Vendido],STOCK[[#This Row],[Code]])</f>
        <v>0</v>
      </c>
      <c r="L1458" s="84">
        <f>STOCK[[#This Row],[Entradas]]-STOCK[[#This Row],[Salidas]]</f>
        <v>1</v>
      </c>
      <c r="M1458" s="93">
        <f>STOCK[[#This Row],[Precio Final]]*10%</f>
        <v>2</v>
      </c>
      <c r="N1458" s="84"/>
      <c r="O1458" s="85"/>
      <c r="P1458" s="85">
        <v>12</v>
      </c>
      <c r="Q1458" s="84"/>
      <c r="R1458" s="84"/>
      <c r="S1458" s="85"/>
      <c r="T1458" s="96"/>
      <c r="U1458" s="84">
        <f t="shared" si="74"/>
        <v>0</v>
      </c>
      <c r="V1458" s="85">
        <f t="shared" si="76"/>
        <v>20</v>
      </c>
      <c r="W1458" s="85">
        <f>STOCK[[#This Row],[Precio Final]]-STOCK[[#This Row],[Costo total]]</f>
        <v>20</v>
      </c>
      <c r="X1458" s="84">
        <f>STOCK[[#This Row],[Ganancia Unitaria]]*STOCK[[#This Row],[Salidas]]</f>
        <v>0</v>
      </c>
      <c r="Y1458" s="84"/>
      <c r="Z1458" s="84"/>
      <c r="AA1458" s="85"/>
      <c r="AB1458" s="84"/>
      <c r="AC1458" s="84"/>
      <c r="AD1458" s="106"/>
      <c r="AE1458" s="107"/>
      <c r="AF1458" s="107"/>
      <c r="AG1458" s="107"/>
      <c r="AH1458" s="107"/>
      <c r="AI1458" s="107"/>
      <c r="AJ1458" s="107"/>
      <c r="AK1458" s="107"/>
      <c r="AL1458" s="107"/>
      <c r="AM1458" s="107"/>
      <c r="AN1458" s="107"/>
      <c r="AO1458" s="107"/>
      <c r="AP1458" s="107"/>
      <c r="AQ1458" s="107"/>
      <c r="AR1458" s="107"/>
      <c r="AS1458" s="107"/>
      <c r="AT1458" s="107"/>
    </row>
    <row r="1459" s="65" customFormat="1" ht="104" customHeight="1" spans="1:46">
      <c r="A1459" s="84" t="s">
        <v>19182</v>
      </c>
      <c r="B1459" s="84"/>
      <c r="C1459" s="85" t="s">
        <v>2</v>
      </c>
      <c r="D1459" s="84" t="s">
        <v>16511</v>
      </c>
      <c r="E1459" s="87" t="s">
        <v>19183</v>
      </c>
      <c r="F1459" s="84" t="s">
        <v>16404</v>
      </c>
      <c r="G1459" s="85"/>
      <c r="H1459" s="85">
        <v>18</v>
      </c>
      <c r="I1459" s="85">
        <f t="shared" si="78"/>
        <v>18</v>
      </c>
      <c r="J1459" s="84">
        <v>1</v>
      </c>
      <c r="K1459" s="90">
        <f>SUMIFS(VENTAS[Cantidad],VENTAS[Código del producto Vendido],STOCK[[#This Row],[Code]])</f>
        <v>0</v>
      </c>
      <c r="L1459" s="84">
        <f>STOCK[[#This Row],[Entradas]]-STOCK[[#This Row],[Salidas]]</f>
        <v>1</v>
      </c>
      <c r="M1459" s="93">
        <f>STOCK[[#This Row],[Precio Final]]*10%</f>
        <v>1.8</v>
      </c>
      <c r="N1459" s="84"/>
      <c r="O1459" s="85"/>
      <c r="P1459" s="85">
        <v>12</v>
      </c>
      <c r="Q1459" s="84"/>
      <c r="R1459" s="84"/>
      <c r="S1459" s="85"/>
      <c r="T1459" s="96"/>
      <c r="U1459" s="84">
        <f t="shared" si="74"/>
        <v>0</v>
      </c>
      <c r="V1459" s="85">
        <f t="shared" si="76"/>
        <v>18</v>
      </c>
      <c r="W1459" s="85">
        <f>STOCK[[#This Row],[Precio Final]]-STOCK[[#This Row],[Costo total]]</f>
        <v>18</v>
      </c>
      <c r="X1459" s="84">
        <f>STOCK[[#This Row],[Ganancia Unitaria]]*STOCK[[#This Row],[Salidas]]</f>
        <v>0</v>
      </c>
      <c r="Y1459" s="84"/>
      <c r="Z1459" s="84"/>
      <c r="AA1459" s="85"/>
      <c r="AB1459" s="84"/>
      <c r="AC1459" s="84"/>
      <c r="AD1459" s="106"/>
      <c r="AE1459" s="107"/>
      <c r="AF1459" s="107"/>
      <c r="AG1459" s="107"/>
      <c r="AH1459" s="107"/>
      <c r="AI1459" s="107"/>
      <c r="AJ1459" s="107"/>
      <c r="AK1459" s="107"/>
      <c r="AL1459" s="107"/>
      <c r="AM1459" s="107"/>
      <c r="AN1459" s="107"/>
      <c r="AO1459" s="107"/>
      <c r="AP1459" s="107"/>
      <c r="AQ1459" s="107"/>
      <c r="AR1459" s="107"/>
      <c r="AS1459" s="107"/>
      <c r="AT1459" s="107"/>
    </row>
    <row r="1460" s="65" customFormat="1" ht="104" customHeight="1" spans="1:46">
      <c r="A1460" s="84" t="s">
        <v>19184</v>
      </c>
      <c r="B1460" s="84"/>
      <c r="C1460" s="85" t="s">
        <v>2</v>
      </c>
      <c r="D1460" s="84" t="s">
        <v>16511</v>
      </c>
      <c r="E1460" s="87" t="s">
        <v>19185</v>
      </c>
      <c r="F1460" s="84" t="s">
        <v>16431</v>
      </c>
      <c r="G1460" s="85"/>
      <c r="H1460" s="85">
        <v>18</v>
      </c>
      <c r="I1460" s="85">
        <f t="shared" si="78"/>
        <v>18</v>
      </c>
      <c r="J1460" s="84">
        <v>1</v>
      </c>
      <c r="K1460" s="90">
        <f>SUMIFS(VENTAS[Cantidad],VENTAS[Código del producto Vendido],STOCK[[#This Row],[Code]])</f>
        <v>0</v>
      </c>
      <c r="L1460" s="84">
        <f>STOCK[[#This Row],[Entradas]]-STOCK[[#This Row],[Salidas]]</f>
        <v>1</v>
      </c>
      <c r="M1460" s="93">
        <f>STOCK[[#This Row],[Precio Final]]*10%</f>
        <v>1.8</v>
      </c>
      <c r="N1460" s="84"/>
      <c r="O1460" s="85"/>
      <c r="P1460" s="85">
        <v>12</v>
      </c>
      <c r="Q1460" s="84"/>
      <c r="R1460" s="84"/>
      <c r="S1460" s="85"/>
      <c r="T1460" s="96"/>
      <c r="U1460" s="84">
        <f t="shared" si="74"/>
        <v>0</v>
      </c>
      <c r="V1460" s="85">
        <f t="shared" si="76"/>
        <v>18</v>
      </c>
      <c r="W1460" s="85">
        <f>STOCK[[#This Row],[Precio Final]]-STOCK[[#This Row],[Costo total]]</f>
        <v>18</v>
      </c>
      <c r="X1460" s="84">
        <f>STOCK[[#This Row],[Ganancia Unitaria]]*STOCK[[#This Row],[Salidas]]</f>
        <v>0</v>
      </c>
      <c r="Y1460" s="84"/>
      <c r="Z1460" s="84"/>
      <c r="AA1460" s="85"/>
      <c r="AB1460" s="84"/>
      <c r="AC1460" s="84"/>
      <c r="AD1460" s="106"/>
      <c r="AE1460" s="107"/>
      <c r="AF1460" s="107"/>
      <c r="AG1460" s="107"/>
      <c r="AH1460" s="107"/>
      <c r="AI1460" s="107"/>
      <c r="AJ1460" s="107"/>
      <c r="AK1460" s="107"/>
      <c r="AL1460" s="107"/>
      <c r="AM1460" s="107"/>
      <c r="AN1460" s="107"/>
      <c r="AO1460" s="107"/>
      <c r="AP1460" s="107"/>
      <c r="AQ1460" s="107"/>
      <c r="AR1460" s="107"/>
      <c r="AS1460" s="107"/>
      <c r="AT1460" s="107"/>
    </row>
    <row r="1461" s="65" customFormat="1" ht="104" customHeight="1" spans="1:46">
      <c r="A1461" s="84" t="s">
        <v>19186</v>
      </c>
      <c r="B1461" s="84"/>
      <c r="C1461" s="85" t="s">
        <v>2</v>
      </c>
      <c r="D1461" s="84" t="s">
        <v>16461</v>
      </c>
      <c r="E1461" s="87" t="s">
        <v>19187</v>
      </c>
      <c r="F1461" s="84" t="s">
        <v>16475</v>
      </c>
      <c r="G1461" s="85"/>
      <c r="H1461" s="85">
        <v>30</v>
      </c>
      <c r="I1461" s="85">
        <f t="shared" si="78"/>
        <v>30</v>
      </c>
      <c r="J1461" s="84">
        <v>1</v>
      </c>
      <c r="K1461" s="90">
        <f>SUMIFS(VENTAS[Cantidad],VENTAS[Código del producto Vendido],STOCK[[#This Row],[Code]])</f>
        <v>0</v>
      </c>
      <c r="L1461" s="84">
        <f>STOCK[[#This Row],[Entradas]]-STOCK[[#This Row],[Salidas]]</f>
        <v>1</v>
      </c>
      <c r="M1461" s="93">
        <f>STOCK[[#This Row],[Precio Final]]*10%</f>
        <v>3</v>
      </c>
      <c r="N1461" s="84"/>
      <c r="O1461" s="85"/>
      <c r="P1461" s="85">
        <v>12</v>
      </c>
      <c r="Q1461" s="84"/>
      <c r="R1461" s="84"/>
      <c r="S1461" s="85"/>
      <c r="T1461" s="96"/>
      <c r="U1461" s="84">
        <f t="shared" si="74"/>
        <v>0</v>
      </c>
      <c r="V1461" s="85">
        <f t="shared" si="76"/>
        <v>30</v>
      </c>
      <c r="W1461" s="85">
        <f>STOCK[[#This Row],[Precio Final]]-STOCK[[#This Row],[Costo total]]</f>
        <v>30</v>
      </c>
      <c r="X1461" s="84">
        <f>STOCK[[#This Row],[Ganancia Unitaria]]*STOCK[[#This Row],[Salidas]]</f>
        <v>0</v>
      </c>
      <c r="Y1461" s="84"/>
      <c r="Z1461" s="84"/>
      <c r="AA1461" s="85"/>
      <c r="AB1461" s="84"/>
      <c r="AC1461" s="84"/>
      <c r="AD1461" s="106"/>
      <c r="AE1461" s="107"/>
      <c r="AF1461" s="107"/>
      <c r="AG1461" s="107"/>
      <c r="AH1461" s="107"/>
      <c r="AI1461" s="107"/>
      <c r="AJ1461" s="107"/>
      <c r="AK1461" s="107"/>
      <c r="AL1461" s="107"/>
      <c r="AM1461" s="107"/>
      <c r="AN1461" s="107"/>
      <c r="AO1461" s="107"/>
      <c r="AP1461" s="107"/>
      <c r="AQ1461" s="107"/>
      <c r="AR1461" s="107"/>
      <c r="AS1461" s="107"/>
      <c r="AT1461" s="107"/>
    </row>
    <row r="1462" s="65" customFormat="1" ht="104" customHeight="1" spans="1:46">
      <c r="A1462" s="84" t="s">
        <v>19188</v>
      </c>
      <c r="B1462" s="84"/>
      <c r="C1462" s="85" t="s">
        <v>2</v>
      </c>
      <c r="D1462" s="84" t="s">
        <v>16461</v>
      </c>
      <c r="E1462" s="87" t="s">
        <v>19189</v>
      </c>
      <c r="F1462" s="84" t="s">
        <v>16475</v>
      </c>
      <c r="G1462" s="85"/>
      <c r="H1462" s="85">
        <v>20</v>
      </c>
      <c r="I1462" s="85">
        <f t="shared" si="78"/>
        <v>20</v>
      </c>
      <c r="J1462" s="84">
        <v>1</v>
      </c>
      <c r="K1462" s="90">
        <f>SUMIFS(VENTAS[Cantidad],VENTAS[Código del producto Vendido],STOCK[[#This Row],[Code]])</f>
        <v>0</v>
      </c>
      <c r="L1462" s="84">
        <f>STOCK[[#This Row],[Entradas]]-STOCK[[#This Row],[Salidas]]</f>
        <v>1</v>
      </c>
      <c r="M1462" s="93">
        <f>STOCK[[#This Row],[Precio Final]]*10%</f>
        <v>2</v>
      </c>
      <c r="N1462" s="84"/>
      <c r="O1462" s="85"/>
      <c r="P1462" s="85">
        <v>12</v>
      </c>
      <c r="Q1462" s="84"/>
      <c r="R1462" s="84"/>
      <c r="S1462" s="85"/>
      <c r="T1462" s="96"/>
      <c r="U1462" s="84">
        <f t="shared" si="74"/>
        <v>0</v>
      </c>
      <c r="V1462" s="85">
        <f t="shared" si="76"/>
        <v>20</v>
      </c>
      <c r="W1462" s="85">
        <f>STOCK[[#This Row],[Precio Final]]-STOCK[[#This Row],[Costo total]]</f>
        <v>20</v>
      </c>
      <c r="X1462" s="84">
        <f>STOCK[[#This Row],[Ganancia Unitaria]]*STOCK[[#This Row],[Salidas]]</f>
        <v>0</v>
      </c>
      <c r="Y1462" s="84"/>
      <c r="Z1462" s="84"/>
      <c r="AA1462" s="85"/>
      <c r="AB1462" s="84"/>
      <c r="AC1462" s="84"/>
      <c r="AD1462" s="106"/>
      <c r="AE1462" s="107"/>
      <c r="AF1462" s="107"/>
      <c r="AG1462" s="107"/>
      <c r="AH1462" s="107"/>
      <c r="AI1462" s="107"/>
      <c r="AJ1462" s="107"/>
      <c r="AK1462" s="107"/>
      <c r="AL1462" s="107"/>
      <c r="AM1462" s="107"/>
      <c r="AN1462" s="107"/>
      <c r="AO1462" s="107"/>
      <c r="AP1462" s="107"/>
      <c r="AQ1462" s="107"/>
      <c r="AR1462" s="107"/>
      <c r="AS1462" s="107"/>
      <c r="AT1462" s="107"/>
    </row>
    <row r="1463" s="65" customFormat="1" ht="104" customHeight="1" spans="1:46">
      <c r="A1463" s="84" t="s">
        <v>19190</v>
      </c>
      <c r="B1463" s="84"/>
      <c r="C1463" s="85" t="s">
        <v>2</v>
      </c>
      <c r="D1463" s="84" t="s">
        <v>16461</v>
      </c>
      <c r="E1463" s="87" t="s">
        <v>19191</v>
      </c>
      <c r="F1463" s="84" t="s">
        <v>16475</v>
      </c>
      <c r="G1463" s="85"/>
      <c r="H1463" s="85">
        <v>22</v>
      </c>
      <c r="I1463" s="85">
        <f t="shared" si="78"/>
        <v>22</v>
      </c>
      <c r="J1463" s="84">
        <v>1</v>
      </c>
      <c r="K1463" s="90">
        <f>SUMIFS(VENTAS[Cantidad],VENTAS[Código del producto Vendido],STOCK[[#This Row],[Code]])</f>
        <v>0</v>
      </c>
      <c r="L1463" s="84">
        <f>STOCK[[#This Row],[Entradas]]-STOCK[[#This Row],[Salidas]]</f>
        <v>1</v>
      </c>
      <c r="M1463" s="93">
        <f>STOCK[[#This Row],[Precio Final]]*10%</f>
        <v>2.2</v>
      </c>
      <c r="N1463" s="84"/>
      <c r="O1463" s="85"/>
      <c r="P1463" s="85">
        <v>12</v>
      </c>
      <c r="Q1463" s="84"/>
      <c r="R1463" s="84"/>
      <c r="S1463" s="85"/>
      <c r="T1463" s="96"/>
      <c r="U1463" s="84">
        <f t="shared" si="74"/>
        <v>0</v>
      </c>
      <c r="V1463" s="85">
        <f t="shared" si="76"/>
        <v>22</v>
      </c>
      <c r="W1463" s="85">
        <f>STOCK[[#This Row],[Precio Final]]-STOCK[[#This Row],[Costo total]]</f>
        <v>22</v>
      </c>
      <c r="X1463" s="84">
        <f>STOCK[[#This Row],[Ganancia Unitaria]]*STOCK[[#This Row],[Salidas]]</f>
        <v>0</v>
      </c>
      <c r="Y1463" s="84"/>
      <c r="Z1463" s="84"/>
      <c r="AA1463" s="85"/>
      <c r="AB1463" s="84"/>
      <c r="AC1463" s="84"/>
      <c r="AD1463" s="106"/>
      <c r="AE1463" s="107"/>
      <c r="AF1463" s="107"/>
      <c r="AG1463" s="107"/>
      <c r="AH1463" s="107"/>
      <c r="AI1463" s="107"/>
      <c r="AJ1463" s="107"/>
      <c r="AK1463" s="107"/>
      <c r="AL1463" s="107"/>
      <c r="AM1463" s="107"/>
      <c r="AN1463" s="107"/>
      <c r="AO1463" s="107"/>
      <c r="AP1463" s="107"/>
      <c r="AQ1463" s="107"/>
      <c r="AR1463" s="107"/>
      <c r="AS1463" s="107"/>
      <c r="AT1463" s="107"/>
    </row>
    <row r="1464" s="65" customFormat="1" ht="104" customHeight="1" spans="1:46">
      <c r="A1464" s="84" t="s">
        <v>19192</v>
      </c>
      <c r="B1464" s="84"/>
      <c r="C1464" s="85" t="s">
        <v>2</v>
      </c>
      <c r="D1464" s="84" t="s">
        <v>16875</v>
      </c>
      <c r="E1464" s="87" t="s">
        <v>19193</v>
      </c>
      <c r="F1464" s="84" t="s">
        <v>16396</v>
      </c>
      <c r="G1464" s="85"/>
      <c r="H1464" s="85">
        <v>25</v>
      </c>
      <c r="I1464" s="85">
        <f t="shared" si="78"/>
        <v>25</v>
      </c>
      <c r="J1464" s="84">
        <v>1</v>
      </c>
      <c r="K1464" s="90">
        <f>SUMIFS(VENTAS[Cantidad],VENTAS[Código del producto Vendido],STOCK[[#This Row],[Code]])</f>
        <v>0</v>
      </c>
      <c r="L1464" s="84">
        <f>STOCK[[#This Row],[Entradas]]-STOCK[[#This Row],[Salidas]]</f>
        <v>1</v>
      </c>
      <c r="M1464" s="93">
        <f>STOCK[[#This Row],[Precio Final]]*10%</f>
        <v>2.5</v>
      </c>
      <c r="N1464" s="84"/>
      <c r="O1464" s="85"/>
      <c r="P1464" s="85">
        <v>12</v>
      </c>
      <c r="Q1464" s="84"/>
      <c r="R1464" s="84"/>
      <c r="S1464" s="85"/>
      <c r="T1464" s="96"/>
      <c r="U1464" s="84">
        <f t="shared" si="74"/>
        <v>0</v>
      </c>
      <c r="V1464" s="85">
        <f t="shared" si="76"/>
        <v>25</v>
      </c>
      <c r="W1464" s="85">
        <f>STOCK[[#This Row],[Precio Final]]-STOCK[[#This Row],[Costo total]]</f>
        <v>25</v>
      </c>
      <c r="X1464" s="84">
        <f>STOCK[[#This Row],[Ganancia Unitaria]]*STOCK[[#This Row],[Salidas]]</f>
        <v>0</v>
      </c>
      <c r="Y1464" s="84"/>
      <c r="Z1464" s="84"/>
      <c r="AA1464" s="85"/>
      <c r="AB1464" s="84"/>
      <c r="AC1464" s="84"/>
      <c r="AD1464" s="106"/>
      <c r="AE1464" s="107"/>
      <c r="AF1464" s="107"/>
      <c r="AG1464" s="107"/>
      <c r="AH1464" s="107"/>
      <c r="AI1464" s="107"/>
      <c r="AJ1464" s="107"/>
      <c r="AK1464" s="107"/>
      <c r="AL1464" s="107"/>
      <c r="AM1464" s="107"/>
      <c r="AN1464" s="107"/>
      <c r="AO1464" s="107"/>
      <c r="AP1464" s="107"/>
      <c r="AQ1464" s="107"/>
      <c r="AR1464" s="107"/>
      <c r="AS1464" s="107"/>
      <c r="AT1464" s="107"/>
    </row>
    <row r="1465" s="65" customFormat="1" ht="104" customHeight="1" spans="1:46">
      <c r="A1465" s="84" t="s">
        <v>19194</v>
      </c>
      <c r="B1465" s="84"/>
      <c r="C1465" s="85" t="s">
        <v>2</v>
      </c>
      <c r="D1465" s="84" t="s">
        <v>16461</v>
      </c>
      <c r="E1465" s="87" t="s">
        <v>19195</v>
      </c>
      <c r="F1465" s="84" t="s">
        <v>16586</v>
      </c>
      <c r="G1465" s="85"/>
      <c r="H1465" s="85">
        <v>22</v>
      </c>
      <c r="I1465" s="85">
        <f t="shared" si="78"/>
        <v>22</v>
      </c>
      <c r="J1465" s="84">
        <v>1</v>
      </c>
      <c r="K1465" s="90">
        <f>SUMIFS(VENTAS[Cantidad],VENTAS[Código del producto Vendido],STOCK[[#This Row],[Code]])</f>
        <v>0</v>
      </c>
      <c r="L1465" s="84">
        <f>STOCK[[#This Row],[Entradas]]-STOCK[[#This Row],[Salidas]]</f>
        <v>1</v>
      </c>
      <c r="M1465" s="93">
        <f>STOCK[[#This Row],[Precio Final]]*10%</f>
        <v>2.2</v>
      </c>
      <c r="N1465" s="84"/>
      <c r="O1465" s="85"/>
      <c r="P1465" s="85">
        <v>12</v>
      </c>
      <c r="Q1465" s="84"/>
      <c r="R1465" s="84"/>
      <c r="S1465" s="85"/>
      <c r="T1465" s="96"/>
      <c r="U1465" s="84">
        <f t="shared" si="74"/>
        <v>0</v>
      </c>
      <c r="V1465" s="85">
        <f t="shared" si="76"/>
        <v>22</v>
      </c>
      <c r="W1465" s="85">
        <f>STOCK[[#This Row],[Precio Final]]-STOCK[[#This Row],[Costo total]]</f>
        <v>22</v>
      </c>
      <c r="X1465" s="84">
        <f>STOCK[[#This Row],[Ganancia Unitaria]]*STOCK[[#This Row],[Salidas]]</f>
        <v>0</v>
      </c>
      <c r="Y1465" s="84"/>
      <c r="Z1465" s="84"/>
      <c r="AA1465" s="85"/>
      <c r="AB1465" s="84"/>
      <c r="AC1465" s="84"/>
      <c r="AD1465" s="106"/>
      <c r="AE1465" s="107"/>
      <c r="AF1465" s="107"/>
      <c r="AG1465" s="107"/>
      <c r="AH1465" s="107"/>
      <c r="AI1465" s="107"/>
      <c r="AJ1465" s="107"/>
      <c r="AK1465" s="107"/>
      <c r="AL1465" s="107"/>
      <c r="AM1465" s="107"/>
      <c r="AN1465" s="107"/>
      <c r="AO1465" s="107"/>
      <c r="AP1465" s="107"/>
      <c r="AQ1465" s="107"/>
      <c r="AR1465" s="107"/>
      <c r="AS1465" s="107"/>
      <c r="AT1465" s="107"/>
    </row>
    <row r="1466" s="65" customFormat="1" ht="104" customHeight="1" spans="1:46">
      <c r="A1466" s="84" t="s">
        <v>19196</v>
      </c>
      <c r="B1466" s="84"/>
      <c r="C1466" s="85" t="s">
        <v>2</v>
      </c>
      <c r="D1466" s="84" t="s">
        <v>16511</v>
      </c>
      <c r="E1466" s="87" t="s">
        <v>19197</v>
      </c>
      <c r="F1466" s="84" t="s">
        <v>16404</v>
      </c>
      <c r="G1466" s="85"/>
      <c r="H1466" s="85">
        <v>25</v>
      </c>
      <c r="I1466" s="85">
        <f t="shared" si="78"/>
        <v>25</v>
      </c>
      <c r="J1466" s="84">
        <v>1</v>
      </c>
      <c r="K1466" s="90">
        <f>SUMIFS(VENTAS[Cantidad],VENTAS[Código del producto Vendido],STOCK[[#This Row],[Code]])</f>
        <v>0</v>
      </c>
      <c r="L1466" s="84">
        <f>STOCK[[#This Row],[Entradas]]-STOCK[[#This Row],[Salidas]]</f>
        <v>1</v>
      </c>
      <c r="M1466" s="93">
        <f>STOCK[[#This Row],[Precio Final]]*10%</f>
        <v>2.5</v>
      </c>
      <c r="N1466" s="84"/>
      <c r="O1466" s="85"/>
      <c r="P1466" s="85">
        <v>12</v>
      </c>
      <c r="Q1466" s="84"/>
      <c r="R1466" s="84"/>
      <c r="S1466" s="85"/>
      <c r="T1466" s="96"/>
      <c r="U1466" s="84">
        <f t="shared" si="74"/>
        <v>0</v>
      </c>
      <c r="V1466" s="85">
        <f t="shared" si="76"/>
        <v>25</v>
      </c>
      <c r="W1466" s="85">
        <f>STOCK[[#This Row],[Precio Final]]-STOCK[[#This Row],[Costo total]]</f>
        <v>25</v>
      </c>
      <c r="X1466" s="84">
        <f>STOCK[[#This Row],[Ganancia Unitaria]]*STOCK[[#This Row],[Salidas]]</f>
        <v>0</v>
      </c>
      <c r="Y1466" s="84"/>
      <c r="Z1466" s="84"/>
      <c r="AA1466" s="85"/>
      <c r="AB1466" s="84"/>
      <c r="AC1466" s="84"/>
      <c r="AD1466" s="106"/>
      <c r="AE1466" s="107"/>
      <c r="AF1466" s="107"/>
      <c r="AG1466" s="107"/>
      <c r="AH1466" s="107"/>
      <c r="AI1466" s="107"/>
      <c r="AJ1466" s="107"/>
      <c r="AK1466" s="107"/>
      <c r="AL1466" s="107"/>
      <c r="AM1466" s="107"/>
      <c r="AN1466" s="107"/>
      <c r="AO1466" s="107"/>
      <c r="AP1466" s="107"/>
      <c r="AQ1466" s="107"/>
      <c r="AR1466" s="107"/>
      <c r="AS1466" s="107"/>
      <c r="AT1466" s="107"/>
    </row>
    <row r="1467" s="65" customFormat="1" ht="104" customHeight="1" spans="1:46">
      <c r="A1467" s="84" t="s">
        <v>19198</v>
      </c>
      <c r="B1467" s="84"/>
      <c r="C1467" s="85" t="s">
        <v>2</v>
      </c>
      <c r="D1467" s="84" t="s">
        <v>16875</v>
      </c>
      <c r="E1467" s="87" t="s">
        <v>19199</v>
      </c>
      <c r="F1467" s="84" t="s">
        <v>16396</v>
      </c>
      <c r="G1467" s="85"/>
      <c r="H1467" s="85">
        <v>30</v>
      </c>
      <c r="I1467" s="85">
        <f t="shared" si="78"/>
        <v>30</v>
      </c>
      <c r="J1467" s="84">
        <v>1</v>
      </c>
      <c r="K1467" s="90">
        <f>SUMIFS(VENTAS[Cantidad],VENTAS[Código del producto Vendido],STOCK[[#This Row],[Code]])</f>
        <v>0</v>
      </c>
      <c r="L1467" s="84">
        <f>STOCK[[#This Row],[Entradas]]-STOCK[[#This Row],[Salidas]]</f>
        <v>1</v>
      </c>
      <c r="M1467" s="93">
        <f>STOCK[[#This Row],[Precio Final]]*10%</f>
        <v>3</v>
      </c>
      <c r="N1467" s="84"/>
      <c r="O1467" s="85"/>
      <c r="P1467" s="85">
        <v>12</v>
      </c>
      <c r="Q1467" s="84"/>
      <c r="R1467" s="84"/>
      <c r="S1467" s="85"/>
      <c r="T1467" s="96"/>
      <c r="U1467" s="84">
        <f t="shared" si="74"/>
        <v>0</v>
      </c>
      <c r="V1467" s="85">
        <f t="shared" si="76"/>
        <v>30</v>
      </c>
      <c r="W1467" s="85">
        <f>STOCK[[#This Row],[Precio Final]]-STOCK[[#This Row],[Costo total]]</f>
        <v>30</v>
      </c>
      <c r="X1467" s="84">
        <f>STOCK[[#This Row],[Ganancia Unitaria]]*STOCK[[#This Row],[Salidas]]</f>
        <v>0</v>
      </c>
      <c r="Y1467" s="84"/>
      <c r="Z1467" s="84"/>
      <c r="AA1467" s="85"/>
      <c r="AB1467" s="84"/>
      <c r="AC1467" s="84"/>
      <c r="AD1467" s="106"/>
      <c r="AE1467" s="107"/>
      <c r="AF1467" s="107"/>
      <c r="AG1467" s="107"/>
      <c r="AH1467" s="107"/>
      <c r="AI1467" s="107"/>
      <c r="AJ1467" s="107"/>
      <c r="AK1467" s="107"/>
      <c r="AL1467" s="107"/>
      <c r="AM1467" s="107"/>
      <c r="AN1467" s="107"/>
      <c r="AO1467" s="107"/>
      <c r="AP1467" s="107"/>
      <c r="AQ1467" s="107"/>
      <c r="AR1467" s="107"/>
      <c r="AS1467" s="107"/>
      <c r="AT1467" s="107"/>
    </row>
    <row r="1468" s="65" customFormat="1" ht="104" customHeight="1" spans="1:46">
      <c r="A1468" s="84" t="s">
        <v>19200</v>
      </c>
      <c r="B1468" s="84"/>
      <c r="C1468" s="85" t="s">
        <v>2</v>
      </c>
      <c r="D1468" s="84" t="s">
        <v>16875</v>
      </c>
      <c r="E1468" s="87" t="s">
        <v>19201</v>
      </c>
      <c r="F1468" s="84" t="s">
        <v>16396</v>
      </c>
      <c r="G1468" s="85"/>
      <c r="H1468" s="85">
        <v>18</v>
      </c>
      <c r="I1468" s="85">
        <f t="shared" si="78"/>
        <v>18</v>
      </c>
      <c r="J1468" s="84">
        <v>1</v>
      </c>
      <c r="K1468" s="90">
        <f>SUMIFS(VENTAS[Cantidad],VENTAS[Código del producto Vendido],STOCK[[#This Row],[Code]])</f>
        <v>0</v>
      </c>
      <c r="L1468" s="84">
        <f>STOCK[[#This Row],[Entradas]]-STOCK[[#This Row],[Salidas]]</f>
        <v>1</v>
      </c>
      <c r="M1468" s="93">
        <f>STOCK[[#This Row],[Precio Final]]*10%</f>
        <v>1.8</v>
      </c>
      <c r="N1468" s="84"/>
      <c r="O1468" s="85"/>
      <c r="P1468" s="85">
        <v>12</v>
      </c>
      <c r="Q1468" s="84"/>
      <c r="R1468" s="84"/>
      <c r="S1468" s="85"/>
      <c r="T1468" s="96"/>
      <c r="U1468" s="84">
        <f t="shared" si="74"/>
        <v>0</v>
      </c>
      <c r="V1468" s="85">
        <f t="shared" si="76"/>
        <v>18</v>
      </c>
      <c r="W1468" s="85">
        <f>STOCK[[#This Row],[Precio Final]]-STOCK[[#This Row],[Costo total]]</f>
        <v>18</v>
      </c>
      <c r="X1468" s="84">
        <f>STOCK[[#This Row],[Ganancia Unitaria]]*STOCK[[#This Row],[Salidas]]</f>
        <v>0</v>
      </c>
      <c r="Y1468" s="84"/>
      <c r="Z1468" s="84"/>
      <c r="AA1468" s="85"/>
      <c r="AB1468" s="84"/>
      <c r="AC1468" s="84"/>
      <c r="AD1468" s="106"/>
      <c r="AE1468" s="107"/>
      <c r="AF1468" s="107"/>
      <c r="AG1468" s="107"/>
      <c r="AH1468" s="107"/>
      <c r="AI1468" s="107"/>
      <c r="AJ1468" s="107"/>
      <c r="AK1468" s="107"/>
      <c r="AL1468" s="107"/>
      <c r="AM1468" s="107"/>
      <c r="AN1468" s="107"/>
      <c r="AO1468" s="107"/>
      <c r="AP1468" s="107"/>
      <c r="AQ1468" s="107"/>
      <c r="AR1468" s="107"/>
      <c r="AS1468" s="107"/>
      <c r="AT1468" s="107"/>
    </row>
    <row r="1469" s="65" customFormat="1" ht="104" customHeight="1" spans="1:46">
      <c r="A1469" s="84" t="s">
        <v>19202</v>
      </c>
      <c r="B1469" s="84"/>
      <c r="C1469" s="85" t="s">
        <v>2</v>
      </c>
      <c r="D1469" s="84" t="s">
        <v>16511</v>
      </c>
      <c r="E1469" s="87" t="s">
        <v>19203</v>
      </c>
      <c r="F1469" s="84" t="s">
        <v>16404</v>
      </c>
      <c r="G1469" s="85"/>
      <c r="H1469" s="85">
        <v>30</v>
      </c>
      <c r="I1469" s="85">
        <f t="shared" si="78"/>
        <v>30</v>
      </c>
      <c r="J1469" s="84">
        <v>1</v>
      </c>
      <c r="K1469" s="90">
        <f>SUMIFS(VENTAS[Cantidad],VENTAS[Código del producto Vendido],STOCK[[#This Row],[Code]])</f>
        <v>0</v>
      </c>
      <c r="L1469" s="84">
        <f>STOCK[[#This Row],[Entradas]]-STOCK[[#This Row],[Salidas]]</f>
        <v>1</v>
      </c>
      <c r="M1469" s="93">
        <f>STOCK[[#This Row],[Precio Final]]*10%</f>
        <v>3</v>
      </c>
      <c r="N1469" s="84"/>
      <c r="O1469" s="85"/>
      <c r="P1469" s="85">
        <v>12</v>
      </c>
      <c r="Q1469" s="84"/>
      <c r="R1469" s="84"/>
      <c r="S1469" s="85"/>
      <c r="T1469" s="96"/>
      <c r="U1469" s="84">
        <f t="shared" si="74"/>
        <v>0</v>
      </c>
      <c r="V1469" s="85">
        <f t="shared" si="76"/>
        <v>30</v>
      </c>
      <c r="W1469" s="85">
        <f>STOCK[[#This Row],[Precio Final]]-STOCK[[#This Row],[Costo total]]</f>
        <v>30</v>
      </c>
      <c r="X1469" s="84">
        <f>STOCK[[#This Row],[Ganancia Unitaria]]*STOCK[[#This Row],[Salidas]]</f>
        <v>0</v>
      </c>
      <c r="Y1469" s="84"/>
      <c r="Z1469" s="84"/>
      <c r="AA1469" s="85"/>
      <c r="AB1469" s="84"/>
      <c r="AC1469" s="84"/>
      <c r="AD1469" s="106"/>
      <c r="AE1469" s="107"/>
      <c r="AF1469" s="107"/>
      <c r="AG1469" s="107"/>
      <c r="AH1469" s="107"/>
      <c r="AI1469" s="107"/>
      <c r="AJ1469" s="107"/>
      <c r="AK1469" s="107"/>
      <c r="AL1469" s="107"/>
      <c r="AM1469" s="107"/>
      <c r="AN1469" s="107"/>
      <c r="AO1469" s="107"/>
      <c r="AP1469" s="107"/>
      <c r="AQ1469" s="107"/>
      <c r="AR1469" s="107"/>
      <c r="AS1469" s="107"/>
      <c r="AT1469" s="107"/>
    </row>
    <row r="1470" s="65" customFormat="1" ht="104" customHeight="1" spans="1:46">
      <c r="A1470" s="84" t="s">
        <v>19204</v>
      </c>
      <c r="B1470" s="84"/>
      <c r="C1470" s="85" t="s">
        <v>2</v>
      </c>
      <c r="D1470" s="84" t="s">
        <v>16875</v>
      </c>
      <c r="E1470" s="87" t="s">
        <v>19205</v>
      </c>
      <c r="F1470" s="84" t="s">
        <v>16396</v>
      </c>
      <c r="G1470" s="85"/>
      <c r="H1470" s="85">
        <v>30</v>
      </c>
      <c r="I1470" s="85">
        <f t="shared" si="78"/>
        <v>30</v>
      </c>
      <c r="J1470" s="84">
        <v>1</v>
      </c>
      <c r="K1470" s="90">
        <f>SUMIFS(VENTAS[Cantidad],VENTAS[Código del producto Vendido],STOCK[[#This Row],[Code]])</f>
        <v>0</v>
      </c>
      <c r="L1470" s="84">
        <f>STOCK[[#This Row],[Entradas]]-STOCK[[#This Row],[Salidas]]</f>
        <v>1</v>
      </c>
      <c r="M1470" s="93">
        <f>STOCK[[#This Row],[Precio Final]]*10%</f>
        <v>3</v>
      </c>
      <c r="N1470" s="84"/>
      <c r="O1470" s="85"/>
      <c r="P1470" s="85">
        <v>12</v>
      </c>
      <c r="Q1470" s="84"/>
      <c r="R1470" s="84"/>
      <c r="S1470" s="85"/>
      <c r="T1470" s="96"/>
      <c r="U1470" s="84">
        <f t="shared" si="74"/>
        <v>0</v>
      </c>
      <c r="V1470" s="85">
        <f t="shared" si="76"/>
        <v>30</v>
      </c>
      <c r="W1470" s="85">
        <f>STOCK[[#This Row],[Precio Final]]-STOCK[[#This Row],[Costo total]]</f>
        <v>30</v>
      </c>
      <c r="X1470" s="84">
        <f>STOCK[[#This Row],[Ganancia Unitaria]]*STOCK[[#This Row],[Salidas]]</f>
        <v>0</v>
      </c>
      <c r="Y1470" s="84"/>
      <c r="Z1470" s="84"/>
      <c r="AA1470" s="85"/>
      <c r="AB1470" s="84"/>
      <c r="AC1470" s="84"/>
      <c r="AD1470" s="106"/>
      <c r="AE1470" s="107"/>
      <c r="AF1470" s="107"/>
      <c r="AG1470" s="107"/>
      <c r="AH1470" s="107"/>
      <c r="AI1470" s="107"/>
      <c r="AJ1470" s="107"/>
      <c r="AK1470" s="107"/>
      <c r="AL1470" s="107"/>
      <c r="AM1470" s="107"/>
      <c r="AN1470" s="107"/>
      <c r="AO1470" s="107"/>
      <c r="AP1470" s="107"/>
      <c r="AQ1470" s="107"/>
      <c r="AR1470" s="107"/>
      <c r="AS1470" s="107"/>
      <c r="AT1470" s="107"/>
    </row>
    <row r="1471" s="65" customFormat="1" ht="104" customHeight="1" spans="1:46">
      <c r="A1471" s="84" t="s">
        <v>19206</v>
      </c>
      <c r="B1471" s="84"/>
      <c r="C1471" s="85" t="s">
        <v>2</v>
      </c>
      <c r="D1471" s="84" t="s">
        <v>16511</v>
      </c>
      <c r="E1471" s="87" t="s">
        <v>19207</v>
      </c>
      <c r="F1471" s="84" t="s">
        <v>16401</v>
      </c>
      <c r="G1471" s="85"/>
      <c r="H1471" s="85">
        <v>20</v>
      </c>
      <c r="I1471" s="85">
        <f t="shared" si="78"/>
        <v>20</v>
      </c>
      <c r="J1471" s="84">
        <v>1</v>
      </c>
      <c r="K1471" s="90">
        <f>SUMIFS(VENTAS[Cantidad],VENTAS[Código del producto Vendido],STOCK[[#This Row],[Code]])</f>
        <v>0</v>
      </c>
      <c r="L1471" s="84">
        <f>STOCK[[#This Row],[Entradas]]-STOCK[[#This Row],[Salidas]]</f>
        <v>1</v>
      </c>
      <c r="M1471" s="93">
        <f>STOCK[[#This Row],[Precio Final]]*10%</f>
        <v>2</v>
      </c>
      <c r="N1471" s="84"/>
      <c r="O1471" s="85"/>
      <c r="P1471" s="85">
        <v>12</v>
      </c>
      <c r="Q1471" s="84"/>
      <c r="R1471" s="84"/>
      <c r="S1471" s="85"/>
      <c r="T1471" s="96"/>
      <c r="U1471" s="84">
        <f t="shared" si="74"/>
        <v>0</v>
      </c>
      <c r="V1471" s="85">
        <f t="shared" si="76"/>
        <v>20</v>
      </c>
      <c r="W1471" s="85">
        <f>STOCK[[#This Row],[Precio Final]]-STOCK[[#This Row],[Costo total]]</f>
        <v>20</v>
      </c>
      <c r="X1471" s="84">
        <f>STOCK[[#This Row],[Ganancia Unitaria]]*STOCK[[#This Row],[Salidas]]</f>
        <v>0</v>
      </c>
      <c r="Y1471" s="84"/>
      <c r="Z1471" s="84"/>
      <c r="AA1471" s="85"/>
      <c r="AB1471" s="84"/>
      <c r="AC1471" s="84"/>
      <c r="AD1471" s="106"/>
      <c r="AE1471" s="107"/>
      <c r="AF1471" s="107"/>
      <c r="AG1471" s="107"/>
      <c r="AH1471" s="107"/>
      <c r="AI1471" s="107"/>
      <c r="AJ1471" s="107"/>
      <c r="AK1471" s="107"/>
      <c r="AL1471" s="107"/>
      <c r="AM1471" s="107"/>
      <c r="AN1471" s="107"/>
      <c r="AO1471" s="107"/>
      <c r="AP1471" s="107"/>
      <c r="AQ1471" s="107"/>
      <c r="AR1471" s="107"/>
      <c r="AS1471" s="107"/>
      <c r="AT1471" s="107"/>
    </row>
    <row r="1472" s="65" customFormat="1" ht="104" customHeight="1" spans="1:46">
      <c r="A1472" s="84" t="s">
        <v>19208</v>
      </c>
      <c r="B1472" s="84"/>
      <c r="C1472" s="85" t="s">
        <v>2</v>
      </c>
      <c r="D1472" s="84" t="s">
        <v>16659</v>
      </c>
      <c r="E1472" s="87" t="s">
        <v>19209</v>
      </c>
      <c r="F1472" s="84" t="s">
        <v>16396</v>
      </c>
      <c r="G1472" s="85"/>
      <c r="H1472" s="85">
        <v>35</v>
      </c>
      <c r="I1472" s="85">
        <f t="shared" si="78"/>
        <v>35</v>
      </c>
      <c r="J1472" s="84">
        <v>1</v>
      </c>
      <c r="K1472" s="90">
        <f>SUMIFS(VENTAS[Cantidad],VENTAS[Código del producto Vendido],STOCK[[#This Row],[Code]])</f>
        <v>0</v>
      </c>
      <c r="L1472" s="84">
        <f>STOCK[[#This Row],[Entradas]]-STOCK[[#This Row],[Salidas]]</f>
        <v>1</v>
      </c>
      <c r="M1472" s="93">
        <f>STOCK[[#This Row],[Precio Final]]*10%</f>
        <v>3.5</v>
      </c>
      <c r="N1472" s="84"/>
      <c r="O1472" s="85"/>
      <c r="P1472" s="85">
        <v>12</v>
      </c>
      <c r="Q1472" s="84"/>
      <c r="R1472" s="84"/>
      <c r="S1472" s="85"/>
      <c r="T1472" s="96"/>
      <c r="U1472" s="84">
        <f t="shared" si="74"/>
        <v>0</v>
      </c>
      <c r="V1472" s="85">
        <f t="shared" si="76"/>
        <v>35</v>
      </c>
      <c r="W1472" s="85">
        <f>STOCK[[#This Row],[Precio Final]]-STOCK[[#This Row],[Costo total]]</f>
        <v>35</v>
      </c>
      <c r="X1472" s="84">
        <f>STOCK[[#This Row],[Ganancia Unitaria]]*STOCK[[#This Row],[Salidas]]</f>
        <v>0</v>
      </c>
      <c r="Y1472" s="84"/>
      <c r="Z1472" s="84"/>
      <c r="AA1472" s="85"/>
      <c r="AB1472" s="84"/>
      <c r="AC1472" s="84"/>
      <c r="AD1472" s="106"/>
      <c r="AE1472" s="107"/>
      <c r="AF1472" s="107"/>
      <c r="AG1472" s="107"/>
      <c r="AH1472" s="107"/>
      <c r="AI1472" s="107"/>
      <c r="AJ1472" s="107"/>
      <c r="AK1472" s="107"/>
      <c r="AL1472" s="107"/>
      <c r="AM1472" s="107"/>
      <c r="AN1472" s="107"/>
      <c r="AO1472" s="107"/>
      <c r="AP1472" s="107"/>
      <c r="AQ1472" s="107"/>
      <c r="AR1472" s="107"/>
      <c r="AS1472" s="107"/>
      <c r="AT1472" s="107"/>
    </row>
    <row r="1473" s="65" customFormat="1" ht="104" customHeight="1" spans="1:46">
      <c r="A1473" s="84" t="s">
        <v>19210</v>
      </c>
      <c r="B1473" s="84"/>
      <c r="C1473" s="85" t="s">
        <v>2</v>
      </c>
      <c r="D1473" s="84" t="s">
        <v>16639</v>
      </c>
      <c r="E1473" s="87" t="s">
        <v>19211</v>
      </c>
      <c r="F1473" s="84" t="s">
        <v>16404</v>
      </c>
      <c r="G1473" s="85"/>
      <c r="H1473" s="85">
        <v>30</v>
      </c>
      <c r="I1473" s="85">
        <f t="shared" si="78"/>
        <v>30</v>
      </c>
      <c r="J1473" s="84">
        <v>1</v>
      </c>
      <c r="K1473" s="90">
        <f>SUMIFS(VENTAS[Cantidad],VENTAS[Código del producto Vendido],STOCK[[#This Row],[Code]])</f>
        <v>0</v>
      </c>
      <c r="L1473" s="84">
        <f>STOCK[[#This Row],[Entradas]]-STOCK[[#This Row],[Salidas]]</f>
        <v>1</v>
      </c>
      <c r="M1473" s="93">
        <f>STOCK[[#This Row],[Precio Final]]*10%</f>
        <v>3</v>
      </c>
      <c r="N1473" s="84"/>
      <c r="O1473" s="85"/>
      <c r="P1473" s="85">
        <v>12</v>
      </c>
      <c r="Q1473" s="84"/>
      <c r="R1473" s="84"/>
      <c r="S1473" s="85"/>
      <c r="T1473" s="96"/>
      <c r="U1473" s="84">
        <f t="shared" si="74"/>
        <v>0</v>
      </c>
      <c r="V1473" s="85">
        <f t="shared" si="76"/>
        <v>30</v>
      </c>
      <c r="W1473" s="85">
        <f>STOCK[[#This Row],[Precio Final]]-STOCK[[#This Row],[Costo total]]</f>
        <v>30</v>
      </c>
      <c r="X1473" s="84">
        <f>STOCK[[#This Row],[Ganancia Unitaria]]*STOCK[[#This Row],[Salidas]]</f>
        <v>0</v>
      </c>
      <c r="Y1473" s="84"/>
      <c r="Z1473" s="84"/>
      <c r="AA1473" s="85"/>
      <c r="AB1473" s="84"/>
      <c r="AC1473" s="84"/>
      <c r="AD1473" s="106"/>
      <c r="AE1473" s="107"/>
      <c r="AF1473" s="107"/>
      <c r="AG1473" s="107"/>
      <c r="AH1473" s="107"/>
      <c r="AI1473" s="107"/>
      <c r="AJ1473" s="107"/>
      <c r="AK1473" s="107"/>
      <c r="AL1473" s="107"/>
      <c r="AM1473" s="107"/>
      <c r="AN1473" s="107"/>
      <c r="AO1473" s="107"/>
      <c r="AP1473" s="107"/>
      <c r="AQ1473" s="107"/>
      <c r="AR1473" s="107"/>
      <c r="AS1473" s="107"/>
      <c r="AT1473" s="107"/>
    </row>
    <row r="1474" s="65" customFormat="1" ht="104" customHeight="1" spans="1:46">
      <c r="A1474" s="84" t="s">
        <v>19212</v>
      </c>
      <c r="B1474" s="84"/>
      <c r="C1474" s="85" t="s">
        <v>2</v>
      </c>
      <c r="D1474" s="84" t="s">
        <v>16461</v>
      </c>
      <c r="E1474" s="87" t="s">
        <v>18600</v>
      </c>
      <c r="F1474" s="84" t="s">
        <v>16475</v>
      </c>
      <c r="G1474" s="85"/>
      <c r="H1474" s="85">
        <v>25</v>
      </c>
      <c r="I1474" s="85">
        <f t="shared" si="78"/>
        <v>25</v>
      </c>
      <c r="J1474" s="84">
        <v>1</v>
      </c>
      <c r="K1474" s="90">
        <f>SUMIFS(VENTAS[Cantidad],VENTAS[Código del producto Vendido],STOCK[[#This Row],[Code]])</f>
        <v>0</v>
      </c>
      <c r="L1474" s="84">
        <f>STOCK[[#This Row],[Entradas]]-STOCK[[#This Row],[Salidas]]</f>
        <v>1</v>
      </c>
      <c r="M1474" s="93">
        <f>STOCK[[#This Row],[Precio Final]]*10%</f>
        <v>2.5</v>
      </c>
      <c r="N1474" s="84"/>
      <c r="O1474" s="85"/>
      <c r="P1474" s="85">
        <v>12</v>
      </c>
      <c r="Q1474" s="84"/>
      <c r="R1474" s="84"/>
      <c r="S1474" s="85"/>
      <c r="T1474" s="96"/>
      <c r="U1474" s="84">
        <f t="shared" ref="U1474:U1537" si="79">T1474*1.5</f>
        <v>0</v>
      </c>
      <c r="V1474" s="85">
        <f t="shared" si="76"/>
        <v>25</v>
      </c>
      <c r="W1474" s="85">
        <f>STOCK[[#This Row],[Precio Final]]-STOCK[[#This Row],[Costo total]]</f>
        <v>25</v>
      </c>
      <c r="X1474" s="84">
        <f>STOCK[[#This Row],[Ganancia Unitaria]]*STOCK[[#This Row],[Salidas]]</f>
        <v>0</v>
      </c>
      <c r="Y1474" s="84"/>
      <c r="Z1474" s="84"/>
      <c r="AA1474" s="85"/>
      <c r="AB1474" s="84"/>
      <c r="AC1474" s="84"/>
      <c r="AD1474" s="106"/>
      <c r="AE1474" s="107"/>
      <c r="AF1474" s="107"/>
      <c r="AG1474" s="107"/>
      <c r="AH1474" s="107"/>
      <c r="AI1474" s="107"/>
      <c r="AJ1474" s="107"/>
      <c r="AK1474" s="107"/>
      <c r="AL1474" s="107"/>
      <c r="AM1474" s="107"/>
      <c r="AN1474" s="107"/>
      <c r="AO1474" s="107"/>
      <c r="AP1474" s="107"/>
      <c r="AQ1474" s="107"/>
      <c r="AR1474" s="107"/>
      <c r="AS1474" s="107"/>
      <c r="AT1474" s="107"/>
    </row>
    <row r="1475" s="65" customFormat="1" ht="104" customHeight="1" spans="1:46">
      <c r="A1475" s="84" t="s">
        <v>19213</v>
      </c>
      <c r="B1475" s="84"/>
      <c r="C1475" s="85" t="s">
        <v>2</v>
      </c>
      <c r="D1475" s="84" t="s">
        <v>16461</v>
      </c>
      <c r="E1475" s="87" t="s">
        <v>19214</v>
      </c>
      <c r="F1475" s="84" t="s">
        <v>16475</v>
      </c>
      <c r="G1475" s="85"/>
      <c r="H1475" s="85">
        <v>40</v>
      </c>
      <c r="I1475" s="85">
        <f t="shared" si="78"/>
        <v>40</v>
      </c>
      <c r="J1475" s="84">
        <v>1</v>
      </c>
      <c r="K1475" s="90">
        <f>SUMIFS(VENTAS[Cantidad],VENTAS[Código del producto Vendido],STOCK[[#This Row],[Code]])</f>
        <v>0</v>
      </c>
      <c r="L1475" s="84">
        <f>STOCK[[#This Row],[Entradas]]-STOCK[[#This Row],[Salidas]]</f>
        <v>1</v>
      </c>
      <c r="M1475" s="93">
        <f>STOCK[[#This Row],[Precio Final]]*10%</f>
        <v>4</v>
      </c>
      <c r="N1475" s="84"/>
      <c r="O1475" s="85"/>
      <c r="P1475" s="85">
        <v>12</v>
      </c>
      <c r="Q1475" s="84"/>
      <c r="R1475" s="84"/>
      <c r="S1475" s="85"/>
      <c r="T1475" s="96"/>
      <c r="U1475" s="84">
        <f t="shared" si="79"/>
        <v>0</v>
      </c>
      <c r="V1475" s="85">
        <f t="shared" si="76"/>
        <v>40</v>
      </c>
      <c r="W1475" s="85">
        <f>STOCK[[#This Row],[Precio Final]]-STOCK[[#This Row],[Costo total]]</f>
        <v>40</v>
      </c>
      <c r="X1475" s="84">
        <f>STOCK[[#This Row],[Ganancia Unitaria]]*STOCK[[#This Row],[Salidas]]</f>
        <v>0</v>
      </c>
      <c r="Y1475" s="84"/>
      <c r="Z1475" s="84"/>
      <c r="AA1475" s="85"/>
      <c r="AB1475" s="84"/>
      <c r="AC1475" s="84"/>
      <c r="AD1475" s="106"/>
      <c r="AE1475" s="107"/>
      <c r="AF1475" s="107"/>
      <c r="AG1475" s="107"/>
      <c r="AH1475" s="107"/>
      <c r="AI1475" s="107"/>
      <c r="AJ1475" s="107"/>
      <c r="AK1475" s="107"/>
      <c r="AL1475" s="107"/>
      <c r="AM1475" s="107"/>
      <c r="AN1475" s="107"/>
      <c r="AO1475" s="107"/>
      <c r="AP1475" s="107"/>
      <c r="AQ1475" s="107"/>
      <c r="AR1475" s="107"/>
      <c r="AS1475" s="107"/>
      <c r="AT1475" s="107"/>
    </row>
    <row r="1476" s="65" customFormat="1" ht="104" customHeight="1" spans="1:46">
      <c r="A1476" s="84" t="s">
        <v>19215</v>
      </c>
      <c r="B1476" s="84"/>
      <c r="C1476" s="85" t="s">
        <v>2</v>
      </c>
      <c r="D1476" s="84" t="s">
        <v>16511</v>
      </c>
      <c r="E1476" s="87" t="s">
        <v>19216</v>
      </c>
      <c r="F1476" s="84" t="s">
        <v>16404</v>
      </c>
      <c r="G1476" s="85"/>
      <c r="H1476" s="85">
        <v>25</v>
      </c>
      <c r="I1476" s="85">
        <f t="shared" si="78"/>
        <v>25</v>
      </c>
      <c r="J1476" s="84">
        <v>1</v>
      </c>
      <c r="K1476" s="90">
        <f>SUMIFS(VENTAS[Cantidad],VENTAS[Código del producto Vendido],STOCK[[#This Row],[Code]])</f>
        <v>0</v>
      </c>
      <c r="L1476" s="84">
        <f>STOCK[[#This Row],[Entradas]]-STOCK[[#This Row],[Salidas]]</f>
        <v>1</v>
      </c>
      <c r="M1476" s="93">
        <f>STOCK[[#This Row],[Precio Final]]*10%</f>
        <v>2.5</v>
      </c>
      <c r="N1476" s="84"/>
      <c r="O1476" s="85"/>
      <c r="P1476" s="85">
        <v>12</v>
      </c>
      <c r="Q1476" s="84"/>
      <c r="R1476" s="84"/>
      <c r="S1476" s="85"/>
      <c r="T1476" s="96"/>
      <c r="U1476" s="84">
        <f t="shared" si="79"/>
        <v>0</v>
      </c>
      <c r="V1476" s="85">
        <f t="shared" si="76"/>
        <v>25</v>
      </c>
      <c r="W1476" s="85">
        <f>STOCK[[#This Row],[Precio Final]]-STOCK[[#This Row],[Costo total]]</f>
        <v>25</v>
      </c>
      <c r="X1476" s="84">
        <f>STOCK[[#This Row],[Ganancia Unitaria]]*STOCK[[#This Row],[Salidas]]</f>
        <v>0</v>
      </c>
      <c r="Y1476" s="84"/>
      <c r="Z1476" s="84"/>
      <c r="AA1476" s="85"/>
      <c r="AB1476" s="84"/>
      <c r="AC1476" s="84"/>
      <c r="AD1476" s="106"/>
      <c r="AE1476" s="107"/>
      <c r="AF1476" s="107"/>
      <c r="AG1476" s="107"/>
      <c r="AH1476" s="107"/>
      <c r="AI1476" s="107"/>
      <c r="AJ1476" s="107"/>
      <c r="AK1476" s="107"/>
      <c r="AL1476" s="107"/>
      <c r="AM1476" s="107"/>
      <c r="AN1476" s="107"/>
      <c r="AO1476" s="107"/>
      <c r="AP1476" s="107"/>
      <c r="AQ1476" s="107"/>
      <c r="AR1476" s="107"/>
      <c r="AS1476" s="107"/>
      <c r="AT1476" s="107"/>
    </row>
    <row r="1477" s="65" customFormat="1" ht="104" customHeight="1" spans="1:46">
      <c r="A1477" s="84" t="s">
        <v>19217</v>
      </c>
      <c r="B1477" s="84"/>
      <c r="C1477" s="85" t="s">
        <v>2</v>
      </c>
      <c r="D1477" s="84" t="s">
        <v>19218</v>
      </c>
      <c r="E1477" s="87" t="s">
        <v>19219</v>
      </c>
      <c r="F1477" s="84" t="s">
        <v>16404</v>
      </c>
      <c r="G1477" s="85"/>
      <c r="H1477" s="85">
        <v>18</v>
      </c>
      <c r="I1477" s="85">
        <f t="shared" si="78"/>
        <v>18</v>
      </c>
      <c r="J1477" s="84">
        <v>1</v>
      </c>
      <c r="K1477" s="90">
        <f>SUMIFS(VENTAS[Cantidad],VENTAS[Código del producto Vendido],STOCK[[#This Row],[Code]])</f>
        <v>0</v>
      </c>
      <c r="L1477" s="84">
        <f>STOCK[[#This Row],[Entradas]]-STOCK[[#This Row],[Salidas]]</f>
        <v>1</v>
      </c>
      <c r="M1477" s="93">
        <f>STOCK[[#This Row],[Precio Final]]*10%</f>
        <v>1.8</v>
      </c>
      <c r="N1477" s="84"/>
      <c r="O1477" s="85"/>
      <c r="P1477" s="85">
        <v>12</v>
      </c>
      <c r="Q1477" s="84"/>
      <c r="R1477" s="84"/>
      <c r="S1477" s="85"/>
      <c r="T1477" s="96"/>
      <c r="U1477" s="84">
        <f t="shared" si="79"/>
        <v>0</v>
      </c>
      <c r="V1477" s="85">
        <f t="shared" si="76"/>
        <v>18</v>
      </c>
      <c r="W1477" s="85">
        <f>STOCK[[#This Row],[Precio Final]]-STOCK[[#This Row],[Costo total]]</f>
        <v>18</v>
      </c>
      <c r="X1477" s="84">
        <f>STOCK[[#This Row],[Ganancia Unitaria]]*STOCK[[#This Row],[Salidas]]</f>
        <v>0</v>
      </c>
      <c r="Y1477" s="84"/>
      <c r="Z1477" s="84"/>
      <c r="AA1477" s="85"/>
      <c r="AB1477" s="84"/>
      <c r="AC1477" s="84"/>
      <c r="AD1477" s="106"/>
      <c r="AE1477" s="107"/>
      <c r="AF1477" s="107"/>
      <c r="AG1477" s="107"/>
      <c r="AH1477" s="107"/>
      <c r="AI1477" s="107"/>
      <c r="AJ1477" s="107"/>
      <c r="AK1477" s="107"/>
      <c r="AL1477" s="107"/>
      <c r="AM1477" s="107"/>
      <c r="AN1477" s="107"/>
      <c r="AO1477" s="107"/>
      <c r="AP1477" s="107"/>
      <c r="AQ1477" s="107"/>
      <c r="AR1477" s="107"/>
      <c r="AS1477" s="107"/>
      <c r="AT1477" s="107"/>
    </row>
    <row r="1478" s="65" customFormat="1" ht="104" customHeight="1" spans="1:46">
      <c r="A1478" s="84" t="s">
        <v>19220</v>
      </c>
      <c r="B1478" s="84"/>
      <c r="C1478" s="85" t="s">
        <v>2</v>
      </c>
      <c r="D1478" s="84" t="s">
        <v>16461</v>
      </c>
      <c r="E1478" s="87" t="s">
        <v>19221</v>
      </c>
      <c r="F1478" s="84" t="s">
        <v>16586</v>
      </c>
      <c r="G1478" s="85"/>
      <c r="H1478" s="85">
        <v>25</v>
      </c>
      <c r="I1478" s="85">
        <f t="shared" si="78"/>
        <v>25</v>
      </c>
      <c r="J1478" s="84">
        <v>1</v>
      </c>
      <c r="K1478" s="90">
        <f>SUMIFS(VENTAS[Cantidad],VENTAS[Código del producto Vendido],STOCK[[#This Row],[Code]])</f>
        <v>0</v>
      </c>
      <c r="L1478" s="84">
        <f>STOCK[[#This Row],[Entradas]]-STOCK[[#This Row],[Salidas]]</f>
        <v>1</v>
      </c>
      <c r="M1478" s="93">
        <f>STOCK[[#This Row],[Precio Final]]*10%</f>
        <v>2.5</v>
      </c>
      <c r="N1478" s="84"/>
      <c r="O1478" s="85"/>
      <c r="P1478" s="85">
        <v>12</v>
      </c>
      <c r="Q1478" s="84"/>
      <c r="R1478" s="84"/>
      <c r="S1478" s="85"/>
      <c r="T1478" s="96"/>
      <c r="U1478" s="84">
        <f t="shared" si="79"/>
        <v>0</v>
      </c>
      <c r="V1478" s="85">
        <f t="shared" si="76"/>
        <v>25</v>
      </c>
      <c r="W1478" s="85">
        <f>STOCK[[#This Row],[Precio Final]]-STOCK[[#This Row],[Costo total]]</f>
        <v>25</v>
      </c>
      <c r="X1478" s="84">
        <f>STOCK[[#This Row],[Ganancia Unitaria]]*STOCK[[#This Row],[Salidas]]</f>
        <v>0</v>
      </c>
      <c r="Y1478" s="84"/>
      <c r="Z1478" s="84"/>
      <c r="AA1478" s="85"/>
      <c r="AB1478" s="84"/>
      <c r="AC1478" s="84"/>
      <c r="AD1478" s="106"/>
      <c r="AE1478" s="107"/>
      <c r="AF1478" s="107"/>
      <c r="AG1478" s="107"/>
      <c r="AH1478" s="107"/>
      <c r="AI1478" s="107"/>
      <c r="AJ1478" s="107"/>
      <c r="AK1478" s="107"/>
      <c r="AL1478" s="107"/>
      <c r="AM1478" s="107"/>
      <c r="AN1478" s="107"/>
      <c r="AO1478" s="107"/>
      <c r="AP1478" s="107"/>
      <c r="AQ1478" s="107"/>
      <c r="AR1478" s="107"/>
      <c r="AS1478" s="107"/>
      <c r="AT1478" s="107"/>
    </row>
    <row r="1479" s="65" customFormat="1" ht="104" customHeight="1" spans="1:46">
      <c r="A1479" s="84" t="s">
        <v>19222</v>
      </c>
      <c r="B1479" s="84"/>
      <c r="C1479" s="85" t="s">
        <v>2</v>
      </c>
      <c r="D1479" s="84" t="s">
        <v>16511</v>
      </c>
      <c r="E1479" s="87" t="s">
        <v>19223</v>
      </c>
      <c r="F1479" s="84" t="s">
        <v>16408</v>
      </c>
      <c r="G1479" s="85"/>
      <c r="H1479" s="85">
        <v>20</v>
      </c>
      <c r="I1479" s="85">
        <f t="shared" si="78"/>
        <v>20</v>
      </c>
      <c r="J1479" s="84">
        <v>1</v>
      </c>
      <c r="K1479" s="90">
        <f>SUMIFS(VENTAS[Cantidad],VENTAS[Código del producto Vendido],STOCK[[#This Row],[Code]])</f>
        <v>0</v>
      </c>
      <c r="L1479" s="84">
        <f>STOCK[[#This Row],[Entradas]]-STOCK[[#This Row],[Salidas]]</f>
        <v>1</v>
      </c>
      <c r="M1479" s="93">
        <f>STOCK[[#This Row],[Precio Final]]*10%</f>
        <v>2</v>
      </c>
      <c r="N1479" s="84"/>
      <c r="O1479" s="85"/>
      <c r="P1479" s="85">
        <v>12</v>
      </c>
      <c r="Q1479" s="84"/>
      <c r="R1479" s="84"/>
      <c r="S1479" s="85"/>
      <c r="T1479" s="96"/>
      <c r="U1479" s="84">
        <f t="shared" si="79"/>
        <v>0</v>
      </c>
      <c r="V1479" s="85">
        <f t="shared" si="76"/>
        <v>20</v>
      </c>
      <c r="W1479" s="85">
        <f>STOCK[[#This Row],[Precio Final]]-STOCK[[#This Row],[Costo total]]</f>
        <v>20</v>
      </c>
      <c r="X1479" s="84">
        <f>STOCK[[#This Row],[Ganancia Unitaria]]*STOCK[[#This Row],[Salidas]]</f>
        <v>0</v>
      </c>
      <c r="Y1479" s="84"/>
      <c r="Z1479" s="84"/>
      <c r="AA1479" s="85"/>
      <c r="AB1479" s="84"/>
      <c r="AC1479" s="84"/>
      <c r="AD1479" s="106"/>
      <c r="AE1479" s="107"/>
      <c r="AF1479" s="107"/>
      <c r="AG1479" s="107"/>
      <c r="AH1479" s="107"/>
      <c r="AI1479" s="107"/>
      <c r="AJ1479" s="107"/>
      <c r="AK1479" s="107"/>
      <c r="AL1479" s="107"/>
      <c r="AM1479" s="107"/>
      <c r="AN1479" s="107"/>
      <c r="AO1479" s="107"/>
      <c r="AP1479" s="107"/>
      <c r="AQ1479" s="107"/>
      <c r="AR1479" s="107"/>
      <c r="AS1479" s="107"/>
      <c r="AT1479" s="107"/>
    </row>
    <row r="1480" s="65" customFormat="1" ht="104" customHeight="1" spans="1:46">
      <c r="A1480" s="84" t="s">
        <v>19224</v>
      </c>
      <c r="B1480" s="84"/>
      <c r="C1480" s="85" t="s">
        <v>2</v>
      </c>
      <c r="D1480" s="84" t="s">
        <v>16498</v>
      </c>
      <c r="E1480" s="87" t="s">
        <v>19225</v>
      </c>
      <c r="F1480" s="84" t="s">
        <v>16475</v>
      </c>
      <c r="G1480" s="85"/>
      <c r="H1480" s="85">
        <v>30</v>
      </c>
      <c r="I1480" s="85">
        <f t="shared" si="78"/>
        <v>30</v>
      </c>
      <c r="J1480" s="84">
        <v>1</v>
      </c>
      <c r="K1480" s="90">
        <f>SUMIFS(VENTAS[Cantidad],VENTAS[Código del producto Vendido],STOCK[[#This Row],[Code]])</f>
        <v>0</v>
      </c>
      <c r="L1480" s="84">
        <f>STOCK[[#This Row],[Entradas]]-STOCK[[#This Row],[Salidas]]</f>
        <v>1</v>
      </c>
      <c r="M1480" s="93">
        <f>STOCK[[#This Row],[Precio Final]]*10%</f>
        <v>3</v>
      </c>
      <c r="N1480" s="84"/>
      <c r="O1480" s="85"/>
      <c r="P1480" s="85">
        <v>12</v>
      </c>
      <c r="Q1480" s="84"/>
      <c r="R1480" s="84"/>
      <c r="S1480" s="85"/>
      <c r="T1480" s="96"/>
      <c r="U1480" s="84">
        <f t="shared" si="79"/>
        <v>0</v>
      </c>
      <c r="V1480" s="85">
        <f t="shared" si="76"/>
        <v>30</v>
      </c>
      <c r="W1480" s="85">
        <f>STOCK[[#This Row],[Precio Final]]-STOCK[[#This Row],[Costo total]]</f>
        <v>30</v>
      </c>
      <c r="X1480" s="84">
        <f>STOCK[[#This Row],[Ganancia Unitaria]]*STOCK[[#This Row],[Salidas]]</f>
        <v>0</v>
      </c>
      <c r="Y1480" s="84"/>
      <c r="Z1480" s="84"/>
      <c r="AA1480" s="85"/>
      <c r="AB1480" s="84"/>
      <c r="AC1480" s="84"/>
      <c r="AD1480" s="106"/>
      <c r="AE1480" s="107"/>
      <c r="AF1480" s="107"/>
      <c r="AG1480" s="107"/>
      <c r="AH1480" s="107"/>
      <c r="AI1480" s="107"/>
      <c r="AJ1480" s="107"/>
      <c r="AK1480" s="107"/>
      <c r="AL1480" s="107"/>
      <c r="AM1480" s="107"/>
      <c r="AN1480" s="107"/>
      <c r="AO1480" s="107"/>
      <c r="AP1480" s="107"/>
      <c r="AQ1480" s="107"/>
      <c r="AR1480" s="107"/>
      <c r="AS1480" s="107"/>
      <c r="AT1480" s="107"/>
    </row>
    <row r="1481" s="65" customFormat="1" ht="104" customHeight="1" spans="1:46">
      <c r="A1481" s="84" t="s">
        <v>19226</v>
      </c>
      <c r="B1481" s="84"/>
      <c r="C1481" s="85" t="s">
        <v>2</v>
      </c>
      <c r="D1481" s="84" t="s">
        <v>16856</v>
      </c>
      <c r="E1481" s="87" t="s">
        <v>19227</v>
      </c>
      <c r="F1481" s="84" t="s">
        <v>16396</v>
      </c>
      <c r="G1481" s="85"/>
      <c r="H1481" s="85">
        <v>25</v>
      </c>
      <c r="I1481" s="85">
        <f t="shared" si="78"/>
        <v>25</v>
      </c>
      <c r="J1481" s="84">
        <v>1</v>
      </c>
      <c r="K1481" s="90">
        <f>SUMIFS(VENTAS[Cantidad],VENTAS[Código del producto Vendido],STOCK[[#This Row],[Code]])</f>
        <v>0</v>
      </c>
      <c r="L1481" s="84">
        <f>STOCK[[#This Row],[Entradas]]-STOCK[[#This Row],[Salidas]]</f>
        <v>1</v>
      </c>
      <c r="M1481" s="93">
        <f>STOCK[[#This Row],[Precio Final]]*10%</f>
        <v>2.5</v>
      </c>
      <c r="N1481" s="84"/>
      <c r="O1481" s="85"/>
      <c r="P1481" s="85">
        <v>12</v>
      </c>
      <c r="Q1481" s="84"/>
      <c r="R1481" s="84"/>
      <c r="S1481" s="85"/>
      <c r="T1481" s="96"/>
      <c r="U1481" s="84">
        <f t="shared" si="79"/>
        <v>0</v>
      </c>
      <c r="V1481" s="85">
        <f t="shared" si="76"/>
        <v>25</v>
      </c>
      <c r="W1481" s="85">
        <f>STOCK[[#This Row],[Precio Final]]-STOCK[[#This Row],[Costo total]]</f>
        <v>25</v>
      </c>
      <c r="X1481" s="84">
        <f>STOCK[[#This Row],[Ganancia Unitaria]]*STOCK[[#This Row],[Salidas]]</f>
        <v>0</v>
      </c>
      <c r="Y1481" s="84"/>
      <c r="Z1481" s="84"/>
      <c r="AA1481" s="85"/>
      <c r="AB1481" s="84"/>
      <c r="AC1481" s="84"/>
      <c r="AD1481" s="106"/>
      <c r="AE1481" s="107"/>
      <c r="AF1481" s="107"/>
      <c r="AG1481" s="107"/>
      <c r="AH1481" s="107"/>
      <c r="AI1481" s="107"/>
      <c r="AJ1481" s="107"/>
      <c r="AK1481" s="107"/>
      <c r="AL1481" s="107"/>
      <c r="AM1481" s="107"/>
      <c r="AN1481" s="107"/>
      <c r="AO1481" s="107"/>
      <c r="AP1481" s="107"/>
      <c r="AQ1481" s="107"/>
      <c r="AR1481" s="107"/>
      <c r="AS1481" s="107"/>
      <c r="AT1481" s="107"/>
    </row>
    <row r="1482" s="65" customFormat="1" ht="104" customHeight="1" spans="1:46">
      <c r="A1482" s="84" t="s">
        <v>19228</v>
      </c>
      <c r="B1482" s="84"/>
      <c r="C1482" s="85" t="s">
        <v>2</v>
      </c>
      <c r="D1482" s="84" t="s">
        <v>16969</v>
      </c>
      <c r="E1482" s="87" t="s">
        <v>19229</v>
      </c>
      <c r="F1482" s="84" t="s">
        <v>19230</v>
      </c>
      <c r="G1482" s="85"/>
      <c r="H1482" s="85">
        <v>30</v>
      </c>
      <c r="I1482" s="85">
        <f t="shared" si="78"/>
        <v>30</v>
      </c>
      <c r="J1482" s="84">
        <v>1</v>
      </c>
      <c r="K1482" s="90">
        <f>SUMIFS(VENTAS[Cantidad],VENTAS[Código del producto Vendido],STOCK[[#This Row],[Code]])</f>
        <v>0</v>
      </c>
      <c r="L1482" s="84">
        <f>STOCK[[#This Row],[Entradas]]-STOCK[[#This Row],[Salidas]]</f>
        <v>1</v>
      </c>
      <c r="M1482" s="93">
        <f>STOCK[[#This Row],[Precio Final]]*10%</f>
        <v>3</v>
      </c>
      <c r="N1482" s="84"/>
      <c r="O1482" s="85"/>
      <c r="P1482" s="85">
        <v>12</v>
      </c>
      <c r="Q1482" s="84"/>
      <c r="R1482" s="84"/>
      <c r="S1482" s="85"/>
      <c r="T1482" s="96"/>
      <c r="U1482" s="84">
        <f t="shared" si="79"/>
        <v>0</v>
      </c>
      <c r="V1482" s="85">
        <f t="shared" si="76"/>
        <v>30</v>
      </c>
      <c r="W1482" s="85">
        <f>STOCK[[#This Row],[Precio Final]]-STOCK[[#This Row],[Costo total]]</f>
        <v>30</v>
      </c>
      <c r="X1482" s="84">
        <f>STOCK[[#This Row],[Ganancia Unitaria]]*STOCK[[#This Row],[Salidas]]</f>
        <v>0</v>
      </c>
      <c r="Y1482" s="84"/>
      <c r="Z1482" s="84"/>
      <c r="AA1482" s="85"/>
      <c r="AB1482" s="84"/>
      <c r="AC1482" s="84"/>
      <c r="AD1482" s="106"/>
      <c r="AE1482" s="107"/>
      <c r="AF1482" s="107"/>
      <c r="AG1482" s="107"/>
      <c r="AH1482" s="107"/>
      <c r="AI1482" s="107"/>
      <c r="AJ1482" s="107"/>
      <c r="AK1482" s="107"/>
      <c r="AL1482" s="107"/>
      <c r="AM1482" s="107"/>
      <c r="AN1482" s="107"/>
      <c r="AO1482" s="107"/>
      <c r="AP1482" s="107"/>
      <c r="AQ1482" s="107"/>
      <c r="AR1482" s="107"/>
      <c r="AS1482" s="107"/>
      <c r="AT1482" s="107"/>
    </row>
    <row r="1483" s="65" customFormat="1" ht="104" customHeight="1" spans="1:46">
      <c r="A1483" s="84" t="s">
        <v>19231</v>
      </c>
      <c r="B1483" s="84"/>
      <c r="C1483" s="85" t="s">
        <v>2</v>
      </c>
      <c r="D1483" s="84" t="s">
        <v>16856</v>
      </c>
      <c r="E1483" s="87" t="s">
        <v>19232</v>
      </c>
      <c r="F1483" s="84" t="s">
        <v>17684</v>
      </c>
      <c r="G1483" s="85"/>
      <c r="H1483" s="85">
        <v>25</v>
      </c>
      <c r="I1483" s="85">
        <f t="shared" si="78"/>
        <v>25</v>
      </c>
      <c r="J1483" s="84">
        <v>1</v>
      </c>
      <c r="K1483" s="90">
        <f>SUMIFS(VENTAS[Cantidad],VENTAS[Código del producto Vendido],STOCK[[#This Row],[Code]])</f>
        <v>0</v>
      </c>
      <c r="L1483" s="84">
        <f>STOCK[[#This Row],[Entradas]]-STOCK[[#This Row],[Salidas]]</f>
        <v>1</v>
      </c>
      <c r="M1483" s="93">
        <f>STOCK[[#This Row],[Precio Final]]*10%</f>
        <v>2.5</v>
      </c>
      <c r="N1483" s="84"/>
      <c r="O1483" s="85"/>
      <c r="P1483" s="85">
        <v>12</v>
      </c>
      <c r="Q1483" s="84"/>
      <c r="R1483" s="84"/>
      <c r="S1483" s="85"/>
      <c r="T1483" s="96"/>
      <c r="U1483" s="84">
        <f t="shared" si="79"/>
        <v>0</v>
      </c>
      <c r="V1483" s="85">
        <f t="shared" si="76"/>
        <v>25</v>
      </c>
      <c r="W1483" s="85">
        <f>STOCK[[#This Row],[Precio Final]]-STOCK[[#This Row],[Costo total]]</f>
        <v>25</v>
      </c>
      <c r="X1483" s="84">
        <f>STOCK[[#This Row],[Ganancia Unitaria]]*STOCK[[#This Row],[Salidas]]</f>
        <v>0</v>
      </c>
      <c r="Y1483" s="84"/>
      <c r="Z1483" s="84"/>
      <c r="AA1483" s="85"/>
      <c r="AB1483" s="84"/>
      <c r="AC1483" s="84"/>
      <c r="AD1483" s="106"/>
      <c r="AE1483" s="107"/>
      <c r="AF1483" s="107"/>
      <c r="AG1483" s="107"/>
      <c r="AH1483" s="107"/>
      <c r="AI1483" s="107"/>
      <c r="AJ1483" s="107"/>
      <c r="AK1483" s="107"/>
      <c r="AL1483" s="107"/>
      <c r="AM1483" s="107"/>
      <c r="AN1483" s="107"/>
      <c r="AO1483" s="107"/>
      <c r="AP1483" s="107"/>
      <c r="AQ1483" s="107"/>
      <c r="AR1483" s="107"/>
      <c r="AS1483" s="107"/>
      <c r="AT1483" s="107"/>
    </row>
    <row r="1484" s="65" customFormat="1" ht="104" customHeight="1" spans="1:46">
      <c r="A1484" s="84" t="s">
        <v>19233</v>
      </c>
      <c r="B1484" s="84"/>
      <c r="C1484" s="85" t="s">
        <v>2</v>
      </c>
      <c r="D1484" s="84" t="s">
        <v>16522</v>
      </c>
      <c r="E1484" s="87" t="s">
        <v>19234</v>
      </c>
      <c r="F1484" s="84" t="s">
        <v>16404</v>
      </c>
      <c r="G1484" s="85"/>
      <c r="H1484" s="85">
        <v>35</v>
      </c>
      <c r="I1484" s="85">
        <f t="shared" si="78"/>
        <v>35</v>
      </c>
      <c r="J1484" s="84">
        <v>1</v>
      </c>
      <c r="K1484" s="90">
        <f>SUMIFS(VENTAS[Cantidad],VENTAS[Código del producto Vendido],STOCK[[#This Row],[Code]])</f>
        <v>0</v>
      </c>
      <c r="L1484" s="84">
        <f>STOCK[[#This Row],[Entradas]]-STOCK[[#This Row],[Salidas]]</f>
        <v>1</v>
      </c>
      <c r="M1484" s="93">
        <f>STOCK[[#This Row],[Precio Final]]*10%</f>
        <v>3.5</v>
      </c>
      <c r="N1484" s="84"/>
      <c r="O1484" s="85"/>
      <c r="P1484" s="85">
        <v>12</v>
      </c>
      <c r="Q1484" s="84"/>
      <c r="R1484" s="84"/>
      <c r="S1484" s="85"/>
      <c r="T1484" s="96"/>
      <c r="U1484" s="84">
        <f t="shared" si="79"/>
        <v>0</v>
      </c>
      <c r="V1484" s="85">
        <f t="shared" si="76"/>
        <v>35</v>
      </c>
      <c r="W1484" s="85">
        <f>STOCK[[#This Row],[Precio Final]]-STOCK[[#This Row],[Costo total]]</f>
        <v>35</v>
      </c>
      <c r="X1484" s="84">
        <f>STOCK[[#This Row],[Ganancia Unitaria]]*STOCK[[#This Row],[Salidas]]</f>
        <v>0</v>
      </c>
      <c r="Y1484" s="84"/>
      <c r="Z1484" s="84"/>
      <c r="AA1484" s="85"/>
      <c r="AB1484" s="84"/>
      <c r="AC1484" s="84"/>
      <c r="AD1484" s="106"/>
      <c r="AE1484" s="107"/>
      <c r="AF1484" s="107"/>
      <c r="AG1484" s="107"/>
      <c r="AH1484" s="107"/>
      <c r="AI1484" s="107"/>
      <c r="AJ1484" s="107"/>
      <c r="AK1484" s="107"/>
      <c r="AL1484" s="107"/>
      <c r="AM1484" s="107"/>
      <c r="AN1484" s="107"/>
      <c r="AO1484" s="107"/>
      <c r="AP1484" s="107"/>
      <c r="AQ1484" s="107"/>
      <c r="AR1484" s="107"/>
      <c r="AS1484" s="107"/>
      <c r="AT1484" s="107"/>
    </row>
    <row r="1485" s="65" customFormat="1" ht="104" customHeight="1" spans="1:46">
      <c r="A1485" s="84" t="s">
        <v>19235</v>
      </c>
      <c r="B1485" s="84"/>
      <c r="C1485" s="85" t="s">
        <v>2</v>
      </c>
      <c r="D1485" s="84" t="s">
        <v>16683</v>
      </c>
      <c r="E1485" s="87" t="s">
        <v>19236</v>
      </c>
      <c r="F1485" s="84" t="s">
        <v>16937</v>
      </c>
      <c r="G1485" s="85"/>
      <c r="H1485" s="85">
        <v>40</v>
      </c>
      <c r="I1485" s="85">
        <f t="shared" si="78"/>
        <v>40</v>
      </c>
      <c r="J1485" s="84">
        <v>1</v>
      </c>
      <c r="K1485" s="90">
        <f>SUMIFS(VENTAS[Cantidad],VENTAS[Código del producto Vendido],STOCK[[#This Row],[Code]])</f>
        <v>0</v>
      </c>
      <c r="L1485" s="84">
        <f>STOCK[[#This Row],[Entradas]]-STOCK[[#This Row],[Salidas]]</f>
        <v>1</v>
      </c>
      <c r="M1485" s="93">
        <f>STOCK[[#This Row],[Precio Final]]*10%</f>
        <v>4</v>
      </c>
      <c r="N1485" s="84"/>
      <c r="O1485" s="85"/>
      <c r="P1485" s="85">
        <v>12</v>
      </c>
      <c r="Q1485" s="84"/>
      <c r="R1485" s="84"/>
      <c r="S1485" s="85"/>
      <c r="T1485" s="96"/>
      <c r="U1485" s="84">
        <f t="shared" si="79"/>
        <v>0</v>
      </c>
      <c r="V1485" s="85">
        <f t="shared" si="76"/>
        <v>40</v>
      </c>
      <c r="W1485" s="85">
        <f>STOCK[[#This Row],[Precio Final]]-STOCK[[#This Row],[Costo total]]</f>
        <v>40</v>
      </c>
      <c r="X1485" s="84">
        <f>STOCK[[#This Row],[Ganancia Unitaria]]*STOCK[[#This Row],[Salidas]]</f>
        <v>0</v>
      </c>
      <c r="Y1485" s="84"/>
      <c r="Z1485" s="84"/>
      <c r="AA1485" s="85"/>
      <c r="AB1485" s="84"/>
      <c r="AC1485" s="84"/>
      <c r="AD1485" s="106"/>
      <c r="AE1485" s="107"/>
      <c r="AF1485" s="107"/>
      <c r="AG1485" s="107"/>
      <c r="AH1485" s="107"/>
      <c r="AI1485" s="107"/>
      <c r="AJ1485" s="107"/>
      <c r="AK1485" s="107"/>
      <c r="AL1485" s="107"/>
      <c r="AM1485" s="107"/>
      <c r="AN1485" s="107"/>
      <c r="AO1485" s="107"/>
      <c r="AP1485" s="107"/>
      <c r="AQ1485" s="107"/>
      <c r="AR1485" s="107"/>
      <c r="AS1485" s="107"/>
      <c r="AT1485" s="107"/>
    </row>
    <row r="1486" s="65" customFormat="1" ht="104" customHeight="1" spans="1:46">
      <c r="A1486" s="84" t="s">
        <v>19237</v>
      </c>
      <c r="B1486" s="84"/>
      <c r="C1486" s="85" t="s">
        <v>2</v>
      </c>
      <c r="D1486" s="84" t="s">
        <v>16690</v>
      </c>
      <c r="E1486" s="87" t="s">
        <v>19238</v>
      </c>
      <c r="F1486" s="84" t="s">
        <v>19239</v>
      </c>
      <c r="G1486" s="85"/>
      <c r="H1486" s="85">
        <v>30</v>
      </c>
      <c r="I1486" s="85">
        <f t="shared" si="78"/>
        <v>30</v>
      </c>
      <c r="J1486" s="84">
        <v>1</v>
      </c>
      <c r="K1486" s="90">
        <f>SUMIFS(VENTAS[Cantidad],VENTAS[Código del producto Vendido],STOCK[[#This Row],[Code]])</f>
        <v>0</v>
      </c>
      <c r="L1486" s="84">
        <f>STOCK[[#This Row],[Entradas]]-STOCK[[#This Row],[Salidas]]</f>
        <v>1</v>
      </c>
      <c r="M1486" s="93">
        <f>STOCK[[#This Row],[Precio Final]]*10%</f>
        <v>3</v>
      </c>
      <c r="N1486" s="84"/>
      <c r="O1486" s="85"/>
      <c r="P1486" s="85">
        <v>12</v>
      </c>
      <c r="Q1486" s="84"/>
      <c r="R1486" s="84"/>
      <c r="S1486" s="85"/>
      <c r="T1486" s="96"/>
      <c r="U1486" s="84">
        <f t="shared" si="79"/>
        <v>0</v>
      </c>
      <c r="V1486" s="85">
        <f t="shared" ref="V1486:V1502" si="80">H1486</f>
        <v>30</v>
      </c>
      <c r="W1486" s="85">
        <f>STOCK[[#This Row],[Precio Final]]-STOCK[[#This Row],[Costo total]]</f>
        <v>30</v>
      </c>
      <c r="X1486" s="84">
        <f>STOCK[[#This Row],[Ganancia Unitaria]]*STOCK[[#This Row],[Salidas]]</f>
        <v>0</v>
      </c>
      <c r="Y1486" s="84"/>
      <c r="Z1486" s="84"/>
      <c r="AA1486" s="85"/>
      <c r="AB1486" s="84"/>
      <c r="AC1486" s="84"/>
      <c r="AD1486" s="106"/>
      <c r="AE1486" s="107"/>
      <c r="AF1486" s="107"/>
      <c r="AG1486" s="107"/>
      <c r="AH1486" s="107"/>
      <c r="AI1486" s="107"/>
      <c r="AJ1486" s="107"/>
      <c r="AK1486" s="107"/>
      <c r="AL1486" s="107"/>
      <c r="AM1486" s="107"/>
      <c r="AN1486" s="107"/>
      <c r="AO1486" s="107"/>
      <c r="AP1486" s="107"/>
      <c r="AQ1486" s="107"/>
      <c r="AR1486" s="107"/>
      <c r="AS1486" s="107"/>
      <c r="AT1486" s="107"/>
    </row>
    <row r="1487" s="65" customFormat="1" ht="104" customHeight="1" spans="1:46">
      <c r="A1487" s="84" t="s">
        <v>19240</v>
      </c>
      <c r="B1487" s="84"/>
      <c r="C1487" s="85" t="s">
        <v>2</v>
      </c>
      <c r="D1487" s="84" t="s">
        <v>16541</v>
      </c>
      <c r="E1487" s="87" t="s">
        <v>19241</v>
      </c>
      <c r="F1487" s="84" t="s">
        <v>16586</v>
      </c>
      <c r="G1487" s="85"/>
      <c r="H1487" s="85">
        <v>30</v>
      </c>
      <c r="I1487" s="85">
        <f t="shared" si="78"/>
        <v>30</v>
      </c>
      <c r="J1487" s="84">
        <v>1</v>
      </c>
      <c r="K1487" s="90">
        <f>SUMIFS(VENTAS[Cantidad],VENTAS[Código del producto Vendido],STOCK[[#This Row],[Code]])</f>
        <v>0</v>
      </c>
      <c r="L1487" s="84">
        <f>STOCK[[#This Row],[Entradas]]-STOCK[[#This Row],[Salidas]]</f>
        <v>1</v>
      </c>
      <c r="M1487" s="93">
        <f>STOCK[[#This Row],[Precio Final]]*10%</f>
        <v>3</v>
      </c>
      <c r="N1487" s="84"/>
      <c r="O1487" s="85"/>
      <c r="P1487" s="85">
        <v>12</v>
      </c>
      <c r="Q1487" s="84"/>
      <c r="R1487" s="84"/>
      <c r="S1487" s="85"/>
      <c r="T1487" s="96"/>
      <c r="U1487" s="84">
        <f t="shared" si="79"/>
        <v>0</v>
      </c>
      <c r="V1487" s="85">
        <f t="shared" si="80"/>
        <v>30</v>
      </c>
      <c r="W1487" s="85">
        <f>STOCK[[#This Row],[Precio Final]]-STOCK[[#This Row],[Costo total]]</f>
        <v>30</v>
      </c>
      <c r="X1487" s="84">
        <f>STOCK[[#This Row],[Ganancia Unitaria]]*STOCK[[#This Row],[Salidas]]</f>
        <v>0</v>
      </c>
      <c r="Y1487" s="84"/>
      <c r="Z1487" s="84"/>
      <c r="AA1487" s="85"/>
      <c r="AB1487" s="84"/>
      <c r="AC1487" s="84"/>
      <c r="AD1487" s="106"/>
      <c r="AE1487" s="107"/>
      <c r="AF1487" s="107"/>
      <c r="AG1487" s="107"/>
      <c r="AH1487" s="107"/>
      <c r="AI1487" s="107"/>
      <c r="AJ1487" s="107"/>
      <c r="AK1487" s="107"/>
      <c r="AL1487" s="107"/>
      <c r="AM1487" s="107"/>
      <c r="AN1487" s="107"/>
      <c r="AO1487" s="107"/>
      <c r="AP1487" s="107"/>
      <c r="AQ1487" s="107"/>
      <c r="AR1487" s="107"/>
      <c r="AS1487" s="107"/>
      <c r="AT1487" s="107"/>
    </row>
    <row r="1488" s="65" customFormat="1" ht="104" customHeight="1" spans="1:46">
      <c r="A1488" s="84" t="s">
        <v>19242</v>
      </c>
      <c r="B1488" s="84"/>
      <c r="C1488" s="85" t="s">
        <v>2</v>
      </c>
      <c r="D1488" s="84" t="s">
        <v>16522</v>
      </c>
      <c r="E1488" s="87" t="s">
        <v>19243</v>
      </c>
      <c r="F1488" s="84" t="s">
        <v>16431</v>
      </c>
      <c r="G1488" s="85"/>
      <c r="H1488" s="85">
        <v>30</v>
      </c>
      <c r="I1488" s="85">
        <f t="shared" si="78"/>
        <v>30</v>
      </c>
      <c r="J1488" s="84">
        <v>1</v>
      </c>
      <c r="K1488" s="90">
        <f>SUMIFS(VENTAS[Cantidad],VENTAS[Código del producto Vendido],STOCK[[#This Row],[Code]])</f>
        <v>0</v>
      </c>
      <c r="L1488" s="84">
        <f>STOCK[[#This Row],[Entradas]]-STOCK[[#This Row],[Salidas]]</f>
        <v>1</v>
      </c>
      <c r="M1488" s="93">
        <f>STOCK[[#This Row],[Precio Final]]*10%</f>
        <v>3</v>
      </c>
      <c r="N1488" s="84"/>
      <c r="O1488" s="85"/>
      <c r="P1488" s="85">
        <v>12</v>
      </c>
      <c r="Q1488" s="84"/>
      <c r="R1488" s="84"/>
      <c r="S1488" s="85"/>
      <c r="T1488" s="96"/>
      <c r="U1488" s="84">
        <f t="shared" si="79"/>
        <v>0</v>
      </c>
      <c r="V1488" s="85">
        <f t="shared" si="80"/>
        <v>30</v>
      </c>
      <c r="W1488" s="85">
        <f>STOCK[[#This Row],[Precio Final]]-STOCK[[#This Row],[Costo total]]</f>
        <v>30</v>
      </c>
      <c r="X1488" s="84">
        <f>STOCK[[#This Row],[Ganancia Unitaria]]*STOCK[[#This Row],[Salidas]]</f>
        <v>0</v>
      </c>
      <c r="Y1488" s="84"/>
      <c r="Z1488" s="84"/>
      <c r="AA1488" s="85"/>
      <c r="AB1488" s="84"/>
      <c r="AC1488" s="84"/>
      <c r="AD1488" s="106"/>
      <c r="AE1488" s="107"/>
      <c r="AF1488" s="107"/>
      <c r="AG1488" s="107"/>
      <c r="AH1488" s="107"/>
      <c r="AI1488" s="107"/>
      <c r="AJ1488" s="107"/>
      <c r="AK1488" s="107"/>
      <c r="AL1488" s="107"/>
      <c r="AM1488" s="107"/>
      <c r="AN1488" s="107"/>
      <c r="AO1488" s="107"/>
      <c r="AP1488" s="107"/>
      <c r="AQ1488" s="107"/>
      <c r="AR1488" s="107"/>
      <c r="AS1488" s="107"/>
      <c r="AT1488" s="107"/>
    </row>
    <row r="1489" s="65" customFormat="1" ht="104" customHeight="1" spans="1:46">
      <c r="A1489" s="84" t="s">
        <v>19244</v>
      </c>
      <c r="B1489" s="84"/>
      <c r="C1489" s="85" t="s">
        <v>2</v>
      </c>
      <c r="D1489" s="84" t="s">
        <v>16522</v>
      </c>
      <c r="E1489" s="87" t="s">
        <v>19245</v>
      </c>
      <c r="F1489" s="84" t="s">
        <v>16408</v>
      </c>
      <c r="G1489" s="85"/>
      <c r="H1489" s="85">
        <v>25</v>
      </c>
      <c r="I1489" s="85">
        <f t="shared" si="78"/>
        <v>25</v>
      </c>
      <c r="J1489" s="84">
        <v>1</v>
      </c>
      <c r="K1489" s="90">
        <f>SUMIFS(VENTAS[Cantidad],VENTAS[Código del producto Vendido],STOCK[[#This Row],[Code]])</f>
        <v>0</v>
      </c>
      <c r="L1489" s="84">
        <f>STOCK[[#This Row],[Entradas]]-STOCK[[#This Row],[Salidas]]</f>
        <v>1</v>
      </c>
      <c r="M1489" s="93">
        <f>STOCK[[#This Row],[Precio Final]]*10%</f>
        <v>2.5</v>
      </c>
      <c r="N1489" s="84"/>
      <c r="O1489" s="85"/>
      <c r="P1489" s="85">
        <v>12</v>
      </c>
      <c r="Q1489" s="84"/>
      <c r="R1489" s="84"/>
      <c r="S1489" s="85"/>
      <c r="T1489" s="96"/>
      <c r="U1489" s="84">
        <f t="shared" si="79"/>
        <v>0</v>
      </c>
      <c r="V1489" s="85">
        <f t="shared" si="80"/>
        <v>25</v>
      </c>
      <c r="W1489" s="85">
        <f>STOCK[[#This Row],[Precio Final]]-STOCK[[#This Row],[Costo total]]</f>
        <v>25</v>
      </c>
      <c r="X1489" s="84">
        <f>STOCK[[#This Row],[Ganancia Unitaria]]*STOCK[[#This Row],[Salidas]]</f>
        <v>0</v>
      </c>
      <c r="Y1489" s="84"/>
      <c r="Z1489" s="84"/>
      <c r="AA1489" s="85"/>
      <c r="AB1489" s="84"/>
      <c r="AC1489" s="84"/>
      <c r="AD1489" s="106"/>
      <c r="AE1489" s="107"/>
      <c r="AF1489" s="107"/>
      <c r="AG1489" s="107"/>
      <c r="AH1489" s="107"/>
      <c r="AI1489" s="107"/>
      <c r="AJ1489" s="107"/>
      <c r="AK1489" s="107"/>
      <c r="AL1489" s="107"/>
      <c r="AM1489" s="107"/>
      <c r="AN1489" s="107"/>
      <c r="AO1489" s="107"/>
      <c r="AP1489" s="107"/>
      <c r="AQ1489" s="107"/>
      <c r="AR1489" s="107"/>
      <c r="AS1489" s="107"/>
      <c r="AT1489" s="107"/>
    </row>
    <row r="1490" s="65" customFormat="1" ht="104" customHeight="1" spans="1:46">
      <c r="A1490" s="84" t="s">
        <v>19246</v>
      </c>
      <c r="B1490" s="84"/>
      <c r="C1490" s="85" t="s">
        <v>2</v>
      </c>
      <c r="D1490" s="84" t="s">
        <v>16522</v>
      </c>
      <c r="E1490" s="87" t="s">
        <v>19247</v>
      </c>
      <c r="F1490" s="84" t="s">
        <v>17250</v>
      </c>
      <c r="G1490" s="85"/>
      <c r="H1490" s="85">
        <v>30</v>
      </c>
      <c r="I1490" s="85">
        <f t="shared" si="78"/>
        <v>30</v>
      </c>
      <c r="J1490" s="84">
        <v>1</v>
      </c>
      <c r="K1490" s="90">
        <f>SUMIFS(VENTAS[Cantidad],VENTAS[Código del producto Vendido],STOCK[[#This Row],[Code]])</f>
        <v>0</v>
      </c>
      <c r="L1490" s="84">
        <f>STOCK[[#This Row],[Entradas]]-STOCK[[#This Row],[Salidas]]</f>
        <v>1</v>
      </c>
      <c r="M1490" s="93">
        <f>STOCK[[#This Row],[Precio Final]]*10%</f>
        <v>3</v>
      </c>
      <c r="N1490" s="84"/>
      <c r="O1490" s="85"/>
      <c r="P1490" s="85">
        <v>12</v>
      </c>
      <c r="Q1490" s="84"/>
      <c r="R1490" s="84"/>
      <c r="S1490" s="85"/>
      <c r="T1490" s="96"/>
      <c r="U1490" s="84">
        <f t="shared" si="79"/>
        <v>0</v>
      </c>
      <c r="V1490" s="85">
        <f t="shared" si="80"/>
        <v>30</v>
      </c>
      <c r="W1490" s="85">
        <f>STOCK[[#This Row],[Precio Final]]-STOCK[[#This Row],[Costo total]]</f>
        <v>30</v>
      </c>
      <c r="X1490" s="84">
        <f>STOCK[[#This Row],[Ganancia Unitaria]]*STOCK[[#This Row],[Salidas]]</f>
        <v>0</v>
      </c>
      <c r="Y1490" s="84"/>
      <c r="Z1490" s="84"/>
      <c r="AA1490" s="85"/>
      <c r="AB1490" s="84"/>
      <c r="AC1490" s="84"/>
      <c r="AD1490" s="106"/>
      <c r="AE1490" s="107"/>
      <c r="AF1490" s="107"/>
      <c r="AG1490" s="107"/>
      <c r="AH1490" s="107"/>
      <c r="AI1490" s="107"/>
      <c r="AJ1490" s="107"/>
      <c r="AK1490" s="107"/>
      <c r="AL1490" s="107"/>
      <c r="AM1490" s="107"/>
      <c r="AN1490" s="107"/>
      <c r="AO1490" s="107"/>
      <c r="AP1490" s="107"/>
      <c r="AQ1490" s="107"/>
      <c r="AR1490" s="107"/>
      <c r="AS1490" s="107"/>
      <c r="AT1490" s="107"/>
    </row>
    <row r="1491" s="65" customFormat="1" ht="104" customHeight="1" spans="1:46">
      <c r="A1491" s="84" t="s">
        <v>19248</v>
      </c>
      <c r="B1491" s="84"/>
      <c r="C1491" s="85" t="s">
        <v>2</v>
      </c>
      <c r="D1491" s="84" t="s">
        <v>16683</v>
      </c>
      <c r="E1491" s="87" t="s">
        <v>19238</v>
      </c>
      <c r="F1491" s="84" t="s">
        <v>16937</v>
      </c>
      <c r="G1491" s="85"/>
      <c r="H1491" s="85">
        <v>30</v>
      </c>
      <c r="I1491" s="85">
        <f t="shared" si="78"/>
        <v>30</v>
      </c>
      <c r="J1491" s="84">
        <v>1</v>
      </c>
      <c r="K1491" s="90">
        <f>SUMIFS(VENTAS[Cantidad],VENTAS[Código del producto Vendido],STOCK[[#This Row],[Code]])</f>
        <v>0</v>
      </c>
      <c r="L1491" s="84">
        <f>STOCK[[#This Row],[Entradas]]-STOCK[[#This Row],[Salidas]]</f>
        <v>1</v>
      </c>
      <c r="M1491" s="93">
        <f>STOCK[[#This Row],[Precio Final]]*10%</f>
        <v>3</v>
      </c>
      <c r="N1491" s="84"/>
      <c r="O1491" s="85"/>
      <c r="P1491" s="85">
        <v>12</v>
      </c>
      <c r="Q1491" s="84"/>
      <c r="R1491" s="84"/>
      <c r="S1491" s="85"/>
      <c r="T1491" s="96"/>
      <c r="U1491" s="84">
        <f t="shared" si="79"/>
        <v>0</v>
      </c>
      <c r="V1491" s="85">
        <f t="shared" si="80"/>
        <v>30</v>
      </c>
      <c r="W1491" s="85">
        <f>STOCK[[#This Row],[Precio Final]]-STOCK[[#This Row],[Costo total]]</f>
        <v>30</v>
      </c>
      <c r="X1491" s="84">
        <f>STOCK[[#This Row],[Ganancia Unitaria]]*STOCK[[#This Row],[Salidas]]</f>
        <v>0</v>
      </c>
      <c r="Y1491" s="84"/>
      <c r="Z1491" s="84"/>
      <c r="AA1491" s="85"/>
      <c r="AB1491" s="84"/>
      <c r="AC1491" s="84"/>
      <c r="AD1491" s="106"/>
      <c r="AE1491" s="107"/>
      <c r="AF1491" s="107"/>
      <c r="AG1491" s="107"/>
      <c r="AH1491" s="107"/>
      <c r="AI1491" s="107"/>
      <c r="AJ1491" s="107"/>
      <c r="AK1491" s="107"/>
      <c r="AL1491" s="107"/>
      <c r="AM1491" s="107"/>
      <c r="AN1491" s="107"/>
      <c r="AO1491" s="107"/>
      <c r="AP1491" s="107"/>
      <c r="AQ1491" s="107"/>
      <c r="AR1491" s="107"/>
      <c r="AS1491" s="107"/>
      <c r="AT1491" s="107"/>
    </row>
    <row r="1492" s="65" customFormat="1" ht="104" customHeight="1" spans="1:46">
      <c r="A1492" s="84" t="s">
        <v>19249</v>
      </c>
      <c r="B1492" s="84"/>
      <c r="C1492" s="85" t="s">
        <v>2</v>
      </c>
      <c r="D1492" s="84" t="s">
        <v>16541</v>
      </c>
      <c r="E1492" s="87" t="s">
        <v>19250</v>
      </c>
      <c r="F1492" s="84" t="s">
        <v>16475</v>
      </c>
      <c r="G1492" s="85"/>
      <c r="H1492" s="85">
        <v>35</v>
      </c>
      <c r="I1492" s="85">
        <f t="shared" si="78"/>
        <v>35</v>
      </c>
      <c r="J1492" s="84">
        <v>1</v>
      </c>
      <c r="K1492" s="90">
        <f>SUMIFS(VENTAS[Cantidad],VENTAS[Código del producto Vendido],STOCK[[#This Row],[Code]])</f>
        <v>0</v>
      </c>
      <c r="L1492" s="84">
        <f>STOCK[[#This Row],[Entradas]]-STOCK[[#This Row],[Salidas]]</f>
        <v>1</v>
      </c>
      <c r="M1492" s="93">
        <f>STOCK[[#This Row],[Precio Final]]*10%</f>
        <v>3.5</v>
      </c>
      <c r="N1492" s="84"/>
      <c r="O1492" s="85"/>
      <c r="P1492" s="85">
        <v>12</v>
      </c>
      <c r="Q1492" s="84"/>
      <c r="R1492" s="84"/>
      <c r="S1492" s="85"/>
      <c r="T1492" s="96"/>
      <c r="U1492" s="84">
        <f t="shared" si="79"/>
        <v>0</v>
      </c>
      <c r="V1492" s="85">
        <f t="shared" si="80"/>
        <v>35</v>
      </c>
      <c r="W1492" s="85">
        <f>STOCK[[#This Row],[Precio Final]]-STOCK[[#This Row],[Costo total]]</f>
        <v>35</v>
      </c>
      <c r="X1492" s="84">
        <f>STOCK[[#This Row],[Ganancia Unitaria]]*STOCK[[#This Row],[Salidas]]</f>
        <v>0</v>
      </c>
      <c r="Y1492" s="84"/>
      <c r="Z1492" s="84"/>
      <c r="AA1492" s="85"/>
      <c r="AB1492" s="84"/>
      <c r="AC1492" s="84"/>
      <c r="AD1492" s="106"/>
      <c r="AE1492" s="107"/>
      <c r="AF1492" s="107"/>
      <c r="AG1492" s="107"/>
      <c r="AH1492" s="107"/>
      <c r="AI1492" s="107"/>
      <c r="AJ1492" s="107"/>
      <c r="AK1492" s="107"/>
      <c r="AL1492" s="107"/>
      <c r="AM1492" s="107"/>
      <c r="AN1492" s="107"/>
      <c r="AO1492" s="107"/>
      <c r="AP1492" s="107"/>
      <c r="AQ1492" s="107"/>
      <c r="AR1492" s="107"/>
      <c r="AS1492" s="107"/>
      <c r="AT1492" s="107"/>
    </row>
    <row r="1493" s="65" customFormat="1" ht="104" customHeight="1" spans="1:46">
      <c r="A1493" s="84" t="s">
        <v>19251</v>
      </c>
      <c r="B1493" s="84"/>
      <c r="C1493" s="85" t="s">
        <v>2</v>
      </c>
      <c r="D1493" s="84" t="s">
        <v>16683</v>
      </c>
      <c r="E1493" s="87" t="s">
        <v>19252</v>
      </c>
      <c r="F1493" s="84" t="s">
        <v>16984</v>
      </c>
      <c r="G1493" s="85"/>
      <c r="H1493" s="85">
        <v>30</v>
      </c>
      <c r="I1493" s="85">
        <f t="shared" si="78"/>
        <v>30</v>
      </c>
      <c r="J1493" s="84">
        <v>1</v>
      </c>
      <c r="K1493" s="90">
        <f>SUMIFS(VENTAS[Cantidad],VENTAS[Código del producto Vendido],STOCK[[#This Row],[Code]])</f>
        <v>0</v>
      </c>
      <c r="L1493" s="84">
        <f>STOCK[[#This Row],[Entradas]]-STOCK[[#This Row],[Salidas]]</f>
        <v>1</v>
      </c>
      <c r="M1493" s="93">
        <f>STOCK[[#This Row],[Precio Final]]*10%</f>
        <v>3</v>
      </c>
      <c r="N1493" s="84"/>
      <c r="O1493" s="85"/>
      <c r="P1493" s="85">
        <v>12</v>
      </c>
      <c r="Q1493" s="84"/>
      <c r="R1493" s="84"/>
      <c r="S1493" s="85"/>
      <c r="T1493" s="96"/>
      <c r="U1493" s="84">
        <f t="shared" si="79"/>
        <v>0</v>
      </c>
      <c r="V1493" s="85">
        <f t="shared" si="80"/>
        <v>30</v>
      </c>
      <c r="W1493" s="85">
        <f>STOCK[[#This Row],[Precio Final]]-STOCK[[#This Row],[Costo total]]</f>
        <v>30</v>
      </c>
      <c r="X1493" s="84">
        <f>STOCK[[#This Row],[Ganancia Unitaria]]*STOCK[[#This Row],[Salidas]]</f>
        <v>0</v>
      </c>
      <c r="Y1493" s="84"/>
      <c r="Z1493" s="84"/>
      <c r="AA1493" s="85"/>
      <c r="AB1493" s="84"/>
      <c r="AC1493" s="84"/>
      <c r="AD1493" s="106"/>
      <c r="AE1493" s="107"/>
      <c r="AF1493" s="107"/>
      <c r="AG1493" s="107"/>
      <c r="AH1493" s="107"/>
      <c r="AI1493" s="107"/>
      <c r="AJ1493" s="107"/>
      <c r="AK1493" s="107"/>
      <c r="AL1493" s="107"/>
      <c r="AM1493" s="107"/>
      <c r="AN1493" s="107"/>
      <c r="AO1493" s="107"/>
      <c r="AP1493" s="107"/>
      <c r="AQ1493" s="107"/>
      <c r="AR1493" s="107"/>
      <c r="AS1493" s="107"/>
      <c r="AT1493" s="107"/>
    </row>
    <row r="1494" s="65" customFormat="1" ht="104" customHeight="1" spans="1:46">
      <c r="A1494" s="84" t="s">
        <v>19253</v>
      </c>
      <c r="B1494" s="84"/>
      <c r="C1494" s="85" t="s">
        <v>2</v>
      </c>
      <c r="D1494" s="84" t="s">
        <v>16683</v>
      </c>
      <c r="E1494" s="87" t="s">
        <v>19254</v>
      </c>
      <c r="F1494" s="84" t="s">
        <v>16937</v>
      </c>
      <c r="G1494" s="85"/>
      <c r="H1494" s="85">
        <v>30</v>
      </c>
      <c r="I1494" s="85">
        <f t="shared" si="78"/>
        <v>30</v>
      </c>
      <c r="J1494" s="84">
        <v>1</v>
      </c>
      <c r="K1494" s="90">
        <f>SUMIFS(VENTAS[Cantidad],VENTAS[Código del producto Vendido],STOCK[[#This Row],[Code]])</f>
        <v>0</v>
      </c>
      <c r="L1494" s="84">
        <f>STOCK[[#This Row],[Entradas]]-STOCK[[#This Row],[Salidas]]</f>
        <v>1</v>
      </c>
      <c r="M1494" s="93">
        <f>STOCK[[#This Row],[Precio Final]]*10%</f>
        <v>3</v>
      </c>
      <c r="N1494" s="84"/>
      <c r="O1494" s="85"/>
      <c r="P1494" s="85">
        <v>12</v>
      </c>
      <c r="Q1494" s="84"/>
      <c r="R1494" s="84"/>
      <c r="S1494" s="85"/>
      <c r="T1494" s="96"/>
      <c r="U1494" s="84">
        <f t="shared" si="79"/>
        <v>0</v>
      </c>
      <c r="V1494" s="85">
        <f t="shared" si="80"/>
        <v>30</v>
      </c>
      <c r="W1494" s="85">
        <f>STOCK[[#This Row],[Precio Final]]-STOCK[[#This Row],[Costo total]]</f>
        <v>30</v>
      </c>
      <c r="X1494" s="84">
        <f>STOCK[[#This Row],[Ganancia Unitaria]]*STOCK[[#This Row],[Salidas]]</f>
        <v>0</v>
      </c>
      <c r="Y1494" s="84"/>
      <c r="Z1494" s="84"/>
      <c r="AA1494" s="85"/>
      <c r="AB1494" s="84"/>
      <c r="AC1494" s="84"/>
      <c r="AD1494" s="106"/>
      <c r="AE1494" s="107"/>
      <c r="AF1494" s="107"/>
      <c r="AG1494" s="107"/>
      <c r="AH1494" s="107"/>
      <c r="AI1494" s="107"/>
      <c r="AJ1494" s="107"/>
      <c r="AK1494" s="107"/>
      <c r="AL1494" s="107"/>
      <c r="AM1494" s="107"/>
      <c r="AN1494" s="107"/>
      <c r="AO1494" s="107"/>
      <c r="AP1494" s="107"/>
      <c r="AQ1494" s="107"/>
      <c r="AR1494" s="107"/>
      <c r="AS1494" s="107"/>
      <c r="AT1494" s="107"/>
    </row>
    <row r="1495" s="65" customFormat="1" ht="104" customHeight="1" spans="1:46">
      <c r="A1495" s="84" t="s">
        <v>19255</v>
      </c>
      <c r="B1495" s="84"/>
      <c r="C1495" s="85" t="s">
        <v>2</v>
      </c>
      <c r="D1495" s="84" t="s">
        <v>16522</v>
      </c>
      <c r="E1495" s="87" t="s">
        <v>18556</v>
      </c>
      <c r="F1495" s="84" t="s">
        <v>17250</v>
      </c>
      <c r="G1495" s="85"/>
      <c r="H1495" s="85">
        <v>40</v>
      </c>
      <c r="I1495" s="85">
        <f t="shared" si="78"/>
        <v>40</v>
      </c>
      <c r="J1495" s="84">
        <v>1</v>
      </c>
      <c r="K1495" s="90">
        <f>SUMIFS(VENTAS[Cantidad],VENTAS[Código del producto Vendido],STOCK[[#This Row],[Code]])</f>
        <v>0</v>
      </c>
      <c r="L1495" s="84">
        <f>STOCK[[#This Row],[Entradas]]-STOCK[[#This Row],[Salidas]]</f>
        <v>1</v>
      </c>
      <c r="M1495" s="93">
        <f>STOCK[[#This Row],[Precio Final]]*10%</f>
        <v>4</v>
      </c>
      <c r="N1495" s="84"/>
      <c r="O1495" s="85"/>
      <c r="P1495" s="85">
        <v>12</v>
      </c>
      <c r="Q1495" s="84"/>
      <c r="R1495" s="84"/>
      <c r="S1495" s="85"/>
      <c r="T1495" s="96"/>
      <c r="U1495" s="84">
        <f t="shared" si="79"/>
        <v>0</v>
      </c>
      <c r="V1495" s="85">
        <f t="shared" si="80"/>
        <v>40</v>
      </c>
      <c r="W1495" s="85">
        <f>STOCK[[#This Row],[Precio Final]]-STOCK[[#This Row],[Costo total]]</f>
        <v>40</v>
      </c>
      <c r="X1495" s="84">
        <f>STOCK[[#This Row],[Ganancia Unitaria]]*STOCK[[#This Row],[Salidas]]</f>
        <v>0</v>
      </c>
      <c r="Y1495" s="84"/>
      <c r="Z1495" s="84"/>
      <c r="AA1495" s="85"/>
      <c r="AB1495" s="84"/>
      <c r="AC1495" s="84"/>
      <c r="AD1495" s="106"/>
      <c r="AE1495" s="107"/>
      <c r="AF1495" s="107"/>
      <c r="AG1495" s="107"/>
      <c r="AH1495" s="107"/>
      <c r="AI1495" s="107"/>
      <c r="AJ1495" s="107"/>
      <c r="AK1495" s="107"/>
      <c r="AL1495" s="107"/>
      <c r="AM1495" s="107"/>
      <c r="AN1495" s="107"/>
      <c r="AO1495" s="107"/>
      <c r="AP1495" s="107"/>
      <c r="AQ1495" s="107"/>
      <c r="AR1495" s="107"/>
      <c r="AS1495" s="107"/>
      <c r="AT1495" s="107"/>
    </row>
    <row r="1496" s="65" customFormat="1" ht="104" customHeight="1" spans="1:46">
      <c r="A1496" s="84" t="s">
        <v>19256</v>
      </c>
      <c r="B1496" s="84"/>
      <c r="C1496" s="85" t="s">
        <v>2</v>
      </c>
      <c r="D1496" s="84" t="s">
        <v>16522</v>
      </c>
      <c r="E1496" s="87" t="s">
        <v>19257</v>
      </c>
      <c r="F1496" s="84" t="s">
        <v>16408</v>
      </c>
      <c r="G1496" s="85"/>
      <c r="H1496" s="85">
        <v>30</v>
      </c>
      <c r="I1496" s="85">
        <f t="shared" si="78"/>
        <v>30</v>
      </c>
      <c r="J1496" s="84">
        <v>1</v>
      </c>
      <c r="K1496" s="90">
        <f>SUMIFS(VENTAS[Cantidad],VENTAS[Código del producto Vendido],STOCK[[#This Row],[Code]])</f>
        <v>0</v>
      </c>
      <c r="L1496" s="84">
        <f>STOCK[[#This Row],[Entradas]]-STOCK[[#This Row],[Salidas]]</f>
        <v>1</v>
      </c>
      <c r="M1496" s="93">
        <f>STOCK[[#This Row],[Precio Final]]*10%</f>
        <v>3</v>
      </c>
      <c r="N1496" s="84"/>
      <c r="O1496" s="85"/>
      <c r="P1496" s="85">
        <v>12</v>
      </c>
      <c r="Q1496" s="84"/>
      <c r="R1496" s="84"/>
      <c r="S1496" s="85"/>
      <c r="T1496" s="96"/>
      <c r="U1496" s="84">
        <f t="shared" si="79"/>
        <v>0</v>
      </c>
      <c r="V1496" s="85">
        <f t="shared" si="80"/>
        <v>30</v>
      </c>
      <c r="W1496" s="85">
        <f>STOCK[[#This Row],[Precio Final]]-STOCK[[#This Row],[Costo total]]</f>
        <v>30</v>
      </c>
      <c r="X1496" s="84">
        <f>STOCK[[#This Row],[Ganancia Unitaria]]*STOCK[[#This Row],[Salidas]]</f>
        <v>0</v>
      </c>
      <c r="Y1496" s="84"/>
      <c r="Z1496" s="84"/>
      <c r="AA1496" s="85"/>
      <c r="AB1496" s="84"/>
      <c r="AC1496" s="84"/>
      <c r="AD1496" s="106"/>
      <c r="AE1496" s="107"/>
      <c r="AF1496" s="107"/>
      <c r="AG1496" s="107"/>
      <c r="AH1496" s="107"/>
      <c r="AI1496" s="107"/>
      <c r="AJ1496" s="107"/>
      <c r="AK1496" s="107"/>
      <c r="AL1496" s="107"/>
      <c r="AM1496" s="107"/>
      <c r="AN1496" s="107"/>
      <c r="AO1496" s="107"/>
      <c r="AP1496" s="107"/>
      <c r="AQ1496" s="107"/>
      <c r="AR1496" s="107"/>
      <c r="AS1496" s="107"/>
      <c r="AT1496" s="107"/>
    </row>
    <row r="1497" s="65" customFormat="1" ht="104" customHeight="1" spans="1:46">
      <c r="A1497" s="84" t="s">
        <v>19258</v>
      </c>
      <c r="B1497" s="84"/>
      <c r="C1497" s="85" t="s">
        <v>2</v>
      </c>
      <c r="D1497" s="84" t="s">
        <v>16522</v>
      </c>
      <c r="E1497" s="87" t="s">
        <v>18520</v>
      </c>
      <c r="F1497" s="84" t="s">
        <v>17250</v>
      </c>
      <c r="G1497" s="85"/>
      <c r="H1497" s="85">
        <v>35</v>
      </c>
      <c r="I1497" s="85">
        <f t="shared" si="78"/>
        <v>35</v>
      </c>
      <c r="J1497" s="84">
        <v>1</v>
      </c>
      <c r="K1497" s="90">
        <f>SUMIFS(VENTAS[Cantidad],VENTAS[Código del producto Vendido],STOCK[[#This Row],[Code]])</f>
        <v>0</v>
      </c>
      <c r="L1497" s="84">
        <f>STOCK[[#This Row],[Entradas]]-STOCK[[#This Row],[Salidas]]</f>
        <v>1</v>
      </c>
      <c r="M1497" s="93">
        <f>STOCK[[#This Row],[Precio Final]]*10%</f>
        <v>3.5</v>
      </c>
      <c r="N1497" s="84"/>
      <c r="O1497" s="85"/>
      <c r="P1497" s="85">
        <v>12</v>
      </c>
      <c r="Q1497" s="84"/>
      <c r="R1497" s="84"/>
      <c r="S1497" s="85"/>
      <c r="T1497" s="96"/>
      <c r="U1497" s="84">
        <f t="shared" si="79"/>
        <v>0</v>
      </c>
      <c r="V1497" s="85">
        <f t="shared" si="80"/>
        <v>35</v>
      </c>
      <c r="W1497" s="85">
        <f>STOCK[[#This Row],[Precio Final]]-STOCK[[#This Row],[Costo total]]</f>
        <v>35</v>
      </c>
      <c r="X1497" s="84">
        <f>STOCK[[#This Row],[Ganancia Unitaria]]*STOCK[[#This Row],[Salidas]]</f>
        <v>0</v>
      </c>
      <c r="Y1497" s="84"/>
      <c r="Z1497" s="84"/>
      <c r="AA1497" s="85"/>
      <c r="AB1497" s="84"/>
      <c r="AC1497" s="84"/>
      <c r="AD1497" s="106"/>
      <c r="AE1497" s="107"/>
      <c r="AF1497" s="107"/>
      <c r="AG1497" s="107"/>
      <c r="AH1497" s="107"/>
      <c r="AI1497" s="107"/>
      <c r="AJ1497" s="107"/>
      <c r="AK1497" s="107"/>
      <c r="AL1497" s="107"/>
      <c r="AM1497" s="107"/>
      <c r="AN1497" s="107"/>
      <c r="AO1497" s="107"/>
      <c r="AP1497" s="107"/>
      <c r="AQ1497" s="107"/>
      <c r="AR1497" s="107"/>
      <c r="AS1497" s="107"/>
      <c r="AT1497" s="107"/>
    </row>
    <row r="1498" s="65" customFormat="1" ht="104" customHeight="1" spans="1:46">
      <c r="A1498" s="84" t="s">
        <v>19259</v>
      </c>
      <c r="B1498" s="84"/>
      <c r="C1498" s="85" t="s">
        <v>2</v>
      </c>
      <c r="D1498" s="84" t="s">
        <v>16690</v>
      </c>
      <c r="E1498" s="87" t="s">
        <v>19260</v>
      </c>
      <c r="F1498" s="84" t="s">
        <v>17542</v>
      </c>
      <c r="G1498" s="85"/>
      <c r="H1498" s="85">
        <v>30</v>
      </c>
      <c r="I1498" s="85">
        <f t="shared" si="78"/>
        <v>30</v>
      </c>
      <c r="J1498" s="84">
        <v>1</v>
      </c>
      <c r="K1498" s="90">
        <f>SUMIFS(VENTAS[Cantidad],VENTAS[Código del producto Vendido],STOCK[[#This Row],[Code]])</f>
        <v>0</v>
      </c>
      <c r="L1498" s="84">
        <f>STOCK[[#This Row],[Entradas]]-STOCK[[#This Row],[Salidas]]</f>
        <v>1</v>
      </c>
      <c r="M1498" s="93">
        <f>STOCK[[#This Row],[Precio Final]]*10%</f>
        <v>3</v>
      </c>
      <c r="N1498" s="84"/>
      <c r="O1498" s="85"/>
      <c r="P1498" s="85">
        <v>12</v>
      </c>
      <c r="Q1498" s="84"/>
      <c r="R1498" s="84"/>
      <c r="S1498" s="85"/>
      <c r="T1498" s="96"/>
      <c r="U1498" s="84">
        <f t="shared" si="79"/>
        <v>0</v>
      </c>
      <c r="V1498" s="85">
        <f t="shared" si="80"/>
        <v>30</v>
      </c>
      <c r="W1498" s="85">
        <f>STOCK[[#This Row],[Precio Final]]-STOCK[[#This Row],[Costo total]]</f>
        <v>30</v>
      </c>
      <c r="X1498" s="84">
        <f>STOCK[[#This Row],[Ganancia Unitaria]]*STOCK[[#This Row],[Salidas]]</f>
        <v>0</v>
      </c>
      <c r="Y1498" s="84"/>
      <c r="Z1498" s="84"/>
      <c r="AA1498" s="85"/>
      <c r="AB1498" s="84"/>
      <c r="AC1498" s="84"/>
      <c r="AD1498" s="106"/>
      <c r="AE1498" s="107"/>
      <c r="AF1498" s="107"/>
      <c r="AG1498" s="107"/>
      <c r="AH1498" s="107"/>
      <c r="AI1498" s="107"/>
      <c r="AJ1498" s="107"/>
      <c r="AK1498" s="107"/>
      <c r="AL1498" s="107"/>
      <c r="AM1498" s="107"/>
      <c r="AN1498" s="107"/>
      <c r="AO1498" s="107"/>
      <c r="AP1498" s="107"/>
      <c r="AQ1498" s="107"/>
      <c r="AR1498" s="107"/>
      <c r="AS1498" s="107"/>
      <c r="AT1498" s="107"/>
    </row>
    <row r="1499" s="65" customFormat="1" ht="104" customHeight="1" spans="1:46">
      <c r="A1499" s="84" t="s">
        <v>19261</v>
      </c>
      <c r="B1499" s="84"/>
      <c r="C1499" s="85" t="s">
        <v>2</v>
      </c>
      <c r="D1499" s="84" t="s">
        <v>16690</v>
      </c>
      <c r="E1499" s="87" t="s">
        <v>19262</v>
      </c>
      <c r="F1499" s="84" t="s">
        <v>17542</v>
      </c>
      <c r="G1499" s="85"/>
      <c r="H1499" s="85">
        <v>35</v>
      </c>
      <c r="I1499" s="85">
        <f t="shared" si="78"/>
        <v>35</v>
      </c>
      <c r="J1499" s="84">
        <v>1</v>
      </c>
      <c r="K1499" s="90">
        <f>SUMIFS(VENTAS[Cantidad],VENTAS[Código del producto Vendido],STOCK[[#This Row],[Code]])</f>
        <v>0</v>
      </c>
      <c r="L1499" s="84">
        <f>STOCK[[#This Row],[Entradas]]-STOCK[[#This Row],[Salidas]]</f>
        <v>1</v>
      </c>
      <c r="M1499" s="93">
        <f>STOCK[[#This Row],[Precio Final]]*10%</f>
        <v>3.5</v>
      </c>
      <c r="N1499" s="84"/>
      <c r="O1499" s="85"/>
      <c r="P1499" s="85">
        <v>12</v>
      </c>
      <c r="Q1499" s="84"/>
      <c r="R1499" s="84"/>
      <c r="S1499" s="85"/>
      <c r="T1499" s="96"/>
      <c r="U1499" s="84">
        <f t="shared" si="79"/>
        <v>0</v>
      </c>
      <c r="V1499" s="85">
        <f t="shared" si="80"/>
        <v>35</v>
      </c>
      <c r="W1499" s="85">
        <f>STOCK[[#This Row],[Precio Final]]-STOCK[[#This Row],[Costo total]]</f>
        <v>35</v>
      </c>
      <c r="X1499" s="84">
        <f>STOCK[[#This Row],[Ganancia Unitaria]]*STOCK[[#This Row],[Salidas]]</f>
        <v>0</v>
      </c>
      <c r="Y1499" s="84"/>
      <c r="Z1499" s="84"/>
      <c r="AA1499" s="85"/>
      <c r="AB1499" s="84"/>
      <c r="AC1499" s="84"/>
      <c r="AD1499" s="106"/>
      <c r="AE1499" s="107"/>
      <c r="AF1499" s="107"/>
      <c r="AG1499" s="107"/>
      <c r="AH1499" s="107"/>
      <c r="AI1499" s="107"/>
      <c r="AJ1499" s="107"/>
      <c r="AK1499" s="107"/>
      <c r="AL1499" s="107"/>
      <c r="AM1499" s="107"/>
      <c r="AN1499" s="107"/>
      <c r="AO1499" s="107"/>
      <c r="AP1499" s="107"/>
      <c r="AQ1499" s="107"/>
      <c r="AR1499" s="107"/>
      <c r="AS1499" s="107"/>
      <c r="AT1499" s="107"/>
    </row>
    <row r="1500" s="65" customFormat="1" ht="104" customHeight="1" spans="1:46">
      <c r="A1500" s="84" t="s">
        <v>19263</v>
      </c>
      <c r="B1500" s="84"/>
      <c r="C1500" s="85" t="s">
        <v>2</v>
      </c>
      <c r="D1500" s="84" t="s">
        <v>16522</v>
      </c>
      <c r="E1500" s="87" t="s">
        <v>18785</v>
      </c>
      <c r="F1500" s="84" t="s">
        <v>17250</v>
      </c>
      <c r="G1500" s="85"/>
      <c r="H1500" s="85">
        <v>35</v>
      </c>
      <c r="I1500" s="85">
        <f t="shared" si="78"/>
        <v>35</v>
      </c>
      <c r="J1500" s="84">
        <v>1</v>
      </c>
      <c r="K1500" s="90">
        <f>SUMIFS(VENTAS[Cantidad],VENTAS[Código del producto Vendido],STOCK[[#This Row],[Code]])</f>
        <v>0</v>
      </c>
      <c r="L1500" s="84">
        <f>STOCK[[#This Row],[Entradas]]-STOCK[[#This Row],[Salidas]]</f>
        <v>1</v>
      </c>
      <c r="M1500" s="93">
        <f>STOCK[[#This Row],[Precio Final]]*10%</f>
        <v>3.5</v>
      </c>
      <c r="N1500" s="84"/>
      <c r="O1500" s="85"/>
      <c r="P1500" s="85">
        <v>12</v>
      </c>
      <c r="Q1500" s="84"/>
      <c r="R1500" s="84"/>
      <c r="S1500" s="85"/>
      <c r="T1500" s="96"/>
      <c r="U1500" s="84">
        <f t="shared" si="79"/>
        <v>0</v>
      </c>
      <c r="V1500" s="85">
        <f t="shared" si="80"/>
        <v>35</v>
      </c>
      <c r="W1500" s="85">
        <f>STOCK[[#This Row],[Precio Final]]-STOCK[[#This Row],[Costo total]]</f>
        <v>35</v>
      </c>
      <c r="X1500" s="84">
        <f>STOCK[[#This Row],[Ganancia Unitaria]]*STOCK[[#This Row],[Salidas]]</f>
        <v>0</v>
      </c>
      <c r="Y1500" s="84"/>
      <c r="Z1500" s="84"/>
      <c r="AA1500" s="85"/>
      <c r="AB1500" s="84"/>
      <c r="AC1500" s="84"/>
      <c r="AD1500" s="106"/>
      <c r="AE1500" s="107"/>
      <c r="AF1500" s="107"/>
      <c r="AG1500" s="107"/>
      <c r="AH1500" s="107"/>
      <c r="AI1500" s="107"/>
      <c r="AJ1500" s="107"/>
      <c r="AK1500" s="107"/>
      <c r="AL1500" s="107"/>
      <c r="AM1500" s="107"/>
      <c r="AN1500" s="107"/>
      <c r="AO1500" s="107"/>
      <c r="AP1500" s="107"/>
      <c r="AQ1500" s="107"/>
      <c r="AR1500" s="107"/>
      <c r="AS1500" s="107"/>
      <c r="AT1500" s="107"/>
    </row>
    <row r="1501" s="65" customFormat="1" ht="104" customHeight="1" spans="1:46">
      <c r="A1501" s="84" t="s">
        <v>19264</v>
      </c>
      <c r="B1501" s="84"/>
      <c r="C1501" s="85" t="s">
        <v>2</v>
      </c>
      <c r="D1501" s="84" t="s">
        <v>16683</v>
      </c>
      <c r="E1501" s="87" t="s">
        <v>19265</v>
      </c>
      <c r="F1501" s="84" t="s">
        <v>16396</v>
      </c>
      <c r="G1501" s="85"/>
      <c r="H1501" s="85">
        <v>35</v>
      </c>
      <c r="I1501" s="85">
        <f t="shared" si="78"/>
        <v>35</v>
      </c>
      <c r="J1501" s="84">
        <v>1</v>
      </c>
      <c r="K1501" s="90">
        <f>SUMIFS(VENTAS[Cantidad],VENTAS[Código del producto Vendido],STOCK[[#This Row],[Code]])</f>
        <v>0</v>
      </c>
      <c r="L1501" s="84">
        <f>STOCK[[#This Row],[Entradas]]-STOCK[[#This Row],[Salidas]]</f>
        <v>1</v>
      </c>
      <c r="M1501" s="93">
        <f>STOCK[[#This Row],[Precio Final]]*10%</f>
        <v>3.5</v>
      </c>
      <c r="N1501" s="84"/>
      <c r="O1501" s="85"/>
      <c r="P1501" s="85">
        <v>12</v>
      </c>
      <c r="Q1501" s="84"/>
      <c r="R1501" s="84"/>
      <c r="S1501" s="85"/>
      <c r="T1501" s="96"/>
      <c r="U1501" s="84">
        <f t="shared" si="79"/>
        <v>0</v>
      </c>
      <c r="V1501" s="85">
        <f t="shared" si="80"/>
        <v>35</v>
      </c>
      <c r="W1501" s="85">
        <f>STOCK[[#This Row],[Precio Final]]-STOCK[[#This Row],[Costo total]]</f>
        <v>35</v>
      </c>
      <c r="X1501" s="84">
        <f>STOCK[[#This Row],[Ganancia Unitaria]]*STOCK[[#This Row],[Salidas]]</f>
        <v>0</v>
      </c>
      <c r="Y1501" s="84"/>
      <c r="Z1501" s="84"/>
      <c r="AA1501" s="85"/>
      <c r="AB1501" s="84"/>
      <c r="AC1501" s="84"/>
      <c r="AD1501" s="106"/>
      <c r="AE1501" s="107"/>
      <c r="AF1501" s="107"/>
      <c r="AG1501" s="107"/>
      <c r="AH1501" s="107"/>
      <c r="AI1501" s="107"/>
      <c r="AJ1501" s="107"/>
      <c r="AK1501" s="107"/>
      <c r="AL1501" s="107"/>
      <c r="AM1501" s="107"/>
      <c r="AN1501" s="107"/>
      <c r="AO1501" s="107"/>
      <c r="AP1501" s="107"/>
      <c r="AQ1501" s="107"/>
      <c r="AR1501" s="107"/>
      <c r="AS1501" s="107"/>
      <c r="AT1501" s="107"/>
    </row>
    <row r="1502" s="65" customFormat="1" ht="104" customHeight="1" spans="1:46">
      <c r="A1502" s="84" t="s">
        <v>19266</v>
      </c>
      <c r="B1502" s="84"/>
      <c r="C1502" s="85" t="s">
        <v>2</v>
      </c>
      <c r="D1502" s="84" t="s">
        <v>16522</v>
      </c>
      <c r="E1502" s="87" t="s">
        <v>19267</v>
      </c>
      <c r="F1502" s="84" t="s">
        <v>17250</v>
      </c>
      <c r="G1502" s="85"/>
      <c r="H1502" s="85">
        <v>35</v>
      </c>
      <c r="I1502" s="85">
        <f t="shared" si="78"/>
        <v>35</v>
      </c>
      <c r="J1502" s="84">
        <v>1</v>
      </c>
      <c r="K1502" s="90">
        <f>SUMIFS(VENTAS[Cantidad],VENTAS[Código del producto Vendido],STOCK[[#This Row],[Code]])</f>
        <v>0</v>
      </c>
      <c r="L1502" s="84">
        <f>STOCK[[#This Row],[Entradas]]-STOCK[[#This Row],[Salidas]]</f>
        <v>1</v>
      </c>
      <c r="M1502" s="93">
        <f>STOCK[[#This Row],[Precio Final]]*10%</f>
        <v>3.5</v>
      </c>
      <c r="N1502" s="84"/>
      <c r="O1502" s="85"/>
      <c r="P1502" s="85">
        <v>12</v>
      </c>
      <c r="Q1502" s="84"/>
      <c r="R1502" s="84"/>
      <c r="S1502" s="85"/>
      <c r="T1502" s="96"/>
      <c r="U1502" s="84">
        <f t="shared" si="79"/>
        <v>0</v>
      </c>
      <c r="V1502" s="85">
        <f t="shared" si="80"/>
        <v>35</v>
      </c>
      <c r="W1502" s="85">
        <f>STOCK[[#This Row],[Precio Final]]-STOCK[[#This Row],[Costo total]]</f>
        <v>35</v>
      </c>
      <c r="X1502" s="84">
        <f>STOCK[[#This Row],[Ganancia Unitaria]]*STOCK[[#This Row],[Salidas]]</f>
        <v>0</v>
      </c>
      <c r="Y1502" s="84"/>
      <c r="Z1502" s="84"/>
      <c r="AA1502" s="85"/>
      <c r="AB1502" s="84"/>
      <c r="AC1502" s="84"/>
      <c r="AD1502" s="106"/>
      <c r="AE1502" s="107"/>
      <c r="AF1502" s="107"/>
      <c r="AG1502" s="107"/>
      <c r="AH1502" s="107"/>
      <c r="AI1502" s="107"/>
      <c r="AJ1502" s="107"/>
      <c r="AK1502" s="107"/>
      <c r="AL1502" s="107"/>
      <c r="AM1502" s="107"/>
      <c r="AN1502" s="107"/>
      <c r="AO1502" s="107"/>
      <c r="AP1502" s="107"/>
      <c r="AQ1502" s="107"/>
      <c r="AR1502" s="107"/>
      <c r="AS1502" s="107"/>
      <c r="AT1502" s="107"/>
    </row>
    <row r="1503" s="65" customFormat="1" ht="104" customHeight="1" spans="1:46">
      <c r="A1503" s="84" t="s">
        <v>19268</v>
      </c>
      <c r="B1503" s="84"/>
      <c r="C1503" s="85" t="s">
        <v>2</v>
      </c>
      <c r="D1503" s="84" t="s">
        <v>16522</v>
      </c>
      <c r="E1503" s="87" t="s">
        <v>19269</v>
      </c>
      <c r="F1503" s="84" t="s">
        <v>16408</v>
      </c>
      <c r="G1503" s="85"/>
      <c r="H1503" s="85">
        <v>35</v>
      </c>
      <c r="I1503" s="85">
        <f t="shared" si="78"/>
        <v>35</v>
      </c>
      <c r="J1503" s="84">
        <v>1</v>
      </c>
      <c r="K1503" s="90">
        <f>SUMIFS(VENTAS[Cantidad],VENTAS[Código del producto Vendido],STOCK[[#This Row],[Code]])</f>
        <v>0</v>
      </c>
      <c r="L1503" s="84">
        <f>STOCK[[#This Row],[Entradas]]-STOCK[[#This Row],[Salidas]]</f>
        <v>1</v>
      </c>
      <c r="M1503" s="93">
        <f>STOCK[[#This Row],[Precio Final]]*10%</f>
        <v>0</v>
      </c>
      <c r="N1503" s="84"/>
      <c r="O1503" s="85"/>
      <c r="P1503" s="85">
        <v>12</v>
      </c>
      <c r="Q1503" s="84"/>
      <c r="R1503" s="84"/>
      <c r="S1503" s="85"/>
      <c r="T1503" s="96"/>
      <c r="U1503" s="84">
        <f t="shared" si="79"/>
        <v>0</v>
      </c>
      <c r="V1503" s="85"/>
      <c r="W1503" s="85">
        <f>STOCK[[#This Row],[Precio Final]]-STOCK[[#This Row],[Costo total]]</f>
        <v>0</v>
      </c>
      <c r="X1503" s="84">
        <f>STOCK[[#This Row],[Ganancia Unitaria]]*STOCK[[#This Row],[Salidas]]</f>
        <v>0</v>
      </c>
      <c r="Y1503" s="84"/>
      <c r="Z1503" s="84"/>
      <c r="AA1503" s="85"/>
      <c r="AB1503" s="84"/>
      <c r="AC1503" s="84"/>
      <c r="AD1503" s="106"/>
      <c r="AE1503" s="107"/>
      <c r="AF1503" s="107"/>
      <c r="AG1503" s="107"/>
      <c r="AH1503" s="107"/>
      <c r="AI1503" s="107"/>
      <c r="AJ1503" s="107"/>
      <c r="AK1503" s="107"/>
      <c r="AL1503" s="107"/>
      <c r="AM1503" s="107"/>
      <c r="AN1503" s="107"/>
      <c r="AO1503" s="107"/>
      <c r="AP1503" s="107"/>
      <c r="AQ1503" s="107"/>
      <c r="AR1503" s="107"/>
      <c r="AS1503" s="107"/>
      <c r="AT1503" s="107"/>
    </row>
    <row r="1504" s="65" customFormat="1" ht="104" customHeight="1" spans="1:46">
      <c r="A1504" s="84" t="s">
        <v>19270</v>
      </c>
      <c r="B1504" s="84"/>
      <c r="C1504" s="85" t="s">
        <v>2</v>
      </c>
      <c r="D1504" s="84" t="s">
        <v>16511</v>
      </c>
      <c r="E1504" s="87" t="s">
        <v>19271</v>
      </c>
      <c r="F1504" s="84" t="s">
        <v>16408</v>
      </c>
      <c r="G1504" s="85"/>
      <c r="H1504" s="85">
        <v>25</v>
      </c>
      <c r="I1504" s="85">
        <f t="shared" si="78"/>
        <v>25</v>
      </c>
      <c r="J1504" s="84">
        <v>1</v>
      </c>
      <c r="K1504" s="90">
        <f>SUMIFS(VENTAS[Cantidad],VENTAS[Código del producto Vendido],STOCK[[#This Row],[Code]])</f>
        <v>0</v>
      </c>
      <c r="L1504" s="84">
        <f>STOCK[[#This Row],[Entradas]]-STOCK[[#This Row],[Salidas]]</f>
        <v>1</v>
      </c>
      <c r="M1504" s="93">
        <f>STOCK[[#This Row],[Precio Final]]*10%</f>
        <v>2.5</v>
      </c>
      <c r="N1504" s="84"/>
      <c r="O1504" s="85"/>
      <c r="P1504" s="85">
        <v>12</v>
      </c>
      <c r="Q1504" s="84"/>
      <c r="R1504" s="84"/>
      <c r="S1504" s="85"/>
      <c r="T1504" s="96"/>
      <c r="U1504" s="84">
        <f t="shared" si="79"/>
        <v>0</v>
      </c>
      <c r="V1504" s="85">
        <f t="shared" ref="V1504:V1567" si="81">H1504</f>
        <v>25</v>
      </c>
      <c r="W1504" s="85">
        <f>STOCK[[#This Row],[Precio Final]]-STOCK[[#This Row],[Costo total]]</f>
        <v>25</v>
      </c>
      <c r="X1504" s="84">
        <f>STOCK[[#This Row],[Ganancia Unitaria]]*STOCK[[#This Row],[Salidas]]</f>
        <v>0</v>
      </c>
      <c r="Y1504" s="84"/>
      <c r="Z1504" s="84"/>
      <c r="AA1504" s="85"/>
      <c r="AB1504" s="84"/>
      <c r="AC1504" s="84"/>
      <c r="AD1504" s="106"/>
      <c r="AE1504" s="107"/>
      <c r="AF1504" s="107"/>
      <c r="AG1504" s="107"/>
      <c r="AH1504" s="107"/>
      <c r="AI1504" s="107"/>
      <c r="AJ1504" s="107"/>
      <c r="AK1504" s="107"/>
      <c r="AL1504" s="107"/>
      <c r="AM1504" s="107"/>
      <c r="AN1504" s="107"/>
      <c r="AO1504" s="107"/>
      <c r="AP1504" s="107"/>
      <c r="AQ1504" s="107"/>
      <c r="AR1504" s="107"/>
      <c r="AS1504" s="107"/>
      <c r="AT1504" s="107"/>
    </row>
    <row r="1505" s="65" customFormat="1" ht="104" customHeight="1" spans="1:46">
      <c r="A1505" s="84" t="s">
        <v>19272</v>
      </c>
      <c r="B1505" s="84"/>
      <c r="C1505" s="85" t="s">
        <v>2</v>
      </c>
      <c r="D1505" s="84" t="s">
        <v>16690</v>
      </c>
      <c r="E1505" s="87" t="s">
        <v>19273</v>
      </c>
      <c r="F1505" s="84" t="s">
        <v>17542</v>
      </c>
      <c r="G1505" s="85"/>
      <c r="H1505" s="85">
        <v>35</v>
      </c>
      <c r="I1505" s="85">
        <f t="shared" si="78"/>
        <v>35</v>
      </c>
      <c r="J1505" s="84">
        <v>1</v>
      </c>
      <c r="K1505" s="90">
        <f>SUMIFS(VENTAS[Cantidad],VENTAS[Código del producto Vendido],STOCK[[#This Row],[Code]])</f>
        <v>0</v>
      </c>
      <c r="L1505" s="84">
        <f>STOCK[[#This Row],[Entradas]]-STOCK[[#This Row],[Salidas]]</f>
        <v>1</v>
      </c>
      <c r="M1505" s="93">
        <f>STOCK[[#This Row],[Precio Final]]*10%</f>
        <v>3.5</v>
      </c>
      <c r="N1505" s="84"/>
      <c r="O1505" s="85"/>
      <c r="P1505" s="85">
        <v>12</v>
      </c>
      <c r="Q1505" s="84"/>
      <c r="R1505" s="84"/>
      <c r="S1505" s="85"/>
      <c r="T1505" s="96"/>
      <c r="U1505" s="84">
        <f t="shared" si="79"/>
        <v>0</v>
      </c>
      <c r="V1505" s="85">
        <f t="shared" si="81"/>
        <v>35</v>
      </c>
      <c r="W1505" s="85">
        <f>STOCK[[#This Row],[Precio Final]]-STOCK[[#This Row],[Costo total]]</f>
        <v>35</v>
      </c>
      <c r="X1505" s="84">
        <f>STOCK[[#This Row],[Ganancia Unitaria]]*STOCK[[#This Row],[Salidas]]</f>
        <v>0</v>
      </c>
      <c r="Y1505" s="84"/>
      <c r="Z1505" s="84"/>
      <c r="AA1505" s="85"/>
      <c r="AB1505" s="84"/>
      <c r="AC1505" s="84"/>
      <c r="AD1505" s="106"/>
      <c r="AE1505" s="107"/>
      <c r="AF1505" s="107"/>
      <c r="AG1505" s="107"/>
      <c r="AH1505" s="107"/>
      <c r="AI1505" s="107"/>
      <c r="AJ1505" s="107"/>
      <c r="AK1505" s="107"/>
      <c r="AL1505" s="107"/>
      <c r="AM1505" s="107"/>
      <c r="AN1505" s="107"/>
      <c r="AO1505" s="107"/>
      <c r="AP1505" s="107"/>
      <c r="AQ1505" s="107"/>
      <c r="AR1505" s="107"/>
      <c r="AS1505" s="107"/>
      <c r="AT1505" s="107"/>
    </row>
    <row r="1506" s="65" customFormat="1" ht="104" customHeight="1" spans="1:46">
      <c r="A1506" s="84" t="s">
        <v>19274</v>
      </c>
      <c r="B1506" s="84"/>
      <c r="C1506" s="85" t="s">
        <v>2</v>
      </c>
      <c r="D1506" s="84" t="s">
        <v>16522</v>
      </c>
      <c r="E1506" s="87" t="s">
        <v>19275</v>
      </c>
      <c r="F1506" s="84" t="s">
        <v>16404</v>
      </c>
      <c r="G1506" s="85"/>
      <c r="H1506" s="85">
        <v>35</v>
      </c>
      <c r="I1506" s="85">
        <f t="shared" si="78"/>
        <v>35</v>
      </c>
      <c r="J1506" s="84">
        <v>1</v>
      </c>
      <c r="K1506" s="90">
        <f>SUMIFS(VENTAS[Cantidad],VENTAS[Código del producto Vendido],STOCK[[#This Row],[Code]])</f>
        <v>0</v>
      </c>
      <c r="L1506" s="84">
        <f>STOCK[[#This Row],[Entradas]]-STOCK[[#This Row],[Salidas]]</f>
        <v>1</v>
      </c>
      <c r="M1506" s="93">
        <f>STOCK[[#This Row],[Precio Final]]*10%</f>
        <v>3.5</v>
      </c>
      <c r="N1506" s="84"/>
      <c r="O1506" s="85"/>
      <c r="P1506" s="85">
        <v>12</v>
      </c>
      <c r="Q1506" s="84"/>
      <c r="R1506" s="84"/>
      <c r="S1506" s="85"/>
      <c r="T1506" s="96"/>
      <c r="U1506" s="84">
        <f t="shared" si="79"/>
        <v>0</v>
      </c>
      <c r="V1506" s="85">
        <f t="shared" si="81"/>
        <v>35</v>
      </c>
      <c r="W1506" s="85">
        <f>STOCK[[#This Row],[Precio Final]]-STOCK[[#This Row],[Costo total]]</f>
        <v>35</v>
      </c>
      <c r="X1506" s="84">
        <f>STOCK[[#This Row],[Ganancia Unitaria]]*STOCK[[#This Row],[Salidas]]</f>
        <v>0</v>
      </c>
      <c r="Y1506" s="84"/>
      <c r="Z1506" s="84"/>
      <c r="AA1506" s="85"/>
      <c r="AB1506" s="84"/>
      <c r="AC1506" s="84"/>
      <c r="AD1506" s="106"/>
      <c r="AE1506" s="107"/>
      <c r="AF1506" s="107"/>
      <c r="AG1506" s="107"/>
      <c r="AH1506" s="107"/>
      <c r="AI1506" s="107"/>
      <c r="AJ1506" s="107"/>
      <c r="AK1506" s="107"/>
      <c r="AL1506" s="107"/>
      <c r="AM1506" s="107"/>
      <c r="AN1506" s="107"/>
      <c r="AO1506" s="107"/>
      <c r="AP1506" s="107"/>
      <c r="AQ1506" s="107"/>
      <c r="AR1506" s="107"/>
      <c r="AS1506" s="107"/>
      <c r="AT1506" s="107"/>
    </row>
    <row r="1507" s="65" customFormat="1" ht="104" customHeight="1" spans="1:46">
      <c r="A1507" s="84" t="s">
        <v>19276</v>
      </c>
      <c r="B1507" s="84"/>
      <c r="C1507" s="85" t="s">
        <v>2</v>
      </c>
      <c r="D1507" s="84" t="s">
        <v>16683</v>
      </c>
      <c r="E1507" s="87" t="s">
        <v>19277</v>
      </c>
      <c r="F1507" s="84" t="s">
        <v>16937</v>
      </c>
      <c r="G1507" s="85"/>
      <c r="H1507" s="85">
        <v>40</v>
      </c>
      <c r="I1507" s="85">
        <f t="shared" si="78"/>
        <v>40</v>
      </c>
      <c r="J1507" s="84">
        <v>1</v>
      </c>
      <c r="K1507" s="90">
        <f>SUMIFS(VENTAS[Cantidad],VENTAS[Código del producto Vendido],STOCK[[#This Row],[Code]])</f>
        <v>0</v>
      </c>
      <c r="L1507" s="84">
        <f>STOCK[[#This Row],[Entradas]]-STOCK[[#This Row],[Salidas]]</f>
        <v>1</v>
      </c>
      <c r="M1507" s="93">
        <f>STOCK[[#This Row],[Precio Final]]*10%</f>
        <v>4</v>
      </c>
      <c r="N1507" s="84"/>
      <c r="O1507" s="85"/>
      <c r="P1507" s="85">
        <v>12</v>
      </c>
      <c r="Q1507" s="84"/>
      <c r="R1507" s="84"/>
      <c r="S1507" s="85"/>
      <c r="T1507" s="96"/>
      <c r="U1507" s="84">
        <f t="shared" si="79"/>
        <v>0</v>
      </c>
      <c r="V1507" s="85">
        <f t="shared" si="81"/>
        <v>40</v>
      </c>
      <c r="W1507" s="85">
        <f>STOCK[[#This Row],[Precio Final]]-STOCK[[#This Row],[Costo total]]</f>
        <v>40</v>
      </c>
      <c r="X1507" s="84">
        <f>STOCK[[#This Row],[Ganancia Unitaria]]*STOCK[[#This Row],[Salidas]]</f>
        <v>0</v>
      </c>
      <c r="Y1507" s="84"/>
      <c r="Z1507" s="84"/>
      <c r="AA1507" s="85"/>
      <c r="AB1507" s="84"/>
      <c r="AC1507" s="84"/>
      <c r="AD1507" s="106"/>
      <c r="AE1507" s="107"/>
      <c r="AF1507" s="107"/>
      <c r="AG1507" s="107"/>
      <c r="AH1507" s="107"/>
      <c r="AI1507" s="107"/>
      <c r="AJ1507" s="107"/>
      <c r="AK1507" s="107"/>
      <c r="AL1507" s="107"/>
      <c r="AM1507" s="107"/>
      <c r="AN1507" s="107"/>
      <c r="AO1507" s="107"/>
      <c r="AP1507" s="107"/>
      <c r="AQ1507" s="107"/>
      <c r="AR1507" s="107"/>
      <c r="AS1507" s="107"/>
      <c r="AT1507" s="107"/>
    </row>
    <row r="1508" s="65" customFormat="1" ht="104" customHeight="1" spans="1:46">
      <c r="A1508" s="84" t="s">
        <v>19278</v>
      </c>
      <c r="B1508" s="84"/>
      <c r="C1508" s="85" t="s">
        <v>2</v>
      </c>
      <c r="D1508" s="84" t="s">
        <v>16683</v>
      </c>
      <c r="E1508" s="87" t="s">
        <v>19245</v>
      </c>
      <c r="F1508" s="84" t="s">
        <v>16396</v>
      </c>
      <c r="G1508" s="85"/>
      <c r="H1508" s="85">
        <v>25</v>
      </c>
      <c r="I1508" s="85">
        <f t="shared" si="78"/>
        <v>25</v>
      </c>
      <c r="J1508" s="84">
        <v>1</v>
      </c>
      <c r="K1508" s="90">
        <f>SUMIFS(VENTAS[Cantidad],VENTAS[Código del producto Vendido],STOCK[[#This Row],[Code]])</f>
        <v>0</v>
      </c>
      <c r="L1508" s="84">
        <f>STOCK[[#This Row],[Entradas]]-STOCK[[#This Row],[Salidas]]</f>
        <v>1</v>
      </c>
      <c r="M1508" s="93">
        <f>STOCK[[#This Row],[Precio Final]]*10%</f>
        <v>2.5</v>
      </c>
      <c r="N1508" s="84"/>
      <c r="O1508" s="85"/>
      <c r="P1508" s="85">
        <v>12</v>
      </c>
      <c r="Q1508" s="84"/>
      <c r="R1508" s="84"/>
      <c r="S1508" s="85"/>
      <c r="T1508" s="96"/>
      <c r="U1508" s="84">
        <f t="shared" si="79"/>
        <v>0</v>
      </c>
      <c r="V1508" s="85">
        <f t="shared" si="81"/>
        <v>25</v>
      </c>
      <c r="W1508" s="85">
        <f>STOCK[[#This Row],[Precio Final]]-STOCK[[#This Row],[Costo total]]</f>
        <v>25</v>
      </c>
      <c r="X1508" s="84">
        <f>STOCK[[#This Row],[Ganancia Unitaria]]*STOCK[[#This Row],[Salidas]]</f>
        <v>0</v>
      </c>
      <c r="Y1508" s="84"/>
      <c r="Z1508" s="84"/>
      <c r="AA1508" s="85"/>
      <c r="AB1508" s="84"/>
      <c r="AC1508" s="84"/>
      <c r="AD1508" s="106"/>
      <c r="AE1508" s="107"/>
      <c r="AF1508" s="107"/>
      <c r="AG1508" s="107"/>
      <c r="AH1508" s="107"/>
      <c r="AI1508" s="107"/>
      <c r="AJ1508" s="107"/>
      <c r="AK1508" s="107"/>
      <c r="AL1508" s="107"/>
      <c r="AM1508" s="107"/>
      <c r="AN1508" s="107"/>
      <c r="AO1508" s="107"/>
      <c r="AP1508" s="107"/>
      <c r="AQ1508" s="107"/>
      <c r="AR1508" s="107"/>
      <c r="AS1508" s="107"/>
      <c r="AT1508" s="107"/>
    </row>
    <row r="1509" s="65" customFormat="1" ht="104" customHeight="1" spans="1:46">
      <c r="A1509" s="84" t="s">
        <v>19279</v>
      </c>
      <c r="B1509" s="84"/>
      <c r="C1509" s="85" t="s">
        <v>2</v>
      </c>
      <c r="D1509" s="84" t="s">
        <v>16690</v>
      </c>
      <c r="E1509" s="87" t="s">
        <v>19280</v>
      </c>
      <c r="F1509" s="84" t="s">
        <v>17557</v>
      </c>
      <c r="G1509" s="85"/>
      <c r="H1509" s="85">
        <v>35</v>
      </c>
      <c r="I1509" s="85">
        <f t="shared" si="78"/>
        <v>35</v>
      </c>
      <c r="J1509" s="84">
        <v>1</v>
      </c>
      <c r="K1509" s="90">
        <f>SUMIFS(VENTAS[Cantidad],VENTAS[Código del producto Vendido],STOCK[[#This Row],[Code]])</f>
        <v>0</v>
      </c>
      <c r="L1509" s="84">
        <f>STOCK[[#This Row],[Entradas]]-STOCK[[#This Row],[Salidas]]</f>
        <v>1</v>
      </c>
      <c r="M1509" s="93">
        <f>STOCK[[#This Row],[Precio Final]]*10%</f>
        <v>3.5</v>
      </c>
      <c r="N1509" s="84"/>
      <c r="O1509" s="85"/>
      <c r="P1509" s="85">
        <v>12</v>
      </c>
      <c r="Q1509" s="84"/>
      <c r="R1509" s="84"/>
      <c r="S1509" s="85"/>
      <c r="T1509" s="96"/>
      <c r="U1509" s="84">
        <f t="shared" si="79"/>
        <v>0</v>
      </c>
      <c r="V1509" s="85">
        <f t="shared" si="81"/>
        <v>35</v>
      </c>
      <c r="W1509" s="85">
        <f>STOCK[[#This Row],[Precio Final]]-STOCK[[#This Row],[Costo total]]</f>
        <v>35</v>
      </c>
      <c r="X1509" s="84">
        <f>STOCK[[#This Row],[Ganancia Unitaria]]*STOCK[[#This Row],[Salidas]]</f>
        <v>0</v>
      </c>
      <c r="Y1509" s="84"/>
      <c r="Z1509" s="84"/>
      <c r="AA1509" s="85"/>
      <c r="AB1509" s="84"/>
      <c r="AC1509" s="84"/>
      <c r="AD1509" s="106"/>
      <c r="AE1509" s="107"/>
      <c r="AF1509" s="107"/>
      <c r="AG1509" s="107"/>
      <c r="AH1509" s="107"/>
      <c r="AI1509" s="107"/>
      <c r="AJ1509" s="107"/>
      <c r="AK1509" s="107"/>
      <c r="AL1509" s="107"/>
      <c r="AM1509" s="107"/>
      <c r="AN1509" s="107"/>
      <c r="AO1509" s="107"/>
      <c r="AP1509" s="107"/>
      <c r="AQ1509" s="107"/>
      <c r="AR1509" s="107"/>
      <c r="AS1509" s="107"/>
      <c r="AT1509" s="107"/>
    </row>
    <row r="1510" s="65" customFormat="1" ht="104" customHeight="1" spans="1:46">
      <c r="A1510" s="84" t="s">
        <v>19281</v>
      </c>
      <c r="B1510" s="84"/>
      <c r="C1510" s="85" t="s">
        <v>2</v>
      </c>
      <c r="D1510" s="84" t="s">
        <v>16683</v>
      </c>
      <c r="E1510" s="87" t="s">
        <v>18556</v>
      </c>
      <c r="F1510" s="84" t="s">
        <v>16937</v>
      </c>
      <c r="G1510" s="85"/>
      <c r="H1510" s="85">
        <v>40</v>
      </c>
      <c r="I1510" s="85">
        <f t="shared" si="78"/>
        <v>40</v>
      </c>
      <c r="J1510" s="84">
        <v>1</v>
      </c>
      <c r="K1510" s="90">
        <f>SUMIFS(VENTAS[Cantidad],VENTAS[Código del producto Vendido],STOCK[[#This Row],[Code]])</f>
        <v>0</v>
      </c>
      <c r="L1510" s="84">
        <f>STOCK[[#This Row],[Entradas]]-STOCK[[#This Row],[Salidas]]</f>
        <v>1</v>
      </c>
      <c r="M1510" s="93">
        <f>STOCK[[#This Row],[Precio Final]]*10%</f>
        <v>4</v>
      </c>
      <c r="N1510" s="84"/>
      <c r="O1510" s="85"/>
      <c r="P1510" s="85">
        <v>12</v>
      </c>
      <c r="Q1510" s="84"/>
      <c r="R1510" s="84"/>
      <c r="S1510" s="85"/>
      <c r="T1510" s="96"/>
      <c r="U1510" s="84">
        <f t="shared" si="79"/>
        <v>0</v>
      </c>
      <c r="V1510" s="85">
        <f t="shared" si="81"/>
        <v>40</v>
      </c>
      <c r="W1510" s="85">
        <f>STOCK[[#This Row],[Precio Final]]-STOCK[[#This Row],[Costo total]]</f>
        <v>40</v>
      </c>
      <c r="X1510" s="84">
        <f>STOCK[[#This Row],[Ganancia Unitaria]]*STOCK[[#This Row],[Salidas]]</f>
        <v>0</v>
      </c>
      <c r="Y1510" s="84"/>
      <c r="Z1510" s="84"/>
      <c r="AA1510" s="85"/>
      <c r="AB1510" s="84"/>
      <c r="AC1510" s="84"/>
      <c r="AD1510" s="106"/>
      <c r="AE1510" s="107"/>
      <c r="AF1510" s="107"/>
      <c r="AG1510" s="107"/>
      <c r="AH1510" s="107"/>
      <c r="AI1510" s="107"/>
      <c r="AJ1510" s="107"/>
      <c r="AK1510" s="107"/>
      <c r="AL1510" s="107"/>
      <c r="AM1510" s="107"/>
      <c r="AN1510" s="107"/>
      <c r="AO1510" s="107"/>
      <c r="AP1510" s="107"/>
      <c r="AQ1510" s="107"/>
      <c r="AR1510" s="107"/>
      <c r="AS1510" s="107"/>
      <c r="AT1510" s="107"/>
    </row>
    <row r="1511" s="65" customFormat="1" ht="104" customHeight="1" spans="1:46">
      <c r="A1511" s="84" t="s">
        <v>19282</v>
      </c>
      <c r="B1511" s="84"/>
      <c r="C1511" s="85" t="s">
        <v>2</v>
      </c>
      <c r="D1511" s="84" t="s">
        <v>16522</v>
      </c>
      <c r="E1511" s="87" t="s">
        <v>19283</v>
      </c>
      <c r="F1511" s="84" t="s">
        <v>17525</v>
      </c>
      <c r="G1511" s="85"/>
      <c r="H1511" s="85">
        <v>30</v>
      </c>
      <c r="I1511" s="85">
        <f t="shared" si="78"/>
        <v>30</v>
      </c>
      <c r="J1511" s="84">
        <v>1</v>
      </c>
      <c r="K1511" s="90">
        <f>SUMIFS(VENTAS[Cantidad],VENTAS[Código del producto Vendido],STOCK[[#This Row],[Code]])</f>
        <v>0</v>
      </c>
      <c r="L1511" s="84">
        <f>STOCK[[#This Row],[Entradas]]-STOCK[[#This Row],[Salidas]]</f>
        <v>1</v>
      </c>
      <c r="M1511" s="93">
        <f>STOCK[[#This Row],[Precio Final]]*10%</f>
        <v>3</v>
      </c>
      <c r="N1511" s="84"/>
      <c r="O1511" s="85"/>
      <c r="P1511" s="85">
        <v>12</v>
      </c>
      <c r="Q1511" s="84"/>
      <c r="R1511" s="84"/>
      <c r="S1511" s="85"/>
      <c r="T1511" s="96"/>
      <c r="U1511" s="84">
        <f t="shared" si="79"/>
        <v>0</v>
      </c>
      <c r="V1511" s="85">
        <f t="shared" si="81"/>
        <v>30</v>
      </c>
      <c r="W1511" s="85">
        <f>STOCK[[#This Row],[Precio Final]]-STOCK[[#This Row],[Costo total]]</f>
        <v>30</v>
      </c>
      <c r="X1511" s="84">
        <f>STOCK[[#This Row],[Ganancia Unitaria]]*STOCK[[#This Row],[Salidas]]</f>
        <v>0</v>
      </c>
      <c r="Y1511" s="84"/>
      <c r="Z1511" s="84"/>
      <c r="AA1511" s="85"/>
      <c r="AB1511" s="84"/>
      <c r="AC1511" s="84"/>
      <c r="AD1511" s="106"/>
      <c r="AE1511" s="107"/>
      <c r="AF1511" s="107"/>
      <c r="AG1511" s="107"/>
      <c r="AH1511" s="107"/>
      <c r="AI1511" s="107"/>
      <c r="AJ1511" s="107"/>
      <c r="AK1511" s="107"/>
      <c r="AL1511" s="107"/>
      <c r="AM1511" s="107"/>
      <c r="AN1511" s="107"/>
      <c r="AO1511" s="107"/>
      <c r="AP1511" s="107"/>
      <c r="AQ1511" s="107"/>
      <c r="AR1511" s="107"/>
      <c r="AS1511" s="107"/>
      <c r="AT1511" s="107"/>
    </row>
    <row r="1512" s="65" customFormat="1" ht="104" customHeight="1" spans="1:46">
      <c r="A1512" s="84" t="s">
        <v>19284</v>
      </c>
      <c r="B1512" s="84"/>
      <c r="C1512" s="85" t="s">
        <v>2</v>
      </c>
      <c r="D1512" s="84" t="s">
        <v>16522</v>
      </c>
      <c r="E1512" s="87" t="s">
        <v>19285</v>
      </c>
      <c r="F1512" s="84" t="s">
        <v>17250</v>
      </c>
      <c r="G1512" s="85"/>
      <c r="H1512" s="85">
        <v>35</v>
      </c>
      <c r="I1512" s="85">
        <f t="shared" si="78"/>
        <v>35</v>
      </c>
      <c r="J1512" s="84">
        <v>1</v>
      </c>
      <c r="K1512" s="90">
        <f>SUMIFS(VENTAS[Cantidad],VENTAS[Código del producto Vendido],STOCK[[#This Row],[Code]])</f>
        <v>0</v>
      </c>
      <c r="L1512" s="84">
        <f>STOCK[[#This Row],[Entradas]]-STOCK[[#This Row],[Salidas]]</f>
        <v>1</v>
      </c>
      <c r="M1512" s="93">
        <f>STOCK[[#This Row],[Precio Final]]*10%</f>
        <v>3.5</v>
      </c>
      <c r="N1512" s="84"/>
      <c r="O1512" s="85"/>
      <c r="P1512" s="85">
        <v>12</v>
      </c>
      <c r="Q1512" s="84"/>
      <c r="R1512" s="84"/>
      <c r="S1512" s="85"/>
      <c r="T1512" s="96"/>
      <c r="U1512" s="84">
        <f t="shared" si="79"/>
        <v>0</v>
      </c>
      <c r="V1512" s="85">
        <f t="shared" si="81"/>
        <v>35</v>
      </c>
      <c r="W1512" s="85">
        <f>STOCK[[#This Row],[Precio Final]]-STOCK[[#This Row],[Costo total]]</f>
        <v>35</v>
      </c>
      <c r="X1512" s="84">
        <f>STOCK[[#This Row],[Ganancia Unitaria]]*STOCK[[#This Row],[Salidas]]</f>
        <v>0</v>
      </c>
      <c r="Y1512" s="84"/>
      <c r="Z1512" s="84"/>
      <c r="AA1512" s="85"/>
      <c r="AB1512" s="84"/>
      <c r="AC1512" s="84"/>
      <c r="AD1512" s="106"/>
      <c r="AE1512" s="107"/>
      <c r="AF1512" s="107"/>
      <c r="AG1512" s="107"/>
      <c r="AH1512" s="107"/>
      <c r="AI1512" s="107"/>
      <c r="AJ1512" s="107"/>
      <c r="AK1512" s="107"/>
      <c r="AL1512" s="107"/>
      <c r="AM1512" s="107"/>
      <c r="AN1512" s="107"/>
      <c r="AO1512" s="107"/>
      <c r="AP1512" s="107"/>
      <c r="AQ1512" s="107"/>
      <c r="AR1512" s="107"/>
      <c r="AS1512" s="107"/>
      <c r="AT1512" s="107"/>
    </row>
    <row r="1513" s="65" customFormat="1" ht="104" customHeight="1" spans="1:46">
      <c r="A1513" s="84" t="s">
        <v>19286</v>
      </c>
      <c r="B1513" s="84"/>
      <c r="C1513" s="85" t="s">
        <v>2</v>
      </c>
      <c r="D1513" s="84" t="s">
        <v>16541</v>
      </c>
      <c r="E1513" s="87" t="s">
        <v>19287</v>
      </c>
      <c r="F1513" s="84" t="s">
        <v>16586</v>
      </c>
      <c r="G1513" s="85"/>
      <c r="H1513" s="85">
        <v>30</v>
      </c>
      <c r="I1513" s="85">
        <f t="shared" si="78"/>
        <v>30</v>
      </c>
      <c r="J1513" s="84">
        <v>1</v>
      </c>
      <c r="K1513" s="90">
        <f>SUMIFS(VENTAS[Cantidad],VENTAS[Código del producto Vendido],STOCK[[#This Row],[Code]])</f>
        <v>0</v>
      </c>
      <c r="L1513" s="84">
        <f>STOCK[[#This Row],[Entradas]]-STOCK[[#This Row],[Salidas]]</f>
        <v>1</v>
      </c>
      <c r="M1513" s="93">
        <f>STOCK[[#This Row],[Precio Final]]*10%</f>
        <v>3</v>
      </c>
      <c r="N1513" s="84"/>
      <c r="O1513" s="85"/>
      <c r="P1513" s="85">
        <v>12</v>
      </c>
      <c r="Q1513" s="84"/>
      <c r="R1513" s="84"/>
      <c r="S1513" s="85"/>
      <c r="T1513" s="96"/>
      <c r="U1513" s="84">
        <f t="shared" si="79"/>
        <v>0</v>
      </c>
      <c r="V1513" s="85">
        <f t="shared" si="81"/>
        <v>30</v>
      </c>
      <c r="W1513" s="85">
        <f>STOCK[[#This Row],[Precio Final]]-STOCK[[#This Row],[Costo total]]</f>
        <v>30</v>
      </c>
      <c r="X1513" s="84">
        <f>STOCK[[#This Row],[Ganancia Unitaria]]*STOCK[[#This Row],[Salidas]]</f>
        <v>0</v>
      </c>
      <c r="Y1513" s="84"/>
      <c r="Z1513" s="84"/>
      <c r="AA1513" s="85"/>
      <c r="AB1513" s="84"/>
      <c r="AC1513" s="84"/>
      <c r="AD1513" s="106"/>
      <c r="AE1513" s="107"/>
      <c r="AF1513" s="107"/>
      <c r="AG1513" s="107"/>
      <c r="AH1513" s="107"/>
      <c r="AI1513" s="107"/>
      <c r="AJ1513" s="107"/>
      <c r="AK1513" s="107"/>
      <c r="AL1513" s="107"/>
      <c r="AM1513" s="107"/>
      <c r="AN1513" s="107"/>
      <c r="AO1513" s="107"/>
      <c r="AP1513" s="107"/>
      <c r="AQ1513" s="107"/>
      <c r="AR1513" s="107"/>
      <c r="AS1513" s="107"/>
      <c r="AT1513" s="107"/>
    </row>
    <row r="1514" s="65" customFormat="1" ht="104" customHeight="1" spans="1:46">
      <c r="A1514" s="84" t="s">
        <v>19288</v>
      </c>
      <c r="B1514" s="84"/>
      <c r="C1514" s="85" t="s">
        <v>2</v>
      </c>
      <c r="D1514" s="84" t="s">
        <v>16522</v>
      </c>
      <c r="E1514" s="87" t="s">
        <v>19289</v>
      </c>
      <c r="F1514" s="84" t="s">
        <v>16404</v>
      </c>
      <c r="G1514" s="85"/>
      <c r="H1514" s="85">
        <v>30</v>
      </c>
      <c r="I1514" s="85">
        <f t="shared" si="78"/>
        <v>30</v>
      </c>
      <c r="J1514" s="84">
        <v>1</v>
      </c>
      <c r="K1514" s="90">
        <f>SUMIFS(VENTAS[Cantidad],VENTAS[Código del producto Vendido],STOCK[[#This Row],[Code]])</f>
        <v>0</v>
      </c>
      <c r="L1514" s="84">
        <f>STOCK[[#This Row],[Entradas]]-STOCK[[#This Row],[Salidas]]</f>
        <v>1</v>
      </c>
      <c r="M1514" s="93">
        <f>STOCK[[#This Row],[Precio Final]]*10%</f>
        <v>3</v>
      </c>
      <c r="N1514" s="84"/>
      <c r="O1514" s="85"/>
      <c r="P1514" s="85">
        <v>12</v>
      </c>
      <c r="Q1514" s="84"/>
      <c r="R1514" s="84"/>
      <c r="S1514" s="85"/>
      <c r="T1514" s="96"/>
      <c r="U1514" s="84">
        <f t="shared" si="79"/>
        <v>0</v>
      </c>
      <c r="V1514" s="85">
        <f t="shared" si="81"/>
        <v>30</v>
      </c>
      <c r="W1514" s="85">
        <f>STOCK[[#This Row],[Precio Final]]-STOCK[[#This Row],[Costo total]]</f>
        <v>30</v>
      </c>
      <c r="X1514" s="84">
        <f>STOCK[[#This Row],[Ganancia Unitaria]]*STOCK[[#This Row],[Salidas]]</f>
        <v>0</v>
      </c>
      <c r="Y1514" s="84"/>
      <c r="Z1514" s="84"/>
      <c r="AA1514" s="85"/>
      <c r="AB1514" s="84"/>
      <c r="AC1514" s="84"/>
      <c r="AD1514" s="106"/>
      <c r="AE1514" s="107"/>
      <c r="AF1514" s="107"/>
      <c r="AG1514" s="107"/>
      <c r="AH1514" s="107"/>
      <c r="AI1514" s="107"/>
      <c r="AJ1514" s="107"/>
      <c r="AK1514" s="107"/>
      <c r="AL1514" s="107"/>
      <c r="AM1514" s="107"/>
      <c r="AN1514" s="107"/>
      <c r="AO1514" s="107"/>
      <c r="AP1514" s="107"/>
      <c r="AQ1514" s="107"/>
      <c r="AR1514" s="107"/>
      <c r="AS1514" s="107"/>
      <c r="AT1514" s="107"/>
    </row>
    <row r="1515" s="65" customFormat="1" ht="104" customHeight="1" spans="1:46">
      <c r="A1515" s="84" t="s">
        <v>19290</v>
      </c>
      <c r="B1515" s="84"/>
      <c r="C1515" s="85" t="s">
        <v>2</v>
      </c>
      <c r="D1515" s="84" t="s">
        <v>16498</v>
      </c>
      <c r="E1515" s="87" t="s">
        <v>19291</v>
      </c>
      <c r="F1515" s="84" t="s">
        <v>16586</v>
      </c>
      <c r="G1515" s="85"/>
      <c r="H1515" s="85">
        <v>35</v>
      </c>
      <c r="I1515" s="85">
        <f t="shared" si="78"/>
        <v>35</v>
      </c>
      <c r="J1515" s="84">
        <v>1</v>
      </c>
      <c r="K1515" s="90">
        <f>SUMIFS(VENTAS[Cantidad],VENTAS[Código del producto Vendido],STOCK[[#This Row],[Code]])</f>
        <v>0</v>
      </c>
      <c r="L1515" s="84">
        <f>STOCK[[#This Row],[Entradas]]-STOCK[[#This Row],[Salidas]]</f>
        <v>1</v>
      </c>
      <c r="M1515" s="93">
        <f>STOCK[[#This Row],[Precio Final]]*10%</f>
        <v>3.5</v>
      </c>
      <c r="N1515" s="84"/>
      <c r="O1515" s="85"/>
      <c r="P1515" s="85">
        <v>12</v>
      </c>
      <c r="Q1515" s="84"/>
      <c r="R1515" s="84"/>
      <c r="S1515" s="85"/>
      <c r="T1515" s="96"/>
      <c r="U1515" s="84">
        <f t="shared" si="79"/>
        <v>0</v>
      </c>
      <c r="V1515" s="85">
        <f t="shared" si="81"/>
        <v>35</v>
      </c>
      <c r="W1515" s="85">
        <f>STOCK[[#This Row],[Precio Final]]-STOCK[[#This Row],[Costo total]]</f>
        <v>35</v>
      </c>
      <c r="X1515" s="84">
        <f>STOCK[[#This Row],[Ganancia Unitaria]]*STOCK[[#This Row],[Salidas]]</f>
        <v>0</v>
      </c>
      <c r="Y1515" s="84"/>
      <c r="Z1515" s="84"/>
      <c r="AA1515" s="85"/>
      <c r="AB1515" s="84"/>
      <c r="AC1515" s="84"/>
      <c r="AD1515" s="106"/>
      <c r="AE1515" s="107"/>
      <c r="AF1515" s="107"/>
      <c r="AG1515" s="107"/>
      <c r="AH1515" s="107"/>
      <c r="AI1515" s="107"/>
      <c r="AJ1515" s="107"/>
      <c r="AK1515" s="107"/>
      <c r="AL1515" s="107"/>
      <c r="AM1515" s="107"/>
      <c r="AN1515" s="107"/>
      <c r="AO1515" s="107"/>
      <c r="AP1515" s="107"/>
      <c r="AQ1515" s="107"/>
      <c r="AR1515" s="107"/>
      <c r="AS1515" s="107"/>
      <c r="AT1515" s="107"/>
    </row>
    <row r="1516" s="65" customFormat="1" ht="104" customHeight="1" spans="1:46">
      <c r="A1516" s="84" t="s">
        <v>19292</v>
      </c>
      <c r="B1516" s="84"/>
      <c r="C1516" s="85" t="s">
        <v>2</v>
      </c>
      <c r="D1516" s="84" t="s">
        <v>16498</v>
      </c>
      <c r="E1516" s="87" t="s">
        <v>19293</v>
      </c>
      <c r="F1516" s="84" t="s">
        <v>16475</v>
      </c>
      <c r="G1516" s="85"/>
      <c r="H1516" s="85">
        <v>18</v>
      </c>
      <c r="I1516" s="85">
        <f t="shared" si="78"/>
        <v>18</v>
      </c>
      <c r="J1516" s="84">
        <v>1</v>
      </c>
      <c r="K1516" s="90">
        <f>SUMIFS(VENTAS[Cantidad],VENTAS[Código del producto Vendido],STOCK[[#This Row],[Code]])</f>
        <v>0</v>
      </c>
      <c r="L1516" s="84">
        <f>STOCK[[#This Row],[Entradas]]-STOCK[[#This Row],[Salidas]]</f>
        <v>1</v>
      </c>
      <c r="M1516" s="93">
        <f>STOCK[[#This Row],[Precio Final]]*10%</f>
        <v>1.8</v>
      </c>
      <c r="N1516" s="84"/>
      <c r="O1516" s="85"/>
      <c r="P1516" s="85">
        <v>12</v>
      </c>
      <c r="Q1516" s="84"/>
      <c r="R1516" s="84"/>
      <c r="S1516" s="85"/>
      <c r="T1516" s="96"/>
      <c r="U1516" s="84">
        <f t="shared" si="79"/>
        <v>0</v>
      </c>
      <c r="V1516" s="85">
        <f t="shared" si="81"/>
        <v>18</v>
      </c>
      <c r="W1516" s="85">
        <f>STOCK[[#This Row],[Precio Final]]-STOCK[[#This Row],[Costo total]]</f>
        <v>18</v>
      </c>
      <c r="X1516" s="84">
        <f>STOCK[[#This Row],[Ganancia Unitaria]]*STOCK[[#This Row],[Salidas]]</f>
        <v>0</v>
      </c>
      <c r="Y1516" s="84"/>
      <c r="Z1516" s="84"/>
      <c r="AA1516" s="85"/>
      <c r="AB1516" s="84"/>
      <c r="AC1516" s="84"/>
      <c r="AD1516" s="106"/>
      <c r="AE1516" s="107"/>
      <c r="AF1516" s="107"/>
      <c r="AG1516" s="107"/>
      <c r="AH1516" s="107"/>
      <c r="AI1516" s="107"/>
      <c r="AJ1516" s="107"/>
      <c r="AK1516" s="107"/>
      <c r="AL1516" s="107"/>
      <c r="AM1516" s="107"/>
      <c r="AN1516" s="107"/>
      <c r="AO1516" s="107"/>
      <c r="AP1516" s="107"/>
      <c r="AQ1516" s="107"/>
      <c r="AR1516" s="107"/>
      <c r="AS1516" s="107"/>
      <c r="AT1516" s="107"/>
    </row>
    <row r="1517" s="65" customFormat="1" ht="104" customHeight="1" spans="1:46">
      <c r="A1517" s="84" t="s">
        <v>19294</v>
      </c>
      <c r="B1517" s="84"/>
      <c r="C1517" s="85" t="s">
        <v>2</v>
      </c>
      <c r="D1517" s="84" t="s">
        <v>16498</v>
      </c>
      <c r="E1517" s="87" t="s">
        <v>19295</v>
      </c>
      <c r="F1517" s="84" t="s">
        <v>16586</v>
      </c>
      <c r="G1517" s="85"/>
      <c r="H1517" s="85">
        <v>22</v>
      </c>
      <c r="I1517" s="85">
        <f t="shared" si="78"/>
        <v>22</v>
      </c>
      <c r="J1517" s="84">
        <v>1</v>
      </c>
      <c r="K1517" s="90">
        <f>SUMIFS(VENTAS[Cantidad],VENTAS[Código del producto Vendido],STOCK[[#This Row],[Code]])</f>
        <v>0</v>
      </c>
      <c r="L1517" s="84">
        <f>STOCK[[#This Row],[Entradas]]-STOCK[[#This Row],[Salidas]]</f>
        <v>1</v>
      </c>
      <c r="M1517" s="93">
        <f>STOCK[[#This Row],[Precio Final]]*10%</f>
        <v>2.2</v>
      </c>
      <c r="N1517" s="84"/>
      <c r="O1517" s="85"/>
      <c r="P1517" s="85">
        <v>12</v>
      </c>
      <c r="Q1517" s="84"/>
      <c r="R1517" s="84"/>
      <c r="S1517" s="85"/>
      <c r="T1517" s="96"/>
      <c r="U1517" s="84">
        <f t="shared" si="79"/>
        <v>0</v>
      </c>
      <c r="V1517" s="85">
        <f t="shared" si="81"/>
        <v>22</v>
      </c>
      <c r="W1517" s="85">
        <f>STOCK[[#This Row],[Precio Final]]-STOCK[[#This Row],[Costo total]]</f>
        <v>22</v>
      </c>
      <c r="X1517" s="84">
        <f>STOCK[[#This Row],[Ganancia Unitaria]]*STOCK[[#This Row],[Salidas]]</f>
        <v>0</v>
      </c>
      <c r="Y1517" s="84"/>
      <c r="Z1517" s="84"/>
      <c r="AA1517" s="85"/>
      <c r="AB1517" s="84"/>
      <c r="AC1517" s="84"/>
      <c r="AD1517" s="106"/>
      <c r="AE1517" s="107"/>
      <c r="AF1517" s="107"/>
      <c r="AG1517" s="107"/>
      <c r="AH1517" s="107"/>
      <c r="AI1517" s="107"/>
      <c r="AJ1517" s="107"/>
      <c r="AK1517" s="107"/>
      <c r="AL1517" s="107"/>
      <c r="AM1517" s="107"/>
      <c r="AN1517" s="107"/>
      <c r="AO1517" s="107"/>
      <c r="AP1517" s="107"/>
      <c r="AQ1517" s="107"/>
      <c r="AR1517" s="107"/>
      <c r="AS1517" s="107"/>
      <c r="AT1517" s="107"/>
    </row>
    <row r="1518" s="65" customFormat="1" ht="104" customHeight="1" spans="1:46">
      <c r="A1518" s="84" t="s">
        <v>19296</v>
      </c>
      <c r="B1518" s="84"/>
      <c r="C1518" s="85" t="s">
        <v>2</v>
      </c>
      <c r="D1518" s="84" t="s">
        <v>16451</v>
      </c>
      <c r="E1518" s="87" t="s">
        <v>19297</v>
      </c>
      <c r="F1518" s="84" t="s">
        <v>18917</v>
      </c>
      <c r="G1518" s="85"/>
      <c r="H1518" s="85">
        <v>50</v>
      </c>
      <c r="I1518" s="85">
        <f t="shared" si="78"/>
        <v>50</v>
      </c>
      <c r="J1518" s="84">
        <v>2</v>
      </c>
      <c r="K1518" s="90">
        <f>SUMIFS(VENTAS[Cantidad],VENTAS[Código del producto Vendido],STOCK[[#This Row],[Code]])</f>
        <v>0</v>
      </c>
      <c r="L1518" s="84">
        <f>STOCK[[#This Row],[Entradas]]-STOCK[[#This Row],[Salidas]]</f>
        <v>2</v>
      </c>
      <c r="M1518" s="93">
        <f>STOCK[[#This Row],[Precio Final]]*10%</f>
        <v>5</v>
      </c>
      <c r="N1518" s="84"/>
      <c r="O1518" s="85"/>
      <c r="P1518" s="85">
        <v>12</v>
      </c>
      <c r="Q1518" s="84"/>
      <c r="R1518" s="84"/>
      <c r="S1518" s="85"/>
      <c r="T1518" s="96"/>
      <c r="U1518" s="84">
        <f t="shared" si="79"/>
        <v>0</v>
      </c>
      <c r="V1518" s="85">
        <f t="shared" si="81"/>
        <v>50</v>
      </c>
      <c r="W1518" s="85">
        <f>STOCK[[#This Row],[Precio Final]]-STOCK[[#This Row],[Costo total]]</f>
        <v>50</v>
      </c>
      <c r="X1518" s="84">
        <f>STOCK[[#This Row],[Ganancia Unitaria]]*STOCK[[#This Row],[Salidas]]</f>
        <v>0</v>
      </c>
      <c r="Y1518" s="84"/>
      <c r="Z1518" s="84"/>
      <c r="AA1518" s="85"/>
      <c r="AB1518" s="84"/>
      <c r="AC1518" s="84"/>
      <c r="AD1518" s="106"/>
      <c r="AE1518" s="107"/>
      <c r="AF1518" s="107"/>
      <c r="AG1518" s="107"/>
      <c r="AH1518" s="107"/>
      <c r="AI1518" s="107"/>
      <c r="AJ1518" s="107"/>
      <c r="AK1518" s="107"/>
      <c r="AL1518" s="107"/>
      <c r="AM1518" s="107"/>
      <c r="AN1518" s="107"/>
      <c r="AO1518" s="107"/>
      <c r="AP1518" s="107"/>
      <c r="AQ1518" s="107"/>
      <c r="AR1518" s="107"/>
      <c r="AS1518" s="107"/>
      <c r="AT1518" s="107"/>
    </row>
    <row r="1519" s="65" customFormat="1" ht="104" customHeight="1" spans="1:46">
      <c r="A1519" s="84" t="s">
        <v>19298</v>
      </c>
      <c r="B1519" s="84"/>
      <c r="C1519" s="85" t="s">
        <v>2</v>
      </c>
      <c r="D1519" s="84" t="s">
        <v>16451</v>
      </c>
      <c r="E1519" s="87" t="s">
        <v>19299</v>
      </c>
      <c r="F1519" s="84" t="s">
        <v>18948</v>
      </c>
      <c r="G1519" s="85"/>
      <c r="H1519" s="85">
        <v>35</v>
      </c>
      <c r="I1519" s="85">
        <f t="shared" si="78"/>
        <v>35</v>
      </c>
      <c r="J1519" s="84">
        <v>1</v>
      </c>
      <c r="K1519" s="90">
        <f>SUMIFS(VENTAS[Cantidad],VENTAS[Código del producto Vendido],STOCK[[#This Row],[Code]])</f>
        <v>0</v>
      </c>
      <c r="L1519" s="84">
        <f>STOCK[[#This Row],[Entradas]]-STOCK[[#This Row],[Salidas]]</f>
        <v>1</v>
      </c>
      <c r="M1519" s="93">
        <f>STOCK[[#This Row],[Precio Final]]*10%</f>
        <v>3.5</v>
      </c>
      <c r="N1519" s="84"/>
      <c r="O1519" s="85"/>
      <c r="P1519" s="85">
        <v>12</v>
      </c>
      <c r="Q1519" s="84"/>
      <c r="R1519" s="84"/>
      <c r="S1519" s="85"/>
      <c r="T1519" s="96"/>
      <c r="U1519" s="84">
        <f t="shared" si="79"/>
        <v>0</v>
      </c>
      <c r="V1519" s="85">
        <f t="shared" si="81"/>
        <v>35</v>
      </c>
      <c r="W1519" s="85">
        <f>STOCK[[#This Row],[Precio Final]]-STOCK[[#This Row],[Costo total]]</f>
        <v>35</v>
      </c>
      <c r="X1519" s="84">
        <f>STOCK[[#This Row],[Ganancia Unitaria]]*STOCK[[#This Row],[Salidas]]</f>
        <v>0</v>
      </c>
      <c r="Y1519" s="84"/>
      <c r="Z1519" s="84"/>
      <c r="AA1519" s="85"/>
      <c r="AB1519" s="84"/>
      <c r="AC1519" s="84"/>
      <c r="AD1519" s="106"/>
      <c r="AE1519" s="107"/>
      <c r="AF1519" s="107"/>
      <c r="AG1519" s="107"/>
      <c r="AH1519" s="107"/>
      <c r="AI1519" s="107"/>
      <c r="AJ1519" s="107"/>
      <c r="AK1519" s="107"/>
      <c r="AL1519" s="107"/>
      <c r="AM1519" s="107"/>
      <c r="AN1519" s="107"/>
      <c r="AO1519" s="107"/>
      <c r="AP1519" s="107"/>
      <c r="AQ1519" s="107"/>
      <c r="AR1519" s="107"/>
      <c r="AS1519" s="107"/>
      <c r="AT1519" s="107"/>
    </row>
    <row r="1520" s="65" customFormat="1" ht="104" customHeight="1" spans="1:46">
      <c r="A1520" s="84" t="s">
        <v>19300</v>
      </c>
      <c r="B1520" s="84"/>
      <c r="C1520" s="85" t="s">
        <v>2</v>
      </c>
      <c r="D1520" s="84" t="s">
        <v>16451</v>
      </c>
      <c r="E1520" s="87" t="s">
        <v>19301</v>
      </c>
      <c r="F1520" s="84" t="s">
        <v>18917</v>
      </c>
      <c r="G1520" s="85"/>
      <c r="H1520" s="85">
        <v>35</v>
      </c>
      <c r="I1520" s="85">
        <f t="shared" si="78"/>
        <v>35</v>
      </c>
      <c r="J1520" s="84">
        <v>1</v>
      </c>
      <c r="K1520" s="90">
        <f>SUMIFS(VENTAS[Cantidad],VENTAS[Código del producto Vendido],STOCK[[#This Row],[Code]])</f>
        <v>0</v>
      </c>
      <c r="L1520" s="84">
        <f>STOCK[[#This Row],[Entradas]]-STOCK[[#This Row],[Salidas]]</f>
        <v>1</v>
      </c>
      <c r="M1520" s="93">
        <f>STOCK[[#This Row],[Precio Final]]*10%</f>
        <v>3.5</v>
      </c>
      <c r="N1520" s="84"/>
      <c r="O1520" s="85"/>
      <c r="P1520" s="85">
        <v>12</v>
      </c>
      <c r="Q1520" s="84"/>
      <c r="R1520" s="84"/>
      <c r="S1520" s="85"/>
      <c r="T1520" s="96"/>
      <c r="U1520" s="84">
        <f t="shared" si="79"/>
        <v>0</v>
      </c>
      <c r="V1520" s="85">
        <f t="shared" si="81"/>
        <v>35</v>
      </c>
      <c r="W1520" s="85">
        <f>STOCK[[#This Row],[Precio Final]]-STOCK[[#This Row],[Costo total]]</f>
        <v>35</v>
      </c>
      <c r="X1520" s="84">
        <f>STOCK[[#This Row],[Ganancia Unitaria]]*STOCK[[#This Row],[Salidas]]</f>
        <v>0</v>
      </c>
      <c r="Y1520" s="84"/>
      <c r="Z1520" s="84"/>
      <c r="AA1520" s="85"/>
      <c r="AB1520" s="84"/>
      <c r="AC1520" s="84"/>
      <c r="AD1520" s="106"/>
      <c r="AE1520" s="107"/>
      <c r="AF1520" s="107"/>
      <c r="AG1520" s="107"/>
      <c r="AH1520" s="107"/>
      <c r="AI1520" s="107"/>
      <c r="AJ1520" s="107"/>
      <c r="AK1520" s="107"/>
      <c r="AL1520" s="107"/>
      <c r="AM1520" s="107"/>
      <c r="AN1520" s="107"/>
      <c r="AO1520" s="107"/>
      <c r="AP1520" s="107"/>
      <c r="AQ1520" s="107"/>
      <c r="AR1520" s="107"/>
      <c r="AS1520" s="107"/>
      <c r="AT1520" s="107"/>
    </row>
    <row r="1521" s="65" customFormat="1" ht="104" customHeight="1" spans="1:46">
      <c r="A1521" s="84" t="s">
        <v>19302</v>
      </c>
      <c r="B1521" s="84"/>
      <c r="C1521" s="85" t="s">
        <v>2</v>
      </c>
      <c r="D1521" s="84" t="s">
        <v>16451</v>
      </c>
      <c r="E1521" s="87" t="s">
        <v>19303</v>
      </c>
      <c r="F1521" s="84" t="s">
        <v>18919</v>
      </c>
      <c r="G1521" s="85"/>
      <c r="H1521" s="85">
        <v>45</v>
      </c>
      <c r="I1521" s="85">
        <f t="shared" ref="I1521:I1584" si="82">H1521</f>
        <v>45</v>
      </c>
      <c r="J1521" s="84">
        <v>1</v>
      </c>
      <c r="K1521" s="90">
        <f>SUMIFS(VENTAS[Cantidad],VENTAS[Código del producto Vendido],STOCK[[#This Row],[Code]])</f>
        <v>0</v>
      </c>
      <c r="L1521" s="84">
        <f>STOCK[[#This Row],[Entradas]]-STOCK[[#This Row],[Salidas]]</f>
        <v>1</v>
      </c>
      <c r="M1521" s="93">
        <f>STOCK[[#This Row],[Precio Final]]*10%</f>
        <v>4.5</v>
      </c>
      <c r="N1521" s="84"/>
      <c r="O1521" s="85"/>
      <c r="P1521" s="85">
        <v>12</v>
      </c>
      <c r="Q1521" s="84"/>
      <c r="R1521" s="84"/>
      <c r="S1521" s="85"/>
      <c r="T1521" s="96"/>
      <c r="U1521" s="84">
        <f t="shared" si="79"/>
        <v>0</v>
      </c>
      <c r="V1521" s="85">
        <f t="shared" si="81"/>
        <v>45</v>
      </c>
      <c r="W1521" s="85">
        <f>STOCK[[#This Row],[Precio Final]]-STOCK[[#This Row],[Costo total]]</f>
        <v>45</v>
      </c>
      <c r="X1521" s="84">
        <f>STOCK[[#This Row],[Ganancia Unitaria]]*STOCK[[#This Row],[Salidas]]</f>
        <v>0</v>
      </c>
      <c r="Y1521" s="84"/>
      <c r="Z1521" s="84"/>
      <c r="AA1521" s="85"/>
      <c r="AB1521" s="84"/>
      <c r="AC1521" s="84"/>
      <c r="AD1521" s="106"/>
      <c r="AE1521" s="107"/>
      <c r="AF1521" s="107"/>
      <c r="AG1521" s="107"/>
      <c r="AH1521" s="107"/>
      <c r="AI1521" s="107"/>
      <c r="AJ1521" s="107"/>
      <c r="AK1521" s="107"/>
      <c r="AL1521" s="107"/>
      <c r="AM1521" s="107"/>
      <c r="AN1521" s="107"/>
      <c r="AO1521" s="107"/>
      <c r="AP1521" s="107"/>
      <c r="AQ1521" s="107"/>
      <c r="AR1521" s="107"/>
      <c r="AS1521" s="107"/>
      <c r="AT1521" s="107"/>
    </row>
    <row r="1522" s="65" customFormat="1" ht="104" customHeight="1" spans="1:46">
      <c r="A1522" s="84" t="s">
        <v>19304</v>
      </c>
      <c r="B1522" s="84"/>
      <c r="C1522" s="85" t="s">
        <v>2</v>
      </c>
      <c r="D1522" s="84" t="s">
        <v>16451</v>
      </c>
      <c r="E1522" s="87" t="s">
        <v>19305</v>
      </c>
      <c r="F1522" s="84" t="s">
        <v>18919</v>
      </c>
      <c r="G1522" s="85"/>
      <c r="H1522" s="85">
        <v>40</v>
      </c>
      <c r="I1522" s="85">
        <f t="shared" si="82"/>
        <v>40</v>
      </c>
      <c r="J1522" s="84">
        <v>1</v>
      </c>
      <c r="K1522" s="90">
        <f>SUMIFS(VENTAS[Cantidad],VENTAS[Código del producto Vendido],STOCK[[#This Row],[Code]])</f>
        <v>0</v>
      </c>
      <c r="L1522" s="84">
        <f>STOCK[[#This Row],[Entradas]]-STOCK[[#This Row],[Salidas]]</f>
        <v>1</v>
      </c>
      <c r="M1522" s="93">
        <f>STOCK[[#This Row],[Precio Final]]*10%</f>
        <v>4</v>
      </c>
      <c r="N1522" s="84"/>
      <c r="O1522" s="85"/>
      <c r="P1522" s="85">
        <v>12</v>
      </c>
      <c r="Q1522" s="84"/>
      <c r="R1522" s="84"/>
      <c r="S1522" s="85"/>
      <c r="T1522" s="96"/>
      <c r="U1522" s="84">
        <f t="shared" si="79"/>
        <v>0</v>
      </c>
      <c r="V1522" s="85">
        <f t="shared" si="81"/>
        <v>40</v>
      </c>
      <c r="W1522" s="85">
        <f>STOCK[[#This Row],[Precio Final]]-STOCK[[#This Row],[Costo total]]</f>
        <v>40</v>
      </c>
      <c r="X1522" s="84">
        <f>STOCK[[#This Row],[Ganancia Unitaria]]*STOCK[[#This Row],[Salidas]]</f>
        <v>0</v>
      </c>
      <c r="Y1522" s="84"/>
      <c r="Z1522" s="84"/>
      <c r="AA1522" s="85"/>
      <c r="AB1522" s="84"/>
      <c r="AC1522" s="84"/>
      <c r="AD1522" s="106"/>
      <c r="AE1522" s="107"/>
      <c r="AF1522" s="107"/>
      <c r="AG1522" s="107"/>
      <c r="AH1522" s="107"/>
      <c r="AI1522" s="107"/>
      <c r="AJ1522" s="107"/>
      <c r="AK1522" s="107"/>
      <c r="AL1522" s="107"/>
      <c r="AM1522" s="107"/>
      <c r="AN1522" s="107"/>
      <c r="AO1522" s="107"/>
      <c r="AP1522" s="107"/>
      <c r="AQ1522" s="107"/>
      <c r="AR1522" s="107"/>
      <c r="AS1522" s="107"/>
      <c r="AT1522" s="107"/>
    </row>
    <row r="1523" s="65" customFormat="1" ht="104" customHeight="1" spans="1:46">
      <c r="A1523" s="84" t="s">
        <v>19306</v>
      </c>
      <c r="B1523" s="84"/>
      <c r="C1523" s="85" t="s">
        <v>2</v>
      </c>
      <c r="D1523" s="84" t="s">
        <v>16451</v>
      </c>
      <c r="E1523" s="87" t="s">
        <v>19307</v>
      </c>
      <c r="F1523" s="84" t="s">
        <v>19308</v>
      </c>
      <c r="G1523" s="85"/>
      <c r="H1523" s="85">
        <v>35</v>
      </c>
      <c r="I1523" s="85">
        <f t="shared" si="82"/>
        <v>35</v>
      </c>
      <c r="J1523" s="84">
        <v>1</v>
      </c>
      <c r="K1523" s="90">
        <f>SUMIFS(VENTAS[Cantidad],VENTAS[Código del producto Vendido],STOCK[[#This Row],[Code]])</f>
        <v>0</v>
      </c>
      <c r="L1523" s="84">
        <f>STOCK[[#This Row],[Entradas]]-STOCK[[#This Row],[Salidas]]</f>
        <v>1</v>
      </c>
      <c r="M1523" s="93">
        <f>STOCK[[#This Row],[Precio Final]]*10%</f>
        <v>3.5</v>
      </c>
      <c r="N1523" s="84"/>
      <c r="O1523" s="85"/>
      <c r="P1523" s="85">
        <v>12</v>
      </c>
      <c r="Q1523" s="84"/>
      <c r="R1523" s="84"/>
      <c r="S1523" s="85"/>
      <c r="T1523" s="96"/>
      <c r="U1523" s="84">
        <f t="shared" si="79"/>
        <v>0</v>
      </c>
      <c r="V1523" s="85">
        <f t="shared" si="81"/>
        <v>35</v>
      </c>
      <c r="W1523" s="85">
        <f>STOCK[[#This Row],[Precio Final]]-STOCK[[#This Row],[Costo total]]</f>
        <v>35</v>
      </c>
      <c r="X1523" s="84">
        <f>STOCK[[#This Row],[Ganancia Unitaria]]*STOCK[[#This Row],[Salidas]]</f>
        <v>0</v>
      </c>
      <c r="Y1523" s="84"/>
      <c r="Z1523" s="84"/>
      <c r="AA1523" s="85"/>
      <c r="AB1523" s="84"/>
      <c r="AC1523" s="84"/>
      <c r="AD1523" s="106"/>
      <c r="AE1523" s="107"/>
      <c r="AF1523" s="107"/>
      <c r="AG1523" s="107"/>
      <c r="AH1523" s="107"/>
      <c r="AI1523" s="107"/>
      <c r="AJ1523" s="107"/>
      <c r="AK1523" s="107"/>
      <c r="AL1523" s="107"/>
      <c r="AM1523" s="107"/>
      <c r="AN1523" s="107"/>
      <c r="AO1523" s="107"/>
      <c r="AP1523" s="107"/>
      <c r="AQ1523" s="107"/>
      <c r="AR1523" s="107"/>
      <c r="AS1523" s="107"/>
      <c r="AT1523" s="107"/>
    </row>
    <row r="1524" s="65" customFormat="1" ht="104" customHeight="1" spans="1:46">
      <c r="A1524" s="84" t="s">
        <v>19309</v>
      </c>
      <c r="B1524" s="84"/>
      <c r="C1524" s="85" t="s">
        <v>2</v>
      </c>
      <c r="D1524" s="84" t="s">
        <v>16492</v>
      </c>
      <c r="E1524" s="87" t="s">
        <v>19310</v>
      </c>
      <c r="F1524" s="84" t="s">
        <v>19311</v>
      </c>
      <c r="G1524" s="85"/>
      <c r="H1524" s="85">
        <v>40</v>
      </c>
      <c r="I1524" s="85">
        <f t="shared" si="82"/>
        <v>40</v>
      </c>
      <c r="J1524" s="84">
        <v>2</v>
      </c>
      <c r="K1524" s="90">
        <f>SUMIFS(VENTAS[Cantidad],VENTAS[Código del producto Vendido],STOCK[[#This Row],[Code]])</f>
        <v>0</v>
      </c>
      <c r="L1524" s="84">
        <f>STOCK[[#This Row],[Entradas]]-STOCK[[#This Row],[Salidas]]</f>
        <v>2</v>
      </c>
      <c r="M1524" s="93">
        <f>STOCK[[#This Row],[Precio Final]]*10%</f>
        <v>4</v>
      </c>
      <c r="N1524" s="84"/>
      <c r="O1524" s="85"/>
      <c r="P1524" s="85">
        <v>12</v>
      </c>
      <c r="Q1524" s="84"/>
      <c r="R1524" s="84"/>
      <c r="S1524" s="85"/>
      <c r="T1524" s="96"/>
      <c r="U1524" s="84">
        <f t="shared" si="79"/>
        <v>0</v>
      </c>
      <c r="V1524" s="85">
        <f t="shared" si="81"/>
        <v>40</v>
      </c>
      <c r="W1524" s="85">
        <f>STOCK[[#This Row],[Precio Final]]-STOCK[[#This Row],[Costo total]]</f>
        <v>40</v>
      </c>
      <c r="X1524" s="84">
        <f>STOCK[[#This Row],[Ganancia Unitaria]]*STOCK[[#This Row],[Salidas]]</f>
        <v>0</v>
      </c>
      <c r="Y1524" s="84"/>
      <c r="Z1524" s="84"/>
      <c r="AA1524" s="85"/>
      <c r="AB1524" s="84"/>
      <c r="AC1524" s="84"/>
      <c r="AD1524" s="106"/>
      <c r="AE1524" s="107"/>
      <c r="AF1524" s="107"/>
      <c r="AG1524" s="107"/>
      <c r="AH1524" s="107"/>
      <c r="AI1524" s="107"/>
      <c r="AJ1524" s="107"/>
      <c r="AK1524" s="107"/>
      <c r="AL1524" s="107"/>
      <c r="AM1524" s="107"/>
      <c r="AN1524" s="107"/>
      <c r="AO1524" s="107"/>
      <c r="AP1524" s="107"/>
      <c r="AQ1524" s="107"/>
      <c r="AR1524" s="107"/>
      <c r="AS1524" s="107"/>
      <c r="AT1524" s="107"/>
    </row>
    <row r="1525" s="65" customFormat="1" ht="104" customHeight="1" spans="1:46">
      <c r="A1525" s="84" t="s">
        <v>19312</v>
      </c>
      <c r="B1525" s="84"/>
      <c r="C1525" s="85" t="s">
        <v>2</v>
      </c>
      <c r="D1525" s="84" t="s">
        <v>16492</v>
      </c>
      <c r="E1525" s="87" t="s">
        <v>19313</v>
      </c>
      <c r="F1525" s="84" t="s">
        <v>19311</v>
      </c>
      <c r="G1525" s="85"/>
      <c r="H1525" s="85">
        <v>40</v>
      </c>
      <c r="I1525" s="85">
        <f t="shared" si="82"/>
        <v>40</v>
      </c>
      <c r="J1525" s="84">
        <v>3</v>
      </c>
      <c r="K1525" s="90">
        <f>SUMIFS(VENTAS[Cantidad],VENTAS[Código del producto Vendido],STOCK[[#This Row],[Code]])</f>
        <v>0</v>
      </c>
      <c r="L1525" s="84">
        <f>STOCK[[#This Row],[Entradas]]-STOCK[[#This Row],[Salidas]]</f>
        <v>3</v>
      </c>
      <c r="M1525" s="93">
        <f>STOCK[[#This Row],[Precio Final]]*10%</f>
        <v>4</v>
      </c>
      <c r="N1525" s="84"/>
      <c r="O1525" s="85"/>
      <c r="P1525" s="85">
        <v>12</v>
      </c>
      <c r="Q1525" s="84"/>
      <c r="R1525" s="84"/>
      <c r="S1525" s="85"/>
      <c r="T1525" s="96"/>
      <c r="U1525" s="84">
        <f t="shared" si="79"/>
        <v>0</v>
      </c>
      <c r="V1525" s="85">
        <f t="shared" si="81"/>
        <v>40</v>
      </c>
      <c r="W1525" s="85">
        <f>STOCK[[#This Row],[Precio Final]]-STOCK[[#This Row],[Costo total]]</f>
        <v>40</v>
      </c>
      <c r="X1525" s="84">
        <f>STOCK[[#This Row],[Ganancia Unitaria]]*STOCK[[#This Row],[Salidas]]</f>
        <v>0</v>
      </c>
      <c r="Y1525" s="84"/>
      <c r="Z1525" s="84"/>
      <c r="AA1525" s="85"/>
      <c r="AB1525" s="84"/>
      <c r="AC1525" s="84"/>
      <c r="AD1525" s="106"/>
      <c r="AE1525" s="107"/>
      <c r="AF1525" s="107"/>
      <c r="AG1525" s="107"/>
      <c r="AH1525" s="107"/>
      <c r="AI1525" s="107"/>
      <c r="AJ1525" s="107"/>
      <c r="AK1525" s="107"/>
      <c r="AL1525" s="107"/>
      <c r="AM1525" s="107"/>
      <c r="AN1525" s="107"/>
      <c r="AO1525" s="107"/>
      <c r="AP1525" s="107"/>
      <c r="AQ1525" s="107"/>
      <c r="AR1525" s="107"/>
      <c r="AS1525" s="107"/>
      <c r="AT1525" s="107"/>
    </row>
    <row r="1526" s="65" customFormat="1" ht="104" customHeight="1" spans="1:46">
      <c r="A1526" s="84" t="s">
        <v>19314</v>
      </c>
      <c r="B1526" s="84"/>
      <c r="C1526" s="85" t="s">
        <v>2</v>
      </c>
      <c r="D1526" s="84" t="s">
        <v>16492</v>
      </c>
      <c r="E1526" s="87" t="s">
        <v>19315</v>
      </c>
      <c r="F1526" s="84" t="s">
        <v>19311</v>
      </c>
      <c r="G1526" s="85"/>
      <c r="H1526" s="85">
        <v>35</v>
      </c>
      <c r="I1526" s="85">
        <f t="shared" si="82"/>
        <v>35</v>
      </c>
      <c r="J1526" s="84">
        <v>1</v>
      </c>
      <c r="K1526" s="90">
        <f>SUMIFS(VENTAS[Cantidad],VENTAS[Código del producto Vendido],STOCK[[#This Row],[Code]])</f>
        <v>0</v>
      </c>
      <c r="L1526" s="84">
        <f>STOCK[[#This Row],[Entradas]]-STOCK[[#This Row],[Salidas]]</f>
        <v>1</v>
      </c>
      <c r="M1526" s="93">
        <f>STOCK[[#This Row],[Precio Final]]*10%</f>
        <v>3.5</v>
      </c>
      <c r="N1526" s="84"/>
      <c r="O1526" s="85"/>
      <c r="P1526" s="85">
        <v>12</v>
      </c>
      <c r="Q1526" s="84"/>
      <c r="R1526" s="84"/>
      <c r="S1526" s="85"/>
      <c r="T1526" s="96"/>
      <c r="U1526" s="84">
        <f t="shared" si="79"/>
        <v>0</v>
      </c>
      <c r="V1526" s="85">
        <f t="shared" si="81"/>
        <v>35</v>
      </c>
      <c r="W1526" s="85">
        <f>STOCK[[#This Row],[Precio Final]]-STOCK[[#This Row],[Costo total]]</f>
        <v>35</v>
      </c>
      <c r="X1526" s="84">
        <f>STOCK[[#This Row],[Ganancia Unitaria]]*STOCK[[#This Row],[Salidas]]</f>
        <v>0</v>
      </c>
      <c r="Y1526" s="84"/>
      <c r="Z1526" s="84"/>
      <c r="AA1526" s="85"/>
      <c r="AB1526" s="84"/>
      <c r="AC1526" s="84"/>
      <c r="AD1526" s="106"/>
      <c r="AE1526" s="107"/>
      <c r="AF1526" s="107"/>
      <c r="AG1526" s="107"/>
      <c r="AH1526" s="107"/>
      <c r="AI1526" s="107"/>
      <c r="AJ1526" s="107"/>
      <c r="AK1526" s="107"/>
      <c r="AL1526" s="107"/>
      <c r="AM1526" s="107"/>
      <c r="AN1526" s="107"/>
      <c r="AO1526" s="107"/>
      <c r="AP1526" s="107"/>
      <c r="AQ1526" s="107"/>
      <c r="AR1526" s="107"/>
      <c r="AS1526" s="107"/>
      <c r="AT1526" s="107"/>
    </row>
    <row r="1527" s="65" customFormat="1" ht="104" customHeight="1" spans="1:46">
      <c r="A1527" s="84" t="s">
        <v>19316</v>
      </c>
      <c r="B1527" s="84"/>
      <c r="C1527" s="85" t="s">
        <v>2</v>
      </c>
      <c r="D1527" s="84" t="s">
        <v>16541</v>
      </c>
      <c r="E1527" s="87" t="s">
        <v>19317</v>
      </c>
      <c r="F1527" s="84" t="s">
        <v>16475</v>
      </c>
      <c r="G1527" s="85"/>
      <c r="H1527" s="85">
        <v>25</v>
      </c>
      <c r="I1527" s="85">
        <f t="shared" si="82"/>
        <v>25</v>
      </c>
      <c r="J1527" s="84">
        <v>1</v>
      </c>
      <c r="K1527" s="90">
        <f>SUMIFS(VENTAS[Cantidad],VENTAS[Código del producto Vendido],STOCK[[#This Row],[Code]])</f>
        <v>0</v>
      </c>
      <c r="L1527" s="84">
        <f>STOCK[[#This Row],[Entradas]]-STOCK[[#This Row],[Salidas]]</f>
        <v>1</v>
      </c>
      <c r="M1527" s="93">
        <f>STOCK[[#This Row],[Precio Final]]*10%</f>
        <v>2.5</v>
      </c>
      <c r="N1527" s="84"/>
      <c r="O1527" s="85"/>
      <c r="P1527" s="85">
        <v>12</v>
      </c>
      <c r="Q1527" s="84"/>
      <c r="R1527" s="84"/>
      <c r="S1527" s="85"/>
      <c r="T1527" s="96"/>
      <c r="U1527" s="84">
        <f t="shared" si="79"/>
        <v>0</v>
      </c>
      <c r="V1527" s="85">
        <f t="shared" si="81"/>
        <v>25</v>
      </c>
      <c r="W1527" s="85">
        <f>STOCK[[#This Row],[Precio Final]]-STOCK[[#This Row],[Costo total]]</f>
        <v>25</v>
      </c>
      <c r="X1527" s="84">
        <f>STOCK[[#This Row],[Ganancia Unitaria]]*STOCK[[#This Row],[Salidas]]</f>
        <v>0</v>
      </c>
      <c r="Y1527" s="84"/>
      <c r="Z1527" s="84"/>
      <c r="AA1527" s="85"/>
      <c r="AB1527" s="84"/>
      <c r="AC1527" s="84"/>
      <c r="AD1527" s="106"/>
      <c r="AE1527" s="107"/>
      <c r="AF1527" s="107"/>
      <c r="AG1527" s="107"/>
      <c r="AH1527" s="107"/>
      <c r="AI1527" s="107"/>
      <c r="AJ1527" s="107"/>
      <c r="AK1527" s="107"/>
      <c r="AL1527" s="107"/>
      <c r="AM1527" s="107"/>
      <c r="AN1527" s="107"/>
      <c r="AO1527" s="107"/>
      <c r="AP1527" s="107"/>
      <c r="AQ1527" s="107"/>
      <c r="AR1527" s="107"/>
      <c r="AS1527" s="107"/>
      <c r="AT1527" s="107"/>
    </row>
    <row r="1528" s="65" customFormat="1" ht="104" customHeight="1" spans="1:46">
      <c r="A1528" s="84" t="s">
        <v>19318</v>
      </c>
      <c r="B1528" s="84"/>
      <c r="C1528" s="85" t="s">
        <v>2</v>
      </c>
      <c r="D1528" s="84" t="s">
        <v>16451</v>
      </c>
      <c r="E1528" s="87" t="s">
        <v>19319</v>
      </c>
      <c r="F1528" s="84" t="s">
        <v>18948</v>
      </c>
      <c r="G1528" s="85"/>
      <c r="H1528" s="85">
        <v>35</v>
      </c>
      <c r="I1528" s="85">
        <f t="shared" si="82"/>
        <v>35</v>
      </c>
      <c r="J1528" s="84">
        <v>1</v>
      </c>
      <c r="K1528" s="90">
        <f>SUMIFS(VENTAS[Cantidad],VENTAS[Código del producto Vendido],STOCK[[#This Row],[Code]])</f>
        <v>0</v>
      </c>
      <c r="L1528" s="84">
        <f>STOCK[[#This Row],[Entradas]]-STOCK[[#This Row],[Salidas]]</f>
        <v>1</v>
      </c>
      <c r="M1528" s="93">
        <f>STOCK[[#This Row],[Precio Final]]*10%</f>
        <v>3.5</v>
      </c>
      <c r="N1528" s="84"/>
      <c r="O1528" s="85"/>
      <c r="P1528" s="85">
        <v>12</v>
      </c>
      <c r="Q1528" s="84"/>
      <c r="R1528" s="84"/>
      <c r="S1528" s="85"/>
      <c r="T1528" s="96"/>
      <c r="U1528" s="84">
        <f t="shared" si="79"/>
        <v>0</v>
      </c>
      <c r="V1528" s="85">
        <f t="shared" si="81"/>
        <v>35</v>
      </c>
      <c r="W1528" s="85">
        <f>STOCK[[#This Row],[Precio Final]]-STOCK[[#This Row],[Costo total]]</f>
        <v>35</v>
      </c>
      <c r="X1528" s="84">
        <f>STOCK[[#This Row],[Ganancia Unitaria]]*STOCK[[#This Row],[Salidas]]</f>
        <v>0</v>
      </c>
      <c r="Y1528" s="84"/>
      <c r="Z1528" s="84"/>
      <c r="AA1528" s="85"/>
      <c r="AB1528" s="84"/>
      <c r="AC1528" s="84"/>
      <c r="AD1528" s="106"/>
      <c r="AE1528" s="107"/>
      <c r="AF1528" s="107"/>
      <c r="AG1528" s="107"/>
      <c r="AH1528" s="107"/>
      <c r="AI1528" s="107"/>
      <c r="AJ1528" s="107"/>
      <c r="AK1528" s="107"/>
      <c r="AL1528" s="107"/>
      <c r="AM1528" s="107"/>
      <c r="AN1528" s="107"/>
      <c r="AO1528" s="107"/>
      <c r="AP1528" s="107"/>
      <c r="AQ1528" s="107"/>
      <c r="AR1528" s="107"/>
      <c r="AS1528" s="107"/>
      <c r="AT1528" s="107"/>
    </row>
    <row r="1529" s="65" customFormat="1" ht="104" customHeight="1" spans="1:46">
      <c r="A1529" s="84" t="s">
        <v>19320</v>
      </c>
      <c r="B1529" s="84"/>
      <c r="C1529" s="85" t="s">
        <v>2</v>
      </c>
      <c r="D1529" s="84" t="s">
        <v>16498</v>
      </c>
      <c r="E1529" s="87" t="s">
        <v>19321</v>
      </c>
      <c r="F1529" s="84" t="s">
        <v>18857</v>
      </c>
      <c r="G1529" s="85"/>
      <c r="H1529" s="85">
        <v>30</v>
      </c>
      <c r="I1529" s="85">
        <f t="shared" si="82"/>
        <v>30</v>
      </c>
      <c r="J1529" s="84">
        <v>1</v>
      </c>
      <c r="K1529" s="90">
        <f>SUMIFS(VENTAS[Cantidad],VENTAS[Código del producto Vendido],STOCK[[#This Row],[Code]])</f>
        <v>0</v>
      </c>
      <c r="L1529" s="84">
        <f>STOCK[[#This Row],[Entradas]]-STOCK[[#This Row],[Salidas]]</f>
        <v>1</v>
      </c>
      <c r="M1529" s="93">
        <f>STOCK[[#This Row],[Precio Final]]*10%</f>
        <v>3</v>
      </c>
      <c r="N1529" s="84"/>
      <c r="O1529" s="85"/>
      <c r="P1529" s="85">
        <v>12</v>
      </c>
      <c r="Q1529" s="84"/>
      <c r="R1529" s="84"/>
      <c r="S1529" s="85"/>
      <c r="T1529" s="96"/>
      <c r="U1529" s="84">
        <f t="shared" si="79"/>
        <v>0</v>
      </c>
      <c r="V1529" s="85">
        <f t="shared" si="81"/>
        <v>30</v>
      </c>
      <c r="W1529" s="85">
        <f>STOCK[[#This Row],[Precio Final]]-STOCK[[#This Row],[Costo total]]</f>
        <v>30</v>
      </c>
      <c r="X1529" s="84">
        <f>STOCK[[#This Row],[Ganancia Unitaria]]*STOCK[[#This Row],[Salidas]]</f>
        <v>0</v>
      </c>
      <c r="Y1529" s="84"/>
      <c r="Z1529" s="84"/>
      <c r="AA1529" s="85"/>
      <c r="AB1529" s="84"/>
      <c r="AC1529" s="84"/>
      <c r="AD1529" s="106"/>
      <c r="AE1529" s="107"/>
      <c r="AF1529" s="107"/>
      <c r="AG1529" s="107"/>
      <c r="AH1529" s="107"/>
      <c r="AI1529" s="107"/>
      <c r="AJ1529" s="107"/>
      <c r="AK1529" s="107"/>
      <c r="AL1529" s="107"/>
      <c r="AM1529" s="107"/>
      <c r="AN1529" s="107"/>
      <c r="AO1529" s="107"/>
      <c r="AP1529" s="107"/>
      <c r="AQ1529" s="107"/>
      <c r="AR1529" s="107"/>
      <c r="AS1529" s="107"/>
      <c r="AT1529" s="107"/>
    </row>
    <row r="1530" s="65" customFormat="1" ht="104" customHeight="1" spans="1:46">
      <c r="A1530" s="84" t="s">
        <v>19322</v>
      </c>
      <c r="B1530" s="84"/>
      <c r="C1530" s="85" t="s">
        <v>2</v>
      </c>
      <c r="D1530" s="84" t="s">
        <v>16498</v>
      </c>
      <c r="E1530" s="87" t="s">
        <v>19323</v>
      </c>
      <c r="F1530" s="84" t="s">
        <v>19324</v>
      </c>
      <c r="G1530" s="85"/>
      <c r="H1530" s="85">
        <v>30</v>
      </c>
      <c r="I1530" s="85">
        <f t="shared" si="82"/>
        <v>30</v>
      </c>
      <c r="J1530" s="84">
        <v>1</v>
      </c>
      <c r="K1530" s="90">
        <f>SUMIFS(VENTAS[Cantidad],VENTAS[Código del producto Vendido],STOCK[[#This Row],[Code]])</f>
        <v>0</v>
      </c>
      <c r="L1530" s="84">
        <f>STOCK[[#This Row],[Entradas]]-STOCK[[#This Row],[Salidas]]</f>
        <v>1</v>
      </c>
      <c r="M1530" s="93">
        <f>STOCK[[#This Row],[Precio Final]]*10%</f>
        <v>3</v>
      </c>
      <c r="N1530" s="84"/>
      <c r="O1530" s="85"/>
      <c r="P1530" s="85">
        <v>12</v>
      </c>
      <c r="Q1530" s="84"/>
      <c r="R1530" s="84"/>
      <c r="S1530" s="85"/>
      <c r="T1530" s="96"/>
      <c r="U1530" s="84">
        <f t="shared" si="79"/>
        <v>0</v>
      </c>
      <c r="V1530" s="85">
        <f t="shared" si="81"/>
        <v>30</v>
      </c>
      <c r="W1530" s="85">
        <f>STOCK[[#This Row],[Precio Final]]-STOCK[[#This Row],[Costo total]]</f>
        <v>30</v>
      </c>
      <c r="X1530" s="84">
        <f>STOCK[[#This Row],[Ganancia Unitaria]]*STOCK[[#This Row],[Salidas]]</f>
        <v>0</v>
      </c>
      <c r="Y1530" s="84"/>
      <c r="Z1530" s="84"/>
      <c r="AA1530" s="85"/>
      <c r="AB1530" s="84"/>
      <c r="AC1530" s="84"/>
      <c r="AD1530" s="106"/>
      <c r="AE1530" s="107"/>
      <c r="AF1530" s="107"/>
      <c r="AG1530" s="107"/>
      <c r="AH1530" s="107"/>
      <c r="AI1530" s="107"/>
      <c r="AJ1530" s="107"/>
      <c r="AK1530" s="107"/>
      <c r="AL1530" s="107"/>
      <c r="AM1530" s="107"/>
      <c r="AN1530" s="107"/>
      <c r="AO1530" s="107"/>
      <c r="AP1530" s="107"/>
      <c r="AQ1530" s="107"/>
      <c r="AR1530" s="107"/>
      <c r="AS1530" s="107"/>
      <c r="AT1530" s="107"/>
    </row>
    <row r="1531" s="65" customFormat="1" ht="104" customHeight="1" spans="1:46">
      <c r="A1531" s="84" t="s">
        <v>19325</v>
      </c>
      <c r="B1531" s="84"/>
      <c r="C1531" s="85" t="s">
        <v>2</v>
      </c>
      <c r="D1531" s="84" t="s">
        <v>16498</v>
      </c>
      <c r="E1531" s="87" t="s">
        <v>19326</v>
      </c>
      <c r="F1531" s="84" t="s">
        <v>18857</v>
      </c>
      <c r="G1531" s="85"/>
      <c r="H1531" s="85">
        <v>30</v>
      </c>
      <c r="I1531" s="85">
        <f t="shared" si="82"/>
        <v>30</v>
      </c>
      <c r="J1531" s="84">
        <v>1</v>
      </c>
      <c r="K1531" s="90">
        <f>SUMIFS(VENTAS[Cantidad],VENTAS[Código del producto Vendido],STOCK[[#This Row],[Code]])</f>
        <v>0</v>
      </c>
      <c r="L1531" s="84">
        <f>STOCK[[#This Row],[Entradas]]-STOCK[[#This Row],[Salidas]]</f>
        <v>1</v>
      </c>
      <c r="M1531" s="93">
        <f>STOCK[[#This Row],[Precio Final]]*10%</f>
        <v>3</v>
      </c>
      <c r="N1531" s="84"/>
      <c r="O1531" s="85"/>
      <c r="P1531" s="85">
        <v>12</v>
      </c>
      <c r="Q1531" s="84"/>
      <c r="R1531" s="84"/>
      <c r="S1531" s="85"/>
      <c r="T1531" s="96"/>
      <c r="U1531" s="84">
        <f t="shared" si="79"/>
        <v>0</v>
      </c>
      <c r="V1531" s="85">
        <f t="shared" si="81"/>
        <v>30</v>
      </c>
      <c r="W1531" s="85">
        <f>STOCK[[#This Row],[Precio Final]]-STOCK[[#This Row],[Costo total]]</f>
        <v>30</v>
      </c>
      <c r="X1531" s="84">
        <f>STOCK[[#This Row],[Ganancia Unitaria]]*STOCK[[#This Row],[Salidas]]</f>
        <v>0</v>
      </c>
      <c r="Y1531" s="84"/>
      <c r="Z1531" s="84"/>
      <c r="AA1531" s="85"/>
      <c r="AB1531" s="84"/>
      <c r="AC1531" s="84"/>
      <c r="AD1531" s="106"/>
      <c r="AE1531" s="107"/>
      <c r="AF1531" s="107"/>
      <c r="AG1531" s="107"/>
      <c r="AH1531" s="107"/>
      <c r="AI1531" s="107"/>
      <c r="AJ1531" s="107"/>
      <c r="AK1531" s="107"/>
      <c r="AL1531" s="107"/>
      <c r="AM1531" s="107"/>
      <c r="AN1531" s="107"/>
      <c r="AO1531" s="107"/>
      <c r="AP1531" s="107"/>
      <c r="AQ1531" s="107"/>
      <c r="AR1531" s="107"/>
      <c r="AS1531" s="107"/>
      <c r="AT1531" s="107"/>
    </row>
    <row r="1532" s="65" customFormat="1" ht="104" customHeight="1" spans="1:46">
      <c r="A1532" s="84" t="s">
        <v>19327</v>
      </c>
      <c r="B1532" s="84"/>
      <c r="C1532" s="85" t="s">
        <v>2</v>
      </c>
      <c r="D1532" s="84" t="s">
        <v>16856</v>
      </c>
      <c r="E1532" s="87" t="s">
        <v>19328</v>
      </c>
      <c r="F1532" s="84" t="s">
        <v>16396</v>
      </c>
      <c r="G1532" s="85"/>
      <c r="H1532" s="85">
        <v>50</v>
      </c>
      <c r="I1532" s="85">
        <f t="shared" si="82"/>
        <v>50</v>
      </c>
      <c r="J1532" s="84">
        <v>1</v>
      </c>
      <c r="K1532" s="90">
        <f>SUMIFS(VENTAS[Cantidad],VENTAS[Código del producto Vendido],STOCK[[#This Row],[Code]])</f>
        <v>0</v>
      </c>
      <c r="L1532" s="84">
        <f>STOCK[[#This Row],[Entradas]]-STOCK[[#This Row],[Salidas]]</f>
        <v>1</v>
      </c>
      <c r="M1532" s="93">
        <f>STOCK[[#This Row],[Precio Final]]*10%</f>
        <v>5</v>
      </c>
      <c r="N1532" s="84"/>
      <c r="O1532" s="85"/>
      <c r="P1532" s="85">
        <v>12</v>
      </c>
      <c r="Q1532" s="84"/>
      <c r="R1532" s="84"/>
      <c r="S1532" s="85"/>
      <c r="T1532" s="96"/>
      <c r="U1532" s="84">
        <f t="shared" si="79"/>
        <v>0</v>
      </c>
      <c r="V1532" s="85">
        <f t="shared" si="81"/>
        <v>50</v>
      </c>
      <c r="W1532" s="85">
        <f>STOCK[[#This Row],[Precio Final]]-STOCK[[#This Row],[Costo total]]</f>
        <v>50</v>
      </c>
      <c r="X1532" s="84">
        <f>STOCK[[#This Row],[Ganancia Unitaria]]*STOCK[[#This Row],[Salidas]]</f>
        <v>0</v>
      </c>
      <c r="Y1532" s="84"/>
      <c r="Z1532" s="84"/>
      <c r="AA1532" s="85"/>
      <c r="AB1532" s="84"/>
      <c r="AC1532" s="84"/>
      <c r="AD1532" s="106"/>
      <c r="AE1532" s="107"/>
      <c r="AF1532" s="107"/>
      <c r="AG1532" s="107"/>
      <c r="AH1532" s="107"/>
      <c r="AI1532" s="107"/>
      <c r="AJ1532" s="107"/>
      <c r="AK1532" s="107"/>
      <c r="AL1532" s="107"/>
      <c r="AM1532" s="107"/>
      <c r="AN1532" s="107"/>
      <c r="AO1532" s="107"/>
      <c r="AP1532" s="107"/>
      <c r="AQ1532" s="107"/>
      <c r="AR1532" s="107"/>
      <c r="AS1532" s="107"/>
      <c r="AT1532" s="107"/>
    </row>
    <row r="1533" s="65" customFormat="1" ht="104" customHeight="1" spans="1:46">
      <c r="A1533" s="84" t="s">
        <v>19329</v>
      </c>
      <c r="B1533" s="84"/>
      <c r="C1533" s="85" t="s">
        <v>2</v>
      </c>
      <c r="D1533" s="84" t="s">
        <v>16498</v>
      </c>
      <c r="E1533" s="87" t="s">
        <v>19330</v>
      </c>
      <c r="F1533" s="84" t="s">
        <v>16586</v>
      </c>
      <c r="G1533" s="85"/>
      <c r="H1533" s="85">
        <v>35</v>
      </c>
      <c r="I1533" s="85">
        <f t="shared" si="82"/>
        <v>35</v>
      </c>
      <c r="J1533" s="84">
        <v>1</v>
      </c>
      <c r="K1533" s="90">
        <f>SUMIFS(VENTAS[Cantidad],VENTAS[Código del producto Vendido],STOCK[[#This Row],[Code]])</f>
        <v>0</v>
      </c>
      <c r="L1533" s="84">
        <f>STOCK[[#This Row],[Entradas]]-STOCK[[#This Row],[Salidas]]</f>
        <v>1</v>
      </c>
      <c r="M1533" s="93">
        <f>STOCK[[#This Row],[Precio Final]]*10%</f>
        <v>3.5</v>
      </c>
      <c r="N1533" s="84"/>
      <c r="O1533" s="85"/>
      <c r="P1533" s="85">
        <v>12</v>
      </c>
      <c r="Q1533" s="84"/>
      <c r="R1533" s="84"/>
      <c r="S1533" s="85"/>
      <c r="T1533" s="96"/>
      <c r="U1533" s="84">
        <f t="shared" si="79"/>
        <v>0</v>
      </c>
      <c r="V1533" s="85">
        <f t="shared" si="81"/>
        <v>35</v>
      </c>
      <c r="W1533" s="85">
        <f>STOCK[[#This Row],[Precio Final]]-STOCK[[#This Row],[Costo total]]</f>
        <v>35</v>
      </c>
      <c r="X1533" s="84">
        <f>STOCK[[#This Row],[Ganancia Unitaria]]*STOCK[[#This Row],[Salidas]]</f>
        <v>0</v>
      </c>
      <c r="Y1533" s="84"/>
      <c r="Z1533" s="84"/>
      <c r="AA1533" s="85"/>
      <c r="AB1533" s="84"/>
      <c r="AC1533" s="84"/>
      <c r="AD1533" s="106"/>
      <c r="AE1533" s="107"/>
      <c r="AF1533" s="107"/>
      <c r="AG1533" s="107"/>
      <c r="AH1533" s="107"/>
      <c r="AI1533" s="107"/>
      <c r="AJ1533" s="107"/>
      <c r="AK1533" s="107"/>
      <c r="AL1533" s="107"/>
      <c r="AM1533" s="107"/>
      <c r="AN1533" s="107"/>
      <c r="AO1533" s="107"/>
      <c r="AP1533" s="107"/>
      <c r="AQ1533" s="107"/>
      <c r="AR1533" s="107"/>
      <c r="AS1533" s="107"/>
      <c r="AT1533" s="107"/>
    </row>
    <row r="1534" s="65" customFormat="1" ht="104" customHeight="1" spans="1:46">
      <c r="A1534" s="84" t="s">
        <v>19331</v>
      </c>
      <c r="B1534" s="84"/>
      <c r="C1534" s="85" t="s">
        <v>2</v>
      </c>
      <c r="D1534" s="84" t="s">
        <v>16447</v>
      </c>
      <c r="E1534" s="87" t="s">
        <v>19332</v>
      </c>
      <c r="F1534" s="84" t="s">
        <v>16404</v>
      </c>
      <c r="G1534" s="85"/>
      <c r="H1534" s="85">
        <v>22</v>
      </c>
      <c r="I1534" s="85">
        <f t="shared" si="82"/>
        <v>22</v>
      </c>
      <c r="J1534" s="84">
        <v>1</v>
      </c>
      <c r="K1534" s="90">
        <f>SUMIFS(VENTAS[Cantidad],VENTAS[Código del producto Vendido],STOCK[[#This Row],[Code]])</f>
        <v>0</v>
      </c>
      <c r="L1534" s="84">
        <f>STOCK[[#This Row],[Entradas]]-STOCK[[#This Row],[Salidas]]</f>
        <v>1</v>
      </c>
      <c r="M1534" s="93">
        <f>STOCK[[#This Row],[Precio Final]]*10%</f>
        <v>2.2</v>
      </c>
      <c r="N1534" s="84"/>
      <c r="O1534" s="85"/>
      <c r="P1534" s="85">
        <v>12</v>
      </c>
      <c r="Q1534" s="84"/>
      <c r="R1534" s="84"/>
      <c r="S1534" s="85"/>
      <c r="T1534" s="96"/>
      <c r="U1534" s="84">
        <f t="shared" si="79"/>
        <v>0</v>
      </c>
      <c r="V1534" s="85">
        <f t="shared" si="81"/>
        <v>22</v>
      </c>
      <c r="W1534" s="85">
        <f>STOCK[[#This Row],[Precio Final]]-STOCK[[#This Row],[Costo total]]</f>
        <v>22</v>
      </c>
      <c r="X1534" s="84">
        <f>STOCK[[#This Row],[Ganancia Unitaria]]*STOCK[[#This Row],[Salidas]]</f>
        <v>0</v>
      </c>
      <c r="Y1534" s="84"/>
      <c r="Z1534" s="84"/>
      <c r="AA1534" s="85"/>
      <c r="AB1534" s="84"/>
      <c r="AC1534" s="84"/>
      <c r="AD1534" s="106"/>
      <c r="AE1534" s="107"/>
      <c r="AF1534" s="107"/>
      <c r="AG1534" s="107"/>
      <c r="AH1534" s="107"/>
      <c r="AI1534" s="107"/>
      <c r="AJ1534" s="107"/>
      <c r="AK1534" s="107"/>
      <c r="AL1534" s="107"/>
      <c r="AM1534" s="107"/>
      <c r="AN1534" s="107"/>
      <c r="AO1534" s="107"/>
      <c r="AP1534" s="107"/>
      <c r="AQ1534" s="107"/>
      <c r="AR1534" s="107"/>
      <c r="AS1534" s="107"/>
      <c r="AT1534" s="107"/>
    </row>
    <row r="1535" s="65" customFormat="1" ht="104" customHeight="1" spans="1:46">
      <c r="A1535" s="84" t="s">
        <v>19333</v>
      </c>
      <c r="B1535" s="84"/>
      <c r="C1535" s="85" t="s">
        <v>2</v>
      </c>
      <c r="D1535" s="84" t="s">
        <v>16690</v>
      </c>
      <c r="E1535" s="87" t="s">
        <v>19334</v>
      </c>
      <c r="F1535" s="84" t="s">
        <v>17542</v>
      </c>
      <c r="G1535" s="85"/>
      <c r="H1535" s="85">
        <v>30</v>
      </c>
      <c r="I1535" s="85">
        <f t="shared" si="82"/>
        <v>30</v>
      </c>
      <c r="J1535" s="84">
        <v>1</v>
      </c>
      <c r="K1535" s="90">
        <f>SUMIFS(VENTAS[Cantidad],VENTAS[Código del producto Vendido],STOCK[[#This Row],[Code]])</f>
        <v>0</v>
      </c>
      <c r="L1535" s="84">
        <f>STOCK[[#This Row],[Entradas]]-STOCK[[#This Row],[Salidas]]</f>
        <v>1</v>
      </c>
      <c r="M1535" s="93">
        <f>STOCK[[#This Row],[Precio Final]]*10%</f>
        <v>3</v>
      </c>
      <c r="N1535" s="84"/>
      <c r="O1535" s="85"/>
      <c r="P1535" s="85">
        <v>12</v>
      </c>
      <c r="Q1535" s="84"/>
      <c r="R1535" s="84"/>
      <c r="S1535" s="85"/>
      <c r="T1535" s="96"/>
      <c r="U1535" s="84">
        <f t="shared" si="79"/>
        <v>0</v>
      </c>
      <c r="V1535" s="85">
        <f t="shared" si="81"/>
        <v>30</v>
      </c>
      <c r="W1535" s="85">
        <f>STOCK[[#This Row],[Precio Final]]-STOCK[[#This Row],[Costo total]]</f>
        <v>30</v>
      </c>
      <c r="X1535" s="84">
        <f>STOCK[[#This Row],[Ganancia Unitaria]]*STOCK[[#This Row],[Salidas]]</f>
        <v>0</v>
      </c>
      <c r="Y1535" s="84"/>
      <c r="Z1535" s="84"/>
      <c r="AA1535" s="85"/>
      <c r="AB1535" s="84"/>
      <c r="AC1535" s="84"/>
      <c r="AD1535" s="106"/>
      <c r="AE1535" s="107"/>
      <c r="AF1535" s="107"/>
      <c r="AG1535" s="107"/>
      <c r="AH1535" s="107"/>
      <c r="AI1535" s="107"/>
      <c r="AJ1535" s="107"/>
      <c r="AK1535" s="107"/>
      <c r="AL1535" s="107"/>
      <c r="AM1535" s="107"/>
      <c r="AN1535" s="107"/>
      <c r="AO1535" s="107"/>
      <c r="AP1535" s="107"/>
      <c r="AQ1535" s="107"/>
      <c r="AR1535" s="107"/>
      <c r="AS1535" s="107"/>
      <c r="AT1535" s="107"/>
    </row>
    <row r="1536" s="65" customFormat="1" ht="104" customHeight="1" spans="1:46">
      <c r="A1536" s="84" t="s">
        <v>19335</v>
      </c>
      <c r="B1536" s="84"/>
      <c r="C1536" s="85" t="s">
        <v>2</v>
      </c>
      <c r="D1536" s="84" t="s">
        <v>16447</v>
      </c>
      <c r="E1536" s="87" t="s">
        <v>19336</v>
      </c>
      <c r="F1536" s="84" t="s">
        <v>16408</v>
      </c>
      <c r="G1536" s="85"/>
      <c r="H1536" s="85">
        <v>30</v>
      </c>
      <c r="I1536" s="85">
        <f t="shared" si="82"/>
        <v>30</v>
      </c>
      <c r="J1536" s="84">
        <v>1</v>
      </c>
      <c r="K1536" s="90">
        <f>SUMIFS(VENTAS[Cantidad],VENTAS[Código del producto Vendido],STOCK[[#This Row],[Code]])</f>
        <v>0</v>
      </c>
      <c r="L1536" s="84">
        <f>STOCK[[#This Row],[Entradas]]-STOCK[[#This Row],[Salidas]]</f>
        <v>1</v>
      </c>
      <c r="M1536" s="93">
        <f>STOCK[[#This Row],[Precio Final]]*10%</f>
        <v>3</v>
      </c>
      <c r="N1536" s="84"/>
      <c r="O1536" s="85"/>
      <c r="P1536" s="85">
        <v>12</v>
      </c>
      <c r="Q1536" s="84"/>
      <c r="R1536" s="84"/>
      <c r="S1536" s="85"/>
      <c r="T1536" s="96"/>
      <c r="U1536" s="84">
        <f t="shared" si="79"/>
        <v>0</v>
      </c>
      <c r="V1536" s="85">
        <f t="shared" si="81"/>
        <v>30</v>
      </c>
      <c r="W1536" s="85">
        <f>STOCK[[#This Row],[Precio Final]]-STOCK[[#This Row],[Costo total]]</f>
        <v>30</v>
      </c>
      <c r="X1536" s="84">
        <f>STOCK[[#This Row],[Ganancia Unitaria]]*STOCK[[#This Row],[Salidas]]</f>
        <v>0</v>
      </c>
      <c r="Y1536" s="84"/>
      <c r="Z1536" s="84"/>
      <c r="AA1536" s="85"/>
      <c r="AB1536" s="84"/>
      <c r="AC1536" s="84"/>
      <c r="AD1536" s="106"/>
      <c r="AE1536" s="107"/>
      <c r="AF1536" s="107"/>
      <c r="AG1536" s="107"/>
      <c r="AH1536" s="107"/>
      <c r="AI1536" s="107"/>
      <c r="AJ1536" s="107"/>
      <c r="AK1536" s="107"/>
      <c r="AL1536" s="107"/>
      <c r="AM1536" s="107"/>
      <c r="AN1536" s="107"/>
      <c r="AO1536" s="107"/>
      <c r="AP1536" s="107"/>
      <c r="AQ1536" s="107"/>
      <c r="AR1536" s="107"/>
      <c r="AS1536" s="107"/>
      <c r="AT1536" s="107"/>
    </row>
    <row r="1537" s="65" customFormat="1" ht="104" customHeight="1" spans="1:46">
      <c r="A1537" s="84" t="s">
        <v>19337</v>
      </c>
      <c r="B1537" s="84"/>
      <c r="C1537" s="85" t="s">
        <v>2</v>
      </c>
      <c r="D1537" s="84" t="s">
        <v>16447</v>
      </c>
      <c r="E1537" s="87" t="s">
        <v>19338</v>
      </c>
      <c r="F1537" s="84" t="s">
        <v>16408</v>
      </c>
      <c r="G1537" s="85"/>
      <c r="H1537" s="85">
        <v>30</v>
      </c>
      <c r="I1537" s="85">
        <f t="shared" si="82"/>
        <v>30</v>
      </c>
      <c r="J1537" s="84">
        <v>1</v>
      </c>
      <c r="K1537" s="90">
        <f>SUMIFS(VENTAS[Cantidad],VENTAS[Código del producto Vendido],STOCK[[#This Row],[Code]])</f>
        <v>0</v>
      </c>
      <c r="L1537" s="84">
        <f>STOCK[[#This Row],[Entradas]]-STOCK[[#This Row],[Salidas]]</f>
        <v>1</v>
      </c>
      <c r="M1537" s="93">
        <f>STOCK[[#This Row],[Precio Final]]*10%</f>
        <v>3</v>
      </c>
      <c r="N1537" s="84"/>
      <c r="O1537" s="85"/>
      <c r="P1537" s="85">
        <v>12</v>
      </c>
      <c r="Q1537" s="84"/>
      <c r="R1537" s="84"/>
      <c r="S1537" s="85"/>
      <c r="T1537" s="96"/>
      <c r="U1537" s="84">
        <f t="shared" si="79"/>
        <v>0</v>
      </c>
      <c r="V1537" s="85">
        <f t="shared" si="81"/>
        <v>30</v>
      </c>
      <c r="W1537" s="85">
        <f>STOCK[[#This Row],[Precio Final]]-STOCK[[#This Row],[Costo total]]</f>
        <v>30</v>
      </c>
      <c r="X1537" s="84">
        <f>STOCK[[#This Row],[Ganancia Unitaria]]*STOCK[[#This Row],[Salidas]]</f>
        <v>0</v>
      </c>
      <c r="Y1537" s="84"/>
      <c r="Z1537" s="84"/>
      <c r="AA1537" s="85"/>
      <c r="AB1537" s="84"/>
      <c r="AC1537" s="84"/>
      <c r="AD1537" s="106"/>
      <c r="AE1537" s="107"/>
      <c r="AF1537" s="107"/>
      <c r="AG1537" s="107"/>
      <c r="AH1537" s="107"/>
      <c r="AI1537" s="107"/>
      <c r="AJ1537" s="107"/>
      <c r="AK1537" s="107"/>
      <c r="AL1537" s="107"/>
      <c r="AM1537" s="107"/>
      <c r="AN1537" s="107"/>
      <c r="AO1537" s="107"/>
      <c r="AP1537" s="107"/>
      <c r="AQ1537" s="107"/>
      <c r="AR1537" s="107"/>
      <c r="AS1537" s="107"/>
      <c r="AT1537" s="107"/>
    </row>
    <row r="1538" s="65" customFormat="1" ht="104" customHeight="1" spans="1:46">
      <c r="A1538" s="84" t="s">
        <v>19339</v>
      </c>
      <c r="B1538" s="84"/>
      <c r="C1538" s="85" t="s">
        <v>2</v>
      </c>
      <c r="D1538" s="84" t="s">
        <v>16690</v>
      </c>
      <c r="E1538" s="87" t="s">
        <v>19340</v>
      </c>
      <c r="F1538" s="84" t="s">
        <v>17785</v>
      </c>
      <c r="G1538" s="85"/>
      <c r="H1538" s="85">
        <v>25</v>
      </c>
      <c r="I1538" s="85">
        <f t="shared" si="82"/>
        <v>25</v>
      </c>
      <c r="J1538" s="84">
        <v>1</v>
      </c>
      <c r="K1538" s="90">
        <f>SUMIFS(VENTAS[Cantidad],VENTAS[Código del producto Vendido],STOCK[[#This Row],[Code]])</f>
        <v>0</v>
      </c>
      <c r="L1538" s="84">
        <f>STOCK[[#This Row],[Entradas]]-STOCK[[#This Row],[Salidas]]</f>
        <v>1</v>
      </c>
      <c r="M1538" s="93">
        <f>STOCK[[#This Row],[Precio Final]]*10%</f>
        <v>2.5</v>
      </c>
      <c r="N1538" s="84"/>
      <c r="O1538" s="85"/>
      <c r="P1538" s="85">
        <v>12</v>
      </c>
      <c r="Q1538" s="84"/>
      <c r="R1538" s="84"/>
      <c r="S1538" s="85"/>
      <c r="T1538" s="96"/>
      <c r="U1538" s="84">
        <f t="shared" ref="U1538:U1601" si="83">T1538*1.5</f>
        <v>0</v>
      </c>
      <c r="V1538" s="85">
        <f t="shared" si="81"/>
        <v>25</v>
      </c>
      <c r="W1538" s="85">
        <f>STOCK[[#This Row],[Precio Final]]-STOCK[[#This Row],[Costo total]]</f>
        <v>25</v>
      </c>
      <c r="X1538" s="84">
        <f>STOCK[[#This Row],[Ganancia Unitaria]]*STOCK[[#This Row],[Salidas]]</f>
        <v>0</v>
      </c>
      <c r="Y1538" s="84"/>
      <c r="Z1538" s="84"/>
      <c r="AA1538" s="85"/>
      <c r="AB1538" s="84"/>
      <c r="AC1538" s="84"/>
      <c r="AD1538" s="106"/>
      <c r="AE1538" s="107"/>
      <c r="AF1538" s="107"/>
      <c r="AG1538" s="107"/>
      <c r="AH1538" s="107"/>
      <c r="AI1538" s="107"/>
      <c r="AJ1538" s="107"/>
      <c r="AK1538" s="107"/>
      <c r="AL1538" s="107"/>
      <c r="AM1538" s="107"/>
      <c r="AN1538" s="107"/>
      <c r="AO1538" s="107"/>
      <c r="AP1538" s="107"/>
      <c r="AQ1538" s="107"/>
      <c r="AR1538" s="107"/>
      <c r="AS1538" s="107"/>
      <c r="AT1538" s="107"/>
    </row>
    <row r="1539" s="65" customFormat="1" ht="104" customHeight="1" spans="1:46">
      <c r="A1539" s="84" t="s">
        <v>19341</v>
      </c>
      <c r="B1539" s="84"/>
      <c r="C1539" s="85" t="s">
        <v>2</v>
      </c>
      <c r="D1539" s="84" t="s">
        <v>16522</v>
      </c>
      <c r="E1539" s="87" t="s">
        <v>19342</v>
      </c>
      <c r="F1539" s="84" t="s">
        <v>17250</v>
      </c>
      <c r="G1539" s="85"/>
      <c r="H1539" s="85">
        <v>30</v>
      </c>
      <c r="I1539" s="85">
        <f t="shared" si="82"/>
        <v>30</v>
      </c>
      <c r="J1539" s="84">
        <v>1</v>
      </c>
      <c r="K1539" s="90">
        <f>SUMIFS(VENTAS[Cantidad],VENTAS[Código del producto Vendido],STOCK[[#This Row],[Code]])</f>
        <v>0</v>
      </c>
      <c r="L1539" s="84">
        <f>STOCK[[#This Row],[Entradas]]-STOCK[[#This Row],[Salidas]]</f>
        <v>1</v>
      </c>
      <c r="M1539" s="93">
        <f>STOCK[[#This Row],[Precio Final]]*10%</f>
        <v>3</v>
      </c>
      <c r="N1539" s="84"/>
      <c r="O1539" s="85"/>
      <c r="P1539" s="85">
        <v>12</v>
      </c>
      <c r="Q1539" s="84"/>
      <c r="R1539" s="84"/>
      <c r="S1539" s="85"/>
      <c r="T1539" s="96"/>
      <c r="U1539" s="84">
        <f t="shared" si="83"/>
        <v>0</v>
      </c>
      <c r="V1539" s="85">
        <f t="shared" si="81"/>
        <v>30</v>
      </c>
      <c r="W1539" s="85">
        <f>STOCK[[#This Row],[Precio Final]]-STOCK[[#This Row],[Costo total]]</f>
        <v>30</v>
      </c>
      <c r="X1539" s="84">
        <f>STOCK[[#This Row],[Ganancia Unitaria]]*STOCK[[#This Row],[Salidas]]</f>
        <v>0</v>
      </c>
      <c r="Y1539" s="84"/>
      <c r="Z1539" s="84"/>
      <c r="AA1539" s="85"/>
      <c r="AB1539" s="84"/>
      <c r="AC1539" s="84"/>
      <c r="AD1539" s="106"/>
      <c r="AE1539" s="107"/>
      <c r="AF1539" s="107"/>
      <c r="AG1539" s="107"/>
      <c r="AH1539" s="107"/>
      <c r="AI1539" s="107"/>
      <c r="AJ1539" s="107"/>
      <c r="AK1539" s="107"/>
      <c r="AL1539" s="107"/>
      <c r="AM1539" s="107"/>
      <c r="AN1539" s="107"/>
      <c r="AO1539" s="107"/>
      <c r="AP1539" s="107"/>
      <c r="AQ1539" s="107"/>
      <c r="AR1539" s="107"/>
      <c r="AS1539" s="107"/>
      <c r="AT1539" s="107"/>
    </row>
    <row r="1540" s="65" customFormat="1" ht="104" customHeight="1" spans="1:46">
      <c r="A1540" s="84" t="s">
        <v>19343</v>
      </c>
      <c r="B1540" s="84"/>
      <c r="C1540" s="85" t="s">
        <v>2</v>
      </c>
      <c r="D1540" s="84" t="s">
        <v>16690</v>
      </c>
      <c r="E1540" s="87" t="s">
        <v>19344</v>
      </c>
      <c r="F1540" s="84" t="s">
        <v>17542</v>
      </c>
      <c r="G1540" s="85"/>
      <c r="H1540" s="85">
        <v>25</v>
      </c>
      <c r="I1540" s="85">
        <f t="shared" si="82"/>
        <v>25</v>
      </c>
      <c r="J1540" s="84">
        <v>1</v>
      </c>
      <c r="K1540" s="90">
        <f>SUMIFS(VENTAS[Cantidad],VENTAS[Código del producto Vendido],STOCK[[#This Row],[Code]])</f>
        <v>0</v>
      </c>
      <c r="L1540" s="84">
        <f>STOCK[[#This Row],[Entradas]]-STOCK[[#This Row],[Salidas]]</f>
        <v>1</v>
      </c>
      <c r="M1540" s="93">
        <f>STOCK[[#This Row],[Precio Final]]*10%</f>
        <v>2.5</v>
      </c>
      <c r="N1540" s="84"/>
      <c r="O1540" s="85"/>
      <c r="P1540" s="85">
        <v>12</v>
      </c>
      <c r="Q1540" s="84"/>
      <c r="R1540" s="84"/>
      <c r="S1540" s="85"/>
      <c r="T1540" s="96"/>
      <c r="U1540" s="84">
        <f t="shared" si="83"/>
        <v>0</v>
      </c>
      <c r="V1540" s="85">
        <f t="shared" si="81"/>
        <v>25</v>
      </c>
      <c r="W1540" s="85">
        <f>STOCK[[#This Row],[Precio Final]]-STOCK[[#This Row],[Costo total]]</f>
        <v>25</v>
      </c>
      <c r="X1540" s="84">
        <f>STOCK[[#This Row],[Ganancia Unitaria]]*STOCK[[#This Row],[Salidas]]</f>
        <v>0</v>
      </c>
      <c r="Y1540" s="84"/>
      <c r="Z1540" s="84"/>
      <c r="AA1540" s="85"/>
      <c r="AB1540" s="84"/>
      <c r="AC1540" s="84"/>
      <c r="AD1540" s="106"/>
      <c r="AE1540" s="107"/>
      <c r="AF1540" s="107"/>
      <c r="AG1540" s="107"/>
      <c r="AH1540" s="107"/>
      <c r="AI1540" s="107"/>
      <c r="AJ1540" s="107"/>
      <c r="AK1540" s="107"/>
      <c r="AL1540" s="107"/>
      <c r="AM1540" s="107"/>
      <c r="AN1540" s="107"/>
      <c r="AO1540" s="107"/>
      <c r="AP1540" s="107"/>
      <c r="AQ1540" s="107"/>
      <c r="AR1540" s="107"/>
      <c r="AS1540" s="107"/>
      <c r="AT1540" s="107"/>
    </row>
    <row r="1541" s="65" customFormat="1" ht="104" customHeight="1" spans="1:46">
      <c r="A1541" s="84" t="s">
        <v>19345</v>
      </c>
      <c r="B1541" s="84"/>
      <c r="C1541" s="85" t="s">
        <v>2</v>
      </c>
      <c r="D1541" s="84" t="s">
        <v>16683</v>
      </c>
      <c r="E1541" s="87" t="s">
        <v>19346</v>
      </c>
      <c r="F1541" s="84" t="s">
        <v>16937</v>
      </c>
      <c r="G1541" s="85"/>
      <c r="H1541" s="85">
        <v>30</v>
      </c>
      <c r="I1541" s="85">
        <f t="shared" si="82"/>
        <v>30</v>
      </c>
      <c r="J1541" s="84">
        <v>1</v>
      </c>
      <c r="K1541" s="90">
        <f>SUMIFS(VENTAS[Cantidad],VENTAS[Código del producto Vendido],STOCK[[#This Row],[Code]])</f>
        <v>0</v>
      </c>
      <c r="L1541" s="84">
        <f>STOCK[[#This Row],[Entradas]]-STOCK[[#This Row],[Salidas]]</f>
        <v>1</v>
      </c>
      <c r="M1541" s="93">
        <f>STOCK[[#This Row],[Precio Final]]*10%</f>
        <v>3</v>
      </c>
      <c r="N1541" s="84"/>
      <c r="O1541" s="85"/>
      <c r="P1541" s="85">
        <v>12</v>
      </c>
      <c r="Q1541" s="84"/>
      <c r="R1541" s="84"/>
      <c r="S1541" s="85"/>
      <c r="T1541" s="96"/>
      <c r="U1541" s="84">
        <f t="shared" si="83"/>
        <v>0</v>
      </c>
      <c r="V1541" s="85">
        <f t="shared" si="81"/>
        <v>30</v>
      </c>
      <c r="W1541" s="85">
        <f>STOCK[[#This Row],[Precio Final]]-STOCK[[#This Row],[Costo total]]</f>
        <v>30</v>
      </c>
      <c r="X1541" s="84">
        <f>STOCK[[#This Row],[Ganancia Unitaria]]*STOCK[[#This Row],[Salidas]]</f>
        <v>0</v>
      </c>
      <c r="Y1541" s="84"/>
      <c r="Z1541" s="84"/>
      <c r="AA1541" s="85"/>
      <c r="AB1541" s="84"/>
      <c r="AC1541" s="84"/>
      <c r="AD1541" s="106"/>
      <c r="AE1541" s="107"/>
      <c r="AF1541" s="107"/>
      <c r="AG1541" s="107"/>
      <c r="AH1541" s="107"/>
      <c r="AI1541" s="107"/>
      <c r="AJ1541" s="107"/>
      <c r="AK1541" s="107"/>
      <c r="AL1541" s="107"/>
      <c r="AM1541" s="107"/>
      <c r="AN1541" s="107"/>
      <c r="AO1541" s="107"/>
      <c r="AP1541" s="107"/>
      <c r="AQ1541" s="107"/>
      <c r="AR1541" s="107"/>
      <c r="AS1541" s="107"/>
      <c r="AT1541" s="107"/>
    </row>
    <row r="1542" s="65" customFormat="1" ht="104" customHeight="1" spans="1:46">
      <c r="A1542" s="84" t="s">
        <v>19347</v>
      </c>
      <c r="B1542" s="84"/>
      <c r="C1542" s="85" t="s">
        <v>2</v>
      </c>
      <c r="D1542" s="84" t="s">
        <v>16498</v>
      </c>
      <c r="E1542" s="87" t="s">
        <v>19348</v>
      </c>
      <c r="F1542" s="84" t="s">
        <v>18312</v>
      </c>
      <c r="G1542" s="85"/>
      <c r="H1542" s="85">
        <v>30</v>
      </c>
      <c r="I1542" s="85">
        <f t="shared" si="82"/>
        <v>30</v>
      </c>
      <c r="J1542" s="84">
        <v>1</v>
      </c>
      <c r="K1542" s="90">
        <f>SUMIFS(VENTAS[Cantidad],VENTAS[Código del producto Vendido],STOCK[[#This Row],[Code]])</f>
        <v>0</v>
      </c>
      <c r="L1542" s="84">
        <f>STOCK[[#This Row],[Entradas]]-STOCK[[#This Row],[Salidas]]</f>
        <v>1</v>
      </c>
      <c r="M1542" s="93">
        <f>STOCK[[#This Row],[Precio Final]]*10%</f>
        <v>3</v>
      </c>
      <c r="N1542" s="84"/>
      <c r="O1542" s="85"/>
      <c r="P1542" s="85">
        <v>12</v>
      </c>
      <c r="Q1542" s="84"/>
      <c r="R1542" s="84"/>
      <c r="S1542" s="85"/>
      <c r="T1542" s="96"/>
      <c r="U1542" s="84">
        <f t="shared" si="83"/>
        <v>0</v>
      </c>
      <c r="V1542" s="85">
        <f t="shared" si="81"/>
        <v>30</v>
      </c>
      <c r="W1542" s="85">
        <f>STOCK[[#This Row],[Precio Final]]-STOCK[[#This Row],[Costo total]]</f>
        <v>30</v>
      </c>
      <c r="X1542" s="84">
        <f>STOCK[[#This Row],[Ganancia Unitaria]]*STOCK[[#This Row],[Salidas]]</f>
        <v>0</v>
      </c>
      <c r="Y1542" s="84"/>
      <c r="Z1542" s="84"/>
      <c r="AA1542" s="85"/>
      <c r="AB1542" s="84"/>
      <c r="AC1542" s="84"/>
      <c r="AD1542" s="106"/>
      <c r="AE1542" s="107"/>
      <c r="AF1542" s="107"/>
      <c r="AG1542" s="107"/>
      <c r="AH1542" s="107"/>
      <c r="AI1542" s="107"/>
      <c r="AJ1542" s="107"/>
      <c r="AK1542" s="107"/>
      <c r="AL1542" s="107"/>
      <c r="AM1542" s="107"/>
      <c r="AN1542" s="107"/>
      <c r="AO1542" s="107"/>
      <c r="AP1542" s="107"/>
      <c r="AQ1542" s="107"/>
      <c r="AR1542" s="107"/>
      <c r="AS1542" s="107"/>
      <c r="AT1542" s="107"/>
    </row>
    <row r="1543" s="65" customFormat="1" ht="104" customHeight="1" spans="1:46">
      <c r="A1543" s="84" t="s">
        <v>19349</v>
      </c>
      <c r="B1543" s="84"/>
      <c r="C1543" s="85" t="s">
        <v>2</v>
      </c>
      <c r="D1543" s="84" t="s">
        <v>16480</v>
      </c>
      <c r="E1543" s="87" t="s">
        <v>19350</v>
      </c>
      <c r="F1543" s="84" t="s">
        <v>18948</v>
      </c>
      <c r="G1543" s="85"/>
      <c r="H1543" s="85">
        <v>30</v>
      </c>
      <c r="I1543" s="85">
        <f t="shared" si="82"/>
        <v>30</v>
      </c>
      <c r="J1543" s="84">
        <v>1</v>
      </c>
      <c r="K1543" s="90">
        <f>SUMIFS(VENTAS[Cantidad],VENTAS[Código del producto Vendido],STOCK[[#This Row],[Code]])</f>
        <v>0</v>
      </c>
      <c r="L1543" s="84">
        <f>STOCK[[#This Row],[Entradas]]-STOCK[[#This Row],[Salidas]]</f>
        <v>1</v>
      </c>
      <c r="M1543" s="93">
        <f>STOCK[[#This Row],[Precio Final]]*10%</f>
        <v>3</v>
      </c>
      <c r="N1543" s="84"/>
      <c r="O1543" s="85"/>
      <c r="P1543" s="85"/>
      <c r="Q1543" s="84"/>
      <c r="R1543" s="84"/>
      <c r="S1543" s="85"/>
      <c r="T1543" s="96"/>
      <c r="U1543" s="84">
        <f t="shared" si="83"/>
        <v>0</v>
      </c>
      <c r="V1543" s="85">
        <f t="shared" si="81"/>
        <v>30</v>
      </c>
      <c r="W1543" s="85">
        <f>STOCK[[#This Row],[Precio Final]]-STOCK[[#This Row],[Costo total]]</f>
        <v>30</v>
      </c>
      <c r="X1543" s="84">
        <f>STOCK[[#This Row],[Ganancia Unitaria]]*STOCK[[#This Row],[Salidas]]</f>
        <v>0</v>
      </c>
      <c r="Y1543" s="84"/>
      <c r="Z1543" s="84"/>
      <c r="AA1543" s="85"/>
      <c r="AB1543" s="84"/>
      <c r="AC1543" s="84"/>
      <c r="AD1543" s="106"/>
      <c r="AE1543" s="107"/>
      <c r="AF1543" s="107"/>
      <c r="AG1543" s="107"/>
      <c r="AH1543" s="107"/>
      <c r="AI1543" s="107"/>
      <c r="AJ1543" s="107"/>
      <c r="AK1543" s="107"/>
      <c r="AL1543" s="107"/>
      <c r="AM1543" s="107"/>
      <c r="AN1543" s="107"/>
      <c r="AO1543" s="107"/>
      <c r="AP1543" s="107"/>
      <c r="AQ1543" s="107"/>
      <c r="AR1543" s="107"/>
      <c r="AS1543" s="107"/>
      <c r="AT1543" s="107"/>
    </row>
    <row r="1544" s="65" customFormat="1" ht="104" customHeight="1" spans="1:46">
      <c r="A1544" s="84" t="s">
        <v>19351</v>
      </c>
      <c r="B1544" s="84"/>
      <c r="C1544" s="85" t="s">
        <v>2</v>
      </c>
      <c r="D1544" s="84" t="s">
        <v>16480</v>
      </c>
      <c r="E1544" s="87" t="s">
        <v>19352</v>
      </c>
      <c r="F1544" s="84" t="s">
        <v>18948</v>
      </c>
      <c r="G1544" s="85"/>
      <c r="H1544" s="85">
        <v>30</v>
      </c>
      <c r="I1544" s="85">
        <f t="shared" si="82"/>
        <v>30</v>
      </c>
      <c r="J1544" s="84">
        <v>2</v>
      </c>
      <c r="K1544" s="90">
        <f>SUMIFS(VENTAS[Cantidad],VENTAS[Código del producto Vendido],STOCK[[#This Row],[Code]])</f>
        <v>0</v>
      </c>
      <c r="L1544" s="84">
        <f>STOCK[[#This Row],[Entradas]]-STOCK[[#This Row],[Salidas]]</f>
        <v>2</v>
      </c>
      <c r="M1544" s="93">
        <f>STOCK[[#This Row],[Precio Final]]*10%</f>
        <v>3</v>
      </c>
      <c r="N1544" s="84"/>
      <c r="O1544" s="85"/>
      <c r="P1544" s="85"/>
      <c r="Q1544" s="84"/>
      <c r="R1544" s="84"/>
      <c r="S1544" s="85"/>
      <c r="T1544" s="96"/>
      <c r="U1544" s="84">
        <f t="shared" si="83"/>
        <v>0</v>
      </c>
      <c r="V1544" s="85">
        <f t="shared" si="81"/>
        <v>30</v>
      </c>
      <c r="W1544" s="85">
        <f>STOCK[[#This Row],[Precio Final]]-STOCK[[#This Row],[Costo total]]</f>
        <v>30</v>
      </c>
      <c r="X1544" s="84">
        <f>STOCK[[#This Row],[Ganancia Unitaria]]*STOCK[[#This Row],[Salidas]]</f>
        <v>0</v>
      </c>
      <c r="Y1544" s="84"/>
      <c r="Z1544" s="84"/>
      <c r="AA1544" s="85"/>
      <c r="AB1544" s="84"/>
      <c r="AC1544" s="84"/>
      <c r="AD1544" s="106"/>
      <c r="AE1544" s="107"/>
      <c r="AF1544" s="107"/>
      <c r="AG1544" s="107"/>
      <c r="AH1544" s="107"/>
      <c r="AI1544" s="107"/>
      <c r="AJ1544" s="107"/>
      <c r="AK1544" s="107"/>
      <c r="AL1544" s="107"/>
      <c r="AM1544" s="107"/>
      <c r="AN1544" s="107"/>
      <c r="AO1544" s="107"/>
      <c r="AP1544" s="107"/>
      <c r="AQ1544" s="107"/>
      <c r="AR1544" s="107"/>
      <c r="AS1544" s="107"/>
      <c r="AT1544" s="107"/>
    </row>
    <row r="1545" s="65" customFormat="1" ht="104" customHeight="1" spans="1:46">
      <c r="A1545" s="84" t="s">
        <v>19353</v>
      </c>
      <c r="B1545" s="84"/>
      <c r="C1545" s="85" t="s">
        <v>2</v>
      </c>
      <c r="D1545" s="84" t="s">
        <v>16480</v>
      </c>
      <c r="E1545" s="87" t="s">
        <v>19352</v>
      </c>
      <c r="F1545" s="84" t="s">
        <v>18914</v>
      </c>
      <c r="G1545" s="85"/>
      <c r="H1545" s="85">
        <v>30</v>
      </c>
      <c r="I1545" s="85">
        <f t="shared" si="82"/>
        <v>30</v>
      </c>
      <c r="J1545" s="84">
        <v>2</v>
      </c>
      <c r="K1545" s="90">
        <f>SUMIFS(VENTAS[Cantidad],VENTAS[Código del producto Vendido],STOCK[[#This Row],[Code]])</f>
        <v>0</v>
      </c>
      <c r="L1545" s="84">
        <f>STOCK[[#This Row],[Entradas]]-STOCK[[#This Row],[Salidas]]</f>
        <v>2</v>
      </c>
      <c r="M1545" s="93">
        <f>STOCK[[#This Row],[Precio Final]]*10%</f>
        <v>3</v>
      </c>
      <c r="N1545" s="84"/>
      <c r="O1545" s="85"/>
      <c r="P1545" s="85"/>
      <c r="Q1545" s="84"/>
      <c r="R1545" s="84"/>
      <c r="S1545" s="85"/>
      <c r="T1545" s="96"/>
      <c r="U1545" s="84">
        <f t="shared" si="83"/>
        <v>0</v>
      </c>
      <c r="V1545" s="85">
        <f t="shared" si="81"/>
        <v>30</v>
      </c>
      <c r="W1545" s="85">
        <f>STOCK[[#This Row],[Precio Final]]-STOCK[[#This Row],[Costo total]]</f>
        <v>30</v>
      </c>
      <c r="X1545" s="84">
        <f>STOCK[[#This Row],[Ganancia Unitaria]]*STOCK[[#This Row],[Salidas]]</f>
        <v>0</v>
      </c>
      <c r="Y1545" s="84"/>
      <c r="Z1545" s="84"/>
      <c r="AA1545" s="85"/>
      <c r="AB1545" s="84"/>
      <c r="AC1545" s="84"/>
      <c r="AD1545" s="106"/>
      <c r="AE1545" s="107"/>
      <c r="AF1545" s="107"/>
      <c r="AG1545" s="107"/>
      <c r="AH1545" s="107"/>
      <c r="AI1545" s="107"/>
      <c r="AJ1545" s="107"/>
      <c r="AK1545" s="107"/>
      <c r="AL1545" s="107"/>
      <c r="AM1545" s="107"/>
      <c r="AN1545" s="107"/>
      <c r="AO1545" s="107"/>
      <c r="AP1545" s="107"/>
      <c r="AQ1545" s="107"/>
      <c r="AR1545" s="107"/>
      <c r="AS1545" s="107"/>
      <c r="AT1545" s="107"/>
    </row>
    <row r="1546" s="65" customFormat="1" ht="104" customHeight="1" spans="1:46">
      <c r="A1546" s="84" t="s">
        <v>19354</v>
      </c>
      <c r="B1546" s="84"/>
      <c r="C1546" s="85" t="s">
        <v>2</v>
      </c>
      <c r="D1546" s="84" t="s">
        <v>16480</v>
      </c>
      <c r="E1546" s="87" t="s">
        <v>19352</v>
      </c>
      <c r="F1546" s="84" t="s">
        <v>19308</v>
      </c>
      <c r="G1546" s="85"/>
      <c r="H1546" s="85">
        <v>30</v>
      </c>
      <c r="I1546" s="85">
        <f t="shared" si="82"/>
        <v>30</v>
      </c>
      <c r="J1546" s="84">
        <v>2</v>
      </c>
      <c r="K1546" s="90">
        <f>SUMIFS(VENTAS[Cantidad],VENTAS[Código del producto Vendido],STOCK[[#This Row],[Code]])</f>
        <v>0</v>
      </c>
      <c r="L1546" s="84">
        <f>STOCK[[#This Row],[Entradas]]-STOCK[[#This Row],[Salidas]]</f>
        <v>2</v>
      </c>
      <c r="M1546" s="93">
        <f>STOCK[[#This Row],[Precio Final]]*10%</f>
        <v>3</v>
      </c>
      <c r="N1546" s="84"/>
      <c r="O1546" s="85"/>
      <c r="P1546" s="85"/>
      <c r="Q1546" s="84"/>
      <c r="R1546" s="84"/>
      <c r="S1546" s="85"/>
      <c r="T1546" s="96"/>
      <c r="U1546" s="84">
        <f t="shared" si="83"/>
        <v>0</v>
      </c>
      <c r="V1546" s="85">
        <f t="shared" si="81"/>
        <v>30</v>
      </c>
      <c r="W1546" s="85">
        <f>STOCK[[#This Row],[Precio Final]]-STOCK[[#This Row],[Costo total]]</f>
        <v>30</v>
      </c>
      <c r="X1546" s="84">
        <f>STOCK[[#This Row],[Ganancia Unitaria]]*STOCK[[#This Row],[Salidas]]</f>
        <v>0</v>
      </c>
      <c r="Y1546" s="84"/>
      <c r="Z1546" s="84"/>
      <c r="AA1546" s="85"/>
      <c r="AB1546" s="84"/>
      <c r="AC1546" s="84"/>
      <c r="AD1546" s="106"/>
      <c r="AE1546" s="107"/>
      <c r="AF1546" s="107"/>
      <c r="AG1546" s="107"/>
      <c r="AH1546" s="107"/>
      <c r="AI1546" s="107"/>
      <c r="AJ1546" s="107"/>
      <c r="AK1546" s="107"/>
      <c r="AL1546" s="107"/>
      <c r="AM1546" s="107"/>
      <c r="AN1546" s="107"/>
      <c r="AO1546" s="107"/>
      <c r="AP1546" s="107"/>
      <c r="AQ1546" s="107"/>
      <c r="AR1546" s="107"/>
      <c r="AS1546" s="107"/>
      <c r="AT1546" s="107"/>
    </row>
    <row r="1547" s="65" customFormat="1" ht="104" customHeight="1" spans="1:46">
      <c r="A1547" s="84" t="s">
        <v>19355</v>
      </c>
      <c r="B1547" s="84"/>
      <c r="C1547" s="85" t="s">
        <v>2</v>
      </c>
      <c r="D1547" s="84" t="s">
        <v>16480</v>
      </c>
      <c r="E1547" s="87" t="s">
        <v>19356</v>
      </c>
      <c r="F1547" s="84" t="s">
        <v>18914</v>
      </c>
      <c r="G1547" s="85"/>
      <c r="H1547" s="85">
        <v>40</v>
      </c>
      <c r="I1547" s="85">
        <f t="shared" si="82"/>
        <v>40</v>
      </c>
      <c r="J1547" s="84">
        <v>1</v>
      </c>
      <c r="K1547" s="90">
        <f>SUMIFS(VENTAS[Cantidad],VENTAS[Código del producto Vendido],STOCK[[#This Row],[Code]])</f>
        <v>0</v>
      </c>
      <c r="L1547" s="84">
        <f>STOCK[[#This Row],[Entradas]]-STOCK[[#This Row],[Salidas]]</f>
        <v>1</v>
      </c>
      <c r="M1547" s="93">
        <f>STOCK[[#This Row],[Precio Final]]*10%</f>
        <v>4</v>
      </c>
      <c r="N1547" s="84"/>
      <c r="O1547" s="85"/>
      <c r="P1547" s="85"/>
      <c r="Q1547" s="84"/>
      <c r="R1547" s="84"/>
      <c r="S1547" s="85"/>
      <c r="T1547" s="96"/>
      <c r="U1547" s="84">
        <f t="shared" si="83"/>
        <v>0</v>
      </c>
      <c r="V1547" s="85">
        <f t="shared" si="81"/>
        <v>40</v>
      </c>
      <c r="W1547" s="85">
        <f>STOCK[[#This Row],[Precio Final]]-STOCK[[#This Row],[Costo total]]</f>
        <v>40</v>
      </c>
      <c r="X1547" s="84">
        <f>STOCK[[#This Row],[Ganancia Unitaria]]*STOCK[[#This Row],[Salidas]]</f>
        <v>0</v>
      </c>
      <c r="Y1547" s="84"/>
      <c r="Z1547" s="84"/>
      <c r="AA1547" s="85"/>
      <c r="AB1547" s="84"/>
      <c r="AC1547" s="84"/>
      <c r="AD1547" s="106"/>
      <c r="AE1547" s="107"/>
      <c r="AF1547" s="107"/>
      <c r="AG1547" s="107"/>
      <c r="AH1547" s="107"/>
      <c r="AI1547" s="107"/>
      <c r="AJ1547" s="107"/>
      <c r="AK1547" s="107"/>
      <c r="AL1547" s="107"/>
      <c r="AM1547" s="107"/>
      <c r="AN1547" s="107"/>
      <c r="AO1547" s="107"/>
      <c r="AP1547" s="107"/>
      <c r="AQ1547" s="107"/>
      <c r="AR1547" s="107"/>
      <c r="AS1547" s="107"/>
      <c r="AT1547" s="107"/>
    </row>
    <row r="1548" s="65" customFormat="1" ht="104" customHeight="1" spans="1:46">
      <c r="A1548" s="84" t="s">
        <v>19357</v>
      </c>
      <c r="B1548" s="84"/>
      <c r="C1548" s="85" t="s">
        <v>2</v>
      </c>
      <c r="D1548" s="84" t="s">
        <v>16480</v>
      </c>
      <c r="E1548" s="87" t="s">
        <v>19358</v>
      </c>
      <c r="F1548" s="84" t="s">
        <v>18948</v>
      </c>
      <c r="G1548" s="85"/>
      <c r="H1548" s="85">
        <v>35</v>
      </c>
      <c r="I1548" s="85">
        <f t="shared" si="82"/>
        <v>35</v>
      </c>
      <c r="J1548" s="84">
        <v>2</v>
      </c>
      <c r="K1548" s="90">
        <f>SUMIFS(VENTAS[Cantidad],VENTAS[Código del producto Vendido],STOCK[[#This Row],[Code]])</f>
        <v>0</v>
      </c>
      <c r="L1548" s="84">
        <f>STOCK[[#This Row],[Entradas]]-STOCK[[#This Row],[Salidas]]</f>
        <v>2</v>
      </c>
      <c r="M1548" s="93">
        <f>STOCK[[#This Row],[Precio Final]]*10%</f>
        <v>3.5</v>
      </c>
      <c r="N1548" s="84"/>
      <c r="O1548" s="85"/>
      <c r="P1548" s="85"/>
      <c r="Q1548" s="84"/>
      <c r="R1548" s="84"/>
      <c r="S1548" s="85"/>
      <c r="T1548" s="96"/>
      <c r="U1548" s="84">
        <f t="shared" si="83"/>
        <v>0</v>
      </c>
      <c r="V1548" s="85">
        <f t="shared" si="81"/>
        <v>35</v>
      </c>
      <c r="W1548" s="85">
        <f>STOCK[[#This Row],[Precio Final]]-STOCK[[#This Row],[Costo total]]</f>
        <v>35</v>
      </c>
      <c r="X1548" s="84">
        <f>STOCK[[#This Row],[Ganancia Unitaria]]*STOCK[[#This Row],[Salidas]]</f>
        <v>0</v>
      </c>
      <c r="Y1548" s="84"/>
      <c r="Z1548" s="84"/>
      <c r="AA1548" s="85"/>
      <c r="AB1548" s="84"/>
      <c r="AC1548" s="84"/>
      <c r="AD1548" s="106"/>
      <c r="AE1548" s="107"/>
      <c r="AF1548" s="107"/>
      <c r="AG1548" s="107"/>
      <c r="AH1548" s="107"/>
      <c r="AI1548" s="107"/>
      <c r="AJ1548" s="107"/>
      <c r="AK1548" s="107"/>
      <c r="AL1548" s="107"/>
      <c r="AM1548" s="107"/>
      <c r="AN1548" s="107"/>
      <c r="AO1548" s="107"/>
      <c r="AP1548" s="107"/>
      <c r="AQ1548" s="107"/>
      <c r="AR1548" s="107"/>
      <c r="AS1548" s="107"/>
      <c r="AT1548" s="107"/>
    </row>
    <row r="1549" s="65" customFormat="1" ht="104" customHeight="1" spans="1:46">
      <c r="A1549" s="84" t="s">
        <v>19359</v>
      </c>
      <c r="B1549" s="84"/>
      <c r="C1549" s="85" t="s">
        <v>2</v>
      </c>
      <c r="D1549" s="84" t="s">
        <v>16480</v>
      </c>
      <c r="E1549" s="87" t="s">
        <v>19358</v>
      </c>
      <c r="F1549" s="84" t="s">
        <v>19308</v>
      </c>
      <c r="G1549" s="85"/>
      <c r="H1549" s="85">
        <v>35</v>
      </c>
      <c r="I1549" s="85">
        <f t="shared" si="82"/>
        <v>35</v>
      </c>
      <c r="J1549" s="84">
        <v>1</v>
      </c>
      <c r="K1549" s="90">
        <f>SUMIFS(VENTAS[Cantidad],VENTAS[Código del producto Vendido],STOCK[[#This Row],[Code]])</f>
        <v>0</v>
      </c>
      <c r="L1549" s="84">
        <f>STOCK[[#This Row],[Entradas]]-STOCK[[#This Row],[Salidas]]</f>
        <v>1</v>
      </c>
      <c r="M1549" s="93">
        <f>STOCK[[#This Row],[Precio Final]]*10%</f>
        <v>3.5</v>
      </c>
      <c r="N1549" s="84"/>
      <c r="O1549" s="85"/>
      <c r="P1549" s="85"/>
      <c r="Q1549" s="84"/>
      <c r="R1549" s="84"/>
      <c r="S1549" s="85"/>
      <c r="T1549" s="96"/>
      <c r="U1549" s="84">
        <f t="shared" si="83"/>
        <v>0</v>
      </c>
      <c r="V1549" s="85">
        <f t="shared" si="81"/>
        <v>35</v>
      </c>
      <c r="W1549" s="85">
        <f>STOCK[[#This Row],[Precio Final]]-STOCK[[#This Row],[Costo total]]</f>
        <v>35</v>
      </c>
      <c r="X1549" s="84">
        <f>STOCK[[#This Row],[Ganancia Unitaria]]*STOCK[[#This Row],[Salidas]]</f>
        <v>0</v>
      </c>
      <c r="Y1549" s="84"/>
      <c r="Z1549" s="84"/>
      <c r="AA1549" s="85"/>
      <c r="AB1549" s="84"/>
      <c r="AC1549" s="84"/>
      <c r="AD1549" s="106"/>
      <c r="AE1549" s="107"/>
      <c r="AF1549" s="107"/>
      <c r="AG1549" s="107"/>
      <c r="AH1549" s="107"/>
      <c r="AI1549" s="107"/>
      <c r="AJ1549" s="107"/>
      <c r="AK1549" s="107"/>
      <c r="AL1549" s="107"/>
      <c r="AM1549" s="107"/>
      <c r="AN1549" s="107"/>
      <c r="AO1549" s="107"/>
      <c r="AP1549" s="107"/>
      <c r="AQ1549" s="107"/>
      <c r="AR1549" s="107"/>
      <c r="AS1549" s="107"/>
      <c r="AT1549" s="107"/>
    </row>
    <row r="1550" s="65" customFormat="1" ht="104" customHeight="1" spans="1:46">
      <c r="A1550" s="84" t="s">
        <v>19360</v>
      </c>
      <c r="B1550" s="84"/>
      <c r="C1550" s="85" t="s">
        <v>2</v>
      </c>
      <c r="D1550" s="84" t="s">
        <v>16480</v>
      </c>
      <c r="E1550" s="87" t="s">
        <v>19361</v>
      </c>
      <c r="F1550" s="84" t="s">
        <v>19362</v>
      </c>
      <c r="G1550" s="85"/>
      <c r="H1550" s="85">
        <v>18</v>
      </c>
      <c r="I1550" s="85">
        <f t="shared" si="82"/>
        <v>18</v>
      </c>
      <c r="J1550" s="84">
        <v>1</v>
      </c>
      <c r="K1550" s="90">
        <f>SUMIFS(VENTAS[Cantidad],VENTAS[Código del producto Vendido],STOCK[[#This Row],[Code]])</f>
        <v>0</v>
      </c>
      <c r="L1550" s="84">
        <f>STOCK[[#This Row],[Entradas]]-STOCK[[#This Row],[Salidas]]</f>
        <v>1</v>
      </c>
      <c r="M1550" s="93">
        <f>STOCK[[#This Row],[Precio Final]]*10%</f>
        <v>1.8</v>
      </c>
      <c r="N1550" s="84"/>
      <c r="O1550" s="85"/>
      <c r="P1550" s="85"/>
      <c r="Q1550" s="84"/>
      <c r="R1550" s="84"/>
      <c r="S1550" s="85"/>
      <c r="T1550" s="96"/>
      <c r="U1550" s="84">
        <f t="shared" si="83"/>
        <v>0</v>
      </c>
      <c r="V1550" s="85">
        <f t="shared" si="81"/>
        <v>18</v>
      </c>
      <c r="W1550" s="85">
        <f>STOCK[[#This Row],[Precio Final]]-STOCK[[#This Row],[Costo total]]</f>
        <v>18</v>
      </c>
      <c r="X1550" s="84">
        <f>STOCK[[#This Row],[Ganancia Unitaria]]*STOCK[[#This Row],[Salidas]]</f>
        <v>0</v>
      </c>
      <c r="Y1550" s="84"/>
      <c r="Z1550" s="84"/>
      <c r="AA1550" s="85"/>
      <c r="AB1550" s="84"/>
      <c r="AC1550" s="84"/>
      <c r="AD1550" s="106"/>
      <c r="AE1550" s="107"/>
      <c r="AF1550" s="107"/>
      <c r="AG1550" s="107"/>
      <c r="AH1550" s="107"/>
      <c r="AI1550" s="107"/>
      <c r="AJ1550" s="107"/>
      <c r="AK1550" s="107"/>
      <c r="AL1550" s="107"/>
      <c r="AM1550" s="107"/>
      <c r="AN1550" s="107"/>
      <c r="AO1550" s="107"/>
      <c r="AP1550" s="107"/>
      <c r="AQ1550" s="107"/>
      <c r="AR1550" s="107"/>
      <c r="AS1550" s="107"/>
      <c r="AT1550" s="107"/>
    </row>
    <row r="1551" s="65" customFormat="1" ht="104" customHeight="1" spans="1:46">
      <c r="A1551" s="84" t="s">
        <v>19363</v>
      </c>
      <c r="B1551" s="84"/>
      <c r="C1551" s="85" t="s">
        <v>2</v>
      </c>
      <c r="D1551" s="84" t="s">
        <v>16480</v>
      </c>
      <c r="E1551" s="87" t="s">
        <v>19364</v>
      </c>
      <c r="F1551" s="84" t="s">
        <v>18919</v>
      </c>
      <c r="G1551" s="85"/>
      <c r="H1551" s="85">
        <v>35</v>
      </c>
      <c r="I1551" s="85">
        <f t="shared" si="82"/>
        <v>35</v>
      </c>
      <c r="J1551" s="84">
        <v>1</v>
      </c>
      <c r="K1551" s="90">
        <f>SUMIFS(VENTAS[Cantidad],VENTAS[Código del producto Vendido],STOCK[[#This Row],[Code]])</f>
        <v>0</v>
      </c>
      <c r="L1551" s="84">
        <f>STOCK[[#This Row],[Entradas]]-STOCK[[#This Row],[Salidas]]</f>
        <v>1</v>
      </c>
      <c r="M1551" s="93">
        <f>STOCK[[#This Row],[Precio Final]]*10%</f>
        <v>3.5</v>
      </c>
      <c r="N1551" s="84"/>
      <c r="O1551" s="85"/>
      <c r="P1551" s="85"/>
      <c r="Q1551" s="84"/>
      <c r="R1551" s="84"/>
      <c r="S1551" s="85"/>
      <c r="T1551" s="96"/>
      <c r="U1551" s="84">
        <f t="shared" si="83"/>
        <v>0</v>
      </c>
      <c r="V1551" s="85">
        <f t="shared" si="81"/>
        <v>35</v>
      </c>
      <c r="W1551" s="85">
        <f>STOCK[[#This Row],[Precio Final]]-STOCK[[#This Row],[Costo total]]</f>
        <v>35</v>
      </c>
      <c r="X1551" s="84">
        <f>STOCK[[#This Row],[Ganancia Unitaria]]*STOCK[[#This Row],[Salidas]]</f>
        <v>0</v>
      </c>
      <c r="Y1551" s="84"/>
      <c r="Z1551" s="84"/>
      <c r="AA1551" s="85"/>
      <c r="AB1551" s="84"/>
      <c r="AC1551" s="84"/>
      <c r="AD1551" s="106"/>
      <c r="AE1551" s="107"/>
      <c r="AF1551" s="107"/>
      <c r="AG1551" s="107"/>
      <c r="AH1551" s="107"/>
      <c r="AI1551" s="107"/>
      <c r="AJ1551" s="107"/>
      <c r="AK1551" s="107"/>
      <c r="AL1551" s="107"/>
      <c r="AM1551" s="107"/>
      <c r="AN1551" s="107"/>
      <c r="AO1551" s="107"/>
      <c r="AP1551" s="107"/>
      <c r="AQ1551" s="107"/>
      <c r="AR1551" s="107"/>
      <c r="AS1551" s="107"/>
      <c r="AT1551" s="107"/>
    </row>
    <row r="1552" s="65" customFormat="1" ht="104" customHeight="1" spans="1:46">
      <c r="A1552" s="84" t="s">
        <v>19365</v>
      </c>
      <c r="B1552" s="84"/>
      <c r="C1552" s="85" t="s">
        <v>2</v>
      </c>
      <c r="D1552" s="84" t="s">
        <v>16480</v>
      </c>
      <c r="E1552" s="87" t="s">
        <v>19366</v>
      </c>
      <c r="F1552" s="84" t="s">
        <v>18917</v>
      </c>
      <c r="G1552" s="85"/>
      <c r="H1552" s="85">
        <v>40</v>
      </c>
      <c r="I1552" s="85">
        <f t="shared" si="82"/>
        <v>40</v>
      </c>
      <c r="J1552" s="84">
        <v>1</v>
      </c>
      <c r="K1552" s="90">
        <f>SUMIFS(VENTAS[Cantidad],VENTAS[Código del producto Vendido],STOCK[[#This Row],[Code]])</f>
        <v>0</v>
      </c>
      <c r="L1552" s="84">
        <f>STOCK[[#This Row],[Entradas]]-STOCK[[#This Row],[Salidas]]</f>
        <v>1</v>
      </c>
      <c r="M1552" s="93">
        <f>STOCK[[#This Row],[Precio Final]]*10%</f>
        <v>4</v>
      </c>
      <c r="N1552" s="84"/>
      <c r="O1552" s="85"/>
      <c r="P1552" s="85"/>
      <c r="Q1552" s="84"/>
      <c r="R1552" s="84"/>
      <c r="S1552" s="85"/>
      <c r="T1552" s="96"/>
      <c r="U1552" s="84">
        <f t="shared" si="83"/>
        <v>0</v>
      </c>
      <c r="V1552" s="85">
        <f t="shared" si="81"/>
        <v>40</v>
      </c>
      <c r="W1552" s="85">
        <f>STOCK[[#This Row],[Precio Final]]-STOCK[[#This Row],[Costo total]]</f>
        <v>40</v>
      </c>
      <c r="X1552" s="84">
        <f>STOCK[[#This Row],[Ganancia Unitaria]]*STOCK[[#This Row],[Salidas]]</f>
        <v>0</v>
      </c>
      <c r="Y1552" s="84"/>
      <c r="Z1552" s="84"/>
      <c r="AA1552" s="85"/>
      <c r="AB1552" s="84"/>
      <c r="AC1552" s="84"/>
      <c r="AD1552" s="106"/>
      <c r="AE1552" s="107"/>
      <c r="AF1552" s="107"/>
      <c r="AG1552" s="107"/>
      <c r="AH1552" s="107"/>
      <c r="AI1552" s="107"/>
      <c r="AJ1552" s="107"/>
      <c r="AK1552" s="107"/>
      <c r="AL1552" s="107"/>
      <c r="AM1552" s="107"/>
      <c r="AN1552" s="107"/>
      <c r="AO1552" s="107"/>
      <c r="AP1552" s="107"/>
      <c r="AQ1552" s="107"/>
      <c r="AR1552" s="107"/>
      <c r="AS1552" s="107"/>
      <c r="AT1552" s="107"/>
    </row>
    <row r="1553" s="65" customFormat="1" ht="104" customHeight="1" spans="1:46">
      <c r="A1553" s="84" t="s">
        <v>19367</v>
      </c>
      <c r="B1553" s="84"/>
      <c r="C1553" s="85" t="s">
        <v>2</v>
      </c>
      <c r="D1553" s="84" t="s">
        <v>16480</v>
      </c>
      <c r="E1553" s="87" t="s">
        <v>19366</v>
      </c>
      <c r="F1553" s="84" t="s">
        <v>19308</v>
      </c>
      <c r="G1553" s="85"/>
      <c r="H1553" s="85">
        <v>40</v>
      </c>
      <c r="I1553" s="85">
        <f t="shared" si="82"/>
        <v>40</v>
      </c>
      <c r="J1553" s="84">
        <v>1</v>
      </c>
      <c r="K1553" s="90">
        <f>SUMIFS(VENTAS[Cantidad],VENTAS[Código del producto Vendido],STOCK[[#This Row],[Code]])</f>
        <v>0</v>
      </c>
      <c r="L1553" s="84">
        <f>STOCK[[#This Row],[Entradas]]-STOCK[[#This Row],[Salidas]]</f>
        <v>1</v>
      </c>
      <c r="M1553" s="93">
        <f>STOCK[[#This Row],[Precio Final]]*10%</f>
        <v>4</v>
      </c>
      <c r="N1553" s="84"/>
      <c r="O1553" s="85"/>
      <c r="P1553" s="85"/>
      <c r="Q1553" s="84"/>
      <c r="R1553" s="84"/>
      <c r="S1553" s="85"/>
      <c r="T1553" s="96"/>
      <c r="U1553" s="84">
        <f t="shared" si="83"/>
        <v>0</v>
      </c>
      <c r="V1553" s="85">
        <f t="shared" si="81"/>
        <v>40</v>
      </c>
      <c r="W1553" s="85">
        <f>STOCK[[#This Row],[Precio Final]]-STOCK[[#This Row],[Costo total]]</f>
        <v>40</v>
      </c>
      <c r="X1553" s="84">
        <f>STOCK[[#This Row],[Ganancia Unitaria]]*STOCK[[#This Row],[Salidas]]</f>
        <v>0</v>
      </c>
      <c r="Y1553" s="84"/>
      <c r="Z1553" s="84"/>
      <c r="AA1553" s="85"/>
      <c r="AB1553" s="84"/>
      <c r="AC1553" s="84"/>
      <c r="AD1553" s="106"/>
      <c r="AE1553" s="107"/>
      <c r="AF1553" s="107"/>
      <c r="AG1553" s="107"/>
      <c r="AH1553" s="107"/>
      <c r="AI1553" s="107"/>
      <c r="AJ1553" s="107"/>
      <c r="AK1553" s="107"/>
      <c r="AL1553" s="107"/>
      <c r="AM1553" s="107"/>
      <c r="AN1553" s="107"/>
      <c r="AO1553" s="107"/>
      <c r="AP1553" s="107"/>
      <c r="AQ1553" s="107"/>
      <c r="AR1553" s="107"/>
      <c r="AS1553" s="107"/>
      <c r="AT1553" s="107"/>
    </row>
    <row r="1554" s="65" customFormat="1" ht="104" customHeight="1" spans="1:46">
      <c r="A1554" s="84" t="s">
        <v>19368</v>
      </c>
      <c r="B1554" s="84"/>
      <c r="C1554" s="85" t="s">
        <v>2</v>
      </c>
      <c r="D1554" s="84" t="s">
        <v>16480</v>
      </c>
      <c r="E1554" s="87" t="s">
        <v>19369</v>
      </c>
      <c r="F1554" s="84" t="s">
        <v>19370</v>
      </c>
      <c r="G1554" s="85"/>
      <c r="H1554" s="85">
        <v>30</v>
      </c>
      <c r="I1554" s="85">
        <f t="shared" si="82"/>
        <v>30</v>
      </c>
      <c r="J1554" s="84">
        <v>1</v>
      </c>
      <c r="K1554" s="90">
        <f>SUMIFS(VENTAS[Cantidad],VENTAS[Código del producto Vendido],STOCK[[#This Row],[Code]])</f>
        <v>0</v>
      </c>
      <c r="L1554" s="84">
        <f>STOCK[[#This Row],[Entradas]]-STOCK[[#This Row],[Salidas]]</f>
        <v>1</v>
      </c>
      <c r="M1554" s="93">
        <f>STOCK[[#This Row],[Precio Final]]*10%</f>
        <v>3</v>
      </c>
      <c r="N1554" s="84"/>
      <c r="O1554" s="85"/>
      <c r="P1554" s="85"/>
      <c r="Q1554" s="84"/>
      <c r="R1554" s="84"/>
      <c r="S1554" s="85"/>
      <c r="T1554" s="96"/>
      <c r="U1554" s="84">
        <f t="shared" si="83"/>
        <v>0</v>
      </c>
      <c r="V1554" s="85">
        <f t="shared" si="81"/>
        <v>30</v>
      </c>
      <c r="W1554" s="85">
        <f>STOCK[[#This Row],[Precio Final]]-STOCK[[#This Row],[Costo total]]</f>
        <v>30</v>
      </c>
      <c r="X1554" s="84">
        <f>STOCK[[#This Row],[Ganancia Unitaria]]*STOCK[[#This Row],[Salidas]]</f>
        <v>0</v>
      </c>
      <c r="Y1554" s="84"/>
      <c r="Z1554" s="84"/>
      <c r="AA1554" s="85"/>
      <c r="AB1554" s="84"/>
      <c r="AC1554" s="84"/>
      <c r="AD1554" s="106"/>
      <c r="AE1554" s="107"/>
      <c r="AF1554" s="107"/>
      <c r="AG1554" s="107"/>
      <c r="AH1554" s="107"/>
      <c r="AI1554" s="107"/>
      <c r="AJ1554" s="107"/>
      <c r="AK1554" s="107"/>
      <c r="AL1554" s="107"/>
      <c r="AM1554" s="107"/>
      <c r="AN1554" s="107"/>
      <c r="AO1554" s="107"/>
      <c r="AP1554" s="107"/>
      <c r="AQ1554" s="107"/>
      <c r="AR1554" s="107"/>
      <c r="AS1554" s="107"/>
      <c r="AT1554" s="107"/>
    </row>
    <row r="1555" s="65" customFormat="1" ht="104" customHeight="1" spans="1:46">
      <c r="A1555" s="84" t="s">
        <v>19371</v>
      </c>
      <c r="B1555" s="84"/>
      <c r="C1555" s="85" t="s">
        <v>2</v>
      </c>
      <c r="D1555" s="84" t="s">
        <v>16480</v>
      </c>
      <c r="E1555" s="87" t="s">
        <v>19372</v>
      </c>
      <c r="F1555" s="84" t="s">
        <v>19308</v>
      </c>
      <c r="G1555" s="85"/>
      <c r="H1555" s="85">
        <v>35</v>
      </c>
      <c r="I1555" s="85">
        <f t="shared" si="82"/>
        <v>35</v>
      </c>
      <c r="J1555" s="84">
        <v>1</v>
      </c>
      <c r="K1555" s="90">
        <f>SUMIFS(VENTAS[Cantidad],VENTAS[Código del producto Vendido],STOCK[[#This Row],[Code]])</f>
        <v>0</v>
      </c>
      <c r="L1555" s="84">
        <f>STOCK[[#This Row],[Entradas]]-STOCK[[#This Row],[Salidas]]</f>
        <v>1</v>
      </c>
      <c r="M1555" s="93">
        <f>STOCK[[#This Row],[Precio Final]]*10%</f>
        <v>3.5</v>
      </c>
      <c r="N1555" s="84"/>
      <c r="O1555" s="85"/>
      <c r="P1555" s="85"/>
      <c r="Q1555" s="84"/>
      <c r="R1555" s="84"/>
      <c r="S1555" s="85"/>
      <c r="T1555" s="96"/>
      <c r="U1555" s="84">
        <f t="shared" si="83"/>
        <v>0</v>
      </c>
      <c r="V1555" s="85">
        <f t="shared" si="81"/>
        <v>35</v>
      </c>
      <c r="W1555" s="85">
        <f>STOCK[[#This Row],[Precio Final]]-STOCK[[#This Row],[Costo total]]</f>
        <v>35</v>
      </c>
      <c r="X1555" s="84">
        <f>STOCK[[#This Row],[Ganancia Unitaria]]*STOCK[[#This Row],[Salidas]]</f>
        <v>0</v>
      </c>
      <c r="Y1555" s="84"/>
      <c r="Z1555" s="84"/>
      <c r="AA1555" s="85"/>
      <c r="AB1555" s="84"/>
      <c r="AC1555" s="84"/>
      <c r="AD1555" s="106"/>
      <c r="AE1555" s="107"/>
      <c r="AF1555" s="107"/>
      <c r="AG1555" s="107"/>
      <c r="AH1555" s="107"/>
      <c r="AI1555" s="107"/>
      <c r="AJ1555" s="107"/>
      <c r="AK1555" s="107"/>
      <c r="AL1555" s="107"/>
      <c r="AM1555" s="107"/>
      <c r="AN1555" s="107"/>
      <c r="AO1555" s="107"/>
      <c r="AP1555" s="107"/>
      <c r="AQ1555" s="107"/>
      <c r="AR1555" s="107"/>
      <c r="AS1555" s="107"/>
      <c r="AT1555" s="107"/>
    </row>
    <row r="1556" s="65" customFormat="1" ht="104" customHeight="1" spans="1:46">
      <c r="A1556" s="84" t="s">
        <v>19373</v>
      </c>
      <c r="B1556" s="84"/>
      <c r="C1556" s="85" t="s">
        <v>2</v>
      </c>
      <c r="D1556" s="84" t="s">
        <v>16480</v>
      </c>
      <c r="E1556" s="87" t="s">
        <v>19374</v>
      </c>
      <c r="F1556" s="84" t="s">
        <v>18948</v>
      </c>
      <c r="G1556" s="85"/>
      <c r="H1556" s="85">
        <v>40</v>
      </c>
      <c r="I1556" s="85">
        <f t="shared" si="82"/>
        <v>40</v>
      </c>
      <c r="J1556" s="84">
        <v>1</v>
      </c>
      <c r="K1556" s="90">
        <f>SUMIFS(VENTAS[Cantidad],VENTAS[Código del producto Vendido],STOCK[[#This Row],[Code]])</f>
        <v>0</v>
      </c>
      <c r="L1556" s="84">
        <f>STOCK[[#This Row],[Entradas]]-STOCK[[#This Row],[Salidas]]</f>
        <v>1</v>
      </c>
      <c r="M1556" s="93">
        <f>STOCK[[#This Row],[Precio Final]]*10%</f>
        <v>4</v>
      </c>
      <c r="N1556" s="84"/>
      <c r="O1556" s="85"/>
      <c r="P1556" s="85"/>
      <c r="Q1556" s="84"/>
      <c r="R1556" s="84"/>
      <c r="S1556" s="85"/>
      <c r="T1556" s="96"/>
      <c r="U1556" s="84">
        <f t="shared" si="83"/>
        <v>0</v>
      </c>
      <c r="V1556" s="85">
        <f t="shared" si="81"/>
        <v>40</v>
      </c>
      <c r="W1556" s="85">
        <f>STOCK[[#This Row],[Precio Final]]-STOCK[[#This Row],[Costo total]]</f>
        <v>40</v>
      </c>
      <c r="X1556" s="84">
        <f>STOCK[[#This Row],[Ganancia Unitaria]]*STOCK[[#This Row],[Salidas]]</f>
        <v>0</v>
      </c>
      <c r="Y1556" s="84"/>
      <c r="Z1556" s="84"/>
      <c r="AA1556" s="85"/>
      <c r="AB1556" s="84"/>
      <c r="AC1556" s="84"/>
      <c r="AD1556" s="106"/>
      <c r="AE1556" s="107"/>
      <c r="AF1556" s="107"/>
      <c r="AG1556" s="107"/>
      <c r="AH1556" s="107"/>
      <c r="AI1556" s="107"/>
      <c r="AJ1556" s="107"/>
      <c r="AK1556" s="107"/>
      <c r="AL1556" s="107"/>
      <c r="AM1556" s="107"/>
      <c r="AN1556" s="107"/>
      <c r="AO1556" s="107"/>
      <c r="AP1556" s="107"/>
      <c r="AQ1556" s="107"/>
      <c r="AR1556" s="107"/>
      <c r="AS1556" s="107"/>
      <c r="AT1556" s="107"/>
    </row>
    <row r="1557" s="65" customFormat="1" ht="104" customHeight="1" spans="1:46">
      <c r="A1557" s="84" t="s">
        <v>19375</v>
      </c>
      <c r="B1557" s="84"/>
      <c r="C1557" s="85" t="s">
        <v>2</v>
      </c>
      <c r="D1557" s="84" t="s">
        <v>16480</v>
      </c>
      <c r="E1557" s="87" t="s">
        <v>19376</v>
      </c>
      <c r="F1557" s="84" t="s">
        <v>18919</v>
      </c>
      <c r="G1557" s="85"/>
      <c r="H1557" s="85">
        <v>50</v>
      </c>
      <c r="I1557" s="85">
        <f t="shared" si="82"/>
        <v>50</v>
      </c>
      <c r="J1557" s="84">
        <v>1</v>
      </c>
      <c r="K1557" s="90">
        <f>SUMIFS(VENTAS[Cantidad],VENTAS[Código del producto Vendido],STOCK[[#This Row],[Code]])</f>
        <v>0</v>
      </c>
      <c r="L1557" s="84">
        <f>STOCK[[#This Row],[Entradas]]-STOCK[[#This Row],[Salidas]]</f>
        <v>1</v>
      </c>
      <c r="M1557" s="93">
        <f>STOCK[[#This Row],[Precio Final]]*10%</f>
        <v>5</v>
      </c>
      <c r="N1557" s="84"/>
      <c r="O1557" s="85"/>
      <c r="P1557" s="85"/>
      <c r="Q1557" s="84"/>
      <c r="R1557" s="84"/>
      <c r="S1557" s="85"/>
      <c r="T1557" s="96"/>
      <c r="U1557" s="84">
        <f t="shared" si="83"/>
        <v>0</v>
      </c>
      <c r="V1557" s="85">
        <f t="shared" si="81"/>
        <v>50</v>
      </c>
      <c r="W1557" s="85">
        <f>STOCK[[#This Row],[Precio Final]]-STOCK[[#This Row],[Costo total]]</f>
        <v>50</v>
      </c>
      <c r="X1557" s="84">
        <f>STOCK[[#This Row],[Ganancia Unitaria]]*STOCK[[#This Row],[Salidas]]</f>
        <v>0</v>
      </c>
      <c r="Y1557" s="84"/>
      <c r="Z1557" s="84"/>
      <c r="AA1557" s="85"/>
      <c r="AB1557" s="84"/>
      <c r="AC1557" s="84"/>
      <c r="AD1557" s="106"/>
      <c r="AE1557" s="107"/>
      <c r="AF1557" s="107"/>
      <c r="AG1557" s="107"/>
      <c r="AH1557" s="107"/>
      <c r="AI1557" s="107"/>
      <c r="AJ1557" s="107"/>
      <c r="AK1557" s="107"/>
      <c r="AL1557" s="107"/>
      <c r="AM1557" s="107"/>
      <c r="AN1557" s="107"/>
      <c r="AO1557" s="107"/>
      <c r="AP1557" s="107"/>
      <c r="AQ1557" s="107"/>
      <c r="AR1557" s="107"/>
      <c r="AS1557" s="107"/>
      <c r="AT1557" s="107"/>
    </row>
    <row r="1558" s="65" customFormat="1" ht="104" customHeight="1" spans="1:46">
      <c r="A1558" s="84" t="s">
        <v>19377</v>
      </c>
      <c r="B1558" s="84"/>
      <c r="C1558" s="85" t="s">
        <v>2</v>
      </c>
      <c r="D1558" s="84" t="s">
        <v>16480</v>
      </c>
      <c r="E1558" s="87" t="s">
        <v>19378</v>
      </c>
      <c r="F1558" s="84" t="s">
        <v>19308</v>
      </c>
      <c r="G1558" s="85"/>
      <c r="H1558" s="85">
        <v>30</v>
      </c>
      <c r="I1558" s="85">
        <f t="shared" si="82"/>
        <v>30</v>
      </c>
      <c r="J1558" s="84">
        <v>1</v>
      </c>
      <c r="K1558" s="90">
        <f>SUMIFS(VENTAS[Cantidad],VENTAS[Código del producto Vendido],STOCK[[#This Row],[Code]])</f>
        <v>0</v>
      </c>
      <c r="L1558" s="84">
        <f>STOCK[[#This Row],[Entradas]]-STOCK[[#This Row],[Salidas]]</f>
        <v>1</v>
      </c>
      <c r="M1558" s="93">
        <f>STOCK[[#This Row],[Precio Final]]*10%</f>
        <v>3</v>
      </c>
      <c r="N1558" s="84"/>
      <c r="O1558" s="85"/>
      <c r="P1558" s="85"/>
      <c r="Q1558" s="84"/>
      <c r="R1558" s="84"/>
      <c r="S1558" s="85"/>
      <c r="T1558" s="96"/>
      <c r="U1558" s="84">
        <f t="shared" si="83"/>
        <v>0</v>
      </c>
      <c r="V1558" s="85">
        <f t="shared" si="81"/>
        <v>30</v>
      </c>
      <c r="W1558" s="85">
        <f>STOCK[[#This Row],[Precio Final]]-STOCK[[#This Row],[Costo total]]</f>
        <v>30</v>
      </c>
      <c r="X1558" s="84">
        <f>STOCK[[#This Row],[Ganancia Unitaria]]*STOCK[[#This Row],[Salidas]]</f>
        <v>0</v>
      </c>
      <c r="Y1558" s="84"/>
      <c r="Z1558" s="84"/>
      <c r="AA1558" s="85"/>
      <c r="AB1558" s="84"/>
      <c r="AC1558" s="84"/>
      <c r="AD1558" s="106"/>
      <c r="AE1558" s="107"/>
      <c r="AF1558" s="107"/>
      <c r="AG1558" s="107"/>
      <c r="AH1558" s="107"/>
      <c r="AI1558" s="107"/>
      <c r="AJ1558" s="107"/>
      <c r="AK1558" s="107"/>
      <c r="AL1558" s="107"/>
      <c r="AM1558" s="107"/>
      <c r="AN1558" s="107"/>
      <c r="AO1558" s="107"/>
      <c r="AP1558" s="107"/>
      <c r="AQ1558" s="107"/>
      <c r="AR1558" s="107"/>
      <c r="AS1558" s="107"/>
      <c r="AT1558" s="107"/>
    </row>
    <row r="1559" s="65" customFormat="1" ht="104" customHeight="1" spans="1:46">
      <c r="A1559" s="84" t="s">
        <v>19379</v>
      </c>
      <c r="B1559" s="84"/>
      <c r="C1559" s="85" t="s">
        <v>2</v>
      </c>
      <c r="D1559" s="84" t="s">
        <v>19380</v>
      </c>
      <c r="E1559" s="87" t="s">
        <v>19381</v>
      </c>
      <c r="F1559" s="84" t="s">
        <v>16617</v>
      </c>
      <c r="G1559" s="85"/>
      <c r="H1559" s="85">
        <v>40</v>
      </c>
      <c r="I1559" s="85">
        <f t="shared" si="82"/>
        <v>40</v>
      </c>
      <c r="J1559" s="84">
        <v>2</v>
      </c>
      <c r="K1559" s="90">
        <f>SUMIFS(VENTAS[Cantidad],VENTAS[Código del producto Vendido],STOCK[[#This Row],[Code]])</f>
        <v>0</v>
      </c>
      <c r="L1559" s="84">
        <f>STOCK[[#This Row],[Entradas]]-STOCK[[#This Row],[Salidas]]</f>
        <v>2</v>
      </c>
      <c r="M1559" s="93">
        <f>STOCK[[#This Row],[Precio Final]]*10%</f>
        <v>4</v>
      </c>
      <c r="N1559" s="84"/>
      <c r="O1559" s="85"/>
      <c r="P1559" s="85"/>
      <c r="Q1559" s="84"/>
      <c r="R1559" s="84"/>
      <c r="S1559" s="85"/>
      <c r="T1559" s="96"/>
      <c r="U1559" s="84">
        <f t="shared" si="83"/>
        <v>0</v>
      </c>
      <c r="V1559" s="85">
        <f t="shared" si="81"/>
        <v>40</v>
      </c>
      <c r="W1559" s="85">
        <f>STOCK[[#This Row],[Precio Final]]-STOCK[[#This Row],[Costo total]]</f>
        <v>40</v>
      </c>
      <c r="X1559" s="84">
        <f>STOCK[[#This Row],[Ganancia Unitaria]]*STOCK[[#This Row],[Salidas]]</f>
        <v>0</v>
      </c>
      <c r="Y1559" s="84"/>
      <c r="Z1559" s="84"/>
      <c r="AA1559" s="85"/>
      <c r="AB1559" s="84"/>
      <c r="AC1559" s="84"/>
      <c r="AD1559" s="106"/>
      <c r="AE1559" s="107"/>
      <c r="AF1559" s="107"/>
      <c r="AG1559" s="107"/>
      <c r="AH1559" s="107"/>
      <c r="AI1559" s="107"/>
      <c r="AJ1559" s="107"/>
      <c r="AK1559" s="107"/>
      <c r="AL1559" s="107"/>
      <c r="AM1559" s="107"/>
      <c r="AN1559" s="107"/>
      <c r="AO1559" s="107"/>
      <c r="AP1559" s="107"/>
      <c r="AQ1559" s="107"/>
      <c r="AR1559" s="107"/>
      <c r="AS1559" s="107"/>
      <c r="AT1559" s="107"/>
    </row>
    <row r="1560" s="65" customFormat="1" ht="104" customHeight="1" spans="1:46">
      <c r="A1560" s="84" t="s">
        <v>19382</v>
      </c>
      <c r="B1560" s="84"/>
      <c r="C1560" s="85" t="s">
        <v>2</v>
      </c>
      <c r="D1560" s="84" t="s">
        <v>16492</v>
      </c>
      <c r="E1560" s="87" t="s">
        <v>19383</v>
      </c>
      <c r="F1560" s="84" t="s">
        <v>19311</v>
      </c>
      <c r="G1560" s="85"/>
      <c r="H1560" s="85">
        <v>33</v>
      </c>
      <c r="I1560" s="85">
        <f t="shared" si="82"/>
        <v>33</v>
      </c>
      <c r="J1560" s="84">
        <v>1</v>
      </c>
      <c r="K1560" s="90">
        <f>SUMIFS(VENTAS[Cantidad],VENTAS[Código del producto Vendido],STOCK[[#This Row],[Code]])</f>
        <v>0</v>
      </c>
      <c r="L1560" s="84">
        <f>STOCK[[#This Row],[Entradas]]-STOCK[[#This Row],[Salidas]]</f>
        <v>1</v>
      </c>
      <c r="M1560" s="93">
        <f>STOCK[[#This Row],[Precio Final]]*10%</f>
        <v>3.3</v>
      </c>
      <c r="N1560" s="84"/>
      <c r="O1560" s="85"/>
      <c r="P1560" s="85"/>
      <c r="Q1560" s="84"/>
      <c r="R1560" s="84"/>
      <c r="S1560" s="85"/>
      <c r="T1560" s="96"/>
      <c r="U1560" s="84">
        <f t="shared" si="83"/>
        <v>0</v>
      </c>
      <c r="V1560" s="85">
        <f t="shared" si="81"/>
        <v>33</v>
      </c>
      <c r="W1560" s="85">
        <f>STOCK[[#This Row],[Precio Final]]-STOCK[[#This Row],[Costo total]]</f>
        <v>33</v>
      </c>
      <c r="X1560" s="84">
        <f>STOCK[[#This Row],[Ganancia Unitaria]]*STOCK[[#This Row],[Salidas]]</f>
        <v>0</v>
      </c>
      <c r="Y1560" s="84"/>
      <c r="Z1560" s="84"/>
      <c r="AA1560" s="85"/>
      <c r="AB1560" s="84"/>
      <c r="AC1560" s="84"/>
      <c r="AD1560" s="106"/>
      <c r="AE1560" s="107"/>
      <c r="AF1560" s="107"/>
      <c r="AG1560" s="107"/>
      <c r="AH1560" s="107"/>
      <c r="AI1560" s="107"/>
      <c r="AJ1560" s="107"/>
      <c r="AK1560" s="107"/>
      <c r="AL1560" s="107"/>
      <c r="AM1560" s="107"/>
      <c r="AN1560" s="107"/>
      <c r="AO1560" s="107"/>
      <c r="AP1560" s="107"/>
      <c r="AQ1560" s="107"/>
      <c r="AR1560" s="107"/>
      <c r="AS1560" s="107"/>
      <c r="AT1560" s="107"/>
    </row>
    <row r="1561" s="65" customFormat="1" ht="104" customHeight="1" spans="1:46">
      <c r="A1561" s="84" t="s">
        <v>19384</v>
      </c>
      <c r="B1561" s="84"/>
      <c r="C1561" s="85" t="s">
        <v>2</v>
      </c>
      <c r="D1561" s="84" t="s">
        <v>16492</v>
      </c>
      <c r="E1561" s="87" t="s">
        <v>19385</v>
      </c>
      <c r="F1561" s="84" t="s">
        <v>19311</v>
      </c>
      <c r="G1561" s="85"/>
      <c r="H1561" s="85">
        <v>30</v>
      </c>
      <c r="I1561" s="85">
        <f t="shared" si="82"/>
        <v>30</v>
      </c>
      <c r="J1561" s="84">
        <v>2</v>
      </c>
      <c r="K1561" s="90">
        <f>SUMIFS(VENTAS[Cantidad],VENTAS[Código del producto Vendido],STOCK[[#This Row],[Code]])</f>
        <v>0</v>
      </c>
      <c r="L1561" s="84">
        <f>STOCK[[#This Row],[Entradas]]-STOCK[[#This Row],[Salidas]]</f>
        <v>2</v>
      </c>
      <c r="M1561" s="93">
        <f>STOCK[[#This Row],[Precio Final]]*10%</f>
        <v>3</v>
      </c>
      <c r="N1561" s="84"/>
      <c r="O1561" s="85"/>
      <c r="P1561" s="85"/>
      <c r="Q1561" s="84"/>
      <c r="R1561" s="84"/>
      <c r="S1561" s="85"/>
      <c r="T1561" s="96"/>
      <c r="U1561" s="84">
        <f t="shared" si="83"/>
        <v>0</v>
      </c>
      <c r="V1561" s="85">
        <f t="shared" si="81"/>
        <v>30</v>
      </c>
      <c r="W1561" s="85">
        <f>STOCK[[#This Row],[Precio Final]]-STOCK[[#This Row],[Costo total]]</f>
        <v>30</v>
      </c>
      <c r="X1561" s="84">
        <f>STOCK[[#This Row],[Ganancia Unitaria]]*STOCK[[#This Row],[Salidas]]</f>
        <v>0</v>
      </c>
      <c r="Y1561" s="84"/>
      <c r="Z1561" s="84"/>
      <c r="AA1561" s="85"/>
      <c r="AB1561" s="84"/>
      <c r="AC1561" s="84"/>
      <c r="AD1561" s="106"/>
      <c r="AE1561" s="107"/>
      <c r="AF1561" s="107"/>
      <c r="AG1561" s="107"/>
      <c r="AH1561" s="107"/>
      <c r="AI1561" s="107"/>
      <c r="AJ1561" s="107"/>
      <c r="AK1561" s="107"/>
      <c r="AL1561" s="107"/>
      <c r="AM1561" s="107"/>
      <c r="AN1561" s="107"/>
      <c r="AO1561" s="107"/>
      <c r="AP1561" s="107"/>
      <c r="AQ1561" s="107"/>
      <c r="AR1561" s="107"/>
      <c r="AS1561" s="107"/>
      <c r="AT1561" s="107"/>
    </row>
    <row r="1562" s="65" customFormat="1" ht="104" customHeight="1" spans="1:46">
      <c r="A1562" s="84" t="s">
        <v>19386</v>
      </c>
      <c r="B1562" s="84"/>
      <c r="C1562" s="85" t="s">
        <v>2</v>
      </c>
      <c r="D1562" s="84" t="s">
        <v>19380</v>
      </c>
      <c r="E1562" s="87" t="s">
        <v>19387</v>
      </c>
      <c r="F1562" s="84" t="s">
        <v>16617</v>
      </c>
      <c r="G1562" s="85"/>
      <c r="H1562" s="85">
        <v>40</v>
      </c>
      <c r="I1562" s="85">
        <f t="shared" si="82"/>
        <v>40</v>
      </c>
      <c r="J1562" s="84">
        <v>2</v>
      </c>
      <c r="K1562" s="90">
        <f>SUMIFS(VENTAS[Cantidad],VENTAS[Código del producto Vendido],STOCK[[#This Row],[Code]])</f>
        <v>0</v>
      </c>
      <c r="L1562" s="84">
        <f>STOCK[[#This Row],[Entradas]]-STOCK[[#This Row],[Salidas]]</f>
        <v>2</v>
      </c>
      <c r="M1562" s="93">
        <f>STOCK[[#This Row],[Precio Final]]*10%</f>
        <v>4</v>
      </c>
      <c r="N1562" s="84"/>
      <c r="O1562" s="85"/>
      <c r="P1562" s="85"/>
      <c r="Q1562" s="84"/>
      <c r="R1562" s="84"/>
      <c r="S1562" s="85"/>
      <c r="T1562" s="96"/>
      <c r="U1562" s="84">
        <f t="shared" si="83"/>
        <v>0</v>
      </c>
      <c r="V1562" s="85">
        <f t="shared" si="81"/>
        <v>40</v>
      </c>
      <c r="W1562" s="85">
        <f>STOCK[[#This Row],[Precio Final]]-STOCK[[#This Row],[Costo total]]</f>
        <v>40</v>
      </c>
      <c r="X1562" s="84">
        <f>STOCK[[#This Row],[Ganancia Unitaria]]*STOCK[[#This Row],[Salidas]]</f>
        <v>0</v>
      </c>
      <c r="Y1562" s="84"/>
      <c r="Z1562" s="84"/>
      <c r="AA1562" s="85"/>
      <c r="AB1562" s="84"/>
      <c r="AC1562" s="84"/>
      <c r="AD1562" s="106"/>
      <c r="AE1562" s="107"/>
      <c r="AF1562" s="107"/>
      <c r="AG1562" s="107"/>
      <c r="AH1562" s="107"/>
      <c r="AI1562" s="107"/>
      <c r="AJ1562" s="107"/>
      <c r="AK1562" s="107"/>
      <c r="AL1562" s="107"/>
      <c r="AM1562" s="107"/>
      <c r="AN1562" s="107"/>
      <c r="AO1562" s="107"/>
      <c r="AP1562" s="107"/>
      <c r="AQ1562" s="107"/>
      <c r="AR1562" s="107"/>
      <c r="AS1562" s="107"/>
      <c r="AT1562" s="107"/>
    </row>
    <row r="1563" s="65" customFormat="1" ht="104" customHeight="1" spans="1:46">
      <c r="A1563" s="84" t="s">
        <v>19388</v>
      </c>
      <c r="B1563" s="84"/>
      <c r="C1563" s="85" t="s">
        <v>2</v>
      </c>
      <c r="D1563" s="84" t="s">
        <v>16480</v>
      </c>
      <c r="E1563" s="87" t="s">
        <v>19366</v>
      </c>
      <c r="F1563" s="84" t="s">
        <v>19389</v>
      </c>
      <c r="G1563" s="85"/>
      <c r="H1563" s="85">
        <v>40</v>
      </c>
      <c r="I1563" s="85">
        <f t="shared" si="82"/>
        <v>40</v>
      </c>
      <c r="J1563" s="84">
        <v>1</v>
      </c>
      <c r="K1563" s="90">
        <f>SUMIFS(VENTAS[Cantidad],VENTAS[Código del producto Vendido],STOCK[[#This Row],[Code]])</f>
        <v>0</v>
      </c>
      <c r="L1563" s="84">
        <f>STOCK[[#This Row],[Entradas]]-STOCK[[#This Row],[Salidas]]</f>
        <v>1</v>
      </c>
      <c r="M1563" s="93">
        <f>STOCK[[#This Row],[Precio Final]]*10%</f>
        <v>4</v>
      </c>
      <c r="N1563" s="84"/>
      <c r="O1563" s="85"/>
      <c r="P1563" s="85"/>
      <c r="Q1563" s="84"/>
      <c r="R1563" s="84"/>
      <c r="S1563" s="85"/>
      <c r="T1563" s="96"/>
      <c r="U1563" s="84">
        <f t="shared" si="83"/>
        <v>0</v>
      </c>
      <c r="V1563" s="85">
        <f t="shared" si="81"/>
        <v>40</v>
      </c>
      <c r="W1563" s="85">
        <f>STOCK[[#This Row],[Precio Final]]-STOCK[[#This Row],[Costo total]]</f>
        <v>40</v>
      </c>
      <c r="X1563" s="84">
        <f>STOCK[[#This Row],[Ganancia Unitaria]]*STOCK[[#This Row],[Salidas]]</f>
        <v>0</v>
      </c>
      <c r="Y1563" s="84"/>
      <c r="Z1563" s="84"/>
      <c r="AA1563" s="85"/>
      <c r="AB1563" s="84"/>
      <c r="AC1563" s="84"/>
      <c r="AD1563" s="106"/>
      <c r="AE1563" s="107"/>
      <c r="AF1563" s="107"/>
      <c r="AG1563" s="107"/>
      <c r="AH1563" s="107"/>
      <c r="AI1563" s="107"/>
      <c r="AJ1563" s="107"/>
      <c r="AK1563" s="107"/>
      <c r="AL1563" s="107"/>
      <c r="AM1563" s="107"/>
      <c r="AN1563" s="107"/>
      <c r="AO1563" s="107"/>
      <c r="AP1563" s="107"/>
      <c r="AQ1563" s="107"/>
      <c r="AR1563" s="107"/>
      <c r="AS1563" s="107"/>
      <c r="AT1563" s="107"/>
    </row>
    <row r="1564" s="65" customFormat="1" ht="104" customHeight="1" spans="1:46">
      <c r="A1564" s="84" t="s">
        <v>19390</v>
      </c>
      <c r="B1564" s="84"/>
      <c r="C1564" s="85" t="s">
        <v>2</v>
      </c>
      <c r="D1564" s="84" t="s">
        <v>16480</v>
      </c>
      <c r="E1564" s="87" t="s">
        <v>19356</v>
      </c>
      <c r="F1564" s="84" t="s">
        <v>19389</v>
      </c>
      <c r="G1564" s="85"/>
      <c r="H1564" s="85">
        <v>40</v>
      </c>
      <c r="I1564" s="85">
        <f t="shared" si="82"/>
        <v>40</v>
      </c>
      <c r="J1564" s="84">
        <v>1</v>
      </c>
      <c r="K1564" s="90">
        <f>SUMIFS(VENTAS[Cantidad],VENTAS[Código del producto Vendido],STOCK[[#This Row],[Code]])</f>
        <v>0</v>
      </c>
      <c r="L1564" s="84">
        <f>STOCK[[#This Row],[Entradas]]-STOCK[[#This Row],[Salidas]]</f>
        <v>1</v>
      </c>
      <c r="M1564" s="93">
        <f>STOCK[[#This Row],[Precio Final]]*10%</f>
        <v>4</v>
      </c>
      <c r="N1564" s="84"/>
      <c r="O1564" s="85"/>
      <c r="P1564" s="85"/>
      <c r="Q1564" s="84"/>
      <c r="R1564" s="84"/>
      <c r="S1564" s="85"/>
      <c r="T1564" s="96"/>
      <c r="U1564" s="84">
        <f t="shared" si="83"/>
        <v>0</v>
      </c>
      <c r="V1564" s="85">
        <f t="shared" si="81"/>
        <v>40</v>
      </c>
      <c r="W1564" s="85">
        <f>STOCK[[#This Row],[Precio Final]]-STOCK[[#This Row],[Costo total]]</f>
        <v>40</v>
      </c>
      <c r="X1564" s="84">
        <f>STOCK[[#This Row],[Ganancia Unitaria]]*STOCK[[#This Row],[Salidas]]</f>
        <v>0</v>
      </c>
      <c r="Y1564" s="84"/>
      <c r="Z1564" s="84"/>
      <c r="AA1564" s="85"/>
      <c r="AB1564" s="84"/>
      <c r="AC1564" s="84"/>
      <c r="AD1564" s="106"/>
      <c r="AE1564" s="107"/>
      <c r="AF1564" s="107"/>
      <c r="AG1564" s="107"/>
      <c r="AH1564" s="107"/>
      <c r="AI1564" s="107"/>
      <c r="AJ1564" s="107"/>
      <c r="AK1564" s="107"/>
      <c r="AL1564" s="107"/>
      <c r="AM1564" s="107"/>
      <c r="AN1564" s="107"/>
      <c r="AO1564" s="107"/>
      <c r="AP1564" s="107"/>
      <c r="AQ1564" s="107"/>
      <c r="AR1564" s="107"/>
      <c r="AS1564" s="107"/>
      <c r="AT1564" s="107"/>
    </row>
    <row r="1565" s="65" customFormat="1" ht="104" customHeight="1" spans="1:46">
      <c r="A1565" s="84" t="s">
        <v>19391</v>
      </c>
      <c r="B1565" s="84"/>
      <c r="C1565" s="85" t="s">
        <v>2</v>
      </c>
      <c r="D1565" s="84" t="s">
        <v>16480</v>
      </c>
      <c r="E1565" s="87" t="s">
        <v>19361</v>
      </c>
      <c r="F1565" s="84" t="s">
        <v>19392</v>
      </c>
      <c r="G1565" s="85"/>
      <c r="H1565" s="85">
        <v>18</v>
      </c>
      <c r="I1565" s="85">
        <f t="shared" si="82"/>
        <v>18</v>
      </c>
      <c r="J1565" s="84">
        <v>1</v>
      </c>
      <c r="K1565" s="90">
        <f>SUMIFS(VENTAS[Cantidad],VENTAS[Código del producto Vendido],STOCK[[#This Row],[Code]])</f>
        <v>0</v>
      </c>
      <c r="L1565" s="84">
        <f>STOCK[[#This Row],[Entradas]]-STOCK[[#This Row],[Salidas]]</f>
        <v>1</v>
      </c>
      <c r="M1565" s="93">
        <f>STOCK[[#This Row],[Precio Final]]*10%</f>
        <v>1.8</v>
      </c>
      <c r="N1565" s="84"/>
      <c r="O1565" s="85"/>
      <c r="P1565" s="85"/>
      <c r="Q1565" s="84"/>
      <c r="R1565" s="84"/>
      <c r="S1565" s="85"/>
      <c r="T1565" s="96"/>
      <c r="U1565" s="84">
        <f t="shared" si="83"/>
        <v>0</v>
      </c>
      <c r="V1565" s="85">
        <f t="shared" si="81"/>
        <v>18</v>
      </c>
      <c r="W1565" s="85">
        <f>STOCK[[#This Row],[Precio Final]]-STOCK[[#This Row],[Costo total]]</f>
        <v>18</v>
      </c>
      <c r="X1565" s="84">
        <f>STOCK[[#This Row],[Ganancia Unitaria]]*STOCK[[#This Row],[Salidas]]</f>
        <v>0</v>
      </c>
      <c r="Y1565" s="84"/>
      <c r="Z1565" s="84"/>
      <c r="AA1565" s="85"/>
      <c r="AB1565" s="84"/>
      <c r="AC1565" s="84"/>
      <c r="AD1565" s="106"/>
      <c r="AE1565" s="107"/>
      <c r="AF1565" s="107"/>
      <c r="AG1565" s="107"/>
      <c r="AH1565" s="107"/>
      <c r="AI1565" s="107"/>
      <c r="AJ1565" s="107"/>
      <c r="AK1565" s="107"/>
      <c r="AL1565" s="107"/>
      <c r="AM1565" s="107"/>
      <c r="AN1565" s="107"/>
      <c r="AO1565" s="107"/>
      <c r="AP1565" s="107"/>
      <c r="AQ1565" s="107"/>
      <c r="AR1565" s="107"/>
      <c r="AS1565" s="107"/>
      <c r="AT1565" s="107"/>
    </row>
    <row r="1566" s="65" customFormat="1" ht="104" customHeight="1" spans="1:46">
      <c r="A1566" s="84" t="s">
        <v>19393</v>
      </c>
      <c r="B1566" s="84"/>
      <c r="C1566" s="85" t="s">
        <v>2</v>
      </c>
      <c r="D1566" s="84" t="s">
        <v>16480</v>
      </c>
      <c r="E1566" s="87" t="s">
        <v>19361</v>
      </c>
      <c r="F1566" s="84" t="s">
        <v>19394</v>
      </c>
      <c r="G1566" s="85"/>
      <c r="H1566" s="85">
        <v>18</v>
      </c>
      <c r="I1566" s="85">
        <f t="shared" si="82"/>
        <v>18</v>
      </c>
      <c r="J1566" s="84">
        <v>1</v>
      </c>
      <c r="K1566" s="90">
        <f>SUMIFS(VENTAS[Cantidad],VENTAS[Código del producto Vendido],STOCK[[#This Row],[Code]])</f>
        <v>0</v>
      </c>
      <c r="L1566" s="84">
        <f>STOCK[[#This Row],[Entradas]]-STOCK[[#This Row],[Salidas]]</f>
        <v>1</v>
      </c>
      <c r="M1566" s="93">
        <f>STOCK[[#This Row],[Precio Final]]*10%</f>
        <v>1.8</v>
      </c>
      <c r="N1566" s="84"/>
      <c r="O1566" s="85"/>
      <c r="P1566" s="85"/>
      <c r="Q1566" s="84"/>
      <c r="R1566" s="84"/>
      <c r="S1566" s="85"/>
      <c r="T1566" s="96"/>
      <c r="U1566" s="84">
        <f t="shared" si="83"/>
        <v>0</v>
      </c>
      <c r="V1566" s="85">
        <f t="shared" si="81"/>
        <v>18</v>
      </c>
      <c r="W1566" s="85">
        <f>STOCK[[#This Row],[Precio Final]]-STOCK[[#This Row],[Costo total]]</f>
        <v>18</v>
      </c>
      <c r="X1566" s="84">
        <f>STOCK[[#This Row],[Ganancia Unitaria]]*STOCK[[#This Row],[Salidas]]</f>
        <v>0</v>
      </c>
      <c r="Y1566" s="84"/>
      <c r="Z1566" s="84"/>
      <c r="AA1566" s="85"/>
      <c r="AB1566" s="84"/>
      <c r="AC1566" s="84"/>
      <c r="AD1566" s="106"/>
      <c r="AE1566" s="107"/>
      <c r="AF1566" s="107"/>
      <c r="AG1566" s="107"/>
      <c r="AH1566" s="107"/>
      <c r="AI1566" s="107"/>
      <c r="AJ1566" s="107"/>
      <c r="AK1566" s="107"/>
      <c r="AL1566" s="107"/>
      <c r="AM1566" s="107"/>
      <c r="AN1566" s="107"/>
      <c r="AO1566" s="107"/>
      <c r="AP1566" s="107"/>
      <c r="AQ1566" s="107"/>
      <c r="AR1566" s="107"/>
      <c r="AS1566" s="107"/>
      <c r="AT1566" s="107"/>
    </row>
    <row r="1567" s="65" customFormat="1" ht="104" customHeight="1" spans="1:46">
      <c r="A1567" s="84" t="s">
        <v>19395</v>
      </c>
      <c r="B1567" s="84"/>
      <c r="C1567" s="85" t="s">
        <v>2</v>
      </c>
      <c r="D1567" s="84" t="s">
        <v>16480</v>
      </c>
      <c r="E1567" s="87" t="s">
        <v>19319</v>
      </c>
      <c r="F1567" s="84" t="s">
        <v>19389</v>
      </c>
      <c r="G1567" s="85"/>
      <c r="H1567" s="85">
        <v>35</v>
      </c>
      <c r="I1567" s="85">
        <f t="shared" si="82"/>
        <v>35</v>
      </c>
      <c r="J1567" s="84">
        <v>1</v>
      </c>
      <c r="K1567" s="90">
        <f>SUMIFS(VENTAS[Cantidad],VENTAS[Código del producto Vendido],STOCK[[#This Row],[Code]])</f>
        <v>0</v>
      </c>
      <c r="L1567" s="84">
        <f>STOCK[[#This Row],[Entradas]]-STOCK[[#This Row],[Salidas]]</f>
        <v>1</v>
      </c>
      <c r="M1567" s="93">
        <f>STOCK[[#This Row],[Precio Final]]*10%</f>
        <v>3.5</v>
      </c>
      <c r="N1567" s="84"/>
      <c r="O1567" s="85"/>
      <c r="P1567" s="85"/>
      <c r="Q1567" s="84"/>
      <c r="R1567" s="84"/>
      <c r="S1567" s="85"/>
      <c r="T1567" s="96"/>
      <c r="U1567" s="84">
        <f t="shared" si="83"/>
        <v>0</v>
      </c>
      <c r="V1567" s="85">
        <f t="shared" si="81"/>
        <v>35</v>
      </c>
      <c r="W1567" s="85">
        <f>STOCK[[#This Row],[Precio Final]]-STOCK[[#This Row],[Costo total]]</f>
        <v>35</v>
      </c>
      <c r="X1567" s="84">
        <f>STOCK[[#This Row],[Ganancia Unitaria]]*STOCK[[#This Row],[Salidas]]</f>
        <v>0</v>
      </c>
      <c r="Y1567" s="84"/>
      <c r="Z1567" s="84"/>
      <c r="AA1567" s="85"/>
      <c r="AB1567" s="84"/>
      <c r="AC1567" s="84"/>
      <c r="AD1567" s="106"/>
      <c r="AE1567" s="107"/>
      <c r="AF1567" s="107"/>
      <c r="AG1567" s="107"/>
      <c r="AH1567" s="107"/>
      <c r="AI1567" s="107"/>
      <c r="AJ1567" s="107"/>
      <c r="AK1567" s="107"/>
      <c r="AL1567" s="107"/>
      <c r="AM1567" s="107"/>
      <c r="AN1567" s="107"/>
      <c r="AO1567" s="107"/>
      <c r="AP1567" s="107"/>
      <c r="AQ1567" s="107"/>
      <c r="AR1567" s="107"/>
      <c r="AS1567" s="107"/>
      <c r="AT1567" s="107"/>
    </row>
    <row r="1568" s="65" customFormat="1" ht="104" customHeight="1" spans="1:46">
      <c r="A1568" s="84" t="s">
        <v>19396</v>
      </c>
      <c r="B1568" s="84"/>
      <c r="C1568" s="85" t="s">
        <v>2</v>
      </c>
      <c r="D1568" s="84" t="s">
        <v>16480</v>
      </c>
      <c r="E1568" s="87" t="s">
        <v>19319</v>
      </c>
      <c r="F1568" s="84" t="s">
        <v>19397</v>
      </c>
      <c r="G1568" s="85"/>
      <c r="H1568" s="85">
        <v>35</v>
      </c>
      <c r="I1568" s="85">
        <f t="shared" si="82"/>
        <v>35</v>
      </c>
      <c r="J1568" s="84">
        <v>1</v>
      </c>
      <c r="K1568" s="90">
        <f>SUMIFS(VENTAS[Cantidad],VENTAS[Código del producto Vendido],STOCK[[#This Row],[Code]])</f>
        <v>0</v>
      </c>
      <c r="L1568" s="84">
        <f>STOCK[[#This Row],[Entradas]]-STOCK[[#This Row],[Salidas]]</f>
        <v>1</v>
      </c>
      <c r="M1568" s="93">
        <f>STOCK[[#This Row],[Precio Final]]*10%</f>
        <v>3.5</v>
      </c>
      <c r="N1568" s="84"/>
      <c r="O1568" s="85"/>
      <c r="P1568" s="85"/>
      <c r="Q1568" s="84"/>
      <c r="R1568" s="84"/>
      <c r="S1568" s="85"/>
      <c r="T1568" s="96"/>
      <c r="U1568" s="84">
        <f t="shared" si="83"/>
        <v>0</v>
      </c>
      <c r="V1568" s="85">
        <f t="shared" ref="V1568:V1631" si="84">H1568</f>
        <v>35</v>
      </c>
      <c r="W1568" s="85">
        <f>STOCK[[#This Row],[Precio Final]]-STOCK[[#This Row],[Costo total]]</f>
        <v>35</v>
      </c>
      <c r="X1568" s="84">
        <f>STOCK[[#This Row],[Ganancia Unitaria]]*STOCK[[#This Row],[Salidas]]</f>
        <v>0</v>
      </c>
      <c r="Y1568" s="84"/>
      <c r="Z1568" s="84"/>
      <c r="AA1568" s="85"/>
      <c r="AB1568" s="84"/>
      <c r="AC1568" s="84"/>
      <c r="AD1568" s="106"/>
      <c r="AE1568" s="107"/>
      <c r="AF1568" s="107"/>
      <c r="AG1568" s="107"/>
      <c r="AH1568" s="107"/>
      <c r="AI1568" s="107"/>
      <c r="AJ1568" s="107"/>
      <c r="AK1568" s="107"/>
      <c r="AL1568" s="107"/>
      <c r="AM1568" s="107"/>
      <c r="AN1568" s="107"/>
      <c r="AO1568" s="107"/>
      <c r="AP1568" s="107"/>
      <c r="AQ1568" s="107"/>
      <c r="AR1568" s="107"/>
      <c r="AS1568" s="107"/>
      <c r="AT1568" s="107"/>
    </row>
    <row r="1569" s="65" customFormat="1" ht="104" customHeight="1" spans="1:46">
      <c r="A1569" s="84" t="s">
        <v>19398</v>
      </c>
      <c r="B1569" s="84"/>
      <c r="C1569" s="85" t="s">
        <v>2</v>
      </c>
      <c r="D1569" s="84" t="s">
        <v>16480</v>
      </c>
      <c r="E1569" s="87" t="s">
        <v>19305</v>
      </c>
      <c r="F1569" s="84" t="s">
        <v>19399</v>
      </c>
      <c r="G1569" s="85"/>
      <c r="H1569" s="85">
        <v>40</v>
      </c>
      <c r="I1569" s="85">
        <f t="shared" si="82"/>
        <v>40</v>
      </c>
      <c r="J1569" s="84">
        <v>1</v>
      </c>
      <c r="K1569" s="90">
        <f>SUMIFS(VENTAS[Cantidad],VENTAS[Código del producto Vendido],STOCK[[#This Row],[Code]])</f>
        <v>0</v>
      </c>
      <c r="L1569" s="84">
        <f>STOCK[[#This Row],[Entradas]]-STOCK[[#This Row],[Salidas]]</f>
        <v>1</v>
      </c>
      <c r="M1569" s="93">
        <f>STOCK[[#This Row],[Precio Final]]*10%</f>
        <v>4</v>
      </c>
      <c r="N1569" s="84"/>
      <c r="O1569" s="85"/>
      <c r="P1569" s="85"/>
      <c r="Q1569" s="84"/>
      <c r="R1569" s="84"/>
      <c r="S1569" s="85"/>
      <c r="T1569" s="96"/>
      <c r="U1569" s="84">
        <f t="shared" si="83"/>
        <v>0</v>
      </c>
      <c r="V1569" s="85">
        <f t="shared" si="84"/>
        <v>40</v>
      </c>
      <c r="W1569" s="85">
        <f>STOCK[[#This Row],[Precio Final]]-STOCK[[#This Row],[Costo total]]</f>
        <v>40</v>
      </c>
      <c r="X1569" s="84">
        <f>STOCK[[#This Row],[Ganancia Unitaria]]*STOCK[[#This Row],[Salidas]]</f>
        <v>0</v>
      </c>
      <c r="Y1569" s="84"/>
      <c r="Z1569" s="84"/>
      <c r="AA1569" s="85"/>
      <c r="AB1569" s="84"/>
      <c r="AC1569" s="84"/>
      <c r="AD1569" s="106"/>
      <c r="AE1569" s="107"/>
      <c r="AF1569" s="107"/>
      <c r="AG1569" s="107"/>
      <c r="AH1569" s="107"/>
      <c r="AI1569" s="107"/>
      <c r="AJ1569" s="107"/>
      <c r="AK1569" s="107"/>
      <c r="AL1569" s="107"/>
      <c r="AM1569" s="107"/>
      <c r="AN1569" s="107"/>
      <c r="AO1569" s="107"/>
      <c r="AP1569" s="107"/>
      <c r="AQ1569" s="107"/>
      <c r="AR1569" s="107"/>
      <c r="AS1569" s="107"/>
      <c r="AT1569" s="107"/>
    </row>
    <row r="1570" s="65" customFormat="1" ht="104" customHeight="1" spans="1:46">
      <c r="A1570" s="84" t="s">
        <v>19400</v>
      </c>
      <c r="B1570" s="84"/>
      <c r="C1570" s="85" t="s">
        <v>2</v>
      </c>
      <c r="D1570" s="84" t="s">
        <v>16480</v>
      </c>
      <c r="E1570" s="87" t="s">
        <v>19305</v>
      </c>
      <c r="F1570" s="84" t="s">
        <v>19401</v>
      </c>
      <c r="G1570" s="85"/>
      <c r="H1570" s="85">
        <v>40</v>
      </c>
      <c r="I1570" s="85">
        <f t="shared" si="82"/>
        <v>40</v>
      </c>
      <c r="J1570" s="84">
        <v>1</v>
      </c>
      <c r="K1570" s="90">
        <f>SUMIFS(VENTAS[Cantidad],VENTAS[Código del producto Vendido],STOCK[[#This Row],[Code]])</f>
        <v>0</v>
      </c>
      <c r="L1570" s="84">
        <f>STOCK[[#This Row],[Entradas]]-STOCK[[#This Row],[Salidas]]</f>
        <v>1</v>
      </c>
      <c r="M1570" s="93">
        <f>STOCK[[#This Row],[Precio Final]]*10%</f>
        <v>4</v>
      </c>
      <c r="N1570" s="84"/>
      <c r="O1570" s="85"/>
      <c r="P1570" s="85"/>
      <c r="Q1570" s="84"/>
      <c r="R1570" s="84"/>
      <c r="S1570" s="85"/>
      <c r="T1570" s="96"/>
      <c r="U1570" s="84">
        <f t="shared" si="83"/>
        <v>0</v>
      </c>
      <c r="V1570" s="85">
        <f t="shared" si="84"/>
        <v>40</v>
      </c>
      <c r="W1570" s="85">
        <f>STOCK[[#This Row],[Precio Final]]-STOCK[[#This Row],[Costo total]]</f>
        <v>40</v>
      </c>
      <c r="X1570" s="84">
        <f>STOCK[[#This Row],[Ganancia Unitaria]]*STOCK[[#This Row],[Salidas]]</f>
        <v>0</v>
      </c>
      <c r="Y1570" s="84"/>
      <c r="Z1570" s="84"/>
      <c r="AA1570" s="85"/>
      <c r="AB1570" s="84"/>
      <c r="AC1570" s="84"/>
      <c r="AD1570" s="106"/>
      <c r="AE1570" s="107"/>
      <c r="AF1570" s="107"/>
      <c r="AG1570" s="107"/>
      <c r="AH1570" s="107"/>
      <c r="AI1570" s="107"/>
      <c r="AJ1570" s="107"/>
      <c r="AK1570" s="107"/>
      <c r="AL1570" s="107"/>
      <c r="AM1570" s="107"/>
      <c r="AN1570" s="107"/>
      <c r="AO1570" s="107"/>
      <c r="AP1570" s="107"/>
      <c r="AQ1570" s="107"/>
      <c r="AR1570" s="107"/>
      <c r="AS1570" s="107"/>
      <c r="AT1570" s="107"/>
    </row>
    <row r="1571" s="65" customFormat="1" ht="104" customHeight="1" spans="1:46">
      <c r="A1571" s="84" t="s">
        <v>19402</v>
      </c>
      <c r="B1571" s="84"/>
      <c r="C1571" s="85" t="s">
        <v>2</v>
      </c>
      <c r="D1571" s="84" t="s">
        <v>16480</v>
      </c>
      <c r="E1571" s="87" t="s">
        <v>19403</v>
      </c>
      <c r="F1571" s="84" t="s">
        <v>19399</v>
      </c>
      <c r="G1571" s="85"/>
      <c r="H1571" s="85">
        <v>40</v>
      </c>
      <c r="I1571" s="85">
        <f t="shared" si="82"/>
        <v>40</v>
      </c>
      <c r="J1571" s="84">
        <v>1</v>
      </c>
      <c r="K1571" s="90">
        <f>SUMIFS(VENTAS[Cantidad],VENTAS[Código del producto Vendido],STOCK[[#This Row],[Code]])</f>
        <v>0</v>
      </c>
      <c r="L1571" s="84">
        <f>STOCK[[#This Row],[Entradas]]-STOCK[[#This Row],[Salidas]]</f>
        <v>1</v>
      </c>
      <c r="M1571" s="93">
        <f>STOCK[[#This Row],[Precio Final]]*10%</f>
        <v>4</v>
      </c>
      <c r="N1571" s="84"/>
      <c r="O1571" s="85"/>
      <c r="P1571" s="85"/>
      <c r="Q1571" s="84"/>
      <c r="R1571" s="84"/>
      <c r="S1571" s="85"/>
      <c r="T1571" s="96"/>
      <c r="U1571" s="84">
        <f t="shared" si="83"/>
        <v>0</v>
      </c>
      <c r="V1571" s="85">
        <f t="shared" si="84"/>
        <v>40</v>
      </c>
      <c r="W1571" s="85">
        <f>STOCK[[#This Row],[Precio Final]]-STOCK[[#This Row],[Costo total]]</f>
        <v>40</v>
      </c>
      <c r="X1571" s="84">
        <f>STOCK[[#This Row],[Ganancia Unitaria]]*STOCK[[#This Row],[Salidas]]</f>
        <v>0</v>
      </c>
      <c r="Y1571" s="84"/>
      <c r="Z1571" s="84"/>
      <c r="AA1571" s="85"/>
      <c r="AB1571" s="84"/>
      <c r="AC1571" s="84"/>
      <c r="AD1571" s="106"/>
      <c r="AE1571" s="107"/>
      <c r="AF1571" s="107"/>
      <c r="AG1571" s="107"/>
      <c r="AH1571" s="107"/>
      <c r="AI1571" s="107"/>
      <c r="AJ1571" s="107"/>
      <c r="AK1571" s="107"/>
      <c r="AL1571" s="107"/>
      <c r="AM1571" s="107"/>
      <c r="AN1571" s="107"/>
      <c r="AO1571" s="107"/>
      <c r="AP1571" s="107"/>
      <c r="AQ1571" s="107"/>
      <c r="AR1571" s="107"/>
      <c r="AS1571" s="107"/>
      <c r="AT1571" s="107"/>
    </row>
    <row r="1572" s="65" customFormat="1" ht="104" customHeight="1" spans="1:46">
      <c r="A1572" s="84" t="s">
        <v>19404</v>
      </c>
      <c r="B1572" s="84"/>
      <c r="C1572" s="85" t="s">
        <v>2</v>
      </c>
      <c r="D1572" s="84" t="s">
        <v>16480</v>
      </c>
      <c r="E1572" s="87" t="s">
        <v>19405</v>
      </c>
      <c r="F1572" s="84" t="s">
        <v>19406</v>
      </c>
      <c r="G1572" s="85"/>
      <c r="H1572" s="85">
        <v>40</v>
      </c>
      <c r="I1572" s="85">
        <f t="shared" si="82"/>
        <v>40</v>
      </c>
      <c r="J1572" s="84">
        <v>1</v>
      </c>
      <c r="K1572" s="90">
        <f>SUMIFS(VENTAS[Cantidad],VENTAS[Código del producto Vendido],STOCK[[#This Row],[Code]])</f>
        <v>0</v>
      </c>
      <c r="L1572" s="84">
        <f>STOCK[[#This Row],[Entradas]]-STOCK[[#This Row],[Salidas]]</f>
        <v>1</v>
      </c>
      <c r="M1572" s="93">
        <f>STOCK[[#This Row],[Precio Final]]*10%</f>
        <v>4</v>
      </c>
      <c r="N1572" s="84"/>
      <c r="O1572" s="85"/>
      <c r="P1572" s="85"/>
      <c r="Q1572" s="84"/>
      <c r="R1572" s="84"/>
      <c r="S1572" s="85"/>
      <c r="T1572" s="96"/>
      <c r="U1572" s="84">
        <f t="shared" si="83"/>
        <v>0</v>
      </c>
      <c r="V1572" s="85">
        <f t="shared" si="84"/>
        <v>40</v>
      </c>
      <c r="W1572" s="85">
        <f>STOCK[[#This Row],[Precio Final]]-STOCK[[#This Row],[Costo total]]</f>
        <v>40</v>
      </c>
      <c r="X1572" s="84">
        <f>STOCK[[#This Row],[Ganancia Unitaria]]*STOCK[[#This Row],[Salidas]]</f>
        <v>0</v>
      </c>
      <c r="Y1572" s="84"/>
      <c r="Z1572" s="84"/>
      <c r="AA1572" s="85"/>
      <c r="AB1572" s="84"/>
      <c r="AC1572" s="84"/>
      <c r="AD1572" s="106"/>
      <c r="AE1572" s="107"/>
      <c r="AF1572" s="107"/>
      <c r="AG1572" s="107"/>
      <c r="AH1572" s="107"/>
      <c r="AI1572" s="107"/>
      <c r="AJ1572" s="107"/>
      <c r="AK1572" s="107"/>
      <c r="AL1572" s="107"/>
      <c r="AM1572" s="107"/>
      <c r="AN1572" s="107"/>
      <c r="AO1572" s="107"/>
      <c r="AP1572" s="107"/>
      <c r="AQ1572" s="107"/>
      <c r="AR1572" s="107"/>
      <c r="AS1572" s="107"/>
      <c r="AT1572" s="107"/>
    </row>
    <row r="1573" s="65" customFormat="1" ht="104" customHeight="1" spans="1:46">
      <c r="A1573" s="84" t="s">
        <v>19407</v>
      </c>
      <c r="B1573" s="84"/>
      <c r="C1573" s="85" t="s">
        <v>2</v>
      </c>
      <c r="D1573" s="84" t="s">
        <v>16480</v>
      </c>
      <c r="E1573" s="87" t="s">
        <v>19408</v>
      </c>
      <c r="F1573" s="84" t="s">
        <v>19399</v>
      </c>
      <c r="G1573" s="85"/>
      <c r="H1573" s="85">
        <v>40</v>
      </c>
      <c r="I1573" s="85">
        <f t="shared" si="82"/>
        <v>40</v>
      </c>
      <c r="J1573" s="84">
        <v>1</v>
      </c>
      <c r="K1573" s="90">
        <f>SUMIFS(VENTAS[Cantidad],VENTAS[Código del producto Vendido],STOCK[[#This Row],[Code]])</f>
        <v>0</v>
      </c>
      <c r="L1573" s="84">
        <f>STOCK[[#This Row],[Entradas]]-STOCK[[#This Row],[Salidas]]</f>
        <v>1</v>
      </c>
      <c r="M1573" s="93">
        <f>STOCK[[#This Row],[Precio Final]]*10%</f>
        <v>4</v>
      </c>
      <c r="N1573" s="84"/>
      <c r="O1573" s="85"/>
      <c r="P1573" s="85"/>
      <c r="Q1573" s="84"/>
      <c r="R1573" s="84"/>
      <c r="S1573" s="85"/>
      <c r="T1573" s="96"/>
      <c r="U1573" s="84">
        <f t="shared" si="83"/>
        <v>0</v>
      </c>
      <c r="V1573" s="85">
        <f t="shared" si="84"/>
        <v>40</v>
      </c>
      <c r="W1573" s="85">
        <f>STOCK[[#This Row],[Precio Final]]-STOCK[[#This Row],[Costo total]]</f>
        <v>40</v>
      </c>
      <c r="X1573" s="84">
        <f>STOCK[[#This Row],[Ganancia Unitaria]]*STOCK[[#This Row],[Salidas]]</f>
        <v>0</v>
      </c>
      <c r="Y1573" s="84"/>
      <c r="Z1573" s="84"/>
      <c r="AA1573" s="85"/>
      <c r="AB1573" s="84"/>
      <c r="AC1573" s="84"/>
      <c r="AD1573" s="106"/>
      <c r="AE1573" s="107"/>
      <c r="AF1573" s="107"/>
      <c r="AG1573" s="107"/>
      <c r="AH1573" s="107"/>
      <c r="AI1573" s="107"/>
      <c r="AJ1573" s="107"/>
      <c r="AK1573" s="107"/>
      <c r="AL1573" s="107"/>
      <c r="AM1573" s="107"/>
      <c r="AN1573" s="107"/>
      <c r="AO1573" s="107"/>
      <c r="AP1573" s="107"/>
      <c r="AQ1573" s="107"/>
      <c r="AR1573" s="107"/>
      <c r="AS1573" s="107"/>
      <c r="AT1573" s="107"/>
    </row>
    <row r="1574" s="65" customFormat="1" ht="104" customHeight="1" spans="1:46">
      <c r="A1574" s="84" t="s">
        <v>19409</v>
      </c>
      <c r="B1574" s="84"/>
      <c r="C1574" s="85" t="s">
        <v>2</v>
      </c>
      <c r="D1574" s="84" t="s">
        <v>16480</v>
      </c>
      <c r="E1574" s="87" t="s">
        <v>19410</v>
      </c>
      <c r="F1574" s="84" t="s">
        <v>19411</v>
      </c>
      <c r="G1574" s="85"/>
      <c r="H1574" s="85">
        <v>35</v>
      </c>
      <c r="I1574" s="85">
        <f t="shared" si="82"/>
        <v>35</v>
      </c>
      <c r="J1574" s="84">
        <v>1</v>
      </c>
      <c r="K1574" s="90">
        <f>SUMIFS(VENTAS[Cantidad],VENTAS[Código del producto Vendido],STOCK[[#This Row],[Code]])</f>
        <v>0</v>
      </c>
      <c r="L1574" s="84">
        <f>STOCK[[#This Row],[Entradas]]-STOCK[[#This Row],[Salidas]]</f>
        <v>1</v>
      </c>
      <c r="M1574" s="93">
        <f>STOCK[[#This Row],[Precio Final]]*10%</f>
        <v>3.5</v>
      </c>
      <c r="N1574" s="84"/>
      <c r="O1574" s="85"/>
      <c r="P1574" s="85"/>
      <c r="Q1574" s="84"/>
      <c r="R1574" s="84"/>
      <c r="S1574" s="85"/>
      <c r="T1574" s="96"/>
      <c r="U1574" s="84">
        <f t="shared" si="83"/>
        <v>0</v>
      </c>
      <c r="V1574" s="85">
        <f t="shared" si="84"/>
        <v>35</v>
      </c>
      <c r="W1574" s="85">
        <f>STOCK[[#This Row],[Precio Final]]-STOCK[[#This Row],[Costo total]]</f>
        <v>35</v>
      </c>
      <c r="X1574" s="84">
        <f>STOCK[[#This Row],[Ganancia Unitaria]]*STOCK[[#This Row],[Salidas]]</f>
        <v>0</v>
      </c>
      <c r="Y1574" s="84"/>
      <c r="Z1574" s="84"/>
      <c r="AA1574" s="85"/>
      <c r="AB1574" s="84"/>
      <c r="AC1574" s="84"/>
      <c r="AD1574" s="106"/>
      <c r="AE1574" s="107"/>
      <c r="AF1574" s="107"/>
      <c r="AG1574" s="107"/>
      <c r="AH1574" s="107"/>
      <c r="AI1574" s="107"/>
      <c r="AJ1574" s="107"/>
      <c r="AK1574" s="107"/>
      <c r="AL1574" s="107"/>
      <c r="AM1574" s="107"/>
      <c r="AN1574" s="107"/>
      <c r="AO1574" s="107"/>
      <c r="AP1574" s="107"/>
      <c r="AQ1574" s="107"/>
      <c r="AR1574" s="107"/>
      <c r="AS1574" s="107"/>
      <c r="AT1574" s="107"/>
    </row>
    <row r="1575" s="65" customFormat="1" ht="104" customHeight="1" spans="1:46">
      <c r="A1575" s="84" t="s">
        <v>19412</v>
      </c>
      <c r="B1575" s="84"/>
      <c r="C1575" s="85" t="s">
        <v>2</v>
      </c>
      <c r="D1575" s="84" t="s">
        <v>16480</v>
      </c>
      <c r="E1575" s="87" t="s">
        <v>19410</v>
      </c>
      <c r="F1575" s="84" t="s">
        <v>19397</v>
      </c>
      <c r="G1575" s="85"/>
      <c r="H1575" s="85">
        <v>35</v>
      </c>
      <c r="I1575" s="85">
        <f t="shared" si="82"/>
        <v>35</v>
      </c>
      <c r="J1575" s="84">
        <v>1</v>
      </c>
      <c r="K1575" s="90">
        <f>SUMIFS(VENTAS[Cantidad],VENTAS[Código del producto Vendido],STOCK[[#This Row],[Code]])</f>
        <v>0</v>
      </c>
      <c r="L1575" s="84">
        <f>STOCK[[#This Row],[Entradas]]-STOCK[[#This Row],[Salidas]]</f>
        <v>1</v>
      </c>
      <c r="M1575" s="93">
        <f>STOCK[[#This Row],[Precio Final]]*10%</f>
        <v>3.5</v>
      </c>
      <c r="N1575" s="84"/>
      <c r="O1575" s="85"/>
      <c r="P1575" s="85"/>
      <c r="Q1575" s="84"/>
      <c r="R1575" s="84"/>
      <c r="S1575" s="85"/>
      <c r="T1575" s="96"/>
      <c r="U1575" s="84">
        <f t="shared" si="83"/>
        <v>0</v>
      </c>
      <c r="V1575" s="85">
        <f t="shared" si="84"/>
        <v>35</v>
      </c>
      <c r="W1575" s="85">
        <f>STOCK[[#This Row],[Precio Final]]-STOCK[[#This Row],[Costo total]]</f>
        <v>35</v>
      </c>
      <c r="X1575" s="84">
        <f>STOCK[[#This Row],[Ganancia Unitaria]]*STOCK[[#This Row],[Salidas]]</f>
        <v>0</v>
      </c>
      <c r="Y1575" s="84"/>
      <c r="Z1575" s="84"/>
      <c r="AA1575" s="85"/>
      <c r="AB1575" s="84"/>
      <c r="AC1575" s="84"/>
      <c r="AD1575" s="106"/>
      <c r="AE1575" s="107"/>
      <c r="AF1575" s="107"/>
      <c r="AG1575" s="107"/>
      <c r="AH1575" s="107"/>
      <c r="AI1575" s="107"/>
      <c r="AJ1575" s="107"/>
      <c r="AK1575" s="107"/>
      <c r="AL1575" s="107"/>
      <c r="AM1575" s="107"/>
      <c r="AN1575" s="107"/>
      <c r="AO1575" s="107"/>
      <c r="AP1575" s="107"/>
      <c r="AQ1575" s="107"/>
      <c r="AR1575" s="107"/>
      <c r="AS1575" s="107"/>
      <c r="AT1575" s="107"/>
    </row>
    <row r="1576" s="65" customFormat="1" ht="104" customHeight="1" spans="1:46">
      <c r="A1576" s="84" t="s">
        <v>19413</v>
      </c>
      <c r="B1576" s="84"/>
      <c r="C1576" s="85" t="s">
        <v>2</v>
      </c>
      <c r="D1576" s="84" t="s">
        <v>16480</v>
      </c>
      <c r="E1576" s="87" t="s">
        <v>19414</v>
      </c>
      <c r="F1576" s="84" t="s">
        <v>19406</v>
      </c>
      <c r="G1576" s="85"/>
      <c r="H1576" s="85">
        <v>40</v>
      </c>
      <c r="I1576" s="85">
        <f t="shared" si="82"/>
        <v>40</v>
      </c>
      <c r="J1576" s="84">
        <v>1</v>
      </c>
      <c r="K1576" s="90">
        <f>SUMIFS(VENTAS[Cantidad],VENTAS[Código del producto Vendido],STOCK[[#This Row],[Code]])</f>
        <v>0</v>
      </c>
      <c r="L1576" s="84">
        <f>STOCK[[#This Row],[Entradas]]-STOCK[[#This Row],[Salidas]]</f>
        <v>1</v>
      </c>
      <c r="M1576" s="93">
        <f>STOCK[[#This Row],[Precio Final]]*10%</f>
        <v>4</v>
      </c>
      <c r="N1576" s="84"/>
      <c r="O1576" s="85"/>
      <c r="P1576" s="85"/>
      <c r="Q1576" s="84"/>
      <c r="R1576" s="84"/>
      <c r="S1576" s="85"/>
      <c r="T1576" s="96"/>
      <c r="U1576" s="84">
        <f t="shared" si="83"/>
        <v>0</v>
      </c>
      <c r="V1576" s="85">
        <f t="shared" si="84"/>
        <v>40</v>
      </c>
      <c r="W1576" s="85">
        <f>STOCK[[#This Row],[Precio Final]]-STOCK[[#This Row],[Costo total]]</f>
        <v>40</v>
      </c>
      <c r="X1576" s="84">
        <f>STOCK[[#This Row],[Ganancia Unitaria]]*STOCK[[#This Row],[Salidas]]</f>
        <v>0</v>
      </c>
      <c r="Y1576" s="84"/>
      <c r="Z1576" s="84"/>
      <c r="AA1576" s="85"/>
      <c r="AB1576" s="84"/>
      <c r="AC1576" s="84"/>
      <c r="AD1576" s="106"/>
      <c r="AE1576" s="107"/>
      <c r="AF1576" s="107"/>
      <c r="AG1576" s="107"/>
      <c r="AH1576" s="107"/>
      <c r="AI1576" s="107"/>
      <c r="AJ1576" s="107"/>
      <c r="AK1576" s="107"/>
      <c r="AL1576" s="107"/>
      <c r="AM1576" s="107"/>
      <c r="AN1576" s="107"/>
      <c r="AO1576" s="107"/>
      <c r="AP1576" s="107"/>
      <c r="AQ1576" s="107"/>
      <c r="AR1576" s="107"/>
      <c r="AS1576" s="107"/>
      <c r="AT1576" s="107"/>
    </row>
    <row r="1577" s="65" customFormat="1" ht="104" customHeight="1" spans="1:46">
      <c r="A1577" s="84" t="s">
        <v>19415</v>
      </c>
      <c r="B1577" s="84"/>
      <c r="C1577" s="85" t="s">
        <v>2</v>
      </c>
      <c r="D1577" s="84" t="s">
        <v>16480</v>
      </c>
      <c r="E1577" s="87" t="s">
        <v>19416</v>
      </c>
      <c r="F1577" s="84" t="s">
        <v>19397</v>
      </c>
      <c r="G1577" s="85"/>
      <c r="H1577" s="85">
        <v>30</v>
      </c>
      <c r="I1577" s="85">
        <f t="shared" si="82"/>
        <v>30</v>
      </c>
      <c r="J1577" s="84">
        <v>1</v>
      </c>
      <c r="K1577" s="90">
        <f>SUMIFS(VENTAS[Cantidad],VENTAS[Código del producto Vendido],STOCK[[#This Row],[Code]])</f>
        <v>0</v>
      </c>
      <c r="L1577" s="84">
        <f>STOCK[[#This Row],[Entradas]]-STOCK[[#This Row],[Salidas]]</f>
        <v>1</v>
      </c>
      <c r="M1577" s="93">
        <f>STOCK[[#This Row],[Precio Final]]*10%</f>
        <v>3</v>
      </c>
      <c r="N1577" s="84"/>
      <c r="O1577" s="85"/>
      <c r="P1577" s="85"/>
      <c r="Q1577" s="84"/>
      <c r="R1577" s="84"/>
      <c r="S1577" s="85"/>
      <c r="T1577" s="96"/>
      <c r="U1577" s="84">
        <f t="shared" si="83"/>
        <v>0</v>
      </c>
      <c r="V1577" s="85">
        <f t="shared" si="84"/>
        <v>30</v>
      </c>
      <c r="W1577" s="85">
        <f>STOCK[[#This Row],[Precio Final]]-STOCK[[#This Row],[Costo total]]</f>
        <v>30</v>
      </c>
      <c r="X1577" s="84">
        <f>STOCK[[#This Row],[Ganancia Unitaria]]*STOCK[[#This Row],[Salidas]]</f>
        <v>0</v>
      </c>
      <c r="Y1577" s="84"/>
      <c r="Z1577" s="84"/>
      <c r="AA1577" s="85"/>
      <c r="AB1577" s="84"/>
      <c r="AC1577" s="84"/>
      <c r="AD1577" s="106"/>
      <c r="AE1577" s="107"/>
      <c r="AF1577" s="107"/>
      <c r="AG1577" s="107"/>
      <c r="AH1577" s="107"/>
      <c r="AI1577" s="107"/>
      <c r="AJ1577" s="107"/>
      <c r="AK1577" s="107"/>
      <c r="AL1577" s="107"/>
      <c r="AM1577" s="107"/>
      <c r="AN1577" s="107"/>
      <c r="AO1577" s="107"/>
      <c r="AP1577" s="107"/>
      <c r="AQ1577" s="107"/>
      <c r="AR1577" s="107"/>
      <c r="AS1577" s="107"/>
      <c r="AT1577" s="107"/>
    </row>
    <row r="1578" s="65" customFormat="1" ht="104" customHeight="1" spans="1:46">
      <c r="A1578" s="84" t="s">
        <v>19417</v>
      </c>
      <c r="B1578" s="84"/>
      <c r="C1578" s="85" t="s">
        <v>2</v>
      </c>
      <c r="D1578" s="84" t="s">
        <v>16480</v>
      </c>
      <c r="E1578" s="87" t="s">
        <v>19416</v>
      </c>
      <c r="F1578" s="84" t="s">
        <v>19406</v>
      </c>
      <c r="G1578" s="85"/>
      <c r="H1578" s="85">
        <v>30</v>
      </c>
      <c r="I1578" s="85">
        <f t="shared" si="82"/>
        <v>30</v>
      </c>
      <c r="J1578" s="84">
        <v>1</v>
      </c>
      <c r="K1578" s="90">
        <f>SUMIFS(VENTAS[Cantidad],VENTAS[Código del producto Vendido],STOCK[[#This Row],[Code]])</f>
        <v>0</v>
      </c>
      <c r="L1578" s="84">
        <f>STOCK[[#This Row],[Entradas]]-STOCK[[#This Row],[Salidas]]</f>
        <v>1</v>
      </c>
      <c r="M1578" s="93">
        <f>STOCK[[#This Row],[Precio Final]]*10%</f>
        <v>3</v>
      </c>
      <c r="N1578" s="84"/>
      <c r="O1578" s="85"/>
      <c r="P1578" s="85"/>
      <c r="Q1578" s="84"/>
      <c r="R1578" s="84"/>
      <c r="S1578" s="85"/>
      <c r="T1578" s="96"/>
      <c r="U1578" s="84">
        <f t="shared" si="83"/>
        <v>0</v>
      </c>
      <c r="V1578" s="85">
        <f t="shared" si="84"/>
        <v>30</v>
      </c>
      <c r="W1578" s="85">
        <f>STOCK[[#This Row],[Precio Final]]-STOCK[[#This Row],[Costo total]]</f>
        <v>30</v>
      </c>
      <c r="X1578" s="84">
        <f>STOCK[[#This Row],[Ganancia Unitaria]]*STOCK[[#This Row],[Salidas]]</f>
        <v>0</v>
      </c>
      <c r="Y1578" s="84"/>
      <c r="Z1578" s="84"/>
      <c r="AA1578" s="85"/>
      <c r="AB1578" s="84"/>
      <c r="AC1578" s="84"/>
      <c r="AD1578" s="106"/>
      <c r="AE1578" s="107"/>
      <c r="AF1578" s="107"/>
      <c r="AG1578" s="107"/>
      <c r="AH1578" s="107"/>
      <c r="AI1578" s="107"/>
      <c r="AJ1578" s="107"/>
      <c r="AK1578" s="107"/>
      <c r="AL1578" s="107"/>
      <c r="AM1578" s="107"/>
      <c r="AN1578" s="107"/>
      <c r="AO1578" s="107"/>
      <c r="AP1578" s="107"/>
      <c r="AQ1578" s="107"/>
      <c r="AR1578" s="107"/>
      <c r="AS1578" s="107"/>
      <c r="AT1578" s="107"/>
    </row>
    <row r="1579" s="65" customFormat="1" ht="104" customHeight="1" spans="1:46">
      <c r="A1579" s="84" t="s">
        <v>19418</v>
      </c>
      <c r="B1579" s="84"/>
      <c r="C1579" s="85" t="s">
        <v>2</v>
      </c>
      <c r="D1579" s="84" t="s">
        <v>16480</v>
      </c>
      <c r="E1579" s="87" t="s">
        <v>19419</v>
      </c>
      <c r="F1579" s="84" t="s">
        <v>19411</v>
      </c>
      <c r="G1579" s="85"/>
      <c r="H1579" s="85">
        <v>40</v>
      </c>
      <c r="I1579" s="85">
        <f t="shared" si="82"/>
        <v>40</v>
      </c>
      <c r="J1579" s="84">
        <v>1</v>
      </c>
      <c r="K1579" s="90">
        <f>SUMIFS(VENTAS[Cantidad],VENTAS[Código del producto Vendido],STOCK[[#This Row],[Code]])</f>
        <v>0</v>
      </c>
      <c r="L1579" s="84">
        <f>STOCK[[#This Row],[Entradas]]-STOCK[[#This Row],[Salidas]]</f>
        <v>1</v>
      </c>
      <c r="M1579" s="93">
        <f>STOCK[[#This Row],[Precio Final]]*10%</f>
        <v>4</v>
      </c>
      <c r="N1579" s="84"/>
      <c r="O1579" s="85"/>
      <c r="P1579" s="85"/>
      <c r="Q1579" s="84"/>
      <c r="R1579" s="84"/>
      <c r="S1579" s="85"/>
      <c r="T1579" s="96"/>
      <c r="U1579" s="84">
        <f t="shared" si="83"/>
        <v>0</v>
      </c>
      <c r="V1579" s="85">
        <f t="shared" si="84"/>
        <v>40</v>
      </c>
      <c r="W1579" s="85">
        <f>STOCK[[#This Row],[Precio Final]]-STOCK[[#This Row],[Costo total]]</f>
        <v>40</v>
      </c>
      <c r="X1579" s="84">
        <f>STOCK[[#This Row],[Ganancia Unitaria]]*STOCK[[#This Row],[Salidas]]</f>
        <v>0</v>
      </c>
      <c r="Y1579" s="84"/>
      <c r="Z1579" s="84"/>
      <c r="AA1579" s="85"/>
      <c r="AB1579" s="84"/>
      <c r="AC1579" s="84"/>
      <c r="AD1579" s="106"/>
      <c r="AE1579" s="107"/>
      <c r="AF1579" s="107"/>
      <c r="AG1579" s="107"/>
      <c r="AH1579" s="107"/>
      <c r="AI1579" s="107"/>
      <c r="AJ1579" s="107"/>
      <c r="AK1579" s="107"/>
      <c r="AL1579" s="107"/>
      <c r="AM1579" s="107"/>
      <c r="AN1579" s="107"/>
      <c r="AO1579" s="107"/>
      <c r="AP1579" s="107"/>
      <c r="AQ1579" s="107"/>
      <c r="AR1579" s="107"/>
      <c r="AS1579" s="107"/>
      <c r="AT1579" s="107"/>
    </row>
    <row r="1580" s="65" customFormat="1" ht="104" customHeight="1" spans="1:46">
      <c r="A1580" s="84" t="s">
        <v>19420</v>
      </c>
      <c r="B1580" s="84"/>
      <c r="C1580" s="85" t="s">
        <v>2</v>
      </c>
      <c r="D1580" s="84" t="s">
        <v>16480</v>
      </c>
      <c r="E1580" s="87" t="s">
        <v>19421</v>
      </c>
      <c r="F1580" s="84" t="s">
        <v>19397</v>
      </c>
      <c r="G1580" s="85"/>
      <c r="H1580" s="85">
        <v>35</v>
      </c>
      <c r="I1580" s="85">
        <f t="shared" si="82"/>
        <v>35</v>
      </c>
      <c r="J1580" s="84">
        <v>1</v>
      </c>
      <c r="K1580" s="90">
        <f>SUMIFS(VENTAS[Cantidad],VENTAS[Código del producto Vendido],STOCK[[#This Row],[Code]])</f>
        <v>0</v>
      </c>
      <c r="L1580" s="84">
        <f>STOCK[[#This Row],[Entradas]]-STOCK[[#This Row],[Salidas]]</f>
        <v>1</v>
      </c>
      <c r="M1580" s="93">
        <f>STOCK[[#This Row],[Precio Final]]*10%</f>
        <v>3.5</v>
      </c>
      <c r="N1580" s="84"/>
      <c r="O1580" s="85"/>
      <c r="P1580" s="85"/>
      <c r="Q1580" s="84"/>
      <c r="R1580" s="84"/>
      <c r="S1580" s="85"/>
      <c r="T1580" s="96"/>
      <c r="U1580" s="84">
        <f t="shared" si="83"/>
        <v>0</v>
      </c>
      <c r="V1580" s="85">
        <f t="shared" si="84"/>
        <v>35</v>
      </c>
      <c r="W1580" s="85">
        <f>STOCK[[#This Row],[Precio Final]]-STOCK[[#This Row],[Costo total]]</f>
        <v>35</v>
      </c>
      <c r="X1580" s="84">
        <f>STOCK[[#This Row],[Ganancia Unitaria]]*STOCK[[#This Row],[Salidas]]</f>
        <v>0</v>
      </c>
      <c r="Y1580" s="84"/>
      <c r="Z1580" s="84"/>
      <c r="AA1580" s="85"/>
      <c r="AB1580" s="84"/>
      <c r="AC1580" s="84"/>
      <c r="AD1580" s="106"/>
      <c r="AE1580" s="107"/>
      <c r="AF1580" s="107"/>
      <c r="AG1580" s="107"/>
      <c r="AH1580" s="107"/>
      <c r="AI1580" s="107"/>
      <c r="AJ1580" s="107"/>
      <c r="AK1580" s="107"/>
      <c r="AL1580" s="107"/>
      <c r="AM1580" s="107"/>
      <c r="AN1580" s="107"/>
      <c r="AO1580" s="107"/>
      <c r="AP1580" s="107"/>
      <c r="AQ1580" s="107"/>
      <c r="AR1580" s="107"/>
      <c r="AS1580" s="107"/>
      <c r="AT1580" s="107"/>
    </row>
    <row r="1581" s="65" customFormat="1" ht="104" customHeight="1" spans="1:46">
      <c r="A1581" s="84" t="s">
        <v>19422</v>
      </c>
      <c r="B1581" s="84"/>
      <c r="C1581" s="85" t="s">
        <v>2</v>
      </c>
      <c r="D1581" s="84" t="s">
        <v>16480</v>
      </c>
      <c r="E1581" s="87" t="s">
        <v>19423</v>
      </c>
      <c r="F1581" s="84" t="s">
        <v>19411</v>
      </c>
      <c r="G1581" s="85"/>
      <c r="H1581" s="85">
        <v>40</v>
      </c>
      <c r="I1581" s="85">
        <f t="shared" si="82"/>
        <v>40</v>
      </c>
      <c r="J1581" s="84">
        <v>1</v>
      </c>
      <c r="K1581" s="90">
        <f>SUMIFS(VENTAS[Cantidad],VENTAS[Código del producto Vendido],STOCK[[#This Row],[Code]])</f>
        <v>0</v>
      </c>
      <c r="L1581" s="84">
        <f>STOCK[[#This Row],[Entradas]]-STOCK[[#This Row],[Salidas]]</f>
        <v>1</v>
      </c>
      <c r="M1581" s="93">
        <f>STOCK[[#This Row],[Precio Final]]*10%</f>
        <v>4</v>
      </c>
      <c r="N1581" s="84"/>
      <c r="O1581" s="85"/>
      <c r="P1581" s="85"/>
      <c r="Q1581" s="84"/>
      <c r="R1581" s="84"/>
      <c r="S1581" s="85"/>
      <c r="T1581" s="96"/>
      <c r="U1581" s="84">
        <f t="shared" si="83"/>
        <v>0</v>
      </c>
      <c r="V1581" s="85">
        <f t="shared" si="84"/>
        <v>40</v>
      </c>
      <c r="W1581" s="85">
        <f>STOCK[[#This Row],[Precio Final]]-STOCK[[#This Row],[Costo total]]</f>
        <v>40</v>
      </c>
      <c r="X1581" s="84">
        <f>STOCK[[#This Row],[Ganancia Unitaria]]*STOCK[[#This Row],[Salidas]]</f>
        <v>0</v>
      </c>
      <c r="Y1581" s="84"/>
      <c r="Z1581" s="84"/>
      <c r="AA1581" s="85"/>
      <c r="AB1581" s="84"/>
      <c r="AC1581" s="84"/>
      <c r="AD1581" s="106"/>
      <c r="AE1581" s="107"/>
      <c r="AF1581" s="107"/>
      <c r="AG1581" s="107"/>
      <c r="AH1581" s="107"/>
      <c r="AI1581" s="107"/>
      <c r="AJ1581" s="107"/>
      <c r="AK1581" s="107"/>
      <c r="AL1581" s="107"/>
      <c r="AM1581" s="107"/>
      <c r="AN1581" s="107"/>
      <c r="AO1581" s="107"/>
      <c r="AP1581" s="107"/>
      <c r="AQ1581" s="107"/>
      <c r="AR1581" s="107"/>
      <c r="AS1581" s="107"/>
      <c r="AT1581" s="107"/>
    </row>
    <row r="1582" s="65" customFormat="1" ht="104" customHeight="1" spans="1:46">
      <c r="A1582" s="84" t="s">
        <v>19424</v>
      </c>
      <c r="B1582" s="84"/>
      <c r="C1582" s="85" t="s">
        <v>2</v>
      </c>
      <c r="D1582" s="84" t="s">
        <v>16480</v>
      </c>
      <c r="E1582" s="87" t="s">
        <v>19425</v>
      </c>
      <c r="F1582" s="84" t="s">
        <v>19406</v>
      </c>
      <c r="G1582" s="85"/>
      <c r="H1582" s="85">
        <v>60</v>
      </c>
      <c r="I1582" s="85">
        <f t="shared" si="82"/>
        <v>60</v>
      </c>
      <c r="J1582" s="84">
        <v>1</v>
      </c>
      <c r="K1582" s="90">
        <f>SUMIFS(VENTAS[Cantidad],VENTAS[Código del producto Vendido],STOCK[[#This Row],[Code]])</f>
        <v>0</v>
      </c>
      <c r="L1582" s="84">
        <f>STOCK[[#This Row],[Entradas]]-STOCK[[#This Row],[Salidas]]</f>
        <v>1</v>
      </c>
      <c r="M1582" s="93">
        <f>STOCK[[#This Row],[Precio Final]]*10%</f>
        <v>6</v>
      </c>
      <c r="N1582" s="84"/>
      <c r="O1582" s="85"/>
      <c r="P1582" s="85"/>
      <c r="Q1582" s="84"/>
      <c r="R1582" s="84"/>
      <c r="S1582" s="85"/>
      <c r="T1582" s="96"/>
      <c r="U1582" s="84">
        <f t="shared" si="83"/>
        <v>0</v>
      </c>
      <c r="V1582" s="85">
        <f t="shared" si="84"/>
        <v>60</v>
      </c>
      <c r="W1582" s="85">
        <f>STOCK[[#This Row],[Precio Final]]-STOCK[[#This Row],[Costo total]]</f>
        <v>60</v>
      </c>
      <c r="X1582" s="84">
        <f>STOCK[[#This Row],[Ganancia Unitaria]]*STOCK[[#This Row],[Salidas]]</f>
        <v>0</v>
      </c>
      <c r="Y1582" s="84"/>
      <c r="Z1582" s="84"/>
      <c r="AA1582" s="85"/>
      <c r="AB1582" s="84"/>
      <c r="AC1582" s="84"/>
      <c r="AD1582" s="106"/>
      <c r="AE1582" s="107"/>
      <c r="AF1582" s="107"/>
      <c r="AG1582" s="107"/>
      <c r="AH1582" s="107"/>
      <c r="AI1582" s="107"/>
      <c r="AJ1582" s="107"/>
      <c r="AK1582" s="107"/>
      <c r="AL1582" s="107"/>
      <c r="AM1582" s="107"/>
      <c r="AN1582" s="107"/>
      <c r="AO1582" s="107"/>
      <c r="AP1582" s="107"/>
      <c r="AQ1582" s="107"/>
      <c r="AR1582" s="107"/>
      <c r="AS1582" s="107"/>
      <c r="AT1582" s="107"/>
    </row>
    <row r="1583" s="65" customFormat="1" ht="104" customHeight="1" spans="1:46">
      <c r="A1583" s="84" t="s">
        <v>19426</v>
      </c>
      <c r="B1583" s="84"/>
      <c r="C1583" s="85" t="s">
        <v>2</v>
      </c>
      <c r="D1583" s="84" t="s">
        <v>16492</v>
      </c>
      <c r="E1583" s="87" t="s">
        <v>19427</v>
      </c>
      <c r="F1583" s="84" t="s">
        <v>19311</v>
      </c>
      <c r="G1583" s="85"/>
      <c r="H1583" s="85">
        <v>40</v>
      </c>
      <c r="I1583" s="85">
        <f t="shared" si="82"/>
        <v>40</v>
      </c>
      <c r="J1583" s="84">
        <v>2</v>
      </c>
      <c r="K1583" s="90">
        <f>SUMIFS(VENTAS[Cantidad],VENTAS[Código del producto Vendido],STOCK[[#This Row],[Code]])</f>
        <v>0</v>
      </c>
      <c r="L1583" s="84">
        <f>STOCK[[#This Row],[Entradas]]-STOCK[[#This Row],[Salidas]]</f>
        <v>2</v>
      </c>
      <c r="M1583" s="93">
        <f>STOCK[[#This Row],[Precio Final]]*10%</f>
        <v>4</v>
      </c>
      <c r="N1583" s="84"/>
      <c r="O1583" s="85"/>
      <c r="P1583" s="85"/>
      <c r="Q1583" s="84"/>
      <c r="R1583" s="84"/>
      <c r="S1583" s="85"/>
      <c r="T1583" s="96"/>
      <c r="U1583" s="84">
        <f t="shared" si="83"/>
        <v>0</v>
      </c>
      <c r="V1583" s="85">
        <f t="shared" si="84"/>
        <v>40</v>
      </c>
      <c r="W1583" s="85">
        <f>STOCK[[#This Row],[Precio Final]]-STOCK[[#This Row],[Costo total]]</f>
        <v>40</v>
      </c>
      <c r="X1583" s="84">
        <f>STOCK[[#This Row],[Ganancia Unitaria]]*STOCK[[#This Row],[Salidas]]</f>
        <v>0</v>
      </c>
      <c r="Y1583" s="84"/>
      <c r="Z1583" s="84"/>
      <c r="AA1583" s="85"/>
      <c r="AB1583" s="84"/>
      <c r="AC1583" s="84"/>
      <c r="AD1583" s="106"/>
      <c r="AE1583" s="107"/>
      <c r="AF1583" s="107"/>
      <c r="AG1583" s="107"/>
      <c r="AH1583" s="107"/>
      <c r="AI1583" s="107"/>
      <c r="AJ1583" s="107"/>
      <c r="AK1583" s="107"/>
      <c r="AL1583" s="107"/>
      <c r="AM1583" s="107"/>
      <c r="AN1583" s="107"/>
      <c r="AO1583" s="107"/>
      <c r="AP1583" s="107"/>
      <c r="AQ1583" s="107"/>
      <c r="AR1583" s="107"/>
      <c r="AS1583" s="107"/>
      <c r="AT1583" s="107"/>
    </row>
    <row r="1584" s="65" customFormat="1" ht="104" customHeight="1" spans="1:46">
      <c r="A1584" s="84" t="s">
        <v>19428</v>
      </c>
      <c r="B1584" s="84"/>
      <c r="C1584" s="85" t="s">
        <v>2</v>
      </c>
      <c r="D1584" s="84" t="s">
        <v>16492</v>
      </c>
      <c r="E1584" s="87" t="s">
        <v>19429</v>
      </c>
      <c r="F1584" s="84" t="s">
        <v>19311</v>
      </c>
      <c r="G1584" s="85"/>
      <c r="H1584" s="85">
        <v>45</v>
      </c>
      <c r="I1584" s="85">
        <f t="shared" si="82"/>
        <v>45</v>
      </c>
      <c r="J1584" s="84">
        <v>1</v>
      </c>
      <c r="K1584" s="90">
        <f>SUMIFS(VENTAS[Cantidad],VENTAS[Código del producto Vendido],STOCK[[#This Row],[Code]])</f>
        <v>0</v>
      </c>
      <c r="L1584" s="84">
        <f>STOCK[[#This Row],[Entradas]]-STOCK[[#This Row],[Salidas]]</f>
        <v>1</v>
      </c>
      <c r="M1584" s="93">
        <f>STOCK[[#This Row],[Precio Final]]*10%</f>
        <v>4.5</v>
      </c>
      <c r="N1584" s="84"/>
      <c r="O1584" s="85"/>
      <c r="P1584" s="85"/>
      <c r="Q1584" s="84"/>
      <c r="R1584" s="84"/>
      <c r="S1584" s="85"/>
      <c r="T1584" s="96"/>
      <c r="U1584" s="84">
        <f t="shared" si="83"/>
        <v>0</v>
      </c>
      <c r="V1584" s="85">
        <f t="shared" si="84"/>
        <v>45</v>
      </c>
      <c r="W1584" s="85">
        <f>STOCK[[#This Row],[Precio Final]]-STOCK[[#This Row],[Costo total]]</f>
        <v>45</v>
      </c>
      <c r="X1584" s="84">
        <f>STOCK[[#This Row],[Ganancia Unitaria]]*STOCK[[#This Row],[Salidas]]</f>
        <v>0</v>
      </c>
      <c r="Y1584" s="84"/>
      <c r="Z1584" s="84"/>
      <c r="AA1584" s="85"/>
      <c r="AB1584" s="84"/>
      <c r="AC1584" s="84"/>
      <c r="AD1584" s="106"/>
      <c r="AE1584" s="107"/>
      <c r="AF1584" s="107"/>
      <c r="AG1584" s="107"/>
      <c r="AH1584" s="107"/>
      <c r="AI1584" s="107"/>
      <c r="AJ1584" s="107"/>
      <c r="AK1584" s="107"/>
      <c r="AL1584" s="107"/>
      <c r="AM1584" s="107"/>
      <c r="AN1584" s="107"/>
      <c r="AO1584" s="107"/>
      <c r="AP1584" s="107"/>
      <c r="AQ1584" s="107"/>
      <c r="AR1584" s="107"/>
      <c r="AS1584" s="107"/>
      <c r="AT1584" s="107"/>
    </row>
    <row r="1585" s="65" customFormat="1" ht="104" customHeight="1" spans="1:46">
      <c r="A1585" s="84" t="s">
        <v>19430</v>
      </c>
      <c r="B1585" s="84"/>
      <c r="C1585" s="85" t="s">
        <v>2</v>
      </c>
      <c r="D1585" s="84" t="s">
        <v>16492</v>
      </c>
      <c r="E1585" s="87" t="s">
        <v>19431</v>
      </c>
      <c r="F1585" s="84" t="s">
        <v>19311</v>
      </c>
      <c r="G1585" s="85"/>
      <c r="H1585" s="85">
        <v>35</v>
      </c>
      <c r="I1585" s="85">
        <f t="shared" ref="I1585:I1611" si="85">H1585</f>
        <v>35</v>
      </c>
      <c r="J1585" s="84">
        <v>1</v>
      </c>
      <c r="K1585" s="90">
        <f>SUMIFS(VENTAS[Cantidad],VENTAS[Código del producto Vendido],STOCK[[#This Row],[Code]])</f>
        <v>0</v>
      </c>
      <c r="L1585" s="84">
        <f>STOCK[[#This Row],[Entradas]]-STOCK[[#This Row],[Salidas]]</f>
        <v>1</v>
      </c>
      <c r="M1585" s="93">
        <f>STOCK[[#This Row],[Precio Final]]*10%</f>
        <v>3.5</v>
      </c>
      <c r="N1585" s="84"/>
      <c r="O1585" s="85"/>
      <c r="P1585" s="85"/>
      <c r="Q1585" s="84"/>
      <c r="R1585" s="84"/>
      <c r="S1585" s="85"/>
      <c r="T1585" s="96"/>
      <c r="U1585" s="84">
        <f t="shared" si="83"/>
        <v>0</v>
      </c>
      <c r="V1585" s="85">
        <f t="shared" si="84"/>
        <v>35</v>
      </c>
      <c r="W1585" s="85">
        <f>STOCK[[#This Row],[Precio Final]]-STOCK[[#This Row],[Costo total]]</f>
        <v>35</v>
      </c>
      <c r="X1585" s="84">
        <f>STOCK[[#This Row],[Ganancia Unitaria]]*STOCK[[#This Row],[Salidas]]</f>
        <v>0</v>
      </c>
      <c r="Y1585" s="84"/>
      <c r="Z1585" s="84"/>
      <c r="AA1585" s="85"/>
      <c r="AB1585" s="84"/>
      <c r="AC1585" s="84"/>
      <c r="AD1585" s="106"/>
      <c r="AE1585" s="107"/>
      <c r="AF1585" s="107"/>
      <c r="AG1585" s="107"/>
      <c r="AH1585" s="107"/>
      <c r="AI1585" s="107"/>
      <c r="AJ1585" s="107"/>
      <c r="AK1585" s="107"/>
      <c r="AL1585" s="107"/>
      <c r="AM1585" s="107"/>
      <c r="AN1585" s="107"/>
      <c r="AO1585" s="107"/>
      <c r="AP1585" s="107"/>
      <c r="AQ1585" s="107"/>
      <c r="AR1585" s="107"/>
      <c r="AS1585" s="107"/>
      <c r="AT1585" s="107"/>
    </row>
    <row r="1586" s="65" customFormat="1" ht="104" customHeight="1" spans="1:46">
      <c r="A1586" s="84" t="s">
        <v>19432</v>
      </c>
      <c r="B1586" s="84"/>
      <c r="C1586" s="85" t="s">
        <v>2</v>
      </c>
      <c r="D1586" s="84" t="s">
        <v>16492</v>
      </c>
      <c r="E1586" s="87" t="s">
        <v>19433</v>
      </c>
      <c r="F1586" s="84" t="s">
        <v>19311</v>
      </c>
      <c r="G1586" s="85"/>
      <c r="H1586" s="85">
        <v>40</v>
      </c>
      <c r="I1586" s="85">
        <f t="shared" si="85"/>
        <v>40</v>
      </c>
      <c r="J1586" s="84">
        <v>1</v>
      </c>
      <c r="K1586" s="90">
        <f>SUMIFS(VENTAS[Cantidad],VENTAS[Código del producto Vendido],STOCK[[#This Row],[Code]])</f>
        <v>0</v>
      </c>
      <c r="L1586" s="84">
        <f>STOCK[[#This Row],[Entradas]]-STOCK[[#This Row],[Salidas]]</f>
        <v>1</v>
      </c>
      <c r="M1586" s="93">
        <f>STOCK[[#This Row],[Precio Final]]*10%</f>
        <v>4</v>
      </c>
      <c r="N1586" s="84"/>
      <c r="O1586" s="85"/>
      <c r="P1586" s="85"/>
      <c r="Q1586" s="84"/>
      <c r="R1586" s="84"/>
      <c r="S1586" s="85"/>
      <c r="T1586" s="96"/>
      <c r="U1586" s="84">
        <f t="shared" si="83"/>
        <v>0</v>
      </c>
      <c r="V1586" s="85">
        <f t="shared" si="84"/>
        <v>40</v>
      </c>
      <c r="W1586" s="85">
        <f>STOCK[[#This Row],[Precio Final]]-STOCK[[#This Row],[Costo total]]</f>
        <v>40</v>
      </c>
      <c r="X1586" s="84">
        <f>STOCK[[#This Row],[Ganancia Unitaria]]*STOCK[[#This Row],[Salidas]]</f>
        <v>0</v>
      </c>
      <c r="Y1586" s="84"/>
      <c r="Z1586" s="84"/>
      <c r="AA1586" s="85"/>
      <c r="AB1586" s="84"/>
      <c r="AC1586" s="84"/>
      <c r="AD1586" s="106"/>
      <c r="AE1586" s="107"/>
      <c r="AF1586" s="107"/>
      <c r="AG1586" s="107"/>
      <c r="AH1586" s="107"/>
      <c r="AI1586" s="107"/>
      <c r="AJ1586" s="107"/>
      <c r="AK1586" s="107"/>
      <c r="AL1586" s="107"/>
      <c r="AM1586" s="107"/>
      <c r="AN1586" s="107"/>
      <c r="AO1586" s="107"/>
      <c r="AP1586" s="107"/>
      <c r="AQ1586" s="107"/>
      <c r="AR1586" s="107"/>
      <c r="AS1586" s="107"/>
      <c r="AT1586" s="107"/>
    </row>
    <row r="1587" s="65" customFormat="1" ht="104" customHeight="1" spans="1:46">
      <c r="A1587" s="84" t="s">
        <v>19434</v>
      </c>
      <c r="B1587" s="84"/>
      <c r="C1587" s="85" t="s">
        <v>2</v>
      </c>
      <c r="D1587" s="84" t="s">
        <v>19380</v>
      </c>
      <c r="E1587" s="87" t="s">
        <v>19435</v>
      </c>
      <c r="F1587" s="84" t="s">
        <v>16617</v>
      </c>
      <c r="G1587" s="85"/>
      <c r="H1587" s="85">
        <v>40</v>
      </c>
      <c r="I1587" s="85">
        <f t="shared" si="85"/>
        <v>40</v>
      </c>
      <c r="J1587" s="84">
        <v>1</v>
      </c>
      <c r="K1587" s="90">
        <f>SUMIFS(VENTAS[Cantidad],VENTAS[Código del producto Vendido],STOCK[[#This Row],[Code]])</f>
        <v>0</v>
      </c>
      <c r="L1587" s="84">
        <f>STOCK[[#This Row],[Entradas]]-STOCK[[#This Row],[Salidas]]</f>
        <v>1</v>
      </c>
      <c r="M1587" s="93">
        <f>STOCK[[#This Row],[Precio Final]]*10%</f>
        <v>4</v>
      </c>
      <c r="N1587" s="84"/>
      <c r="O1587" s="85"/>
      <c r="P1587" s="85"/>
      <c r="Q1587" s="84"/>
      <c r="R1587" s="84"/>
      <c r="S1587" s="85"/>
      <c r="T1587" s="96"/>
      <c r="U1587" s="84">
        <f t="shared" si="83"/>
        <v>0</v>
      </c>
      <c r="V1587" s="85">
        <f t="shared" si="84"/>
        <v>40</v>
      </c>
      <c r="W1587" s="85">
        <f>STOCK[[#This Row],[Precio Final]]-STOCK[[#This Row],[Costo total]]</f>
        <v>40</v>
      </c>
      <c r="X1587" s="84">
        <f>STOCK[[#This Row],[Ganancia Unitaria]]*STOCK[[#This Row],[Salidas]]</f>
        <v>0</v>
      </c>
      <c r="Y1587" s="84"/>
      <c r="Z1587" s="84"/>
      <c r="AA1587" s="85"/>
      <c r="AB1587" s="84"/>
      <c r="AC1587" s="84"/>
      <c r="AD1587" s="106"/>
      <c r="AE1587" s="107"/>
      <c r="AF1587" s="107"/>
      <c r="AG1587" s="107"/>
      <c r="AH1587" s="107"/>
      <c r="AI1587" s="107"/>
      <c r="AJ1587" s="107"/>
      <c r="AK1587" s="107"/>
      <c r="AL1587" s="107"/>
      <c r="AM1587" s="107"/>
      <c r="AN1587" s="107"/>
      <c r="AO1587" s="107"/>
      <c r="AP1587" s="107"/>
      <c r="AQ1587" s="107"/>
      <c r="AR1587" s="107"/>
      <c r="AS1587" s="107"/>
      <c r="AT1587" s="107"/>
    </row>
    <row r="1588" s="65" customFormat="1" ht="104" customHeight="1" spans="1:46">
      <c r="A1588" s="84" t="s">
        <v>19436</v>
      </c>
      <c r="B1588" s="84"/>
      <c r="C1588" s="85" t="s">
        <v>2</v>
      </c>
      <c r="D1588" s="84" t="s">
        <v>16492</v>
      </c>
      <c r="E1588" s="87" t="s">
        <v>19437</v>
      </c>
      <c r="F1588" s="84" t="s">
        <v>19311</v>
      </c>
      <c r="G1588" s="85"/>
      <c r="H1588" s="85">
        <v>35</v>
      </c>
      <c r="I1588" s="85">
        <f t="shared" si="85"/>
        <v>35</v>
      </c>
      <c r="J1588" s="84">
        <v>1</v>
      </c>
      <c r="K1588" s="90">
        <f>SUMIFS(VENTAS[Cantidad],VENTAS[Código del producto Vendido],STOCK[[#This Row],[Code]])</f>
        <v>0</v>
      </c>
      <c r="L1588" s="84">
        <f>STOCK[[#This Row],[Entradas]]-STOCK[[#This Row],[Salidas]]</f>
        <v>1</v>
      </c>
      <c r="M1588" s="93">
        <f>STOCK[[#This Row],[Precio Final]]*10%</f>
        <v>3.5</v>
      </c>
      <c r="N1588" s="84"/>
      <c r="O1588" s="85"/>
      <c r="P1588" s="85"/>
      <c r="Q1588" s="84"/>
      <c r="R1588" s="84"/>
      <c r="S1588" s="85"/>
      <c r="T1588" s="96"/>
      <c r="U1588" s="84">
        <f t="shared" si="83"/>
        <v>0</v>
      </c>
      <c r="V1588" s="85">
        <f t="shared" si="84"/>
        <v>35</v>
      </c>
      <c r="W1588" s="85">
        <f>STOCK[[#This Row],[Precio Final]]-STOCK[[#This Row],[Costo total]]</f>
        <v>35</v>
      </c>
      <c r="X1588" s="84">
        <f>STOCK[[#This Row],[Ganancia Unitaria]]*STOCK[[#This Row],[Salidas]]</f>
        <v>0</v>
      </c>
      <c r="Y1588" s="84"/>
      <c r="Z1588" s="84"/>
      <c r="AA1588" s="85"/>
      <c r="AB1588" s="84"/>
      <c r="AC1588" s="84"/>
      <c r="AD1588" s="106"/>
      <c r="AE1588" s="107"/>
      <c r="AF1588" s="107"/>
      <c r="AG1588" s="107"/>
      <c r="AH1588" s="107"/>
      <c r="AI1588" s="107"/>
      <c r="AJ1588" s="107"/>
      <c r="AK1588" s="107"/>
      <c r="AL1588" s="107"/>
      <c r="AM1588" s="107"/>
      <c r="AN1588" s="107"/>
      <c r="AO1588" s="107"/>
      <c r="AP1588" s="107"/>
      <c r="AQ1588" s="107"/>
      <c r="AR1588" s="107"/>
      <c r="AS1588" s="107"/>
      <c r="AT1588" s="107"/>
    </row>
    <row r="1589" s="65" customFormat="1" ht="104" customHeight="1" spans="1:46">
      <c r="A1589" s="84" t="s">
        <v>19438</v>
      </c>
      <c r="B1589" s="84"/>
      <c r="C1589" s="85" t="s">
        <v>2</v>
      </c>
      <c r="D1589" s="84" t="s">
        <v>16492</v>
      </c>
      <c r="E1589" s="87" t="s">
        <v>19439</v>
      </c>
      <c r="F1589" s="84" t="s">
        <v>19311</v>
      </c>
      <c r="G1589" s="85"/>
      <c r="H1589" s="85">
        <v>30</v>
      </c>
      <c r="I1589" s="85">
        <f t="shared" si="85"/>
        <v>30</v>
      </c>
      <c r="J1589" s="84">
        <v>1</v>
      </c>
      <c r="K1589" s="90">
        <f>SUMIFS(VENTAS[Cantidad],VENTAS[Código del producto Vendido],STOCK[[#This Row],[Code]])</f>
        <v>0</v>
      </c>
      <c r="L1589" s="84">
        <f>STOCK[[#This Row],[Entradas]]-STOCK[[#This Row],[Salidas]]</f>
        <v>1</v>
      </c>
      <c r="M1589" s="93">
        <f>STOCK[[#This Row],[Precio Final]]*10%</f>
        <v>3</v>
      </c>
      <c r="N1589" s="84"/>
      <c r="O1589" s="85"/>
      <c r="P1589" s="85"/>
      <c r="Q1589" s="84"/>
      <c r="R1589" s="84"/>
      <c r="S1589" s="85"/>
      <c r="T1589" s="96"/>
      <c r="U1589" s="84">
        <f t="shared" si="83"/>
        <v>0</v>
      </c>
      <c r="V1589" s="85">
        <f t="shared" si="84"/>
        <v>30</v>
      </c>
      <c r="W1589" s="85">
        <f>STOCK[[#This Row],[Precio Final]]-STOCK[[#This Row],[Costo total]]</f>
        <v>30</v>
      </c>
      <c r="X1589" s="84">
        <f>STOCK[[#This Row],[Ganancia Unitaria]]*STOCK[[#This Row],[Salidas]]</f>
        <v>0</v>
      </c>
      <c r="Y1589" s="84"/>
      <c r="Z1589" s="84"/>
      <c r="AA1589" s="85"/>
      <c r="AB1589" s="84"/>
      <c r="AC1589" s="84"/>
      <c r="AD1589" s="106"/>
      <c r="AE1589" s="107"/>
      <c r="AF1589" s="107"/>
      <c r="AG1589" s="107"/>
      <c r="AH1589" s="107"/>
      <c r="AI1589" s="107"/>
      <c r="AJ1589" s="107"/>
      <c r="AK1589" s="107"/>
      <c r="AL1589" s="107"/>
      <c r="AM1589" s="107"/>
      <c r="AN1589" s="107"/>
      <c r="AO1589" s="107"/>
      <c r="AP1589" s="107"/>
      <c r="AQ1589" s="107"/>
      <c r="AR1589" s="107"/>
      <c r="AS1589" s="107"/>
      <c r="AT1589" s="107"/>
    </row>
    <row r="1590" s="65" customFormat="1" ht="104" customHeight="1" spans="1:46">
      <c r="A1590" s="84" t="s">
        <v>19440</v>
      </c>
      <c r="B1590" s="84"/>
      <c r="C1590" s="85" t="s">
        <v>2</v>
      </c>
      <c r="D1590" s="84" t="s">
        <v>16492</v>
      </c>
      <c r="E1590" s="87" t="s">
        <v>19441</v>
      </c>
      <c r="F1590" s="84" t="s">
        <v>19311</v>
      </c>
      <c r="G1590" s="85"/>
      <c r="H1590" s="85">
        <v>35</v>
      </c>
      <c r="I1590" s="85">
        <f t="shared" si="85"/>
        <v>35</v>
      </c>
      <c r="J1590" s="84">
        <v>1</v>
      </c>
      <c r="K1590" s="90">
        <f>SUMIFS(VENTAS[Cantidad],VENTAS[Código del producto Vendido],STOCK[[#This Row],[Code]])</f>
        <v>0</v>
      </c>
      <c r="L1590" s="84">
        <f>STOCK[[#This Row],[Entradas]]-STOCK[[#This Row],[Salidas]]</f>
        <v>1</v>
      </c>
      <c r="M1590" s="93">
        <f>STOCK[[#This Row],[Precio Final]]*10%</f>
        <v>3.5</v>
      </c>
      <c r="N1590" s="84"/>
      <c r="O1590" s="85"/>
      <c r="P1590" s="85"/>
      <c r="Q1590" s="84"/>
      <c r="R1590" s="84"/>
      <c r="S1590" s="85"/>
      <c r="T1590" s="96"/>
      <c r="U1590" s="84">
        <f t="shared" si="83"/>
        <v>0</v>
      </c>
      <c r="V1590" s="85">
        <f t="shared" si="84"/>
        <v>35</v>
      </c>
      <c r="W1590" s="85">
        <f>STOCK[[#This Row],[Precio Final]]-STOCK[[#This Row],[Costo total]]</f>
        <v>35</v>
      </c>
      <c r="X1590" s="84">
        <f>STOCK[[#This Row],[Ganancia Unitaria]]*STOCK[[#This Row],[Salidas]]</f>
        <v>0</v>
      </c>
      <c r="Y1590" s="84"/>
      <c r="Z1590" s="84"/>
      <c r="AA1590" s="85"/>
      <c r="AB1590" s="84"/>
      <c r="AC1590" s="84"/>
      <c r="AD1590" s="106"/>
      <c r="AE1590" s="107"/>
      <c r="AF1590" s="107"/>
      <c r="AG1590" s="107"/>
      <c r="AH1590" s="107"/>
      <c r="AI1590" s="107"/>
      <c r="AJ1590" s="107"/>
      <c r="AK1590" s="107"/>
      <c r="AL1590" s="107"/>
      <c r="AM1590" s="107"/>
      <c r="AN1590" s="107"/>
      <c r="AO1590" s="107"/>
      <c r="AP1590" s="107"/>
      <c r="AQ1590" s="107"/>
      <c r="AR1590" s="107"/>
      <c r="AS1590" s="107"/>
      <c r="AT1590" s="107"/>
    </row>
    <row r="1591" s="65" customFormat="1" ht="104" customHeight="1" spans="1:46">
      <c r="A1591" s="84" t="s">
        <v>19442</v>
      </c>
      <c r="B1591" s="84"/>
      <c r="C1591" s="85" t="s">
        <v>2</v>
      </c>
      <c r="D1591" s="84" t="s">
        <v>16492</v>
      </c>
      <c r="E1591" s="87" t="s">
        <v>19443</v>
      </c>
      <c r="F1591" s="84" t="s">
        <v>19311</v>
      </c>
      <c r="G1591" s="85"/>
      <c r="H1591" s="85">
        <v>40</v>
      </c>
      <c r="I1591" s="85">
        <f t="shared" si="85"/>
        <v>40</v>
      </c>
      <c r="J1591" s="84">
        <v>1</v>
      </c>
      <c r="K1591" s="90">
        <f>SUMIFS(VENTAS[Cantidad],VENTAS[Código del producto Vendido],STOCK[[#This Row],[Code]])</f>
        <v>0</v>
      </c>
      <c r="L1591" s="84">
        <f>STOCK[[#This Row],[Entradas]]-STOCK[[#This Row],[Salidas]]</f>
        <v>1</v>
      </c>
      <c r="M1591" s="93">
        <f>STOCK[[#This Row],[Precio Final]]*10%</f>
        <v>4</v>
      </c>
      <c r="N1591" s="84"/>
      <c r="O1591" s="85"/>
      <c r="P1591" s="85"/>
      <c r="Q1591" s="84"/>
      <c r="R1591" s="84"/>
      <c r="S1591" s="85"/>
      <c r="T1591" s="96"/>
      <c r="U1591" s="84">
        <f t="shared" si="83"/>
        <v>0</v>
      </c>
      <c r="V1591" s="85">
        <f t="shared" si="84"/>
        <v>40</v>
      </c>
      <c r="W1591" s="85">
        <f>STOCK[[#This Row],[Precio Final]]-STOCK[[#This Row],[Costo total]]</f>
        <v>40</v>
      </c>
      <c r="X1591" s="84">
        <f>STOCK[[#This Row],[Ganancia Unitaria]]*STOCK[[#This Row],[Salidas]]</f>
        <v>0</v>
      </c>
      <c r="Y1591" s="84"/>
      <c r="Z1591" s="84"/>
      <c r="AA1591" s="85"/>
      <c r="AB1591" s="84"/>
      <c r="AC1591" s="84"/>
      <c r="AD1591" s="106"/>
      <c r="AE1591" s="107"/>
      <c r="AF1591" s="107"/>
      <c r="AG1591" s="107"/>
      <c r="AH1591" s="107"/>
      <c r="AI1591" s="107"/>
      <c r="AJ1591" s="107"/>
      <c r="AK1591" s="107"/>
      <c r="AL1591" s="107"/>
      <c r="AM1591" s="107"/>
      <c r="AN1591" s="107"/>
      <c r="AO1591" s="107"/>
      <c r="AP1591" s="107"/>
      <c r="AQ1591" s="107"/>
      <c r="AR1591" s="107"/>
      <c r="AS1591" s="107"/>
      <c r="AT1591" s="107"/>
    </row>
    <row r="1592" s="65" customFormat="1" ht="104" customHeight="1" spans="1:46">
      <c r="A1592" s="84" t="s">
        <v>19444</v>
      </c>
      <c r="B1592" s="84"/>
      <c r="C1592" s="85" t="s">
        <v>2</v>
      </c>
      <c r="D1592" s="84" t="s">
        <v>19380</v>
      </c>
      <c r="E1592" s="87" t="s">
        <v>19445</v>
      </c>
      <c r="F1592" s="84" t="s">
        <v>16617</v>
      </c>
      <c r="G1592" s="85"/>
      <c r="H1592" s="85">
        <v>50</v>
      </c>
      <c r="I1592" s="85">
        <f t="shared" si="85"/>
        <v>50</v>
      </c>
      <c r="J1592" s="84">
        <v>1</v>
      </c>
      <c r="K1592" s="90">
        <f>SUMIFS(VENTAS[Cantidad],VENTAS[Código del producto Vendido],STOCK[[#This Row],[Code]])</f>
        <v>0</v>
      </c>
      <c r="L1592" s="84">
        <f>STOCK[[#This Row],[Entradas]]-STOCK[[#This Row],[Salidas]]</f>
        <v>1</v>
      </c>
      <c r="M1592" s="93">
        <f>STOCK[[#This Row],[Precio Final]]*10%</f>
        <v>5</v>
      </c>
      <c r="N1592" s="84"/>
      <c r="O1592" s="85"/>
      <c r="P1592" s="85"/>
      <c r="Q1592" s="84"/>
      <c r="R1592" s="84"/>
      <c r="S1592" s="85"/>
      <c r="T1592" s="96"/>
      <c r="U1592" s="84">
        <f t="shared" si="83"/>
        <v>0</v>
      </c>
      <c r="V1592" s="85">
        <f t="shared" si="84"/>
        <v>50</v>
      </c>
      <c r="W1592" s="85">
        <f>STOCK[[#This Row],[Precio Final]]-STOCK[[#This Row],[Costo total]]</f>
        <v>50</v>
      </c>
      <c r="X1592" s="84">
        <f>STOCK[[#This Row],[Ganancia Unitaria]]*STOCK[[#This Row],[Salidas]]</f>
        <v>0</v>
      </c>
      <c r="Y1592" s="84"/>
      <c r="Z1592" s="84"/>
      <c r="AA1592" s="85"/>
      <c r="AB1592" s="84"/>
      <c r="AC1592" s="84"/>
      <c r="AD1592" s="106"/>
      <c r="AE1592" s="107"/>
      <c r="AF1592" s="107"/>
      <c r="AG1592" s="107"/>
      <c r="AH1592" s="107"/>
      <c r="AI1592" s="107"/>
      <c r="AJ1592" s="107"/>
      <c r="AK1592" s="107"/>
      <c r="AL1592" s="107"/>
      <c r="AM1592" s="107"/>
      <c r="AN1592" s="107"/>
      <c r="AO1592" s="107"/>
      <c r="AP1592" s="107"/>
      <c r="AQ1592" s="107"/>
      <c r="AR1592" s="107"/>
      <c r="AS1592" s="107"/>
      <c r="AT1592" s="107"/>
    </row>
    <row r="1593" s="65" customFormat="1" ht="104" customHeight="1" spans="1:46">
      <c r="A1593" s="84" t="s">
        <v>19446</v>
      </c>
      <c r="B1593" s="84"/>
      <c r="C1593" s="85" t="s">
        <v>2</v>
      </c>
      <c r="D1593" s="84" t="s">
        <v>16480</v>
      </c>
      <c r="E1593" s="87" t="s">
        <v>19447</v>
      </c>
      <c r="F1593" s="84" t="s">
        <v>19397</v>
      </c>
      <c r="G1593" s="85"/>
      <c r="H1593" s="85">
        <v>40</v>
      </c>
      <c r="I1593" s="85">
        <f t="shared" si="85"/>
        <v>40</v>
      </c>
      <c r="J1593" s="84">
        <v>1</v>
      </c>
      <c r="K1593" s="90">
        <f>SUMIFS(VENTAS[Cantidad],VENTAS[Código del producto Vendido],STOCK[[#This Row],[Code]])</f>
        <v>0</v>
      </c>
      <c r="L1593" s="84">
        <f>STOCK[[#This Row],[Entradas]]-STOCK[[#This Row],[Salidas]]</f>
        <v>1</v>
      </c>
      <c r="M1593" s="93">
        <f>STOCK[[#This Row],[Precio Final]]*10%</f>
        <v>4</v>
      </c>
      <c r="N1593" s="84"/>
      <c r="O1593" s="85"/>
      <c r="P1593" s="85"/>
      <c r="Q1593" s="84"/>
      <c r="R1593" s="84"/>
      <c r="S1593" s="85"/>
      <c r="T1593" s="96"/>
      <c r="U1593" s="84">
        <f t="shared" si="83"/>
        <v>0</v>
      </c>
      <c r="V1593" s="85">
        <f t="shared" si="84"/>
        <v>40</v>
      </c>
      <c r="W1593" s="85">
        <f>STOCK[[#This Row],[Precio Final]]-STOCK[[#This Row],[Costo total]]</f>
        <v>40</v>
      </c>
      <c r="X1593" s="84">
        <f>STOCK[[#This Row],[Ganancia Unitaria]]*STOCK[[#This Row],[Salidas]]</f>
        <v>0</v>
      </c>
      <c r="Y1593" s="84"/>
      <c r="Z1593" s="84"/>
      <c r="AA1593" s="85"/>
      <c r="AB1593" s="84"/>
      <c r="AC1593" s="84"/>
      <c r="AD1593" s="106"/>
      <c r="AE1593" s="107"/>
      <c r="AF1593" s="107"/>
      <c r="AG1593" s="107"/>
      <c r="AH1593" s="107"/>
      <c r="AI1593" s="107"/>
      <c r="AJ1593" s="107"/>
      <c r="AK1593" s="107"/>
      <c r="AL1593" s="107"/>
      <c r="AM1593" s="107"/>
      <c r="AN1593" s="107"/>
      <c r="AO1593" s="107"/>
      <c r="AP1593" s="107"/>
      <c r="AQ1593" s="107"/>
      <c r="AR1593" s="107"/>
      <c r="AS1593" s="107"/>
      <c r="AT1593" s="107"/>
    </row>
    <row r="1594" s="65" customFormat="1" ht="104" customHeight="1" spans="1:46">
      <c r="A1594" s="84" t="s">
        <v>19448</v>
      </c>
      <c r="B1594" s="84"/>
      <c r="C1594" s="85" t="s">
        <v>2</v>
      </c>
      <c r="D1594" s="84" t="s">
        <v>16480</v>
      </c>
      <c r="E1594" s="87" t="s">
        <v>19449</v>
      </c>
      <c r="F1594" s="84" t="s">
        <v>19406</v>
      </c>
      <c r="G1594" s="85"/>
      <c r="H1594" s="85">
        <v>40</v>
      </c>
      <c r="I1594" s="85">
        <f t="shared" si="85"/>
        <v>40</v>
      </c>
      <c r="J1594" s="84">
        <v>1</v>
      </c>
      <c r="K1594" s="90">
        <f>SUMIFS(VENTAS[Cantidad],VENTAS[Código del producto Vendido],STOCK[[#This Row],[Code]])</f>
        <v>0</v>
      </c>
      <c r="L1594" s="84">
        <f>STOCK[[#This Row],[Entradas]]-STOCK[[#This Row],[Salidas]]</f>
        <v>1</v>
      </c>
      <c r="M1594" s="93">
        <f>STOCK[[#This Row],[Precio Final]]*10%</f>
        <v>4</v>
      </c>
      <c r="N1594" s="84"/>
      <c r="O1594" s="85"/>
      <c r="P1594" s="85"/>
      <c r="Q1594" s="84"/>
      <c r="R1594" s="84"/>
      <c r="S1594" s="85"/>
      <c r="T1594" s="96"/>
      <c r="U1594" s="84">
        <f t="shared" si="83"/>
        <v>0</v>
      </c>
      <c r="V1594" s="85">
        <f t="shared" si="84"/>
        <v>40</v>
      </c>
      <c r="W1594" s="85">
        <f>STOCK[[#This Row],[Precio Final]]-STOCK[[#This Row],[Costo total]]</f>
        <v>40</v>
      </c>
      <c r="X1594" s="84">
        <f>STOCK[[#This Row],[Ganancia Unitaria]]*STOCK[[#This Row],[Salidas]]</f>
        <v>0</v>
      </c>
      <c r="Y1594" s="84"/>
      <c r="Z1594" s="84"/>
      <c r="AA1594" s="85"/>
      <c r="AB1594" s="84"/>
      <c r="AC1594" s="84"/>
      <c r="AD1594" s="106"/>
      <c r="AE1594" s="107"/>
      <c r="AF1594" s="107"/>
      <c r="AG1594" s="107"/>
      <c r="AH1594" s="107"/>
      <c r="AI1594" s="107"/>
      <c r="AJ1594" s="107"/>
      <c r="AK1594" s="107"/>
      <c r="AL1594" s="107"/>
      <c r="AM1594" s="107"/>
      <c r="AN1594" s="107"/>
      <c r="AO1594" s="107"/>
      <c r="AP1594" s="107"/>
      <c r="AQ1594" s="107"/>
      <c r="AR1594" s="107"/>
      <c r="AS1594" s="107"/>
      <c r="AT1594" s="107"/>
    </row>
    <row r="1595" s="65" customFormat="1" ht="104" customHeight="1" spans="1:46">
      <c r="A1595" s="84" t="s">
        <v>19450</v>
      </c>
      <c r="B1595" s="84"/>
      <c r="C1595" s="85" t="s">
        <v>2</v>
      </c>
      <c r="D1595" s="84" t="s">
        <v>16480</v>
      </c>
      <c r="E1595" s="87" t="s">
        <v>19451</v>
      </c>
      <c r="F1595" s="84" t="s">
        <v>19411</v>
      </c>
      <c r="G1595" s="85"/>
      <c r="H1595" s="85">
        <v>45</v>
      </c>
      <c r="I1595" s="85">
        <f t="shared" si="85"/>
        <v>45</v>
      </c>
      <c r="J1595" s="84">
        <v>1</v>
      </c>
      <c r="K1595" s="90">
        <f>SUMIFS(VENTAS[Cantidad],VENTAS[Código del producto Vendido],STOCK[[#This Row],[Code]])</f>
        <v>0</v>
      </c>
      <c r="L1595" s="84">
        <f>STOCK[[#This Row],[Entradas]]-STOCK[[#This Row],[Salidas]]</f>
        <v>1</v>
      </c>
      <c r="M1595" s="93">
        <f>STOCK[[#This Row],[Precio Final]]*10%</f>
        <v>4.5</v>
      </c>
      <c r="N1595" s="84"/>
      <c r="O1595" s="85"/>
      <c r="P1595" s="85"/>
      <c r="Q1595" s="84"/>
      <c r="R1595" s="84"/>
      <c r="S1595" s="85"/>
      <c r="T1595" s="96"/>
      <c r="U1595" s="84">
        <f t="shared" si="83"/>
        <v>0</v>
      </c>
      <c r="V1595" s="85">
        <f t="shared" si="84"/>
        <v>45</v>
      </c>
      <c r="W1595" s="85">
        <f>STOCK[[#This Row],[Precio Final]]-STOCK[[#This Row],[Costo total]]</f>
        <v>45</v>
      </c>
      <c r="X1595" s="84">
        <f>STOCK[[#This Row],[Ganancia Unitaria]]*STOCK[[#This Row],[Salidas]]</f>
        <v>0</v>
      </c>
      <c r="Y1595" s="84"/>
      <c r="Z1595" s="84"/>
      <c r="AA1595" s="85"/>
      <c r="AB1595" s="84"/>
      <c r="AC1595" s="84"/>
      <c r="AD1595" s="106"/>
      <c r="AE1595" s="107"/>
      <c r="AF1595" s="107"/>
      <c r="AG1595" s="107"/>
      <c r="AH1595" s="107"/>
      <c r="AI1595" s="107"/>
      <c r="AJ1595" s="107"/>
      <c r="AK1595" s="107"/>
      <c r="AL1595" s="107"/>
      <c r="AM1595" s="107"/>
      <c r="AN1595" s="107"/>
      <c r="AO1595" s="107"/>
      <c r="AP1595" s="107"/>
      <c r="AQ1595" s="107"/>
      <c r="AR1595" s="107"/>
      <c r="AS1595" s="107"/>
      <c r="AT1595" s="107"/>
    </row>
    <row r="1596" s="65" customFormat="1" ht="104" customHeight="1" spans="1:46">
      <c r="A1596" s="84" t="s">
        <v>19452</v>
      </c>
      <c r="B1596" s="84"/>
      <c r="C1596" s="85" t="s">
        <v>2</v>
      </c>
      <c r="D1596" s="84" t="s">
        <v>16480</v>
      </c>
      <c r="E1596" s="87" t="s">
        <v>19453</v>
      </c>
      <c r="F1596" s="84" t="s">
        <v>19401</v>
      </c>
      <c r="G1596" s="85"/>
      <c r="H1596" s="85">
        <v>35</v>
      </c>
      <c r="I1596" s="85">
        <f t="shared" si="85"/>
        <v>35</v>
      </c>
      <c r="J1596" s="84">
        <v>1</v>
      </c>
      <c r="K1596" s="90">
        <f>SUMIFS(VENTAS[Cantidad],VENTAS[Código del producto Vendido],STOCK[[#This Row],[Code]])</f>
        <v>0</v>
      </c>
      <c r="L1596" s="84">
        <f>STOCK[[#This Row],[Entradas]]-STOCK[[#This Row],[Salidas]]</f>
        <v>1</v>
      </c>
      <c r="M1596" s="93">
        <f>STOCK[[#This Row],[Precio Final]]*10%</f>
        <v>3.5</v>
      </c>
      <c r="N1596" s="84"/>
      <c r="O1596" s="85"/>
      <c r="P1596" s="85"/>
      <c r="Q1596" s="84"/>
      <c r="R1596" s="84"/>
      <c r="S1596" s="85"/>
      <c r="T1596" s="96"/>
      <c r="U1596" s="84">
        <f t="shared" si="83"/>
        <v>0</v>
      </c>
      <c r="V1596" s="85">
        <f t="shared" si="84"/>
        <v>35</v>
      </c>
      <c r="W1596" s="85">
        <f>STOCK[[#This Row],[Precio Final]]-STOCK[[#This Row],[Costo total]]</f>
        <v>35</v>
      </c>
      <c r="X1596" s="84">
        <f>STOCK[[#This Row],[Ganancia Unitaria]]*STOCK[[#This Row],[Salidas]]</f>
        <v>0</v>
      </c>
      <c r="Y1596" s="84"/>
      <c r="Z1596" s="84"/>
      <c r="AA1596" s="85"/>
      <c r="AB1596" s="84"/>
      <c r="AC1596" s="84"/>
      <c r="AD1596" s="106"/>
      <c r="AE1596" s="107"/>
      <c r="AF1596" s="107"/>
      <c r="AG1596" s="107"/>
      <c r="AH1596" s="107"/>
      <c r="AI1596" s="107"/>
      <c r="AJ1596" s="107"/>
      <c r="AK1596" s="107"/>
      <c r="AL1596" s="107"/>
      <c r="AM1596" s="107"/>
      <c r="AN1596" s="107"/>
      <c r="AO1596" s="107"/>
      <c r="AP1596" s="107"/>
      <c r="AQ1596" s="107"/>
      <c r="AR1596" s="107"/>
      <c r="AS1596" s="107"/>
      <c r="AT1596" s="107"/>
    </row>
    <row r="1597" s="65" customFormat="1" ht="104" customHeight="1" spans="1:46">
      <c r="A1597" s="84" t="s">
        <v>19454</v>
      </c>
      <c r="B1597" s="84"/>
      <c r="C1597" s="85" t="s">
        <v>2</v>
      </c>
      <c r="D1597" s="84" t="s">
        <v>16480</v>
      </c>
      <c r="E1597" s="87" t="s">
        <v>19455</v>
      </c>
      <c r="F1597" s="84" t="s">
        <v>19399</v>
      </c>
      <c r="G1597" s="85"/>
      <c r="H1597" s="85">
        <v>40</v>
      </c>
      <c r="I1597" s="85">
        <f t="shared" si="85"/>
        <v>40</v>
      </c>
      <c r="J1597" s="84">
        <v>1</v>
      </c>
      <c r="K1597" s="90">
        <f>SUMIFS(VENTAS[Cantidad],VENTAS[Código del producto Vendido],STOCK[[#This Row],[Code]])</f>
        <v>0</v>
      </c>
      <c r="L1597" s="84">
        <f>STOCK[[#This Row],[Entradas]]-STOCK[[#This Row],[Salidas]]</f>
        <v>1</v>
      </c>
      <c r="M1597" s="93">
        <f>STOCK[[#This Row],[Precio Final]]*10%</f>
        <v>4</v>
      </c>
      <c r="N1597" s="84"/>
      <c r="O1597" s="85"/>
      <c r="P1597" s="85"/>
      <c r="Q1597" s="84"/>
      <c r="R1597" s="84"/>
      <c r="S1597" s="85"/>
      <c r="T1597" s="96"/>
      <c r="U1597" s="84">
        <f t="shared" si="83"/>
        <v>0</v>
      </c>
      <c r="V1597" s="85">
        <f t="shared" si="84"/>
        <v>40</v>
      </c>
      <c r="W1597" s="85">
        <f>STOCK[[#This Row],[Precio Final]]-STOCK[[#This Row],[Costo total]]</f>
        <v>40</v>
      </c>
      <c r="X1597" s="84">
        <f>STOCK[[#This Row],[Ganancia Unitaria]]*STOCK[[#This Row],[Salidas]]</f>
        <v>0</v>
      </c>
      <c r="Y1597" s="84"/>
      <c r="Z1597" s="84"/>
      <c r="AA1597" s="85"/>
      <c r="AB1597" s="84"/>
      <c r="AC1597" s="84"/>
      <c r="AD1597" s="106"/>
      <c r="AE1597" s="107"/>
      <c r="AF1597" s="107"/>
      <c r="AG1597" s="107"/>
      <c r="AH1597" s="107"/>
      <c r="AI1597" s="107"/>
      <c r="AJ1597" s="107"/>
      <c r="AK1597" s="107"/>
      <c r="AL1597" s="107"/>
      <c r="AM1597" s="107"/>
      <c r="AN1597" s="107"/>
      <c r="AO1597" s="107"/>
      <c r="AP1597" s="107"/>
      <c r="AQ1597" s="107"/>
      <c r="AR1597" s="107"/>
      <c r="AS1597" s="107"/>
      <c r="AT1597" s="107"/>
    </row>
    <row r="1598" s="65" customFormat="1" ht="104" customHeight="1" spans="1:46">
      <c r="A1598" s="84" t="s">
        <v>19456</v>
      </c>
      <c r="B1598" s="84"/>
      <c r="C1598" s="85" t="s">
        <v>2</v>
      </c>
      <c r="D1598" s="84" t="s">
        <v>16480</v>
      </c>
      <c r="E1598" s="87" t="s">
        <v>19455</v>
      </c>
      <c r="F1598" s="84" t="s">
        <v>19397</v>
      </c>
      <c r="G1598" s="85"/>
      <c r="H1598" s="85">
        <v>40</v>
      </c>
      <c r="I1598" s="85">
        <f t="shared" si="85"/>
        <v>40</v>
      </c>
      <c r="J1598" s="84">
        <v>1</v>
      </c>
      <c r="K1598" s="90">
        <f>SUMIFS(VENTAS[Cantidad],VENTAS[Código del producto Vendido],STOCK[[#This Row],[Code]])</f>
        <v>0</v>
      </c>
      <c r="L1598" s="84">
        <f>STOCK[[#This Row],[Entradas]]-STOCK[[#This Row],[Salidas]]</f>
        <v>1</v>
      </c>
      <c r="M1598" s="93">
        <f>STOCK[[#This Row],[Precio Final]]*10%</f>
        <v>4</v>
      </c>
      <c r="N1598" s="84"/>
      <c r="O1598" s="85"/>
      <c r="P1598" s="85"/>
      <c r="Q1598" s="84"/>
      <c r="R1598" s="84"/>
      <c r="S1598" s="85"/>
      <c r="T1598" s="96"/>
      <c r="U1598" s="84">
        <f t="shared" si="83"/>
        <v>0</v>
      </c>
      <c r="V1598" s="85">
        <f t="shared" si="84"/>
        <v>40</v>
      </c>
      <c r="W1598" s="85">
        <f>STOCK[[#This Row],[Precio Final]]-STOCK[[#This Row],[Costo total]]</f>
        <v>40</v>
      </c>
      <c r="X1598" s="84">
        <f>STOCK[[#This Row],[Ganancia Unitaria]]*STOCK[[#This Row],[Salidas]]</f>
        <v>0</v>
      </c>
      <c r="Y1598" s="84"/>
      <c r="Z1598" s="84"/>
      <c r="AA1598" s="85"/>
      <c r="AB1598" s="84"/>
      <c r="AC1598" s="84"/>
      <c r="AD1598" s="106"/>
      <c r="AE1598" s="107"/>
      <c r="AF1598" s="107"/>
      <c r="AG1598" s="107"/>
      <c r="AH1598" s="107"/>
      <c r="AI1598" s="107"/>
      <c r="AJ1598" s="107"/>
      <c r="AK1598" s="107"/>
      <c r="AL1598" s="107"/>
      <c r="AM1598" s="107"/>
      <c r="AN1598" s="107"/>
      <c r="AO1598" s="107"/>
      <c r="AP1598" s="107"/>
      <c r="AQ1598" s="107"/>
      <c r="AR1598" s="107"/>
      <c r="AS1598" s="107"/>
      <c r="AT1598" s="107"/>
    </row>
    <row r="1599" s="65" customFormat="1" ht="104" customHeight="1" spans="1:46">
      <c r="A1599" s="84" t="s">
        <v>19457</v>
      </c>
      <c r="B1599" s="84"/>
      <c r="C1599" s="85" t="s">
        <v>2</v>
      </c>
      <c r="D1599" s="84" t="s">
        <v>16480</v>
      </c>
      <c r="E1599" s="87" t="s">
        <v>19458</v>
      </c>
      <c r="F1599" s="84" t="s">
        <v>19401</v>
      </c>
      <c r="G1599" s="85"/>
      <c r="H1599" s="85">
        <v>40</v>
      </c>
      <c r="I1599" s="85">
        <f t="shared" si="85"/>
        <v>40</v>
      </c>
      <c r="J1599" s="84">
        <v>1</v>
      </c>
      <c r="K1599" s="90">
        <f>SUMIFS(VENTAS[Cantidad],VENTAS[Código del producto Vendido],STOCK[[#This Row],[Code]])</f>
        <v>0</v>
      </c>
      <c r="L1599" s="84">
        <f>STOCK[[#This Row],[Entradas]]-STOCK[[#This Row],[Salidas]]</f>
        <v>1</v>
      </c>
      <c r="M1599" s="93">
        <f>STOCK[[#This Row],[Precio Final]]*10%</f>
        <v>4</v>
      </c>
      <c r="N1599" s="84"/>
      <c r="O1599" s="85"/>
      <c r="P1599" s="85"/>
      <c r="Q1599" s="84"/>
      <c r="R1599" s="84"/>
      <c r="S1599" s="85"/>
      <c r="T1599" s="96"/>
      <c r="U1599" s="84">
        <f t="shared" si="83"/>
        <v>0</v>
      </c>
      <c r="V1599" s="85">
        <f t="shared" si="84"/>
        <v>40</v>
      </c>
      <c r="W1599" s="85">
        <f>STOCK[[#This Row],[Precio Final]]-STOCK[[#This Row],[Costo total]]</f>
        <v>40</v>
      </c>
      <c r="X1599" s="84">
        <f>STOCK[[#This Row],[Ganancia Unitaria]]*STOCK[[#This Row],[Salidas]]</f>
        <v>0</v>
      </c>
      <c r="Y1599" s="84"/>
      <c r="Z1599" s="84"/>
      <c r="AA1599" s="85"/>
      <c r="AB1599" s="84"/>
      <c r="AC1599" s="84"/>
      <c r="AD1599" s="106"/>
      <c r="AE1599" s="107"/>
      <c r="AF1599" s="107"/>
      <c r="AG1599" s="107"/>
      <c r="AH1599" s="107"/>
      <c r="AI1599" s="107"/>
      <c r="AJ1599" s="107"/>
      <c r="AK1599" s="107"/>
      <c r="AL1599" s="107"/>
      <c r="AM1599" s="107"/>
      <c r="AN1599" s="107"/>
      <c r="AO1599" s="107"/>
      <c r="AP1599" s="107"/>
      <c r="AQ1599" s="107"/>
      <c r="AR1599" s="107"/>
      <c r="AS1599" s="107"/>
      <c r="AT1599" s="107"/>
    </row>
    <row r="1600" s="65" customFormat="1" ht="104" customHeight="1" spans="1:46">
      <c r="A1600" s="84" t="s">
        <v>19459</v>
      </c>
      <c r="B1600" s="84"/>
      <c r="C1600" s="85" t="s">
        <v>2</v>
      </c>
      <c r="D1600" s="84" t="s">
        <v>16480</v>
      </c>
      <c r="E1600" s="87" t="s">
        <v>19460</v>
      </c>
      <c r="F1600" s="84" t="s">
        <v>19397</v>
      </c>
      <c r="G1600" s="85"/>
      <c r="H1600" s="85">
        <v>40</v>
      </c>
      <c r="I1600" s="85">
        <f t="shared" si="85"/>
        <v>40</v>
      </c>
      <c r="J1600" s="84">
        <v>1</v>
      </c>
      <c r="K1600" s="90">
        <f>SUMIFS(VENTAS[Cantidad],VENTAS[Código del producto Vendido],STOCK[[#This Row],[Code]])</f>
        <v>0</v>
      </c>
      <c r="L1600" s="84">
        <f>STOCK[[#This Row],[Entradas]]-STOCK[[#This Row],[Salidas]]</f>
        <v>1</v>
      </c>
      <c r="M1600" s="93">
        <f>STOCK[[#This Row],[Precio Final]]*10%</f>
        <v>4</v>
      </c>
      <c r="N1600" s="84"/>
      <c r="O1600" s="85"/>
      <c r="P1600" s="85"/>
      <c r="Q1600" s="84"/>
      <c r="R1600" s="84"/>
      <c r="S1600" s="85"/>
      <c r="T1600" s="96"/>
      <c r="U1600" s="84">
        <f t="shared" si="83"/>
        <v>0</v>
      </c>
      <c r="V1600" s="85">
        <f t="shared" si="84"/>
        <v>40</v>
      </c>
      <c r="W1600" s="85">
        <f>STOCK[[#This Row],[Precio Final]]-STOCK[[#This Row],[Costo total]]</f>
        <v>40</v>
      </c>
      <c r="X1600" s="84">
        <f>STOCK[[#This Row],[Ganancia Unitaria]]*STOCK[[#This Row],[Salidas]]</f>
        <v>0</v>
      </c>
      <c r="Y1600" s="84"/>
      <c r="Z1600" s="84"/>
      <c r="AA1600" s="85"/>
      <c r="AB1600" s="84"/>
      <c r="AC1600" s="84"/>
      <c r="AD1600" s="106"/>
      <c r="AE1600" s="107"/>
      <c r="AF1600" s="107"/>
      <c r="AG1600" s="107"/>
      <c r="AH1600" s="107"/>
      <c r="AI1600" s="107"/>
      <c r="AJ1600" s="107"/>
      <c r="AK1600" s="107"/>
      <c r="AL1600" s="107"/>
      <c r="AM1600" s="107"/>
      <c r="AN1600" s="107"/>
      <c r="AO1600" s="107"/>
      <c r="AP1600" s="107"/>
      <c r="AQ1600" s="107"/>
      <c r="AR1600" s="107"/>
      <c r="AS1600" s="107"/>
      <c r="AT1600" s="107"/>
    </row>
    <row r="1601" s="65" customFormat="1" ht="104" customHeight="1" spans="1:46">
      <c r="A1601" s="84" t="s">
        <v>19461</v>
      </c>
      <c r="B1601" s="84"/>
      <c r="C1601" s="85" t="s">
        <v>2</v>
      </c>
      <c r="D1601" s="84" t="s">
        <v>16480</v>
      </c>
      <c r="E1601" s="87" t="s">
        <v>19462</v>
      </c>
      <c r="F1601" s="84" t="s">
        <v>19411</v>
      </c>
      <c r="G1601" s="85"/>
      <c r="H1601" s="85">
        <v>50</v>
      </c>
      <c r="I1601" s="85">
        <f t="shared" si="85"/>
        <v>50</v>
      </c>
      <c r="J1601" s="84">
        <v>1</v>
      </c>
      <c r="K1601" s="90">
        <f>SUMIFS(VENTAS[Cantidad],VENTAS[Código del producto Vendido],STOCK[[#This Row],[Code]])</f>
        <v>0</v>
      </c>
      <c r="L1601" s="84">
        <f>STOCK[[#This Row],[Entradas]]-STOCK[[#This Row],[Salidas]]</f>
        <v>1</v>
      </c>
      <c r="M1601" s="93">
        <f>STOCK[[#This Row],[Precio Final]]*10%</f>
        <v>5</v>
      </c>
      <c r="N1601" s="84"/>
      <c r="O1601" s="85"/>
      <c r="P1601" s="85"/>
      <c r="Q1601" s="84"/>
      <c r="R1601" s="84"/>
      <c r="S1601" s="85"/>
      <c r="T1601" s="96"/>
      <c r="U1601" s="84">
        <f t="shared" si="83"/>
        <v>0</v>
      </c>
      <c r="V1601" s="85">
        <f t="shared" si="84"/>
        <v>50</v>
      </c>
      <c r="W1601" s="85">
        <f>STOCK[[#This Row],[Precio Final]]-STOCK[[#This Row],[Costo total]]</f>
        <v>50</v>
      </c>
      <c r="X1601" s="84">
        <f>STOCK[[#This Row],[Ganancia Unitaria]]*STOCK[[#This Row],[Salidas]]</f>
        <v>0</v>
      </c>
      <c r="Y1601" s="84"/>
      <c r="Z1601" s="84"/>
      <c r="AA1601" s="85"/>
      <c r="AB1601" s="84"/>
      <c r="AC1601" s="84"/>
      <c r="AD1601" s="106"/>
      <c r="AE1601" s="107"/>
      <c r="AF1601" s="107"/>
      <c r="AG1601" s="107"/>
      <c r="AH1601" s="107"/>
      <c r="AI1601" s="107"/>
      <c r="AJ1601" s="107"/>
      <c r="AK1601" s="107"/>
      <c r="AL1601" s="107"/>
      <c r="AM1601" s="107"/>
      <c r="AN1601" s="107"/>
      <c r="AO1601" s="107"/>
      <c r="AP1601" s="107"/>
      <c r="AQ1601" s="107"/>
      <c r="AR1601" s="107"/>
      <c r="AS1601" s="107"/>
      <c r="AT1601" s="107"/>
    </row>
    <row r="1602" s="65" customFormat="1" ht="104" customHeight="1" spans="1:46">
      <c r="A1602" s="84" t="s">
        <v>19463</v>
      </c>
      <c r="B1602" s="84"/>
      <c r="C1602" s="85" t="s">
        <v>2</v>
      </c>
      <c r="D1602" s="84" t="s">
        <v>16480</v>
      </c>
      <c r="E1602" s="87" t="s">
        <v>19464</v>
      </c>
      <c r="F1602" s="84" t="s">
        <v>19394</v>
      </c>
      <c r="G1602" s="85"/>
      <c r="H1602" s="85">
        <v>18</v>
      </c>
      <c r="I1602" s="85">
        <f t="shared" si="85"/>
        <v>18</v>
      </c>
      <c r="J1602" s="84">
        <v>1</v>
      </c>
      <c r="K1602" s="90">
        <f>SUMIFS(VENTAS[Cantidad],VENTAS[Código del producto Vendido],STOCK[[#This Row],[Code]])</f>
        <v>0</v>
      </c>
      <c r="L1602" s="84">
        <f>STOCK[[#This Row],[Entradas]]-STOCK[[#This Row],[Salidas]]</f>
        <v>1</v>
      </c>
      <c r="M1602" s="93">
        <f>STOCK[[#This Row],[Precio Final]]*10%</f>
        <v>1.8</v>
      </c>
      <c r="N1602" s="84"/>
      <c r="O1602" s="85"/>
      <c r="P1602" s="85"/>
      <c r="Q1602" s="84"/>
      <c r="R1602" s="84"/>
      <c r="S1602" s="85"/>
      <c r="T1602" s="96"/>
      <c r="U1602" s="84">
        <f t="shared" ref="U1602:U1665" si="86">T1602*1.5</f>
        <v>0</v>
      </c>
      <c r="V1602" s="85">
        <f t="shared" si="84"/>
        <v>18</v>
      </c>
      <c r="W1602" s="85">
        <f>STOCK[[#This Row],[Precio Final]]-STOCK[[#This Row],[Costo total]]</f>
        <v>18</v>
      </c>
      <c r="X1602" s="84">
        <f>STOCK[[#This Row],[Ganancia Unitaria]]*STOCK[[#This Row],[Salidas]]</f>
        <v>0</v>
      </c>
      <c r="Y1602" s="84"/>
      <c r="Z1602" s="84"/>
      <c r="AA1602" s="85"/>
      <c r="AB1602" s="84"/>
      <c r="AC1602" s="84"/>
      <c r="AD1602" s="106"/>
      <c r="AE1602" s="107"/>
      <c r="AF1602" s="107"/>
      <c r="AG1602" s="107"/>
      <c r="AH1602" s="107"/>
      <c r="AI1602" s="107"/>
      <c r="AJ1602" s="107"/>
      <c r="AK1602" s="107"/>
      <c r="AL1602" s="107"/>
      <c r="AM1602" s="107"/>
      <c r="AN1602" s="107"/>
      <c r="AO1602" s="107"/>
      <c r="AP1602" s="107"/>
      <c r="AQ1602" s="107"/>
      <c r="AR1602" s="107"/>
      <c r="AS1602" s="107"/>
      <c r="AT1602" s="107"/>
    </row>
    <row r="1603" s="65" customFormat="1" ht="104" customHeight="1" spans="1:46">
      <c r="A1603" s="84" t="s">
        <v>19465</v>
      </c>
      <c r="B1603" s="84"/>
      <c r="C1603" s="85" t="s">
        <v>2</v>
      </c>
      <c r="D1603" s="84" t="s">
        <v>16480</v>
      </c>
      <c r="E1603" s="87" t="s">
        <v>19466</v>
      </c>
      <c r="F1603" s="84" t="s">
        <v>19411</v>
      </c>
      <c r="G1603" s="85"/>
      <c r="H1603" s="85">
        <v>50</v>
      </c>
      <c r="I1603" s="85">
        <f t="shared" si="85"/>
        <v>50</v>
      </c>
      <c r="J1603" s="84">
        <v>1</v>
      </c>
      <c r="K1603" s="90">
        <f>SUMIFS(VENTAS[Cantidad],VENTAS[Código del producto Vendido],STOCK[[#This Row],[Code]])</f>
        <v>0</v>
      </c>
      <c r="L1603" s="84">
        <f>STOCK[[#This Row],[Entradas]]-STOCK[[#This Row],[Salidas]]</f>
        <v>1</v>
      </c>
      <c r="M1603" s="93">
        <f>STOCK[[#This Row],[Precio Final]]*10%</f>
        <v>5</v>
      </c>
      <c r="N1603" s="84"/>
      <c r="O1603" s="85"/>
      <c r="P1603" s="85"/>
      <c r="Q1603" s="84"/>
      <c r="R1603" s="84"/>
      <c r="S1603" s="85"/>
      <c r="T1603" s="96"/>
      <c r="U1603" s="84">
        <f t="shared" si="86"/>
        <v>0</v>
      </c>
      <c r="V1603" s="85">
        <f t="shared" si="84"/>
        <v>50</v>
      </c>
      <c r="W1603" s="85">
        <f>STOCK[[#This Row],[Precio Final]]-STOCK[[#This Row],[Costo total]]</f>
        <v>50</v>
      </c>
      <c r="X1603" s="84">
        <f>STOCK[[#This Row],[Ganancia Unitaria]]*STOCK[[#This Row],[Salidas]]</f>
        <v>0</v>
      </c>
      <c r="Y1603" s="84"/>
      <c r="Z1603" s="84"/>
      <c r="AA1603" s="85"/>
      <c r="AB1603" s="84"/>
      <c r="AC1603" s="84"/>
      <c r="AD1603" s="106"/>
      <c r="AE1603" s="107"/>
      <c r="AF1603" s="107"/>
      <c r="AG1603" s="107"/>
      <c r="AH1603" s="107"/>
      <c r="AI1603" s="107"/>
      <c r="AJ1603" s="107"/>
      <c r="AK1603" s="107"/>
      <c r="AL1603" s="107"/>
      <c r="AM1603" s="107"/>
      <c r="AN1603" s="107"/>
      <c r="AO1603" s="107"/>
      <c r="AP1603" s="107"/>
      <c r="AQ1603" s="107"/>
      <c r="AR1603" s="107"/>
      <c r="AS1603" s="107"/>
      <c r="AT1603" s="107"/>
    </row>
    <row r="1604" s="65" customFormat="1" ht="104" customHeight="1" spans="1:46">
      <c r="A1604" s="84" t="s">
        <v>19467</v>
      </c>
      <c r="B1604" s="84"/>
      <c r="C1604" s="85" t="s">
        <v>2</v>
      </c>
      <c r="D1604" s="84" t="s">
        <v>19468</v>
      </c>
      <c r="E1604" s="87" t="s">
        <v>19469</v>
      </c>
      <c r="F1604" s="84" t="s">
        <v>16408</v>
      </c>
      <c r="G1604" s="85"/>
      <c r="H1604" s="85">
        <v>15</v>
      </c>
      <c r="I1604" s="85">
        <f t="shared" si="85"/>
        <v>15</v>
      </c>
      <c r="J1604" s="84">
        <v>1</v>
      </c>
      <c r="K1604" s="90">
        <f>SUMIFS(VENTAS[Cantidad],VENTAS[Código del producto Vendido],STOCK[[#This Row],[Code]])</f>
        <v>0</v>
      </c>
      <c r="L1604" s="84">
        <f>STOCK[[#This Row],[Entradas]]-STOCK[[#This Row],[Salidas]]</f>
        <v>1</v>
      </c>
      <c r="M1604" s="93">
        <f>STOCK[[#This Row],[Precio Final]]*10%</f>
        <v>1.5</v>
      </c>
      <c r="N1604" s="84"/>
      <c r="O1604" s="85"/>
      <c r="P1604" s="85">
        <v>12</v>
      </c>
      <c r="Q1604" s="84"/>
      <c r="R1604" s="84"/>
      <c r="S1604" s="85"/>
      <c r="T1604" s="96"/>
      <c r="U1604" s="84">
        <f t="shared" si="86"/>
        <v>0</v>
      </c>
      <c r="V1604" s="85">
        <f t="shared" si="84"/>
        <v>15</v>
      </c>
      <c r="W1604" s="85">
        <f>STOCK[[#This Row],[Precio Final]]-STOCK[[#This Row],[Costo total]]</f>
        <v>15</v>
      </c>
      <c r="X1604" s="84">
        <f>STOCK[[#This Row],[Ganancia Unitaria]]*STOCK[[#This Row],[Salidas]]</f>
        <v>0</v>
      </c>
      <c r="Y1604" s="84"/>
      <c r="Z1604" s="84"/>
      <c r="AA1604" s="85"/>
      <c r="AB1604" s="84"/>
      <c r="AC1604" s="84"/>
      <c r="AD1604" s="106"/>
      <c r="AE1604" s="107"/>
      <c r="AF1604" s="107"/>
      <c r="AG1604" s="107"/>
      <c r="AH1604" s="107"/>
      <c r="AI1604" s="107"/>
      <c r="AJ1604" s="107"/>
      <c r="AK1604" s="107"/>
      <c r="AL1604" s="107"/>
      <c r="AM1604" s="107"/>
      <c r="AN1604" s="107"/>
      <c r="AO1604" s="107"/>
      <c r="AP1604" s="107"/>
      <c r="AQ1604" s="107"/>
      <c r="AR1604" s="107"/>
      <c r="AS1604" s="107"/>
      <c r="AT1604" s="107"/>
    </row>
    <row r="1605" s="65" customFormat="1" ht="104" customHeight="1" spans="1:46">
      <c r="A1605" s="84" t="s">
        <v>19470</v>
      </c>
      <c r="B1605" s="84"/>
      <c r="C1605" s="85" t="s">
        <v>2</v>
      </c>
      <c r="D1605" s="84" t="s">
        <v>19471</v>
      </c>
      <c r="E1605" s="87" t="s">
        <v>19472</v>
      </c>
      <c r="F1605" s="84" t="s">
        <v>16396</v>
      </c>
      <c r="G1605" s="85"/>
      <c r="H1605" s="85">
        <v>25</v>
      </c>
      <c r="I1605" s="85">
        <f t="shared" si="85"/>
        <v>25</v>
      </c>
      <c r="J1605" s="84">
        <v>1</v>
      </c>
      <c r="K1605" s="90">
        <f>SUMIFS(VENTAS[Cantidad],VENTAS[Código del producto Vendido],STOCK[[#This Row],[Code]])</f>
        <v>0</v>
      </c>
      <c r="L1605" s="84">
        <f>STOCK[[#This Row],[Entradas]]-STOCK[[#This Row],[Salidas]]</f>
        <v>1</v>
      </c>
      <c r="M1605" s="93">
        <f>STOCK[[#This Row],[Precio Final]]*10%</f>
        <v>2.5</v>
      </c>
      <c r="N1605" s="84"/>
      <c r="O1605" s="85"/>
      <c r="P1605" s="85">
        <v>12</v>
      </c>
      <c r="Q1605" s="84"/>
      <c r="R1605" s="84"/>
      <c r="S1605" s="85"/>
      <c r="T1605" s="96"/>
      <c r="U1605" s="84">
        <f t="shared" si="86"/>
        <v>0</v>
      </c>
      <c r="V1605" s="85">
        <f t="shared" si="84"/>
        <v>25</v>
      </c>
      <c r="W1605" s="85">
        <f>STOCK[[#This Row],[Precio Final]]-STOCK[[#This Row],[Costo total]]</f>
        <v>25</v>
      </c>
      <c r="X1605" s="84">
        <f>STOCK[[#This Row],[Ganancia Unitaria]]*STOCK[[#This Row],[Salidas]]</f>
        <v>0</v>
      </c>
      <c r="Y1605" s="84"/>
      <c r="Z1605" s="84"/>
      <c r="AA1605" s="85"/>
      <c r="AB1605" s="84"/>
      <c r="AC1605" s="84"/>
      <c r="AD1605" s="106"/>
      <c r="AE1605" s="107"/>
      <c r="AF1605" s="107"/>
      <c r="AG1605" s="107"/>
      <c r="AH1605" s="107"/>
      <c r="AI1605" s="107"/>
      <c r="AJ1605" s="107"/>
      <c r="AK1605" s="107"/>
      <c r="AL1605" s="107"/>
      <c r="AM1605" s="107"/>
      <c r="AN1605" s="107"/>
      <c r="AO1605" s="107"/>
      <c r="AP1605" s="107"/>
      <c r="AQ1605" s="107"/>
      <c r="AR1605" s="107"/>
      <c r="AS1605" s="107"/>
      <c r="AT1605" s="107"/>
    </row>
    <row r="1606" s="65" customFormat="1" ht="104" customHeight="1" spans="1:46">
      <c r="A1606" s="84" t="s">
        <v>19473</v>
      </c>
      <c r="B1606" s="84"/>
      <c r="C1606" s="85" t="s">
        <v>2</v>
      </c>
      <c r="D1606" s="84" t="s">
        <v>16856</v>
      </c>
      <c r="E1606" s="87" t="s">
        <v>18740</v>
      </c>
      <c r="F1606" s="84" t="s">
        <v>16396</v>
      </c>
      <c r="G1606" s="85"/>
      <c r="H1606" s="85">
        <v>18</v>
      </c>
      <c r="I1606" s="85">
        <f t="shared" si="85"/>
        <v>18</v>
      </c>
      <c r="J1606" s="84">
        <v>1</v>
      </c>
      <c r="K1606" s="90">
        <f>SUMIFS(VENTAS[Cantidad],VENTAS[Código del producto Vendido],STOCK[[#This Row],[Code]])</f>
        <v>0</v>
      </c>
      <c r="L1606" s="84">
        <f>STOCK[[#This Row],[Entradas]]-STOCK[[#This Row],[Salidas]]</f>
        <v>1</v>
      </c>
      <c r="M1606" s="93">
        <f>STOCK[[#This Row],[Precio Final]]*10%</f>
        <v>1.8</v>
      </c>
      <c r="N1606" s="84"/>
      <c r="O1606" s="85"/>
      <c r="P1606" s="85">
        <v>12</v>
      </c>
      <c r="Q1606" s="84"/>
      <c r="R1606" s="84"/>
      <c r="S1606" s="85"/>
      <c r="T1606" s="96"/>
      <c r="U1606" s="84">
        <f t="shared" si="86"/>
        <v>0</v>
      </c>
      <c r="V1606" s="85">
        <f t="shared" si="84"/>
        <v>18</v>
      </c>
      <c r="W1606" s="85">
        <f>STOCK[[#This Row],[Precio Final]]-STOCK[[#This Row],[Costo total]]</f>
        <v>18</v>
      </c>
      <c r="X1606" s="84">
        <f>STOCK[[#This Row],[Ganancia Unitaria]]*STOCK[[#This Row],[Salidas]]</f>
        <v>0</v>
      </c>
      <c r="Y1606" s="84"/>
      <c r="Z1606" s="84"/>
      <c r="AA1606" s="85"/>
      <c r="AB1606" s="84"/>
      <c r="AC1606" s="84"/>
      <c r="AD1606" s="106"/>
      <c r="AE1606" s="107"/>
      <c r="AF1606" s="107"/>
      <c r="AG1606" s="107"/>
      <c r="AH1606" s="107"/>
      <c r="AI1606" s="107"/>
      <c r="AJ1606" s="107"/>
      <c r="AK1606" s="107"/>
      <c r="AL1606" s="107"/>
      <c r="AM1606" s="107"/>
      <c r="AN1606" s="107"/>
      <c r="AO1606" s="107"/>
      <c r="AP1606" s="107"/>
      <c r="AQ1606" s="107"/>
      <c r="AR1606" s="107"/>
      <c r="AS1606" s="107"/>
      <c r="AT1606" s="107"/>
    </row>
    <row r="1607" s="65" customFormat="1" ht="104" customHeight="1" spans="1:46">
      <c r="A1607" s="84" t="s">
        <v>19474</v>
      </c>
      <c r="B1607" s="84"/>
      <c r="C1607" s="85" t="s">
        <v>2</v>
      </c>
      <c r="D1607" s="84" t="s">
        <v>16498</v>
      </c>
      <c r="E1607" s="87" t="s">
        <v>19475</v>
      </c>
      <c r="F1607" s="84" t="s">
        <v>16586</v>
      </c>
      <c r="G1607" s="85"/>
      <c r="H1607" s="85">
        <v>25</v>
      </c>
      <c r="I1607" s="85">
        <f t="shared" si="85"/>
        <v>25</v>
      </c>
      <c r="J1607" s="84">
        <v>1</v>
      </c>
      <c r="K1607" s="90">
        <f>SUMIFS(VENTAS[Cantidad],VENTAS[Código del producto Vendido],STOCK[[#This Row],[Code]])</f>
        <v>0</v>
      </c>
      <c r="L1607" s="84">
        <f>STOCK[[#This Row],[Entradas]]-STOCK[[#This Row],[Salidas]]</f>
        <v>1</v>
      </c>
      <c r="M1607" s="93">
        <f>STOCK[[#This Row],[Precio Final]]*10%</f>
        <v>2.5</v>
      </c>
      <c r="N1607" s="84"/>
      <c r="O1607" s="85"/>
      <c r="P1607" s="85">
        <v>12</v>
      </c>
      <c r="Q1607" s="84"/>
      <c r="R1607" s="84"/>
      <c r="S1607" s="85"/>
      <c r="T1607" s="96"/>
      <c r="U1607" s="84">
        <f t="shared" si="86"/>
        <v>0</v>
      </c>
      <c r="V1607" s="85">
        <f t="shared" si="84"/>
        <v>25</v>
      </c>
      <c r="W1607" s="85">
        <f>STOCK[[#This Row],[Precio Final]]-STOCK[[#This Row],[Costo total]]</f>
        <v>25</v>
      </c>
      <c r="X1607" s="84">
        <f>STOCK[[#This Row],[Ganancia Unitaria]]*STOCK[[#This Row],[Salidas]]</f>
        <v>0</v>
      </c>
      <c r="Y1607" s="84"/>
      <c r="Z1607" s="84"/>
      <c r="AA1607" s="85"/>
      <c r="AB1607" s="84"/>
      <c r="AC1607" s="84"/>
      <c r="AD1607" s="106"/>
      <c r="AE1607" s="107"/>
      <c r="AF1607" s="107"/>
      <c r="AG1607" s="107"/>
      <c r="AH1607" s="107"/>
      <c r="AI1607" s="107"/>
      <c r="AJ1607" s="107"/>
      <c r="AK1607" s="107"/>
      <c r="AL1607" s="107"/>
      <c r="AM1607" s="107"/>
      <c r="AN1607" s="107"/>
      <c r="AO1607" s="107"/>
      <c r="AP1607" s="107"/>
      <c r="AQ1607" s="107"/>
      <c r="AR1607" s="107"/>
      <c r="AS1607" s="107"/>
      <c r="AT1607" s="107"/>
    </row>
    <row r="1608" s="65" customFormat="1" ht="104" customHeight="1" spans="1:46">
      <c r="A1608" s="84" t="s">
        <v>19476</v>
      </c>
      <c r="B1608" s="84"/>
      <c r="C1608" s="85" t="s">
        <v>2</v>
      </c>
      <c r="D1608" s="84" t="s">
        <v>16498</v>
      </c>
      <c r="E1608" s="87" t="s">
        <v>19477</v>
      </c>
      <c r="F1608" s="84" t="s">
        <v>16475</v>
      </c>
      <c r="G1608" s="85"/>
      <c r="H1608" s="85">
        <v>18</v>
      </c>
      <c r="I1608" s="85">
        <f t="shared" si="85"/>
        <v>18</v>
      </c>
      <c r="J1608" s="84">
        <v>1</v>
      </c>
      <c r="K1608" s="90">
        <f>SUMIFS(VENTAS[Cantidad],VENTAS[Código del producto Vendido],STOCK[[#This Row],[Code]])</f>
        <v>0</v>
      </c>
      <c r="L1608" s="84">
        <f>STOCK[[#This Row],[Entradas]]-STOCK[[#This Row],[Salidas]]</f>
        <v>1</v>
      </c>
      <c r="M1608" s="93">
        <f>STOCK[[#This Row],[Precio Final]]*10%</f>
        <v>1.8</v>
      </c>
      <c r="N1608" s="84"/>
      <c r="O1608" s="85"/>
      <c r="P1608" s="85">
        <v>12</v>
      </c>
      <c r="Q1608" s="84"/>
      <c r="R1608" s="84"/>
      <c r="S1608" s="85"/>
      <c r="T1608" s="96"/>
      <c r="U1608" s="84">
        <f t="shared" si="86"/>
        <v>0</v>
      </c>
      <c r="V1608" s="85">
        <f t="shared" si="84"/>
        <v>18</v>
      </c>
      <c r="W1608" s="85">
        <f>STOCK[[#This Row],[Precio Final]]-STOCK[[#This Row],[Costo total]]</f>
        <v>18</v>
      </c>
      <c r="X1608" s="84">
        <f>STOCK[[#This Row],[Ganancia Unitaria]]*STOCK[[#This Row],[Salidas]]</f>
        <v>0</v>
      </c>
      <c r="Y1608" s="84"/>
      <c r="Z1608" s="84"/>
      <c r="AA1608" s="85"/>
      <c r="AB1608" s="84"/>
      <c r="AC1608" s="84"/>
      <c r="AD1608" s="106"/>
      <c r="AE1608" s="107"/>
      <c r="AF1608" s="107"/>
      <c r="AG1608" s="107"/>
      <c r="AH1608" s="107"/>
      <c r="AI1608" s="107"/>
      <c r="AJ1608" s="107"/>
      <c r="AK1608" s="107"/>
      <c r="AL1608" s="107"/>
      <c r="AM1608" s="107"/>
      <c r="AN1608" s="107"/>
      <c r="AO1608" s="107"/>
      <c r="AP1608" s="107"/>
      <c r="AQ1608" s="107"/>
      <c r="AR1608" s="107"/>
      <c r="AS1608" s="107"/>
      <c r="AT1608" s="107"/>
    </row>
    <row r="1609" s="65" customFormat="1" ht="104" customHeight="1" spans="1:46">
      <c r="A1609" s="84" t="s">
        <v>19478</v>
      </c>
      <c r="B1609" s="84"/>
      <c r="C1609" s="85" t="s">
        <v>2</v>
      </c>
      <c r="D1609" s="84" t="s">
        <v>16498</v>
      </c>
      <c r="E1609" s="87" t="s">
        <v>19479</v>
      </c>
      <c r="F1609" s="84" t="s">
        <v>16475</v>
      </c>
      <c r="G1609" s="85"/>
      <c r="H1609" s="85">
        <v>20</v>
      </c>
      <c r="I1609" s="85">
        <f t="shared" si="85"/>
        <v>20</v>
      </c>
      <c r="J1609" s="84">
        <v>2</v>
      </c>
      <c r="K1609" s="90">
        <f>SUMIFS(VENTAS[Cantidad],VENTAS[Código del producto Vendido],STOCK[[#This Row],[Code]])</f>
        <v>0</v>
      </c>
      <c r="L1609" s="84">
        <f>STOCK[[#This Row],[Entradas]]-STOCK[[#This Row],[Salidas]]</f>
        <v>2</v>
      </c>
      <c r="M1609" s="93">
        <f>STOCK[[#This Row],[Precio Final]]*10%</f>
        <v>2</v>
      </c>
      <c r="N1609" s="84"/>
      <c r="O1609" s="85"/>
      <c r="P1609" s="85">
        <v>12</v>
      </c>
      <c r="Q1609" s="84"/>
      <c r="R1609" s="84"/>
      <c r="S1609" s="85"/>
      <c r="T1609" s="96"/>
      <c r="U1609" s="84">
        <f t="shared" si="86"/>
        <v>0</v>
      </c>
      <c r="V1609" s="85">
        <f t="shared" si="84"/>
        <v>20</v>
      </c>
      <c r="W1609" s="85">
        <f>STOCK[[#This Row],[Precio Final]]-STOCK[[#This Row],[Costo total]]</f>
        <v>20</v>
      </c>
      <c r="X1609" s="84">
        <f>STOCK[[#This Row],[Ganancia Unitaria]]*STOCK[[#This Row],[Salidas]]</f>
        <v>0</v>
      </c>
      <c r="Y1609" s="84"/>
      <c r="Z1609" s="84"/>
      <c r="AA1609" s="85"/>
      <c r="AB1609" s="84"/>
      <c r="AC1609" s="84"/>
      <c r="AD1609" s="106"/>
      <c r="AE1609" s="107"/>
      <c r="AF1609" s="107"/>
      <c r="AG1609" s="107"/>
      <c r="AH1609" s="107"/>
      <c r="AI1609" s="107"/>
      <c r="AJ1609" s="107"/>
      <c r="AK1609" s="107"/>
      <c r="AL1609" s="107"/>
      <c r="AM1609" s="107"/>
      <c r="AN1609" s="107"/>
      <c r="AO1609" s="107"/>
      <c r="AP1609" s="107"/>
      <c r="AQ1609" s="107"/>
      <c r="AR1609" s="107"/>
      <c r="AS1609" s="107"/>
      <c r="AT1609" s="107"/>
    </row>
    <row r="1610" s="65" customFormat="1" ht="104" customHeight="1" spans="1:46">
      <c r="A1610" s="84" t="s">
        <v>19480</v>
      </c>
      <c r="B1610" s="84"/>
      <c r="C1610" s="85" t="s">
        <v>2</v>
      </c>
      <c r="D1610" s="84" t="s">
        <v>16498</v>
      </c>
      <c r="E1610" s="87" t="s">
        <v>19481</v>
      </c>
      <c r="F1610" s="84" t="s">
        <v>16586</v>
      </c>
      <c r="G1610" s="85"/>
      <c r="H1610" s="85">
        <v>20</v>
      </c>
      <c r="I1610" s="85">
        <f t="shared" si="85"/>
        <v>20</v>
      </c>
      <c r="J1610" s="84">
        <v>1</v>
      </c>
      <c r="K1610" s="90">
        <f>SUMIFS(VENTAS[Cantidad],VENTAS[Código del producto Vendido],STOCK[[#This Row],[Code]])</f>
        <v>0</v>
      </c>
      <c r="L1610" s="84">
        <f>STOCK[[#This Row],[Entradas]]-STOCK[[#This Row],[Salidas]]</f>
        <v>1</v>
      </c>
      <c r="M1610" s="93">
        <f>STOCK[[#This Row],[Precio Final]]*10%</f>
        <v>2</v>
      </c>
      <c r="N1610" s="84"/>
      <c r="O1610" s="85"/>
      <c r="P1610" s="85">
        <v>12</v>
      </c>
      <c r="Q1610" s="84"/>
      <c r="R1610" s="84"/>
      <c r="S1610" s="85"/>
      <c r="T1610" s="96"/>
      <c r="U1610" s="84">
        <f t="shared" si="86"/>
        <v>0</v>
      </c>
      <c r="V1610" s="85">
        <f t="shared" si="84"/>
        <v>20</v>
      </c>
      <c r="W1610" s="85">
        <f>STOCK[[#This Row],[Precio Final]]-STOCK[[#This Row],[Costo total]]</f>
        <v>20</v>
      </c>
      <c r="X1610" s="84">
        <f>STOCK[[#This Row],[Ganancia Unitaria]]*STOCK[[#This Row],[Salidas]]</f>
        <v>0</v>
      </c>
      <c r="Y1610" s="84"/>
      <c r="Z1610" s="84"/>
      <c r="AA1610" s="85"/>
      <c r="AB1610" s="84"/>
      <c r="AC1610" s="84"/>
      <c r="AD1610" s="106"/>
      <c r="AE1610" s="107"/>
      <c r="AF1610" s="107"/>
      <c r="AG1610" s="107"/>
      <c r="AH1610" s="107"/>
      <c r="AI1610" s="107"/>
      <c r="AJ1610" s="107"/>
      <c r="AK1610" s="107"/>
      <c r="AL1610" s="107"/>
      <c r="AM1610" s="107"/>
      <c r="AN1610" s="107"/>
      <c r="AO1610" s="107"/>
      <c r="AP1610" s="107"/>
      <c r="AQ1610" s="107"/>
      <c r="AR1610" s="107"/>
      <c r="AS1610" s="107"/>
      <c r="AT1610" s="107"/>
    </row>
    <row r="1611" s="65" customFormat="1" ht="104" customHeight="1" spans="1:46">
      <c r="A1611" s="84" t="s">
        <v>19482</v>
      </c>
      <c r="B1611" s="84"/>
      <c r="C1611" s="85" t="s">
        <v>2</v>
      </c>
      <c r="D1611" s="84" t="s">
        <v>16498</v>
      </c>
      <c r="E1611" s="87" t="s">
        <v>19483</v>
      </c>
      <c r="F1611" s="84" t="s">
        <v>16475</v>
      </c>
      <c r="G1611" s="85"/>
      <c r="H1611" s="85">
        <v>18</v>
      </c>
      <c r="I1611" s="85">
        <f t="shared" si="85"/>
        <v>18</v>
      </c>
      <c r="J1611" s="84">
        <v>1</v>
      </c>
      <c r="K1611" s="90">
        <f>SUMIFS(VENTAS[Cantidad],VENTAS[Código del producto Vendido],STOCK[[#This Row],[Code]])</f>
        <v>0</v>
      </c>
      <c r="L1611" s="84">
        <f>STOCK[[#This Row],[Entradas]]-STOCK[[#This Row],[Salidas]]</f>
        <v>1</v>
      </c>
      <c r="M1611" s="93">
        <f>STOCK[[#This Row],[Precio Final]]*10%</f>
        <v>1.8</v>
      </c>
      <c r="N1611" s="84"/>
      <c r="O1611" s="85"/>
      <c r="P1611" s="85">
        <v>12</v>
      </c>
      <c r="Q1611" s="84"/>
      <c r="R1611" s="84"/>
      <c r="S1611" s="85"/>
      <c r="T1611" s="96"/>
      <c r="U1611" s="84">
        <f t="shared" si="86"/>
        <v>0</v>
      </c>
      <c r="V1611" s="85">
        <f t="shared" si="84"/>
        <v>18</v>
      </c>
      <c r="W1611" s="85">
        <f>STOCK[[#This Row],[Precio Final]]-STOCK[[#This Row],[Costo total]]</f>
        <v>18</v>
      </c>
      <c r="X1611" s="84">
        <f>STOCK[[#This Row],[Ganancia Unitaria]]*STOCK[[#This Row],[Salidas]]</f>
        <v>0</v>
      </c>
      <c r="Y1611" s="84"/>
      <c r="Z1611" s="84"/>
      <c r="AA1611" s="85"/>
      <c r="AB1611" s="84"/>
      <c r="AC1611" s="84"/>
      <c r="AD1611" s="106"/>
      <c r="AE1611" s="107"/>
      <c r="AF1611" s="107"/>
      <c r="AG1611" s="107"/>
      <c r="AH1611" s="107"/>
      <c r="AI1611" s="107"/>
      <c r="AJ1611" s="107"/>
      <c r="AK1611" s="107"/>
      <c r="AL1611" s="107"/>
      <c r="AM1611" s="107"/>
      <c r="AN1611" s="107"/>
      <c r="AO1611" s="107"/>
      <c r="AP1611" s="107"/>
      <c r="AQ1611" s="107"/>
      <c r="AR1611" s="107"/>
      <c r="AS1611" s="107"/>
      <c r="AT1611" s="107"/>
    </row>
    <row r="1612" s="65" customFormat="1" ht="104" customHeight="1" spans="1:46">
      <c r="A1612" s="84" t="s">
        <v>19484</v>
      </c>
      <c r="B1612" s="84"/>
      <c r="C1612" s="85" t="s">
        <v>2</v>
      </c>
      <c r="D1612" s="84" t="s">
        <v>16856</v>
      </c>
      <c r="E1612" s="87" t="s">
        <v>19479</v>
      </c>
      <c r="F1612" s="84" t="s">
        <v>16396</v>
      </c>
      <c r="G1612" s="85"/>
      <c r="H1612" s="85">
        <v>20</v>
      </c>
      <c r="I1612" s="85">
        <v>20</v>
      </c>
      <c r="J1612" s="84">
        <v>1</v>
      </c>
      <c r="K1612" s="90">
        <f>SUMIFS(VENTAS[Cantidad],VENTAS[Código del producto Vendido],STOCK[[#This Row],[Code]])</f>
        <v>0</v>
      </c>
      <c r="L1612" s="84">
        <f>STOCK[[#This Row],[Entradas]]-STOCK[[#This Row],[Salidas]]</f>
        <v>1</v>
      </c>
      <c r="M1612" s="93">
        <f>STOCK[[#This Row],[Precio Final]]*10%</f>
        <v>2</v>
      </c>
      <c r="N1612" s="84"/>
      <c r="O1612" s="85"/>
      <c r="P1612" s="85">
        <v>12</v>
      </c>
      <c r="Q1612" s="84"/>
      <c r="R1612" s="84"/>
      <c r="S1612" s="85"/>
      <c r="T1612" s="96"/>
      <c r="U1612" s="84">
        <f t="shared" si="86"/>
        <v>0</v>
      </c>
      <c r="V1612" s="85">
        <f t="shared" si="84"/>
        <v>20</v>
      </c>
      <c r="W1612" s="85">
        <f>STOCK[[#This Row],[Precio Final]]-STOCK[[#This Row],[Costo total]]</f>
        <v>20</v>
      </c>
      <c r="X1612" s="84">
        <f>STOCK[[#This Row],[Ganancia Unitaria]]*STOCK[[#This Row],[Salidas]]</f>
        <v>0</v>
      </c>
      <c r="Y1612" s="84"/>
      <c r="Z1612" s="84"/>
      <c r="AA1612" s="85"/>
      <c r="AB1612" s="84"/>
      <c r="AC1612" s="84"/>
      <c r="AD1612" s="106"/>
      <c r="AE1612" s="107"/>
      <c r="AF1612" s="107"/>
      <c r="AG1612" s="107"/>
      <c r="AH1612" s="107"/>
      <c r="AI1612" s="107"/>
      <c r="AJ1612" s="107"/>
      <c r="AK1612" s="107"/>
      <c r="AL1612" s="107"/>
      <c r="AM1612" s="107"/>
      <c r="AN1612" s="107"/>
      <c r="AO1612" s="107"/>
      <c r="AP1612" s="107"/>
      <c r="AQ1612" s="107"/>
      <c r="AR1612" s="107"/>
      <c r="AS1612" s="107"/>
      <c r="AT1612" s="107"/>
    </row>
    <row r="1613" s="65" customFormat="1" ht="104" customHeight="1" spans="1:46">
      <c r="A1613" s="84" t="s">
        <v>19485</v>
      </c>
      <c r="B1613" s="84"/>
      <c r="C1613" s="85" t="s">
        <v>2</v>
      </c>
      <c r="D1613" s="84" t="s">
        <v>16498</v>
      </c>
      <c r="E1613" s="87" t="s">
        <v>19486</v>
      </c>
      <c r="F1613" s="84" t="s">
        <v>16475</v>
      </c>
      <c r="G1613" s="85"/>
      <c r="H1613" s="85">
        <v>25</v>
      </c>
      <c r="I1613" s="85">
        <v>25</v>
      </c>
      <c r="J1613" s="84">
        <v>1</v>
      </c>
      <c r="K1613" s="90">
        <f>SUMIFS(VENTAS[Cantidad],VENTAS[Código del producto Vendido],STOCK[[#This Row],[Code]])</f>
        <v>0</v>
      </c>
      <c r="L1613" s="84">
        <f>STOCK[[#This Row],[Entradas]]-STOCK[[#This Row],[Salidas]]</f>
        <v>1</v>
      </c>
      <c r="M1613" s="93">
        <f>STOCK[[#This Row],[Precio Final]]*10%</f>
        <v>2.5</v>
      </c>
      <c r="N1613" s="84"/>
      <c r="O1613" s="85"/>
      <c r="P1613" s="85">
        <v>12</v>
      </c>
      <c r="Q1613" s="84"/>
      <c r="R1613" s="84"/>
      <c r="S1613" s="85"/>
      <c r="T1613" s="96"/>
      <c r="U1613" s="84">
        <f t="shared" si="86"/>
        <v>0</v>
      </c>
      <c r="V1613" s="85">
        <f t="shared" si="84"/>
        <v>25</v>
      </c>
      <c r="W1613" s="85">
        <f>STOCK[[#This Row],[Precio Final]]-STOCK[[#This Row],[Costo total]]</f>
        <v>25</v>
      </c>
      <c r="X1613" s="84">
        <f>STOCK[[#This Row],[Ganancia Unitaria]]*STOCK[[#This Row],[Salidas]]</f>
        <v>0</v>
      </c>
      <c r="Y1613" s="84"/>
      <c r="Z1613" s="84"/>
      <c r="AA1613" s="85"/>
      <c r="AB1613" s="84"/>
      <c r="AC1613" s="84"/>
      <c r="AD1613" s="106"/>
      <c r="AE1613" s="107"/>
      <c r="AF1613" s="107"/>
      <c r="AG1613" s="107"/>
      <c r="AH1613" s="107"/>
      <c r="AI1613" s="107"/>
      <c r="AJ1613" s="107"/>
      <c r="AK1613" s="107"/>
      <c r="AL1613" s="107"/>
      <c r="AM1613" s="107"/>
      <c r="AN1613" s="107"/>
      <c r="AO1613" s="107"/>
      <c r="AP1613" s="107"/>
      <c r="AQ1613" s="107"/>
      <c r="AR1613" s="107"/>
      <c r="AS1613" s="107"/>
      <c r="AT1613" s="107"/>
    </row>
    <row r="1614" s="65" customFormat="1" ht="104" customHeight="1" spans="1:46">
      <c r="A1614" s="84" t="s">
        <v>19487</v>
      </c>
      <c r="B1614" s="84"/>
      <c r="C1614" s="85" t="s">
        <v>2</v>
      </c>
      <c r="D1614" s="84" t="s">
        <v>16461</v>
      </c>
      <c r="E1614" s="87" t="s">
        <v>19488</v>
      </c>
      <c r="F1614" s="84" t="s">
        <v>16475</v>
      </c>
      <c r="G1614" s="85"/>
      <c r="H1614" s="85">
        <v>20</v>
      </c>
      <c r="I1614" s="85">
        <v>20</v>
      </c>
      <c r="J1614" s="84">
        <v>1</v>
      </c>
      <c r="K1614" s="90">
        <f>SUMIFS(VENTAS[Cantidad],VENTAS[Código del producto Vendido],STOCK[[#This Row],[Code]])</f>
        <v>0</v>
      </c>
      <c r="L1614" s="84">
        <f>STOCK[[#This Row],[Entradas]]-STOCK[[#This Row],[Salidas]]</f>
        <v>1</v>
      </c>
      <c r="M1614" s="93">
        <f>STOCK[[#This Row],[Precio Final]]*10%</f>
        <v>2</v>
      </c>
      <c r="N1614" s="84"/>
      <c r="O1614" s="85"/>
      <c r="P1614" s="85">
        <v>12</v>
      </c>
      <c r="Q1614" s="84"/>
      <c r="R1614" s="84"/>
      <c r="S1614" s="85"/>
      <c r="T1614" s="96"/>
      <c r="U1614" s="84">
        <f t="shared" si="86"/>
        <v>0</v>
      </c>
      <c r="V1614" s="85">
        <f t="shared" si="84"/>
        <v>20</v>
      </c>
      <c r="W1614" s="85">
        <f>STOCK[[#This Row],[Precio Final]]-STOCK[[#This Row],[Costo total]]</f>
        <v>20</v>
      </c>
      <c r="X1614" s="84">
        <f>STOCK[[#This Row],[Ganancia Unitaria]]*STOCK[[#This Row],[Salidas]]</f>
        <v>0</v>
      </c>
      <c r="Y1614" s="84"/>
      <c r="Z1614" s="84"/>
      <c r="AA1614" s="85"/>
      <c r="AB1614" s="84"/>
      <c r="AC1614" s="84"/>
      <c r="AD1614" s="106"/>
      <c r="AE1614" s="107"/>
      <c r="AF1614" s="107"/>
      <c r="AG1614" s="107"/>
      <c r="AH1614" s="107"/>
      <c r="AI1614" s="107"/>
      <c r="AJ1614" s="107"/>
      <c r="AK1614" s="107"/>
      <c r="AL1614" s="107"/>
      <c r="AM1614" s="107"/>
      <c r="AN1614" s="107"/>
      <c r="AO1614" s="107"/>
      <c r="AP1614" s="107"/>
      <c r="AQ1614" s="107"/>
      <c r="AR1614" s="107"/>
      <c r="AS1614" s="107"/>
      <c r="AT1614" s="107"/>
    </row>
    <row r="1615" s="65" customFormat="1" ht="104" customHeight="1" spans="1:46">
      <c r="A1615" s="84" t="s">
        <v>19489</v>
      </c>
      <c r="B1615" s="84"/>
      <c r="C1615" s="85" t="s">
        <v>2</v>
      </c>
      <c r="D1615" s="84" t="s">
        <v>16856</v>
      </c>
      <c r="E1615" s="87" t="s">
        <v>19490</v>
      </c>
      <c r="F1615" s="84" t="s">
        <v>16396</v>
      </c>
      <c r="G1615" s="85"/>
      <c r="H1615" s="85">
        <v>20</v>
      </c>
      <c r="I1615" s="85">
        <v>20</v>
      </c>
      <c r="J1615" s="84">
        <v>1</v>
      </c>
      <c r="K1615" s="90">
        <f>SUMIFS(VENTAS[Cantidad],VENTAS[Código del producto Vendido],STOCK[[#This Row],[Code]])</f>
        <v>0</v>
      </c>
      <c r="L1615" s="84">
        <f>STOCK[[#This Row],[Entradas]]-STOCK[[#This Row],[Salidas]]</f>
        <v>1</v>
      </c>
      <c r="M1615" s="93">
        <f>STOCK[[#This Row],[Precio Final]]*10%</f>
        <v>2</v>
      </c>
      <c r="N1615" s="84"/>
      <c r="O1615" s="85"/>
      <c r="P1615" s="85">
        <v>12</v>
      </c>
      <c r="Q1615" s="84"/>
      <c r="R1615" s="84"/>
      <c r="S1615" s="85"/>
      <c r="T1615" s="96"/>
      <c r="U1615" s="84">
        <f t="shared" si="86"/>
        <v>0</v>
      </c>
      <c r="V1615" s="85">
        <f t="shared" si="84"/>
        <v>20</v>
      </c>
      <c r="W1615" s="85">
        <f>STOCK[[#This Row],[Precio Final]]-STOCK[[#This Row],[Costo total]]</f>
        <v>20</v>
      </c>
      <c r="X1615" s="84">
        <f>STOCK[[#This Row],[Ganancia Unitaria]]*STOCK[[#This Row],[Salidas]]</f>
        <v>0</v>
      </c>
      <c r="Y1615" s="84"/>
      <c r="Z1615" s="84"/>
      <c r="AA1615" s="85"/>
      <c r="AB1615" s="84"/>
      <c r="AC1615" s="84"/>
      <c r="AD1615" s="106"/>
      <c r="AE1615" s="107"/>
      <c r="AF1615" s="107"/>
      <c r="AG1615" s="107"/>
      <c r="AH1615" s="107"/>
      <c r="AI1615" s="107"/>
      <c r="AJ1615" s="107"/>
      <c r="AK1615" s="107"/>
      <c r="AL1615" s="107"/>
      <c r="AM1615" s="107"/>
      <c r="AN1615" s="107"/>
      <c r="AO1615" s="107"/>
      <c r="AP1615" s="107"/>
      <c r="AQ1615" s="107"/>
      <c r="AR1615" s="107"/>
      <c r="AS1615" s="107"/>
      <c r="AT1615" s="107"/>
    </row>
    <row r="1616" s="65" customFormat="1" ht="104" customHeight="1" spans="1:46">
      <c r="A1616" s="84" t="s">
        <v>19491</v>
      </c>
      <c r="B1616" s="84"/>
      <c r="C1616" s="85" t="s">
        <v>2</v>
      </c>
      <c r="D1616" s="84" t="s">
        <v>16498</v>
      </c>
      <c r="E1616" s="87" t="s">
        <v>19492</v>
      </c>
      <c r="F1616" s="84" t="s">
        <v>16586</v>
      </c>
      <c r="G1616" s="85"/>
      <c r="H1616" s="85">
        <v>20</v>
      </c>
      <c r="I1616" s="85">
        <v>20</v>
      </c>
      <c r="J1616" s="84">
        <v>1</v>
      </c>
      <c r="K1616" s="90">
        <f>SUMIFS(VENTAS[Cantidad],VENTAS[Código del producto Vendido],STOCK[[#This Row],[Code]])</f>
        <v>0</v>
      </c>
      <c r="L1616" s="84">
        <f>STOCK[[#This Row],[Entradas]]-STOCK[[#This Row],[Salidas]]</f>
        <v>1</v>
      </c>
      <c r="M1616" s="93">
        <f>STOCK[[#This Row],[Precio Final]]*10%</f>
        <v>2</v>
      </c>
      <c r="N1616" s="84"/>
      <c r="O1616" s="85"/>
      <c r="P1616" s="85">
        <v>12</v>
      </c>
      <c r="Q1616" s="84"/>
      <c r="R1616" s="84"/>
      <c r="S1616" s="85"/>
      <c r="T1616" s="96"/>
      <c r="U1616" s="84">
        <f t="shared" si="86"/>
        <v>0</v>
      </c>
      <c r="V1616" s="85">
        <f t="shared" si="84"/>
        <v>20</v>
      </c>
      <c r="W1616" s="85">
        <f>STOCK[[#This Row],[Precio Final]]-STOCK[[#This Row],[Costo total]]</f>
        <v>20</v>
      </c>
      <c r="X1616" s="84">
        <f>STOCK[[#This Row],[Ganancia Unitaria]]*STOCK[[#This Row],[Salidas]]</f>
        <v>0</v>
      </c>
      <c r="Y1616" s="84"/>
      <c r="Z1616" s="84"/>
      <c r="AA1616" s="85"/>
      <c r="AB1616" s="84"/>
      <c r="AC1616" s="84"/>
      <c r="AD1616" s="106"/>
      <c r="AE1616" s="107"/>
      <c r="AF1616" s="107"/>
      <c r="AG1616" s="107"/>
      <c r="AH1616" s="107"/>
      <c r="AI1616" s="107"/>
      <c r="AJ1616" s="107"/>
      <c r="AK1616" s="107"/>
      <c r="AL1616" s="107"/>
      <c r="AM1616" s="107"/>
      <c r="AN1616" s="107"/>
      <c r="AO1616" s="107"/>
      <c r="AP1616" s="107"/>
      <c r="AQ1616" s="107"/>
      <c r="AR1616" s="107"/>
      <c r="AS1616" s="107"/>
      <c r="AT1616" s="107"/>
    </row>
    <row r="1617" s="65" customFormat="1" ht="104" customHeight="1" spans="1:46">
      <c r="A1617" s="84" t="s">
        <v>19493</v>
      </c>
      <c r="B1617" s="84"/>
      <c r="C1617" s="85" t="s">
        <v>2</v>
      </c>
      <c r="D1617" s="84" t="s">
        <v>16856</v>
      </c>
      <c r="E1617" s="87" t="s">
        <v>19494</v>
      </c>
      <c r="F1617" s="84" t="s">
        <v>16396</v>
      </c>
      <c r="G1617" s="85"/>
      <c r="H1617" s="85">
        <v>18</v>
      </c>
      <c r="I1617" s="85">
        <v>18</v>
      </c>
      <c r="J1617" s="84">
        <v>1</v>
      </c>
      <c r="K1617" s="90">
        <f>SUMIFS(VENTAS[Cantidad],VENTAS[Código del producto Vendido],STOCK[[#This Row],[Code]])</f>
        <v>0</v>
      </c>
      <c r="L1617" s="84">
        <f>STOCK[[#This Row],[Entradas]]-STOCK[[#This Row],[Salidas]]</f>
        <v>1</v>
      </c>
      <c r="M1617" s="93">
        <f>STOCK[[#This Row],[Precio Final]]*10%</f>
        <v>1.8</v>
      </c>
      <c r="N1617" s="84"/>
      <c r="O1617" s="85"/>
      <c r="P1617" s="85">
        <v>12</v>
      </c>
      <c r="Q1617" s="84"/>
      <c r="R1617" s="84"/>
      <c r="S1617" s="85"/>
      <c r="T1617" s="96"/>
      <c r="U1617" s="84">
        <f t="shared" si="86"/>
        <v>0</v>
      </c>
      <c r="V1617" s="85">
        <f t="shared" si="84"/>
        <v>18</v>
      </c>
      <c r="W1617" s="85">
        <f>STOCK[[#This Row],[Precio Final]]-STOCK[[#This Row],[Costo total]]</f>
        <v>18</v>
      </c>
      <c r="X1617" s="84">
        <f>STOCK[[#This Row],[Ganancia Unitaria]]*STOCK[[#This Row],[Salidas]]</f>
        <v>0</v>
      </c>
      <c r="Y1617" s="84"/>
      <c r="Z1617" s="84"/>
      <c r="AA1617" s="85"/>
      <c r="AB1617" s="84"/>
      <c r="AC1617" s="84"/>
      <c r="AD1617" s="106"/>
      <c r="AE1617" s="107"/>
      <c r="AF1617" s="107"/>
      <c r="AG1617" s="107"/>
      <c r="AH1617" s="107"/>
      <c r="AI1617" s="107"/>
      <c r="AJ1617" s="107"/>
      <c r="AK1617" s="107"/>
      <c r="AL1617" s="107"/>
      <c r="AM1617" s="107"/>
      <c r="AN1617" s="107"/>
      <c r="AO1617" s="107"/>
      <c r="AP1617" s="107"/>
      <c r="AQ1617" s="107"/>
      <c r="AR1617" s="107"/>
      <c r="AS1617" s="107"/>
      <c r="AT1617" s="107"/>
    </row>
    <row r="1618" s="65" customFormat="1" ht="104" customHeight="1" spans="1:46">
      <c r="A1618" s="84" t="s">
        <v>19495</v>
      </c>
      <c r="B1618" s="84"/>
      <c r="C1618" s="85" t="s">
        <v>2</v>
      </c>
      <c r="D1618" s="84" t="s">
        <v>16447</v>
      </c>
      <c r="E1618" s="87" t="s">
        <v>19496</v>
      </c>
      <c r="F1618" s="84" t="s">
        <v>16404</v>
      </c>
      <c r="G1618" s="85"/>
      <c r="H1618" s="85">
        <v>20</v>
      </c>
      <c r="I1618" s="85">
        <v>20</v>
      </c>
      <c r="J1618" s="84">
        <v>1</v>
      </c>
      <c r="K1618" s="90">
        <f>SUMIFS(VENTAS[Cantidad],VENTAS[Código del producto Vendido],STOCK[[#This Row],[Code]])</f>
        <v>0</v>
      </c>
      <c r="L1618" s="84">
        <f>STOCK[[#This Row],[Entradas]]-STOCK[[#This Row],[Salidas]]</f>
        <v>1</v>
      </c>
      <c r="M1618" s="93">
        <f>STOCK[[#This Row],[Precio Final]]*10%</f>
        <v>2</v>
      </c>
      <c r="N1618" s="84"/>
      <c r="O1618" s="85"/>
      <c r="P1618" s="85">
        <v>12</v>
      </c>
      <c r="Q1618" s="84"/>
      <c r="R1618" s="84"/>
      <c r="S1618" s="85"/>
      <c r="T1618" s="96"/>
      <c r="U1618" s="84">
        <f t="shared" si="86"/>
        <v>0</v>
      </c>
      <c r="V1618" s="85">
        <f t="shared" si="84"/>
        <v>20</v>
      </c>
      <c r="W1618" s="85">
        <f>STOCK[[#This Row],[Precio Final]]-STOCK[[#This Row],[Costo total]]</f>
        <v>20</v>
      </c>
      <c r="X1618" s="84">
        <f>STOCK[[#This Row],[Ganancia Unitaria]]*STOCK[[#This Row],[Salidas]]</f>
        <v>0</v>
      </c>
      <c r="Y1618" s="84"/>
      <c r="Z1618" s="84"/>
      <c r="AA1618" s="85"/>
      <c r="AB1618" s="84"/>
      <c r="AC1618" s="84"/>
      <c r="AD1618" s="106"/>
      <c r="AE1618" s="107"/>
      <c r="AF1618" s="107"/>
      <c r="AG1618" s="107"/>
      <c r="AH1618" s="107"/>
      <c r="AI1618" s="107"/>
      <c r="AJ1618" s="107"/>
      <c r="AK1618" s="107"/>
      <c r="AL1618" s="107"/>
      <c r="AM1618" s="107"/>
      <c r="AN1618" s="107"/>
      <c r="AO1618" s="107"/>
      <c r="AP1618" s="107"/>
      <c r="AQ1618" s="107"/>
      <c r="AR1618" s="107"/>
      <c r="AS1618" s="107"/>
      <c r="AT1618" s="107"/>
    </row>
    <row r="1619" s="65" customFormat="1" ht="104" customHeight="1" spans="1:46">
      <c r="A1619" s="84" t="s">
        <v>19497</v>
      </c>
      <c r="B1619" s="84"/>
      <c r="C1619" s="85" t="s">
        <v>2</v>
      </c>
      <c r="D1619" s="84" t="s">
        <v>16447</v>
      </c>
      <c r="E1619" s="87" t="s">
        <v>19496</v>
      </c>
      <c r="F1619" s="84" t="s">
        <v>16408</v>
      </c>
      <c r="G1619" s="85"/>
      <c r="H1619" s="85">
        <v>20</v>
      </c>
      <c r="I1619" s="85">
        <v>20</v>
      </c>
      <c r="J1619" s="84">
        <v>1</v>
      </c>
      <c r="K1619" s="90">
        <f>SUMIFS(VENTAS[Cantidad],VENTAS[Código del producto Vendido],STOCK[[#This Row],[Code]])</f>
        <v>0</v>
      </c>
      <c r="L1619" s="84">
        <f>STOCK[[#This Row],[Entradas]]-STOCK[[#This Row],[Salidas]]</f>
        <v>1</v>
      </c>
      <c r="M1619" s="93">
        <f>STOCK[[#This Row],[Precio Final]]*10%</f>
        <v>2</v>
      </c>
      <c r="N1619" s="84"/>
      <c r="O1619" s="85"/>
      <c r="P1619" s="85">
        <v>12</v>
      </c>
      <c r="Q1619" s="84"/>
      <c r="R1619" s="84"/>
      <c r="S1619" s="85"/>
      <c r="T1619" s="96"/>
      <c r="U1619" s="84">
        <f t="shared" si="86"/>
        <v>0</v>
      </c>
      <c r="V1619" s="85">
        <f t="shared" si="84"/>
        <v>20</v>
      </c>
      <c r="W1619" s="85">
        <f>STOCK[[#This Row],[Precio Final]]-STOCK[[#This Row],[Costo total]]</f>
        <v>20</v>
      </c>
      <c r="X1619" s="84">
        <f>STOCK[[#This Row],[Ganancia Unitaria]]*STOCK[[#This Row],[Salidas]]</f>
        <v>0</v>
      </c>
      <c r="Y1619" s="84"/>
      <c r="Z1619" s="84"/>
      <c r="AA1619" s="85"/>
      <c r="AB1619" s="84"/>
      <c r="AC1619" s="84"/>
      <c r="AD1619" s="106"/>
      <c r="AE1619" s="107"/>
      <c r="AF1619" s="107"/>
      <c r="AG1619" s="107"/>
      <c r="AH1619" s="107"/>
      <c r="AI1619" s="107"/>
      <c r="AJ1619" s="107"/>
      <c r="AK1619" s="107"/>
      <c r="AL1619" s="107"/>
      <c r="AM1619" s="107"/>
      <c r="AN1619" s="107"/>
      <c r="AO1619" s="107"/>
      <c r="AP1619" s="107"/>
      <c r="AQ1619" s="107"/>
      <c r="AR1619" s="107"/>
      <c r="AS1619" s="107"/>
      <c r="AT1619" s="107"/>
    </row>
    <row r="1620" s="65" customFormat="1" ht="104" customHeight="1" spans="1:46">
      <c r="A1620" s="84" t="s">
        <v>19498</v>
      </c>
      <c r="B1620" s="84"/>
      <c r="C1620" s="85" t="s">
        <v>2</v>
      </c>
      <c r="D1620" s="84" t="s">
        <v>16856</v>
      </c>
      <c r="E1620" s="87" t="s">
        <v>19499</v>
      </c>
      <c r="F1620" s="84" t="s">
        <v>16396</v>
      </c>
      <c r="G1620" s="85"/>
      <c r="H1620" s="85">
        <v>20</v>
      </c>
      <c r="I1620" s="85">
        <v>20</v>
      </c>
      <c r="J1620" s="84">
        <v>1</v>
      </c>
      <c r="K1620" s="90">
        <f>SUMIFS(VENTAS[Cantidad],VENTAS[Código del producto Vendido],STOCK[[#This Row],[Code]])</f>
        <v>0</v>
      </c>
      <c r="L1620" s="84">
        <f>STOCK[[#This Row],[Entradas]]-STOCK[[#This Row],[Salidas]]</f>
        <v>1</v>
      </c>
      <c r="M1620" s="93">
        <f>STOCK[[#This Row],[Precio Final]]*10%</f>
        <v>2</v>
      </c>
      <c r="N1620" s="84"/>
      <c r="O1620" s="85"/>
      <c r="P1620" s="85">
        <v>12</v>
      </c>
      <c r="Q1620" s="84"/>
      <c r="R1620" s="84"/>
      <c r="S1620" s="85"/>
      <c r="T1620" s="96"/>
      <c r="U1620" s="84">
        <f t="shared" si="86"/>
        <v>0</v>
      </c>
      <c r="V1620" s="85">
        <f t="shared" si="84"/>
        <v>20</v>
      </c>
      <c r="W1620" s="85">
        <f>STOCK[[#This Row],[Precio Final]]-STOCK[[#This Row],[Costo total]]</f>
        <v>20</v>
      </c>
      <c r="X1620" s="84">
        <f>STOCK[[#This Row],[Ganancia Unitaria]]*STOCK[[#This Row],[Salidas]]</f>
        <v>0</v>
      </c>
      <c r="Y1620" s="84"/>
      <c r="Z1620" s="84"/>
      <c r="AA1620" s="85"/>
      <c r="AB1620" s="84"/>
      <c r="AC1620" s="84"/>
      <c r="AD1620" s="106"/>
      <c r="AE1620" s="107"/>
      <c r="AF1620" s="107"/>
      <c r="AG1620" s="107"/>
      <c r="AH1620" s="107"/>
      <c r="AI1620" s="107"/>
      <c r="AJ1620" s="107"/>
      <c r="AK1620" s="107"/>
      <c r="AL1620" s="107"/>
      <c r="AM1620" s="107"/>
      <c r="AN1620" s="107"/>
      <c r="AO1620" s="107"/>
      <c r="AP1620" s="107"/>
      <c r="AQ1620" s="107"/>
      <c r="AR1620" s="107"/>
      <c r="AS1620" s="107"/>
      <c r="AT1620" s="107"/>
    </row>
    <row r="1621" s="65" customFormat="1" ht="104" customHeight="1" spans="1:46">
      <c r="A1621" s="84" t="s">
        <v>19500</v>
      </c>
      <c r="B1621" s="84"/>
      <c r="C1621" s="85" t="s">
        <v>2</v>
      </c>
      <c r="D1621" s="84" t="s">
        <v>16856</v>
      </c>
      <c r="E1621" s="87" t="s">
        <v>19501</v>
      </c>
      <c r="F1621" s="84" t="s">
        <v>16396</v>
      </c>
      <c r="G1621" s="85"/>
      <c r="H1621" s="85">
        <v>18</v>
      </c>
      <c r="I1621" s="85">
        <v>18</v>
      </c>
      <c r="J1621" s="84">
        <v>1</v>
      </c>
      <c r="K1621" s="90">
        <f>SUMIFS(VENTAS[Cantidad],VENTAS[Código del producto Vendido],STOCK[[#This Row],[Code]])</f>
        <v>0</v>
      </c>
      <c r="L1621" s="84">
        <f>STOCK[[#This Row],[Entradas]]-STOCK[[#This Row],[Salidas]]</f>
        <v>1</v>
      </c>
      <c r="M1621" s="93">
        <f>STOCK[[#This Row],[Precio Final]]*10%</f>
        <v>1.8</v>
      </c>
      <c r="N1621" s="84"/>
      <c r="O1621" s="85"/>
      <c r="P1621" s="85">
        <v>12</v>
      </c>
      <c r="Q1621" s="84"/>
      <c r="R1621" s="84"/>
      <c r="S1621" s="85"/>
      <c r="T1621" s="96"/>
      <c r="U1621" s="84">
        <f t="shared" si="86"/>
        <v>0</v>
      </c>
      <c r="V1621" s="85">
        <f t="shared" si="84"/>
        <v>18</v>
      </c>
      <c r="W1621" s="85">
        <f>STOCK[[#This Row],[Precio Final]]-STOCK[[#This Row],[Costo total]]</f>
        <v>18</v>
      </c>
      <c r="X1621" s="84">
        <f>STOCK[[#This Row],[Ganancia Unitaria]]*STOCK[[#This Row],[Salidas]]</f>
        <v>0</v>
      </c>
      <c r="Y1621" s="84"/>
      <c r="Z1621" s="84"/>
      <c r="AA1621" s="85"/>
      <c r="AB1621" s="84"/>
      <c r="AC1621" s="84"/>
      <c r="AD1621" s="106"/>
      <c r="AE1621" s="107"/>
      <c r="AF1621" s="107"/>
      <c r="AG1621" s="107"/>
      <c r="AH1621" s="107"/>
      <c r="AI1621" s="107"/>
      <c r="AJ1621" s="107"/>
      <c r="AK1621" s="107"/>
      <c r="AL1621" s="107"/>
      <c r="AM1621" s="107"/>
      <c r="AN1621" s="107"/>
      <c r="AO1621" s="107"/>
      <c r="AP1621" s="107"/>
      <c r="AQ1621" s="107"/>
      <c r="AR1621" s="107"/>
      <c r="AS1621" s="107"/>
      <c r="AT1621" s="107"/>
    </row>
    <row r="1622" s="65" customFormat="1" ht="104" customHeight="1" spans="1:46">
      <c r="A1622" s="84" t="s">
        <v>19502</v>
      </c>
      <c r="B1622" s="84"/>
      <c r="C1622" s="85" t="s">
        <v>2</v>
      </c>
      <c r="D1622" s="84" t="s">
        <v>16856</v>
      </c>
      <c r="E1622" s="87" t="s">
        <v>19503</v>
      </c>
      <c r="F1622" s="84" t="s">
        <v>16396</v>
      </c>
      <c r="G1622" s="85"/>
      <c r="H1622" s="85">
        <v>35</v>
      </c>
      <c r="I1622" s="85">
        <v>35</v>
      </c>
      <c r="J1622" s="84">
        <v>2</v>
      </c>
      <c r="K1622" s="90">
        <f>SUMIFS(VENTAS[Cantidad],VENTAS[Código del producto Vendido],STOCK[[#This Row],[Code]])</f>
        <v>0</v>
      </c>
      <c r="L1622" s="84">
        <f>STOCK[[#This Row],[Entradas]]-STOCK[[#This Row],[Salidas]]</f>
        <v>2</v>
      </c>
      <c r="M1622" s="93">
        <f>STOCK[[#This Row],[Precio Final]]*10%</f>
        <v>3.5</v>
      </c>
      <c r="N1622" s="84"/>
      <c r="O1622" s="85"/>
      <c r="P1622" s="85">
        <v>12</v>
      </c>
      <c r="Q1622" s="84"/>
      <c r="R1622" s="84"/>
      <c r="S1622" s="85"/>
      <c r="T1622" s="96"/>
      <c r="U1622" s="84">
        <f t="shared" si="86"/>
        <v>0</v>
      </c>
      <c r="V1622" s="85">
        <f t="shared" si="84"/>
        <v>35</v>
      </c>
      <c r="W1622" s="85">
        <f>STOCK[[#This Row],[Precio Final]]-STOCK[[#This Row],[Costo total]]</f>
        <v>35</v>
      </c>
      <c r="X1622" s="84">
        <f>STOCK[[#This Row],[Ganancia Unitaria]]*STOCK[[#This Row],[Salidas]]</f>
        <v>0</v>
      </c>
      <c r="Y1622" s="84"/>
      <c r="Z1622" s="84"/>
      <c r="AA1622" s="85"/>
      <c r="AB1622" s="84"/>
      <c r="AC1622" s="84"/>
      <c r="AD1622" s="106"/>
      <c r="AE1622" s="107"/>
      <c r="AF1622" s="107"/>
      <c r="AG1622" s="107"/>
      <c r="AH1622" s="107"/>
      <c r="AI1622" s="107"/>
      <c r="AJ1622" s="107"/>
      <c r="AK1622" s="107"/>
      <c r="AL1622" s="107"/>
      <c r="AM1622" s="107"/>
      <c r="AN1622" s="107"/>
      <c r="AO1622" s="107"/>
      <c r="AP1622" s="107"/>
      <c r="AQ1622" s="107"/>
      <c r="AR1622" s="107"/>
      <c r="AS1622" s="107"/>
      <c r="AT1622" s="107"/>
    </row>
    <row r="1623" s="65" customFormat="1" ht="104" customHeight="1" spans="1:46">
      <c r="A1623" s="84" t="s">
        <v>19504</v>
      </c>
      <c r="B1623" s="84"/>
      <c r="C1623" s="85" t="s">
        <v>2</v>
      </c>
      <c r="D1623" s="84" t="s">
        <v>16498</v>
      </c>
      <c r="E1623" s="87" t="s">
        <v>19505</v>
      </c>
      <c r="F1623" s="84" t="s">
        <v>16586</v>
      </c>
      <c r="G1623" s="85"/>
      <c r="H1623" s="85">
        <v>20</v>
      </c>
      <c r="I1623" s="85">
        <v>20</v>
      </c>
      <c r="J1623" s="84">
        <v>1</v>
      </c>
      <c r="K1623" s="90">
        <f>SUMIFS(VENTAS[Cantidad],VENTAS[Código del producto Vendido],STOCK[[#This Row],[Code]])</f>
        <v>0</v>
      </c>
      <c r="L1623" s="84">
        <f>STOCK[[#This Row],[Entradas]]-STOCK[[#This Row],[Salidas]]</f>
        <v>1</v>
      </c>
      <c r="M1623" s="93">
        <f>STOCK[[#This Row],[Precio Final]]*10%</f>
        <v>2</v>
      </c>
      <c r="N1623" s="84"/>
      <c r="O1623" s="85"/>
      <c r="P1623" s="85">
        <v>12</v>
      </c>
      <c r="Q1623" s="84"/>
      <c r="R1623" s="84"/>
      <c r="S1623" s="85"/>
      <c r="T1623" s="96"/>
      <c r="U1623" s="84">
        <f t="shared" si="86"/>
        <v>0</v>
      </c>
      <c r="V1623" s="85">
        <f t="shared" si="84"/>
        <v>20</v>
      </c>
      <c r="W1623" s="85">
        <f>STOCK[[#This Row],[Precio Final]]-STOCK[[#This Row],[Costo total]]</f>
        <v>20</v>
      </c>
      <c r="X1623" s="84">
        <f>STOCK[[#This Row],[Ganancia Unitaria]]*STOCK[[#This Row],[Salidas]]</f>
        <v>0</v>
      </c>
      <c r="Y1623" s="84"/>
      <c r="Z1623" s="84"/>
      <c r="AA1623" s="85"/>
      <c r="AB1623" s="84"/>
      <c r="AC1623" s="84"/>
      <c r="AD1623" s="106"/>
      <c r="AE1623" s="107"/>
      <c r="AF1623" s="107"/>
      <c r="AG1623" s="107"/>
      <c r="AH1623" s="107"/>
      <c r="AI1623" s="107"/>
      <c r="AJ1623" s="107"/>
      <c r="AK1623" s="107"/>
      <c r="AL1623" s="107"/>
      <c r="AM1623" s="107"/>
      <c r="AN1623" s="107"/>
      <c r="AO1623" s="107"/>
      <c r="AP1623" s="107"/>
      <c r="AQ1623" s="107"/>
      <c r="AR1623" s="107"/>
      <c r="AS1623" s="107"/>
      <c r="AT1623" s="107"/>
    </row>
    <row r="1624" s="65" customFormat="1" ht="104" customHeight="1" spans="1:46">
      <c r="A1624" s="84" t="s">
        <v>19506</v>
      </c>
      <c r="B1624" s="84"/>
      <c r="C1624" s="85" t="s">
        <v>2</v>
      </c>
      <c r="D1624" s="84" t="s">
        <v>16856</v>
      </c>
      <c r="E1624" s="87" t="s">
        <v>19507</v>
      </c>
      <c r="F1624" s="84" t="s">
        <v>16396</v>
      </c>
      <c r="G1624" s="85"/>
      <c r="H1624" s="85">
        <v>20</v>
      </c>
      <c r="I1624" s="85">
        <v>20</v>
      </c>
      <c r="J1624" s="84">
        <v>1</v>
      </c>
      <c r="K1624" s="90">
        <f>SUMIFS(VENTAS[Cantidad],VENTAS[Código del producto Vendido],STOCK[[#This Row],[Code]])</f>
        <v>0</v>
      </c>
      <c r="L1624" s="84">
        <f>STOCK[[#This Row],[Entradas]]-STOCK[[#This Row],[Salidas]]</f>
        <v>1</v>
      </c>
      <c r="M1624" s="93">
        <f>STOCK[[#This Row],[Precio Final]]*10%</f>
        <v>2</v>
      </c>
      <c r="N1624" s="84"/>
      <c r="O1624" s="85"/>
      <c r="P1624" s="85">
        <v>12</v>
      </c>
      <c r="Q1624" s="84"/>
      <c r="R1624" s="84"/>
      <c r="S1624" s="85"/>
      <c r="T1624" s="96"/>
      <c r="U1624" s="84">
        <f t="shared" si="86"/>
        <v>0</v>
      </c>
      <c r="V1624" s="85">
        <f t="shared" si="84"/>
        <v>20</v>
      </c>
      <c r="W1624" s="85">
        <f>STOCK[[#This Row],[Precio Final]]-STOCK[[#This Row],[Costo total]]</f>
        <v>20</v>
      </c>
      <c r="X1624" s="84">
        <f>STOCK[[#This Row],[Ganancia Unitaria]]*STOCK[[#This Row],[Salidas]]</f>
        <v>0</v>
      </c>
      <c r="Y1624" s="84"/>
      <c r="Z1624" s="84"/>
      <c r="AA1624" s="85"/>
      <c r="AB1624" s="84"/>
      <c r="AC1624" s="84"/>
      <c r="AD1624" s="106"/>
      <c r="AE1624" s="107"/>
      <c r="AF1624" s="107"/>
      <c r="AG1624" s="107"/>
      <c r="AH1624" s="107"/>
      <c r="AI1624" s="107"/>
      <c r="AJ1624" s="107"/>
      <c r="AK1624" s="107"/>
      <c r="AL1624" s="107"/>
      <c r="AM1624" s="107"/>
      <c r="AN1624" s="107"/>
      <c r="AO1624" s="107"/>
      <c r="AP1624" s="107"/>
      <c r="AQ1624" s="107"/>
      <c r="AR1624" s="107"/>
      <c r="AS1624" s="107"/>
      <c r="AT1624" s="107"/>
    </row>
    <row r="1625" s="65" customFormat="1" ht="104" customHeight="1" spans="1:46">
      <c r="A1625" s="84" t="s">
        <v>19508</v>
      </c>
      <c r="B1625" s="84"/>
      <c r="C1625" s="85" t="s">
        <v>2</v>
      </c>
      <c r="D1625" s="84" t="s">
        <v>16447</v>
      </c>
      <c r="E1625" s="87" t="s">
        <v>19509</v>
      </c>
      <c r="F1625" s="84" t="s">
        <v>16404</v>
      </c>
      <c r="G1625" s="85"/>
      <c r="H1625" s="85">
        <v>20</v>
      </c>
      <c r="I1625" s="85">
        <v>20</v>
      </c>
      <c r="J1625" s="84">
        <v>1</v>
      </c>
      <c r="K1625" s="90">
        <f>SUMIFS(VENTAS[Cantidad],VENTAS[Código del producto Vendido],STOCK[[#This Row],[Code]])</f>
        <v>0</v>
      </c>
      <c r="L1625" s="84">
        <f>STOCK[[#This Row],[Entradas]]-STOCK[[#This Row],[Salidas]]</f>
        <v>1</v>
      </c>
      <c r="M1625" s="93">
        <f>STOCK[[#This Row],[Precio Final]]*10%</f>
        <v>2</v>
      </c>
      <c r="N1625" s="84"/>
      <c r="O1625" s="85"/>
      <c r="P1625" s="85">
        <v>12</v>
      </c>
      <c r="Q1625" s="84"/>
      <c r="R1625" s="84"/>
      <c r="S1625" s="85"/>
      <c r="T1625" s="96"/>
      <c r="U1625" s="84">
        <f t="shared" si="86"/>
        <v>0</v>
      </c>
      <c r="V1625" s="85">
        <f t="shared" si="84"/>
        <v>20</v>
      </c>
      <c r="W1625" s="85">
        <f>STOCK[[#This Row],[Precio Final]]-STOCK[[#This Row],[Costo total]]</f>
        <v>20</v>
      </c>
      <c r="X1625" s="84">
        <f>STOCK[[#This Row],[Ganancia Unitaria]]*STOCK[[#This Row],[Salidas]]</f>
        <v>0</v>
      </c>
      <c r="Y1625" s="84"/>
      <c r="Z1625" s="84"/>
      <c r="AA1625" s="85"/>
      <c r="AB1625" s="84"/>
      <c r="AC1625" s="84"/>
      <c r="AD1625" s="106"/>
      <c r="AE1625" s="107"/>
      <c r="AF1625" s="107"/>
      <c r="AG1625" s="107"/>
      <c r="AH1625" s="107"/>
      <c r="AI1625" s="107"/>
      <c r="AJ1625" s="107"/>
      <c r="AK1625" s="107"/>
      <c r="AL1625" s="107"/>
      <c r="AM1625" s="107"/>
      <c r="AN1625" s="107"/>
      <c r="AO1625" s="107"/>
      <c r="AP1625" s="107"/>
      <c r="AQ1625" s="107"/>
      <c r="AR1625" s="107"/>
      <c r="AS1625" s="107"/>
      <c r="AT1625" s="107"/>
    </row>
    <row r="1626" s="65" customFormat="1" ht="104" customHeight="1" spans="1:46">
      <c r="A1626" s="84" t="s">
        <v>19510</v>
      </c>
      <c r="B1626" s="84"/>
      <c r="C1626" s="85" t="s">
        <v>2</v>
      </c>
      <c r="D1626" s="84" t="s">
        <v>16856</v>
      </c>
      <c r="E1626" s="87" t="s">
        <v>19511</v>
      </c>
      <c r="F1626" s="84" t="s">
        <v>16396</v>
      </c>
      <c r="G1626" s="85"/>
      <c r="H1626" s="85">
        <v>18</v>
      </c>
      <c r="I1626" s="85">
        <v>18</v>
      </c>
      <c r="J1626" s="84">
        <v>1</v>
      </c>
      <c r="K1626" s="90">
        <f>SUMIFS(VENTAS[Cantidad],VENTAS[Código del producto Vendido],STOCK[[#This Row],[Code]])</f>
        <v>0</v>
      </c>
      <c r="L1626" s="84">
        <f>STOCK[[#This Row],[Entradas]]-STOCK[[#This Row],[Salidas]]</f>
        <v>1</v>
      </c>
      <c r="M1626" s="93">
        <f>STOCK[[#This Row],[Precio Final]]*10%</f>
        <v>1.8</v>
      </c>
      <c r="N1626" s="84"/>
      <c r="O1626" s="85"/>
      <c r="P1626" s="85">
        <v>12</v>
      </c>
      <c r="Q1626" s="84"/>
      <c r="R1626" s="84"/>
      <c r="S1626" s="85"/>
      <c r="T1626" s="96"/>
      <c r="U1626" s="84">
        <f t="shared" si="86"/>
        <v>0</v>
      </c>
      <c r="V1626" s="85">
        <f t="shared" si="84"/>
        <v>18</v>
      </c>
      <c r="W1626" s="85">
        <f>STOCK[[#This Row],[Precio Final]]-STOCK[[#This Row],[Costo total]]</f>
        <v>18</v>
      </c>
      <c r="X1626" s="84">
        <f>STOCK[[#This Row],[Ganancia Unitaria]]*STOCK[[#This Row],[Salidas]]</f>
        <v>0</v>
      </c>
      <c r="Y1626" s="84"/>
      <c r="Z1626" s="84"/>
      <c r="AA1626" s="85"/>
      <c r="AB1626" s="84"/>
      <c r="AC1626" s="84"/>
      <c r="AD1626" s="106"/>
      <c r="AE1626" s="107"/>
      <c r="AF1626" s="107"/>
      <c r="AG1626" s="107"/>
      <c r="AH1626" s="107"/>
      <c r="AI1626" s="107"/>
      <c r="AJ1626" s="107"/>
      <c r="AK1626" s="107"/>
      <c r="AL1626" s="107"/>
      <c r="AM1626" s="107"/>
      <c r="AN1626" s="107"/>
      <c r="AO1626" s="107"/>
      <c r="AP1626" s="107"/>
      <c r="AQ1626" s="107"/>
      <c r="AR1626" s="107"/>
      <c r="AS1626" s="107"/>
      <c r="AT1626" s="107"/>
    </row>
    <row r="1627" s="65" customFormat="1" ht="104" customHeight="1" spans="1:46">
      <c r="A1627" s="84" t="s">
        <v>19512</v>
      </c>
      <c r="B1627" s="84"/>
      <c r="C1627" s="85" t="s">
        <v>2</v>
      </c>
      <c r="D1627" s="84" t="s">
        <v>16447</v>
      </c>
      <c r="E1627" s="87" t="s">
        <v>19513</v>
      </c>
      <c r="F1627" s="84" t="s">
        <v>16408</v>
      </c>
      <c r="G1627" s="85"/>
      <c r="H1627" s="85">
        <v>25</v>
      </c>
      <c r="I1627" s="85">
        <v>25</v>
      </c>
      <c r="J1627" s="84">
        <v>1</v>
      </c>
      <c r="K1627" s="90">
        <f>SUMIFS(VENTAS[Cantidad],VENTAS[Código del producto Vendido],STOCK[[#This Row],[Code]])</f>
        <v>0</v>
      </c>
      <c r="L1627" s="84">
        <f>STOCK[[#This Row],[Entradas]]-STOCK[[#This Row],[Salidas]]</f>
        <v>1</v>
      </c>
      <c r="M1627" s="93">
        <f>STOCK[[#This Row],[Precio Final]]*10%</f>
        <v>2.5</v>
      </c>
      <c r="N1627" s="84"/>
      <c r="O1627" s="85"/>
      <c r="P1627" s="85">
        <v>12</v>
      </c>
      <c r="Q1627" s="84"/>
      <c r="R1627" s="84"/>
      <c r="S1627" s="85"/>
      <c r="T1627" s="96"/>
      <c r="U1627" s="84">
        <f t="shared" si="86"/>
        <v>0</v>
      </c>
      <c r="V1627" s="85">
        <f t="shared" si="84"/>
        <v>25</v>
      </c>
      <c r="W1627" s="85">
        <f>STOCK[[#This Row],[Precio Final]]-STOCK[[#This Row],[Costo total]]</f>
        <v>25</v>
      </c>
      <c r="X1627" s="84">
        <f>STOCK[[#This Row],[Ganancia Unitaria]]*STOCK[[#This Row],[Salidas]]</f>
        <v>0</v>
      </c>
      <c r="Y1627" s="84"/>
      <c r="Z1627" s="84"/>
      <c r="AA1627" s="85"/>
      <c r="AB1627" s="84"/>
      <c r="AC1627" s="84"/>
      <c r="AD1627" s="106"/>
      <c r="AE1627" s="107"/>
      <c r="AF1627" s="107"/>
      <c r="AG1627" s="107"/>
      <c r="AH1627" s="107"/>
      <c r="AI1627" s="107"/>
      <c r="AJ1627" s="107"/>
      <c r="AK1627" s="107"/>
      <c r="AL1627" s="107"/>
      <c r="AM1627" s="107"/>
      <c r="AN1627" s="107"/>
      <c r="AO1627" s="107"/>
      <c r="AP1627" s="107"/>
      <c r="AQ1627" s="107"/>
      <c r="AR1627" s="107"/>
      <c r="AS1627" s="107"/>
      <c r="AT1627" s="107"/>
    </row>
    <row r="1628" s="65" customFormat="1" ht="104" customHeight="1" spans="1:46">
      <c r="A1628" s="84" t="s">
        <v>19514</v>
      </c>
      <c r="B1628" s="84"/>
      <c r="C1628" s="85" t="s">
        <v>2</v>
      </c>
      <c r="D1628" s="84" t="s">
        <v>16498</v>
      </c>
      <c r="E1628" s="87" t="s">
        <v>19515</v>
      </c>
      <c r="F1628" s="84" t="s">
        <v>16475</v>
      </c>
      <c r="G1628" s="85"/>
      <c r="H1628" s="85">
        <v>20</v>
      </c>
      <c r="I1628" s="85">
        <v>20</v>
      </c>
      <c r="J1628" s="84">
        <v>2</v>
      </c>
      <c r="K1628" s="90">
        <f>SUMIFS(VENTAS[Cantidad],VENTAS[Código del producto Vendido],STOCK[[#This Row],[Code]])</f>
        <v>0</v>
      </c>
      <c r="L1628" s="84">
        <f>STOCK[[#This Row],[Entradas]]-STOCK[[#This Row],[Salidas]]</f>
        <v>2</v>
      </c>
      <c r="M1628" s="93">
        <f>STOCK[[#This Row],[Precio Final]]*10%</f>
        <v>2</v>
      </c>
      <c r="N1628" s="84"/>
      <c r="O1628" s="85"/>
      <c r="P1628" s="85">
        <v>12</v>
      </c>
      <c r="Q1628" s="84"/>
      <c r="R1628" s="84"/>
      <c r="S1628" s="85"/>
      <c r="T1628" s="96"/>
      <c r="U1628" s="84">
        <f t="shared" si="86"/>
        <v>0</v>
      </c>
      <c r="V1628" s="85">
        <f t="shared" si="84"/>
        <v>20</v>
      </c>
      <c r="W1628" s="85">
        <f>STOCK[[#This Row],[Precio Final]]-STOCK[[#This Row],[Costo total]]</f>
        <v>20</v>
      </c>
      <c r="X1628" s="84">
        <f>STOCK[[#This Row],[Ganancia Unitaria]]*STOCK[[#This Row],[Salidas]]</f>
        <v>0</v>
      </c>
      <c r="Y1628" s="84"/>
      <c r="Z1628" s="84"/>
      <c r="AA1628" s="85"/>
      <c r="AB1628" s="84"/>
      <c r="AC1628" s="84"/>
      <c r="AD1628" s="106"/>
      <c r="AE1628" s="107"/>
      <c r="AF1628" s="107"/>
      <c r="AG1628" s="107"/>
      <c r="AH1628" s="107"/>
      <c r="AI1628" s="107"/>
      <c r="AJ1628" s="107"/>
      <c r="AK1628" s="107"/>
      <c r="AL1628" s="107"/>
      <c r="AM1628" s="107"/>
      <c r="AN1628" s="107"/>
      <c r="AO1628" s="107"/>
      <c r="AP1628" s="107"/>
      <c r="AQ1628" s="107"/>
      <c r="AR1628" s="107"/>
      <c r="AS1628" s="107"/>
      <c r="AT1628" s="107"/>
    </row>
    <row r="1629" s="65" customFormat="1" ht="104" customHeight="1" spans="1:46">
      <c r="A1629" s="84" t="s">
        <v>19516</v>
      </c>
      <c r="B1629" s="84"/>
      <c r="C1629" s="85" t="s">
        <v>2</v>
      </c>
      <c r="D1629" s="84" t="s">
        <v>16461</v>
      </c>
      <c r="E1629" s="87" t="s">
        <v>19517</v>
      </c>
      <c r="F1629" s="84" t="s">
        <v>16475</v>
      </c>
      <c r="G1629" s="85"/>
      <c r="H1629" s="85">
        <v>20</v>
      </c>
      <c r="I1629" s="85">
        <v>20</v>
      </c>
      <c r="J1629" s="84">
        <v>1</v>
      </c>
      <c r="K1629" s="90">
        <f>SUMIFS(VENTAS[Cantidad],VENTAS[Código del producto Vendido],STOCK[[#This Row],[Code]])</f>
        <v>0</v>
      </c>
      <c r="L1629" s="84">
        <f>STOCK[[#This Row],[Entradas]]-STOCK[[#This Row],[Salidas]]</f>
        <v>1</v>
      </c>
      <c r="M1629" s="93">
        <f>STOCK[[#This Row],[Precio Final]]*10%</f>
        <v>2</v>
      </c>
      <c r="N1629" s="84"/>
      <c r="O1629" s="85"/>
      <c r="P1629" s="85">
        <v>12</v>
      </c>
      <c r="Q1629" s="84"/>
      <c r="R1629" s="84"/>
      <c r="S1629" s="85"/>
      <c r="T1629" s="96"/>
      <c r="U1629" s="84">
        <f t="shared" si="86"/>
        <v>0</v>
      </c>
      <c r="V1629" s="85">
        <f t="shared" si="84"/>
        <v>20</v>
      </c>
      <c r="W1629" s="85">
        <f>STOCK[[#This Row],[Precio Final]]-STOCK[[#This Row],[Costo total]]</f>
        <v>20</v>
      </c>
      <c r="X1629" s="84">
        <f>STOCK[[#This Row],[Ganancia Unitaria]]*STOCK[[#This Row],[Salidas]]</f>
        <v>0</v>
      </c>
      <c r="Y1629" s="84"/>
      <c r="Z1629" s="84"/>
      <c r="AA1629" s="85"/>
      <c r="AB1629" s="84"/>
      <c r="AC1629" s="84"/>
      <c r="AD1629" s="106"/>
      <c r="AE1629" s="107"/>
      <c r="AF1629" s="107"/>
      <c r="AG1629" s="107"/>
      <c r="AH1629" s="107"/>
      <c r="AI1629" s="107"/>
      <c r="AJ1629" s="107"/>
      <c r="AK1629" s="107"/>
      <c r="AL1629" s="107"/>
      <c r="AM1629" s="107"/>
      <c r="AN1629" s="107"/>
      <c r="AO1629" s="107"/>
      <c r="AP1629" s="107"/>
      <c r="AQ1629" s="107"/>
      <c r="AR1629" s="107"/>
      <c r="AS1629" s="107"/>
      <c r="AT1629" s="107"/>
    </row>
    <row r="1630" s="65" customFormat="1" ht="104" customHeight="1" spans="1:46">
      <c r="A1630" s="84" t="s">
        <v>19518</v>
      </c>
      <c r="B1630" s="84"/>
      <c r="C1630" s="85" t="s">
        <v>2</v>
      </c>
      <c r="D1630" s="84" t="s">
        <v>16461</v>
      </c>
      <c r="E1630" s="87" t="s">
        <v>19519</v>
      </c>
      <c r="F1630" s="84" t="s">
        <v>16475</v>
      </c>
      <c r="G1630" s="85"/>
      <c r="H1630" s="85">
        <v>20</v>
      </c>
      <c r="I1630" s="85">
        <v>20</v>
      </c>
      <c r="J1630" s="84">
        <v>1</v>
      </c>
      <c r="K1630" s="90">
        <f>SUMIFS(VENTAS[Cantidad],VENTAS[Código del producto Vendido],STOCK[[#This Row],[Code]])</f>
        <v>0</v>
      </c>
      <c r="L1630" s="84">
        <f>STOCK[[#This Row],[Entradas]]-STOCK[[#This Row],[Salidas]]</f>
        <v>1</v>
      </c>
      <c r="M1630" s="93">
        <f>STOCK[[#This Row],[Precio Final]]*10%</f>
        <v>2</v>
      </c>
      <c r="N1630" s="84"/>
      <c r="O1630" s="85"/>
      <c r="P1630" s="85">
        <v>12</v>
      </c>
      <c r="Q1630" s="84"/>
      <c r="R1630" s="84"/>
      <c r="S1630" s="85"/>
      <c r="T1630" s="96"/>
      <c r="U1630" s="84">
        <f t="shared" si="86"/>
        <v>0</v>
      </c>
      <c r="V1630" s="85">
        <f t="shared" si="84"/>
        <v>20</v>
      </c>
      <c r="W1630" s="85">
        <f>STOCK[[#This Row],[Precio Final]]-STOCK[[#This Row],[Costo total]]</f>
        <v>20</v>
      </c>
      <c r="X1630" s="84">
        <f>STOCK[[#This Row],[Ganancia Unitaria]]*STOCK[[#This Row],[Salidas]]</f>
        <v>0</v>
      </c>
      <c r="Y1630" s="84"/>
      <c r="Z1630" s="84"/>
      <c r="AA1630" s="85"/>
      <c r="AB1630" s="84"/>
      <c r="AC1630" s="84"/>
      <c r="AD1630" s="106"/>
      <c r="AE1630" s="107"/>
      <c r="AF1630" s="107"/>
      <c r="AG1630" s="107"/>
      <c r="AH1630" s="107"/>
      <c r="AI1630" s="107"/>
      <c r="AJ1630" s="107"/>
      <c r="AK1630" s="107"/>
      <c r="AL1630" s="107"/>
      <c r="AM1630" s="107"/>
      <c r="AN1630" s="107"/>
      <c r="AO1630" s="107"/>
      <c r="AP1630" s="107"/>
      <c r="AQ1630" s="107"/>
      <c r="AR1630" s="107"/>
      <c r="AS1630" s="107"/>
      <c r="AT1630" s="107"/>
    </row>
    <row r="1631" s="65" customFormat="1" ht="104" customHeight="1" spans="1:46">
      <c r="A1631" s="84" t="s">
        <v>19520</v>
      </c>
      <c r="B1631" s="84"/>
      <c r="C1631" s="85" t="s">
        <v>2</v>
      </c>
      <c r="D1631" s="84" t="s">
        <v>16511</v>
      </c>
      <c r="E1631" s="87" t="s">
        <v>19521</v>
      </c>
      <c r="F1631" s="84" t="s">
        <v>16408</v>
      </c>
      <c r="G1631" s="85"/>
      <c r="H1631" s="85">
        <v>20</v>
      </c>
      <c r="I1631" s="85">
        <v>20</v>
      </c>
      <c r="J1631" s="84">
        <v>1</v>
      </c>
      <c r="K1631" s="90">
        <f>SUMIFS(VENTAS[Cantidad],VENTAS[Código del producto Vendido],STOCK[[#This Row],[Code]])</f>
        <v>0</v>
      </c>
      <c r="L1631" s="84">
        <f>STOCK[[#This Row],[Entradas]]-STOCK[[#This Row],[Salidas]]</f>
        <v>1</v>
      </c>
      <c r="M1631" s="93">
        <f>STOCK[[#This Row],[Precio Final]]*10%</f>
        <v>2</v>
      </c>
      <c r="N1631" s="84"/>
      <c r="O1631" s="85"/>
      <c r="P1631" s="85">
        <v>12</v>
      </c>
      <c r="Q1631" s="84"/>
      <c r="R1631" s="84"/>
      <c r="S1631" s="85"/>
      <c r="T1631" s="96"/>
      <c r="U1631" s="84">
        <f t="shared" si="86"/>
        <v>0</v>
      </c>
      <c r="V1631" s="85">
        <f t="shared" si="84"/>
        <v>20</v>
      </c>
      <c r="W1631" s="85">
        <f>STOCK[[#This Row],[Precio Final]]-STOCK[[#This Row],[Costo total]]</f>
        <v>20</v>
      </c>
      <c r="X1631" s="84">
        <f>STOCK[[#This Row],[Ganancia Unitaria]]*STOCK[[#This Row],[Salidas]]</f>
        <v>0</v>
      </c>
      <c r="Y1631" s="84"/>
      <c r="Z1631" s="84"/>
      <c r="AA1631" s="85"/>
      <c r="AB1631" s="84"/>
      <c r="AC1631" s="84"/>
      <c r="AD1631" s="106"/>
      <c r="AE1631" s="107"/>
      <c r="AF1631" s="107"/>
      <c r="AG1631" s="107"/>
      <c r="AH1631" s="107"/>
      <c r="AI1631" s="107"/>
      <c r="AJ1631" s="107"/>
      <c r="AK1631" s="107"/>
      <c r="AL1631" s="107"/>
      <c r="AM1631" s="107"/>
      <c r="AN1631" s="107"/>
      <c r="AO1631" s="107"/>
      <c r="AP1631" s="107"/>
      <c r="AQ1631" s="107"/>
      <c r="AR1631" s="107"/>
      <c r="AS1631" s="107"/>
      <c r="AT1631" s="107"/>
    </row>
    <row r="1632" s="65" customFormat="1" ht="104" customHeight="1" spans="1:46">
      <c r="A1632" s="84" t="s">
        <v>19522</v>
      </c>
      <c r="B1632" s="84"/>
      <c r="C1632" s="85" t="s">
        <v>2</v>
      </c>
      <c r="D1632" s="84" t="s">
        <v>16875</v>
      </c>
      <c r="E1632" s="87" t="s">
        <v>19523</v>
      </c>
      <c r="F1632" s="84" t="s">
        <v>16396</v>
      </c>
      <c r="G1632" s="85"/>
      <c r="H1632" s="85">
        <v>20</v>
      </c>
      <c r="I1632" s="85">
        <v>20</v>
      </c>
      <c r="J1632" s="84">
        <v>1</v>
      </c>
      <c r="K1632" s="90">
        <f>SUMIFS(VENTAS[Cantidad],VENTAS[Código del producto Vendido],STOCK[[#This Row],[Code]])</f>
        <v>0</v>
      </c>
      <c r="L1632" s="84">
        <f>STOCK[[#This Row],[Entradas]]-STOCK[[#This Row],[Salidas]]</f>
        <v>1</v>
      </c>
      <c r="M1632" s="93">
        <f>STOCK[[#This Row],[Precio Final]]*10%</f>
        <v>2</v>
      </c>
      <c r="N1632" s="84"/>
      <c r="O1632" s="85"/>
      <c r="P1632" s="85">
        <v>12</v>
      </c>
      <c r="Q1632" s="84"/>
      <c r="R1632" s="84"/>
      <c r="S1632" s="85"/>
      <c r="T1632" s="96"/>
      <c r="U1632" s="84">
        <f t="shared" si="86"/>
        <v>0</v>
      </c>
      <c r="V1632" s="85">
        <f t="shared" ref="V1632:V1695" si="87">H1632</f>
        <v>20</v>
      </c>
      <c r="W1632" s="85">
        <f>STOCK[[#This Row],[Precio Final]]-STOCK[[#This Row],[Costo total]]</f>
        <v>20</v>
      </c>
      <c r="X1632" s="84">
        <f>STOCK[[#This Row],[Ganancia Unitaria]]*STOCK[[#This Row],[Salidas]]</f>
        <v>0</v>
      </c>
      <c r="Y1632" s="84"/>
      <c r="Z1632" s="84"/>
      <c r="AA1632" s="85"/>
      <c r="AB1632" s="84"/>
      <c r="AC1632" s="84"/>
      <c r="AD1632" s="106"/>
      <c r="AE1632" s="107"/>
      <c r="AF1632" s="107"/>
      <c r="AG1632" s="107"/>
      <c r="AH1632" s="107"/>
      <c r="AI1632" s="107"/>
      <c r="AJ1632" s="107"/>
      <c r="AK1632" s="107"/>
      <c r="AL1632" s="107"/>
      <c r="AM1632" s="107"/>
      <c r="AN1632" s="107"/>
      <c r="AO1632" s="107"/>
      <c r="AP1632" s="107"/>
      <c r="AQ1632" s="107"/>
      <c r="AR1632" s="107"/>
      <c r="AS1632" s="107"/>
      <c r="AT1632" s="107"/>
    </row>
    <row r="1633" s="65" customFormat="1" ht="104" customHeight="1" spans="1:46">
      <c r="A1633" s="84" t="s">
        <v>19524</v>
      </c>
      <c r="B1633" s="84"/>
      <c r="C1633" s="85" t="s">
        <v>2</v>
      </c>
      <c r="D1633" s="84" t="s">
        <v>16511</v>
      </c>
      <c r="E1633" s="87" t="s">
        <v>19525</v>
      </c>
      <c r="F1633" s="84" t="s">
        <v>16408</v>
      </c>
      <c r="G1633" s="85"/>
      <c r="H1633" s="85">
        <v>20</v>
      </c>
      <c r="I1633" s="85">
        <v>20</v>
      </c>
      <c r="J1633" s="84">
        <v>1</v>
      </c>
      <c r="K1633" s="90">
        <f>SUMIFS(VENTAS[Cantidad],VENTAS[Código del producto Vendido],STOCK[[#This Row],[Code]])</f>
        <v>0</v>
      </c>
      <c r="L1633" s="84">
        <f>STOCK[[#This Row],[Entradas]]-STOCK[[#This Row],[Salidas]]</f>
        <v>1</v>
      </c>
      <c r="M1633" s="93">
        <f>STOCK[[#This Row],[Precio Final]]*10%</f>
        <v>2</v>
      </c>
      <c r="N1633" s="84"/>
      <c r="O1633" s="85"/>
      <c r="P1633" s="85">
        <v>12</v>
      </c>
      <c r="Q1633" s="84"/>
      <c r="R1633" s="84"/>
      <c r="S1633" s="85"/>
      <c r="T1633" s="96"/>
      <c r="U1633" s="84">
        <f t="shared" si="86"/>
        <v>0</v>
      </c>
      <c r="V1633" s="85">
        <f t="shared" si="87"/>
        <v>20</v>
      </c>
      <c r="W1633" s="85">
        <f>STOCK[[#This Row],[Precio Final]]-STOCK[[#This Row],[Costo total]]</f>
        <v>20</v>
      </c>
      <c r="X1633" s="84">
        <f>STOCK[[#This Row],[Ganancia Unitaria]]*STOCK[[#This Row],[Salidas]]</f>
        <v>0</v>
      </c>
      <c r="Y1633" s="84"/>
      <c r="Z1633" s="84"/>
      <c r="AA1633" s="85"/>
      <c r="AB1633" s="84"/>
      <c r="AC1633" s="84"/>
      <c r="AD1633" s="106"/>
      <c r="AE1633" s="107"/>
      <c r="AF1633" s="107"/>
      <c r="AG1633" s="107"/>
      <c r="AH1633" s="107"/>
      <c r="AI1633" s="107"/>
      <c r="AJ1633" s="107"/>
      <c r="AK1633" s="107"/>
      <c r="AL1633" s="107"/>
      <c r="AM1633" s="107"/>
      <c r="AN1633" s="107"/>
      <c r="AO1633" s="107"/>
      <c r="AP1633" s="107"/>
      <c r="AQ1633" s="107"/>
      <c r="AR1633" s="107"/>
      <c r="AS1633" s="107"/>
      <c r="AT1633" s="107"/>
    </row>
    <row r="1634" s="65" customFormat="1" ht="104" customHeight="1" spans="1:46">
      <c r="A1634" s="84" t="s">
        <v>19526</v>
      </c>
      <c r="B1634" s="84"/>
      <c r="C1634" s="85" t="s">
        <v>2</v>
      </c>
      <c r="D1634" s="84" t="s">
        <v>16875</v>
      </c>
      <c r="E1634" s="87" t="s">
        <v>19189</v>
      </c>
      <c r="F1634" s="84" t="s">
        <v>16396</v>
      </c>
      <c r="G1634" s="85"/>
      <c r="H1634" s="85">
        <v>20</v>
      </c>
      <c r="I1634" s="85">
        <v>20</v>
      </c>
      <c r="J1634" s="84">
        <v>2</v>
      </c>
      <c r="K1634" s="90">
        <f>SUMIFS(VENTAS[Cantidad],VENTAS[Código del producto Vendido],STOCK[[#This Row],[Code]])</f>
        <v>0</v>
      </c>
      <c r="L1634" s="84">
        <f>STOCK[[#This Row],[Entradas]]-STOCK[[#This Row],[Salidas]]</f>
        <v>2</v>
      </c>
      <c r="M1634" s="93">
        <f>STOCK[[#This Row],[Precio Final]]*10%</f>
        <v>2</v>
      </c>
      <c r="N1634" s="84"/>
      <c r="O1634" s="85"/>
      <c r="P1634" s="85">
        <v>12</v>
      </c>
      <c r="Q1634" s="84"/>
      <c r="R1634" s="84"/>
      <c r="S1634" s="85"/>
      <c r="T1634" s="96"/>
      <c r="U1634" s="84">
        <f t="shared" si="86"/>
        <v>0</v>
      </c>
      <c r="V1634" s="85">
        <f t="shared" si="87"/>
        <v>20</v>
      </c>
      <c r="W1634" s="85">
        <f>STOCK[[#This Row],[Precio Final]]-STOCK[[#This Row],[Costo total]]</f>
        <v>20</v>
      </c>
      <c r="X1634" s="84">
        <f>STOCK[[#This Row],[Ganancia Unitaria]]*STOCK[[#This Row],[Salidas]]</f>
        <v>0</v>
      </c>
      <c r="Y1634" s="84"/>
      <c r="Z1634" s="84"/>
      <c r="AA1634" s="85"/>
      <c r="AB1634" s="84"/>
      <c r="AC1634" s="84"/>
      <c r="AD1634" s="106"/>
      <c r="AE1634" s="107"/>
      <c r="AF1634" s="107"/>
      <c r="AG1634" s="107"/>
      <c r="AH1634" s="107"/>
      <c r="AI1634" s="107"/>
      <c r="AJ1634" s="107"/>
      <c r="AK1634" s="107"/>
      <c r="AL1634" s="107"/>
      <c r="AM1634" s="107"/>
      <c r="AN1634" s="107"/>
      <c r="AO1634" s="107"/>
      <c r="AP1634" s="107"/>
      <c r="AQ1634" s="107"/>
      <c r="AR1634" s="107"/>
      <c r="AS1634" s="107"/>
      <c r="AT1634" s="107"/>
    </row>
    <row r="1635" s="65" customFormat="1" ht="104" customHeight="1" spans="1:46">
      <c r="A1635" s="84" t="s">
        <v>19527</v>
      </c>
      <c r="B1635" s="84"/>
      <c r="C1635" s="85" t="s">
        <v>2</v>
      </c>
      <c r="D1635" s="84" t="s">
        <v>16461</v>
      </c>
      <c r="E1635" s="87" t="s">
        <v>19528</v>
      </c>
      <c r="F1635" s="84" t="s">
        <v>16475</v>
      </c>
      <c r="G1635" s="85"/>
      <c r="H1635" s="85">
        <v>20</v>
      </c>
      <c r="I1635" s="85">
        <v>20</v>
      </c>
      <c r="J1635" s="84">
        <v>1</v>
      </c>
      <c r="K1635" s="90">
        <f>SUMIFS(VENTAS[Cantidad],VENTAS[Código del producto Vendido],STOCK[[#This Row],[Code]])</f>
        <v>0</v>
      </c>
      <c r="L1635" s="84">
        <f>STOCK[[#This Row],[Entradas]]-STOCK[[#This Row],[Salidas]]</f>
        <v>1</v>
      </c>
      <c r="M1635" s="93">
        <f>STOCK[[#This Row],[Precio Final]]*10%</f>
        <v>2</v>
      </c>
      <c r="N1635" s="84"/>
      <c r="O1635" s="85"/>
      <c r="P1635" s="85">
        <v>12</v>
      </c>
      <c r="Q1635" s="84"/>
      <c r="R1635" s="84"/>
      <c r="S1635" s="85"/>
      <c r="T1635" s="96"/>
      <c r="U1635" s="84">
        <f t="shared" si="86"/>
        <v>0</v>
      </c>
      <c r="V1635" s="85">
        <f t="shared" si="87"/>
        <v>20</v>
      </c>
      <c r="W1635" s="85">
        <f>STOCK[[#This Row],[Precio Final]]-STOCK[[#This Row],[Costo total]]</f>
        <v>20</v>
      </c>
      <c r="X1635" s="84">
        <f>STOCK[[#This Row],[Ganancia Unitaria]]*STOCK[[#This Row],[Salidas]]</f>
        <v>0</v>
      </c>
      <c r="Y1635" s="84"/>
      <c r="Z1635" s="84"/>
      <c r="AA1635" s="85"/>
      <c r="AB1635" s="84"/>
      <c r="AC1635" s="84"/>
      <c r="AD1635" s="106"/>
      <c r="AE1635" s="107"/>
      <c r="AF1635" s="107"/>
      <c r="AG1635" s="107"/>
      <c r="AH1635" s="107"/>
      <c r="AI1635" s="107"/>
      <c r="AJ1635" s="107"/>
      <c r="AK1635" s="107"/>
      <c r="AL1635" s="107"/>
      <c r="AM1635" s="107"/>
      <c r="AN1635" s="107"/>
      <c r="AO1635" s="107"/>
      <c r="AP1635" s="107"/>
      <c r="AQ1635" s="107"/>
      <c r="AR1635" s="107"/>
      <c r="AS1635" s="107"/>
      <c r="AT1635" s="107"/>
    </row>
    <row r="1636" s="65" customFormat="1" ht="104" customHeight="1" spans="1:46">
      <c r="A1636" s="84" t="s">
        <v>19529</v>
      </c>
      <c r="B1636" s="84"/>
      <c r="C1636" s="85" t="s">
        <v>2</v>
      </c>
      <c r="D1636" s="84" t="s">
        <v>16461</v>
      </c>
      <c r="E1636" s="87" t="s">
        <v>19530</v>
      </c>
      <c r="F1636" s="84" t="s">
        <v>16586</v>
      </c>
      <c r="G1636" s="85"/>
      <c r="H1636" s="85">
        <v>25</v>
      </c>
      <c r="I1636" s="85">
        <v>25</v>
      </c>
      <c r="J1636" s="84">
        <v>1</v>
      </c>
      <c r="K1636" s="90">
        <f>SUMIFS(VENTAS[Cantidad],VENTAS[Código del producto Vendido],STOCK[[#This Row],[Code]])</f>
        <v>0</v>
      </c>
      <c r="L1636" s="84">
        <f>STOCK[[#This Row],[Entradas]]-STOCK[[#This Row],[Salidas]]</f>
        <v>1</v>
      </c>
      <c r="M1636" s="93">
        <f>STOCK[[#This Row],[Precio Final]]*10%</f>
        <v>2.5</v>
      </c>
      <c r="N1636" s="84"/>
      <c r="O1636" s="85"/>
      <c r="P1636" s="85">
        <v>12</v>
      </c>
      <c r="Q1636" s="84"/>
      <c r="R1636" s="84"/>
      <c r="S1636" s="85"/>
      <c r="T1636" s="96"/>
      <c r="U1636" s="84">
        <f t="shared" si="86"/>
        <v>0</v>
      </c>
      <c r="V1636" s="85">
        <f t="shared" si="87"/>
        <v>25</v>
      </c>
      <c r="W1636" s="85">
        <f>STOCK[[#This Row],[Precio Final]]-STOCK[[#This Row],[Costo total]]</f>
        <v>25</v>
      </c>
      <c r="X1636" s="84">
        <f>STOCK[[#This Row],[Ganancia Unitaria]]*STOCK[[#This Row],[Salidas]]</f>
        <v>0</v>
      </c>
      <c r="Y1636" s="84"/>
      <c r="Z1636" s="84"/>
      <c r="AA1636" s="85"/>
      <c r="AB1636" s="84"/>
      <c r="AC1636" s="84"/>
      <c r="AD1636" s="106"/>
      <c r="AE1636" s="107"/>
      <c r="AF1636" s="107"/>
      <c r="AG1636" s="107"/>
      <c r="AH1636" s="107"/>
      <c r="AI1636" s="107"/>
      <c r="AJ1636" s="107"/>
      <c r="AK1636" s="107"/>
      <c r="AL1636" s="107"/>
      <c r="AM1636" s="107"/>
      <c r="AN1636" s="107"/>
      <c r="AO1636" s="107"/>
      <c r="AP1636" s="107"/>
      <c r="AQ1636" s="107"/>
      <c r="AR1636" s="107"/>
      <c r="AS1636" s="107"/>
      <c r="AT1636" s="107"/>
    </row>
    <row r="1637" s="65" customFormat="1" ht="104" customHeight="1" spans="1:46">
      <c r="A1637" s="84" t="s">
        <v>19531</v>
      </c>
      <c r="B1637" s="84"/>
      <c r="C1637" s="85" t="s">
        <v>2</v>
      </c>
      <c r="D1637" s="84" t="s">
        <v>16511</v>
      </c>
      <c r="E1637" s="87" t="s">
        <v>19532</v>
      </c>
      <c r="F1637" s="84" t="s">
        <v>16404</v>
      </c>
      <c r="G1637" s="85"/>
      <c r="H1637" s="85">
        <v>20</v>
      </c>
      <c r="I1637" s="85">
        <v>20</v>
      </c>
      <c r="J1637" s="84">
        <v>1</v>
      </c>
      <c r="K1637" s="90">
        <f>SUMIFS(VENTAS[Cantidad],VENTAS[Código del producto Vendido],STOCK[[#This Row],[Code]])</f>
        <v>0</v>
      </c>
      <c r="L1637" s="84">
        <f>STOCK[[#This Row],[Entradas]]-STOCK[[#This Row],[Salidas]]</f>
        <v>1</v>
      </c>
      <c r="M1637" s="93">
        <f>STOCK[[#This Row],[Precio Final]]*10%</f>
        <v>2</v>
      </c>
      <c r="N1637" s="84"/>
      <c r="O1637" s="85"/>
      <c r="P1637" s="85">
        <v>12</v>
      </c>
      <c r="Q1637" s="84"/>
      <c r="R1637" s="84"/>
      <c r="S1637" s="85"/>
      <c r="T1637" s="96"/>
      <c r="U1637" s="84">
        <f t="shared" si="86"/>
        <v>0</v>
      </c>
      <c r="V1637" s="85">
        <f t="shared" si="87"/>
        <v>20</v>
      </c>
      <c r="W1637" s="85">
        <f>STOCK[[#This Row],[Precio Final]]-STOCK[[#This Row],[Costo total]]</f>
        <v>20</v>
      </c>
      <c r="X1637" s="84">
        <f>STOCK[[#This Row],[Ganancia Unitaria]]*STOCK[[#This Row],[Salidas]]</f>
        <v>0</v>
      </c>
      <c r="Y1637" s="84"/>
      <c r="Z1637" s="84"/>
      <c r="AA1637" s="85"/>
      <c r="AB1637" s="84"/>
      <c r="AC1637" s="84"/>
      <c r="AD1637" s="106"/>
      <c r="AE1637" s="107"/>
      <c r="AF1637" s="107"/>
      <c r="AG1637" s="107"/>
      <c r="AH1637" s="107"/>
      <c r="AI1637" s="107"/>
      <c r="AJ1637" s="107"/>
      <c r="AK1637" s="107"/>
      <c r="AL1637" s="107"/>
      <c r="AM1637" s="107"/>
      <c r="AN1637" s="107"/>
      <c r="AO1637" s="107"/>
      <c r="AP1637" s="107"/>
      <c r="AQ1637" s="107"/>
      <c r="AR1637" s="107"/>
      <c r="AS1637" s="107"/>
      <c r="AT1637" s="107"/>
    </row>
    <row r="1638" s="65" customFormat="1" ht="104" customHeight="1" spans="1:46">
      <c r="A1638" s="84" t="s">
        <v>19533</v>
      </c>
      <c r="B1638" s="84"/>
      <c r="C1638" s="85" t="s">
        <v>2</v>
      </c>
      <c r="D1638" s="84" t="s">
        <v>16875</v>
      </c>
      <c r="E1638" s="87" t="s">
        <v>19534</v>
      </c>
      <c r="F1638" s="84" t="s">
        <v>16396</v>
      </c>
      <c r="G1638" s="85"/>
      <c r="H1638" s="85">
        <v>25</v>
      </c>
      <c r="I1638" s="85">
        <v>25</v>
      </c>
      <c r="J1638" s="84">
        <v>1</v>
      </c>
      <c r="K1638" s="90">
        <f>SUMIFS(VENTAS[Cantidad],VENTAS[Código del producto Vendido],STOCK[[#This Row],[Code]])</f>
        <v>0</v>
      </c>
      <c r="L1638" s="84">
        <f>STOCK[[#This Row],[Entradas]]-STOCK[[#This Row],[Salidas]]</f>
        <v>1</v>
      </c>
      <c r="M1638" s="93">
        <f>STOCK[[#This Row],[Precio Final]]*10%</f>
        <v>2.5</v>
      </c>
      <c r="N1638" s="84"/>
      <c r="O1638" s="85"/>
      <c r="P1638" s="85">
        <v>12</v>
      </c>
      <c r="Q1638" s="84"/>
      <c r="R1638" s="84"/>
      <c r="S1638" s="85"/>
      <c r="T1638" s="96"/>
      <c r="U1638" s="84">
        <f t="shared" si="86"/>
        <v>0</v>
      </c>
      <c r="V1638" s="85">
        <f t="shared" si="87"/>
        <v>25</v>
      </c>
      <c r="W1638" s="85">
        <f>STOCK[[#This Row],[Precio Final]]-STOCK[[#This Row],[Costo total]]</f>
        <v>25</v>
      </c>
      <c r="X1638" s="84">
        <f>STOCK[[#This Row],[Ganancia Unitaria]]*STOCK[[#This Row],[Salidas]]</f>
        <v>0</v>
      </c>
      <c r="Y1638" s="84"/>
      <c r="Z1638" s="84"/>
      <c r="AA1638" s="85"/>
      <c r="AB1638" s="84"/>
      <c r="AC1638" s="84"/>
      <c r="AD1638" s="106"/>
      <c r="AE1638" s="107"/>
      <c r="AF1638" s="107"/>
      <c r="AG1638" s="107"/>
      <c r="AH1638" s="107"/>
      <c r="AI1638" s="107"/>
      <c r="AJ1638" s="107"/>
      <c r="AK1638" s="107"/>
      <c r="AL1638" s="107"/>
      <c r="AM1638" s="107"/>
      <c r="AN1638" s="107"/>
      <c r="AO1638" s="107"/>
      <c r="AP1638" s="107"/>
      <c r="AQ1638" s="107"/>
      <c r="AR1638" s="107"/>
      <c r="AS1638" s="107"/>
      <c r="AT1638" s="107"/>
    </row>
    <row r="1639" s="65" customFormat="1" ht="104" customHeight="1" spans="1:46">
      <c r="A1639" s="84" t="s">
        <v>19535</v>
      </c>
      <c r="B1639" s="84"/>
      <c r="C1639" s="85" t="s">
        <v>2</v>
      </c>
      <c r="D1639" s="84" t="s">
        <v>16498</v>
      </c>
      <c r="E1639" s="87" t="s">
        <v>19536</v>
      </c>
      <c r="F1639" s="84" t="s">
        <v>16586</v>
      </c>
      <c r="G1639" s="85"/>
      <c r="H1639" s="85">
        <v>35</v>
      </c>
      <c r="I1639" s="85">
        <v>35</v>
      </c>
      <c r="J1639" s="84">
        <v>1</v>
      </c>
      <c r="K1639" s="90">
        <f>SUMIFS(VENTAS[Cantidad],VENTAS[Código del producto Vendido],STOCK[[#This Row],[Code]])</f>
        <v>0</v>
      </c>
      <c r="L1639" s="84">
        <f>STOCK[[#This Row],[Entradas]]-STOCK[[#This Row],[Salidas]]</f>
        <v>1</v>
      </c>
      <c r="M1639" s="93">
        <f>STOCK[[#This Row],[Precio Final]]*10%</f>
        <v>3.5</v>
      </c>
      <c r="N1639" s="84"/>
      <c r="O1639" s="85"/>
      <c r="P1639" s="85">
        <v>12</v>
      </c>
      <c r="Q1639" s="84"/>
      <c r="R1639" s="84"/>
      <c r="S1639" s="85"/>
      <c r="T1639" s="96"/>
      <c r="U1639" s="84">
        <f t="shared" si="86"/>
        <v>0</v>
      </c>
      <c r="V1639" s="85">
        <f t="shared" si="87"/>
        <v>35</v>
      </c>
      <c r="W1639" s="85">
        <f>STOCK[[#This Row],[Precio Final]]-STOCK[[#This Row],[Costo total]]</f>
        <v>35</v>
      </c>
      <c r="X1639" s="84">
        <f>STOCK[[#This Row],[Ganancia Unitaria]]*STOCK[[#This Row],[Salidas]]</f>
        <v>0</v>
      </c>
      <c r="Y1639" s="84"/>
      <c r="Z1639" s="84"/>
      <c r="AA1639" s="85"/>
      <c r="AB1639" s="84"/>
      <c r="AC1639" s="84"/>
      <c r="AD1639" s="106"/>
      <c r="AE1639" s="107"/>
      <c r="AF1639" s="107"/>
      <c r="AG1639" s="107"/>
      <c r="AH1639" s="107"/>
      <c r="AI1639" s="107"/>
      <c r="AJ1639" s="107"/>
      <c r="AK1639" s="107"/>
      <c r="AL1639" s="107"/>
      <c r="AM1639" s="107"/>
      <c r="AN1639" s="107"/>
      <c r="AO1639" s="107"/>
      <c r="AP1639" s="107"/>
      <c r="AQ1639" s="107"/>
      <c r="AR1639" s="107"/>
      <c r="AS1639" s="107"/>
      <c r="AT1639" s="107"/>
    </row>
    <row r="1640" s="65" customFormat="1" ht="104" customHeight="1" spans="1:46">
      <c r="A1640" s="84" t="s">
        <v>19537</v>
      </c>
      <c r="B1640" s="84"/>
      <c r="C1640" s="85" t="s">
        <v>2</v>
      </c>
      <c r="D1640" s="84" t="s">
        <v>16447</v>
      </c>
      <c r="E1640" s="87" t="s">
        <v>19538</v>
      </c>
      <c r="F1640" s="84" t="s">
        <v>16404</v>
      </c>
      <c r="G1640" s="85"/>
      <c r="H1640" s="85">
        <v>35</v>
      </c>
      <c r="I1640" s="85">
        <v>35</v>
      </c>
      <c r="J1640" s="84">
        <v>1</v>
      </c>
      <c r="K1640" s="90">
        <f>SUMIFS(VENTAS[Cantidad],VENTAS[Código del producto Vendido],STOCK[[#This Row],[Code]])</f>
        <v>0</v>
      </c>
      <c r="L1640" s="84">
        <f>STOCK[[#This Row],[Entradas]]-STOCK[[#This Row],[Salidas]]</f>
        <v>1</v>
      </c>
      <c r="M1640" s="93">
        <f>STOCK[[#This Row],[Precio Final]]*10%</f>
        <v>3.5</v>
      </c>
      <c r="N1640" s="84"/>
      <c r="O1640" s="85"/>
      <c r="P1640" s="85">
        <v>12</v>
      </c>
      <c r="Q1640" s="84"/>
      <c r="R1640" s="84"/>
      <c r="S1640" s="85"/>
      <c r="T1640" s="96"/>
      <c r="U1640" s="84">
        <f t="shared" si="86"/>
        <v>0</v>
      </c>
      <c r="V1640" s="85">
        <f t="shared" si="87"/>
        <v>35</v>
      </c>
      <c r="W1640" s="85">
        <f>STOCK[[#This Row],[Precio Final]]-STOCK[[#This Row],[Costo total]]</f>
        <v>35</v>
      </c>
      <c r="X1640" s="84">
        <f>STOCK[[#This Row],[Ganancia Unitaria]]*STOCK[[#This Row],[Salidas]]</f>
        <v>0</v>
      </c>
      <c r="Y1640" s="84"/>
      <c r="Z1640" s="84"/>
      <c r="AA1640" s="85"/>
      <c r="AB1640" s="84"/>
      <c r="AC1640" s="84"/>
      <c r="AD1640" s="106"/>
      <c r="AE1640" s="107"/>
      <c r="AF1640" s="107"/>
      <c r="AG1640" s="107"/>
      <c r="AH1640" s="107"/>
      <c r="AI1640" s="107"/>
      <c r="AJ1640" s="107"/>
      <c r="AK1640" s="107"/>
      <c r="AL1640" s="107"/>
      <c r="AM1640" s="107"/>
      <c r="AN1640" s="107"/>
      <c r="AO1640" s="107"/>
      <c r="AP1640" s="107"/>
      <c r="AQ1640" s="107"/>
      <c r="AR1640" s="107"/>
      <c r="AS1640" s="107"/>
      <c r="AT1640" s="107"/>
    </row>
    <row r="1641" s="65" customFormat="1" ht="104" customHeight="1" spans="1:46">
      <c r="A1641" s="84" t="s">
        <v>19539</v>
      </c>
      <c r="B1641" s="84"/>
      <c r="C1641" s="85" t="s">
        <v>2</v>
      </c>
      <c r="D1641" s="84" t="s">
        <v>16498</v>
      </c>
      <c r="E1641" s="87" t="s">
        <v>19540</v>
      </c>
      <c r="F1641" s="84" t="s">
        <v>16475</v>
      </c>
      <c r="G1641" s="85"/>
      <c r="H1641" s="85">
        <v>35</v>
      </c>
      <c r="I1641" s="85">
        <v>35</v>
      </c>
      <c r="J1641" s="84">
        <v>1</v>
      </c>
      <c r="K1641" s="90">
        <f>SUMIFS(VENTAS[Cantidad],VENTAS[Código del producto Vendido],STOCK[[#This Row],[Code]])</f>
        <v>0</v>
      </c>
      <c r="L1641" s="84">
        <f>STOCK[[#This Row],[Entradas]]-STOCK[[#This Row],[Salidas]]</f>
        <v>1</v>
      </c>
      <c r="M1641" s="93">
        <f>STOCK[[#This Row],[Precio Final]]*10%</f>
        <v>3.5</v>
      </c>
      <c r="N1641" s="84"/>
      <c r="O1641" s="85"/>
      <c r="P1641" s="85">
        <v>12</v>
      </c>
      <c r="Q1641" s="84"/>
      <c r="R1641" s="84"/>
      <c r="S1641" s="85"/>
      <c r="T1641" s="96"/>
      <c r="U1641" s="84">
        <f t="shared" si="86"/>
        <v>0</v>
      </c>
      <c r="V1641" s="85">
        <f t="shared" si="87"/>
        <v>35</v>
      </c>
      <c r="W1641" s="85">
        <f>STOCK[[#This Row],[Precio Final]]-STOCK[[#This Row],[Costo total]]</f>
        <v>35</v>
      </c>
      <c r="X1641" s="84">
        <f>STOCK[[#This Row],[Ganancia Unitaria]]*STOCK[[#This Row],[Salidas]]</f>
        <v>0</v>
      </c>
      <c r="Y1641" s="84"/>
      <c r="Z1641" s="84"/>
      <c r="AA1641" s="85"/>
      <c r="AB1641" s="84"/>
      <c r="AC1641" s="84"/>
      <c r="AD1641" s="106"/>
      <c r="AE1641" s="107"/>
      <c r="AF1641" s="107"/>
      <c r="AG1641" s="107"/>
      <c r="AH1641" s="107"/>
      <c r="AI1641" s="107"/>
      <c r="AJ1641" s="107"/>
      <c r="AK1641" s="107"/>
      <c r="AL1641" s="107"/>
      <c r="AM1641" s="107"/>
      <c r="AN1641" s="107"/>
      <c r="AO1641" s="107"/>
      <c r="AP1641" s="107"/>
      <c r="AQ1641" s="107"/>
      <c r="AR1641" s="107"/>
      <c r="AS1641" s="107"/>
      <c r="AT1641" s="107"/>
    </row>
    <row r="1642" s="65" customFormat="1" ht="104" customHeight="1" spans="1:46">
      <c r="A1642" s="84" t="s">
        <v>19541</v>
      </c>
      <c r="B1642" s="84"/>
      <c r="C1642" s="85" t="s">
        <v>2</v>
      </c>
      <c r="D1642" s="84" t="s">
        <v>16447</v>
      </c>
      <c r="E1642" s="87" t="s">
        <v>19542</v>
      </c>
      <c r="F1642" s="84" t="s">
        <v>16404</v>
      </c>
      <c r="G1642" s="85"/>
      <c r="H1642" s="85">
        <v>25</v>
      </c>
      <c r="I1642" s="85">
        <v>25</v>
      </c>
      <c r="J1642" s="84">
        <v>1</v>
      </c>
      <c r="K1642" s="90">
        <f>SUMIFS(VENTAS[Cantidad],VENTAS[Código del producto Vendido],STOCK[[#This Row],[Code]])</f>
        <v>0</v>
      </c>
      <c r="L1642" s="84">
        <f>STOCK[[#This Row],[Entradas]]-STOCK[[#This Row],[Salidas]]</f>
        <v>1</v>
      </c>
      <c r="M1642" s="93">
        <f>STOCK[[#This Row],[Precio Final]]*10%</f>
        <v>2.5</v>
      </c>
      <c r="N1642" s="84"/>
      <c r="O1642" s="85"/>
      <c r="P1642" s="85">
        <v>12</v>
      </c>
      <c r="Q1642" s="84"/>
      <c r="R1642" s="84"/>
      <c r="S1642" s="85"/>
      <c r="T1642" s="96"/>
      <c r="U1642" s="84">
        <f t="shared" si="86"/>
        <v>0</v>
      </c>
      <c r="V1642" s="85">
        <f t="shared" si="87"/>
        <v>25</v>
      </c>
      <c r="W1642" s="85">
        <f>STOCK[[#This Row],[Precio Final]]-STOCK[[#This Row],[Costo total]]</f>
        <v>25</v>
      </c>
      <c r="X1642" s="84">
        <f>STOCK[[#This Row],[Ganancia Unitaria]]*STOCK[[#This Row],[Salidas]]</f>
        <v>0</v>
      </c>
      <c r="Y1642" s="84"/>
      <c r="Z1642" s="84"/>
      <c r="AA1642" s="85"/>
      <c r="AB1642" s="84"/>
      <c r="AC1642" s="84"/>
      <c r="AD1642" s="106"/>
      <c r="AE1642" s="107"/>
      <c r="AF1642" s="107"/>
      <c r="AG1642" s="107"/>
      <c r="AH1642" s="107"/>
      <c r="AI1642" s="107"/>
      <c r="AJ1642" s="107"/>
      <c r="AK1642" s="107"/>
      <c r="AL1642" s="107"/>
      <c r="AM1642" s="107"/>
      <c r="AN1642" s="107"/>
      <c r="AO1642" s="107"/>
      <c r="AP1642" s="107"/>
      <c r="AQ1642" s="107"/>
      <c r="AR1642" s="107"/>
      <c r="AS1642" s="107"/>
      <c r="AT1642" s="107"/>
    </row>
    <row r="1643" s="65" customFormat="1" ht="104" customHeight="1" spans="1:46">
      <c r="A1643" s="84" t="s">
        <v>19543</v>
      </c>
      <c r="B1643" s="84"/>
      <c r="C1643" s="85" t="s">
        <v>2</v>
      </c>
      <c r="D1643" s="84" t="s">
        <v>16447</v>
      </c>
      <c r="E1643" s="87" t="s">
        <v>19544</v>
      </c>
      <c r="F1643" s="84" t="s">
        <v>18367</v>
      </c>
      <c r="G1643" s="85"/>
      <c r="H1643" s="85">
        <v>28</v>
      </c>
      <c r="I1643" s="85">
        <v>28</v>
      </c>
      <c r="J1643" s="84">
        <v>1</v>
      </c>
      <c r="K1643" s="90">
        <f>SUMIFS(VENTAS[Cantidad],VENTAS[Código del producto Vendido],STOCK[[#This Row],[Code]])</f>
        <v>0</v>
      </c>
      <c r="L1643" s="84">
        <f>STOCK[[#This Row],[Entradas]]-STOCK[[#This Row],[Salidas]]</f>
        <v>1</v>
      </c>
      <c r="M1643" s="93">
        <f>STOCK[[#This Row],[Precio Final]]*10%</f>
        <v>2.8</v>
      </c>
      <c r="N1643" s="84"/>
      <c r="O1643" s="85"/>
      <c r="P1643" s="85">
        <v>12</v>
      </c>
      <c r="Q1643" s="84"/>
      <c r="R1643" s="84"/>
      <c r="S1643" s="85"/>
      <c r="T1643" s="96"/>
      <c r="U1643" s="84">
        <f t="shared" si="86"/>
        <v>0</v>
      </c>
      <c r="V1643" s="85">
        <f t="shared" si="87"/>
        <v>28</v>
      </c>
      <c r="W1643" s="85">
        <f>STOCK[[#This Row],[Precio Final]]-STOCK[[#This Row],[Costo total]]</f>
        <v>28</v>
      </c>
      <c r="X1643" s="84">
        <f>STOCK[[#This Row],[Ganancia Unitaria]]*STOCK[[#This Row],[Salidas]]</f>
        <v>0</v>
      </c>
      <c r="Y1643" s="84"/>
      <c r="Z1643" s="84"/>
      <c r="AA1643" s="85"/>
      <c r="AB1643" s="84"/>
      <c r="AC1643" s="84"/>
      <c r="AD1643" s="106"/>
      <c r="AE1643" s="107"/>
      <c r="AF1643" s="107"/>
      <c r="AG1643" s="107"/>
      <c r="AH1643" s="107"/>
      <c r="AI1643" s="107"/>
      <c r="AJ1643" s="107"/>
      <c r="AK1643" s="107"/>
      <c r="AL1643" s="107"/>
      <c r="AM1643" s="107"/>
      <c r="AN1643" s="107"/>
      <c r="AO1643" s="107"/>
      <c r="AP1643" s="107"/>
      <c r="AQ1643" s="107"/>
      <c r="AR1643" s="107"/>
      <c r="AS1643" s="107"/>
      <c r="AT1643" s="107"/>
    </row>
    <row r="1644" s="65" customFormat="1" ht="104" customHeight="1" spans="1:46">
      <c r="A1644" s="84" t="s">
        <v>19545</v>
      </c>
      <c r="B1644" s="84"/>
      <c r="C1644" s="85" t="s">
        <v>2</v>
      </c>
      <c r="D1644" s="84" t="s">
        <v>16447</v>
      </c>
      <c r="E1644" s="87" t="s">
        <v>19546</v>
      </c>
      <c r="F1644" s="84" t="s">
        <v>16404</v>
      </c>
      <c r="G1644" s="85"/>
      <c r="H1644" s="85">
        <v>25</v>
      </c>
      <c r="I1644" s="85">
        <v>25</v>
      </c>
      <c r="J1644" s="84">
        <v>1</v>
      </c>
      <c r="K1644" s="90">
        <f>SUMIFS(VENTAS[Cantidad],VENTAS[Código del producto Vendido],STOCK[[#This Row],[Code]])</f>
        <v>0</v>
      </c>
      <c r="L1644" s="84">
        <f>STOCK[[#This Row],[Entradas]]-STOCK[[#This Row],[Salidas]]</f>
        <v>1</v>
      </c>
      <c r="M1644" s="93">
        <f>STOCK[[#This Row],[Precio Final]]*10%</f>
        <v>2.5</v>
      </c>
      <c r="N1644" s="84"/>
      <c r="O1644" s="85"/>
      <c r="P1644" s="85">
        <v>12</v>
      </c>
      <c r="Q1644" s="84"/>
      <c r="R1644" s="84"/>
      <c r="S1644" s="85"/>
      <c r="T1644" s="96"/>
      <c r="U1644" s="84">
        <f t="shared" si="86"/>
        <v>0</v>
      </c>
      <c r="V1644" s="85">
        <f t="shared" si="87"/>
        <v>25</v>
      </c>
      <c r="W1644" s="85">
        <f>STOCK[[#This Row],[Precio Final]]-STOCK[[#This Row],[Costo total]]</f>
        <v>25</v>
      </c>
      <c r="X1644" s="84">
        <f>STOCK[[#This Row],[Ganancia Unitaria]]*STOCK[[#This Row],[Salidas]]</f>
        <v>0</v>
      </c>
      <c r="Y1644" s="84"/>
      <c r="Z1644" s="84"/>
      <c r="AA1644" s="85"/>
      <c r="AB1644" s="84"/>
      <c r="AC1644" s="84"/>
      <c r="AD1644" s="106"/>
      <c r="AE1644" s="107"/>
      <c r="AF1644" s="107"/>
      <c r="AG1644" s="107"/>
      <c r="AH1644" s="107"/>
      <c r="AI1644" s="107"/>
      <c r="AJ1644" s="107"/>
      <c r="AK1644" s="107"/>
      <c r="AL1644" s="107"/>
      <c r="AM1644" s="107"/>
      <c r="AN1644" s="107"/>
      <c r="AO1644" s="107"/>
      <c r="AP1644" s="107"/>
      <c r="AQ1644" s="107"/>
      <c r="AR1644" s="107"/>
      <c r="AS1644" s="107"/>
      <c r="AT1644" s="107"/>
    </row>
    <row r="1645" s="65" customFormat="1" ht="104" customHeight="1" spans="1:46">
      <c r="A1645" s="84" t="s">
        <v>19547</v>
      </c>
      <c r="B1645" s="84"/>
      <c r="C1645" s="85" t="s">
        <v>2</v>
      </c>
      <c r="D1645" s="84" t="s">
        <v>16447</v>
      </c>
      <c r="E1645" s="87" t="s">
        <v>19548</v>
      </c>
      <c r="F1645" s="84" t="s">
        <v>16408</v>
      </c>
      <c r="G1645" s="85"/>
      <c r="H1645" s="85">
        <v>30</v>
      </c>
      <c r="I1645" s="85">
        <v>30</v>
      </c>
      <c r="J1645" s="84">
        <v>1</v>
      </c>
      <c r="K1645" s="90">
        <f>SUMIFS(VENTAS[Cantidad],VENTAS[Código del producto Vendido],STOCK[[#This Row],[Code]])</f>
        <v>0</v>
      </c>
      <c r="L1645" s="84">
        <f>STOCK[[#This Row],[Entradas]]-STOCK[[#This Row],[Salidas]]</f>
        <v>1</v>
      </c>
      <c r="M1645" s="93">
        <f>STOCK[[#This Row],[Precio Final]]*10%</f>
        <v>3</v>
      </c>
      <c r="N1645" s="84"/>
      <c r="O1645" s="85"/>
      <c r="P1645" s="85">
        <v>12</v>
      </c>
      <c r="Q1645" s="84"/>
      <c r="R1645" s="84"/>
      <c r="S1645" s="85"/>
      <c r="T1645" s="96"/>
      <c r="U1645" s="84">
        <f t="shared" si="86"/>
        <v>0</v>
      </c>
      <c r="V1645" s="85">
        <f t="shared" si="87"/>
        <v>30</v>
      </c>
      <c r="W1645" s="85">
        <f>STOCK[[#This Row],[Precio Final]]-STOCK[[#This Row],[Costo total]]</f>
        <v>30</v>
      </c>
      <c r="X1645" s="84">
        <f>STOCK[[#This Row],[Ganancia Unitaria]]*STOCK[[#This Row],[Salidas]]</f>
        <v>0</v>
      </c>
      <c r="Y1645" s="84"/>
      <c r="Z1645" s="84"/>
      <c r="AA1645" s="85"/>
      <c r="AB1645" s="84"/>
      <c r="AC1645" s="84"/>
      <c r="AD1645" s="106"/>
      <c r="AE1645" s="107"/>
      <c r="AF1645" s="107"/>
      <c r="AG1645" s="107"/>
      <c r="AH1645" s="107"/>
      <c r="AI1645" s="107"/>
      <c r="AJ1645" s="107"/>
      <c r="AK1645" s="107"/>
      <c r="AL1645" s="107"/>
      <c r="AM1645" s="107"/>
      <c r="AN1645" s="107"/>
      <c r="AO1645" s="107"/>
      <c r="AP1645" s="107"/>
      <c r="AQ1645" s="107"/>
      <c r="AR1645" s="107"/>
      <c r="AS1645" s="107"/>
      <c r="AT1645" s="107"/>
    </row>
    <row r="1646" s="65" customFormat="1" ht="104" customHeight="1" spans="1:46">
      <c r="A1646" s="84" t="s">
        <v>19549</v>
      </c>
      <c r="B1646" s="84"/>
      <c r="C1646" s="85" t="s">
        <v>2</v>
      </c>
      <c r="D1646" s="84" t="s">
        <v>16447</v>
      </c>
      <c r="E1646" s="87" t="s">
        <v>19548</v>
      </c>
      <c r="F1646" s="84" t="s">
        <v>16404</v>
      </c>
      <c r="G1646" s="85"/>
      <c r="H1646" s="85">
        <v>30</v>
      </c>
      <c r="I1646" s="85">
        <v>30</v>
      </c>
      <c r="J1646" s="84">
        <v>1</v>
      </c>
      <c r="K1646" s="90">
        <f>SUMIFS(VENTAS[Cantidad],VENTAS[Código del producto Vendido],STOCK[[#This Row],[Code]])</f>
        <v>0</v>
      </c>
      <c r="L1646" s="84">
        <f>STOCK[[#This Row],[Entradas]]-STOCK[[#This Row],[Salidas]]</f>
        <v>1</v>
      </c>
      <c r="M1646" s="93">
        <f>STOCK[[#This Row],[Precio Final]]*10%</f>
        <v>3</v>
      </c>
      <c r="N1646" s="84"/>
      <c r="O1646" s="85"/>
      <c r="P1646" s="85">
        <v>12</v>
      </c>
      <c r="Q1646" s="84"/>
      <c r="R1646" s="84"/>
      <c r="S1646" s="85"/>
      <c r="T1646" s="96"/>
      <c r="U1646" s="84">
        <f t="shared" si="86"/>
        <v>0</v>
      </c>
      <c r="V1646" s="85">
        <f t="shared" si="87"/>
        <v>30</v>
      </c>
      <c r="W1646" s="85">
        <f>STOCK[[#This Row],[Precio Final]]-STOCK[[#This Row],[Costo total]]</f>
        <v>30</v>
      </c>
      <c r="X1646" s="84">
        <f>STOCK[[#This Row],[Ganancia Unitaria]]*STOCK[[#This Row],[Salidas]]</f>
        <v>0</v>
      </c>
      <c r="Y1646" s="84"/>
      <c r="Z1646" s="84"/>
      <c r="AA1646" s="85"/>
      <c r="AB1646" s="84"/>
      <c r="AC1646" s="84"/>
      <c r="AD1646" s="106"/>
      <c r="AE1646" s="107"/>
      <c r="AF1646" s="107"/>
      <c r="AG1646" s="107"/>
      <c r="AH1646" s="107"/>
      <c r="AI1646" s="107"/>
      <c r="AJ1646" s="107"/>
      <c r="AK1646" s="107"/>
      <c r="AL1646" s="107"/>
      <c r="AM1646" s="107"/>
      <c r="AN1646" s="107"/>
      <c r="AO1646" s="107"/>
      <c r="AP1646" s="107"/>
      <c r="AQ1646" s="107"/>
      <c r="AR1646" s="107"/>
      <c r="AS1646" s="107"/>
      <c r="AT1646" s="107"/>
    </row>
    <row r="1647" s="65" customFormat="1" ht="104" customHeight="1" spans="1:46">
      <c r="A1647" s="84" t="s">
        <v>19550</v>
      </c>
      <c r="B1647" s="84"/>
      <c r="C1647" s="85" t="s">
        <v>2</v>
      </c>
      <c r="D1647" s="84" t="s">
        <v>16856</v>
      </c>
      <c r="E1647" s="87" t="s">
        <v>19551</v>
      </c>
      <c r="F1647" s="84" t="s">
        <v>16396</v>
      </c>
      <c r="G1647" s="85"/>
      <c r="H1647" s="85">
        <v>22</v>
      </c>
      <c r="I1647" s="85">
        <v>22</v>
      </c>
      <c r="J1647" s="84">
        <v>1</v>
      </c>
      <c r="K1647" s="90">
        <f>SUMIFS(VENTAS[Cantidad],VENTAS[Código del producto Vendido],STOCK[[#This Row],[Code]])</f>
        <v>0</v>
      </c>
      <c r="L1647" s="84">
        <f>STOCK[[#This Row],[Entradas]]-STOCK[[#This Row],[Salidas]]</f>
        <v>1</v>
      </c>
      <c r="M1647" s="93">
        <f>STOCK[[#This Row],[Precio Final]]*10%</f>
        <v>2.2</v>
      </c>
      <c r="N1647" s="84"/>
      <c r="O1647" s="85"/>
      <c r="P1647" s="85">
        <v>12</v>
      </c>
      <c r="Q1647" s="84"/>
      <c r="R1647" s="84"/>
      <c r="S1647" s="85"/>
      <c r="T1647" s="96"/>
      <c r="U1647" s="84">
        <f t="shared" si="86"/>
        <v>0</v>
      </c>
      <c r="V1647" s="85">
        <f t="shared" si="87"/>
        <v>22</v>
      </c>
      <c r="W1647" s="85">
        <f>STOCK[[#This Row],[Precio Final]]-STOCK[[#This Row],[Costo total]]</f>
        <v>22</v>
      </c>
      <c r="X1647" s="84">
        <f>STOCK[[#This Row],[Ganancia Unitaria]]*STOCK[[#This Row],[Salidas]]</f>
        <v>0</v>
      </c>
      <c r="Y1647" s="84"/>
      <c r="Z1647" s="84"/>
      <c r="AA1647" s="85"/>
      <c r="AB1647" s="84"/>
      <c r="AC1647" s="84"/>
      <c r="AD1647" s="106"/>
      <c r="AE1647" s="107"/>
      <c r="AF1647" s="107"/>
      <c r="AG1647" s="107"/>
      <c r="AH1647" s="107"/>
      <c r="AI1647" s="107"/>
      <c r="AJ1647" s="107"/>
      <c r="AK1647" s="107"/>
      <c r="AL1647" s="107"/>
      <c r="AM1647" s="107"/>
      <c r="AN1647" s="107"/>
      <c r="AO1647" s="107"/>
      <c r="AP1647" s="107"/>
      <c r="AQ1647" s="107"/>
      <c r="AR1647" s="107"/>
      <c r="AS1647" s="107"/>
      <c r="AT1647" s="107"/>
    </row>
    <row r="1648" s="65" customFormat="1" ht="104" customHeight="1" spans="1:46">
      <c r="A1648" s="84" t="s">
        <v>19552</v>
      </c>
      <c r="B1648" s="84"/>
      <c r="C1648" s="85" t="s">
        <v>2</v>
      </c>
      <c r="D1648" s="84" t="s">
        <v>16856</v>
      </c>
      <c r="E1648" s="87" t="s">
        <v>19553</v>
      </c>
      <c r="F1648" s="84" t="s">
        <v>16396</v>
      </c>
      <c r="G1648" s="85"/>
      <c r="H1648" s="85">
        <v>25</v>
      </c>
      <c r="I1648" s="85">
        <v>25</v>
      </c>
      <c r="J1648" s="84">
        <v>1</v>
      </c>
      <c r="K1648" s="90">
        <f>SUMIFS(VENTAS[Cantidad],VENTAS[Código del producto Vendido],STOCK[[#This Row],[Code]])</f>
        <v>0</v>
      </c>
      <c r="L1648" s="84">
        <f>STOCK[[#This Row],[Entradas]]-STOCK[[#This Row],[Salidas]]</f>
        <v>1</v>
      </c>
      <c r="M1648" s="93">
        <f>STOCK[[#This Row],[Precio Final]]*10%</f>
        <v>2.5</v>
      </c>
      <c r="N1648" s="84"/>
      <c r="O1648" s="85"/>
      <c r="P1648" s="85">
        <v>12</v>
      </c>
      <c r="Q1648" s="84"/>
      <c r="R1648" s="84"/>
      <c r="S1648" s="85"/>
      <c r="T1648" s="96"/>
      <c r="U1648" s="84">
        <f t="shared" si="86"/>
        <v>0</v>
      </c>
      <c r="V1648" s="85">
        <f t="shared" si="87"/>
        <v>25</v>
      </c>
      <c r="W1648" s="85">
        <f>STOCK[[#This Row],[Precio Final]]-STOCK[[#This Row],[Costo total]]</f>
        <v>25</v>
      </c>
      <c r="X1648" s="84">
        <f>STOCK[[#This Row],[Ganancia Unitaria]]*STOCK[[#This Row],[Salidas]]</f>
        <v>0</v>
      </c>
      <c r="Y1648" s="84"/>
      <c r="Z1648" s="84"/>
      <c r="AA1648" s="85"/>
      <c r="AB1648" s="84"/>
      <c r="AC1648" s="84"/>
      <c r="AD1648" s="106"/>
      <c r="AE1648" s="107"/>
      <c r="AF1648" s="107"/>
      <c r="AG1648" s="107"/>
      <c r="AH1648" s="107"/>
      <c r="AI1648" s="107"/>
      <c r="AJ1648" s="107"/>
      <c r="AK1648" s="107"/>
      <c r="AL1648" s="107"/>
      <c r="AM1648" s="107"/>
      <c r="AN1648" s="107"/>
      <c r="AO1648" s="107"/>
      <c r="AP1648" s="107"/>
      <c r="AQ1648" s="107"/>
      <c r="AR1648" s="107"/>
      <c r="AS1648" s="107"/>
      <c r="AT1648" s="107"/>
    </row>
    <row r="1649" s="65" customFormat="1" ht="104" customHeight="1" spans="1:46">
      <c r="A1649" s="84" t="s">
        <v>19554</v>
      </c>
      <c r="B1649" s="84"/>
      <c r="C1649" s="85" t="s">
        <v>2</v>
      </c>
      <c r="D1649" s="84" t="s">
        <v>16498</v>
      </c>
      <c r="E1649" s="87" t="s">
        <v>19555</v>
      </c>
      <c r="F1649" s="84" t="s">
        <v>16475</v>
      </c>
      <c r="G1649" s="85"/>
      <c r="H1649" s="85">
        <v>20</v>
      </c>
      <c r="I1649" s="85">
        <v>20</v>
      </c>
      <c r="J1649" s="84">
        <v>1</v>
      </c>
      <c r="K1649" s="90">
        <f>SUMIFS(VENTAS[Cantidad],VENTAS[Código del producto Vendido],STOCK[[#This Row],[Code]])</f>
        <v>0</v>
      </c>
      <c r="L1649" s="84">
        <f>STOCK[[#This Row],[Entradas]]-STOCK[[#This Row],[Salidas]]</f>
        <v>1</v>
      </c>
      <c r="M1649" s="93">
        <f>STOCK[[#This Row],[Precio Final]]*10%</f>
        <v>2</v>
      </c>
      <c r="N1649" s="84"/>
      <c r="O1649" s="85"/>
      <c r="P1649" s="85">
        <v>12</v>
      </c>
      <c r="Q1649" s="84"/>
      <c r="R1649" s="84"/>
      <c r="S1649" s="85"/>
      <c r="T1649" s="96"/>
      <c r="U1649" s="84">
        <f t="shared" si="86"/>
        <v>0</v>
      </c>
      <c r="V1649" s="85">
        <f t="shared" si="87"/>
        <v>20</v>
      </c>
      <c r="W1649" s="85">
        <f>STOCK[[#This Row],[Precio Final]]-STOCK[[#This Row],[Costo total]]</f>
        <v>20</v>
      </c>
      <c r="X1649" s="84">
        <f>STOCK[[#This Row],[Ganancia Unitaria]]*STOCK[[#This Row],[Salidas]]</f>
        <v>0</v>
      </c>
      <c r="Y1649" s="84"/>
      <c r="Z1649" s="84"/>
      <c r="AA1649" s="85"/>
      <c r="AB1649" s="84"/>
      <c r="AC1649" s="84"/>
      <c r="AD1649" s="106"/>
      <c r="AE1649" s="107"/>
      <c r="AF1649" s="107"/>
      <c r="AG1649" s="107"/>
      <c r="AH1649" s="107"/>
      <c r="AI1649" s="107"/>
      <c r="AJ1649" s="107"/>
      <c r="AK1649" s="107"/>
      <c r="AL1649" s="107"/>
      <c r="AM1649" s="107"/>
      <c r="AN1649" s="107"/>
      <c r="AO1649" s="107"/>
      <c r="AP1649" s="107"/>
      <c r="AQ1649" s="107"/>
      <c r="AR1649" s="107"/>
      <c r="AS1649" s="107"/>
      <c r="AT1649" s="107"/>
    </row>
    <row r="1650" s="65" customFormat="1" ht="104" customHeight="1" spans="1:46">
      <c r="A1650" s="84" t="s">
        <v>19556</v>
      </c>
      <c r="B1650" s="84"/>
      <c r="C1650" s="85" t="s">
        <v>2</v>
      </c>
      <c r="D1650" s="84" t="s">
        <v>16447</v>
      </c>
      <c r="E1650" s="87" t="s">
        <v>19557</v>
      </c>
      <c r="F1650" s="84" t="s">
        <v>16404</v>
      </c>
      <c r="G1650" s="85"/>
      <c r="H1650" s="85">
        <v>22</v>
      </c>
      <c r="I1650" s="85">
        <v>22</v>
      </c>
      <c r="J1650" s="84">
        <v>1</v>
      </c>
      <c r="K1650" s="90">
        <f>SUMIFS(VENTAS[Cantidad],VENTAS[Código del producto Vendido],STOCK[[#This Row],[Code]])</f>
        <v>0</v>
      </c>
      <c r="L1650" s="84">
        <f>STOCK[[#This Row],[Entradas]]-STOCK[[#This Row],[Salidas]]</f>
        <v>1</v>
      </c>
      <c r="M1650" s="93">
        <f>STOCK[[#This Row],[Precio Final]]*10%</f>
        <v>2.2</v>
      </c>
      <c r="N1650" s="84"/>
      <c r="O1650" s="85"/>
      <c r="P1650" s="85">
        <v>12</v>
      </c>
      <c r="Q1650" s="84"/>
      <c r="R1650" s="84"/>
      <c r="S1650" s="85"/>
      <c r="T1650" s="96"/>
      <c r="U1650" s="84">
        <f t="shared" si="86"/>
        <v>0</v>
      </c>
      <c r="V1650" s="85">
        <f t="shared" si="87"/>
        <v>22</v>
      </c>
      <c r="W1650" s="85">
        <f>STOCK[[#This Row],[Precio Final]]-STOCK[[#This Row],[Costo total]]</f>
        <v>22</v>
      </c>
      <c r="X1650" s="84">
        <f>STOCK[[#This Row],[Ganancia Unitaria]]*STOCK[[#This Row],[Salidas]]</f>
        <v>0</v>
      </c>
      <c r="Y1650" s="84"/>
      <c r="Z1650" s="84"/>
      <c r="AA1650" s="85"/>
      <c r="AB1650" s="84"/>
      <c r="AC1650" s="84"/>
      <c r="AD1650" s="106"/>
      <c r="AE1650" s="107"/>
      <c r="AF1650" s="107"/>
      <c r="AG1650" s="107"/>
      <c r="AH1650" s="107"/>
      <c r="AI1650" s="107"/>
      <c r="AJ1650" s="107"/>
      <c r="AK1650" s="107"/>
      <c r="AL1650" s="107"/>
      <c r="AM1650" s="107"/>
      <c r="AN1650" s="107"/>
      <c r="AO1650" s="107"/>
      <c r="AP1650" s="107"/>
      <c r="AQ1650" s="107"/>
      <c r="AR1650" s="107"/>
      <c r="AS1650" s="107"/>
      <c r="AT1650" s="107"/>
    </row>
    <row r="1651" s="65" customFormat="1" ht="104" customHeight="1" spans="1:46">
      <c r="A1651" s="84" t="s">
        <v>19558</v>
      </c>
      <c r="B1651" s="84"/>
      <c r="C1651" s="85" t="s">
        <v>2</v>
      </c>
      <c r="D1651" s="84" t="s">
        <v>16498</v>
      </c>
      <c r="E1651" s="87" t="s">
        <v>19559</v>
      </c>
      <c r="F1651" s="84" t="s">
        <v>16475</v>
      </c>
      <c r="G1651" s="85"/>
      <c r="H1651" s="85">
        <v>22</v>
      </c>
      <c r="I1651" s="85">
        <v>22</v>
      </c>
      <c r="J1651" s="84">
        <v>1</v>
      </c>
      <c r="K1651" s="90">
        <f>SUMIFS(VENTAS[Cantidad],VENTAS[Código del producto Vendido],STOCK[[#This Row],[Code]])</f>
        <v>0</v>
      </c>
      <c r="L1651" s="84">
        <f>STOCK[[#This Row],[Entradas]]-STOCK[[#This Row],[Salidas]]</f>
        <v>1</v>
      </c>
      <c r="M1651" s="93">
        <f>STOCK[[#This Row],[Precio Final]]*10%</f>
        <v>2.2</v>
      </c>
      <c r="N1651" s="84"/>
      <c r="O1651" s="85"/>
      <c r="P1651" s="85">
        <v>12</v>
      </c>
      <c r="Q1651" s="84"/>
      <c r="R1651" s="84"/>
      <c r="S1651" s="85"/>
      <c r="T1651" s="96"/>
      <c r="U1651" s="84">
        <f t="shared" si="86"/>
        <v>0</v>
      </c>
      <c r="V1651" s="85">
        <f t="shared" si="87"/>
        <v>22</v>
      </c>
      <c r="W1651" s="85">
        <f>STOCK[[#This Row],[Precio Final]]-STOCK[[#This Row],[Costo total]]</f>
        <v>22</v>
      </c>
      <c r="X1651" s="84">
        <f>STOCK[[#This Row],[Ganancia Unitaria]]*STOCK[[#This Row],[Salidas]]</f>
        <v>0</v>
      </c>
      <c r="Y1651" s="84"/>
      <c r="Z1651" s="84"/>
      <c r="AA1651" s="85"/>
      <c r="AB1651" s="84"/>
      <c r="AC1651" s="84"/>
      <c r="AD1651" s="106"/>
      <c r="AE1651" s="107"/>
      <c r="AF1651" s="107"/>
      <c r="AG1651" s="107"/>
      <c r="AH1651" s="107"/>
      <c r="AI1651" s="107"/>
      <c r="AJ1651" s="107"/>
      <c r="AK1651" s="107"/>
      <c r="AL1651" s="107"/>
      <c r="AM1651" s="107"/>
      <c r="AN1651" s="107"/>
      <c r="AO1651" s="107"/>
      <c r="AP1651" s="107"/>
      <c r="AQ1651" s="107"/>
      <c r="AR1651" s="107"/>
      <c r="AS1651" s="107"/>
      <c r="AT1651" s="107"/>
    </row>
    <row r="1652" s="65" customFormat="1" ht="104" customHeight="1" spans="1:46">
      <c r="A1652" s="84" t="s">
        <v>19560</v>
      </c>
      <c r="B1652" s="84"/>
      <c r="C1652" s="85" t="s">
        <v>2</v>
      </c>
      <c r="D1652" s="84" t="s">
        <v>16856</v>
      </c>
      <c r="E1652" s="87" t="s">
        <v>19561</v>
      </c>
      <c r="F1652" s="84" t="s">
        <v>16396</v>
      </c>
      <c r="G1652" s="85"/>
      <c r="H1652" s="85">
        <v>22</v>
      </c>
      <c r="I1652" s="85">
        <v>22</v>
      </c>
      <c r="J1652" s="84">
        <v>4</v>
      </c>
      <c r="K1652" s="90">
        <f>SUMIFS(VENTAS[Cantidad],VENTAS[Código del producto Vendido],STOCK[[#This Row],[Code]])</f>
        <v>0</v>
      </c>
      <c r="L1652" s="84">
        <f>STOCK[[#This Row],[Entradas]]-STOCK[[#This Row],[Salidas]]</f>
        <v>4</v>
      </c>
      <c r="M1652" s="93">
        <f>STOCK[[#This Row],[Precio Final]]*10%</f>
        <v>2.2</v>
      </c>
      <c r="N1652" s="84"/>
      <c r="O1652" s="85"/>
      <c r="P1652" s="85">
        <v>12</v>
      </c>
      <c r="Q1652" s="84"/>
      <c r="R1652" s="84"/>
      <c r="S1652" s="85"/>
      <c r="T1652" s="96"/>
      <c r="U1652" s="84">
        <f t="shared" si="86"/>
        <v>0</v>
      </c>
      <c r="V1652" s="85">
        <f t="shared" si="87"/>
        <v>22</v>
      </c>
      <c r="W1652" s="85">
        <f>STOCK[[#This Row],[Precio Final]]-STOCK[[#This Row],[Costo total]]</f>
        <v>22</v>
      </c>
      <c r="X1652" s="84">
        <f>STOCK[[#This Row],[Ganancia Unitaria]]*STOCK[[#This Row],[Salidas]]</f>
        <v>0</v>
      </c>
      <c r="Y1652" s="84"/>
      <c r="Z1652" s="84"/>
      <c r="AA1652" s="85"/>
      <c r="AB1652" s="84"/>
      <c r="AC1652" s="84"/>
      <c r="AD1652" s="106"/>
      <c r="AE1652" s="107"/>
      <c r="AF1652" s="107"/>
      <c r="AG1652" s="107"/>
      <c r="AH1652" s="107"/>
      <c r="AI1652" s="107"/>
      <c r="AJ1652" s="107"/>
      <c r="AK1652" s="107"/>
      <c r="AL1652" s="107"/>
      <c r="AM1652" s="107"/>
      <c r="AN1652" s="107"/>
      <c r="AO1652" s="107"/>
      <c r="AP1652" s="107"/>
      <c r="AQ1652" s="107"/>
      <c r="AR1652" s="107"/>
      <c r="AS1652" s="107"/>
      <c r="AT1652" s="107"/>
    </row>
    <row r="1653" s="65" customFormat="1" ht="104" customHeight="1" spans="1:46">
      <c r="A1653" s="84" t="s">
        <v>19562</v>
      </c>
      <c r="B1653" s="84"/>
      <c r="C1653" s="85" t="s">
        <v>2</v>
      </c>
      <c r="D1653" s="84" t="s">
        <v>16447</v>
      </c>
      <c r="E1653" s="87" t="s">
        <v>19563</v>
      </c>
      <c r="F1653" s="84" t="s">
        <v>16404</v>
      </c>
      <c r="G1653" s="85"/>
      <c r="H1653" s="85">
        <v>25</v>
      </c>
      <c r="I1653" s="85">
        <v>25</v>
      </c>
      <c r="J1653" s="84">
        <v>1</v>
      </c>
      <c r="K1653" s="90">
        <f>SUMIFS(VENTAS[Cantidad],VENTAS[Código del producto Vendido],STOCK[[#This Row],[Code]])</f>
        <v>0</v>
      </c>
      <c r="L1653" s="84">
        <f>STOCK[[#This Row],[Entradas]]-STOCK[[#This Row],[Salidas]]</f>
        <v>1</v>
      </c>
      <c r="M1653" s="93">
        <f>STOCK[[#This Row],[Precio Final]]*10%</f>
        <v>2.5</v>
      </c>
      <c r="N1653" s="84"/>
      <c r="O1653" s="85"/>
      <c r="P1653" s="85">
        <v>12</v>
      </c>
      <c r="Q1653" s="84"/>
      <c r="R1653" s="84"/>
      <c r="S1653" s="85"/>
      <c r="T1653" s="96"/>
      <c r="U1653" s="84">
        <f t="shared" si="86"/>
        <v>0</v>
      </c>
      <c r="V1653" s="85">
        <f t="shared" si="87"/>
        <v>25</v>
      </c>
      <c r="W1653" s="85">
        <f>STOCK[[#This Row],[Precio Final]]-STOCK[[#This Row],[Costo total]]</f>
        <v>25</v>
      </c>
      <c r="X1653" s="84">
        <f>STOCK[[#This Row],[Ganancia Unitaria]]*STOCK[[#This Row],[Salidas]]</f>
        <v>0</v>
      </c>
      <c r="Y1653" s="84"/>
      <c r="Z1653" s="84"/>
      <c r="AA1653" s="85"/>
      <c r="AB1653" s="84"/>
      <c r="AC1653" s="84"/>
      <c r="AD1653" s="106"/>
      <c r="AE1653" s="107"/>
      <c r="AF1653" s="107"/>
      <c r="AG1653" s="107"/>
      <c r="AH1653" s="107"/>
      <c r="AI1653" s="107"/>
      <c r="AJ1653" s="107"/>
      <c r="AK1653" s="107"/>
      <c r="AL1653" s="107"/>
      <c r="AM1653" s="107"/>
      <c r="AN1653" s="107"/>
      <c r="AO1653" s="107"/>
      <c r="AP1653" s="107"/>
      <c r="AQ1653" s="107"/>
      <c r="AR1653" s="107"/>
      <c r="AS1653" s="107"/>
      <c r="AT1653" s="107"/>
    </row>
    <row r="1654" s="65" customFormat="1" ht="104" customHeight="1" spans="1:46">
      <c r="A1654" s="84" t="s">
        <v>19564</v>
      </c>
      <c r="B1654" s="84"/>
      <c r="C1654" s="85" t="s">
        <v>2</v>
      </c>
      <c r="D1654" s="84" t="s">
        <v>16447</v>
      </c>
      <c r="E1654" s="87" t="s">
        <v>19565</v>
      </c>
      <c r="F1654" s="84" t="s">
        <v>16404</v>
      </c>
      <c r="G1654" s="85"/>
      <c r="H1654" s="85">
        <v>22</v>
      </c>
      <c r="I1654" s="85">
        <v>22</v>
      </c>
      <c r="J1654" s="84">
        <v>1</v>
      </c>
      <c r="K1654" s="90">
        <f>SUMIFS(VENTAS[Cantidad],VENTAS[Código del producto Vendido],STOCK[[#This Row],[Code]])</f>
        <v>0</v>
      </c>
      <c r="L1654" s="84">
        <f>STOCK[[#This Row],[Entradas]]-STOCK[[#This Row],[Salidas]]</f>
        <v>1</v>
      </c>
      <c r="M1654" s="93">
        <f>STOCK[[#This Row],[Precio Final]]*10%</f>
        <v>2.2</v>
      </c>
      <c r="N1654" s="84"/>
      <c r="O1654" s="85"/>
      <c r="P1654" s="85">
        <v>12</v>
      </c>
      <c r="Q1654" s="84"/>
      <c r="R1654" s="84"/>
      <c r="S1654" s="85"/>
      <c r="T1654" s="96"/>
      <c r="U1654" s="84">
        <f t="shared" si="86"/>
        <v>0</v>
      </c>
      <c r="V1654" s="85">
        <f t="shared" si="87"/>
        <v>22</v>
      </c>
      <c r="W1654" s="85">
        <f>STOCK[[#This Row],[Precio Final]]-STOCK[[#This Row],[Costo total]]</f>
        <v>22</v>
      </c>
      <c r="X1654" s="84">
        <f>STOCK[[#This Row],[Ganancia Unitaria]]*STOCK[[#This Row],[Salidas]]</f>
        <v>0</v>
      </c>
      <c r="Y1654" s="84"/>
      <c r="Z1654" s="84"/>
      <c r="AA1654" s="85"/>
      <c r="AB1654" s="84"/>
      <c r="AC1654" s="84"/>
      <c r="AD1654" s="106"/>
      <c r="AE1654" s="107"/>
      <c r="AF1654" s="107"/>
      <c r="AG1654" s="107"/>
      <c r="AH1654" s="107"/>
      <c r="AI1654" s="107"/>
      <c r="AJ1654" s="107"/>
      <c r="AK1654" s="107"/>
      <c r="AL1654" s="107"/>
      <c r="AM1654" s="107"/>
      <c r="AN1654" s="107"/>
      <c r="AO1654" s="107"/>
      <c r="AP1654" s="107"/>
      <c r="AQ1654" s="107"/>
      <c r="AR1654" s="107"/>
      <c r="AS1654" s="107"/>
      <c r="AT1654" s="107"/>
    </row>
    <row r="1655" s="65" customFormat="1" ht="104" customHeight="1" spans="1:46">
      <c r="A1655" s="84" t="s">
        <v>19566</v>
      </c>
      <c r="B1655" s="84"/>
      <c r="C1655" s="85" t="s">
        <v>2</v>
      </c>
      <c r="D1655" s="84" t="s">
        <v>16498</v>
      </c>
      <c r="E1655" s="87" t="s">
        <v>19567</v>
      </c>
      <c r="F1655" s="84" t="s">
        <v>16475</v>
      </c>
      <c r="G1655" s="85"/>
      <c r="H1655" s="85">
        <v>25</v>
      </c>
      <c r="I1655" s="85">
        <v>25</v>
      </c>
      <c r="J1655" s="84">
        <v>1</v>
      </c>
      <c r="K1655" s="90">
        <f>SUMIFS(VENTAS[Cantidad],VENTAS[Código del producto Vendido],STOCK[[#This Row],[Code]])</f>
        <v>0</v>
      </c>
      <c r="L1655" s="84">
        <f>STOCK[[#This Row],[Entradas]]-STOCK[[#This Row],[Salidas]]</f>
        <v>1</v>
      </c>
      <c r="M1655" s="93">
        <f>STOCK[[#This Row],[Precio Final]]*10%</f>
        <v>2.5</v>
      </c>
      <c r="N1655" s="84"/>
      <c r="O1655" s="85"/>
      <c r="P1655" s="85">
        <v>12</v>
      </c>
      <c r="Q1655" s="84"/>
      <c r="R1655" s="84"/>
      <c r="S1655" s="85"/>
      <c r="T1655" s="96"/>
      <c r="U1655" s="84">
        <f t="shared" si="86"/>
        <v>0</v>
      </c>
      <c r="V1655" s="85">
        <f t="shared" si="87"/>
        <v>25</v>
      </c>
      <c r="W1655" s="85">
        <f>STOCK[[#This Row],[Precio Final]]-STOCK[[#This Row],[Costo total]]</f>
        <v>25</v>
      </c>
      <c r="X1655" s="84">
        <f>STOCK[[#This Row],[Ganancia Unitaria]]*STOCK[[#This Row],[Salidas]]</f>
        <v>0</v>
      </c>
      <c r="Y1655" s="84"/>
      <c r="Z1655" s="84"/>
      <c r="AA1655" s="85"/>
      <c r="AB1655" s="84"/>
      <c r="AC1655" s="84"/>
      <c r="AD1655" s="106"/>
      <c r="AE1655" s="107"/>
      <c r="AF1655" s="107"/>
      <c r="AG1655" s="107"/>
      <c r="AH1655" s="107"/>
      <c r="AI1655" s="107"/>
      <c r="AJ1655" s="107"/>
      <c r="AK1655" s="107"/>
      <c r="AL1655" s="107"/>
      <c r="AM1655" s="107"/>
      <c r="AN1655" s="107"/>
      <c r="AO1655" s="107"/>
      <c r="AP1655" s="107"/>
      <c r="AQ1655" s="107"/>
      <c r="AR1655" s="107"/>
      <c r="AS1655" s="107"/>
      <c r="AT1655" s="107"/>
    </row>
    <row r="1656" s="65" customFormat="1" ht="104" customHeight="1" spans="1:46">
      <c r="A1656" s="84" t="s">
        <v>19568</v>
      </c>
      <c r="B1656" s="84"/>
      <c r="C1656" s="85" t="s">
        <v>2</v>
      </c>
      <c r="D1656" s="84" t="s">
        <v>16856</v>
      </c>
      <c r="E1656" s="87" t="s">
        <v>19569</v>
      </c>
      <c r="F1656" s="84" t="s">
        <v>16396</v>
      </c>
      <c r="G1656" s="85"/>
      <c r="H1656" s="85">
        <v>25</v>
      </c>
      <c r="I1656" s="85">
        <v>25</v>
      </c>
      <c r="J1656" s="84">
        <v>2</v>
      </c>
      <c r="K1656" s="90">
        <f>SUMIFS(VENTAS[Cantidad],VENTAS[Código del producto Vendido],STOCK[[#This Row],[Code]])</f>
        <v>0</v>
      </c>
      <c r="L1656" s="84">
        <f>STOCK[[#This Row],[Entradas]]-STOCK[[#This Row],[Salidas]]</f>
        <v>2</v>
      </c>
      <c r="M1656" s="93">
        <f>STOCK[[#This Row],[Precio Final]]*10%</f>
        <v>2.5</v>
      </c>
      <c r="N1656" s="84"/>
      <c r="O1656" s="85"/>
      <c r="P1656" s="85">
        <v>12</v>
      </c>
      <c r="Q1656" s="84"/>
      <c r="R1656" s="84"/>
      <c r="S1656" s="85"/>
      <c r="T1656" s="96"/>
      <c r="U1656" s="84">
        <f t="shared" si="86"/>
        <v>0</v>
      </c>
      <c r="V1656" s="85">
        <f t="shared" si="87"/>
        <v>25</v>
      </c>
      <c r="W1656" s="85">
        <f>STOCK[[#This Row],[Precio Final]]-STOCK[[#This Row],[Costo total]]</f>
        <v>25</v>
      </c>
      <c r="X1656" s="84">
        <f>STOCK[[#This Row],[Ganancia Unitaria]]*STOCK[[#This Row],[Salidas]]</f>
        <v>0</v>
      </c>
      <c r="Y1656" s="84"/>
      <c r="Z1656" s="84"/>
      <c r="AA1656" s="85"/>
      <c r="AB1656" s="84"/>
      <c r="AC1656" s="84"/>
      <c r="AD1656" s="106"/>
      <c r="AE1656" s="107"/>
      <c r="AF1656" s="107"/>
      <c r="AG1656" s="107"/>
      <c r="AH1656" s="107"/>
      <c r="AI1656" s="107"/>
      <c r="AJ1656" s="107"/>
      <c r="AK1656" s="107"/>
      <c r="AL1656" s="107"/>
      <c r="AM1656" s="107"/>
      <c r="AN1656" s="107"/>
      <c r="AO1656" s="107"/>
      <c r="AP1656" s="107"/>
      <c r="AQ1656" s="107"/>
      <c r="AR1656" s="107"/>
      <c r="AS1656" s="107"/>
      <c r="AT1656" s="107"/>
    </row>
    <row r="1657" s="65" customFormat="1" ht="104" customHeight="1" spans="1:46">
      <c r="A1657" s="84" t="s">
        <v>19570</v>
      </c>
      <c r="B1657" s="84"/>
      <c r="C1657" s="85" t="s">
        <v>2</v>
      </c>
      <c r="D1657" s="84" t="s">
        <v>16461</v>
      </c>
      <c r="E1657" s="87" t="s">
        <v>19571</v>
      </c>
      <c r="F1657" s="84" t="s">
        <v>16475</v>
      </c>
      <c r="G1657" s="85"/>
      <c r="H1657" s="85">
        <v>20</v>
      </c>
      <c r="I1657" s="85">
        <v>20</v>
      </c>
      <c r="J1657" s="84">
        <v>1</v>
      </c>
      <c r="K1657" s="90">
        <f>SUMIFS(VENTAS[Cantidad],VENTAS[Código del producto Vendido],STOCK[[#This Row],[Code]])</f>
        <v>0</v>
      </c>
      <c r="L1657" s="84">
        <f>STOCK[[#This Row],[Entradas]]-STOCK[[#This Row],[Salidas]]</f>
        <v>1</v>
      </c>
      <c r="M1657" s="93">
        <f>STOCK[[#This Row],[Precio Final]]*10%</f>
        <v>2</v>
      </c>
      <c r="N1657" s="84"/>
      <c r="O1657" s="85"/>
      <c r="P1657" s="85">
        <v>12</v>
      </c>
      <c r="Q1657" s="84"/>
      <c r="R1657" s="84"/>
      <c r="S1657" s="85"/>
      <c r="T1657" s="96"/>
      <c r="U1657" s="84">
        <f t="shared" si="86"/>
        <v>0</v>
      </c>
      <c r="V1657" s="85">
        <f t="shared" si="87"/>
        <v>20</v>
      </c>
      <c r="W1657" s="85">
        <f>STOCK[[#This Row],[Precio Final]]-STOCK[[#This Row],[Costo total]]</f>
        <v>20</v>
      </c>
      <c r="X1657" s="84">
        <f>STOCK[[#This Row],[Ganancia Unitaria]]*STOCK[[#This Row],[Salidas]]</f>
        <v>0</v>
      </c>
      <c r="Y1657" s="84"/>
      <c r="Z1657" s="84"/>
      <c r="AA1657" s="85"/>
      <c r="AB1657" s="84"/>
      <c r="AC1657" s="84"/>
      <c r="AD1657" s="106"/>
      <c r="AE1657" s="107"/>
      <c r="AF1657" s="107"/>
      <c r="AG1657" s="107"/>
      <c r="AH1657" s="107"/>
      <c r="AI1657" s="107"/>
      <c r="AJ1657" s="107"/>
      <c r="AK1657" s="107"/>
      <c r="AL1657" s="107"/>
      <c r="AM1657" s="107"/>
      <c r="AN1657" s="107"/>
      <c r="AO1657" s="107"/>
      <c r="AP1657" s="107"/>
      <c r="AQ1657" s="107"/>
      <c r="AR1657" s="107"/>
      <c r="AS1657" s="107"/>
      <c r="AT1657" s="107"/>
    </row>
    <row r="1658" s="65" customFormat="1" ht="104" customHeight="1" spans="1:46">
      <c r="A1658" s="84" t="s">
        <v>19572</v>
      </c>
      <c r="B1658" s="84"/>
      <c r="C1658" s="85" t="s">
        <v>2</v>
      </c>
      <c r="D1658" s="84" t="s">
        <v>16511</v>
      </c>
      <c r="E1658" s="87" t="s">
        <v>19573</v>
      </c>
      <c r="F1658" s="84" t="s">
        <v>16404</v>
      </c>
      <c r="G1658" s="85"/>
      <c r="H1658" s="85">
        <v>20</v>
      </c>
      <c r="I1658" s="85">
        <v>20</v>
      </c>
      <c r="J1658" s="84">
        <v>1</v>
      </c>
      <c r="K1658" s="90">
        <f>SUMIFS(VENTAS[Cantidad],VENTAS[Código del producto Vendido],STOCK[[#This Row],[Code]])</f>
        <v>0</v>
      </c>
      <c r="L1658" s="84">
        <f>STOCK[[#This Row],[Entradas]]-STOCK[[#This Row],[Salidas]]</f>
        <v>1</v>
      </c>
      <c r="M1658" s="93">
        <f>STOCK[[#This Row],[Precio Final]]*10%</f>
        <v>2</v>
      </c>
      <c r="N1658" s="84"/>
      <c r="O1658" s="85"/>
      <c r="P1658" s="85">
        <v>12</v>
      </c>
      <c r="Q1658" s="84"/>
      <c r="R1658" s="84"/>
      <c r="S1658" s="85"/>
      <c r="T1658" s="96"/>
      <c r="U1658" s="84">
        <f t="shared" si="86"/>
        <v>0</v>
      </c>
      <c r="V1658" s="85">
        <f t="shared" si="87"/>
        <v>20</v>
      </c>
      <c r="W1658" s="85">
        <f>STOCK[[#This Row],[Precio Final]]-STOCK[[#This Row],[Costo total]]</f>
        <v>20</v>
      </c>
      <c r="X1658" s="84">
        <f>STOCK[[#This Row],[Ganancia Unitaria]]*STOCK[[#This Row],[Salidas]]</f>
        <v>0</v>
      </c>
      <c r="Y1658" s="84"/>
      <c r="Z1658" s="84"/>
      <c r="AA1658" s="85"/>
      <c r="AB1658" s="84"/>
      <c r="AC1658" s="84"/>
      <c r="AD1658" s="106"/>
      <c r="AE1658" s="107"/>
      <c r="AF1658" s="107"/>
      <c r="AG1658" s="107"/>
      <c r="AH1658" s="107"/>
      <c r="AI1658" s="107"/>
      <c r="AJ1658" s="107"/>
      <c r="AK1658" s="107"/>
      <c r="AL1658" s="107"/>
      <c r="AM1658" s="107"/>
      <c r="AN1658" s="107"/>
      <c r="AO1658" s="107"/>
      <c r="AP1658" s="107"/>
      <c r="AQ1658" s="107"/>
      <c r="AR1658" s="107"/>
      <c r="AS1658" s="107"/>
      <c r="AT1658" s="107"/>
    </row>
    <row r="1659" s="65" customFormat="1" ht="104" customHeight="1" spans="1:46">
      <c r="A1659" s="84" t="s">
        <v>19574</v>
      </c>
      <c r="B1659" s="84"/>
      <c r="C1659" s="85" t="s">
        <v>2</v>
      </c>
      <c r="D1659" s="84" t="s">
        <v>16461</v>
      </c>
      <c r="E1659" s="87" t="s">
        <v>19575</v>
      </c>
      <c r="F1659" s="84" t="s">
        <v>16586</v>
      </c>
      <c r="G1659" s="85"/>
      <c r="H1659" s="85">
        <v>18</v>
      </c>
      <c r="I1659" s="85">
        <v>18</v>
      </c>
      <c r="J1659" s="84">
        <v>1</v>
      </c>
      <c r="K1659" s="90">
        <f>SUMIFS(VENTAS[Cantidad],VENTAS[Código del producto Vendido],STOCK[[#This Row],[Code]])</f>
        <v>0</v>
      </c>
      <c r="L1659" s="84">
        <f>STOCK[[#This Row],[Entradas]]-STOCK[[#This Row],[Salidas]]</f>
        <v>1</v>
      </c>
      <c r="M1659" s="93">
        <f>STOCK[[#This Row],[Precio Final]]*10%</f>
        <v>1.8</v>
      </c>
      <c r="N1659" s="84"/>
      <c r="O1659" s="85"/>
      <c r="P1659" s="85">
        <v>12</v>
      </c>
      <c r="Q1659" s="84"/>
      <c r="R1659" s="84"/>
      <c r="S1659" s="85"/>
      <c r="T1659" s="96"/>
      <c r="U1659" s="84">
        <f t="shared" si="86"/>
        <v>0</v>
      </c>
      <c r="V1659" s="85">
        <f t="shared" si="87"/>
        <v>18</v>
      </c>
      <c r="W1659" s="85">
        <f>STOCK[[#This Row],[Precio Final]]-STOCK[[#This Row],[Costo total]]</f>
        <v>18</v>
      </c>
      <c r="X1659" s="84">
        <f>STOCK[[#This Row],[Ganancia Unitaria]]*STOCK[[#This Row],[Salidas]]</f>
        <v>0</v>
      </c>
      <c r="Y1659" s="84"/>
      <c r="Z1659" s="84"/>
      <c r="AA1659" s="85"/>
      <c r="AB1659" s="84"/>
      <c r="AC1659" s="84"/>
      <c r="AD1659" s="106"/>
      <c r="AE1659" s="107"/>
      <c r="AF1659" s="107"/>
      <c r="AG1659" s="107"/>
      <c r="AH1659" s="107"/>
      <c r="AI1659" s="107"/>
      <c r="AJ1659" s="107"/>
      <c r="AK1659" s="107"/>
      <c r="AL1659" s="107"/>
      <c r="AM1659" s="107"/>
      <c r="AN1659" s="107"/>
      <c r="AO1659" s="107"/>
      <c r="AP1659" s="107"/>
      <c r="AQ1659" s="107"/>
      <c r="AR1659" s="107"/>
      <c r="AS1659" s="107"/>
      <c r="AT1659" s="107"/>
    </row>
    <row r="1660" s="65" customFormat="1" ht="104" customHeight="1" spans="1:46">
      <c r="A1660" s="84" t="s">
        <v>19576</v>
      </c>
      <c r="B1660" s="84"/>
      <c r="C1660" s="85" t="s">
        <v>2</v>
      </c>
      <c r="D1660" s="84" t="s">
        <v>16511</v>
      </c>
      <c r="E1660" s="87" t="s">
        <v>19577</v>
      </c>
      <c r="F1660" s="84" t="s">
        <v>16404</v>
      </c>
      <c r="G1660" s="85"/>
      <c r="H1660" s="85">
        <v>20</v>
      </c>
      <c r="I1660" s="85">
        <v>20</v>
      </c>
      <c r="J1660" s="84">
        <v>1</v>
      </c>
      <c r="K1660" s="90">
        <f>SUMIFS(VENTAS[Cantidad],VENTAS[Código del producto Vendido],STOCK[[#This Row],[Code]])</f>
        <v>0</v>
      </c>
      <c r="L1660" s="84">
        <f>STOCK[[#This Row],[Entradas]]-STOCK[[#This Row],[Salidas]]</f>
        <v>1</v>
      </c>
      <c r="M1660" s="93">
        <f>STOCK[[#This Row],[Precio Final]]*10%</f>
        <v>2</v>
      </c>
      <c r="N1660" s="84"/>
      <c r="O1660" s="85"/>
      <c r="P1660" s="85">
        <v>12</v>
      </c>
      <c r="Q1660" s="84"/>
      <c r="R1660" s="84"/>
      <c r="S1660" s="85"/>
      <c r="T1660" s="96"/>
      <c r="U1660" s="84">
        <f t="shared" si="86"/>
        <v>0</v>
      </c>
      <c r="V1660" s="85">
        <f t="shared" si="87"/>
        <v>20</v>
      </c>
      <c r="W1660" s="85">
        <f>STOCK[[#This Row],[Precio Final]]-STOCK[[#This Row],[Costo total]]</f>
        <v>20</v>
      </c>
      <c r="X1660" s="84">
        <f>STOCK[[#This Row],[Ganancia Unitaria]]*STOCK[[#This Row],[Salidas]]</f>
        <v>0</v>
      </c>
      <c r="Y1660" s="84"/>
      <c r="Z1660" s="84"/>
      <c r="AA1660" s="85"/>
      <c r="AB1660" s="84"/>
      <c r="AC1660" s="84"/>
      <c r="AD1660" s="106"/>
      <c r="AE1660" s="107"/>
      <c r="AF1660" s="107"/>
      <c r="AG1660" s="107"/>
      <c r="AH1660" s="107"/>
      <c r="AI1660" s="107"/>
      <c r="AJ1660" s="107"/>
      <c r="AK1660" s="107"/>
      <c r="AL1660" s="107"/>
      <c r="AM1660" s="107"/>
      <c r="AN1660" s="107"/>
      <c r="AO1660" s="107"/>
      <c r="AP1660" s="107"/>
      <c r="AQ1660" s="107"/>
      <c r="AR1660" s="107"/>
      <c r="AS1660" s="107"/>
      <c r="AT1660" s="107"/>
    </row>
    <row r="1661" s="65" customFormat="1" ht="104" customHeight="1" spans="1:46">
      <c r="A1661" s="84" t="s">
        <v>19578</v>
      </c>
      <c r="B1661" s="84"/>
      <c r="C1661" s="85" t="s">
        <v>2</v>
      </c>
      <c r="D1661" s="84" t="s">
        <v>16461</v>
      </c>
      <c r="E1661" s="87" t="s">
        <v>19577</v>
      </c>
      <c r="F1661" s="84" t="s">
        <v>16586</v>
      </c>
      <c r="G1661" s="85"/>
      <c r="H1661" s="85">
        <v>20</v>
      </c>
      <c r="I1661" s="85">
        <v>20</v>
      </c>
      <c r="J1661" s="84">
        <v>1</v>
      </c>
      <c r="K1661" s="90">
        <f>SUMIFS(VENTAS[Cantidad],VENTAS[Código del producto Vendido],STOCK[[#This Row],[Code]])</f>
        <v>0</v>
      </c>
      <c r="L1661" s="84">
        <f>STOCK[[#This Row],[Entradas]]-STOCK[[#This Row],[Salidas]]</f>
        <v>1</v>
      </c>
      <c r="M1661" s="93">
        <f>STOCK[[#This Row],[Precio Final]]*10%</f>
        <v>2</v>
      </c>
      <c r="N1661" s="84"/>
      <c r="O1661" s="85"/>
      <c r="P1661" s="85">
        <v>12</v>
      </c>
      <c r="Q1661" s="84"/>
      <c r="R1661" s="84"/>
      <c r="S1661" s="85"/>
      <c r="T1661" s="96"/>
      <c r="U1661" s="84">
        <f t="shared" si="86"/>
        <v>0</v>
      </c>
      <c r="V1661" s="85">
        <f t="shared" si="87"/>
        <v>20</v>
      </c>
      <c r="W1661" s="85">
        <f>STOCK[[#This Row],[Precio Final]]-STOCK[[#This Row],[Costo total]]</f>
        <v>20</v>
      </c>
      <c r="X1661" s="84">
        <f>STOCK[[#This Row],[Ganancia Unitaria]]*STOCK[[#This Row],[Salidas]]</f>
        <v>0</v>
      </c>
      <c r="Y1661" s="84"/>
      <c r="Z1661" s="84"/>
      <c r="AA1661" s="85"/>
      <c r="AB1661" s="84"/>
      <c r="AC1661" s="84"/>
      <c r="AD1661" s="106"/>
      <c r="AE1661" s="107"/>
      <c r="AF1661" s="107"/>
      <c r="AG1661" s="107"/>
      <c r="AH1661" s="107"/>
      <c r="AI1661" s="107"/>
      <c r="AJ1661" s="107"/>
      <c r="AK1661" s="107"/>
      <c r="AL1661" s="107"/>
      <c r="AM1661" s="107"/>
      <c r="AN1661" s="107"/>
      <c r="AO1661" s="107"/>
      <c r="AP1661" s="107"/>
      <c r="AQ1661" s="107"/>
      <c r="AR1661" s="107"/>
      <c r="AS1661" s="107"/>
      <c r="AT1661" s="107"/>
    </row>
    <row r="1662" s="65" customFormat="1" ht="104" customHeight="1" spans="1:46">
      <c r="A1662" s="84" t="s">
        <v>19579</v>
      </c>
      <c r="B1662" s="84"/>
      <c r="C1662" s="85" t="s">
        <v>2</v>
      </c>
      <c r="D1662" s="84" t="s">
        <v>16461</v>
      </c>
      <c r="E1662" s="87" t="s">
        <v>19580</v>
      </c>
      <c r="F1662" s="84" t="s">
        <v>16586</v>
      </c>
      <c r="G1662" s="85"/>
      <c r="H1662" s="85">
        <v>20</v>
      </c>
      <c r="I1662" s="85">
        <v>20</v>
      </c>
      <c r="J1662" s="84">
        <v>2</v>
      </c>
      <c r="K1662" s="90">
        <f>SUMIFS(VENTAS[Cantidad],VENTAS[Código del producto Vendido],STOCK[[#This Row],[Code]])</f>
        <v>0</v>
      </c>
      <c r="L1662" s="84">
        <f>STOCK[[#This Row],[Entradas]]-STOCK[[#This Row],[Salidas]]</f>
        <v>2</v>
      </c>
      <c r="M1662" s="93">
        <f>STOCK[[#This Row],[Precio Final]]*10%</f>
        <v>2</v>
      </c>
      <c r="N1662" s="84"/>
      <c r="O1662" s="85"/>
      <c r="P1662" s="85">
        <v>12</v>
      </c>
      <c r="Q1662" s="84"/>
      <c r="R1662" s="84"/>
      <c r="S1662" s="85"/>
      <c r="T1662" s="96"/>
      <c r="U1662" s="84">
        <f t="shared" si="86"/>
        <v>0</v>
      </c>
      <c r="V1662" s="85">
        <f t="shared" si="87"/>
        <v>20</v>
      </c>
      <c r="W1662" s="85">
        <f>STOCK[[#This Row],[Precio Final]]-STOCK[[#This Row],[Costo total]]</f>
        <v>20</v>
      </c>
      <c r="X1662" s="84">
        <f>STOCK[[#This Row],[Ganancia Unitaria]]*STOCK[[#This Row],[Salidas]]</f>
        <v>0</v>
      </c>
      <c r="Y1662" s="84"/>
      <c r="Z1662" s="84"/>
      <c r="AA1662" s="85"/>
      <c r="AB1662" s="84"/>
      <c r="AC1662" s="84"/>
      <c r="AD1662" s="106"/>
      <c r="AE1662" s="107"/>
      <c r="AF1662" s="107"/>
      <c r="AG1662" s="107"/>
      <c r="AH1662" s="107"/>
      <c r="AI1662" s="107"/>
      <c r="AJ1662" s="107"/>
      <c r="AK1662" s="107"/>
      <c r="AL1662" s="107"/>
      <c r="AM1662" s="107"/>
      <c r="AN1662" s="107"/>
      <c r="AO1662" s="107"/>
      <c r="AP1662" s="107"/>
      <c r="AQ1662" s="107"/>
      <c r="AR1662" s="107"/>
      <c r="AS1662" s="107"/>
      <c r="AT1662" s="107"/>
    </row>
    <row r="1663" s="65" customFormat="1" ht="104" customHeight="1" spans="1:46">
      <c r="A1663" s="84" t="s">
        <v>19581</v>
      </c>
      <c r="B1663" s="84"/>
      <c r="C1663" s="85" t="s">
        <v>2</v>
      </c>
      <c r="D1663" s="84" t="s">
        <v>16461</v>
      </c>
      <c r="E1663" s="87" t="s">
        <v>19582</v>
      </c>
      <c r="F1663" s="84" t="s">
        <v>16475</v>
      </c>
      <c r="G1663" s="85"/>
      <c r="H1663" s="85">
        <v>20</v>
      </c>
      <c r="I1663" s="85">
        <v>20</v>
      </c>
      <c r="J1663" s="84">
        <v>1</v>
      </c>
      <c r="K1663" s="90">
        <f>SUMIFS(VENTAS[Cantidad],VENTAS[Código del producto Vendido],STOCK[[#This Row],[Code]])</f>
        <v>0</v>
      </c>
      <c r="L1663" s="84">
        <f>STOCK[[#This Row],[Entradas]]-STOCK[[#This Row],[Salidas]]</f>
        <v>1</v>
      </c>
      <c r="M1663" s="93">
        <f>STOCK[[#This Row],[Precio Final]]*10%</f>
        <v>2</v>
      </c>
      <c r="N1663" s="84"/>
      <c r="O1663" s="85"/>
      <c r="P1663" s="85">
        <v>12</v>
      </c>
      <c r="Q1663" s="84"/>
      <c r="R1663" s="84"/>
      <c r="S1663" s="85"/>
      <c r="T1663" s="96"/>
      <c r="U1663" s="84">
        <f t="shared" si="86"/>
        <v>0</v>
      </c>
      <c r="V1663" s="85">
        <f t="shared" si="87"/>
        <v>20</v>
      </c>
      <c r="W1663" s="85">
        <f>STOCK[[#This Row],[Precio Final]]-STOCK[[#This Row],[Costo total]]</f>
        <v>20</v>
      </c>
      <c r="X1663" s="84">
        <f>STOCK[[#This Row],[Ganancia Unitaria]]*STOCK[[#This Row],[Salidas]]</f>
        <v>0</v>
      </c>
      <c r="Y1663" s="84"/>
      <c r="Z1663" s="84"/>
      <c r="AA1663" s="85"/>
      <c r="AB1663" s="84"/>
      <c r="AC1663" s="84"/>
      <c r="AD1663" s="106"/>
      <c r="AE1663" s="107"/>
      <c r="AF1663" s="107"/>
      <c r="AG1663" s="107"/>
      <c r="AH1663" s="107"/>
      <c r="AI1663" s="107"/>
      <c r="AJ1663" s="107"/>
      <c r="AK1663" s="107"/>
      <c r="AL1663" s="107"/>
      <c r="AM1663" s="107"/>
      <c r="AN1663" s="107"/>
      <c r="AO1663" s="107"/>
      <c r="AP1663" s="107"/>
      <c r="AQ1663" s="107"/>
      <c r="AR1663" s="107"/>
      <c r="AS1663" s="107"/>
      <c r="AT1663" s="107"/>
    </row>
    <row r="1664" s="65" customFormat="1" ht="104" customHeight="1" spans="1:46">
      <c r="A1664" s="84" t="s">
        <v>19583</v>
      </c>
      <c r="B1664" s="84"/>
      <c r="C1664" s="85" t="s">
        <v>2</v>
      </c>
      <c r="D1664" s="84" t="s">
        <v>16461</v>
      </c>
      <c r="E1664" s="87" t="s">
        <v>19584</v>
      </c>
      <c r="F1664" s="84" t="s">
        <v>16475</v>
      </c>
      <c r="G1664" s="85"/>
      <c r="H1664" s="85">
        <v>30</v>
      </c>
      <c r="I1664" s="85">
        <v>30</v>
      </c>
      <c r="J1664" s="84">
        <v>1</v>
      </c>
      <c r="K1664" s="90">
        <f>SUMIFS(VENTAS[Cantidad],VENTAS[Código del producto Vendido],STOCK[[#This Row],[Code]])</f>
        <v>0</v>
      </c>
      <c r="L1664" s="84">
        <f>STOCK[[#This Row],[Entradas]]-STOCK[[#This Row],[Salidas]]</f>
        <v>1</v>
      </c>
      <c r="M1664" s="93">
        <f>STOCK[[#This Row],[Precio Final]]*10%</f>
        <v>3</v>
      </c>
      <c r="N1664" s="84"/>
      <c r="O1664" s="85"/>
      <c r="P1664" s="85">
        <v>12</v>
      </c>
      <c r="Q1664" s="84"/>
      <c r="R1664" s="84"/>
      <c r="S1664" s="85"/>
      <c r="T1664" s="96"/>
      <c r="U1664" s="84">
        <f t="shared" si="86"/>
        <v>0</v>
      </c>
      <c r="V1664" s="85">
        <f t="shared" si="87"/>
        <v>30</v>
      </c>
      <c r="W1664" s="85">
        <f>STOCK[[#This Row],[Precio Final]]-STOCK[[#This Row],[Costo total]]</f>
        <v>30</v>
      </c>
      <c r="X1664" s="84">
        <f>STOCK[[#This Row],[Ganancia Unitaria]]*STOCK[[#This Row],[Salidas]]</f>
        <v>0</v>
      </c>
      <c r="Y1664" s="84"/>
      <c r="Z1664" s="84"/>
      <c r="AA1664" s="85"/>
      <c r="AB1664" s="84"/>
      <c r="AC1664" s="84"/>
      <c r="AD1664" s="106"/>
      <c r="AE1664" s="107"/>
      <c r="AF1664" s="107"/>
      <c r="AG1664" s="107"/>
      <c r="AH1664" s="107"/>
      <c r="AI1664" s="107"/>
      <c r="AJ1664" s="107"/>
      <c r="AK1664" s="107"/>
      <c r="AL1664" s="107"/>
      <c r="AM1664" s="107"/>
      <c r="AN1664" s="107"/>
      <c r="AO1664" s="107"/>
      <c r="AP1664" s="107"/>
      <c r="AQ1664" s="107"/>
      <c r="AR1664" s="107"/>
      <c r="AS1664" s="107"/>
      <c r="AT1664" s="107"/>
    </row>
    <row r="1665" s="65" customFormat="1" ht="104" customHeight="1" spans="1:46">
      <c r="A1665" s="84" t="s">
        <v>19585</v>
      </c>
      <c r="B1665" s="84"/>
      <c r="C1665" s="85" t="s">
        <v>2</v>
      </c>
      <c r="D1665" s="84" t="s">
        <v>16522</v>
      </c>
      <c r="E1665" s="87" t="s">
        <v>19586</v>
      </c>
      <c r="F1665" s="84" t="s">
        <v>16408</v>
      </c>
      <c r="G1665" s="85"/>
      <c r="H1665" s="85">
        <v>25</v>
      </c>
      <c r="I1665" s="85">
        <v>25</v>
      </c>
      <c r="J1665" s="84">
        <v>1</v>
      </c>
      <c r="K1665" s="90">
        <f>SUMIFS(VENTAS[Cantidad],VENTAS[Código del producto Vendido],STOCK[[#This Row],[Code]])</f>
        <v>0</v>
      </c>
      <c r="L1665" s="84">
        <f>STOCK[[#This Row],[Entradas]]-STOCK[[#This Row],[Salidas]]</f>
        <v>1</v>
      </c>
      <c r="M1665" s="93">
        <f>STOCK[[#This Row],[Precio Final]]*10%</f>
        <v>2.5</v>
      </c>
      <c r="N1665" s="84"/>
      <c r="O1665" s="85"/>
      <c r="P1665" s="85">
        <v>12</v>
      </c>
      <c r="Q1665" s="84"/>
      <c r="R1665" s="84"/>
      <c r="S1665" s="85"/>
      <c r="T1665" s="96"/>
      <c r="U1665" s="84">
        <f t="shared" si="86"/>
        <v>0</v>
      </c>
      <c r="V1665" s="85">
        <f t="shared" si="87"/>
        <v>25</v>
      </c>
      <c r="W1665" s="85">
        <f>STOCK[[#This Row],[Precio Final]]-STOCK[[#This Row],[Costo total]]</f>
        <v>25</v>
      </c>
      <c r="X1665" s="84">
        <f>STOCK[[#This Row],[Ganancia Unitaria]]*STOCK[[#This Row],[Salidas]]</f>
        <v>0</v>
      </c>
      <c r="Y1665" s="84"/>
      <c r="Z1665" s="84"/>
      <c r="AA1665" s="85"/>
      <c r="AB1665" s="84"/>
      <c r="AC1665" s="84"/>
      <c r="AD1665" s="106"/>
      <c r="AE1665" s="107"/>
      <c r="AF1665" s="107"/>
      <c r="AG1665" s="107"/>
      <c r="AH1665" s="107"/>
      <c r="AI1665" s="107"/>
      <c r="AJ1665" s="107"/>
      <c r="AK1665" s="107"/>
      <c r="AL1665" s="107"/>
      <c r="AM1665" s="107"/>
      <c r="AN1665" s="107"/>
      <c r="AO1665" s="107"/>
      <c r="AP1665" s="107"/>
      <c r="AQ1665" s="107"/>
      <c r="AR1665" s="107"/>
      <c r="AS1665" s="107"/>
      <c r="AT1665" s="107"/>
    </row>
    <row r="1666" s="65" customFormat="1" ht="104" customHeight="1" spans="1:46">
      <c r="A1666" s="84" t="s">
        <v>19587</v>
      </c>
      <c r="B1666" s="84"/>
      <c r="C1666" s="85" t="s">
        <v>2</v>
      </c>
      <c r="D1666" s="84" t="s">
        <v>16442</v>
      </c>
      <c r="E1666" s="87" t="s">
        <v>19588</v>
      </c>
      <c r="F1666" s="84" t="s">
        <v>16404</v>
      </c>
      <c r="G1666" s="85"/>
      <c r="H1666" s="85">
        <v>25</v>
      </c>
      <c r="I1666" s="85">
        <v>25</v>
      </c>
      <c r="J1666" s="84">
        <v>1</v>
      </c>
      <c r="K1666" s="90">
        <f>SUMIFS(VENTAS[Cantidad],VENTAS[Código del producto Vendido],STOCK[[#This Row],[Code]])</f>
        <v>0</v>
      </c>
      <c r="L1666" s="84">
        <f>STOCK[[#This Row],[Entradas]]-STOCK[[#This Row],[Salidas]]</f>
        <v>1</v>
      </c>
      <c r="M1666" s="93">
        <f>STOCK[[#This Row],[Precio Final]]*10%</f>
        <v>2.5</v>
      </c>
      <c r="N1666" s="84"/>
      <c r="O1666" s="85"/>
      <c r="P1666" s="85">
        <v>12</v>
      </c>
      <c r="Q1666" s="84"/>
      <c r="R1666" s="84"/>
      <c r="S1666" s="85"/>
      <c r="T1666" s="96"/>
      <c r="U1666" s="84">
        <f t="shared" ref="U1666:U1729" si="88">T1666*1.5</f>
        <v>0</v>
      </c>
      <c r="V1666" s="85">
        <f t="shared" si="87"/>
        <v>25</v>
      </c>
      <c r="W1666" s="85">
        <f>STOCK[[#This Row],[Precio Final]]-STOCK[[#This Row],[Costo total]]</f>
        <v>25</v>
      </c>
      <c r="X1666" s="84">
        <f>STOCK[[#This Row],[Ganancia Unitaria]]*STOCK[[#This Row],[Salidas]]</f>
        <v>0</v>
      </c>
      <c r="Y1666" s="84"/>
      <c r="Z1666" s="84"/>
      <c r="AA1666" s="85"/>
      <c r="AB1666" s="84"/>
      <c r="AC1666" s="84"/>
      <c r="AD1666" s="106"/>
      <c r="AE1666" s="107"/>
      <c r="AF1666" s="107"/>
      <c r="AG1666" s="107"/>
      <c r="AH1666" s="107"/>
      <c r="AI1666" s="107"/>
      <c r="AJ1666" s="107"/>
      <c r="AK1666" s="107"/>
      <c r="AL1666" s="107"/>
      <c r="AM1666" s="107"/>
      <c r="AN1666" s="107"/>
      <c r="AO1666" s="107"/>
      <c r="AP1666" s="107"/>
      <c r="AQ1666" s="107"/>
      <c r="AR1666" s="107"/>
      <c r="AS1666" s="107"/>
      <c r="AT1666" s="107"/>
    </row>
    <row r="1667" s="65" customFormat="1" ht="104" customHeight="1" spans="1:46">
      <c r="A1667" s="84" t="s">
        <v>19589</v>
      </c>
      <c r="B1667" s="84"/>
      <c r="C1667" s="85" t="s">
        <v>2</v>
      </c>
      <c r="D1667" s="84" t="s">
        <v>16461</v>
      </c>
      <c r="E1667" s="87" t="s">
        <v>19590</v>
      </c>
      <c r="F1667" s="84" t="s">
        <v>16475</v>
      </c>
      <c r="G1667" s="85"/>
      <c r="H1667" s="85">
        <v>20</v>
      </c>
      <c r="I1667" s="85">
        <v>20</v>
      </c>
      <c r="J1667" s="84">
        <v>1</v>
      </c>
      <c r="K1667" s="90">
        <f>SUMIFS(VENTAS[Cantidad],VENTAS[Código del producto Vendido],STOCK[[#This Row],[Code]])</f>
        <v>0</v>
      </c>
      <c r="L1667" s="84">
        <f>STOCK[[#This Row],[Entradas]]-STOCK[[#This Row],[Salidas]]</f>
        <v>1</v>
      </c>
      <c r="M1667" s="93">
        <f>STOCK[[#This Row],[Precio Final]]*10%</f>
        <v>2</v>
      </c>
      <c r="N1667" s="84"/>
      <c r="O1667" s="85"/>
      <c r="P1667" s="85">
        <v>12</v>
      </c>
      <c r="Q1667" s="84"/>
      <c r="R1667" s="84"/>
      <c r="S1667" s="85"/>
      <c r="T1667" s="96"/>
      <c r="U1667" s="84">
        <f t="shared" si="88"/>
        <v>0</v>
      </c>
      <c r="V1667" s="85">
        <f t="shared" si="87"/>
        <v>20</v>
      </c>
      <c r="W1667" s="85">
        <f>STOCK[[#This Row],[Precio Final]]-STOCK[[#This Row],[Costo total]]</f>
        <v>20</v>
      </c>
      <c r="X1667" s="84">
        <f>STOCK[[#This Row],[Ganancia Unitaria]]*STOCK[[#This Row],[Salidas]]</f>
        <v>0</v>
      </c>
      <c r="Y1667" s="84"/>
      <c r="Z1667" s="84"/>
      <c r="AA1667" s="85"/>
      <c r="AB1667" s="84"/>
      <c r="AC1667" s="84"/>
      <c r="AD1667" s="106"/>
      <c r="AE1667" s="107"/>
      <c r="AF1667" s="107"/>
      <c r="AG1667" s="107"/>
      <c r="AH1667" s="107"/>
      <c r="AI1667" s="107"/>
      <c r="AJ1667" s="107"/>
      <c r="AK1667" s="107"/>
      <c r="AL1667" s="107"/>
      <c r="AM1667" s="107"/>
      <c r="AN1667" s="107"/>
      <c r="AO1667" s="107"/>
      <c r="AP1667" s="107"/>
      <c r="AQ1667" s="107"/>
      <c r="AR1667" s="107"/>
      <c r="AS1667" s="107"/>
      <c r="AT1667" s="107"/>
    </row>
    <row r="1668" s="65" customFormat="1" ht="104" customHeight="1" spans="1:46">
      <c r="A1668" s="84" t="s">
        <v>19591</v>
      </c>
      <c r="B1668" s="84"/>
      <c r="C1668" s="85" t="s">
        <v>2</v>
      </c>
      <c r="D1668" s="84" t="s">
        <v>16875</v>
      </c>
      <c r="E1668" s="87" t="s">
        <v>19582</v>
      </c>
      <c r="F1668" s="84" t="s">
        <v>16396</v>
      </c>
      <c r="G1668" s="85"/>
      <c r="H1668" s="85">
        <v>20</v>
      </c>
      <c r="I1668" s="85">
        <v>20</v>
      </c>
      <c r="J1668" s="84">
        <v>1</v>
      </c>
      <c r="K1668" s="90">
        <f>SUMIFS(VENTAS[Cantidad],VENTAS[Código del producto Vendido],STOCK[[#This Row],[Code]])</f>
        <v>0</v>
      </c>
      <c r="L1668" s="84">
        <f>STOCK[[#This Row],[Entradas]]-STOCK[[#This Row],[Salidas]]</f>
        <v>1</v>
      </c>
      <c r="M1668" s="93">
        <f>STOCK[[#This Row],[Precio Final]]*10%</f>
        <v>2</v>
      </c>
      <c r="N1668" s="84"/>
      <c r="O1668" s="85"/>
      <c r="P1668" s="85">
        <v>12</v>
      </c>
      <c r="Q1668" s="84"/>
      <c r="R1668" s="84"/>
      <c r="S1668" s="85"/>
      <c r="T1668" s="96"/>
      <c r="U1668" s="84">
        <f t="shared" si="88"/>
        <v>0</v>
      </c>
      <c r="V1668" s="85">
        <f t="shared" si="87"/>
        <v>20</v>
      </c>
      <c r="W1668" s="85">
        <f>STOCK[[#This Row],[Precio Final]]-STOCK[[#This Row],[Costo total]]</f>
        <v>20</v>
      </c>
      <c r="X1668" s="84">
        <f>STOCK[[#This Row],[Ganancia Unitaria]]*STOCK[[#This Row],[Salidas]]</f>
        <v>0</v>
      </c>
      <c r="Y1668" s="84"/>
      <c r="Z1668" s="84"/>
      <c r="AA1668" s="85"/>
      <c r="AB1668" s="84"/>
      <c r="AC1668" s="84"/>
      <c r="AD1668" s="106"/>
      <c r="AE1668" s="107"/>
      <c r="AF1668" s="107"/>
      <c r="AG1668" s="107"/>
      <c r="AH1668" s="107"/>
      <c r="AI1668" s="107"/>
      <c r="AJ1668" s="107"/>
      <c r="AK1668" s="107"/>
      <c r="AL1668" s="107"/>
      <c r="AM1668" s="107"/>
      <c r="AN1668" s="107"/>
      <c r="AO1668" s="107"/>
      <c r="AP1668" s="107"/>
      <c r="AQ1668" s="107"/>
      <c r="AR1668" s="107"/>
      <c r="AS1668" s="107"/>
      <c r="AT1668" s="107"/>
    </row>
    <row r="1669" s="65" customFormat="1" ht="104" customHeight="1" spans="1:46">
      <c r="A1669" s="84" t="s">
        <v>19592</v>
      </c>
      <c r="B1669" s="84"/>
      <c r="C1669" s="85" t="s">
        <v>2</v>
      </c>
      <c r="D1669" s="84" t="s">
        <v>16461</v>
      </c>
      <c r="E1669" s="87" t="s">
        <v>19593</v>
      </c>
      <c r="F1669" s="84" t="s">
        <v>16586</v>
      </c>
      <c r="G1669" s="85"/>
      <c r="H1669" s="85">
        <v>25</v>
      </c>
      <c r="I1669" s="85">
        <v>25</v>
      </c>
      <c r="J1669" s="84">
        <v>1</v>
      </c>
      <c r="K1669" s="90">
        <f>SUMIFS(VENTAS[Cantidad],VENTAS[Código del producto Vendido],STOCK[[#This Row],[Code]])</f>
        <v>0</v>
      </c>
      <c r="L1669" s="84">
        <f>STOCK[[#This Row],[Entradas]]-STOCK[[#This Row],[Salidas]]</f>
        <v>1</v>
      </c>
      <c r="M1669" s="93">
        <f>STOCK[[#This Row],[Precio Final]]*10%</f>
        <v>2.5</v>
      </c>
      <c r="N1669" s="84"/>
      <c r="O1669" s="85"/>
      <c r="P1669" s="85">
        <v>12</v>
      </c>
      <c r="Q1669" s="84"/>
      <c r="R1669" s="84"/>
      <c r="S1669" s="85"/>
      <c r="T1669" s="96"/>
      <c r="U1669" s="84">
        <f t="shared" si="88"/>
        <v>0</v>
      </c>
      <c r="V1669" s="85">
        <f t="shared" si="87"/>
        <v>25</v>
      </c>
      <c r="W1669" s="85">
        <f>STOCK[[#This Row],[Precio Final]]-STOCK[[#This Row],[Costo total]]</f>
        <v>25</v>
      </c>
      <c r="X1669" s="84">
        <f>STOCK[[#This Row],[Ganancia Unitaria]]*STOCK[[#This Row],[Salidas]]</f>
        <v>0</v>
      </c>
      <c r="Y1669" s="84"/>
      <c r="Z1669" s="84"/>
      <c r="AA1669" s="85"/>
      <c r="AB1669" s="84"/>
      <c r="AC1669" s="84"/>
      <c r="AD1669" s="106"/>
      <c r="AE1669" s="107"/>
      <c r="AF1669" s="107"/>
      <c r="AG1669" s="107"/>
      <c r="AH1669" s="107"/>
      <c r="AI1669" s="107"/>
      <c r="AJ1669" s="107"/>
      <c r="AK1669" s="107"/>
      <c r="AL1669" s="107"/>
      <c r="AM1669" s="107"/>
      <c r="AN1669" s="107"/>
      <c r="AO1669" s="107"/>
      <c r="AP1669" s="107"/>
      <c r="AQ1669" s="107"/>
      <c r="AR1669" s="107"/>
      <c r="AS1669" s="107"/>
      <c r="AT1669" s="107"/>
    </row>
    <row r="1670" s="65" customFormat="1" ht="104" customHeight="1" spans="1:46">
      <c r="A1670" s="84" t="s">
        <v>19594</v>
      </c>
      <c r="B1670" s="84"/>
      <c r="C1670" s="85" t="s">
        <v>2</v>
      </c>
      <c r="D1670" s="84" t="s">
        <v>16511</v>
      </c>
      <c r="E1670" s="87" t="s">
        <v>19595</v>
      </c>
      <c r="F1670" s="84" t="s">
        <v>16408</v>
      </c>
      <c r="G1670" s="85"/>
      <c r="H1670" s="85">
        <v>20</v>
      </c>
      <c r="I1670" s="85">
        <v>20</v>
      </c>
      <c r="J1670" s="84">
        <v>1</v>
      </c>
      <c r="K1670" s="90">
        <f>SUMIFS(VENTAS[Cantidad],VENTAS[Código del producto Vendido],STOCK[[#This Row],[Code]])</f>
        <v>0</v>
      </c>
      <c r="L1670" s="84">
        <f>STOCK[[#This Row],[Entradas]]-STOCK[[#This Row],[Salidas]]</f>
        <v>1</v>
      </c>
      <c r="M1670" s="93">
        <f>STOCK[[#This Row],[Precio Final]]*10%</f>
        <v>2</v>
      </c>
      <c r="N1670" s="84"/>
      <c r="O1670" s="85"/>
      <c r="P1670" s="85">
        <v>12</v>
      </c>
      <c r="Q1670" s="84"/>
      <c r="R1670" s="84"/>
      <c r="S1670" s="85"/>
      <c r="T1670" s="96"/>
      <c r="U1670" s="84">
        <f t="shared" si="88"/>
        <v>0</v>
      </c>
      <c r="V1670" s="85">
        <f t="shared" si="87"/>
        <v>20</v>
      </c>
      <c r="W1670" s="85">
        <f>STOCK[[#This Row],[Precio Final]]-STOCK[[#This Row],[Costo total]]</f>
        <v>20</v>
      </c>
      <c r="X1670" s="84">
        <f>STOCK[[#This Row],[Ganancia Unitaria]]*STOCK[[#This Row],[Salidas]]</f>
        <v>0</v>
      </c>
      <c r="Y1670" s="84"/>
      <c r="Z1670" s="84"/>
      <c r="AA1670" s="85"/>
      <c r="AB1670" s="84"/>
      <c r="AC1670" s="84"/>
      <c r="AD1670" s="106"/>
      <c r="AE1670" s="107"/>
      <c r="AF1670" s="107"/>
      <c r="AG1670" s="107"/>
      <c r="AH1670" s="107"/>
      <c r="AI1670" s="107"/>
      <c r="AJ1670" s="107"/>
      <c r="AK1670" s="107"/>
      <c r="AL1670" s="107"/>
      <c r="AM1670" s="107"/>
      <c r="AN1670" s="107"/>
      <c r="AO1670" s="107"/>
      <c r="AP1670" s="107"/>
      <c r="AQ1670" s="107"/>
      <c r="AR1670" s="107"/>
      <c r="AS1670" s="107"/>
      <c r="AT1670" s="107"/>
    </row>
    <row r="1671" s="65" customFormat="1" ht="104" customHeight="1" spans="1:46">
      <c r="A1671" s="84" t="s">
        <v>19596</v>
      </c>
      <c r="B1671" s="84"/>
      <c r="C1671" s="85" t="s">
        <v>2</v>
      </c>
      <c r="D1671" s="84" t="s">
        <v>16875</v>
      </c>
      <c r="E1671" s="87" t="s">
        <v>19597</v>
      </c>
      <c r="F1671" s="84" t="s">
        <v>16396</v>
      </c>
      <c r="G1671" s="85"/>
      <c r="H1671" s="85">
        <v>20</v>
      </c>
      <c r="I1671" s="85">
        <v>20</v>
      </c>
      <c r="J1671" s="84">
        <v>1</v>
      </c>
      <c r="K1671" s="90">
        <f>SUMIFS(VENTAS[Cantidad],VENTAS[Código del producto Vendido],STOCK[[#This Row],[Code]])</f>
        <v>0</v>
      </c>
      <c r="L1671" s="84">
        <f>STOCK[[#This Row],[Entradas]]-STOCK[[#This Row],[Salidas]]</f>
        <v>1</v>
      </c>
      <c r="M1671" s="93">
        <f>STOCK[[#This Row],[Precio Final]]*10%</f>
        <v>2</v>
      </c>
      <c r="N1671" s="84"/>
      <c r="O1671" s="85"/>
      <c r="P1671" s="85">
        <v>12</v>
      </c>
      <c r="Q1671" s="84"/>
      <c r="R1671" s="84"/>
      <c r="S1671" s="85"/>
      <c r="T1671" s="96"/>
      <c r="U1671" s="84">
        <f t="shared" si="88"/>
        <v>0</v>
      </c>
      <c r="V1671" s="85">
        <f t="shared" si="87"/>
        <v>20</v>
      </c>
      <c r="W1671" s="85">
        <f>STOCK[[#This Row],[Precio Final]]-STOCK[[#This Row],[Costo total]]</f>
        <v>20</v>
      </c>
      <c r="X1671" s="84">
        <f>STOCK[[#This Row],[Ganancia Unitaria]]*STOCK[[#This Row],[Salidas]]</f>
        <v>0</v>
      </c>
      <c r="Y1671" s="84"/>
      <c r="Z1671" s="84"/>
      <c r="AA1671" s="85"/>
      <c r="AB1671" s="84"/>
      <c r="AC1671" s="84"/>
      <c r="AD1671" s="106"/>
      <c r="AE1671" s="107"/>
      <c r="AF1671" s="107"/>
      <c r="AG1671" s="107"/>
      <c r="AH1671" s="107"/>
      <c r="AI1671" s="107"/>
      <c r="AJ1671" s="107"/>
      <c r="AK1671" s="107"/>
      <c r="AL1671" s="107"/>
      <c r="AM1671" s="107"/>
      <c r="AN1671" s="107"/>
      <c r="AO1671" s="107"/>
      <c r="AP1671" s="107"/>
      <c r="AQ1671" s="107"/>
      <c r="AR1671" s="107"/>
      <c r="AS1671" s="107"/>
      <c r="AT1671" s="107"/>
    </row>
    <row r="1672" s="65" customFormat="1" ht="104" customHeight="1" spans="1:46">
      <c r="A1672" s="84" t="s">
        <v>19598</v>
      </c>
      <c r="B1672" s="84"/>
      <c r="C1672" s="85" t="s">
        <v>2</v>
      </c>
      <c r="D1672" s="84" t="s">
        <v>16511</v>
      </c>
      <c r="E1672" s="87" t="s">
        <v>19599</v>
      </c>
      <c r="F1672" s="84" t="s">
        <v>16431</v>
      </c>
      <c r="G1672" s="85"/>
      <c r="H1672" s="85">
        <v>20</v>
      </c>
      <c r="I1672" s="85">
        <v>20</v>
      </c>
      <c r="J1672" s="84">
        <v>1</v>
      </c>
      <c r="K1672" s="90">
        <f>SUMIFS(VENTAS[Cantidad],VENTAS[Código del producto Vendido],STOCK[[#This Row],[Code]])</f>
        <v>0</v>
      </c>
      <c r="L1672" s="84">
        <f>STOCK[[#This Row],[Entradas]]-STOCK[[#This Row],[Salidas]]</f>
        <v>1</v>
      </c>
      <c r="M1672" s="93">
        <f>STOCK[[#This Row],[Precio Final]]*10%</f>
        <v>2</v>
      </c>
      <c r="N1672" s="84"/>
      <c r="O1672" s="85"/>
      <c r="P1672" s="85">
        <v>12</v>
      </c>
      <c r="Q1672" s="84"/>
      <c r="R1672" s="84"/>
      <c r="S1672" s="85"/>
      <c r="T1672" s="96"/>
      <c r="U1672" s="84">
        <f t="shared" si="88"/>
        <v>0</v>
      </c>
      <c r="V1672" s="85">
        <f t="shared" si="87"/>
        <v>20</v>
      </c>
      <c r="W1672" s="85">
        <f>STOCK[[#This Row],[Precio Final]]-STOCK[[#This Row],[Costo total]]</f>
        <v>20</v>
      </c>
      <c r="X1672" s="84">
        <f>STOCK[[#This Row],[Ganancia Unitaria]]*STOCK[[#This Row],[Salidas]]</f>
        <v>0</v>
      </c>
      <c r="Y1672" s="84"/>
      <c r="Z1672" s="84"/>
      <c r="AA1672" s="85"/>
      <c r="AB1672" s="84"/>
      <c r="AC1672" s="84"/>
      <c r="AD1672" s="106"/>
      <c r="AE1672" s="107"/>
      <c r="AF1672" s="107"/>
      <c r="AG1672" s="107"/>
      <c r="AH1672" s="107"/>
      <c r="AI1672" s="107"/>
      <c r="AJ1672" s="107"/>
      <c r="AK1672" s="107"/>
      <c r="AL1672" s="107"/>
      <c r="AM1672" s="107"/>
      <c r="AN1672" s="107"/>
      <c r="AO1672" s="107"/>
      <c r="AP1672" s="107"/>
      <c r="AQ1672" s="107"/>
      <c r="AR1672" s="107"/>
      <c r="AS1672" s="107"/>
      <c r="AT1672" s="107"/>
    </row>
    <row r="1673" s="65" customFormat="1" ht="104" customHeight="1" spans="1:46">
      <c r="A1673" s="84" t="s">
        <v>19600</v>
      </c>
      <c r="B1673" s="84"/>
      <c r="C1673" s="85" t="s">
        <v>2</v>
      </c>
      <c r="D1673" s="84" t="s">
        <v>16461</v>
      </c>
      <c r="E1673" s="87" t="s">
        <v>19601</v>
      </c>
      <c r="F1673" s="84" t="s">
        <v>16475</v>
      </c>
      <c r="G1673" s="85"/>
      <c r="H1673" s="85">
        <v>20</v>
      </c>
      <c r="I1673" s="85">
        <v>20</v>
      </c>
      <c r="J1673" s="84">
        <v>1</v>
      </c>
      <c r="K1673" s="90">
        <f>SUMIFS(VENTAS[Cantidad],VENTAS[Código del producto Vendido],STOCK[[#This Row],[Code]])</f>
        <v>0</v>
      </c>
      <c r="L1673" s="84">
        <f>STOCK[[#This Row],[Entradas]]-STOCK[[#This Row],[Salidas]]</f>
        <v>1</v>
      </c>
      <c r="M1673" s="93">
        <f>STOCK[[#This Row],[Precio Final]]*10%</f>
        <v>2</v>
      </c>
      <c r="N1673" s="84"/>
      <c r="O1673" s="85"/>
      <c r="P1673" s="85">
        <v>12</v>
      </c>
      <c r="Q1673" s="84"/>
      <c r="R1673" s="84"/>
      <c r="S1673" s="85"/>
      <c r="T1673" s="96"/>
      <c r="U1673" s="84">
        <f t="shared" si="88"/>
        <v>0</v>
      </c>
      <c r="V1673" s="85">
        <f t="shared" si="87"/>
        <v>20</v>
      </c>
      <c r="W1673" s="85">
        <f>STOCK[[#This Row],[Precio Final]]-STOCK[[#This Row],[Costo total]]</f>
        <v>20</v>
      </c>
      <c r="X1673" s="84">
        <f>STOCK[[#This Row],[Ganancia Unitaria]]*STOCK[[#This Row],[Salidas]]</f>
        <v>0</v>
      </c>
      <c r="Y1673" s="84"/>
      <c r="Z1673" s="84"/>
      <c r="AA1673" s="85"/>
      <c r="AB1673" s="84"/>
      <c r="AC1673" s="84"/>
      <c r="AD1673" s="106"/>
      <c r="AE1673" s="107"/>
      <c r="AF1673" s="107"/>
      <c r="AG1673" s="107"/>
      <c r="AH1673" s="107"/>
      <c r="AI1673" s="107"/>
      <c r="AJ1673" s="107"/>
      <c r="AK1673" s="107"/>
      <c r="AL1673" s="107"/>
      <c r="AM1673" s="107"/>
      <c r="AN1673" s="107"/>
      <c r="AO1673" s="107"/>
      <c r="AP1673" s="107"/>
      <c r="AQ1673" s="107"/>
      <c r="AR1673" s="107"/>
      <c r="AS1673" s="107"/>
      <c r="AT1673" s="107"/>
    </row>
    <row r="1674" s="65" customFormat="1" ht="104" customHeight="1" spans="1:46">
      <c r="A1674" s="84" t="s">
        <v>19602</v>
      </c>
      <c r="B1674" s="84"/>
      <c r="C1674" s="85" t="s">
        <v>2</v>
      </c>
      <c r="D1674" s="84" t="s">
        <v>16868</v>
      </c>
      <c r="E1674" s="87" t="s">
        <v>19603</v>
      </c>
      <c r="F1674" s="84" t="s">
        <v>16475</v>
      </c>
      <c r="G1674" s="85"/>
      <c r="H1674" s="85">
        <v>30</v>
      </c>
      <c r="I1674" s="85">
        <v>30</v>
      </c>
      <c r="J1674" s="84">
        <v>1</v>
      </c>
      <c r="K1674" s="90">
        <f>SUMIFS(VENTAS[Cantidad],VENTAS[Código del producto Vendido],STOCK[[#This Row],[Code]])</f>
        <v>0</v>
      </c>
      <c r="L1674" s="84">
        <f>STOCK[[#This Row],[Entradas]]-STOCK[[#This Row],[Salidas]]</f>
        <v>1</v>
      </c>
      <c r="M1674" s="93">
        <f>STOCK[[#This Row],[Precio Final]]*10%</f>
        <v>3</v>
      </c>
      <c r="N1674" s="84"/>
      <c r="O1674" s="85"/>
      <c r="P1674" s="85">
        <v>12</v>
      </c>
      <c r="Q1674" s="84"/>
      <c r="R1674" s="84"/>
      <c r="S1674" s="85"/>
      <c r="T1674" s="96"/>
      <c r="U1674" s="84">
        <f t="shared" si="88"/>
        <v>0</v>
      </c>
      <c r="V1674" s="85">
        <f t="shared" si="87"/>
        <v>30</v>
      </c>
      <c r="W1674" s="85">
        <f>STOCK[[#This Row],[Precio Final]]-STOCK[[#This Row],[Costo total]]</f>
        <v>30</v>
      </c>
      <c r="X1674" s="84">
        <f>STOCK[[#This Row],[Ganancia Unitaria]]*STOCK[[#This Row],[Salidas]]</f>
        <v>0</v>
      </c>
      <c r="Y1674" s="84"/>
      <c r="Z1674" s="84"/>
      <c r="AA1674" s="85"/>
      <c r="AB1674" s="84"/>
      <c r="AC1674" s="84"/>
      <c r="AD1674" s="106"/>
      <c r="AE1674" s="107"/>
      <c r="AF1674" s="107"/>
      <c r="AG1674" s="107"/>
      <c r="AH1674" s="107"/>
      <c r="AI1674" s="107"/>
      <c r="AJ1674" s="107"/>
      <c r="AK1674" s="107"/>
      <c r="AL1674" s="107"/>
      <c r="AM1674" s="107"/>
      <c r="AN1674" s="107"/>
      <c r="AO1674" s="107"/>
      <c r="AP1674" s="107"/>
      <c r="AQ1674" s="107"/>
      <c r="AR1674" s="107"/>
      <c r="AS1674" s="107"/>
      <c r="AT1674" s="107"/>
    </row>
    <row r="1675" s="65" customFormat="1" ht="104" customHeight="1" spans="1:46">
      <c r="A1675" s="84" t="s">
        <v>19604</v>
      </c>
      <c r="B1675" s="84"/>
      <c r="C1675" s="85" t="s">
        <v>2</v>
      </c>
      <c r="D1675" s="84" t="s">
        <v>16442</v>
      </c>
      <c r="E1675" s="87" t="s">
        <v>19605</v>
      </c>
      <c r="F1675" s="84" t="s">
        <v>16408</v>
      </c>
      <c r="G1675" s="85"/>
      <c r="H1675" s="85">
        <v>30</v>
      </c>
      <c r="I1675" s="85">
        <v>30</v>
      </c>
      <c r="J1675" s="84">
        <v>1</v>
      </c>
      <c r="K1675" s="90">
        <f>SUMIFS(VENTAS[Cantidad],VENTAS[Código del producto Vendido],STOCK[[#This Row],[Code]])</f>
        <v>0</v>
      </c>
      <c r="L1675" s="84">
        <f>STOCK[[#This Row],[Entradas]]-STOCK[[#This Row],[Salidas]]</f>
        <v>1</v>
      </c>
      <c r="M1675" s="93">
        <f>STOCK[[#This Row],[Precio Final]]*10%</f>
        <v>3</v>
      </c>
      <c r="N1675" s="84"/>
      <c r="O1675" s="85"/>
      <c r="P1675" s="85">
        <v>12</v>
      </c>
      <c r="Q1675" s="84"/>
      <c r="R1675" s="84"/>
      <c r="S1675" s="85"/>
      <c r="T1675" s="96"/>
      <c r="U1675" s="84">
        <f t="shared" si="88"/>
        <v>0</v>
      </c>
      <c r="V1675" s="85">
        <f t="shared" si="87"/>
        <v>30</v>
      </c>
      <c r="W1675" s="85">
        <f>STOCK[[#This Row],[Precio Final]]-STOCK[[#This Row],[Costo total]]</f>
        <v>30</v>
      </c>
      <c r="X1675" s="84">
        <f>STOCK[[#This Row],[Ganancia Unitaria]]*STOCK[[#This Row],[Salidas]]</f>
        <v>0</v>
      </c>
      <c r="Y1675" s="84"/>
      <c r="Z1675" s="84"/>
      <c r="AA1675" s="85"/>
      <c r="AB1675" s="84"/>
      <c r="AC1675" s="84"/>
      <c r="AD1675" s="106"/>
      <c r="AE1675" s="107"/>
      <c r="AF1675" s="107"/>
      <c r="AG1675" s="107"/>
      <c r="AH1675" s="107"/>
      <c r="AI1675" s="107"/>
      <c r="AJ1675" s="107"/>
      <c r="AK1675" s="107"/>
      <c r="AL1675" s="107"/>
      <c r="AM1675" s="107"/>
      <c r="AN1675" s="107"/>
      <c r="AO1675" s="107"/>
      <c r="AP1675" s="107"/>
      <c r="AQ1675" s="107"/>
      <c r="AR1675" s="107"/>
      <c r="AS1675" s="107"/>
      <c r="AT1675" s="107"/>
    </row>
    <row r="1676" s="65" customFormat="1" ht="104" customHeight="1" spans="1:46">
      <c r="A1676" s="84" t="s">
        <v>19606</v>
      </c>
      <c r="B1676" s="84"/>
      <c r="C1676" s="85" t="s">
        <v>2</v>
      </c>
      <c r="D1676" s="84" t="s">
        <v>16868</v>
      </c>
      <c r="E1676" s="87" t="s">
        <v>19607</v>
      </c>
      <c r="F1676" s="84" t="s">
        <v>16475</v>
      </c>
      <c r="G1676" s="85"/>
      <c r="H1676" s="85">
        <v>25</v>
      </c>
      <c r="I1676" s="85">
        <v>25</v>
      </c>
      <c r="J1676" s="84">
        <v>1</v>
      </c>
      <c r="K1676" s="90">
        <f>SUMIFS(VENTAS[Cantidad],VENTAS[Código del producto Vendido],STOCK[[#This Row],[Code]])</f>
        <v>0</v>
      </c>
      <c r="L1676" s="84">
        <f>STOCK[[#This Row],[Entradas]]-STOCK[[#This Row],[Salidas]]</f>
        <v>1</v>
      </c>
      <c r="M1676" s="93">
        <f>STOCK[[#This Row],[Precio Final]]*10%</f>
        <v>2.5</v>
      </c>
      <c r="N1676" s="84"/>
      <c r="O1676" s="85"/>
      <c r="P1676" s="85">
        <v>12</v>
      </c>
      <c r="Q1676" s="84"/>
      <c r="R1676" s="84"/>
      <c r="S1676" s="85"/>
      <c r="T1676" s="96"/>
      <c r="U1676" s="84">
        <f t="shared" si="88"/>
        <v>0</v>
      </c>
      <c r="V1676" s="85">
        <f t="shared" si="87"/>
        <v>25</v>
      </c>
      <c r="W1676" s="85">
        <f>STOCK[[#This Row],[Precio Final]]-STOCK[[#This Row],[Costo total]]</f>
        <v>25</v>
      </c>
      <c r="X1676" s="84">
        <f>STOCK[[#This Row],[Ganancia Unitaria]]*STOCK[[#This Row],[Salidas]]</f>
        <v>0</v>
      </c>
      <c r="Y1676" s="84"/>
      <c r="Z1676" s="84"/>
      <c r="AA1676" s="85"/>
      <c r="AB1676" s="84"/>
      <c r="AC1676" s="84"/>
      <c r="AD1676" s="106"/>
      <c r="AE1676" s="107"/>
      <c r="AF1676" s="107"/>
      <c r="AG1676" s="107"/>
      <c r="AH1676" s="107"/>
      <c r="AI1676" s="107"/>
      <c r="AJ1676" s="107"/>
      <c r="AK1676" s="107"/>
      <c r="AL1676" s="107"/>
      <c r="AM1676" s="107"/>
      <c r="AN1676" s="107"/>
      <c r="AO1676" s="107"/>
      <c r="AP1676" s="107"/>
      <c r="AQ1676" s="107"/>
      <c r="AR1676" s="107"/>
      <c r="AS1676" s="107"/>
      <c r="AT1676" s="107"/>
    </row>
    <row r="1677" s="65" customFormat="1" ht="104" customHeight="1" spans="1:46">
      <c r="A1677" s="84" t="s">
        <v>19608</v>
      </c>
      <c r="B1677" s="84"/>
      <c r="C1677" s="85" t="s">
        <v>2</v>
      </c>
      <c r="D1677" s="84" t="s">
        <v>16445</v>
      </c>
      <c r="E1677" s="87" t="s">
        <v>19609</v>
      </c>
      <c r="F1677" s="84" t="s">
        <v>16396</v>
      </c>
      <c r="G1677" s="85"/>
      <c r="H1677" s="85">
        <v>30</v>
      </c>
      <c r="I1677" s="85">
        <v>30</v>
      </c>
      <c r="J1677" s="84">
        <v>1</v>
      </c>
      <c r="K1677" s="90">
        <f>SUMIFS(VENTAS[Cantidad],VENTAS[Código del producto Vendido],STOCK[[#This Row],[Code]])</f>
        <v>0</v>
      </c>
      <c r="L1677" s="84">
        <f>STOCK[[#This Row],[Entradas]]-STOCK[[#This Row],[Salidas]]</f>
        <v>1</v>
      </c>
      <c r="M1677" s="93">
        <f>STOCK[[#This Row],[Precio Final]]*10%</f>
        <v>3</v>
      </c>
      <c r="N1677" s="84"/>
      <c r="O1677" s="85"/>
      <c r="P1677" s="85">
        <v>12</v>
      </c>
      <c r="Q1677" s="84"/>
      <c r="R1677" s="84"/>
      <c r="S1677" s="85"/>
      <c r="T1677" s="96"/>
      <c r="U1677" s="84">
        <f t="shared" si="88"/>
        <v>0</v>
      </c>
      <c r="V1677" s="85">
        <f t="shared" si="87"/>
        <v>30</v>
      </c>
      <c r="W1677" s="85">
        <f>STOCK[[#This Row],[Precio Final]]-STOCK[[#This Row],[Costo total]]</f>
        <v>30</v>
      </c>
      <c r="X1677" s="84">
        <f>STOCK[[#This Row],[Ganancia Unitaria]]*STOCK[[#This Row],[Salidas]]</f>
        <v>0</v>
      </c>
      <c r="Y1677" s="84"/>
      <c r="Z1677" s="84"/>
      <c r="AA1677" s="85"/>
      <c r="AB1677" s="84"/>
      <c r="AC1677" s="84"/>
      <c r="AD1677" s="106"/>
      <c r="AE1677" s="107"/>
      <c r="AF1677" s="107"/>
      <c r="AG1677" s="107"/>
      <c r="AH1677" s="107"/>
      <c r="AI1677" s="107"/>
      <c r="AJ1677" s="107"/>
      <c r="AK1677" s="107"/>
      <c r="AL1677" s="107"/>
      <c r="AM1677" s="107"/>
      <c r="AN1677" s="107"/>
      <c r="AO1677" s="107"/>
      <c r="AP1677" s="107"/>
      <c r="AQ1677" s="107"/>
      <c r="AR1677" s="107"/>
      <c r="AS1677" s="107"/>
      <c r="AT1677" s="107"/>
    </row>
    <row r="1678" s="65" customFormat="1" ht="104" customHeight="1" spans="1:46">
      <c r="A1678" s="84" t="s">
        <v>19610</v>
      </c>
      <c r="B1678" s="84"/>
      <c r="C1678" s="85" t="s">
        <v>2</v>
      </c>
      <c r="D1678" s="84" t="s">
        <v>16868</v>
      </c>
      <c r="E1678" s="87" t="s">
        <v>19611</v>
      </c>
      <c r="F1678" s="84" t="s">
        <v>16586</v>
      </c>
      <c r="G1678" s="85"/>
      <c r="H1678" s="85">
        <v>30</v>
      </c>
      <c r="I1678" s="85">
        <v>30</v>
      </c>
      <c r="J1678" s="84">
        <v>1</v>
      </c>
      <c r="K1678" s="90">
        <f>SUMIFS(VENTAS[Cantidad],VENTAS[Código del producto Vendido],STOCK[[#This Row],[Code]])</f>
        <v>0</v>
      </c>
      <c r="L1678" s="84">
        <f>STOCK[[#This Row],[Entradas]]-STOCK[[#This Row],[Salidas]]</f>
        <v>1</v>
      </c>
      <c r="M1678" s="93">
        <f>STOCK[[#This Row],[Precio Final]]*10%</f>
        <v>3</v>
      </c>
      <c r="N1678" s="84"/>
      <c r="O1678" s="85"/>
      <c r="P1678" s="85">
        <v>12</v>
      </c>
      <c r="Q1678" s="84"/>
      <c r="R1678" s="84"/>
      <c r="S1678" s="85"/>
      <c r="T1678" s="96"/>
      <c r="U1678" s="84">
        <f t="shared" si="88"/>
        <v>0</v>
      </c>
      <c r="V1678" s="85">
        <f t="shared" si="87"/>
        <v>30</v>
      </c>
      <c r="W1678" s="85">
        <f>STOCK[[#This Row],[Precio Final]]-STOCK[[#This Row],[Costo total]]</f>
        <v>30</v>
      </c>
      <c r="X1678" s="84">
        <f>STOCK[[#This Row],[Ganancia Unitaria]]*STOCK[[#This Row],[Salidas]]</f>
        <v>0</v>
      </c>
      <c r="Y1678" s="84"/>
      <c r="Z1678" s="84"/>
      <c r="AA1678" s="85"/>
      <c r="AB1678" s="84"/>
      <c r="AC1678" s="84"/>
      <c r="AD1678" s="106"/>
      <c r="AE1678" s="107"/>
      <c r="AF1678" s="107"/>
      <c r="AG1678" s="107"/>
      <c r="AH1678" s="107"/>
      <c r="AI1678" s="107"/>
      <c r="AJ1678" s="107"/>
      <c r="AK1678" s="107"/>
      <c r="AL1678" s="107"/>
      <c r="AM1678" s="107"/>
      <c r="AN1678" s="107"/>
      <c r="AO1678" s="107"/>
      <c r="AP1678" s="107"/>
      <c r="AQ1678" s="107"/>
      <c r="AR1678" s="107"/>
      <c r="AS1678" s="107"/>
      <c r="AT1678" s="107"/>
    </row>
    <row r="1679" s="65" customFormat="1" ht="104" customHeight="1" spans="1:46">
      <c r="A1679" s="84" t="s">
        <v>19612</v>
      </c>
      <c r="B1679" s="84"/>
      <c r="C1679" s="85" t="s">
        <v>2</v>
      </c>
      <c r="D1679" s="84" t="s">
        <v>16868</v>
      </c>
      <c r="E1679" s="87" t="s">
        <v>19613</v>
      </c>
      <c r="F1679" s="84" t="s">
        <v>16475</v>
      </c>
      <c r="G1679" s="85"/>
      <c r="H1679" s="85">
        <v>25</v>
      </c>
      <c r="I1679" s="85">
        <v>25</v>
      </c>
      <c r="J1679" s="84">
        <v>1</v>
      </c>
      <c r="K1679" s="90">
        <f>SUMIFS(VENTAS[Cantidad],VENTAS[Código del producto Vendido],STOCK[[#This Row],[Code]])</f>
        <v>0</v>
      </c>
      <c r="L1679" s="84">
        <f>STOCK[[#This Row],[Entradas]]-STOCK[[#This Row],[Salidas]]</f>
        <v>1</v>
      </c>
      <c r="M1679" s="93">
        <f>STOCK[[#This Row],[Precio Final]]*10%</f>
        <v>2.5</v>
      </c>
      <c r="N1679" s="84"/>
      <c r="O1679" s="85"/>
      <c r="P1679" s="85">
        <v>12</v>
      </c>
      <c r="Q1679" s="84"/>
      <c r="R1679" s="84"/>
      <c r="S1679" s="85"/>
      <c r="T1679" s="96"/>
      <c r="U1679" s="84">
        <f t="shared" si="88"/>
        <v>0</v>
      </c>
      <c r="V1679" s="85">
        <f t="shared" si="87"/>
        <v>25</v>
      </c>
      <c r="W1679" s="85">
        <f>STOCK[[#This Row],[Precio Final]]-STOCK[[#This Row],[Costo total]]</f>
        <v>25</v>
      </c>
      <c r="X1679" s="84">
        <f>STOCK[[#This Row],[Ganancia Unitaria]]*STOCK[[#This Row],[Salidas]]</f>
        <v>0</v>
      </c>
      <c r="Y1679" s="84"/>
      <c r="Z1679" s="84"/>
      <c r="AA1679" s="85"/>
      <c r="AB1679" s="84"/>
      <c r="AC1679" s="84"/>
      <c r="AD1679" s="106"/>
      <c r="AE1679" s="107"/>
      <c r="AF1679" s="107"/>
      <c r="AG1679" s="107"/>
      <c r="AH1679" s="107"/>
      <c r="AI1679" s="107"/>
      <c r="AJ1679" s="107"/>
      <c r="AK1679" s="107"/>
      <c r="AL1679" s="107"/>
      <c r="AM1679" s="107"/>
      <c r="AN1679" s="107"/>
      <c r="AO1679" s="107"/>
      <c r="AP1679" s="107"/>
      <c r="AQ1679" s="107"/>
      <c r="AR1679" s="107"/>
      <c r="AS1679" s="107"/>
      <c r="AT1679" s="107"/>
    </row>
    <row r="1680" s="65" customFormat="1" ht="104" customHeight="1" spans="1:46">
      <c r="A1680" s="84" t="s">
        <v>19614</v>
      </c>
      <c r="B1680" s="84"/>
      <c r="C1680" s="85" t="s">
        <v>2</v>
      </c>
      <c r="D1680" s="84" t="s">
        <v>16511</v>
      </c>
      <c r="E1680" s="87" t="s">
        <v>19615</v>
      </c>
      <c r="F1680" s="84" t="s">
        <v>16404</v>
      </c>
      <c r="G1680" s="85"/>
      <c r="H1680" s="85">
        <v>30</v>
      </c>
      <c r="I1680" s="85">
        <v>30</v>
      </c>
      <c r="J1680" s="84">
        <v>1</v>
      </c>
      <c r="K1680" s="90">
        <f>SUMIFS(VENTAS[Cantidad],VENTAS[Código del producto Vendido],STOCK[[#This Row],[Code]])</f>
        <v>0</v>
      </c>
      <c r="L1680" s="84">
        <f>STOCK[[#This Row],[Entradas]]-STOCK[[#This Row],[Salidas]]</f>
        <v>1</v>
      </c>
      <c r="M1680" s="93">
        <f>STOCK[[#This Row],[Precio Final]]*10%</f>
        <v>3</v>
      </c>
      <c r="N1680" s="84"/>
      <c r="O1680" s="85"/>
      <c r="P1680" s="85">
        <v>12</v>
      </c>
      <c r="Q1680" s="84"/>
      <c r="R1680" s="84"/>
      <c r="S1680" s="85"/>
      <c r="T1680" s="96"/>
      <c r="U1680" s="84">
        <f t="shared" si="88"/>
        <v>0</v>
      </c>
      <c r="V1680" s="85">
        <f t="shared" si="87"/>
        <v>30</v>
      </c>
      <c r="W1680" s="85">
        <f>STOCK[[#This Row],[Precio Final]]-STOCK[[#This Row],[Costo total]]</f>
        <v>30</v>
      </c>
      <c r="X1680" s="84">
        <f>STOCK[[#This Row],[Ganancia Unitaria]]*STOCK[[#This Row],[Salidas]]</f>
        <v>0</v>
      </c>
      <c r="Y1680" s="84"/>
      <c r="Z1680" s="84"/>
      <c r="AA1680" s="85"/>
      <c r="AB1680" s="84"/>
      <c r="AC1680" s="84"/>
      <c r="AD1680" s="106"/>
      <c r="AE1680" s="107"/>
      <c r="AF1680" s="107"/>
      <c r="AG1680" s="107"/>
      <c r="AH1680" s="107"/>
      <c r="AI1680" s="107"/>
      <c r="AJ1680" s="107"/>
      <c r="AK1680" s="107"/>
      <c r="AL1680" s="107"/>
      <c r="AM1680" s="107"/>
      <c r="AN1680" s="107"/>
      <c r="AO1680" s="107"/>
      <c r="AP1680" s="107"/>
      <c r="AQ1680" s="107"/>
      <c r="AR1680" s="107"/>
      <c r="AS1680" s="107"/>
      <c r="AT1680" s="107"/>
    </row>
    <row r="1681" s="65" customFormat="1" ht="104" customHeight="1" spans="1:46">
      <c r="A1681" s="84" t="s">
        <v>19616</v>
      </c>
      <c r="B1681" s="84"/>
      <c r="C1681" s="85" t="s">
        <v>2</v>
      </c>
      <c r="D1681" s="84" t="s">
        <v>16511</v>
      </c>
      <c r="E1681" s="87" t="s">
        <v>19617</v>
      </c>
      <c r="F1681" s="84" t="s">
        <v>16404</v>
      </c>
      <c r="G1681" s="85"/>
      <c r="H1681" s="85">
        <v>30</v>
      </c>
      <c r="I1681" s="85">
        <v>30</v>
      </c>
      <c r="J1681" s="84">
        <v>1</v>
      </c>
      <c r="K1681" s="90">
        <f>SUMIFS(VENTAS[Cantidad],VENTAS[Código del producto Vendido],STOCK[[#This Row],[Code]])</f>
        <v>0</v>
      </c>
      <c r="L1681" s="84">
        <f>STOCK[[#This Row],[Entradas]]-STOCK[[#This Row],[Salidas]]</f>
        <v>1</v>
      </c>
      <c r="M1681" s="93">
        <f>STOCK[[#This Row],[Precio Final]]*10%</f>
        <v>3</v>
      </c>
      <c r="N1681" s="84"/>
      <c r="O1681" s="85"/>
      <c r="P1681" s="85">
        <v>12</v>
      </c>
      <c r="Q1681" s="84"/>
      <c r="R1681" s="84"/>
      <c r="S1681" s="85"/>
      <c r="T1681" s="96"/>
      <c r="U1681" s="84">
        <f t="shared" si="88"/>
        <v>0</v>
      </c>
      <c r="V1681" s="85">
        <f t="shared" si="87"/>
        <v>30</v>
      </c>
      <c r="W1681" s="85">
        <f>STOCK[[#This Row],[Precio Final]]-STOCK[[#This Row],[Costo total]]</f>
        <v>30</v>
      </c>
      <c r="X1681" s="84">
        <f>STOCK[[#This Row],[Ganancia Unitaria]]*STOCK[[#This Row],[Salidas]]</f>
        <v>0</v>
      </c>
      <c r="Y1681" s="84"/>
      <c r="Z1681" s="84"/>
      <c r="AA1681" s="85"/>
      <c r="AB1681" s="84"/>
      <c r="AC1681" s="84"/>
      <c r="AD1681" s="106"/>
      <c r="AE1681" s="107"/>
      <c r="AF1681" s="107"/>
      <c r="AG1681" s="107"/>
      <c r="AH1681" s="107"/>
      <c r="AI1681" s="107"/>
      <c r="AJ1681" s="107"/>
      <c r="AK1681" s="107"/>
      <c r="AL1681" s="107"/>
      <c r="AM1681" s="107"/>
      <c r="AN1681" s="107"/>
      <c r="AO1681" s="107"/>
      <c r="AP1681" s="107"/>
      <c r="AQ1681" s="107"/>
      <c r="AR1681" s="107"/>
      <c r="AS1681" s="107"/>
      <c r="AT1681" s="107"/>
    </row>
    <row r="1682" s="65" customFormat="1" ht="104" customHeight="1" spans="1:46">
      <c r="A1682" s="84" t="s">
        <v>19618</v>
      </c>
      <c r="B1682" s="84"/>
      <c r="C1682" s="85" t="s">
        <v>2</v>
      </c>
      <c r="D1682" s="84" t="s">
        <v>16511</v>
      </c>
      <c r="E1682" s="87" t="s">
        <v>19619</v>
      </c>
      <c r="F1682" s="84" t="s">
        <v>16404</v>
      </c>
      <c r="G1682" s="85"/>
      <c r="H1682" s="85">
        <v>30</v>
      </c>
      <c r="I1682" s="85">
        <v>30</v>
      </c>
      <c r="J1682" s="84">
        <v>1</v>
      </c>
      <c r="K1682" s="90">
        <f>SUMIFS(VENTAS[Cantidad],VENTAS[Código del producto Vendido],STOCK[[#This Row],[Code]])</f>
        <v>0</v>
      </c>
      <c r="L1682" s="84">
        <f>STOCK[[#This Row],[Entradas]]-STOCK[[#This Row],[Salidas]]</f>
        <v>1</v>
      </c>
      <c r="M1682" s="93">
        <f>STOCK[[#This Row],[Precio Final]]*10%</f>
        <v>3</v>
      </c>
      <c r="N1682" s="84"/>
      <c r="O1682" s="85"/>
      <c r="P1682" s="85">
        <v>12</v>
      </c>
      <c r="Q1682" s="84"/>
      <c r="R1682" s="84"/>
      <c r="S1682" s="85"/>
      <c r="T1682" s="96"/>
      <c r="U1682" s="84">
        <f t="shared" si="88"/>
        <v>0</v>
      </c>
      <c r="V1682" s="85">
        <f t="shared" si="87"/>
        <v>30</v>
      </c>
      <c r="W1682" s="85">
        <f>STOCK[[#This Row],[Precio Final]]-STOCK[[#This Row],[Costo total]]</f>
        <v>30</v>
      </c>
      <c r="X1682" s="84">
        <f>STOCK[[#This Row],[Ganancia Unitaria]]*STOCK[[#This Row],[Salidas]]</f>
        <v>0</v>
      </c>
      <c r="Y1682" s="84"/>
      <c r="Z1682" s="84"/>
      <c r="AA1682" s="85"/>
      <c r="AB1682" s="84"/>
      <c r="AC1682" s="84"/>
      <c r="AD1682" s="106"/>
      <c r="AE1682" s="107"/>
      <c r="AF1682" s="107"/>
      <c r="AG1682" s="107"/>
      <c r="AH1682" s="107"/>
      <c r="AI1682" s="107"/>
      <c r="AJ1682" s="107"/>
      <c r="AK1682" s="107"/>
      <c r="AL1682" s="107"/>
      <c r="AM1682" s="107"/>
      <c r="AN1682" s="107"/>
      <c r="AO1682" s="107"/>
      <c r="AP1682" s="107"/>
      <c r="AQ1682" s="107"/>
      <c r="AR1682" s="107"/>
      <c r="AS1682" s="107"/>
      <c r="AT1682" s="107"/>
    </row>
    <row r="1683" s="65" customFormat="1" ht="104" customHeight="1" spans="1:46">
      <c r="A1683" s="84" t="s">
        <v>19620</v>
      </c>
      <c r="B1683" s="84"/>
      <c r="C1683" s="85" t="s">
        <v>2</v>
      </c>
      <c r="D1683" s="84" t="s">
        <v>16875</v>
      </c>
      <c r="E1683" s="87" t="s">
        <v>19621</v>
      </c>
      <c r="F1683" s="84" t="s">
        <v>16396</v>
      </c>
      <c r="G1683" s="85"/>
      <c r="H1683" s="85">
        <v>20</v>
      </c>
      <c r="I1683" s="85">
        <v>20</v>
      </c>
      <c r="J1683" s="84">
        <v>1</v>
      </c>
      <c r="K1683" s="90">
        <f>SUMIFS(VENTAS[Cantidad],VENTAS[Código del producto Vendido],STOCK[[#This Row],[Code]])</f>
        <v>0</v>
      </c>
      <c r="L1683" s="84">
        <f>STOCK[[#This Row],[Entradas]]-STOCK[[#This Row],[Salidas]]</f>
        <v>1</v>
      </c>
      <c r="M1683" s="93">
        <f>STOCK[[#This Row],[Precio Final]]*10%</f>
        <v>2</v>
      </c>
      <c r="N1683" s="84"/>
      <c r="O1683" s="85"/>
      <c r="P1683" s="85">
        <v>12</v>
      </c>
      <c r="Q1683" s="84"/>
      <c r="R1683" s="84"/>
      <c r="S1683" s="85"/>
      <c r="T1683" s="96"/>
      <c r="U1683" s="84">
        <f t="shared" si="88"/>
        <v>0</v>
      </c>
      <c r="V1683" s="85">
        <f t="shared" si="87"/>
        <v>20</v>
      </c>
      <c r="W1683" s="85">
        <f>STOCK[[#This Row],[Precio Final]]-STOCK[[#This Row],[Costo total]]</f>
        <v>20</v>
      </c>
      <c r="X1683" s="84">
        <f>STOCK[[#This Row],[Ganancia Unitaria]]*STOCK[[#This Row],[Salidas]]</f>
        <v>0</v>
      </c>
      <c r="Y1683" s="84"/>
      <c r="Z1683" s="84"/>
      <c r="AA1683" s="85"/>
      <c r="AB1683" s="84"/>
      <c r="AC1683" s="84"/>
      <c r="AD1683" s="106"/>
      <c r="AE1683" s="107"/>
      <c r="AF1683" s="107"/>
      <c r="AG1683" s="107"/>
      <c r="AH1683" s="107"/>
      <c r="AI1683" s="107"/>
      <c r="AJ1683" s="107"/>
      <c r="AK1683" s="107"/>
      <c r="AL1683" s="107"/>
      <c r="AM1683" s="107"/>
      <c r="AN1683" s="107"/>
      <c r="AO1683" s="107"/>
      <c r="AP1683" s="107"/>
      <c r="AQ1683" s="107"/>
      <c r="AR1683" s="107"/>
      <c r="AS1683" s="107"/>
      <c r="AT1683" s="107"/>
    </row>
    <row r="1684" s="65" customFormat="1" ht="104" customHeight="1" spans="1:46">
      <c r="A1684" s="84" t="s">
        <v>19622</v>
      </c>
      <c r="B1684" s="84"/>
      <c r="C1684" s="85" t="s">
        <v>2</v>
      </c>
      <c r="D1684" s="84" t="s">
        <v>16447</v>
      </c>
      <c r="E1684" s="87" t="s">
        <v>19623</v>
      </c>
      <c r="F1684" s="84" t="s">
        <v>16404</v>
      </c>
      <c r="G1684" s="85"/>
      <c r="H1684" s="85">
        <v>35</v>
      </c>
      <c r="I1684" s="85">
        <v>35</v>
      </c>
      <c r="J1684" s="84">
        <v>1</v>
      </c>
      <c r="K1684" s="90">
        <f>SUMIFS(VENTAS[Cantidad],VENTAS[Código del producto Vendido],STOCK[[#This Row],[Code]])</f>
        <v>0</v>
      </c>
      <c r="L1684" s="84">
        <f>STOCK[[#This Row],[Entradas]]-STOCK[[#This Row],[Salidas]]</f>
        <v>1</v>
      </c>
      <c r="M1684" s="93">
        <f>STOCK[[#This Row],[Precio Final]]*10%</f>
        <v>3.5</v>
      </c>
      <c r="N1684" s="84"/>
      <c r="O1684" s="85"/>
      <c r="P1684" s="85">
        <v>12</v>
      </c>
      <c r="Q1684" s="84"/>
      <c r="R1684" s="84"/>
      <c r="S1684" s="85"/>
      <c r="T1684" s="96"/>
      <c r="U1684" s="84">
        <f t="shared" si="88"/>
        <v>0</v>
      </c>
      <c r="V1684" s="85">
        <f t="shared" si="87"/>
        <v>35</v>
      </c>
      <c r="W1684" s="85">
        <f>STOCK[[#This Row],[Precio Final]]-STOCK[[#This Row],[Costo total]]</f>
        <v>35</v>
      </c>
      <c r="X1684" s="84">
        <f>STOCK[[#This Row],[Ganancia Unitaria]]*STOCK[[#This Row],[Salidas]]</f>
        <v>0</v>
      </c>
      <c r="Y1684" s="84"/>
      <c r="Z1684" s="84"/>
      <c r="AA1684" s="85"/>
      <c r="AB1684" s="84"/>
      <c r="AC1684" s="84"/>
      <c r="AD1684" s="106"/>
      <c r="AE1684" s="107"/>
      <c r="AF1684" s="107"/>
      <c r="AG1684" s="107"/>
      <c r="AH1684" s="107"/>
      <c r="AI1684" s="107"/>
      <c r="AJ1684" s="107"/>
      <c r="AK1684" s="107"/>
      <c r="AL1684" s="107"/>
      <c r="AM1684" s="107"/>
      <c r="AN1684" s="107"/>
      <c r="AO1684" s="107"/>
      <c r="AP1684" s="107"/>
      <c r="AQ1684" s="107"/>
      <c r="AR1684" s="107"/>
      <c r="AS1684" s="107"/>
      <c r="AT1684" s="107"/>
    </row>
    <row r="1685" s="65" customFormat="1" ht="104" customHeight="1" spans="1:46">
      <c r="A1685" s="84" t="s">
        <v>19624</v>
      </c>
      <c r="B1685" s="84"/>
      <c r="C1685" s="85" t="s">
        <v>2</v>
      </c>
      <c r="D1685" s="84" t="s">
        <v>16447</v>
      </c>
      <c r="E1685" s="87" t="s">
        <v>19625</v>
      </c>
      <c r="F1685" s="84" t="s">
        <v>16404</v>
      </c>
      <c r="G1685" s="85"/>
      <c r="H1685" s="85">
        <v>35</v>
      </c>
      <c r="I1685" s="85">
        <v>35</v>
      </c>
      <c r="J1685" s="84">
        <v>1</v>
      </c>
      <c r="K1685" s="90">
        <f>SUMIFS(VENTAS[Cantidad],VENTAS[Código del producto Vendido],STOCK[[#This Row],[Code]])</f>
        <v>0</v>
      </c>
      <c r="L1685" s="84">
        <f>STOCK[[#This Row],[Entradas]]-STOCK[[#This Row],[Salidas]]</f>
        <v>1</v>
      </c>
      <c r="M1685" s="93">
        <f>STOCK[[#This Row],[Precio Final]]*10%</f>
        <v>3.5</v>
      </c>
      <c r="N1685" s="84"/>
      <c r="O1685" s="85"/>
      <c r="P1685" s="85">
        <v>12</v>
      </c>
      <c r="Q1685" s="84"/>
      <c r="R1685" s="84"/>
      <c r="S1685" s="85"/>
      <c r="T1685" s="96"/>
      <c r="U1685" s="84">
        <f t="shared" si="88"/>
        <v>0</v>
      </c>
      <c r="V1685" s="85">
        <f t="shared" si="87"/>
        <v>35</v>
      </c>
      <c r="W1685" s="85">
        <f>STOCK[[#This Row],[Precio Final]]-STOCK[[#This Row],[Costo total]]</f>
        <v>35</v>
      </c>
      <c r="X1685" s="84">
        <f>STOCK[[#This Row],[Ganancia Unitaria]]*STOCK[[#This Row],[Salidas]]</f>
        <v>0</v>
      </c>
      <c r="Y1685" s="84"/>
      <c r="Z1685" s="84"/>
      <c r="AA1685" s="85"/>
      <c r="AB1685" s="84"/>
      <c r="AC1685" s="84"/>
      <c r="AD1685" s="106"/>
      <c r="AE1685" s="107"/>
      <c r="AF1685" s="107"/>
      <c r="AG1685" s="107"/>
      <c r="AH1685" s="107"/>
      <c r="AI1685" s="107"/>
      <c r="AJ1685" s="107"/>
      <c r="AK1685" s="107"/>
      <c r="AL1685" s="107"/>
      <c r="AM1685" s="107"/>
      <c r="AN1685" s="107"/>
      <c r="AO1685" s="107"/>
      <c r="AP1685" s="107"/>
      <c r="AQ1685" s="107"/>
      <c r="AR1685" s="107"/>
      <c r="AS1685" s="107"/>
      <c r="AT1685" s="107"/>
    </row>
    <row r="1686" s="65" customFormat="1" ht="104" customHeight="1" spans="1:46">
      <c r="A1686" s="84" t="s">
        <v>19626</v>
      </c>
      <c r="B1686" s="84"/>
      <c r="C1686" s="85" t="s">
        <v>2</v>
      </c>
      <c r="D1686" s="84" t="s">
        <v>16498</v>
      </c>
      <c r="E1686" s="87" t="s">
        <v>19627</v>
      </c>
      <c r="F1686" s="84" t="s">
        <v>16586</v>
      </c>
      <c r="G1686" s="85"/>
      <c r="H1686" s="85">
        <v>30</v>
      </c>
      <c r="I1686" s="85">
        <v>30</v>
      </c>
      <c r="J1686" s="84">
        <v>1</v>
      </c>
      <c r="K1686" s="90">
        <f>SUMIFS(VENTAS[Cantidad],VENTAS[Código del producto Vendido],STOCK[[#This Row],[Code]])</f>
        <v>0</v>
      </c>
      <c r="L1686" s="84">
        <f>STOCK[[#This Row],[Entradas]]-STOCK[[#This Row],[Salidas]]</f>
        <v>1</v>
      </c>
      <c r="M1686" s="93">
        <f>STOCK[[#This Row],[Precio Final]]*10%</f>
        <v>3</v>
      </c>
      <c r="N1686" s="84"/>
      <c r="O1686" s="85"/>
      <c r="P1686" s="85">
        <v>12</v>
      </c>
      <c r="Q1686" s="84"/>
      <c r="R1686" s="84"/>
      <c r="S1686" s="85"/>
      <c r="T1686" s="96"/>
      <c r="U1686" s="84">
        <f t="shared" si="88"/>
        <v>0</v>
      </c>
      <c r="V1686" s="85">
        <f t="shared" si="87"/>
        <v>30</v>
      </c>
      <c r="W1686" s="85">
        <f>STOCK[[#This Row],[Precio Final]]-STOCK[[#This Row],[Costo total]]</f>
        <v>30</v>
      </c>
      <c r="X1686" s="84">
        <f>STOCK[[#This Row],[Ganancia Unitaria]]*STOCK[[#This Row],[Salidas]]</f>
        <v>0</v>
      </c>
      <c r="Y1686" s="84"/>
      <c r="Z1686" s="84"/>
      <c r="AA1686" s="85"/>
      <c r="AB1686" s="84"/>
      <c r="AC1686" s="84"/>
      <c r="AD1686" s="106"/>
      <c r="AE1686" s="107"/>
      <c r="AF1686" s="107"/>
      <c r="AG1686" s="107"/>
      <c r="AH1686" s="107"/>
      <c r="AI1686" s="107"/>
      <c r="AJ1686" s="107"/>
      <c r="AK1686" s="107"/>
      <c r="AL1686" s="107"/>
      <c r="AM1686" s="107"/>
      <c r="AN1686" s="107"/>
      <c r="AO1686" s="107"/>
      <c r="AP1686" s="107"/>
      <c r="AQ1686" s="107"/>
      <c r="AR1686" s="107"/>
      <c r="AS1686" s="107"/>
      <c r="AT1686" s="107"/>
    </row>
    <row r="1687" s="65" customFormat="1" ht="104" customHeight="1" spans="1:46">
      <c r="A1687" s="84" t="s">
        <v>19628</v>
      </c>
      <c r="B1687" s="84"/>
      <c r="C1687" s="85" t="s">
        <v>2</v>
      </c>
      <c r="D1687" s="84" t="s">
        <v>16683</v>
      </c>
      <c r="E1687" s="87" t="s">
        <v>19629</v>
      </c>
      <c r="F1687" s="84" t="s">
        <v>16984</v>
      </c>
      <c r="G1687" s="85"/>
      <c r="H1687" s="85">
        <v>35</v>
      </c>
      <c r="I1687" s="85">
        <v>35</v>
      </c>
      <c r="J1687" s="84">
        <v>1</v>
      </c>
      <c r="K1687" s="90">
        <f>SUMIFS(VENTAS[Cantidad],VENTAS[Código del producto Vendido],STOCK[[#This Row],[Code]])</f>
        <v>0</v>
      </c>
      <c r="L1687" s="84">
        <f>STOCK[[#This Row],[Entradas]]-STOCK[[#This Row],[Salidas]]</f>
        <v>1</v>
      </c>
      <c r="M1687" s="93">
        <f>STOCK[[#This Row],[Precio Final]]*10%</f>
        <v>3.5</v>
      </c>
      <c r="N1687" s="84"/>
      <c r="O1687" s="85"/>
      <c r="P1687" s="85">
        <v>12</v>
      </c>
      <c r="Q1687" s="84"/>
      <c r="R1687" s="84"/>
      <c r="S1687" s="85"/>
      <c r="T1687" s="96"/>
      <c r="U1687" s="84">
        <f t="shared" si="88"/>
        <v>0</v>
      </c>
      <c r="V1687" s="85">
        <f t="shared" si="87"/>
        <v>35</v>
      </c>
      <c r="W1687" s="85">
        <f>STOCK[[#This Row],[Precio Final]]-STOCK[[#This Row],[Costo total]]</f>
        <v>35</v>
      </c>
      <c r="X1687" s="84">
        <f>STOCK[[#This Row],[Ganancia Unitaria]]*STOCK[[#This Row],[Salidas]]</f>
        <v>0</v>
      </c>
      <c r="Y1687" s="84"/>
      <c r="Z1687" s="84"/>
      <c r="AA1687" s="85"/>
      <c r="AB1687" s="84"/>
      <c r="AC1687" s="84"/>
      <c r="AD1687" s="106"/>
      <c r="AE1687" s="107"/>
      <c r="AF1687" s="107"/>
      <c r="AG1687" s="107"/>
      <c r="AH1687" s="107"/>
      <c r="AI1687" s="107"/>
      <c r="AJ1687" s="107"/>
      <c r="AK1687" s="107"/>
      <c r="AL1687" s="107"/>
      <c r="AM1687" s="107"/>
      <c r="AN1687" s="107"/>
      <c r="AO1687" s="107"/>
      <c r="AP1687" s="107"/>
      <c r="AQ1687" s="107"/>
      <c r="AR1687" s="107"/>
      <c r="AS1687" s="107"/>
      <c r="AT1687" s="107"/>
    </row>
    <row r="1688" s="65" customFormat="1" ht="104" customHeight="1" spans="1:46">
      <c r="A1688" s="84" t="s">
        <v>19630</v>
      </c>
      <c r="B1688" s="84"/>
      <c r="C1688" s="85" t="s">
        <v>2</v>
      </c>
      <c r="D1688" s="84" t="s">
        <v>16690</v>
      </c>
      <c r="E1688" s="87" t="s">
        <v>19631</v>
      </c>
      <c r="F1688" s="84" t="s">
        <v>16921</v>
      </c>
      <c r="G1688" s="85"/>
      <c r="H1688" s="85">
        <v>35</v>
      </c>
      <c r="I1688" s="85">
        <v>35</v>
      </c>
      <c r="J1688" s="84">
        <v>1</v>
      </c>
      <c r="K1688" s="90">
        <f>SUMIFS(VENTAS[Cantidad],VENTAS[Código del producto Vendido],STOCK[[#This Row],[Code]])</f>
        <v>0</v>
      </c>
      <c r="L1688" s="84">
        <f>STOCK[[#This Row],[Entradas]]-STOCK[[#This Row],[Salidas]]</f>
        <v>1</v>
      </c>
      <c r="M1688" s="93">
        <f>STOCK[[#This Row],[Precio Final]]*10%</f>
        <v>3.5</v>
      </c>
      <c r="N1688" s="84"/>
      <c r="O1688" s="85"/>
      <c r="P1688" s="85">
        <v>12</v>
      </c>
      <c r="Q1688" s="84"/>
      <c r="R1688" s="84"/>
      <c r="S1688" s="85"/>
      <c r="T1688" s="96"/>
      <c r="U1688" s="84">
        <f t="shared" si="88"/>
        <v>0</v>
      </c>
      <c r="V1688" s="85">
        <f t="shared" si="87"/>
        <v>35</v>
      </c>
      <c r="W1688" s="85">
        <f>STOCK[[#This Row],[Precio Final]]-STOCK[[#This Row],[Costo total]]</f>
        <v>35</v>
      </c>
      <c r="X1688" s="84">
        <f>STOCK[[#This Row],[Ganancia Unitaria]]*STOCK[[#This Row],[Salidas]]</f>
        <v>0</v>
      </c>
      <c r="Y1688" s="84"/>
      <c r="Z1688" s="84"/>
      <c r="AA1688" s="85"/>
      <c r="AB1688" s="84"/>
      <c r="AC1688" s="84"/>
      <c r="AD1688" s="106"/>
      <c r="AE1688" s="107"/>
      <c r="AF1688" s="107"/>
      <c r="AG1688" s="107"/>
      <c r="AH1688" s="107"/>
      <c r="AI1688" s="107"/>
      <c r="AJ1688" s="107"/>
      <c r="AK1688" s="107"/>
      <c r="AL1688" s="107"/>
      <c r="AM1688" s="107"/>
      <c r="AN1688" s="107"/>
      <c r="AO1688" s="107"/>
      <c r="AP1688" s="107"/>
      <c r="AQ1688" s="107"/>
      <c r="AR1688" s="107"/>
      <c r="AS1688" s="107"/>
      <c r="AT1688" s="107"/>
    </row>
    <row r="1689" s="65" customFormat="1" ht="104" customHeight="1" spans="1:46">
      <c r="A1689" s="84" t="s">
        <v>19632</v>
      </c>
      <c r="B1689" s="84"/>
      <c r="C1689" s="85" t="s">
        <v>2</v>
      </c>
      <c r="D1689" s="84" t="s">
        <v>16541</v>
      </c>
      <c r="E1689" s="87" t="s">
        <v>19633</v>
      </c>
      <c r="F1689" s="84" t="s">
        <v>16586</v>
      </c>
      <c r="G1689" s="85"/>
      <c r="H1689" s="85">
        <v>35</v>
      </c>
      <c r="I1689" s="85">
        <v>35</v>
      </c>
      <c r="J1689" s="84">
        <v>1</v>
      </c>
      <c r="K1689" s="90">
        <f>SUMIFS(VENTAS[Cantidad],VENTAS[Código del producto Vendido],STOCK[[#This Row],[Code]])</f>
        <v>0</v>
      </c>
      <c r="L1689" s="84">
        <f>STOCK[[#This Row],[Entradas]]-STOCK[[#This Row],[Salidas]]</f>
        <v>1</v>
      </c>
      <c r="M1689" s="93">
        <f>STOCK[[#This Row],[Precio Final]]*10%</f>
        <v>3.5</v>
      </c>
      <c r="N1689" s="84"/>
      <c r="O1689" s="85"/>
      <c r="P1689" s="85">
        <v>12</v>
      </c>
      <c r="Q1689" s="84"/>
      <c r="R1689" s="84"/>
      <c r="S1689" s="85"/>
      <c r="T1689" s="96"/>
      <c r="U1689" s="84">
        <f t="shared" si="88"/>
        <v>0</v>
      </c>
      <c r="V1689" s="85">
        <f t="shared" si="87"/>
        <v>35</v>
      </c>
      <c r="W1689" s="85">
        <f>STOCK[[#This Row],[Precio Final]]-STOCK[[#This Row],[Costo total]]</f>
        <v>35</v>
      </c>
      <c r="X1689" s="84">
        <f>STOCK[[#This Row],[Ganancia Unitaria]]*STOCK[[#This Row],[Salidas]]</f>
        <v>0</v>
      </c>
      <c r="Y1689" s="84"/>
      <c r="Z1689" s="84"/>
      <c r="AA1689" s="85"/>
      <c r="AB1689" s="84"/>
      <c r="AC1689" s="84"/>
      <c r="AD1689" s="106"/>
      <c r="AE1689" s="107"/>
      <c r="AF1689" s="107"/>
      <c r="AG1689" s="107"/>
      <c r="AH1689" s="107"/>
      <c r="AI1689" s="107"/>
      <c r="AJ1689" s="107"/>
      <c r="AK1689" s="107"/>
      <c r="AL1689" s="107"/>
      <c r="AM1689" s="107"/>
      <c r="AN1689" s="107"/>
      <c r="AO1689" s="107"/>
      <c r="AP1689" s="107"/>
      <c r="AQ1689" s="107"/>
      <c r="AR1689" s="107"/>
      <c r="AS1689" s="107"/>
      <c r="AT1689" s="107"/>
    </row>
    <row r="1690" s="65" customFormat="1" ht="104" customHeight="1" spans="1:46">
      <c r="A1690" s="84" t="s">
        <v>19634</v>
      </c>
      <c r="B1690" s="84"/>
      <c r="C1690" s="85" t="s">
        <v>2</v>
      </c>
      <c r="D1690" s="84" t="s">
        <v>16683</v>
      </c>
      <c r="E1690" s="87" t="s">
        <v>19635</v>
      </c>
      <c r="F1690" s="84" t="s">
        <v>16937</v>
      </c>
      <c r="G1690" s="85"/>
      <c r="H1690" s="85">
        <v>40</v>
      </c>
      <c r="I1690" s="85">
        <v>40</v>
      </c>
      <c r="J1690" s="84">
        <v>1</v>
      </c>
      <c r="K1690" s="90">
        <f>SUMIFS(VENTAS[Cantidad],VENTAS[Código del producto Vendido],STOCK[[#This Row],[Code]])</f>
        <v>0</v>
      </c>
      <c r="L1690" s="84">
        <f>STOCK[[#This Row],[Entradas]]-STOCK[[#This Row],[Salidas]]</f>
        <v>1</v>
      </c>
      <c r="M1690" s="93">
        <f>STOCK[[#This Row],[Precio Final]]*10%</f>
        <v>4</v>
      </c>
      <c r="N1690" s="84"/>
      <c r="O1690" s="85"/>
      <c r="P1690" s="85">
        <v>12</v>
      </c>
      <c r="Q1690" s="84"/>
      <c r="R1690" s="84"/>
      <c r="S1690" s="85"/>
      <c r="T1690" s="96"/>
      <c r="U1690" s="84">
        <f t="shared" si="88"/>
        <v>0</v>
      </c>
      <c r="V1690" s="85">
        <f t="shared" si="87"/>
        <v>40</v>
      </c>
      <c r="W1690" s="85">
        <f>STOCK[[#This Row],[Precio Final]]-STOCK[[#This Row],[Costo total]]</f>
        <v>40</v>
      </c>
      <c r="X1690" s="84">
        <f>STOCK[[#This Row],[Ganancia Unitaria]]*STOCK[[#This Row],[Salidas]]</f>
        <v>0</v>
      </c>
      <c r="Y1690" s="84"/>
      <c r="Z1690" s="84"/>
      <c r="AA1690" s="85"/>
      <c r="AB1690" s="84"/>
      <c r="AC1690" s="84"/>
      <c r="AD1690" s="106"/>
      <c r="AE1690" s="107"/>
      <c r="AF1690" s="107"/>
      <c r="AG1690" s="107"/>
      <c r="AH1690" s="107"/>
      <c r="AI1690" s="107"/>
      <c r="AJ1690" s="107"/>
      <c r="AK1690" s="107"/>
      <c r="AL1690" s="107"/>
      <c r="AM1690" s="107"/>
      <c r="AN1690" s="107"/>
      <c r="AO1690" s="107"/>
      <c r="AP1690" s="107"/>
      <c r="AQ1690" s="107"/>
      <c r="AR1690" s="107"/>
      <c r="AS1690" s="107"/>
      <c r="AT1690" s="107"/>
    </row>
    <row r="1691" s="65" customFormat="1" ht="104" customHeight="1" spans="1:46">
      <c r="A1691" s="84" t="s">
        <v>19636</v>
      </c>
      <c r="B1691" s="84"/>
      <c r="C1691" s="85" t="s">
        <v>2</v>
      </c>
      <c r="D1691" s="84" t="s">
        <v>16522</v>
      </c>
      <c r="E1691" s="87" t="s">
        <v>19637</v>
      </c>
      <c r="F1691" s="84" t="s">
        <v>17250</v>
      </c>
      <c r="G1691" s="85"/>
      <c r="H1691" s="85">
        <v>35</v>
      </c>
      <c r="I1691" s="85">
        <v>35</v>
      </c>
      <c r="J1691" s="84">
        <v>1</v>
      </c>
      <c r="K1691" s="90">
        <f>SUMIFS(VENTAS[Cantidad],VENTAS[Código del producto Vendido],STOCK[[#This Row],[Code]])</f>
        <v>0</v>
      </c>
      <c r="L1691" s="84">
        <f>STOCK[[#This Row],[Entradas]]-STOCK[[#This Row],[Salidas]]</f>
        <v>1</v>
      </c>
      <c r="M1691" s="93">
        <f>STOCK[[#This Row],[Precio Final]]*10%</f>
        <v>3.5</v>
      </c>
      <c r="N1691" s="84"/>
      <c r="O1691" s="85"/>
      <c r="P1691" s="85">
        <v>12</v>
      </c>
      <c r="Q1691" s="84"/>
      <c r="R1691" s="84"/>
      <c r="S1691" s="85"/>
      <c r="T1691" s="96"/>
      <c r="U1691" s="84">
        <f t="shared" si="88"/>
        <v>0</v>
      </c>
      <c r="V1691" s="85">
        <f t="shared" si="87"/>
        <v>35</v>
      </c>
      <c r="W1691" s="85">
        <f>STOCK[[#This Row],[Precio Final]]-STOCK[[#This Row],[Costo total]]</f>
        <v>35</v>
      </c>
      <c r="X1691" s="84">
        <f>STOCK[[#This Row],[Ganancia Unitaria]]*STOCK[[#This Row],[Salidas]]</f>
        <v>0</v>
      </c>
      <c r="Y1691" s="84"/>
      <c r="Z1691" s="84"/>
      <c r="AA1691" s="85"/>
      <c r="AB1691" s="84"/>
      <c r="AC1691" s="84"/>
      <c r="AD1691" s="106"/>
      <c r="AE1691" s="107"/>
      <c r="AF1691" s="107"/>
      <c r="AG1691" s="107"/>
      <c r="AH1691" s="107"/>
      <c r="AI1691" s="107"/>
      <c r="AJ1691" s="107"/>
      <c r="AK1691" s="107"/>
      <c r="AL1691" s="107"/>
      <c r="AM1691" s="107"/>
      <c r="AN1691" s="107"/>
      <c r="AO1691" s="107"/>
      <c r="AP1691" s="107"/>
      <c r="AQ1691" s="107"/>
      <c r="AR1691" s="107"/>
      <c r="AS1691" s="107"/>
      <c r="AT1691" s="107"/>
    </row>
    <row r="1692" s="65" customFormat="1" ht="104" customHeight="1" spans="1:46">
      <c r="A1692" s="84" t="s">
        <v>19638</v>
      </c>
      <c r="B1692" s="84"/>
      <c r="C1692" s="85" t="s">
        <v>2</v>
      </c>
      <c r="D1692" s="84" t="s">
        <v>16522</v>
      </c>
      <c r="E1692" s="87" t="s">
        <v>19639</v>
      </c>
      <c r="F1692" s="84" t="s">
        <v>16404</v>
      </c>
      <c r="G1692" s="85"/>
      <c r="H1692" s="85">
        <v>35</v>
      </c>
      <c r="I1692" s="85">
        <v>35</v>
      </c>
      <c r="J1692" s="84">
        <v>1</v>
      </c>
      <c r="K1692" s="90">
        <f>SUMIFS(VENTAS[Cantidad],VENTAS[Código del producto Vendido],STOCK[[#This Row],[Code]])</f>
        <v>0</v>
      </c>
      <c r="L1692" s="84">
        <f>STOCK[[#This Row],[Entradas]]-STOCK[[#This Row],[Salidas]]</f>
        <v>1</v>
      </c>
      <c r="M1692" s="93">
        <f>STOCK[[#This Row],[Precio Final]]*10%</f>
        <v>3.5</v>
      </c>
      <c r="N1692" s="84"/>
      <c r="O1692" s="85"/>
      <c r="P1692" s="85">
        <v>12</v>
      </c>
      <c r="Q1692" s="84"/>
      <c r="R1692" s="84"/>
      <c r="S1692" s="85"/>
      <c r="T1692" s="96"/>
      <c r="U1692" s="84">
        <f t="shared" si="88"/>
        <v>0</v>
      </c>
      <c r="V1692" s="85">
        <f t="shared" si="87"/>
        <v>35</v>
      </c>
      <c r="W1692" s="85">
        <f>STOCK[[#This Row],[Precio Final]]-STOCK[[#This Row],[Costo total]]</f>
        <v>35</v>
      </c>
      <c r="X1692" s="84">
        <f>STOCK[[#This Row],[Ganancia Unitaria]]*STOCK[[#This Row],[Salidas]]</f>
        <v>0</v>
      </c>
      <c r="Y1692" s="84"/>
      <c r="Z1692" s="84"/>
      <c r="AA1692" s="85"/>
      <c r="AB1692" s="84"/>
      <c r="AC1692" s="84"/>
      <c r="AD1692" s="106"/>
      <c r="AE1692" s="107"/>
      <c r="AF1692" s="107"/>
      <c r="AG1692" s="107"/>
      <c r="AH1692" s="107"/>
      <c r="AI1692" s="107"/>
      <c r="AJ1692" s="107"/>
      <c r="AK1692" s="107"/>
      <c r="AL1692" s="107"/>
      <c r="AM1692" s="107"/>
      <c r="AN1692" s="107"/>
      <c r="AO1692" s="107"/>
      <c r="AP1692" s="107"/>
      <c r="AQ1692" s="107"/>
      <c r="AR1692" s="107"/>
      <c r="AS1692" s="107"/>
      <c r="AT1692" s="107"/>
    </row>
    <row r="1693" s="65" customFormat="1" ht="104" customHeight="1" spans="1:46">
      <c r="A1693" s="84" t="s">
        <v>19640</v>
      </c>
      <c r="B1693" s="84"/>
      <c r="C1693" s="85" t="s">
        <v>2</v>
      </c>
      <c r="D1693" s="84" t="s">
        <v>16541</v>
      </c>
      <c r="E1693" s="87" t="s">
        <v>19641</v>
      </c>
      <c r="F1693" s="84" t="s">
        <v>16475</v>
      </c>
      <c r="G1693" s="85"/>
      <c r="H1693" s="85">
        <v>30</v>
      </c>
      <c r="I1693" s="85">
        <v>30</v>
      </c>
      <c r="J1693" s="84">
        <v>1</v>
      </c>
      <c r="K1693" s="90">
        <f>SUMIFS(VENTAS[Cantidad],VENTAS[Código del producto Vendido],STOCK[[#This Row],[Code]])</f>
        <v>0</v>
      </c>
      <c r="L1693" s="84">
        <f>STOCK[[#This Row],[Entradas]]-STOCK[[#This Row],[Salidas]]</f>
        <v>1</v>
      </c>
      <c r="M1693" s="93">
        <f>STOCK[[#This Row],[Precio Final]]*10%</f>
        <v>3</v>
      </c>
      <c r="N1693" s="84"/>
      <c r="O1693" s="85"/>
      <c r="P1693" s="85">
        <v>12</v>
      </c>
      <c r="Q1693" s="84"/>
      <c r="R1693" s="84"/>
      <c r="S1693" s="85"/>
      <c r="T1693" s="96"/>
      <c r="U1693" s="84">
        <f t="shared" si="88"/>
        <v>0</v>
      </c>
      <c r="V1693" s="85">
        <f t="shared" si="87"/>
        <v>30</v>
      </c>
      <c r="W1693" s="85">
        <f>STOCK[[#This Row],[Precio Final]]-STOCK[[#This Row],[Costo total]]</f>
        <v>30</v>
      </c>
      <c r="X1693" s="84">
        <f>STOCK[[#This Row],[Ganancia Unitaria]]*STOCK[[#This Row],[Salidas]]</f>
        <v>0</v>
      </c>
      <c r="Y1693" s="84"/>
      <c r="Z1693" s="84"/>
      <c r="AA1693" s="85"/>
      <c r="AB1693" s="84"/>
      <c r="AC1693" s="84"/>
      <c r="AD1693" s="106"/>
      <c r="AE1693" s="107"/>
      <c r="AF1693" s="107"/>
      <c r="AG1693" s="107"/>
      <c r="AH1693" s="107"/>
      <c r="AI1693" s="107"/>
      <c r="AJ1693" s="107"/>
      <c r="AK1693" s="107"/>
      <c r="AL1693" s="107"/>
      <c r="AM1693" s="107"/>
      <c r="AN1693" s="107"/>
      <c r="AO1693" s="107"/>
      <c r="AP1693" s="107"/>
      <c r="AQ1693" s="107"/>
      <c r="AR1693" s="107"/>
      <c r="AS1693" s="107"/>
      <c r="AT1693" s="107"/>
    </row>
    <row r="1694" s="65" customFormat="1" ht="104" customHeight="1" spans="1:46">
      <c r="A1694" s="84" t="s">
        <v>19642</v>
      </c>
      <c r="B1694" s="84"/>
      <c r="C1694" s="85" t="s">
        <v>2</v>
      </c>
      <c r="D1694" s="84" t="s">
        <v>16541</v>
      </c>
      <c r="E1694" s="87" t="s">
        <v>19643</v>
      </c>
      <c r="F1694" s="84" t="s">
        <v>16396</v>
      </c>
      <c r="G1694" s="85"/>
      <c r="H1694" s="85">
        <v>30</v>
      </c>
      <c r="I1694" s="85">
        <v>30</v>
      </c>
      <c r="J1694" s="84">
        <v>1</v>
      </c>
      <c r="K1694" s="90">
        <f>SUMIFS(VENTAS[Cantidad],VENTAS[Código del producto Vendido],STOCK[[#This Row],[Code]])</f>
        <v>0</v>
      </c>
      <c r="L1694" s="84">
        <f>STOCK[[#This Row],[Entradas]]-STOCK[[#This Row],[Salidas]]</f>
        <v>1</v>
      </c>
      <c r="M1694" s="93">
        <f>STOCK[[#This Row],[Precio Final]]*10%</f>
        <v>3</v>
      </c>
      <c r="N1694" s="84"/>
      <c r="O1694" s="85"/>
      <c r="P1694" s="85">
        <v>12</v>
      </c>
      <c r="Q1694" s="84"/>
      <c r="R1694" s="84"/>
      <c r="S1694" s="85"/>
      <c r="T1694" s="96"/>
      <c r="U1694" s="84">
        <f t="shared" si="88"/>
        <v>0</v>
      </c>
      <c r="V1694" s="85">
        <f t="shared" si="87"/>
        <v>30</v>
      </c>
      <c r="W1694" s="85">
        <f>STOCK[[#This Row],[Precio Final]]-STOCK[[#This Row],[Costo total]]</f>
        <v>30</v>
      </c>
      <c r="X1694" s="84">
        <f>STOCK[[#This Row],[Ganancia Unitaria]]*STOCK[[#This Row],[Salidas]]</f>
        <v>0</v>
      </c>
      <c r="Y1694" s="84"/>
      <c r="Z1694" s="84"/>
      <c r="AA1694" s="85"/>
      <c r="AB1694" s="84"/>
      <c r="AC1694" s="84"/>
      <c r="AD1694" s="106"/>
      <c r="AE1694" s="107"/>
      <c r="AF1694" s="107"/>
      <c r="AG1694" s="107"/>
      <c r="AH1694" s="107"/>
      <c r="AI1694" s="107"/>
      <c r="AJ1694" s="107"/>
      <c r="AK1694" s="107"/>
      <c r="AL1694" s="107"/>
      <c r="AM1694" s="107"/>
      <c r="AN1694" s="107"/>
      <c r="AO1694" s="107"/>
      <c r="AP1694" s="107"/>
      <c r="AQ1694" s="107"/>
      <c r="AR1694" s="107"/>
      <c r="AS1694" s="107"/>
      <c r="AT1694" s="107"/>
    </row>
    <row r="1695" s="65" customFormat="1" ht="104" customHeight="1" spans="1:46">
      <c r="A1695" s="84" t="s">
        <v>19644</v>
      </c>
      <c r="B1695" s="84"/>
      <c r="C1695" s="85" t="s">
        <v>2</v>
      </c>
      <c r="D1695" s="84" t="s">
        <v>16541</v>
      </c>
      <c r="E1695" s="87" t="s">
        <v>19639</v>
      </c>
      <c r="F1695" s="84" t="s">
        <v>16586</v>
      </c>
      <c r="G1695" s="85"/>
      <c r="H1695" s="85">
        <v>35</v>
      </c>
      <c r="I1695" s="85">
        <v>35</v>
      </c>
      <c r="J1695" s="84">
        <v>1</v>
      </c>
      <c r="K1695" s="90">
        <f>SUMIFS(VENTAS[Cantidad],VENTAS[Código del producto Vendido],STOCK[[#This Row],[Code]])</f>
        <v>0</v>
      </c>
      <c r="L1695" s="84">
        <f>STOCK[[#This Row],[Entradas]]-STOCK[[#This Row],[Salidas]]</f>
        <v>1</v>
      </c>
      <c r="M1695" s="93">
        <f>STOCK[[#This Row],[Precio Final]]*10%</f>
        <v>3.5</v>
      </c>
      <c r="N1695" s="84"/>
      <c r="O1695" s="85"/>
      <c r="P1695" s="85">
        <v>12</v>
      </c>
      <c r="Q1695" s="84"/>
      <c r="R1695" s="84"/>
      <c r="S1695" s="85"/>
      <c r="T1695" s="96"/>
      <c r="U1695" s="84">
        <f t="shared" si="88"/>
        <v>0</v>
      </c>
      <c r="V1695" s="85">
        <f t="shared" si="87"/>
        <v>35</v>
      </c>
      <c r="W1695" s="85">
        <f>STOCK[[#This Row],[Precio Final]]-STOCK[[#This Row],[Costo total]]</f>
        <v>35</v>
      </c>
      <c r="X1695" s="84">
        <f>STOCK[[#This Row],[Ganancia Unitaria]]*STOCK[[#This Row],[Salidas]]</f>
        <v>0</v>
      </c>
      <c r="Y1695" s="84"/>
      <c r="Z1695" s="84"/>
      <c r="AA1695" s="85"/>
      <c r="AB1695" s="84"/>
      <c r="AC1695" s="84"/>
      <c r="AD1695" s="106"/>
      <c r="AE1695" s="107"/>
      <c r="AF1695" s="107"/>
      <c r="AG1695" s="107"/>
      <c r="AH1695" s="107"/>
      <c r="AI1695" s="107"/>
      <c r="AJ1695" s="107"/>
      <c r="AK1695" s="107"/>
      <c r="AL1695" s="107"/>
      <c r="AM1695" s="107"/>
      <c r="AN1695" s="107"/>
      <c r="AO1695" s="107"/>
      <c r="AP1695" s="107"/>
      <c r="AQ1695" s="107"/>
      <c r="AR1695" s="107"/>
      <c r="AS1695" s="107"/>
      <c r="AT1695" s="107"/>
    </row>
    <row r="1696" s="65" customFormat="1" ht="104" customHeight="1" spans="1:46">
      <c r="A1696" s="84" t="s">
        <v>19645</v>
      </c>
      <c r="B1696" s="84"/>
      <c r="C1696" s="85" t="s">
        <v>2</v>
      </c>
      <c r="D1696" s="84" t="s">
        <v>16683</v>
      </c>
      <c r="E1696" s="87" t="s">
        <v>19646</v>
      </c>
      <c r="F1696" s="84" t="s">
        <v>16984</v>
      </c>
      <c r="G1696" s="85"/>
      <c r="H1696" s="85">
        <v>30</v>
      </c>
      <c r="I1696" s="85">
        <v>30</v>
      </c>
      <c r="J1696" s="84">
        <v>1</v>
      </c>
      <c r="K1696" s="90">
        <f>SUMIFS(VENTAS[Cantidad],VENTAS[Código del producto Vendido],STOCK[[#This Row],[Code]])</f>
        <v>0</v>
      </c>
      <c r="L1696" s="84">
        <f>STOCK[[#This Row],[Entradas]]-STOCK[[#This Row],[Salidas]]</f>
        <v>1</v>
      </c>
      <c r="M1696" s="93">
        <f>STOCK[[#This Row],[Precio Final]]*10%</f>
        <v>3</v>
      </c>
      <c r="N1696" s="84"/>
      <c r="O1696" s="85"/>
      <c r="P1696" s="85">
        <v>12</v>
      </c>
      <c r="Q1696" s="84"/>
      <c r="R1696" s="84"/>
      <c r="S1696" s="85"/>
      <c r="T1696" s="96"/>
      <c r="U1696" s="84">
        <f t="shared" si="88"/>
        <v>0</v>
      </c>
      <c r="V1696" s="85">
        <f t="shared" ref="V1696:V1759" si="89">H1696</f>
        <v>30</v>
      </c>
      <c r="W1696" s="85">
        <f>STOCK[[#This Row],[Precio Final]]-STOCK[[#This Row],[Costo total]]</f>
        <v>30</v>
      </c>
      <c r="X1696" s="84">
        <f>STOCK[[#This Row],[Ganancia Unitaria]]*STOCK[[#This Row],[Salidas]]</f>
        <v>0</v>
      </c>
      <c r="Y1696" s="84"/>
      <c r="Z1696" s="84"/>
      <c r="AA1696" s="85"/>
      <c r="AB1696" s="84"/>
      <c r="AC1696" s="84"/>
      <c r="AD1696" s="106"/>
      <c r="AE1696" s="107"/>
      <c r="AF1696" s="107"/>
      <c r="AG1696" s="107"/>
      <c r="AH1696" s="107"/>
      <c r="AI1696" s="107"/>
      <c r="AJ1696" s="107"/>
      <c r="AK1696" s="107"/>
      <c r="AL1696" s="107"/>
      <c r="AM1696" s="107"/>
      <c r="AN1696" s="107"/>
      <c r="AO1696" s="107"/>
      <c r="AP1696" s="107"/>
      <c r="AQ1696" s="107"/>
      <c r="AR1696" s="107"/>
      <c r="AS1696" s="107"/>
      <c r="AT1696" s="107"/>
    </row>
    <row r="1697" s="65" customFormat="1" ht="104" customHeight="1" spans="1:46">
      <c r="A1697" s="84" t="s">
        <v>19647</v>
      </c>
      <c r="B1697" s="84"/>
      <c r="C1697" s="85" t="s">
        <v>2</v>
      </c>
      <c r="D1697" s="84" t="s">
        <v>16522</v>
      </c>
      <c r="E1697" s="87" t="s">
        <v>19648</v>
      </c>
      <c r="F1697" s="84" t="s">
        <v>16404</v>
      </c>
      <c r="G1697" s="85"/>
      <c r="H1697" s="85">
        <v>30</v>
      </c>
      <c r="I1697" s="85">
        <v>30</v>
      </c>
      <c r="J1697" s="84">
        <v>1</v>
      </c>
      <c r="K1697" s="90">
        <f>SUMIFS(VENTAS[Cantidad],VENTAS[Código del producto Vendido],STOCK[[#This Row],[Code]])</f>
        <v>0</v>
      </c>
      <c r="L1697" s="84">
        <f>STOCK[[#This Row],[Entradas]]-STOCK[[#This Row],[Salidas]]</f>
        <v>1</v>
      </c>
      <c r="M1697" s="93">
        <f>STOCK[[#This Row],[Precio Final]]*10%</f>
        <v>3</v>
      </c>
      <c r="N1697" s="84"/>
      <c r="O1697" s="85"/>
      <c r="P1697" s="85">
        <v>12</v>
      </c>
      <c r="Q1697" s="84"/>
      <c r="R1697" s="84"/>
      <c r="S1697" s="85"/>
      <c r="T1697" s="96"/>
      <c r="U1697" s="84">
        <f t="shared" si="88"/>
        <v>0</v>
      </c>
      <c r="V1697" s="85">
        <f t="shared" si="89"/>
        <v>30</v>
      </c>
      <c r="W1697" s="85">
        <f>STOCK[[#This Row],[Precio Final]]-STOCK[[#This Row],[Costo total]]</f>
        <v>30</v>
      </c>
      <c r="X1697" s="84">
        <f>STOCK[[#This Row],[Ganancia Unitaria]]*STOCK[[#This Row],[Salidas]]</f>
        <v>0</v>
      </c>
      <c r="Y1697" s="84"/>
      <c r="Z1697" s="84"/>
      <c r="AA1697" s="85"/>
      <c r="AB1697" s="84"/>
      <c r="AC1697" s="84"/>
      <c r="AD1697" s="106"/>
      <c r="AE1697" s="107"/>
      <c r="AF1697" s="107"/>
      <c r="AG1697" s="107"/>
      <c r="AH1697" s="107"/>
      <c r="AI1697" s="107"/>
      <c r="AJ1697" s="107"/>
      <c r="AK1697" s="107"/>
      <c r="AL1697" s="107"/>
      <c r="AM1697" s="107"/>
      <c r="AN1697" s="107"/>
      <c r="AO1697" s="107"/>
      <c r="AP1697" s="107"/>
      <c r="AQ1697" s="107"/>
      <c r="AR1697" s="107"/>
      <c r="AS1697" s="107"/>
      <c r="AT1697" s="107"/>
    </row>
    <row r="1698" s="65" customFormat="1" ht="104" customHeight="1" spans="1:46">
      <c r="A1698" s="84" t="s">
        <v>19649</v>
      </c>
      <c r="B1698" s="84"/>
      <c r="C1698" s="85" t="s">
        <v>2</v>
      </c>
      <c r="D1698" s="84" t="s">
        <v>16541</v>
      </c>
      <c r="E1698" s="87" t="s">
        <v>19650</v>
      </c>
      <c r="F1698" s="84" t="s">
        <v>16475</v>
      </c>
      <c r="G1698" s="85"/>
      <c r="H1698" s="85">
        <v>30</v>
      </c>
      <c r="I1698" s="85">
        <v>30</v>
      </c>
      <c r="J1698" s="84">
        <v>1</v>
      </c>
      <c r="K1698" s="90">
        <f>SUMIFS(VENTAS[Cantidad],VENTAS[Código del producto Vendido],STOCK[[#This Row],[Code]])</f>
        <v>0</v>
      </c>
      <c r="L1698" s="84">
        <f>STOCK[[#This Row],[Entradas]]-STOCK[[#This Row],[Salidas]]</f>
        <v>1</v>
      </c>
      <c r="M1698" s="93">
        <f>STOCK[[#This Row],[Precio Final]]*10%</f>
        <v>3</v>
      </c>
      <c r="N1698" s="84"/>
      <c r="O1698" s="85"/>
      <c r="P1698" s="85">
        <v>12</v>
      </c>
      <c r="Q1698" s="84"/>
      <c r="R1698" s="84"/>
      <c r="S1698" s="85"/>
      <c r="T1698" s="96"/>
      <c r="U1698" s="84">
        <f t="shared" si="88"/>
        <v>0</v>
      </c>
      <c r="V1698" s="85">
        <f t="shared" si="89"/>
        <v>30</v>
      </c>
      <c r="W1698" s="85">
        <f>STOCK[[#This Row],[Precio Final]]-STOCK[[#This Row],[Costo total]]</f>
        <v>30</v>
      </c>
      <c r="X1698" s="84">
        <f>STOCK[[#This Row],[Ganancia Unitaria]]*STOCK[[#This Row],[Salidas]]</f>
        <v>0</v>
      </c>
      <c r="Y1698" s="84"/>
      <c r="Z1698" s="84"/>
      <c r="AA1698" s="85"/>
      <c r="AB1698" s="84"/>
      <c r="AC1698" s="84"/>
      <c r="AD1698" s="106"/>
      <c r="AE1698" s="107"/>
      <c r="AF1698" s="107"/>
      <c r="AG1698" s="107"/>
      <c r="AH1698" s="107"/>
      <c r="AI1698" s="107"/>
      <c r="AJ1698" s="107"/>
      <c r="AK1698" s="107"/>
      <c r="AL1698" s="107"/>
      <c r="AM1698" s="107"/>
      <c r="AN1698" s="107"/>
      <c r="AO1698" s="107"/>
      <c r="AP1698" s="107"/>
      <c r="AQ1698" s="107"/>
      <c r="AR1698" s="107"/>
      <c r="AS1698" s="107"/>
      <c r="AT1698" s="107"/>
    </row>
    <row r="1699" s="65" customFormat="1" ht="104" customHeight="1" spans="1:46">
      <c r="A1699" s="84" t="s">
        <v>19651</v>
      </c>
      <c r="B1699" s="84"/>
      <c r="C1699" s="85" t="s">
        <v>2</v>
      </c>
      <c r="D1699" s="84" t="s">
        <v>16541</v>
      </c>
      <c r="E1699" s="87" t="s">
        <v>19652</v>
      </c>
      <c r="F1699" s="84" t="s">
        <v>16396</v>
      </c>
      <c r="G1699" s="85"/>
      <c r="H1699" s="85">
        <v>28</v>
      </c>
      <c r="I1699" s="85">
        <v>28</v>
      </c>
      <c r="J1699" s="84">
        <v>1</v>
      </c>
      <c r="K1699" s="90">
        <f>SUMIFS(VENTAS[Cantidad],VENTAS[Código del producto Vendido],STOCK[[#This Row],[Code]])</f>
        <v>0</v>
      </c>
      <c r="L1699" s="84">
        <f>STOCK[[#This Row],[Entradas]]-STOCK[[#This Row],[Salidas]]</f>
        <v>1</v>
      </c>
      <c r="M1699" s="93">
        <f>STOCK[[#This Row],[Precio Final]]*10%</f>
        <v>2.8</v>
      </c>
      <c r="N1699" s="84"/>
      <c r="O1699" s="85"/>
      <c r="P1699" s="85">
        <v>12</v>
      </c>
      <c r="Q1699" s="84"/>
      <c r="R1699" s="84"/>
      <c r="S1699" s="85"/>
      <c r="T1699" s="96"/>
      <c r="U1699" s="84">
        <f t="shared" si="88"/>
        <v>0</v>
      </c>
      <c r="V1699" s="85">
        <f t="shared" si="89"/>
        <v>28</v>
      </c>
      <c r="W1699" s="85">
        <f>STOCK[[#This Row],[Precio Final]]-STOCK[[#This Row],[Costo total]]</f>
        <v>28</v>
      </c>
      <c r="X1699" s="84">
        <f>STOCK[[#This Row],[Ganancia Unitaria]]*STOCK[[#This Row],[Salidas]]</f>
        <v>0</v>
      </c>
      <c r="Y1699" s="84"/>
      <c r="Z1699" s="84"/>
      <c r="AA1699" s="85"/>
      <c r="AB1699" s="84"/>
      <c r="AC1699" s="84"/>
      <c r="AD1699" s="106"/>
      <c r="AE1699" s="107"/>
      <c r="AF1699" s="107"/>
      <c r="AG1699" s="107"/>
      <c r="AH1699" s="107"/>
      <c r="AI1699" s="107"/>
      <c r="AJ1699" s="107"/>
      <c r="AK1699" s="107"/>
      <c r="AL1699" s="107"/>
      <c r="AM1699" s="107"/>
      <c r="AN1699" s="107"/>
      <c r="AO1699" s="107"/>
      <c r="AP1699" s="107"/>
      <c r="AQ1699" s="107"/>
      <c r="AR1699" s="107"/>
      <c r="AS1699" s="107"/>
      <c r="AT1699" s="107"/>
    </row>
    <row r="1700" s="65" customFormat="1" ht="104" customHeight="1" spans="1:46">
      <c r="A1700" s="84" t="s">
        <v>19653</v>
      </c>
      <c r="B1700" s="84"/>
      <c r="C1700" s="85" t="s">
        <v>2</v>
      </c>
      <c r="D1700" s="84" t="s">
        <v>16522</v>
      </c>
      <c r="E1700" s="87" t="s">
        <v>19654</v>
      </c>
      <c r="F1700" s="84" t="s">
        <v>16408</v>
      </c>
      <c r="G1700" s="85"/>
      <c r="H1700" s="85">
        <v>35</v>
      </c>
      <c r="I1700" s="85">
        <v>35</v>
      </c>
      <c r="J1700" s="84">
        <v>1</v>
      </c>
      <c r="K1700" s="90">
        <f>SUMIFS(VENTAS[Cantidad],VENTAS[Código del producto Vendido],STOCK[[#This Row],[Code]])</f>
        <v>0</v>
      </c>
      <c r="L1700" s="84">
        <f>STOCK[[#This Row],[Entradas]]-STOCK[[#This Row],[Salidas]]</f>
        <v>1</v>
      </c>
      <c r="M1700" s="93">
        <f>STOCK[[#This Row],[Precio Final]]*10%</f>
        <v>3.5</v>
      </c>
      <c r="N1700" s="84"/>
      <c r="O1700" s="85"/>
      <c r="P1700" s="85">
        <v>12</v>
      </c>
      <c r="Q1700" s="84"/>
      <c r="R1700" s="84"/>
      <c r="S1700" s="85"/>
      <c r="T1700" s="96"/>
      <c r="U1700" s="84">
        <f t="shared" si="88"/>
        <v>0</v>
      </c>
      <c r="V1700" s="85">
        <f t="shared" si="89"/>
        <v>35</v>
      </c>
      <c r="W1700" s="85">
        <f>STOCK[[#This Row],[Precio Final]]-STOCK[[#This Row],[Costo total]]</f>
        <v>35</v>
      </c>
      <c r="X1700" s="84">
        <f>STOCK[[#This Row],[Ganancia Unitaria]]*STOCK[[#This Row],[Salidas]]</f>
        <v>0</v>
      </c>
      <c r="Y1700" s="84"/>
      <c r="Z1700" s="84"/>
      <c r="AA1700" s="85"/>
      <c r="AB1700" s="84"/>
      <c r="AC1700" s="84"/>
      <c r="AD1700" s="106"/>
      <c r="AE1700" s="107"/>
      <c r="AF1700" s="107"/>
      <c r="AG1700" s="107"/>
      <c r="AH1700" s="107"/>
      <c r="AI1700" s="107"/>
      <c r="AJ1700" s="107"/>
      <c r="AK1700" s="107"/>
      <c r="AL1700" s="107"/>
      <c r="AM1700" s="107"/>
      <c r="AN1700" s="107"/>
      <c r="AO1700" s="107"/>
      <c r="AP1700" s="107"/>
      <c r="AQ1700" s="107"/>
      <c r="AR1700" s="107"/>
      <c r="AS1700" s="107"/>
      <c r="AT1700" s="107"/>
    </row>
    <row r="1701" s="65" customFormat="1" ht="104" customHeight="1" spans="1:46">
      <c r="A1701" s="84" t="s">
        <v>19655</v>
      </c>
      <c r="B1701" s="84"/>
      <c r="C1701" s="85" t="s">
        <v>2</v>
      </c>
      <c r="D1701" s="84" t="s">
        <v>16522</v>
      </c>
      <c r="E1701" s="87" t="s">
        <v>19656</v>
      </c>
      <c r="F1701" s="84" t="s">
        <v>16404</v>
      </c>
      <c r="G1701" s="85"/>
      <c r="H1701" s="85">
        <v>30</v>
      </c>
      <c r="I1701" s="85">
        <v>30</v>
      </c>
      <c r="J1701" s="84">
        <v>1</v>
      </c>
      <c r="K1701" s="90">
        <f>SUMIFS(VENTAS[Cantidad],VENTAS[Código del producto Vendido],STOCK[[#This Row],[Code]])</f>
        <v>0</v>
      </c>
      <c r="L1701" s="84">
        <f>STOCK[[#This Row],[Entradas]]-STOCK[[#This Row],[Salidas]]</f>
        <v>1</v>
      </c>
      <c r="M1701" s="93">
        <f>STOCK[[#This Row],[Precio Final]]*10%</f>
        <v>3</v>
      </c>
      <c r="N1701" s="84"/>
      <c r="O1701" s="85"/>
      <c r="P1701" s="85">
        <v>12</v>
      </c>
      <c r="Q1701" s="84"/>
      <c r="R1701" s="84"/>
      <c r="S1701" s="85"/>
      <c r="T1701" s="96"/>
      <c r="U1701" s="84">
        <f t="shared" si="88"/>
        <v>0</v>
      </c>
      <c r="V1701" s="85">
        <f t="shared" si="89"/>
        <v>30</v>
      </c>
      <c r="W1701" s="85">
        <f>STOCK[[#This Row],[Precio Final]]-STOCK[[#This Row],[Costo total]]</f>
        <v>30</v>
      </c>
      <c r="X1701" s="84">
        <f>STOCK[[#This Row],[Ganancia Unitaria]]*STOCK[[#This Row],[Salidas]]</f>
        <v>0</v>
      </c>
      <c r="Y1701" s="84"/>
      <c r="Z1701" s="84"/>
      <c r="AA1701" s="85"/>
      <c r="AB1701" s="84"/>
      <c r="AC1701" s="84"/>
      <c r="AD1701" s="106"/>
      <c r="AE1701" s="107"/>
      <c r="AF1701" s="107"/>
      <c r="AG1701" s="107"/>
      <c r="AH1701" s="107"/>
      <c r="AI1701" s="107"/>
      <c r="AJ1701" s="107"/>
      <c r="AK1701" s="107"/>
      <c r="AL1701" s="107"/>
      <c r="AM1701" s="107"/>
      <c r="AN1701" s="107"/>
      <c r="AO1701" s="107"/>
      <c r="AP1701" s="107"/>
      <c r="AQ1701" s="107"/>
      <c r="AR1701" s="107"/>
      <c r="AS1701" s="107"/>
      <c r="AT1701" s="107"/>
    </row>
    <row r="1702" s="65" customFormat="1" ht="104" customHeight="1" spans="1:46">
      <c r="A1702" s="84" t="s">
        <v>19657</v>
      </c>
      <c r="B1702" s="84"/>
      <c r="C1702" s="85" t="s">
        <v>2</v>
      </c>
      <c r="D1702" s="84" t="s">
        <v>16683</v>
      </c>
      <c r="E1702" s="87" t="s">
        <v>19658</v>
      </c>
      <c r="F1702" s="84" t="s">
        <v>16937</v>
      </c>
      <c r="G1702" s="85"/>
      <c r="H1702" s="85">
        <v>35</v>
      </c>
      <c r="I1702" s="85">
        <v>35</v>
      </c>
      <c r="J1702" s="84">
        <v>1</v>
      </c>
      <c r="K1702" s="90">
        <f>SUMIFS(VENTAS[Cantidad],VENTAS[Código del producto Vendido],STOCK[[#This Row],[Code]])</f>
        <v>0</v>
      </c>
      <c r="L1702" s="84">
        <f>STOCK[[#This Row],[Entradas]]-STOCK[[#This Row],[Salidas]]</f>
        <v>1</v>
      </c>
      <c r="M1702" s="93">
        <f>STOCK[[#This Row],[Precio Final]]*10%</f>
        <v>3.5</v>
      </c>
      <c r="N1702" s="84"/>
      <c r="O1702" s="85"/>
      <c r="P1702" s="85">
        <v>12</v>
      </c>
      <c r="Q1702" s="84"/>
      <c r="R1702" s="84"/>
      <c r="S1702" s="85"/>
      <c r="T1702" s="96"/>
      <c r="U1702" s="84">
        <f t="shared" si="88"/>
        <v>0</v>
      </c>
      <c r="V1702" s="85">
        <f t="shared" si="89"/>
        <v>35</v>
      </c>
      <c r="W1702" s="85">
        <f>STOCK[[#This Row],[Precio Final]]-STOCK[[#This Row],[Costo total]]</f>
        <v>35</v>
      </c>
      <c r="X1702" s="84">
        <f>STOCK[[#This Row],[Ganancia Unitaria]]*STOCK[[#This Row],[Salidas]]</f>
        <v>0</v>
      </c>
      <c r="Y1702" s="84"/>
      <c r="Z1702" s="84"/>
      <c r="AA1702" s="85"/>
      <c r="AB1702" s="84"/>
      <c r="AC1702" s="84"/>
      <c r="AD1702" s="106"/>
      <c r="AE1702" s="107"/>
      <c r="AF1702" s="107"/>
      <c r="AG1702" s="107"/>
      <c r="AH1702" s="107"/>
      <c r="AI1702" s="107"/>
      <c r="AJ1702" s="107"/>
      <c r="AK1702" s="107"/>
      <c r="AL1702" s="107"/>
      <c r="AM1702" s="107"/>
      <c r="AN1702" s="107"/>
      <c r="AO1702" s="107"/>
      <c r="AP1702" s="107"/>
      <c r="AQ1702" s="107"/>
      <c r="AR1702" s="107"/>
      <c r="AS1702" s="107"/>
      <c r="AT1702" s="107"/>
    </row>
    <row r="1703" s="65" customFormat="1" ht="104" customHeight="1" spans="1:46">
      <c r="A1703" s="84" t="s">
        <v>19659</v>
      </c>
      <c r="B1703" s="84"/>
      <c r="C1703" s="85" t="s">
        <v>2</v>
      </c>
      <c r="D1703" s="84" t="s">
        <v>16541</v>
      </c>
      <c r="E1703" s="87" t="s">
        <v>19660</v>
      </c>
      <c r="F1703" s="84" t="s">
        <v>17542</v>
      </c>
      <c r="G1703" s="85"/>
      <c r="H1703" s="85">
        <v>30</v>
      </c>
      <c r="I1703" s="85">
        <v>30</v>
      </c>
      <c r="J1703" s="84">
        <v>1</v>
      </c>
      <c r="K1703" s="90">
        <f>SUMIFS(VENTAS[Cantidad],VENTAS[Código del producto Vendido],STOCK[[#This Row],[Code]])</f>
        <v>0</v>
      </c>
      <c r="L1703" s="84">
        <f>STOCK[[#This Row],[Entradas]]-STOCK[[#This Row],[Salidas]]</f>
        <v>1</v>
      </c>
      <c r="M1703" s="93">
        <f>STOCK[[#This Row],[Precio Final]]*10%</f>
        <v>3</v>
      </c>
      <c r="N1703" s="84"/>
      <c r="O1703" s="85"/>
      <c r="P1703" s="85">
        <v>12</v>
      </c>
      <c r="Q1703" s="84"/>
      <c r="R1703" s="84"/>
      <c r="S1703" s="85"/>
      <c r="T1703" s="96"/>
      <c r="U1703" s="84">
        <f t="shared" si="88"/>
        <v>0</v>
      </c>
      <c r="V1703" s="85">
        <f t="shared" si="89"/>
        <v>30</v>
      </c>
      <c r="W1703" s="85">
        <f>STOCK[[#This Row],[Precio Final]]-STOCK[[#This Row],[Costo total]]</f>
        <v>30</v>
      </c>
      <c r="X1703" s="84">
        <f>STOCK[[#This Row],[Ganancia Unitaria]]*STOCK[[#This Row],[Salidas]]</f>
        <v>0</v>
      </c>
      <c r="Y1703" s="84"/>
      <c r="Z1703" s="84"/>
      <c r="AA1703" s="85"/>
      <c r="AB1703" s="84"/>
      <c r="AC1703" s="84"/>
      <c r="AD1703" s="106"/>
      <c r="AE1703" s="107"/>
      <c r="AF1703" s="107"/>
      <c r="AG1703" s="107"/>
      <c r="AH1703" s="107"/>
      <c r="AI1703" s="107"/>
      <c r="AJ1703" s="107"/>
      <c r="AK1703" s="107"/>
      <c r="AL1703" s="107"/>
      <c r="AM1703" s="107"/>
      <c r="AN1703" s="107"/>
      <c r="AO1703" s="107"/>
      <c r="AP1703" s="107"/>
      <c r="AQ1703" s="107"/>
      <c r="AR1703" s="107"/>
      <c r="AS1703" s="107"/>
      <c r="AT1703" s="107"/>
    </row>
    <row r="1704" s="65" customFormat="1" ht="104" customHeight="1" spans="1:46">
      <c r="A1704" s="84" t="s">
        <v>19661</v>
      </c>
      <c r="B1704" s="84"/>
      <c r="C1704" s="85" t="s">
        <v>2</v>
      </c>
      <c r="D1704" s="84" t="s">
        <v>16856</v>
      </c>
      <c r="E1704" s="87" t="s">
        <v>19662</v>
      </c>
      <c r="F1704" s="84" t="s">
        <v>19663</v>
      </c>
      <c r="G1704" s="85"/>
      <c r="H1704" s="85">
        <v>35</v>
      </c>
      <c r="I1704" s="85">
        <v>35</v>
      </c>
      <c r="J1704" s="84">
        <v>1</v>
      </c>
      <c r="K1704" s="90">
        <f>SUMIFS(VENTAS[Cantidad],VENTAS[Código del producto Vendido],STOCK[[#This Row],[Code]])</f>
        <v>0</v>
      </c>
      <c r="L1704" s="84">
        <f>STOCK[[#This Row],[Entradas]]-STOCK[[#This Row],[Salidas]]</f>
        <v>1</v>
      </c>
      <c r="M1704" s="93">
        <f>STOCK[[#This Row],[Precio Final]]*10%</f>
        <v>3.5</v>
      </c>
      <c r="N1704" s="84"/>
      <c r="O1704" s="85"/>
      <c r="P1704" s="85">
        <v>12</v>
      </c>
      <c r="Q1704" s="84"/>
      <c r="R1704" s="84"/>
      <c r="S1704" s="85"/>
      <c r="T1704" s="96"/>
      <c r="U1704" s="84">
        <f t="shared" si="88"/>
        <v>0</v>
      </c>
      <c r="V1704" s="85">
        <f t="shared" si="89"/>
        <v>35</v>
      </c>
      <c r="W1704" s="85">
        <f>STOCK[[#This Row],[Precio Final]]-STOCK[[#This Row],[Costo total]]</f>
        <v>35</v>
      </c>
      <c r="X1704" s="84">
        <f>STOCK[[#This Row],[Ganancia Unitaria]]*STOCK[[#This Row],[Salidas]]</f>
        <v>0</v>
      </c>
      <c r="Y1704" s="84"/>
      <c r="Z1704" s="84"/>
      <c r="AA1704" s="85"/>
      <c r="AB1704" s="84"/>
      <c r="AC1704" s="84"/>
      <c r="AD1704" s="106"/>
      <c r="AE1704" s="107"/>
      <c r="AF1704" s="107"/>
      <c r="AG1704" s="107"/>
      <c r="AH1704" s="107"/>
      <c r="AI1704" s="107"/>
      <c r="AJ1704" s="107"/>
      <c r="AK1704" s="107"/>
      <c r="AL1704" s="107"/>
      <c r="AM1704" s="107"/>
      <c r="AN1704" s="107"/>
      <c r="AO1704" s="107"/>
      <c r="AP1704" s="107"/>
      <c r="AQ1704" s="107"/>
      <c r="AR1704" s="107"/>
      <c r="AS1704" s="107"/>
      <c r="AT1704" s="107"/>
    </row>
    <row r="1705" s="65" customFormat="1" ht="104" customHeight="1" spans="1:46">
      <c r="A1705" s="84" t="s">
        <v>19664</v>
      </c>
      <c r="B1705" s="84"/>
      <c r="C1705" s="85" t="s">
        <v>2</v>
      </c>
      <c r="D1705" s="84" t="s">
        <v>16447</v>
      </c>
      <c r="E1705" s="87" t="s">
        <v>19665</v>
      </c>
      <c r="F1705" s="84" t="s">
        <v>16408</v>
      </c>
      <c r="G1705" s="85"/>
      <c r="H1705" s="85">
        <v>40</v>
      </c>
      <c r="I1705" s="85">
        <v>40</v>
      </c>
      <c r="J1705" s="84">
        <v>2</v>
      </c>
      <c r="K1705" s="90">
        <f>SUMIFS(VENTAS[Cantidad],VENTAS[Código del producto Vendido],STOCK[[#This Row],[Code]])</f>
        <v>0</v>
      </c>
      <c r="L1705" s="84">
        <f>STOCK[[#This Row],[Entradas]]-STOCK[[#This Row],[Salidas]]</f>
        <v>2</v>
      </c>
      <c r="M1705" s="93">
        <f>STOCK[[#This Row],[Precio Final]]*10%</f>
        <v>4</v>
      </c>
      <c r="N1705" s="84"/>
      <c r="O1705" s="85"/>
      <c r="P1705" s="85">
        <v>12</v>
      </c>
      <c r="Q1705" s="84"/>
      <c r="R1705" s="84"/>
      <c r="S1705" s="85"/>
      <c r="T1705" s="96"/>
      <c r="U1705" s="84">
        <f t="shared" si="88"/>
        <v>0</v>
      </c>
      <c r="V1705" s="85">
        <f t="shared" si="89"/>
        <v>40</v>
      </c>
      <c r="W1705" s="85">
        <f>STOCK[[#This Row],[Precio Final]]-STOCK[[#This Row],[Costo total]]</f>
        <v>40</v>
      </c>
      <c r="X1705" s="84">
        <f>STOCK[[#This Row],[Ganancia Unitaria]]*STOCK[[#This Row],[Salidas]]</f>
        <v>0</v>
      </c>
      <c r="Y1705" s="84"/>
      <c r="Z1705" s="84"/>
      <c r="AA1705" s="85"/>
      <c r="AB1705" s="84"/>
      <c r="AC1705" s="84"/>
      <c r="AD1705" s="106"/>
      <c r="AE1705" s="107"/>
      <c r="AF1705" s="107"/>
      <c r="AG1705" s="107"/>
      <c r="AH1705" s="107"/>
      <c r="AI1705" s="107"/>
      <c r="AJ1705" s="107"/>
      <c r="AK1705" s="107"/>
      <c r="AL1705" s="107"/>
      <c r="AM1705" s="107"/>
      <c r="AN1705" s="107"/>
      <c r="AO1705" s="107"/>
      <c r="AP1705" s="107"/>
      <c r="AQ1705" s="107"/>
      <c r="AR1705" s="107"/>
      <c r="AS1705" s="107"/>
      <c r="AT1705" s="107"/>
    </row>
    <row r="1706" s="65" customFormat="1" ht="104" customHeight="1" spans="1:46">
      <c r="A1706" s="84" t="s">
        <v>19666</v>
      </c>
      <c r="B1706" s="84"/>
      <c r="C1706" s="85" t="s">
        <v>2</v>
      </c>
      <c r="D1706" s="84" t="s">
        <v>16969</v>
      </c>
      <c r="E1706" s="87" t="s">
        <v>19667</v>
      </c>
      <c r="F1706" s="84" t="s">
        <v>19668</v>
      </c>
      <c r="G1706" s="85"/>
      <c r="H1706" s="85">
        <v>35</v>
      </c>
      <c r="I1706" s="85">
        <v>35</v>
      </c>
      <c r="J1706" s="84">
        <v>1</v>
      </c>
      <c r="K1706" s="90">
        <f>SUMIFS(VENTAS[Cantidad],VENTAS[Código del producto Vendido],STOCK[[#This Row],[Code]])</f>
        <v>0</v>
      </c>
      <c r="L1706" s="84">
        <f>STOCK[[#This Row],[Entradas]]-STOCK[[#This Row],[Salidas]]</f>
        <v>1</v>
      </c>
      <c r="M1706" s="93">
        <f>STOCK[[#This Row],[Precio Final]]*10%</f>
        <v>3.5</v>
      </c>
      <c r="N1706" s="84"/>
      <c r="O1706" s="85"/>
      <c r="P1706" s="85">
        <v>12</v>
      </c>
      <c r="Q1706" s="84"/>
      <c r="R1706" s="84"/>
      <c r="S1706" s="85"/>
      <c r="T1706" s="96"/>
      <c r="U1706" s="84">
        <f t="shared" si="88"/>
        <v>0</v>
      </c>
      <c r="V1706" s="85">
        <f t="shared" si="89"/>
        <v>35</v>
      </c>
      <c r="W1706" s="85">
        <f>STOCK[[#This Row],[Precio Final]]-STOCK[[#This Row],[Costo total]]</f>
        <v>35</v>
      </c>
      <c r="X1706" s="84">
        <f>STOCK[[#This Row],[Ganancia Unitaria]]*STOCK[[#This Row],[Salidas]]</f>
        <v>0</v>
      </c>
      <c r="Y1706" s="84"/>
      <c r="Z1706" s="84"/>
      <c r="AA1706" s="85"/>
      <c r="AB1706" s="84"/>
      <c r="AC1706" s="84"/>
      <c r="AD1706" s="106"/>
      <c r="AE1706" s="107"/>
      <c r="AF1706" s="107"/>
      <c r="AG1706" s="107"/>
      <c r="AH1706" s="107"/>
      <c r="AI1706" s="107"/>
      <c r="AJ1706" s="107"/>
      <c r="AK1706" s="107"/>
      <c r="AL1706" s="107"/>
      <c r="AM1706" s="107"/>
      <c r="AN1706" s="107"/>
      <c r="AO1706" s="107"/>
      <c r="AP1706" s="107"/>
      <c r="AQ1706" s="107"/>
      <c r="AR1706" s="107"/>
      <c r="AS1706" s="107"/>
      <c r="AT1706" s="107"/>
    </row>
    <row r="1707" s="65" customFormat="1" ht="104" customHeight="1" spans="1:46">
      <c r="A1707" s="84" t="s">
        <v>19669</v>
      </c>
      <c r="B1707" s="84"/>
      <c r="C1707" s="85" t="s">
        <v>2</v>
      </c>
      <c r="D1707" s="84" t="s">
        <v>16498</v>
      </c>
      <c r="E1707" s="87" t="s">
        <v>19670</v>
      </c>
      <c r="F1707" s="84" t="s">
        <v>16475</v>
      </c>
      <c r="G1707" s="85"/>
      <c r="H1707" s="85">
        <v>35</v>
      </c>
      <c r="I1707" s="85">
        <v>35</v>
      </c>
      <c r="J1707" s="84">
        <v>1</v>
      </c>
      <c r="K1707" s="90">
        <f>SUMIFS(VENTAS[Cantidad],VENTAS[Código del producto Vendido],STOCK[[#This Row],[Code]])</f>
        <v>0</v>
      </c>
      <c r="L1707" s="84">
        <f>STOCK[[#This Row],[Entradas]]-STOCK[[#This Row],[Salidas]]</f>
        <v>1</v>
      </c>
      <c r="M1707" s="93">
        <f>STOCK[[#This Row],[Precio Final]]*10%</f>
        <v>3.5</v>
      </c>
      <c r="N1707" s="84"/>
      <c r="O1707" s="85"/>
      <c r="P1707" s="85">
        <v>12</v>
      </c>
      <c r="Q1707" s="84"/>
      <c r="R1707" s="84"/>
      <c r="S1707" s="85"/>
      <c r="T1707" s="96"/>
      <c r="U1707" s="84">
        <f t="shared" si="88"/>
        <v>0</v>
      </c>
      <c r="V1707" s="85">
        <f t="shared" si="89"/>
        <v>35</v>
      </c>
      <c r="W1707" s="85">
        <f>STOCK[[#This Row],[Precio Final]]-STOCK[[#This Row],[Costo total]]</f>
        <v>35</v>
      </c>
      <c r="X1707" s="84">
        <f>STOCK[[#This Row],[Ganancia Unitaria]]*STOCK[[#This Row],[Salidas]]</f>
        <v>0</v>
      </c>
      <c r="Y1707" s="84"/>
      <c r="Z1707" s="84"/>
      <c r="AA1707" s="85"/>
      <c r="AB1707" s="84"/>
      <c r="AC1707" s="84"/>
      <c r="AD1707" s="106"/>
      <c r="AE1707" s="107"/>
      <c r="AF1707" s="107"/>
      <c r="AG1707" s="107"/>
      <c r="AH1707" s="107"/>
      <c r="AI1707" s="107"/>
      <c r="AJ1707" s="107"/>
      <c r="AK1707" s="107"/>
      <c r="AL1707" s="107"/>
      <c r="AM1707" s="107"/>
      <c r="AN1707" s="107"/>
      <c r="AO1707" s="107"/>
      <c r="AP1707" s="107"/>
      <c r="AQ1707" s="107"/>
      <c r="AR1707" s="107"/>
      <c r="AS1707" s="107"/>
      <c r="AT1707" s="107"/>
    </row>
    <row r="1708" s="65" customFormat="1" ht="104" customHeight="1" spans="1:46">
      <c r="A1708" s="84" t="s">
        <v>19671</v>
      </c>
      <c r="B1708" s="84"/>
      <c r="C1708" s="85" t="s">
        <v>2</v>
      </c>
      <c r="D1708" s="84" t="s">
        <v>16498</v>
      </c>
      <c r="E1708" s="87" t="s">
        <v>19672</v>
      </c>
      <c r="F1708" s="84" t="s">
        <v>16586</v>
      </c>
      <c r="G1708" s="85"/>
      <c r="H1708" s="85">
        <v>45</v>
      </c>
      <c r="I1708" s="85">
        <v>45</v>
      </c>
      <c r="J1708" s="84">
        <v>1</v>
      </c>
      <c r="K1708" s="90">
        <f>SUMIFS(VENTAS[Cantidad],VENTAS[Código del producto Vendido],STOCK[[#This Row],[Code]])</f>
        <v>0</v>
      </c>
      <c r="L1708" s="84">
        <f>STOCK[[#This Row],[Entradas]]-STOCK[[#This Row],[Salidas]]</f>
        <v>1</v>
      </c>
      <c r="M1708" s="93">
        <f>STOCK[[#This Row],[Precio Final]]*10%</f>
        <v>4.5</v>
      </c>
      <c r="N1708" s="84"/>
      <c r="O1708" s="85"/>
      <c r="P1708" s="85">
        <v>12</v>
      </c>
      <c r="Q1708" s="84"/>
      <c r="R1708" s="84"/>
      <c r="S1708" s="85"/>
      <c r="T1708" s="96"/>
      <c r="U1708" s="84">
        <f t="shared" si="88"/>
        <v>0</v>
      </c>
      <c r="V1708" s="85">
        <f t="shared" si="89"/>
        <v>45</v>
      </c>
      <c r="W1708" s="85">
        <f>STOCK[[#This Row],[Precio Final]]-STOCK[[#This Row],[Costo total]]</f>
        <v>45</v>
      </c>
      <c r="X1708" s="84">
        <f>STOCK[[#This Row],[Ganancia Unitaria]]*STOCK[[#This Row],[Salidas]]</f>
        <v>0</v>
      </c>
      <c r="Y1708" s="84"/>
      <c r="Z1708" s="84"/>
      <c r="AA1708" s="85"/>
      <c r="AB1708" s="84"/>
      <c r="AC1708" s="84"/>
      <c r="AD1708" s="106"/>
      <c r="AE1708" s="107"/>
      <c r="AF1708" s="107"/>
      <c r="AG1708" s="107"/>
      <c r="AH1708" s="107"/>
      <c r="AI1708" s="107"/>
      <c r="AJ1708" s="107"/>
      <c r="AK1708" s="107"/>
      <c r="AL1708" s="107"/>
      <c r="AM1708" s="107"/>
      <c r="AN1708" s="107"/>
      <c r="AO1708" s="107"/>
      <c r="AP1708" s="107"/>
      <c r="AQ1708" s="107"/>
      <c r="AR1708" s="107"/>
      <c r="AS1708" s="107"/>
      <c r="AT1708" s="107"/>
    </row>
    <row r="1709" s="65" customFormat="1" ht="102" customHeight="1" spans="1:46">
      <c r="A1709" s="84" t="s">
        <v>19673</v>
      </c>
      <c r="B1709" s="84"/>
      <c r="C1709" s="85" t="s">
        <v>2</v>
      </c>
      <c r="D1709" s="84" t="s">
        <v>16447</v>
      </c>
      <c r="E1709" s="87" t="s">
        <v>19674</v>
      </c>
      <c r="F1709" s="84" t="s">
        <v>19675</v>
      </c>
      <c r="G1709" s="85"/>
      <c r="H1709" s="85">
        <v>45</v>
      </c>
      <c r="I1709" s="85">
        <v>45</v>
      </c>
      <c r="J1709" s="84">
        <v>1</v>
      </c>
      <c r="K1709" s="90">
        <f>SUMIFS(VENTAS[Cantidad],VENTAS[Código del producto Vendido],STOCK[[#This Row],[Code]])</f>
        <v>0</v>
      </c>
      <c r="L1709" s="84">
        <f>STOCK[[#This Row],[Entradas]]-STOCK[[#This Row],[Salidas]]</f>
        <v>1</v>
      </c>
      <c r="M1709" s="93">
        <f>STOCK[[#This Row],[Precio Final]]*10%</f>
        <v>4.5</v>
      </c>
      <c r="N1709" s="84"/>
      <c r="O1709" s="85"/>
      <c r="P1709" s="85">
        <v>12</v>
      </c>
      <c r="Q1709" s="84"/>
      <c r="R1709" s="84"/>
      <c r="S1709" s="85"/>
      <c r="T1709" s="96"/>
      <c r="U1709" s="84">
        <f t="shared" si="88"/>
        <v>0</v>
      </c>
      <c r="V1709" s="85">
        <f t="shared" si="89"/>
        <v>45</v>
      </c>
      <c r="W1709" s="85">
        <f>STOCK[[#This Row],[Precio Final]]-STOCK[[#This Row],[Costo total]]</f>
        <v>45</v>
      </c>
      <c r="X1709" s="84">
        <f>STOCK[[#This Row],[Ganancia Unitaria]]*STOCK[[#This Row],[Salidas]]</f>
        <v>0</v>
      </c>
      <c r="Y1709" s="84"/>
      <c r="Z1709" s="84"/>
      <c r="AA1709" s="85"/>
      <c r="AB1709" s="84"/>
      <c r="AC1709" s="84"/>
      <c r="AD1709" s="106"/>
      <c r="AE1709" s="107"/>
      <c r="AF1709" s="107"/>
      <c r="AG1709" s="107"/>
      <c r="AH1709" s="107"/>
      <c r="AI1709" s="107"/>
      <c r="AJ1709" s="107"/>
      <c r="AK1709" s="107"/>
      <c r="AL1709" s="107"/>
      <c r="AM1709" s="107"/>
      <c r="AN1709" s="107"/>
      <c r="AO1709" s="107"/>
      <c r="AP1709" s="107"/>
      <c r="AQ1709" s="107"/>
      <c r="AR1709" s="107"/>
      <c r="AS1709" s="107"/>
      <c r="AT1709" s="107"/>
    </row>
    <row r="1710" s="65" customFormat="1" ht="104" customHeight="1" spans="1:46">
      <c r="A1710" s="84" t="s">
        <v>19676</v>
      </c>
      <c r="B1710" s="84"/>
      <c r="C1710" s="85" t="s">
        <v>2</v>
      </c>
      <c r="D1710" s="84" t="s">
        <v>16498</v>
      </c>
      <c r="E1710" s="87" t="s">
        <v>19677</v>
      </c>
      <c r="F1710" s="84" t="s">
        <v>16586</v>
      </c>
      <c r="G1710" s="85"/>
      <c r="H1710" s="85">
        <v>30</v>
      </c>
      <c r="I1710" s="85">
        <v>30</v>
      </c>
      <c r="J1710" s="84">
        <v>1</v>
      </c>
      <c r="K1710" s="90">
        <f>SUMIFS(VENTAS[Cantidad],VENTAS[Código del producto Vendido],STOCK[[#This Row],[Code]])</f>
        <v>0</v>
      </c>
      <c r="L1710" s="84">
        <f>STOCK[[#This Row],[Entradas]]-STOCK[[#This Row],[Salidas]]</f>
        <v>1</v>
      </c>
      <c r="M1710" s="93">
        <f>STOCK[[#This Row],[Precio Final]]*10%</f>
        <v>3</v>
      </c>
      <c r="N1710" s="84"/>
      <c r="O1710" s="85"/>
      <c r="P1710" s="85">
        <v>12</v>
      </c>
      <c r="Q1710" s="84"/>
      <c r="R1710" s="84"/>
      <c r="S1710" s="85"/>
      <c r="T1710" s="96"/>
      <c r="U1710" s="84">
        <f t="shared" si="88"/>
        <v>0</v>
      </c>
      <c r="V1710" s="85">
        <f t="shared" si="89"/>
        <v>30</v>
      </c>
      <c r="W1710" s="85">
        <f>STOCK[[#This Row],[Precio Final]]-STOCK[[#This Row],[Costo total]]</f>
        <v>30</v>
      </c>
      <c r="X1710" s="84">
        <f>STOCK[[#This Row],[Ganancia Unitaria]]*STOCK[[#This Row],[Salidas]]</f>
        <v>0</v>
      </c>
      <c r="Y1710" s="84"/>
      <c r="Z1710" s="84"/>
      <c r="AA1710" s="85"/>
      <c r="AB1710" s="84"/>
      <c r="AC1710" s="84"/>
      <c r="AD1710" s="106"/>
      <c r="AE1710" s="107"/>
      <c r="AF1710" s="107"/>
      <c r="AG1710" s="107"/>
      <c r="AH1710" s="107"/>
      <c r="AI1710" s="107"/>
      <c r="AJ1710" s="107"/>
      <c r="AK1710" s="107"/>
      <c r="AL1710" s="107"/>
      <c r="AM1710" s="107"/>
      <c r="AN1710" s="107"/>
      <c r="AO1710" s="107"/>
      <c r="AP1710" s="107"/>
      <c r="AQ1710" s="107"/>
      <c r="AR1710" s="107"/>
      <c r="AS1710" s="107"/>
      <c r="AT1710" s="107"/>
    </row>
    <row r="1711" s="65" customFormat="1" ht="104" customHeight="1" spans="1:46">
      <c r="A1711" s="84" t="s">
        <v>19678</v>
      </c>
      <c r="B1711" s="84"/>
      <c r="C1711" s="85" t="s">
        <v>2</v>
      </c>
      <c r="D1711" s="84" t="s">
        <v>19679</v>
      </c>
      <c r="E1711" s="87" t="s">
        <v>19680</v>
      </c>
      <c r="F1711" s="84" t="s">
        <v>16475</v>
      </c>
      <c r="G1711" s="85"/>
      <c r="H1711" s="85">
        <v>40</v>
      </c>
      <c r="I1711" s="85">
        <v>40</v>
      </c>
      <c r="J1711" s="84">
        <v>1</v>
      </c>
      <c r="K1711" s="90">
        <f>SUMIFS(VENTAS[Cantidad],VENTAS[Código del producto Vendido],STOCK[[#This Row],[Code]])</f>
        <v>0</v>
      </c>
      <c r="L1711" s="84">
        <f>STOCK[[#This Row],[Entradas]]-STOCK[[#This Row],[Salidas]]</f>
        <v>1</v>
      </c>
      <c r="M1711" s="93">
        <f>STOCK[[#This Row],[Precio Final]]*10%</f>
        <v>4</v>
      </c>
      <c r="N1711" s="84"/>
      <c r="O1711" s="85"/>
      <c r="P1711" s="85">
        <v>12</v>
      </c>
      <c r="Q1711" s="84"/>
      <c r="R1711" s="84"/>
      <c r="S1711" s="85"/>
      <c r="T1711" s="96"/>
      <c r="U1711" s="84">
        <f t="shared" si="88"/>
        <v>0</v>
      </c>
      <c r="V1711" s="85">
        <f t="shared" si="89"/>
        <v>40</v>
      </c>
      <c r="W1711" s="85">
        <f>STOCK[[#This Row],[Precio Final]]-STOCK[[#This Row],[Costo total]]</f>
        <v>40</v>
      </c>
      <c r="X1711" s="84">
        <f>STOCK[[#This Row],[Ganancia Unitaria]]*STOCK[[#This Row],[Salidas]]</f>
        <v>0</v>
      </c>
      <c r="Y1711" s="84"/>
      <c r="Z1711" s="84"/>
      <c r="AA1711" s="85"/>
      <c r="AB1711" s="84"/>
      <c r="AC1711" s="84"/>
      <c r="AD1711" s="106"/>
      <c r="AE1711" s="107"/>
      <c r="AF1711" s="107"/>
      <c r="AG1711" s="107"/>
      <c r="AH1711" s="107"/>
      <c r="AI1711" s="107"/>
      <c r="AJ1711" s="107"/>
      <c r="AK1711" s="107"/>
      <c r="AL1711" s="107"/>
      <c r="AM1711" s="107"/>
      <c r="AN1711" s="107"/>
      <c r="AO1711" s="107"/>
      <c r="AP1711" s="107"/>
      <c r="AQ1711" s="107"/>
      <c r="AR1711" s="107"/>
      <c r="AS1711" s="107"/>
      <c r="AT1711" s="107"/>
    </row>
    <row r="1712" s="65" customFormat="1" ht="104" customHeight="1" spans="1:46">
      <c r="A1712" s="84" t="s">
        <v>19681</v>
      </c>
      <c r="B1712" s="84"/>
      <c r="C1712" s="85" t="s">
        <v>2</v>
      </c>
      <c r="D1712" s="84" t="s">
        <v>19679</v>
      </c>
      <c r="E1712" s="87" t="s">
        <v>19682</v>
      </c>
      <c r="F1712" s="84" t="s">
        <v>16971</v>
      </c>
      <c r="G1712" s="85"/>
      <c r="H1712" s="85">
        <v>40</v>
      </c>
      <c r="I1712" s="85">
        <v>40</v>
      </c>
      <c r="J1712" s="84">
        <v>1</v>
      </c>
      <c r="K1712" s="90">
        <f>SUMIFS(VENTAS[Cantidad],VENTAS[Código del producto Vendido],STOCK[[#This Row],[Code]])</f>
        <v>0</v>
      </c>
      <c r="L1712" s="84">
        <f>STOCK[[#This Row],[Entradas]]-STOCK[[#This Row],[Salidas]]</f>
        <v>1</v>
      </c>
      <c r="M1712" s="93">
        <f>STOCK[[#This Row],[Precio Final]]*10%</f>
        <v>4</v>
      </c>
      <c r="N1712" s="84"/>
      <c r="O1712" s="85"/>
      <c r="P1712" s="85">
        <v>12</v>
      </c>
      <c r="Q1712" s="84"/>
      <c r="R1712" s="84"/>
      <c r="S1712" s="85"/>
      <c r="T1712" s="96"/>
      <c r="U1712" s="84">
        <f t="shared" si="88"/>
        <v>0</v>
      </c>
      <c r="V1712" s="85">
        <f t="shared" si="89"/>
        <v>40</v>
      </c>
      <c r="W1712" s="85">
        <f>STOCK[[#This Row],[Precio Final]]-STOCK[[#This Row],[Costo total]]</f>
        <v>40</v>
      </c>
      <c r="X1712" s="84">
        <f>STOCK[[#This Row],[Ganancia Unitaria]]*STOCK[[#This Row],[Salidas]]</f>
        <v>0</v>
      </c>
      <c r="Y1712" s="84"/>
      <c r="Z1712" s="84"/>
      <c r="AA1712" s="85"/>
      <c r="AB1712" s="84"/>
      <c r="AC1712" s="84"/>
      <c r="AD1712" s="106"/>
      <c r="AE1712" s="107"/>
      <c r="AF1712" s="107"/>
      <c r="AG1712" s="107"/>
      <c r="AH1712" s="107"/>
      <c r="AI1712" s="107"/>
      <c r="AJ1712" s="107"/>
      <c r="AK1712" s="107"/>
      <c r="AL1712" s="107"/>
      <c r="AM1712" s="107"/>
      <c r="AN1712" s="107"/>
      <c r="AO1712" s="107"/>
      <c r="AP1712" s="107"/>
      <c r="AQ1712" s="107"/>
      <c r="AR1712" s="107"/>
      <c r="AS1712" s="107"/>
      <c r="AT1712" s="107"/>
    </row>
    <row r="1713" s="65" customFormat="1" ht="104" customHeight="1" spans="1:46">
      <c r="A1713" s="84" t="s">
        <v>19683</v>
      </c>
      <c r="B1713" s="84"/>
      <c r="C1713" s="85" t="s">
        <v>2</v>
      </c>
      <c r="D1713" s="84" t="s">
        <v>16875</v>
      </c>
      <c r="E1713" s="87" t="s">
        <v>19684</v>
      </c>
      <c r="F1713" s="84" t="s">
        <v>16396</v>
      </c>
      <c r="G1713" s="85"/>
      <c r="H1713" s="85">
        <v>18</v>
      </c>
      <c r="I1713" s="85">
        <v>18</v>
      </c>
      <c r="J1713" s="84">
        <v>1</v>
      </c>
      <c r="K1713" s="90">
        <f>SUMIFS(VENTAS[Cantidad],VENTAS[Código del producto Vendido],STOCK[[#This Row],[Code]])</f>
        <v>0</v>
      </c>
      <c r="L1713" s="84">
        <f>STOCK[[#This Row],[Entradas]]-STOCK[[#This Row],[Salidas]]</f>
        <v>1</v>
      </c>
      <c r="M1713" s="93">
        <f>STOCK[[#This Row],[Precio Final]]*10%</f>
        <v>1.8</v>
      </c>
      <c r="N1713" s="84"/>
      <c r="O1713" s="85"/>
      <c r="P1713" s="85">
        <v>12</v>
      </c>
      <c r="Q1713" s="84"/>
      <c r="R1713" s="84"/>
      <c r="S1713" s="85"/>
      <c r="T1713" s="96"/>
      <c r="U1713" s="84">
        <f t="shared" si="88"/>
        <v>0</v>
      </c>
      <c r="V1713" s="85">
        <f t="shared" si="89"/>
        <v>18</v>
      </c>
      <c r="W1713" s="85">
        <f>STOCK[[#This Row],[Precio Final]]-STOCK[[#This Row],[Costo total]]</f>
        <v>18</v>
      </c>
      <c r="X1713" s="84">
        <f>STOCK[[#This Row],[Ganancia Unitaria]]*STOCK[[#This Row],[Salidas]]</f>
        <v>0</v>
      </c>
      <c r="Y1713" s="84"/>
      <c r="Z1713" s="84"/>
      <c r="AA1713" s="85"/>
      <c r="AB1713" s="84"/>
      <c r="AC1713" s="84"/>
      <c r="AD1713" s="106"/>
      <c r="AE1713" s="107"/>
      <c r="AF1713" s="107"/>
      <c r="AG1713" s="107"/>
      <c r="AH1713" s="107"/>
      <c r="AI1713" s="107"/>
      <c r="AJ1713" s="107"/>
      <c r="AK1713" s="107"/>
      <c r="AL1713" s="107"/>
      <c r="AM1713" s="107"/>
      <c r="AN1713" s="107"/>
      <c r="AO1713" s="107"/>
      <c r="AP1713" s="107"/>
      <c r="AQ1713" s="107"/>
      <c r="AR1713" s="107"/>
      <c r="AS1713" s="107"/>
      <c r="AT1713" s="107"/>
    </row>
    <row r="1714" s="65" customFormat="1" ht="104" customHeight="1" spans="1:46">
      <c r="A1714" s="84" t="s">
        <v>19685</v>
      </c>
      <c r="B1714" s="84"/>
      <c r="C1714" s="85" t="s">
        <v>2</v>
      </c>
      <c r="D1714" s="84" t="s">
        <v>16875</v>
      </c>
      <c r="E1714" s="87" t="s">
        <v>19686</v>
      </c>
      <c r="F1714" s="84" t="s">
        <v>16396</v>
      </c>
      <c r="G1714" s="85"/>
      <c r="H1714" s="85">
        <v>20</v>
      </c>
      <c r="I1714" s="85">
        <v>20</v>
      </c>
      <c r="J1714" s="84">
        <v>1</v>
      </c>
      <c r="K1714" s="90">
        <f>SUMIFS(VENTAS[Cantidad],VENTAS[Código del producto Vendido],STOCK[[#This Row],[Code]])</f>
        <v>0</v>
      </c>
      <c r="L1714" s="84">
        <f>STOCK[[#This Row],[Entradas]]-STOCK[[#This Row],[Salidas]]</f>
        <v>1</v>
      </c>
      <c r="M1714" s="93">
        <f>STOCK[[#This Row],[Precio Final]]*10%</f>
        <v>2</v>
      </c>
      <c r="N1714" s="84"/>
      <c r="O1714" s="85"/>
      <c r="P1714" s="85">
        <v>12</v>
      </c>
      <c r="Q1714" s="84"/>
      <c r="R1714" s="84"/>
      <c r="S1714" s="85"/>
      <c r="T1714" s="96"/>
      <c r="U1714" s="84">
        <f t="shared" si="88"/>
        <v>0</v>
      </c>
      <c r="V1714" s="85">
        <f t="shared" si="89"/>
        <v>20</v>
      </c>
      <c r="W1714" s="85">
        <f>STOCK[[#This Row],[Precio Final]]-STOCK[[#This Row],[Costo total]]</f>
        <v>20</v>
      </c>
      <c r="X1714" s="84">
        <f>STOCK[[#This Row],[Ganancia Unitaria]]*STOCK[[#This Row],[Salidas]]</f>
        <v>0</v>
      </c>
      <c r="Y1714" s="84"/>
      <c r="Z1714" s="84"/>
      <c r="AA1714" s="85"/>
      <c r="AB1714" s="84"/>
      <c r="AC1714" s="84"/>
      <c r="AD1714" s="106"/>
      <c r="AE1714" s="107"/>
      <c r="AF1714" s="107"/>
      <c r="AG1714" s="107"/>
      <c r="AH1714" s="107"/>
      <c r="AI1714" s="107"/>
      <c r="AJ1714" s="107"/>
      <c r="AK1714" s="107"/>
      <c r="AL1714" s="107"/>
      <c r="AM1714" s="107"/>
      <c r="AN1714" s="107"/>
      <c r="AO1714" s="107"/>
      <c r="AP1714" s="107"/>
      <c r="AQ1714" s="107"/>
      <c r="AR1714" s="107"/>
      <c r="AS1714" s="107"/>
      <c r="AT1714" s="107"/>
    </row>
    <row r="1715" s="65" customFormat="1" ht="104" customHeight="1" spans="1:46">
      <c r="A1715" s="84" t="s">
        <v>19687</v>
      </c>
      <c r="B1715" s="84"/>
      <c r="C1715" s="85" t="s">
        <v>2</v>
      </c>
      <c r="D1715" s="84" t="s">
        <v>19218</v>
      </c>
      <c r="E1715" s="87" t="s">
        <v>19688</v>
      </c>
      <c r="F1715" s="84" t="s">
        <v>16475</v>
      </c>
      <c r="G1715" s="85"/>
      <c r="H1715" s="85">
        <v>20</v>
      </c>
      <c r="I1715" s="85">
        <v>20</v>
      </c>
      <c r="J1715" s="84">
        <v>1</v>
      </c>
      <c r="K1715" s="90">
        <f>SUMIFS(VENTAS[Cantidad],VENTAS[Código del producto Vendido],STOCK[[#This Row],[Code]])</f>
        <v>0</v>
      </c>
      <c r="L1715" s="84">
        <f>STOCK[[#This Row],[Entradas]]-STOCK[[#This Row],[Salidas]]</f>
        <v>1</v>
      </c>
      <c r="M1715" s="93">
        <f>STOCK[[#This Row],[Precio Final]]*10%</f>
        <v>2</v>
      </c>
      <c r="N1715" s="84"/>
      <c r="O1715" s="85"/>
      <c r="P1715" s="85">
        <v>12</v>
      </c>
      <c r="Q1715" s="84"/>
      <c r="R1715" s="84"/>
      <c r="S1715" s="85"/>
      <c r="T1715" s="96"/>
      <c r="U1715" s="84">
        <f t="shared" si="88"/>
        <v>0</v>
      </c>
      <c r="V1715" s="85">
        <f t="shared" si="89"/>
        <v>20</v>
      </c>
      <c r="W1715" s="85">
        <f>STOCK[[#This Row],[Precio Final]]-STOCK[[#This Row],[Costo total]]</f>
        <v>20</v>
      </c>
      <c r="X1715" s="84">
        <f>STOCK[[#This Row],[Ganancia Unitaria]]*STOCK[[#This Row],[Salidas]]</f>
        <v>0</v>
      </c>
      <c r="Y1715" s="84"/>
      <c r="Z1715" s="84"/>
      <c r="AA1715" s="85"/>
      <c r="AB1715" s="84"/>
      <c r="AC1715" s="84"/>
      <c r="AD1715" s="106"/>
      <c r="AE1715" s="107"/>
      <c r="AF1715" s="107"/>
      <c r="AG1715" s="107"/>
      <c r="AH1715" s="107"/>
      <c r="AI1715" s="107"/>
      <c r="AJ1715" s="107"/>
      <c r="AK1715" s="107"/>
      <c r="AL1715" s="107"/>
      <c r="AM1715" s="107"/>
      <c r="AN1715" s="107"/>
      <c r="AO1715" s="107"/>
      <c r="AP1715" s="107"/>
      <c r="AQ1715" s="107"/>
      <c r="AR1715" s="107"/>
      <c r="AS1715" s="107"/>
      <c r="AT1715" s="107"/>
    </row>
    <row r="1716" s="65" customFormat="1" ht="104" customHeight="1" spans="1:46">
      <c r="A1716" s="84" t="s">
        <v>19689</v>
      </c>
      <c r="B1716" s="84"/>
      <c r="C1716" s="85" t="s">
        <v>2</v>
      </c>
      <c r="D1716" s="84" t="s">
        <v>16461</v>
      </c>
      <c r="E1716" s="87" t="s">
        <v>19690</v>
      </c>
      <c r="F1716" s="84" t="s">
        <v>16475</v>
      </c>
      <c r="G1716" s="85"/>
      <c r="H1716" s="85">
        <v>20</v>
      </c>
      <c r="I1716" s="85">
        <v>20</v>
      </c>
      <c r="J1716" s="84">
        <v>1</v>
      </c>
      <c r="K1716" s="90">
        <f>SUMIFS(VENTAS[Cantidad],VENTAS[Código del producto Vendido],STOCK[[#This Row],[Code]])</f>
        <v>0</v>
      </c>
      <c r="L1716" s="84">
        <f>STOCK[[#This Row],[Entradas]]-STOCK[[#This Row],[Salidas]]</f>
        <v>1</v>
      </c>
      <c r="M1716" s="93">
        <f>STOCK[[#This Row],[Precio Final]]*10%</f>
        <v>2</v>
      </c>
      <c r="N1716" s="84"/>
      <c r="O1716" s="85"/>
      <c r="P1716" s="85">
        <v>12</v>
      </c>
      <c r="Q1716" s="84"/>
      <c r="R1716" s="84"/>
      <c r="S1716" s="85"/>
      <c r="T1716" s="96"/>
      <c r="U1716" s="84">
        <f t="shared" si="88"/>
        <v>0</v>
      </c>
      <c r="V1716" s="85">
        <f t="shared" si="89"/>
        <v>20</v>
      </c>
      <c r="W1716" s="85">
        <f>STOCK[[#This Row],[Precio Final]]-STOCK[[#This Row],[Costo total]]</f>
        <v>20</v>
      </c>
      <c r="X1716" s="84">
        <f>STOCK[[#This Row],[Ganancia Unitaria]]*STOCK[[#This Row],[Salidas]]</f>
        <v>0</v>
      </c>
      <c r="Y1716" s="84"/>
      <c r="Z1716" s="84"/>
      <c r="AA1716" s="85"/>
      <c r="AB1716" s="84"/>
      <c r="AC1716" s="84"/>
      <c r="AD1716" s="106"/>
      <c r="AE1716" s="107"/>
      <c r="AF1716" s="107"/>
      <c r="AG1716" s="107"/>
      <c r="AH1716" s="107"/>
      <c r="AI1716" s="107"/>
      <c r="AJ1716" s="107"/>
      <c r="AK1716" s="107"/>
      <c r="AL1716" s="107"/>
      <c r="AM1716" s="107"/>
      <c r="AN1716" s="107"/>
      <c r="AO1716" s="107"/>
      <c r="AP1716" s="107"/>
      <c r="AQ1716" s="107"/>
      <c r="AR1716" s="107"/>
      <c r="AS1716" s="107"/>
      <c r="AT1716" s="107"/>
    </row>
    <row r="1717" s="65" customFormat="1" ht="104" customHeight="1" spans="1:46">
      <c r="A1717" s="84" t="s">
        <v>19691</v>
      </c>
      <c r="B1717" s="84"/>
      <c r="C1717" s="85" t="s">
        <v>2</v>
      </c>
      <c r="D1717" s="84" t="s">
        <v>16511</v>
      </c>
      <c r="E1717" s="87" t="s">
        <v>19692</v>
      </c>
      <c r="F1717" s="84" t="s">
        <v>16404</v>
      </c>
      <c r="G1717" s="85"/>
      <c r="H1717" s="85">
        <v>18</v>
      </c>
      <c r="I1717" s="85">
        <v>18</v>
      </c>
      <c r="J1717" s="84">
        <v>1</v>
      </c>
      <c r="K1717" s="90">
        <f>SUMIFS(VENTAS[Cantidad],VENTAS[Código del producto Vendido],STOCK[[#This Row],[Code]])</f>
        <v>0</v>
      </c>
      <c r="L1717" s="84">
        <f>STOCK[[#This Row],[Entradas]]-STOCK[[#This Row],[Salidas]]</f>
        <v>1</v>
      </c>
      <c r="M1717" s="93">
        <f>STOCK[[#This Row],[Precio Final]]*10%</f>
        <v>1.8</v>
      </c>
      <c r="N1717" s="84"/>
      <c r="O1717" s="85"/>
      <c r="P1717" s="85">
        <v>12</v>
      </c>
      <c r="Q1717" s="84"/>
      <c r="R1717" s="84"/>
      <c r="S1717" s="85"/>
      <c r="T1717" s="96"/>
      <c r="U1717" s="84">
        <f t="shared" si="88"/>
        <v>0</v>
      </c>
      <c r="V1717" s="85">
        <f t="shared" si="89"/>
        <v>18</v>
      </c>
      <c r="W1717" s="85">
        <f>STOCK[[#This Row],[Precio Final]]-STOCK[[#This Row],[Costo total]]</f>
        <v>18</v>
      </c>
      <c r="X1717" s="84">
        <f>STOCK[[#This Row],[Ganancia Unitaria]]*STOCK[[#This Row],[Salidas]]</f>
        <v>0</v>
      </c>
      <c r="Y1717" s="84"/>
      <c r="Z1717" s="84"/>
      <c r="AA1717" s="85"/>
      <c r="AB1717" s="84"/>
      <c r="AC1717" s="84"/>
      <c r="AD1717" s="106"/>
      <c r="AE1717" s="107"/>
      <c r="AF1717" s="107"/>
      <c r="AG1717" s="107"/>
      <c r="AH1717" s="107"/>
      <c r="AI1717" s="107"/>
      <c r="AJ1717" s="107"/>
      <c r="AK1717" s="107"/>
      <c r="AL1717" s="107"/>
      <c r="AM1717" s="107"/>
      <c r="AN1717" s="107"/>
      <c r="AO1717" s="107"/>
      <c r="AP1717" s="107"/>
      <c r="AQ1717" s="107"/>
      <c r="AR1717" s="107"/>
      <c r="AS1717" s="107"/>
      <c r="AT1717" s="107"/>
    </row>
    <row r="1718" s="65" customFormat="1" ht="104" customHeight="1" spans="1:46">
      <c r="A1718" s="84" t="s">
        <v>19693</v>
      </c>
      <c r="B1718" s="84"/>
      <c r="C1718" s="85" t="s">
        <v>2</v>
      </c>
      <c r="D1718" s="84" t="s">
        <v>16875</v>
      </c>
      <c r="E1718" s="87" t="s">
        <v>19694</v>
      </c>
      <c r="F1718" s="84" t="s">
        <v>16396</v>
      </c>
      <c r="G1718" s="85"/>
      <c r="H1718" s="85">
        <v>18</v>
      </c>
      <c r="I1718" s="85">
        <v>18</v>
      </c>
      <c r="J1718" s="84">
        <v>1</v>
      </c>
      <c r="K1718" s="90">
        <f>SUMIFS(VENTAS[Cantidad],VENTAS[Código del producto Vendido],STOCK[[#This Row],[Code]])</f>
        <v>0</v>
      </c>
      <c r="L1718" s="84">
        <f>STOCK[[#This Row],[Entradas]]-STOCK[[#This Row],[Salidas]]</f>
        <v>1</v>
      </c>
      <c r="M1718" s="93">
        <f>STOCK[[#This Row],[Precio Final]]*10%</f>
        <v>1.8</v>
      </c>
      <c r="N1718" s="84"/>
      <c r="O1718" s="85"/>
      <c r="P1718" s="85">
        <v>12</v>
      </c>
      <c r="Q1718" s="84"/>
      <c r="R1718" s="84"/>
      <c r="S1718" s="85"/>
      <c r="T1718" s="96"/>
      <c r="U1718" s="84">
        <f t="shared" si="88"/>
        <v>0</v>
      </c>
      <c r="V1718" s="85">
        <f t="shared" si="89"/>
        <v>18</v>
      </c>
      <c r="W1718" s="85">
        <f>STOCK[[#This Row],[Precio Final]]-STOCK[[#This Row],[Costo total]]</f>
        <v>18</v>
      </c>
      <c r="X1718" s="84">
        <f>STOCK[[#This Row],[Ganancia Unitaria]]*STOCK[[#This Row],[Salidas]]</f>
        <v>0</v>
      </c>
      <c r="Y1718" s="84"/>
      <c r="Z1718" s="84"/>
      <c r="AA1718" s="85"/>
      <c r="AB1718" s="84"/>
      <c r="AC1718" s="84"/>
      <c r="AD1718" s="106"/>
      <c r="AE1718" s="107"/>
      <c r="AF1718" s="107"/>
      <c r="AG1718" s="107"/>
      <c r="AH1718" s="107"/>
      <c r="AI1718" s="107"/>
      <c r="AJ1718" s="107"/>
      <c r="AK1718" s="107"/>
      <c r="AL1718" s="107"/>
      <c r="AM1718" s="107"/>
      <c r="AN1718" s="107"/>
      <c r="AO1718" s="107"/>
      <c r="AP1718" s="107"/>
      <c r="AQ1718" s="107"/>
      <c r="AR1718" s="107"/>
      <c r="AS1718" s="107"/>
      <c r="AT1718" s="107"/>
    </row>
    <row r="1719" s="65" customFormat="1" ht="104" customHeight="1" spans="1:46">
      <c r="A1719" s="84" t="s">
        <v>19695</v>
      </c>
      <c r="B1719" s="84"/>
      <c r="C1719" s="85" t="s">
        <v>2</v>
      </c>
      <c r="D1719" s="84" t="s">
        <v>19218</v>
      </c>
      <c r="E1719" s="87" t="s">
        <v>19696</v>
      </c>
      <c r="F1719" s="84" t="s">
        <v>16586</v>
      </c>
      <c r="G1719" s="85"/>
      <c r="H1719" s="85">
        <v>15</v>
      </c>
      <c r="I1719" s="85">
        <v>15</v>
      </c>
      <c r="J1719" s="84">
        <v>1</v>
      </c>
      <c r="K1719" s="90">
        <f>SUMIFS(VENTAS[Cantidad],VENTAS[Código del producto Vendido],STOCK[[#This Row],[Code]])</f>
        <v>0</v>
      </c>
      <c r="L1719" s="84">
        <f>STOCK[[#This Row],[Entradas]]-STOCK[[#This Row],[Salidas]]</f>
        <v>1</v>
      </c>
      <c r="M1719" s="93">
        <f>STOCK[[#This Row],[Precio Final]]*10%</f>
        <v>1.5</v>
      </c>
      <c r="N1719" s="84"/>
      <c r="O1719" s="85"/>
      <c r="P1719" s="85">
        <v>12</v>
      </c>
      <c r="Q1719" s="84"/>
      <c r="R1719" s="84"/>
      <c r="S1719" s="85"/>
      <c r="T1719" s="96"/>
      <c r="U1719" s="84">
        <f t="shared" si="88"/>
        <v>0</v>
      </c>
      <c r="V1719" s="85">
        <f t="shared" si="89"/>
        <v>15</v>
      </c>
      <c r="W1719" s="85">
        <f>STOCK[[#This Row],[Precio Final]]-STOCK[[#This Row],[Costo total]]</f>
        <v>15</v>
      </c>
      <c r="X1719" s="84">
        <f>STOCK[[#This Row],[Ganancia Unitaria]]*STOCK[[#This Row],[Salidas]]</f>
        <v>0</v>
      </c>
      <c r="Y1719" s="84"/>
      <c r="Z1719" s="84"/>
      <c r="AA1719" s="85"/>
      <c r="AB1719" s="84"/>
      <c r="AC1719" s="84"/>
      <c r="AD1719" s="106"/>
      <c r="AE1719" s="107"/>
      <c r="AF1719" s="107"/>
      <c r="AG1719" s="107"/>
      <c r="AH1719" s="107"/>
      <c r="AI1719" s="107"/>
      <c r="AJ1719" s="107"/>
      <c r="AK1719" s="107"/>
      <c r="AL1719" s="107"/>
      <c r="AM1719" s="107"/>
      <c r="AN1719" s="107"/>
      <c r="AO1719" s="107"/>
      <c r="AP1719" s="107"/>
      <c r="AQ1719" s="107"/>
      <c r="AR1719" s="107"/>
      <c r="AS1719" s="107"/>
      <c r="AT1719" s="107"/>
    </row>
    <row r="1720" s="65" customFormat="1" ht="104" customHeight="1" spans="1:46">
      <c r="A1720" s="84" t="s">
        <v>19697</v>
      </c>
      <c r="B1720" s="84"/>
      <c r="C1720" s="85" t="s">
        <v>2</v>
      </c>
      <c r="D1720" s="84" t="s">
        <v>16442</v>
      </c>
      <c r="E1720" s="87" t="s">
        <v>19698</v>
      </c>
      <c r="F1720" s="84" t="s">
        <v>16408</v>
      </c>
      <c r="G1720" s="85"/>
      <c r="H1720" s="85">
        <v>25</v>
      </c>
      <c r="I1720" s="85">
        <v>25</v>
      </c>
      <c r="J1720" s="84">
        <v>1</v>
      </c>
      <c r="K1720" s="90">
        <f>SUMIFS(VENTAS[Cantidad],VENTAS[Código del producto Vendido],STOCK[[#This Row],[Code]])</f>
        <v>0</v>
      </c>
      <c r="L1720" s="84">
        <f>STOCK[[#This Row],[Entradas]]-STOCK[[#This Row],[Salidas]]</f>
        <v>1</v>
      </c>
      <c r="M1720" s="93">
        <f>STOCK[[#This Row],[Precio Final]]*10%</f>
        <v>2.5</v>
      </c>
      <c r="N1720" s="84"/>
      <c r="O1720" s="85"/>
      <c r="P1720" s="85">
        <v>12</v>
      </c>
      <c r="Q1720" s="84"/>
      <c r="R1720" s="84"/>
      <c r="S1720" s="85"/>
      <c r="T1720" s="96"/>
      <c r="U1720" s="84">
        <f t="shared" si="88"/>
        <v>0</v>
      </c>
      <c r="V1720" s="85">
        <f t="shared" si="89"/>
        <v>25</v>
      </c>
      <c r="W1720" s="85">
        <f>STOCK[[#This Row],[Precio Final]]-STOCK[[#This Row],[Costo total]]</f>
        <v>25</v>
      </c>
      <c r="X1720" s="84">
        <f>STOCK[[#This Row],[Ganancia Unitaria]]*STOCK[[#This Row],[Salidas]]</f>
        <v>0</v>
      </c>
      <c r="Y1720" s="84"/>
      <c r="Z1720" s="84"/>
      <c r="AA1720" s="85"/>
      <c r="AB1720" s="84"/>
      <c r="AC1720" s="84"/>
      <c r="AD1720" s="106"/>
      <c r="AE1720" s="107"/>
      <c r="AF1720" s="107"/>
      <c r="AG1720" s="107"/>
      <c r="AH1720" s="107"/>
      <c r="AI1720" s="107"/>
      <c r="AJ1720" s="107"/>
      <c r="AK1720" s="107"/>
      <c r="AL1720" s="107"/>
      <c r="AM1720" s="107"/>
      <c r="AN1720" s="107"/>
      <c r="AO1720" s="107"/>
      <c r="AP1720" s="107"/>
      <c r="AQ1720" s="107"/>
      <c r="AR1720" s="107"/>
      <c r="AS1720" s="107"/>
      <c r="AT1720" s="107"/>
    </row>
    <row r="1721" s="65" customFormat="1" ht="104" customHeight="1" spans="1:46">
      <c r="A1721" s="84" t="s">
        <v>19699</v>
      </c>
      <c r="B1721" s="84"/>
      <c r="C1721" s="85" t="s">
        <v>2</v>
      </c>
      <c r="D1721" s="84" t="s">
        <v>16442</v>
      </c>
      <c r="E1721" s="87" t="s">
        <v>19700</v>
      </c>
      <c r="F1721" s="84" t="s">
        <v>16431</v>
      </c>
      <c r="G1721" s="85"/>
      <c r="H1721" s="85">
        <v>25</v>
      </c>
      <c r="I1721" s="85">
        <v>25</v>
      </c>
      <c r="J1721" s="84">
        <v>1</v>
      </c>
      <c r="K1721" s="90">
        <f>SUMIFS(VENTAS[Cantidad],VENTAS[Código del producto Vendido],STOCK[[#This Row],[Code]])</f>
        <v>0</v>
      </c>
      <c r="L1721" s="84">
        <f>STOCK[[#This Row],[Entradas]]-STOCK[[#This Row],[Salidas]]</f>
        <v>1</v>
      </c>
      <c r="M1721" s="93">
        <f>STOCK[[#This Row],[Precio Final]]*10%</f>
        <v>2.5</v>
      </c>
      <c r="N1721" s="84"/>
      <c r="O1721" s="85"/>
      <c r="P1721" s="85">
        <v>12</v>
      </c>
      <c r="Q1721" s="84"/>
      <c r="R1721" s="84"/>
      <c r="S1721" s="85"/>
      <c r="T1721" s="96"/>
      <c r="U1721" s="84">
        <f t="shared" si="88"/>
        <v>0</v>
      </c>
      <c r="V1721" s="85">
        <f t="shared" si="89"/>
        <v>25</v>
      </c>
      <c r="W1721" s="85">
        <f>STOCK[[#This Row],[Precio Final]]-STOCK[[#This Row],[Costo total]]</f>
        <v>25</v>
      </c>
      <c r="X1721" s="84">
        <f>STOCK[[#This Row],[Ganancia Unitaria]]*STOCK[[#This Row],[Salidas]]</f>
        <v>0</v>
      </c>
      <c r="Y1721" s="84"/>
      <c r="Z1721" s="84"/>
      <c r="AA1721" s="85"/>
      <c r="AB1721" s="84"/>
      <c r="AC1721" s="84"/>
      <c r="AD1721" s="106"/>
      <c r="AE1721" s="107"/>
      <c r="AF1721" s="107"/>
      <c r="AG1721" s="107"/>
      <c r="AH1721" s="107"/>
      <c r="AI1721" s="107"/>
      <c r="AJ1721" s="107"/>
      <c r="AK1721" s="107"/>
      <c r="AL1721" s="107"/>
      <c r="AM1721" s="107"/>
      <c r="AN1721" s="107"/>
      <c r="AO1721" s="107"/>
      <c r="AP1721" s="107"/>
      <c r="AQ1721" s="107"/>
      <c r="AR1721" s="107"/>
      <c r="AS1721" s="107"/>
      <c r="AT1721" s="107"/>
    </row>
    <row r="1722" s="65" customFormat="1" ht="104" customHeight="1" spans="1:46">
      <c r="A1722" s="84" t="s">
        <v>19701</v>
      </c>
      <c r="B1722" s="84"/>
      <c r="C1722" s="85" t="s">
        <v>2</v>
      </c>
      <c r="D1722" s="84" t="s">
        <v>16461</v>
      </c>
      <c r="E1722" s="87" t="s">
        <v>19702</v>
      </c>
      <c r="F1722" s="84" t="s">
        <v>16475</v>
      </c>
      <c r="G1722" s="85"/>
      <c r="H1722" s="85">
        <v>20</v>
      </c>
      <c r="I1722" s="85">
        <v>20</v>
      </c>
      <c r="J1722" s="84">
        <v>1</v>
      </c>
      <c r="K1722" s="90">
        <f>SUMIFS(VENTAS[Cantidad],VENTAS[Código del producto Vendido],STOCK[[#This Row],[Code]])</f>
        <v>0</v>
      </c>
      <c r="L1722" s="84">
        <f>STOCK[[#This Row],[Entradas]]-STOCK[[#This Row],[Salidas]]</f>
        <v>1</v>
      </c>
      <c r="M1722" s="93">
        <f>STOCK[[#This Row],[Precio Final]]*10%</f>
        <v>2</v>
      </c>
      <c r="N1722" s="84"/>
      <c r="O1722" s="85"/>
      <c r="P1722" s="85">
        <v>12</v>
      </c>
      <c r="Q1722" s="84"/>
      <c r="R1722" s="84"/>
      <c r="S1722" s="85"/>
      <c r="T1722" s="96"/>
      <c r="U1722" s="84">
        <f t="shared" si="88"/>
        <v>0</v>
      </c>
      <c r="V1722" s="85">
        <f t="shared" si="89"/>
        <v>20</v>
      </c>
      <c r="W1722" s="85">
        <f>STOCK[[#This Row],[Precio Final]]-STOCK[[#This Row],[Costo total]]</f>
        <v>20</v>
      </c>
      <c r="X1722" s="84">
        <f>STOCK[[#This Row],[Ganancia Unitaria]]*STOCK[[#This Row],[Salidas]]</f>
        <v>0</v>
      </c>
      <c r="Y1722" s="84"/>
      <c r="Z1722" s="84"/>
      <c r="AA1722" s="85"/>
      <c r="AB1722" s="84"/>
      <c r="AC1722" s="84"/>
      <c r="AD1722" s="106"/>
      <c r="AE1722" s="107"/>
      <c r="AF1722" s="107"/>
      <c r="AG1722" s="107"/>
      <c r="AH1722" s="107"/>
      <c r="AI1722" s="107"/>
      <c r="AJ1722" s="107"/>
      <c r="AK1722" s="107"/>
      <c r="AL1722" s="107"/>
      <c r="AM1722" s="107"/>
      <c r="AN1722" s="107"/>
      <c r="AO1722" s="107"/>
      <c r="AP1722" s="107"/>
      <c r="AQ1722" s="107"/>
      <c r="AR1722" s="107"/>
      <c r="AS1722" s="107"/>
      <c r="AT1722" s="107"/>
    </row>
    <row r="1723" s="65" customFormat="1" ht="104" customHeight="1" spans="1:46">
      <c r="A1723" s="84" t="s">
        <v>19703</v>
      </c>
      <c r="B1723" s="84"/>
      <c r="C1723" s="85" t="s">
        <v>2</v>
      </c>
      <c r="D1723" s="84" t="s">
        <v>16511</v>
      </c>
      <c r="E1723" s="87" t="s">
        <v>19704</v>
      </c>
      <c r="F1723" s="84" t="s">
        <v>16404</v>
      </c>
      <c r="G1723" s="85"/>
      <c r="H1723" s="85">
        <v>20</v>
      </c>
      <c r="I1723" s="85">
        <v>20</v>
      </c>
      <c r="J1723" s="84">
        <v>1</v>
      </c>
      <c r="K1723" s="90">
        <f>SUMIFS(VENTAS[Cantidad],VENTAS[Código del producto Vendido],STOCK[[#This Row],[Code]])</f>
        <v>0</v>
      </c>
      <c r="L1723" s="84">
        <f>STOCK[[#This Row],[Entradas]]-STOCK[[#This Row],[Salidas]]</f>
        <v>1</v>
      </c>
      <c r="M1723" s="93">
        <f>STOCK[[#This Row],[Precio Final]]*10%</f>
        <v>2</v>
      </c>
      <c r="N1723" s="84"/>
      <c r="O1723" s="85"/>
      <c r="P1723" s="85">
        <v>12</v>
      </c>
      <c r="Q1723" s="84"/>
      <c r="R1723" s="84"/>
      <c r="S1723" s="85"/>
      <c r="T1723" s="96"/>
      <c r="U1723" s="84">
        <f t="shared" si="88"/>
        <v>0</v>
      </c>
      <c r="V1723" s="85">
        <f t="shared" si="89"/>
        <v>20</v>
      </c>
      <c r="W1723" s="85">
        <f>STOCK[[#This Row],[Precio Final]]-STOCK[[#This Row],[Costo total]]</f>
        <v>20</v>
      </c>
      <c r="X1723" s="84">
        <f>STOCK[[#This Row],[Ganancia Unitaria]]*STOCK[[#This Row],[Salidas]]</f>
        <v>0</v>
      </c>
      <c r="Y1723" s="84"/>
      <c r="Z1723" s="84"/>
      <c r="AA1723" s="85"/>
      <c r="AB1723" s="84"/>
      <c r="AC1723" s="84"/>
      <c r="AD1723" s="106"/>
      <c r="AE1723" s="107"/>
      <c r="AF1723" s="107"/>
      <c r="AG1723" s="107"/>
      <c r="AH1723" s="107"/>
      <c r="AI1723" s="107"/>
      <c r="AJ1723" s="107"/>
      <c r="AK1723" s="107"/>
      <c r="AL1723" s="107"/>
      <c r="AM1723" s="107"/>
      <c r="AN1723" s="107"/>
      <c r="AO1723" s="107"/>
      <c r="AP1723" s="107"/>
      <c r="AQ1723" s="107"/>
      <c r="AR1723" s="107"/>
      <c r="AS1723" s="107"/>
      <c r="AT1723" s="107"/>
    </row>
    <row r="1724" s="65" customFormat="1" ht="104" customHeight="1" spans="1:46">
      <c r="A1724" s="84" t="s">
        <v>19705</v>
      </c>
      <c r="B1724" s="84"/>
      <c r="C1724" s="85" t="s">
        <v>2</v>
      </c>
      <c r="D1724" s="84" t="s">
        <v>19706</v>
      </c>
      <c r="E1724" s="87" t="s">
        <v>19707</v>
      </c>
      <c r="F1724" s="84" t="s">
        <v>16396</v>
      </c>
      <c r="G1724" s="85"/>
      <c r="H1724" s="85">
        <v>6</v>
      </c>
      <c r="I1724" s="85">
        <v>6</v>
      </c>
      <c r="J1724" s="84">
        <v>1</v>
      </c>
      <c r="K1724" s="90">
        <f>SUMIFS(VENTAS[Cantidad],VENTAS[Código del producto Vendido],STOCK[[#This Row],[Code]])</f>
        <v>0</v>
      </c>
      <c r="L1724" s="84">
        <f>STOCK[[#This Row],[Entradas]]-STOCK[[#This Row],[Salidas]]</f>
        <v>1</v>
      </c>
      <c r="M1724" s="93">
        <f>STOCK[[#This Row],[Precio Final]]*10%</f>
        <v>0.6</v>
      </c>
      <c r="N1724" s="84"/>
      <c r="O1724" s="85"/>
      <c r="P1724" s="85">
        <v>6</v>
      </c>
      <c r="Q1724" s="84"/>
      <c r="R1724" s="84"/>
      <c r="S1724" s="85"/>
      <c r="T1724" s="96"/>
      <c r="U1724" s="84">
        <f t="shared" si="88"/>
        <v>0</v>
      </c>
      <c r="V1724" s="85">
        <f t="shared" si="89"/>
        <v>6</v>
      </c>
      <c r="W1724" s="85">
        <f>STOCK[[#This Row],[Precio Final]]-STOCK[[#This Row],[Costo total]]</f>
        <v>6</v>
      </c>
      <c r="X1724" s="84">
        <f>STOCK[[#This Row],[Ganancia Unitaria]]*STOCK[[#This Row],[Salidas]]</f>
        <v>0</v>
      </c>
      <c r="Y1724" s="84"/>
      <c r="Z1724" s="84"/>
      <c r="AA1724" s="85"/>
      <c r="AB1724" s="84"/>
      <c r="AC1724" s="84"/>
      <c r="AD1724" s="106"/>
      <c r="AE1724" s="107"/>
      <c r="AF1724" s="107"/>
      <c r="AG1724" s="107"/>
      <c r="AH1724" s="107"/>
      <c r="AI1724" s="107"/>
      <c r="AJ1724" s="107"/>
      <c r="AK1724" s="107"/>
      <c r="AL1724" s="107"/>
      <c r="AM1724" s="107"/>
      <c r="AN1724" s="107"/>
      <c r="AO1724" s="107"/>
      <c r="AP1724" s="107"/>
      <c r="AQ1724" s="107"/>
      <c r="AR1724" s="107"/>
      <c r="AS1724" s="107"/>
      <c r="AT1724" s="107"/>
    </row>
    <row r="1725" s="65" customFormat="1" ht="104" customHeight="1" spans="1:46">
      <c r="A1725" s="84" t="s">
        <v>19708</v>
      </c>
      <c r="B1725" s="84"/>
      <c r="C1725" s="85" t="s">
        <v>2</v>
      </c>
      <c r="D1725" s="84" t="s">
        <v>19706</v>
      </c>
      <c r="E1725" s="87" t="s">
        <v>19709</v>
      </c>
      <c r="F1725" s="84" t="s">
        <v>16396</v>
      </c>
      <c r="G1725" s="85"/>
      <c r="H1725" s="85">
        <v>6</v>
      </c>
      <c r="I1725" s="85">
        <v>6</v>
      </c>
      <c r="J1725" s="84">
        <v>1</v>
      </c>
      <c r="K1725" s="90">
        <f>SUMIFS(VENTAS[Cantidad],VENTAS[Código del producto Vendido],STOCK[[#This Row],[Code]])</f>
        <v>0</v>
      </c>
      <c r="L1725" s="84">
        <f>STOCK[[#This Row],[Entradas]]-STOCK[[#This Row],[Salidas]]</f>
        <v>1</v>
      </c>
      <c r="M1725" s="93">
        <f>STOCK[[#This Row],[Precio Final]]*10%</f>
        <v>0.6</v>
      </c>
      <c r="N1725" s="84"/>
      <c r="O1725" s="85"/>
      <c r="P1725" s="85">
        <v>6</v>
      </c>
      <c r="Q1725" s="84"/>
      <c r="R1725" s="84"/>
      <c r="S1725" s="85"/>
      <c r="T1725" s="96"/>
      <c r="U1725" s="84">
        <f t="shared" si="88"/>
        <v>0</v>
      </c>
      <c r="V1725" s="85">
        <f t="shared" si="89"/>
        <v>6</v>
      </c>
      <c r="W1725" s="85">
        <f>STOCK[[#This Row],[Precio Final]]-STOCK[[#This Row],[Costo total]]</f>
        <v>6</v>
      </c>
      <c r="X1725" s="84">
        <f>STOCK[[#This Row],[Ganancia Unitaria]]*STOCK[[#This Row],[Salidas]]</f>
        <v>0</v>
      </c>
      <c r="Y1725" s="84"/>
      <c r="Z1725" s="84"/>
      <c r="AA1725" s="85"/>
      <c r="AB1725" s="84"/>
      <c r="AC1725" s="84"/>
      <c r="AD1725" s="106"/>
      <c r="AE1725" s="107"/>
      <c r="AF1725" s="107"/>
      <c r="AG1725" s="107"/>
      <c r="AH1725" s="107"/>
      <c r="AI1725" s="107"/>
      <c r="AJ1725" s="107"/>
      <c r="AK1725" s="107"/>
      <c r="AL1725" s="107"/>
      <c r="AM1725" s="107"/>
      <c r="AN1725" s="107"/>
      <c r="AO1725" s="107"/>
      <c r="AP1725" s="107"/>
      <c r="AQ1725" s="107"/>
      <c r="AR1725" s="107"/>
      <c r="AS1725" s="107"/>
      <c r="AT1725" s="107"/>
    </row>
    <row r="1726" s="65" customFormat="1" ht="104" customHeight="1" spans="1:46">
      <c r="A1726" s="84" t="s">
        <v>19710</v>
      </c>
      <c r="B1726" s="84"/>
      <c r="C1726" s="85" t="s">
        <v>2</v>
      </c>
      <c r="D1726" s="84" t="s">
        <v>19706</v>
      </c>
      <c r="E1726" s="87" t="s">
        <v>19711</v>
      </c>
      <c r="F1726" s="84" t="s">
        <v>16396</v>
      </c>
      <c r="G1726" s="85"/>
      <c r="H1726" s="85">
        <v>6</v>
      </c>
      <c r="I1726" s="85">
        <v>6</v>
      </c>
      <c r="J1726" s="84">
        <v>1</v>
      </c>
      <c r="K1726" s="90">
        <f>SUMIFS(VENTAS[Cantidad],VENTAS[Código del producto Vendido],STOCK[[#This Row],[Code]])</f>
        <v>0</v>
      </c>
      <c r="L1726" s="84">
        <f>STOCK[[#This Row],[Entradas]]-STOCK[[#This Row],[Salidas]]</f>
        <v>1</v>
      </c>
      <c r="M1726" s="93">
        <f>STOCK[[#This Row],[Precio Final]]*10%</f>
        <v>0.6</v>
      </c>
      <c r="N1726" s="84"/>
      <c r="O1726" s="85"/>
      <c r="P1726" s="85">
        <v>6</v>
      </c>
      <c r="Q1726" s="84"/>
      <c r="R1726" s="84"/>
      <c r="S1726" s="85"/>
      <c r="T1726" s="96"/>
      <c r="U1726" s="84">
        <f t="shared" si="88"/>
        <v>0</v>
      </c>
      <c r="V1726" s="85">
        <f t="shared" si="89"/>
        <v>6</v>
      </c>
      <c r="W1726" s="85">
        <f>STOCK[[#This Row],[Precio Final]]-STOCK[[#This Row],[Costo total]]</f>
        <v>6</v>
      </c>
      <c r="X1726" s="84">
        <f>STOCK[[#This Row],[Ganancia Unitaria]]*STOCK[[#This Row],[Salidas]]</f>
        <v>0</v>
      </c>
      <c r="Y1726" s="84"/>
      <c r="Z1726" s="84"/>
      <c r="AA1726" s="85"/>
      <c r="AB1726" s="84"/>
      <c r="AC1726" s="84"/>
      <c r="AD1726" s="106"/>
      <c r="AE1726" s="107"/>
      <c r="AF1726" s="107"/>
      <c r="AG1726" s="107"/>
      <c r="AH1726" s="107"/>
      <c r="AI1726" s="107"/>
      <c r="AJ1726" s="107"/>
      <c r="AK1726" s="107"/>
      <c r="AL1726" s="107"/>
      <c r="AM1726" s="107"/>
      <c r="AN1726" s="107"/>
      <c r="AO1726" s="107"/>
      <c r="AP1726" s="107"/>
      <c r="AQ1726" s="107"/>
      <c r="AR1726" s="107"/>
      <c r="AS1726" s="107"/>
      <c r="AT1726" s="107"/>
    </row>
    <row r="1727" s="65" customFormat="1" ht="104" customHeight="1" spans="1:46">
      <c r="A1727" s="84" t="s">
        <v>19712</v>
      </c>
      <c r="B1727" s="84"/>
      <c r="C1727" s="85" t="s">
        <v>2</v>
      </c>
      <c r="D1727" s="84" t="s">
        <v>19713</v>
      </c>
      <c r="E1727" s="87" t="s">
        <v>19714</v>
      </c>
      <c r="F1727" s="84" t="s">
        <v>16475</v>
      </c>
      <c r="G1727" s="85"/>
      <c r="H1727" s="85">
        <v>6</v>
      </c>
      <c r="I1727" s="85">
        <v>6</v>
      </c>
      <c r="J1727" s="84">
        <v>1</v>
      </c>
      <c r="K1727" s="90">
        <f>SUMIFS(VENTAS[Cantidad],VENTAS[Código del producto Vendido],STOCK[[#This Row],[Code]])</f>
        <v>0</v>
      </c>
      <c r="L1727" s="84">
        <f>STOCK[[#This Row],[Entradas]]-STOCK[[#This Row],[Salidas]]</f>
        <v>1</v>
      </c>
      <c r="M1727" s="93">
        <f>STOCK[[#This Row],[Precio Final]]*10%</f>
        <v>0.6</v>
      </c>
      <c r="N1727" s="84"/>
      <c r="O1727" s="85"/>
      <c r="P1727" s="85">
        <v>6</v>
      </c>
      <c r="Q1727" s="84"/>
      <c r="R1727" s="84"/>
      <c r="S1727" s="85"/>
      <c r="T1727" s="96"/>
      <c r="U1727" s="84">
        <f t="shared" si="88"/>
        <v>0</v>
      </c>
      <c r="V1727" s="85">
        <f t="shared" si="89"/>
        <v>6</v>
      </c>
      <c r="W1727" s="85">
        <f>STOCK[[#This Row],[Precio Final]]-STOCK[[#This Row],[Costo total]]</f>
        <v>6</v>
      </c>
      <c r="X1727" s="84">
        <f>STOCK[[#This Row],[Ganancia Unitaria]]*STOCK[[#This Row],[Salidas]]</f>
        <v>0</v>
      </c>
      <c r="Y1727" s="84"/>
      <c r="Z1727" s="84"/>
      <c r="AA1727" s="85"/>
      <c r="AB1727" s="84"/>
      <c r="AC1727" s="84"/>
      <c r="AD1727" s="106"/>
      <c r="AE1727" s="107"/>
      <c r="AF1727" s="107"/>
      <c r="AG1727" s="107"/>
      <c r="AH1727" s="107"/>
      <c r="AI1727" s="107"/>
      <c r="AJ1727" s="107"/>
      <c r="AK1727" s="107"/>
      <c r="AL1727" s="107"/>
      <c r="AM1727" s="107"/>
      <c r="AN1727" s="107"/>
      <c r="AO1727" s="107"/>
      <c r="AP1727" s="107"/>
      <c r="AQ1727" s="107"/>
      <c r="AR1727" s="107"/>
      <c r="AS1727" s="107"/>
      <c r="AT1727" s="107"/>
    </row>
    <row r="1728" s="65" customFormat="1" ht="104" customHeight="1" spans="1:46">
      <c r="A1728" s="84" t="s">
        <v>19715</v>
      </c>
      <c r="B1728" s="84"/>
      <c r="C1728" s="85" t="s">
        <v>2</v>
      </c>
      <c r="D1728" s="84" t="s">
        <v>19713</v>
      </c>
      <c r="E1728" s="87" t="s">
        <v>19716</v>
      </c>
      <c r="F1728" s="84" t="s">
        <v>16475</v>
      </c>
      <c r="G1728" s="85"/>
      <c r="H1728" s="85">
        <v>6</v>
      </c>
      <c r="I1728" s="85">
        <v>6</v>
      </c>
      <c r="J1728" s="84">
        <v>1</v>
      </c>
      <c r="K1728" s="90">
        <f>SUMIFS(VENTAS[Cantidad],VENTAS[Código del producto Vendido],STOCK[[#This Row],[Code]])</f>
        <v>0</v>
      </c>
      <c r="L1728" s="84">
        <f>STOCK[[#This Row],[Entradas]]-STOCK[[#This Row],[Salidas]]</f>
        <v>1</v>
      </c>
      <c r="M1728" s="93">
        <f>STOCK[[#This Row],[Precio Final]]*10%</f>
        <v>0.6</v>
      </c>
      <c r="N1728" s="84"/>
      <c r="O1728" s="85"/>
      <c r="P1728" s="85">
        <v>6</v>
      </c>
      <c r="Q1728" s="84"/>
      <c r="R1728" s="84"/>
      <c r="S1728" s="85"/>
      <c r="T1728" s="96"/>
      <c r="U1728" s="84">
        <f t="shared" si="88"/>
        <v>0</v>
      </c>
      <c r="V1728" s="85">
        <f t="shared" si="89"/>
        <v>6</v>
      </c>
      <c r="W1728" s="85">
        <f>STOCK[[#This Row],[Precio Final]]-STOCK[[#This Row],[Costo total]]</f>
        <v>6</v>
      </c>
      <c r="X1728" s="84">
        <f>STOCK[[#This Row],[Ganancia Unitaria]]*STOCK[[#This Row],[Salidas]]</f>
        <v>0</v>
      </c>
      <c r="Y1728" s="84"/>
      <c r="Z1728" s="84"/>
      <c r="AA1728" s="85"/>
      <c r="AB1728" s="84"/>
      <c r="AC1728" s="84"/>
      <c r="AD1728" s="106"/>
      <c r="AE1728" s="107"/>
      <c r="AF1728" s="107"/>
      <c r="AG1728" s="107"/>
      <c r="AH1728" s="107"/>
      <c r="AI1728" s="107"/>
      <c r="AJ1728" s="107"/>
      <c r="AK1728" s="107"/>
      <c r="AL1728" s="107"/>
      <c r="AM1728" s="107"/>
      <c r="AN1728" s="107"/>
      <c r="AO1728" s="107"/>
      <c r="AP1728" s="107"/>
      <c r="AQ1728" s="107"/>
      <c r="AR1728" s="107"/>
      <c r="AS1728" s="107"/>
      <c r="AT1728" s="107"/>
    </row>
    <row r="1729" s="65" customFormat="1" ht="104" customHeight="1" spans="1:46">
      <c r="A1729" s="84" t="s">
        <v>19717</v>
      </c>
      <c r="B1729" s="84"/>
      <c r="C1729" s="85" t="s">
        <v>2</v>
      </c>
      <c r="D1729" s="84" t="s">
        <v>19713</v>
      </c>
      <c r="E1729" s="87" t="s">
        <v>19718</v>
      </c>
      <c r="F1729" s="84" t="s">
        <v>16475</v>
      </c>
      <c r="G1729" s="85"/>
      <c r="H1729" s="85">
        <v>6</v>
      </c>
      <c r="I1729" s="85">
        <v>6</v>
      </c>
      <c r="J1729" s="84">
        <v>1</v>
      </c>
      <c r="K1729" s="90">
        <f>SUMIFS(VENTAS[Cantidad],VENTAS[Código del producto Vendido],STOCK[[#This Row],[Code]])</f>
        <v>0</v>
      </c>
      <c r="L1729" s="84">
        <f>STOCK[[#This Row],[Entradas]]-STOCK[[#This Row],[Salidas]]</f>
        <v>1</v>
      </c>
      <c r="M1729" s="93">
        <f>STOCK[[#This Row],[Precio Final]]*10%</f>
        <v>0.6</v>
      </c>
      <c r="N1729" s="84"/>
      <c r="O1729" s="85"/>
      <c r="P1729" s="85">
        <v>6</v>
      </c>
      <c r="Q1729" s="84"/>
      <c r="R1729" s="84"/>
      <c r="S1729" s="85"/>
      <c r="T1729" s="96"/>
      <c r="U1729" s="84">
        <f t="shared" si="88"/>
        <v>0</v>
      </c>
      <c r="V1729" s="85">
        <f t="shared" si="89"/>
        <v>6</v>
      </c>
      <c r="W1729" s="85">
        <f>STOCK[[#This Row],[Precio Final]]-STOCK[[#This Row],[Costo total]]</f>
        <v>6</v>
      </c>
      <c r="X1729" s="84">
        <f>STOCK[[#This Row],[Ganancia Unitaria]]*STOCK[[#This Row],[Salidas]]</f>
        <v>0</v>
      </c>
      <c r="Y1729" s="84"/>
      <c r="Z1729" s="84"/>
      <c r="AA1729" s="85"/>
      <c r="AB1729" s="84"/>
      <c r="AC1729" s="84"/>
      <c r="AD1729" s="106"/>
      <c r="AE1729" s="107"/>
      <c r="AF1729" s="107"/>
      <c r="AG1729" s="107"/>
      <c r="AH1729" s="107"/>
      <c r="AI1729" s="107"/>
      <c r="AJ1729" s="107"/>
      <c r="AK1729" s="107"/>
      <c r="AL1729" s="107"/>
      <c r="AM1729" s="107"/>
      <c r="AN1729" s="107"/>
      <c r="AO1729" s="107"/>
      <c r="AP1729" s="107"/>
      <c r="AQ1729" s="107"/>
      <c r="AR1729" s="107"/>
      <c r="AS1729" s="107"/>
      <c r="AT1729" s="107"/>
    </row>
    <row r="1730" s="65" customFormat="1" ht="104" customHeight="1" spans="1:46">
      <c r="A1730" s="84" t="s">
        <v>19719</v>
      </c>
      <c r="B1730" s="84"/>
      <c r="C1730" s="85" t="s">
        <v>2</v>
      </c>
      <c r="D1730" s="84" t="s">
        <v>19713</v>
      </c>
      <c r="E1730" s="87" t="s">
        <v>19707</v>
      </c>
      <c r="F1730" s="84" t="s">
        <v>16475</v>
      </c>
      <c r="G1730" s="85"/>
      <c r="H1730" s="85">
        <v>6</v>
      </c>
      <c r="I1730" s="85">
        <v>6</v>
      </c>
      <c r="J1730" s="84">
        <v>1</v>
      </c>
      <c r="K1730" s="90">
        <f>SUMIFS(VENTAS[Cantidad],VENTAS[Código del producto Vendido],STOCK[[#This Row],[Code]])</f>
        <v>0</v>
      </c>
      <c r="L1730" s="84">
        <f>STOCK[[#This Row],[Entradas]]-STOCK[[#This Row],[Salidas]]</f>
        <v>1</v>
      </c>
      <c r="M1730" s="93">
        <f>STOCK[[#This Row],[Precio Final]]*10%</f>
        <v>0.6</v>
      </c>
      <c r="N1730" s="84"/>
      <c r="O1730" s="85"/>
      <c r="P1730" s="85">
        <v>6</v>
      </c>
      <c r="Q1730" s="84"/>
      <c r="R1730" s="84"/>
      <c r="S1730" s="85"/>
      <c r="T1730" s="96"/>
      <c r="U1730" s="84">
        <f t="shared" ref="U1730:U1793" si="90">T1730*1.5</f>
        <v>0</v>
      </c>
      <c r="V1730" s="85">
        <f t="shared" si="89"/>
        <v>6</v>
      </c>
      <c r="W1730" s="85">
        <f>STOCK[[#This Row],[Precio Final]]-STOCK[[#This Row],[Costo total]]</f>
        <v>6</v>
      </c>
      <c r="X1730" s="84">
        <f>STOCK[[#This Row],[Ganancia Unitaria]]*STOCK[[#This Row],[Salidas]]</f>
        <v>0</v>
      </c>
      <c r="Y1730" s="84"/>
      <c r="Z1730" s="84"/>
      <c r="AA1730" s="85"/>
      <c r="AB1730" s="84"/>
      <c r="AC1730" s="84"/>
      <c r="AD1730" s="106"/>
      <c r="AE1730" s="107"/>
      <c r="AF1730" s="107"/>
      <c r="AG1730" s="107"/>
      <c r="AH1730" s="107"/>
      <c r="AI1730" s="107"/>
      <c r="AJ1730" s="107"/>
      <c r="AK1730" s="107"/>
      <c r="AL1730" s="107"/>
      <c r="AM1730" s="107"/>
      <c r="AN1730" s="107"/>
      <c r="AO1730" s="107"/>
      <c r="AP1730" s="107"/>
      <c r="AQ1730" s="107"/>
      <c r="AR1730" s="107"/>
      <c r="AS1730" s="107"/>
      <c r="AT1730" s="107"/>
    </row>
    <row r="1731" s="65" customFormat="1" ht="104" customHeight="1" spans="1:46">
      <c r="A1731" s="84" t="s">
        <v>19720</v>
      </c>
      <c r="B1731" s="84"/>
      <c r="C1731" s="85" t="s">
        <v>2</v>
      </c>
      <c r="D1731" s="84" t="s">
        <v>19713</v>
      </c>
      <c r="E1731" s="87" t="s">
        <v>19709</v>
      </c>
      <c r="F1731" s="84" t="s">
        <v>16475</v>
      </c>
      <c r="G1731" s="85"/>
      <c r="H1731" s="85">
        <v>6</v>
      </c>
      <c r="I1731" s="85">
        <v>6</v>
      </c>
      <c r="J1731" s="84">
        <v>1</v>
      </c>
      <c r="K1731" s="90">
        <f>SUMIFS(VENTAS[Cantidad],VENTAS[Código del producto Vendido],STOCK[[#This Row],[Code]])</f>
        <v>0</v>
      </c>
      <c r="L1731" s="84">
        <f>STOCK[[#This Row],[Entradas]]-STOCK[[#This Row],[Salidas]]</f>
        <v>1</v>
      </c>
      <c r="M1731" s="93">
        <f>STOCK[[#This Row],[Precio Final]]*10%</f>
        <v>0.6</v>
      </c>
      <c r="N1731" s="84"/>
      <c r="O1731" s="85"/>
      <c r="P1731" s="85">
        <v>6</v>
      </c>
      <c r="Q1731" s="84"/>
      <c r="R1731" s="84"/>
      <c r="S1731" s="85"/>
      <c r="T1731" s="96"/>
      <c r="U1731" s="84">
        <f t="shared" si="90"/>
        <v>0</v>
      </c>
      <c r="V1731" s="85">
        <f t="shared" si="89"/>
        <v>6</v>
      </c>
      <c r="W1731" s="85">
        <f>STOCK[[#This Row],[Precio Final]]-STOCK[[#This Row],[Costo total]]</f>
        <v>6</v>
      </c>
      <c r="X1731" s="84">
        <f>STOCK[[#This Row],[Ganancia Unitaria]]*STOCK[[#This Row],[Salidas]]</f>
        <v>0</v>
      </c>
      <c r="Y1731" s="84"/>
      <c r="Z1731" s="84"/>
      <c r="AA1731" s="85"/>
      <c r="AB1731" s="84"/>
      <c r="AC1731" s="84"/>
      <c r="AD1731" s="106"/>
      <c r="AE1731" s="107"/>
      <c r="AF1731" s="107"/>
      <c r="AG1731" s="107"/>
      <c r="AH1731" s="107"/>
      <c r="AI1731" s="107"/>
      <c r="AJ1731" s="107"/>
      <c r="AK1731" s="107"/>
      <c r="AL1731" s="107"/>
      <c r="AM1731" s="107"/>
      <c r="AN1731" s="107"/>
      <c r="AO1731" s="107"/>
      <c r="AP1731" s="107"/>
      <c r="AQ1731" s="107"/>
      <c r="AR1731" s="107"/>
      <c r="AS1731" s="107"/>
      <c r="AT1731" s="107"/>
    </row>
    <row r="1732" s="65" customFormat="1" ht="104" customHeight="1" spans="1:46">
      <c r="A1732" s="84" t="s">
        <v>19721</v>
      </c>
      <c r="B1732" s="84"/>
      <c r="C1732" s="85" t="s">
        <v>2</v>
      </c>
      <c r="D1732" s="84" t="s">
        <v>19713</v>
      </c>
      <c r="E1732" s="87" t="s">
        <v>19711</v>
      </c>
      <c r="F1732" s="84" t="s">
        <v>16475</v>
      </c>
      <c r="G1732" s="85"/>
      <c r="H1732" s="85">
        <v>6</v>
      </c>
      <c r="I1732" s="85">
        <v>6</v>
      </c>
      <c r="J1732" s="84">
        <v>1</v>
      </c>
      <c r="K1732" s="90">
        <f>SUMIFS(VENTAS[Cantidad],VENTAS[Código del producto Vendido],STOCK[[#This Row],[Code]])</f>
        <v>0</v>
      </c>
      <c r="L1732" s="84">
        <f>STOCK[[#This Row],[Entradas]]-STOCK[[#This Row],[Salidas]]</f>
        <v>1</v>
      </c>
      <c r="M1732" s="93">
        <f>STOCK[[#This Row],[Precio Final]]*10%</f>
        <v>0.6</v>
      </c>
      <c r="N1732" s="84"/>
      <c r="O1732" s="85"/>
      <c r="P1732" s="85">
        <v>6</v>
      </c>
      <c r="Q1732" s="84"/>
      <c r="R1732" s="84"/>
      <c r="S1732" s="85"/>
      <c r="T1732" s="96"/>
      <c r="U1732" s="84">
        <f t="shared" si="90"/>
        <v>0</v>
      </c>
      <c r="V1732" s="85">
        <f t="shared" si="89"/>
        <v>6</v>
      </c>
      <c r="W1732" s="85">
        <f>STOCK[[#This Row],[Precio Final]]-STOCK[[#This Row],[Costo total]]</f>
        <v>6</v>
      </c>
      <c r="X1732" s="84">
        <f>STOCK[[#This Row],[Ganancia Unitaria]]*STOCK[[#This Row],[Salidas]]</f>
        <v>0</v>
      </c>
      <c r="Y1732" s="84"/>
      <c r="Z1732" s="84"/>
      <c r="AA1732" s="85"/>
      <c r="AB1732" s="84"/>
      <c r="AC1732" s="84"/>
      <c r="AD1732" s="106"/>
      <c r="AE1732" s="107"/>
      <c r="AF1732" s="107"/>
      <c r="AG1732" s="107"/>
      <c r="AH1732" s="107"/>
      <c r="AI1732" s="107"/>
      <c r="AJ1732" s="107"/>
      <c r="AK1732" s="107"/>
      <c r="AL1732" s="107"/>
      <c r="AM1732" s="107"/>
      <c r="AN1732" s="107"/>
      <c r="AO1732" s="107"/>
      <c r="AP1732" s="107"/>
      <c r="AQ1732" s="107"/>
      <c r="AR1732" s="107"/>
      <c r="AS1732" s="107"/>
      <c r="AT1732" s="107"/>
    </row>
    <row r="1733" s="65" customFormat="1" ht="104" customHeight="1" spans="1:46">
      <c r="A1733" s="84" t="s">
        <v>19722</v>
      </c>
      <c r="B1733" s="84"/>
      <c r="C1733" s="85" t="s">
        <v>2</v>
      </c>
      <c r="D1733" s="84" t="s">
        <v>19713</v>
      </c>
      <c r="E1733" s="87" t="s">
        <v>19723</v>
      </c>
      <c r="F1733" s="84" t="s">
        <v>16586</v>
      </c>
      <c r="G1733" s="85"/>
      <c r="H1733" s="85">
        <v>6</v>
      </c>
      <c r="I1733" s="85">
        <v>6</v>
      </c>
      <c r="J1733" s="84">
        <v>1</v>
      </c>
      <c r="K1733" s="90">
        <f>SUMIFS(VENTAS[Cantidad],VENTAS[Código del producto Vendido],STOCK[[#This Row],[Code]])</f>
        <v>0</v>
      </c>
      <c r="L1733" s="84">
        <f>STOCK[[#This Row],[Entradas]]-STOCK[[#This Row],[Salidas]]</f>
        <v>1</v>
      </c>
      <c r="M1733" s="93">
        <f>STOCK[[#This Row],[Precio Final]]*10%</f>
        <v>0.6</v>
      </c>
      <c r="N1733" s="84"/>
      <c r="O1733" s="85"/>
      <c r="P1733" s="85">
        <v>6</v>
      </c>
      <c r="Q1733" s="84"/>
      <c r="R1733" s="84"/>
      <c r="S1733" s="85"/>
      <c r="T1733" s="96"/>
      <c r="U1733" s="84">
        <f t="shared" si="90"/>
        <v>0</v>
      </c>
      <c r="V1733" s="85">
        <f t="shared" si="89"/>
        <v>6</v>
      </c>
      <c r="W1733" s="85">
        <f>STOCK[[#This Row],[Precio Final]]-STOCK[[#This Row],[Costo total]]</f>
        <v>6</v>
      </c>
      <c r="X1733" s="84">
        <f>STOCK[[#This Row],[Ganancia Unitaria]]*STOCK[[#This Row],[Salidas]]</f>
        <v>0</v>
      </c>
      <c r="Y1733" s="84"/>
      <c r="Z1733" s="84"/>
      <c r="AA1733" s="85"/>
      <c r="AB1733" s="84"/>
      <c r="AC1733" s="84"/>
      <c r="AD1733" s="106"/>
      <c r="AE1733" s="107"/>
      <c r="AF1733" s="107"/>
      <c r="AG1733" s="107"/>
      <c r="AH1733" s="107"/>
      <c r="AI1733" s="107"/>
      <c r="AJ1733" s="107"/>
      <c r="AK1733" s="107"/>
      <c r="AL1733" s="107"/>
      <c r="AM1733" s="107"/>
      <c r="AN1733" s="107"/>
      <c r="AO1733" s="107"/>
      <c r="AP1733" s="107"/>
      <c r="AQ1733" s="107"/>
      <c r="AR1733" s="107"/>
      <c r="AS1733" s="107"/>
      <c r="AT1733" s="107"/>
    </row>
    <row r="1734" s="65" customFormat="1" ht="104" customHeight="1" spans="1:46">
      <c r="A1734" s="84" t="s">
        <v>19724</v>
      </c>
      <c r="B1734" s="84"/>
      <c r="C1734" s="85" t="s">
        <v>2</v>
      </c>
      <c r="D1734" s="84" t="s">
        <v>19713</v>
      </c>
      <c r="E1734" s="87" t="s">
        <v>19725</v>
      </c>
      <c r="F1734" s="84" t="s">
        <v>19726</v>
      </c>
      <c r="G1734" s="85"/>
      <c r="H1734" s="85">
        <v>6</v>
      </c>
      <c r="I1734" s="85">
        <v>6</v>
      </c>
      <c r="J1734" s="84">
        <v>1</v>
      </c>
      <c r="K1734" s="90">
        <f>SUMIFS(VENTAS[Cantidad],VENTAS[Código del producto Vendido],STOCK[[#This Row],[Code]])</f>
        <v>0</v>
      </c>
      <c r="L1734" s="84">
        <f>STOCK[[#This Row],[Entradas]]-STOCK[[#This Row],[Salidas]]</f>
        <v>1</v>
      </c>
      <c r="M1734" s="93">
        <f>STOCK[[#This Row],[Precio Final]]*10%</f>
        <v>0.6</v>
      </c>
      <c r="N1734" s="84"/>
      <c r="O1734" s="85"/>
      <c r="P1734" s="85">
        <v>6</v>
      </c>
      <c r="Q1734" s="84"/>
      <c r="R1734" s="84"/>
      <c r="S1734" s="85"/>
      <c r="T1734" s="96"/>
      <c r="U1734" s="84">
        <f t="shared" si="90"/>
        <v>0</v>
      </c>
      <c r="V1734" s="85">
        <f t="shared" si="89"/>
        <v>6</v>
      </c>
      <c r="W1734" s="85">
        <f>STOCK[[#This Row],[Precio Final]]-STOCK[[#This Row],[Costo total]]</f>
        <v>6</v>
      </c>
      <c r="X1734" s="84">
        <f>STOCK[[#This Row],[Ganancia Unitaria]]*STOCK[[#This Row],[Salidas]]</f>
        <v>0</v>
      </c>
      <c r="Y1734" s="84"/>
      <c r="Z1734" s="84"/>
      <c r="AA1734" s="85"/>
      <c r="AB1734" s="84"/>
      <c r="AC1734" s="84"/>
      <c r="AD1734" s="106"/>
      <c r="AE1734" s="107"/>
      <c r="AF1734" s="107"/>
      <c r="AG1734" s="107"/>
      <c r="AH1734" s="107"/>
      <c r="AI1734" s="107"/>
      <c r="AJ1734" s="107"/>
      <c r="AK1734" s="107"/>
      <c r="AL1734" s="107"/>
      <c r="AM1734" s="107"/>
      <c r="AN1734" s="107"/>
      <c r="AO1734" s="107"/>
      <c r="AP1734" s="107"/>
      <c r="AQ1734" s="107"/>
      <c r="AR1734" s="107"/>
      <c r="AS1734" s="107"/>
      <c r="AT1734" s="107"/>
    </row>
    <row r="1735" s="65" customFormat="1" ht="104" customHeight="1" spans="1:46">
      <c r="A1735" s="84" t="s">
        <v>19727</v>
      </c>
      <c r="B1735" s="84"/>
      <c r="C1735" s="85" t="s">
        <v>2</v>
      </c>
      <c r="D1735" s="84" t="s">
        <v>19713</v>
      </c>
      <c r="E1735" s="87" t="s">
        <v>19728</v>
      </c>
      <c r="F1735" s="84" t="s">
        <v>16586</v>
      </c>
      <c r="G1735" s="85"/>
      <c r="H1735" s="85">
        <v>6</v>
      </c>
      <c r="I1735" s="85">
        <v>6</v>
      </c>
      <c r="J1735" s="84">
        <v>1</v>
      </c>
      <c r="K1735" s="90">
        <f>SUMIFS(VENTAS[Cantidad],VENTAS[Código del producto Vendido],STOCK[[#This Row],[Code]])</f>
        <v>0</v>
      </c>
      <c r="L1735" s="84">
        <f>STOCK[[#This Row],[Entradas]]-STOCK[[#This Row],[Salidas]]</f>
        <v>1</v>
      </c>
      <c r="M1735" s="93">
        <f>STOCK[[#This Row],[Precio Final]]*10%</f>
        <v>0.6</v>
      </c>
      <c r="N1735" s="84"/>
      <c r="O1735" s="85"/>
      <c r="P1735" s="85">
        <v>6</v>
      </c>
      <c r="Q1735" s="84"/>
      <c r="R1735" s="84"/>
      <c r="S1735" s="85"/>
      <c r="T1735" s="96"/>
      <c r="U1735" s="84">
        <f t="shared" si="90"/>
        <v>0</v>
      </c>
      <c r="V1735" s="85">
        <f t="shared" si="89"/>
        <v>6</v>
      </c>
      <c r="W1735" s="85">
        <f>STOCK[[#This Row],[Precio Final]]-STOCK[[#This Row],[Costo total]]</f>
        <v>6</v>
      </c>
      <c r="X1735" s="84">
        <f>STOCK[[#This Row],[Ganancia Unitaria]]*STOCK[[#This Row],[Salidas]]</f>
        <v>0</v>
      </c>
      <c r="Y1735" s="84"/>
      <c r="Z1735" s="84"/>
      <c r="AA1735" s="85"/>
      <c r="AB1735" s="84"/>
      <c r="AC1735" s="84"/>
      <c r="AD1735" s="106"/>
      <c r="AE1735" s="107"/>
      <c r="AF1735" s="107"/>
      <c r="AG1735" s="107"/>
      <c r="AH1735" s="107"/>
      <c r="AI1735" s="107"/>
      <c r="AJ1735" s="107"/>
      <c r="AK1735" s="107"/>
      <c r="AL1735" s="107"/>
      <c r="AM1735" s="107"/>
      <c r="AN1735" s="107"/>
      <c r="AO1735" s="107"/>
      <c r="AP1735" s="107"/>
      <c r="AQ1735" s="107"/>
      <c r="AR1735" s="107"/>
      <c r="AS1735" s="107"/>
      <c r="AT1735" s="107"/>
    </row>
    <row r="1736" s="65" customFormat="1" ht="104" customHeight="1" spans="1:46">
      <c r="A1736" s="84" t="s">
        <v>19729</v>
      </c>
      <c r="B1736" s="84"/>
      <c r="C1736" s="85" t="s">
        <v>2</v>
      </c>
      <c r="D1736" s="84" t="s">
        <v>19713</v>
      </c>
      <c r="E1736" s="87" t="s">
        <v>19730</v>
      </c>
      <c r="F1736" s="84" t="s">
        <v>16586</v>
      </c>
      <c r="G1736" s="85"/>
      <c r="H1736" s="85">
        <v>6</v>
      </c>
      <c r="I1736" s="85">
        <v>6</v>
      </c>
      <c r="J1736" s="84">
        <v>3</v>
      </c>
      <c r="K1736" s="90">
        <f>SUMIFS(VENTAS[Cantidad],VENTAS[Código del producto Vendido],STOCK[[#This Row],[Code]])</f>
        <v>0</v>
      </c>
      <c r="L1736" s="84">
        <f>STOCK[[#This Row],[Entradas]]-STOCK[[#This Row],[Salidas]]</f>
        <v>3</v>
      </c>
      <c r="M1736" s="93">
        <f>STOCK[[#This Row],[Precio Final]]*10%</f>
        <v>0.6</v>
      </c>
      <c r="N1736" s="84"/>
      <c r="O1736" s="85"/>
      <c r="P1736" s="85">
        <v>6</v>
      </c>
      <c r="Q1736" s="84"/>
      <c r="R1736" s="84"/>
      <c r="S1736" s="85"/>
      <c r="T1736" s="96"/>
      <c r="U1736" s="84">
        <f t="shared" si="90"/>
        <v>0</v>
      </c>
      <c r="V1736" s="85">
        <f t="shared" si="89"/>
        <v>6</v>
      </c>
      <c r="W1736" s="85">
        <f>STOCK[[#This Row],[Precio Final]]-STOCK[[#This Row],[Costo total]]</f>
        <v>6</v>
      </c>
      <c r="X1736" s="84">
        <f>STOCK[[#This Row],[Ganancia Unitaria]]*STOCK[[#This Row],[Salidas]]</f>
        <v>0</v>
      </c>
      <c r="Y1736" s="84"/>
      <c r="Z1736" s="84"/>
      <c r="AA1736" s="85"/>
      <c r="AB1736" s="84"/>
      <c r="AC1736" s="84"/>
      <c r="AD1736" s="106"/>
      <c r="AE1736" s="107"/>
      <c r="AF1736" s="107"/>
      <c r="AG1736" s="107"/>
      <c r="AH1736" s="107"/>
      <c r="AI1736" s="107"/>
      <c r="AJ1736" s="107"/>
      <c r="AK1736" s="107"/>
      <c r="AL1736" s="107"/>
      <c r="AM1736" s="107"/>
      <c r="AN1736" s="107"/>
      <c r="AO1736" s="107"/>
      <c r="AP1736" s="107"/>
      <c r="AQ1736" s="107"/>
      <c r="AR1736" s="107"/>
      <c r="AS1736" s="107"/>
      <c r="AT1736" s="107"/>
    </row>
    <row r="1737" s="65" customFormat="1" ht="104" customHeight="1" spans="1:46">
      <c r="A1737" s="84" t="s">
        <v>19731</v>
      </c>
      <c r="B1737" s="84"/>
      <c r="C1737" s="85" t="s">
        <v>2</v>
      </c>
      <c r="D1737" s="84" t="s">
        <v>19732</v>
      </c>
      <c r="E1737" s="87" t="s">
        <v>19733</v>
      </c>
      <c r="F1737" s="84" t="s">
        <v>16404</v>
      </c>
      <c r="G1737" s="85"/>
      <c r="H1737" s="85">
        <v>6</v>
      </c>
      <c r="I1737" s="85">
        <v>6</v>
      </c>
      <c r="J1737" s="84">
        <v>2</v>
      </c>
      <c r="K1737" s="90">
        <f>SUMIFS(VENTAS[Cantidad],VENTAS[Código del producto Vendido],STOCK[[#This Row],[Code]])</f>
        <v>0</v>
      </c>
      <c r="L1737" s="84">
        <f>STOCK[[#This Row],[Entradas]]-STOCK[[#This Row],[Salidas]]</f>
        <v>2</v>
      </c>
      <c r="M1737" s="93">
        <f>STOCK[[#This Row],[Precio Final]]*10%</f>
        <v>0.6</v>
      </c>
      <c r="N1737" s="84"/>
      <c r="O1737" s="85"/>
      <c r="P1737" s="85">
        <v>6</v>
      </c>
      <c r="Q1737" s="84"/>
      <c r="R1737" s="84"/>
      <c r="S1737" s="85"/>
      <c r="T1737" s="96"/>
      <c r="U1737" s="84">
        <f t="shared" si="90"/>
        <v>0</v>
      </c>
      <c r="V1737" s="85">
        <f t="shared" si="89"/>
        <v>6</v>
      </c>
      <c r="W1737" s="85">
        <f>STOCK[[#This Row],[Precio Final]]-STOCK[[#This Row],[Costo total]]</f>
        <v>6</v>
      </c>
      <c r="X1737" s="84">
        <f>STOCK[[#This Row],[Ganancia Unitaria]]*STOCK[[#This Row],[Salidas]]</f>
        <v>0</v>
      </c>
      <c r="Y1737" s="84"/>
      <c r="Z1737" s="84"/>
      <c r="AA1737" s="85"/>
      <c r="AB1737" s="84"/>
      <c r="AC1737" s="84"/>
      <c r="AD1737" s="106"/>
      <c r="AE1737" s="107"/>
      <c r="AF1737" s="107"/>
      <c r="AG1737" s="107"/>
      <c r="AH1737" s="107"/>
      <c r="AI1737" s="107"/>
      <c r="AJ1737" s="107"/>
      <c r="AK1737" s="107"/>
      <c r="AL1737" s="107"/>
      <c r="AM1737" s="107"/>
      <c r="AN1737" s="107"/>
      <c r="AO1737" s="107"/>
      <c r="AP1737" s="107"/>
      <c r="AQ1737" s="107"/>
      <c r="AR1737" s="107"/>
      <c r="AS1737" s="107"/>
      <c r="AT1737" s="107"/>
    </row>
    <row r="1738" s="65" customFormat="1" ht="104" customHeight="1" spans="1:46">
      <c r="A1738" s="84" t="s">
        <v>19734</v>
      </c>
      <c r="B1738" s="84"/>
      <c r="C1738" s="85" t="s">
        <v>2</v>
      </c>
      <c r="D1738" s="84" t="s">
        <v>19732</v>
      </c>
      <c r="E1738" s="87" t="s">
        <v>19735</v>
      </c>
      <c r="F1738" s="84" t="s">
        <v>16404</v>
      </c>
      <c r="G1738" s="85"/>
      <c r="H1738" s="85">
        <v>6</v>
      </c>
      <c r="I1738" s="85">
        <v>6</v>
      </c>
      <c r="J1738" s="84">
        <v>1</v>
      </c>
      <c r="K1738" s="90">
        <f>SUMIFS(VENTAS[Cantidad],VENTAS[Código del producto Vendido],STOCK[[#This Row],[Code]])</f>
        <v>0</v>
      </c>
      <c r="L1738" s="84">
        <f>STOCK[[#This Row],[Entradas]]-STOCK[[#This Row],[Salidas]]</f>
        <v>1</v>
      </c>
      <c r="M1738" s="93">
        <f>STOCK[[#This Row],[Precio Final]]*10%</f>
        <v>0.6</v>
      </c>
      <c r="N1738" s="84"/>
      <c r="O1738" s="85"/>
      <c r="P1738" s="85">
        <v>6</v>
      </c>
      <c r="Q1738" s="84"/>
      <c r="R1738" s="84"/>
      <c r="S1738" s="85"/>
      <c r="T1738" s="96"/>
      <c r="U1738" s="84">
        <f t="shared" si="90"/>
        <v>0</v>
      </c>
      <c r="V1738" s="85">
        <f t="shared" si="89"/>
        <v>6</v>
      </c>
      <c r="W1738" s="85">
        <f>STOCK[[#This Row],[Precio Final]]-STOCK[[#This Row],[Costo total]]</f>
        <v>6</v>
      </c>
      <c r="X1738" s="84">
        <f>STOCK[[#This Row],[Ganancia Unitaria]]*STOCK[[#This Row],[Salidas]]</f>
        <v>0</v>
      </c>
      <c r="Y1738" s="84"/>
      <c r="Z1738" s="84"/>
      <c r="AA1738" s="85"/>
      <c r="AB1738" s="84"/>
      <c r="AC1738" s="84"/>
      <c r="AD1738" s="106"/>
      <c r="AE1738" s="107"/>
      <c r="AF1738" s="107"/>
      <c r="AG1738" s="107"/>
      <c r="AH1738" s="107"/>
      <c r="AI1738" s="107"/>
      <c r="AJ1738" s="107"/>
      <c r="AK1738" s="107"/>
      <c r="AL1738" s="107"/>
      <c r="AM1738" s="107"/>
      <c r="AN1738" s="107"/>
      <c r="AO1738" s="107"/>
      <c r="AP1738" s="107"/>
      <c r="AQ1738" s="107"/>
      <c r="AR1738" s="107"/>
      <c r="AS1738" s="107"/>
      <c r="AT1738" s="107"/>
    </row>
    <row r="1739" s="65" customFormat="1" ht="104" customHeight="1" spans="1:46">
      <c r="A1739" s="84" t="s">
        <v>19736</v>
      </c>
      <c r="B1739" s="84"/>
      <c r="C1739" s="85" t="s">
        <v>2</v>
      </c>
      <c r="D1739" s="84" t="s">
        <v>19737</v>
      </c>
      <c r="E1739" s="87" t="s">
        <v>19738</v>
      </c>
      <c r="F1739" s="84" t="s">
        <v>16475</v>
      </c>
      <c r="G1739" s="85"/>
      <c r="H1739" s="85">
        <v>15</v>
      </c>
      <c r="I1739" s="85">
        <v>15</v>
      </c>
      <c r="J1739" s="84">
        <v>2</v>
      </c>
      <c r="K1739" s="90">
        <f>SUMIFS(VENTAS[Cantidad],VENTAS[Código del producto Vendido],STOCK[[#This Row],[Code]])</f>
        <v>0</v>
      </c>
      <c r="L1739" s="84">
        <f>STOCK[[#This Row],[Entradas]]-STOCK[[#This Row],[Salidas]]</f>
        <v>2</v>
      </c>
      <c r="M1739" s="93">
        <f>STOCK[[#This Row],[Precio Final]]*10%</f>
        <v>1.5</v>
      </c>
      <c r="N1739" s="84"/>
      <c r="O1739" s="85"/>
      <c r="P1739" s="85">
        <v>6</v>
      </c>
      <c r="Q1739" s="84"/>
      <c r="R1739" s="84"/>
      <c r="S1739" s="85"/>
      <c r="T1739" s="96"/>
      <c r="U1739" s="84">
        <f t="shared" si="90"/>
        <v>0</v>
      </c>
      <c r="V1739" s="85">
        <f t="shared" si="89"/>
        <v>15</v>
      </c>
      <c r="W1739" s="85">
        <f>STOCK[[#This Row],[Precio Final]]-STOCK[[#This Row],[Costo total]]</f>
        <v>15</v>
      </c>
      <c r="X1739" s="84">
        <f>STOCK[[#This Row],[Ganancia Unitaria]]*STOCK[[#This Row],[Salidas]]</f>
        <v>0</v>
      </c>
      <c r="Y1739" s="84"/>
      <c r="Z1739" s="84"/>
      <c r="AA1739" s="85"/>
      <c r="AB1739" s="84"/>
      <c r="AC1739" s="84"/>
      <c r="AD1739" s="106"/>
      <c r="AE1739" s="107"/>
      <c r="AF1739" s="107"/>
      <c r="AG1739" s="107"/>
      <c r="AH1739" s="107"/>
      <c r="AI1739" s="107"/>
      <c r="AJ1739" s="107"/>
      <c r="AK1739" s="107"/>
      <c r="AL1739" s="107"/>
      <c r="AM1739" s="107"/>
      <c r="AN1739" s="107"/>
      <c r="AO1739" s="107"/>
      <c r="AP1739" s="107"/>
      <c r="AQ1739" s="107"/>
      <c r="AR1739" s="107"/>
      <c r="AS1739" s="107"/>
      <c r="AT1739" s="107"/>
    </row>
    <row r="1740" s="65" customFormat="1" ht="104" customHeight="1" spans="1:46">
      <c r="A1740" s="84" t="s">
        <v>19739</v>
      </c>
      <c r="B1740" s="84"/>
      <c r="C1740" s="85" t="s">
        <v>2</v>
      </c>
      <c r="D1740" s="84" t="s">
        <v>19706</v>
      </c>
      <c r="E1740" s="87" t="s">
        <v>19740</v>
      </c>
      <c r="F1740" s="84" t="s">
        <v>16396</v>
      </c>
      <c r="G1740" s="85"/>
      <c r="H1740" s="85">
        <v>6</v>
      </c>
      <c r="I1740" s="85">
        <v>6</v>
      </c>
      <c r="J1740" s="84">
        <v>2</v>
      </c>
      <c r="K1740" s="90">
        <f>SUMIFS(VENTAS[Cantidad],VENTAS[Código del producto Vendido],STOCK[[#This Row],[Code]])</f>
        <v>0</v>
      </c>
      <c r="L1740" s="84">
        <f>STOCK[[#This Row],[Entradas]]-STOCK[[#This Row],[Salidas]]</f>
        <v>2</v>
      </c>
      <c r="M1740" s="93">
        <f>STOCK[[#This Row],[Precio Final]]*10%</f>
        <v>0.6</v>
      </c>
      <c r="N1740" s="84"/>
      <c r="O1740" s="85"/>
      <c r="P1740" s="85">
        <v>6</v>
      </c>
      <c r="Q1740" s="84"/>
      <c r="R1740" s="84"/>
      <c r="S1740" s="85"/>
      <c r="T1740" s="96"/>
      <c r="U1740" s="84">
        <f t="shared" si="90"/>
        <v>0</v>
      </c>
      <c r="V1740" s="85">
        <f t="shared" si="89"/>
        <v>6</v>
      </c>
      <c r="W1740" s="85">
        <f>STOCK[[#This Row],[Precio Final]]-STOCK[[#This Row],[Costo total]]</f>
        <v>6</v>
      </c>
      <c r="X1740" s="84">
        <f>STOCK[[#This Row],[Ganancia Unitaria]]*STOCK[[#This Row],[Salidas]]</f>
        <v>0</v>
      </c>
      <c r="Y1740" s="84"/>
      <c r="Z1740" s="84"/>
      <c r="AA1740" s="85"/>
      <c r="AB1740" s="84"/>
      <c r="AC1740" s="84"/>
      <c r="AD1740" s="106"/>
      <c r="AE1740" s="107"/>
      <c r="AF1740" s="107"/>
      <c r="AG1740" s="107"/>
      <c r="AH1740" s="107"/>
      <c r="AI1740" s="107"/>
      <c r="AJ1740" s="107"/>
      <c r="AK1740" s="107"/>
      <c r="AL1740" s="107"/>
      <c r="AM1740" s="107"/>
      <c r="AN1740" s="107"/>
      <c r="AO1740" s="107"/>
      <c r="AP1740" s="107"/>
      <c r="AQ1740" s="107"/>
      <c r="AR1740" s="107"/>
      <c r="AS1740" s="107"/>
      <c r="AT1740" s="107"/>
    </row>
    <row r="1741" s="65" customFormat="1" ht="104" customHeight="1" spans="1:46">
      <c r="A1741" s="84" t="s">
        <v>19741</v>
      </c>
      <c r="B1741" s="84"/>
      <c r="C1741" s="85" t="s">
        <v>2</v>
      </c>
      <c r="D1741" s="84" t="s">
        <v>19713</v>
      </c>
      <c r="E1741" s="87" t="s">
        <v>19742</v>
      </c>
      <c r="F1741" s="84" t="s">
        <v>16475</v>
      </c>
      <c r="G1741" s="85"/>
      <c r="H1741" s="85">
        <v>6</v>
      </c>
      <c r="I1741" s="85">
        <v>6</v>
      </c>
      <c r="J1741" s="84">
        <v>1</v>
      </c>
      <c r="K1741" s="90">
        <f>SUMIFS(VENTAS[Cantidad],VENTAS[Código del producto Vendido],STOCK[[#This Row],[Code]])</f>
        <v>0</v>
      </c>
      <c r="L1741" s="84">
        <f>STOCK[[#This Row],[Entradas]]-STOCK[[#This Row],[Salidas]]</f>
        <v>1</v>
      </c>
      <c r="M1741" s="93">
        <f>STOCK[[#This Row],[Precio Final]]*10%</f>
        <v>0.6</v>
      </c>
      <c r="N1741" s="84"/>
      <c r="O1741" s="85"/>
      <c r="P1741" s="85">
        <v>6</v>
      </c>
      <c r="Q1741" s="84"/>
      <c r="R1741" s="84"/>
      <c r="S1741" s="85"/>
      <c r="T1741" s="96"/>
      <c r="U1741" s="84">
        <f t="shared" si="90"/>
        <v>0</v>
      </c>
      <c r="V1741" s="85">
        <f t="shared" si="89"/>
        <v>6</v>
      </c>
      <c r="W1741" s="85">
        <f>STOCK[[#This Row],[Precio Final]]-STOCK[[#This Row],[Costo total]]</f>
        <v>6</v>
      </c>
      <c r="X1741" s="84">
        <f>STOCK[[#This Row],[Ganancia Unitaria]]*STOCK[[#This Row],[Salidas]]</f>
        <v>0</v>
      </c>
      <c r="Y1741" s="84"/>
      <c r="Z1741" s="84"/>
      <c r="AA1741" s="85"/>
      <c r="AB1741" s="84"/>
      <c r="AC1741" s="84"/>
      <c r="AD1741" s="106"/>
      <c r="AE1741" s="107"/>
      <c r="AF1741" s="107"/>
      <c r="AG1741" s="107"/>
      <c r="AH1741" s="107"/>
      <c r="AI1741" s="107"/>
      <c r="AJ1741" s="107"/>
      <c r="AK1741" s="107"/>
      <c r="AL1741" s="107"/>
      <c r="AM1741" s="107"/>
      <c r="AN1741" s="107"/>
      <c r="AO1741" s="107"/>
      <c r="AP1741" s="107"/>
      <c r="AQ1741" s="107"/>
      <c r="AR1741" s="107"/>
      <c r="AS1741" s="107"/>
      <c r="AT1741" s="107"/>
    </row>
    <row r="1742" s="65" customFormat="1" ht="104" customHeight="1" spans="1:46">
      <c r="A1742" s="84" t="s">
        <v>19743</v>
      </c>
      <c r="B1742" s="84"/>
      <c r="C1742" s="85" t="s">
        <v>2</v>
      </c>
      <c r="D1742" s="84" t="s">
        <v>19713</v>
      </c>
      <c r="E1742" s="87" t="s">
        <v>19728</v>
      </c>
      <c r="F1742" s="84" t="s">
        <v>16475</v>
      </c>
      <c r="G1742" s="85"/>
      <c r="H1742" s="85">
        <v>6</v>
      </c>
      <c r="I1742" s="85">
        <v>6</v>
      </c>
      <c r="J1742" s="84">
        <v>1</v>
      </c>
      <c r="K1742" s="90">
        <f>SUMIFS(VENTAS[Cantidad],VENTAS[Código del producto Vendido],STOCK[[#This Row],[Code]])</f>
        <v>0</v>
      </c>
      <c r="L1742" s="84">
        <f>STOCK[[#This Row],[Entradas]]-STOCK[[#This Row],[Salidas]]</f>
        <v>1</v>
      </c>
      <c r="M1742" s="93">
        <f>STOCK[[#This Row],[Precio Final]]*10%</f>
        <v>0.6</v>
      </c>
      <c r="N1742" s="84"/>
      <c r="O1742" s="85"/>
      <c r="P1742" s="85">
        <v>6</v>
      </c>
      <c r="Q1742" s="84"/>
      <c r="R1742" s="84"/>
      <c r="S1742" s="85"/>
      <c r="T1742" s="96"/>
      <c r="U1742" s="84">
        <f t="shared" si="90"/>
        <v>0</v>
      </c>
      <c r="V1742" s="85">
        <f t="shared" si="89"/>
        <v>6</v>
      </c>
      <c r="W1742" s="85">
        <f>STOCK[[#This Row],[Precio Final]]-STOCK[[#This Row],[Costo total]]</f>
        <v>6</v>
      </c>
      <c r="X1742" s="84">
        <f>STOCK[[#This Row],[Ganancia Unitaria]]*STOCK[[#This Row],[Salidas]]</f>
        <v>0</v>
      </c>
      <c r="Y1742" s="84"/>
      <c r="Z1742" s="84"/>
      <c r="AA1742" s="85"/>
      <c r="AB1742" s="84"/>
      <c r="AC1742" s="84"/>
      <c r="AD1742" s="106"/>
      <c r="AE1742" s="107"/>
      <c r="AF1742" s="107"/>
      <c r="AG1742" s="107"/>
      <c r="AH1742" s="107"/>
      <c r="AI1742" s="107"/>
      <c r="AJ1742" s="107"/>
      <c r="AK1742" s="107"/>
      <c r="AL1742" s="107"/>
      <c r="AM1742" s="107"/>
      <c r="AN1742" s="107"/>
      <c r="AO1742" s="107"/>
      <c r="AP1742" s="107"/>
      <c r="AQ1742" s="107"/>
      <c r="AR1742" s="107"/>
      <c r="AS1742" s="107"/>
      <c r="AT1742" s="107"/>
    </row>
    <row r="1743" s="65" customFormat="1" ht="104" customHeight="1" spans="1:46">
      <c r="A1743" s="84" t="s">
        <v>19744</v>
      </c>
      <c r="B1743" s="84"/>
      <c r="C1743" s="85" t="s">
        <v>2</v>
      </c>
      <c r="D1743" s="84" t="s">
        <v>19713</v>
      </c>
      <c r="E1743" s="87" t="s">
        <v>19745</v>
      </c>
      <c r="F1743" s="84" t="s">
        <v>16475</v>
      </c>
      <c r="G1743" s="85"/>
      <c r="H1743" s="85">
        <v>6</v>
      </c>
      <c r="I1743" s="85">
        <v>6</v>
      </c>
      <c r="J1743" s="84">
        <v>1</v>
      </c>
      <c r="K1743" s="90">
        <f>SUMIFS(VENTAS[Cantidad],VENTAS[Código del producto Vendido],STOCK[[#This Row],[Code]])</f>
        <v>0</v>
      </c>
      <c r="L1743" s="84">
        <f>STOCK[[#This Row],[Entradas]]-STOCK[[#This Row],[Salidas]]</f>
        <v>1</v>
      </c>
      <c r="M1743" s="93">
        <f>STOCK[[#This Row],[Precio Final]]*10%</f>
        <v>0.6</v>
      </c>
      <c r="N1743" s="84"/>
      <c r="O1743" s="85"/>
      <c r="P1743" s="85">
        <v>6</v>
      </c>
      <c r="Q1743" s="84"/>
      <c r="R1743" s="84"/>
      <c r="S1743" s="85"/>
      <c r="T1743" s="96"/>
      <c r="U1743" s="84">
        <f t="shared" si="90"/>
        <v>0</v>
      </c>
      <c r="V1743" s="85">
        <f t="shared" si="89"/>
        <v>6</v>
      </c>
      <c r="W1743" s="85">
        <f>STOCK[[#This Row],[Precio Final]]-STOCK[[#This Row],[Costo total]]</f>
        <v>6</v>
      </c>
      <c r="X1743" s="84">
        <f>STOCK[[#This Row],[Ganancia Unitaria]]*STOCK[[#This Row],[Salidas]]</f>
        <v>0</v>
      </c>
      <c r="Y1743" s="84"/>
      <c r="Z1743" s="84"/>
      <c r="AA1743" s="85"/>
      <c r="AB1743" s="84"/>
      <c r="AC1743" s="84"/>
      <c r="AD1743" s="106"/>
      <c r="AE1743" s="107"/>
      <c r="AF1743" s="107"/>
      <c r="AG1743" s="107"/>
      <c r="AH1743" s="107"/>
      <c r="AI1743" s="107"/>
      <c r="AJ1743" s="107"/>
      <c r="AK1743" s="107"/>
      <c r="AL1743" s="107"/>
      <c r="AM1743" s="107"/>
      <c r="AN1743" s="107"/>
      <c r="AO1743" s="107"/>
      <c r="AP1743" s="107"/>
      <c r="AQ1743" s="107"/>
      <c r="AR1743" s="107"/>
      <c r="AS1743" s="107"/>
      <c r="AT1743" s="107"/>
    </row>
    <row r="1744" s="65" customFormat="1" ht="104" customHeight="1" spans="1:46">
      <c r="A1744" s="84" t="s">
        <v>19746</v>
      </c>
      <c r="B1744" s="84"/>
      <c r="C1744" s="85" t="s">
        <v>2</v>
      </c>
      <c r="D1744" s="84" t="s">
        <v>19713</v>
      </c>
      <c r="E1744" s="87" t="s">
        <v>19747</v>
      </c>
      <c r="F1744" s="84" t="s">
        <v>16475</v>
      </c>
      <c r="G1744" s="85"/>
      <c r="H1744" s="85">
        <v>6</v>
      </c>
      <c r="I1744" s="85">
        <v>6</v>
      </c>
      <c r="J1744" s="84">
        <v>1</v>
      </c>
      <c r="K1744" s="90">
        <f>SUMIFS(VENTAS[Cantidad],VENTAS[Código del producto Vendido],STOCK[[#This Row],[Code]])</f>
        <v>0</v>
      </c>
      <c r="L1744" s="84">
        <f>STOCK[[#This Row],[Entradas]]-STOCK[[#This Row],[Salidas]]</f>
        <v>1</v>
      </c>
      <c r="M1744" s="93">
        <f>STOCK[[#This Row],[Precio Final]]*10%</f>
        <v>0.6</v>
      </c>
      <c r="N1744" s="84"/>
      <c r="O1744" s="85"/>
      <c r="P1744" s="85">
        <v>6</v>
      </c>
      <c r="Q1744" s="84"/>
      <c r="R1744" s="84"/>
      <c r="S1744" s="85"/>
      <c r="T1744" s="96"/>
      <c r="U1744" s="84">
        <f t="shared" si="90"/>
        <v>0</v>
      </c>
      <c r="V1744" s="85">
        <f t="shared" si="89"/>
        <v>6</v>
      </c>
      <c r="W1744" s="85">
        <f>STOCK[[#This Row],[Precio Final]]-STOCK[[#This Row],[Costo total]]</f>
        <v>6</v>
      </c>
      <c r="X1744" s="84">
        <f>STOCK[[#This Row],[Ganancia Unitaria]]*STOCK[[#This Row],[Salidas]]</f>
        <v>0</v>
      </c>
      <c r="Y1744" s="84"/>
      <c r="Z1744" s="84"/>
      <c r="AA1744" s="85"/>
      <c r="AB1744" s="84"/>
      <c r="AC1744" s="84"/>
      <c r="AD1744" s="106"/>
      <c r="AE1744" s="107"/>
      <c r="AF1744" s="107"/>
      <c r="AG1744" s="107"/>
      <c r="AH1744" s="107"/>
      <c r="AI1744" s="107"/>
      <c r="AJ1744" s="107"/>
      <c r="AK1744" s="107"/>
      <c r="AL1744" s="107"/>
      <c r="AM1744" s="107"/>
      <c r="AN1744" s="107"/>
      <c r="AO1744" s="107"/>
      <c r="AP1744" s="107"/>
      <c r="AQ1744" s="107"/>
      <c r="AR1744" s="107"/>
      <c r="AS1744" s="107"/>
      <c r="AT1744" s="107"/>
    </row>
    <row r="1745" s="65" customFormat="1" ht="104" customHeight="1" spans="1:46">
      <c r="A1745" s="84" t="s">
        <v>19748</v>
      </c>
      <c r="B1745" s="84"/>
      <c r="C1745" s="85" t="s">
        <v>2</v>
      </c>
      <c r="D1745" s="84" t="s">
        <v>19713</v>
      </c>
      <c r="E1745" s="87" t="s">
        <v>19749</v>
      </c>
      <c r="F1745" s="84" t="s">
        <v>16475</v>
      </c>
      <c r="G1745" s="85"/>
      <c r="H1745" s="85">
        <v>6</v>
      </c>
      <c r="I1745" s="85">
        <v>6</v>
      </c>
      <c r="J1745" s="84">
        <v>1</v>
      </c>
      <c r="K1745" s="90">
        <f>SUMIFS(VENTAS[Cantidad],VENTAS[Código del producto Vendido],STOCK[[#This Row],[Code]])</f>
        <v>0</v>
      </c>
      <c r="L1745" s="84">
        <f>STOCK[[#This Row],[Entradas]]-STOCK[[#This Row],[Salidas]]</f>
        <v>1</v>
      </c>
      <c r="M1745" s="93">
        <f>STOCK[[#This Row],[Precio Final]]*10%</f>
        <v>0.6</v>
      </c>
      <c r="N1745" s="84"/>
      <c r="O1745" s="85"/>
      <c r="P1745" s="85">
        <v>6</v>
      </c>
      <c r="Q1745" s="84"/>
      <c r="R1745" s="84"/>
      <c r="S1745" s="85"/>
      <c r="T1745" s="96"/>
      <c r="U1745" s="84">
        <f t="shared" si="90"/>
        <v>0</v>
      </c>
      <c r="V1745" s="85">
        <f t="shared" si="89"/>
        <v>6</v>
      </c>
      <c r="W1745" s="85">
        <f>STOCK[[#This Row],[Precio Final]]-STOCK[[#This Row],[Costo total]]</f>
        <v>6</v>
      </c>
      <c r="X1745" s="84">
        <f>STOCK[[#This Row],[Ganancia Unitaria]]*STOCK[[#This Row],[Salidas]]</f>
        <v>0</v>
      </c>
      <c r="Y1745" s="84"/>
      <c r="Z1745" s="84"/>
      <c r="AA1745" s="85"/>
      <c r="AB1745" s="84"/>
      <c r="AC1745" s="84"/>
      <c r="AD1745" s="106"/>
      <c r="AE1745" s="107"/>
      <c r="AF1745" s="107"/>
      <c r="AG1745" s="107"/>
      <c r="AH1745" s="107"/>
      <c r="AI1745" s="107"/>
      <c r="AJ1745" s="107"/>
      <c r="AK1745" s="107"/>
      <c r="AL1745" s="107"/>
      <c r="AM1745" s="107"/>
      <c r="AN1745" s="107"/>
      <c r="AO1745" s="107"/>
      <c r="AP1745" s="107"/>
      <c r="AQ1745" s="107"/>
      <c r="AR1745" s="107"/>
      <c r="AS1745" s="107"/>
      <c r="AT1745" s="107"/>
    </row>
    <row r="1746" s="65" customFormat="1" ht="104" customHeight="1" spans="1:46">
      <c r="A1746" s="84" t="s">
        <v>19750</v>
      </c>
      <c r="B1746" s="84"/>
      <c r="C1746" s="85" t="s">
        <v>2</v>
      </c>
      <c r="D1746" s="84" t="s">
        <v>19713</v>
      </c>
      <c r="E1746" s="87" t="s">
        <v>19751</v>
      </c>
      <c r="F1746" s="84" t="s">
        <v>16475</v>
      </c>
      <c r="G1746" s="85"/>
      <c r="H1746" s="85">
        <v>6</v>
      </c>
      <c r="I1746" s="85">
        <v>6</v>
      </c>
      <c r="J1746" s="84">
        <v>1</v>
      </c>
      <c r="K1746" s="90">
        <f>SUMIFS(VENTAS[Cantidad],VENTAS[Código del producto Vendido],STOCK[[#This Row],[Code]])</f>
        <v>0</v>
      </c>
      <c r="L1746" s="84">
        <f>STOCK[[#This Row],[Entradas]]-STOCK[[#This Row],[Salidas]]</f>
        <v>1</v>
      </c>
      <c r="M1746" s="93">
        <f>STOCK[[#This Row],[Precio Final]]*10%</f>
        <v>0.6</v>
      </c>
      <c r="N1746" s="84"/>
      <c r="O1746" s="85"/>
      <c r="P1746" s="85">
        <v>6</v>
      </c>
      <c r="Q1746" s="84"/>
      <c r="R1746" s="84"/>
      <c r="S1746" s="85"/>
      <c r="T1746" s="96"/>
      <c r="U1746" s="84">
        <f t="shared" si="90"/>
        <v>0</v>
      </c>
      <c r="V1746" s="85">
        <f t="shared" si="89"/>
        <v>6</v>
      </c>
      <c r="W1746" s="85">
        <f>STOCK[[#This Row],[Precio Final]]-STOCK[[#This Row],[Costo total]]</f>
        <v>6</v>
      </c>
      <c r="X1746" s="84">
        <f>STOCK[[#This Row],[Ganancia Unitaria]]*STOCK[[#This Row],[Salidas]]</f>
        <v>0</v>
      </c>
      <c r="Y1746" s="84"/>
      <c r="Z1746" s="84"/>
      <c r="AA1746" s="85"/>
      <c r="AB1746" s="84"/>
      <c r="AC1746" s="84"/>
      <c r="AD1746" s="106"/>
      <c r="AE1746" s="107"/>
      <c r="AF1746" s="107"/>
      <c r="AG1746" s="107"/>
      <c r="AH1746" s="107"/>
      <c r="AI1746" s="107"/>
      <c r="AJ1746" s="107"/>
      <c r="AK1746" s="107"/>
      <c r="AL1746" s="107"/>
      <c r="AM1746" s="107"/>
      <c r="AN1746" s="107"/>
      <c r="AO1746" s="107"/>
      <c r="AP1746" s="107"/>
      <c r="AQ1746" s="107"/>
      <c r="AR1746" s="107"/>
      <c r="AS1746" s="107"/>
      <c r="AT1746" s="107"/>
    </row>
    <row r="1747" s="65" customFormat="1" ht="104" customHeight="1" spans="1:46">
      <c r="A1747" s="84" t="s">
        <v>19752</v>
      </c>
      <c r="B1747" s="84"/>
      <c r="C1747" s="85" t="s">
        <v>2</v>
      </c>
      <c r="D1747" s="84" t="s">
        <v>19713</v>
      </c>
      <c r="E1747" s="87" t="s">
        <v>19753</v>
      </c>
      <c r="F1747" s="84" t="s">
        <v>16475</v>
      </c>
      <c r="G1747" s="85"/>
      <c r="H1747" s="85">
        <v>6</v>
      </c>
      <c r="I1747" s="85">
        <v>6</v>
      </c>
      <c r="J1747" s="84">
        <v>1</v>
      </c>
      <c r="K1747" s="90">
        <f>SUMIFS(VENTAS[Cantidad],VENTAS[Código del producto Vendido],STOCK[[#This Row],[Code]])</f>
        <v>0</v>
      </c>
      <c r="L1747" s="84">
        <f>STOCK[[#This Row],[Entradas]]-STOCK[[#This Row],[Salidas]]</f>
        <v>1</v>
      </c>
      <c r="M1747" s="93">
        <f>STOCK[[#This Row],[Precio Final]]*10%</f>
        <v>0.6</v>
      </c>
      <c r="N1747" s="84"/>
      <c r="O1747" s="85"/>
      <c r="P1747" s="85">
        <v>6</v>
      </c>
      <c r="Q1747" s="84"/>
      <c r="R1747" s="84"/>
      <c r="S1747" s="85"/>
      <c r="T1747" s="96"/>
      <c r="U1747" s="84">
        <f t="shared" si="90"/>
        <v>0</v>
      </c>
      <c r="V1747" s="85">
        <f t="shared" si="89"/>
        <v>6</v>
      </c>
      <c r="W1747" s="85">
        <f>STOCK[[#This Row],[Precio Final]]-STOCK[[#This Row],[Costo total]]</f>
        <v>6</v>
      </c>
      <c r="X1747" s="84">
        <f>STOCK[[#This Row],[Ganancia Unitaria]]*STOCK[[#This Row],[Salidas]]</f>
        <v>0</v>
      </c>
      <c r="Y1747" s="84"/>
      <c r="Z1747" s="84"/>
      <c r="AA1747" s="85"/>
      <c r="AB1747" s="84"/>
      <c r="AC1747" s="84"/>
      <c r="AD1747" s="106"/>
      <c r="AE1747" s="107"/>
      <c r="AF1747" s="107"/>
      <c r="AG1747" s="107"/>
      <c r="AH1747" s="107"/>
      <c r="AI1747" s="107"/>
      <c r="AJ1747" s="107"/>
      <c r="AK1747" s="107"/>
      <c r="AL1747" s="107"/>
      <c r="AM1747" s="107"/>
      <c r="AN1747" s="107"/>
      <c r="AO1747" s="107"/>
      <c r="AP1747" s="107"/>
      <c r="AQ1747" s="107"/>
      <c r="AR1747" s="107"/>
      <c r="AS1747" s="107"/>
      <c r="AT1747" s="107"/>
    </row>
    <row r="1748" s="65" customFormat="1" ht="104" customHeight="1" spans="1:46">
      <c r="A1748" s="84" t="s">
        <v>19754</v>
      </c>
      <c r="B1748" s="84"/>
      <c r="C1748" s="85" t="s">
        <v>2</v>
      </c>
      <c r="D1748" s="84" t="s">
        <v>19713</v>
      </c>
      <c r="E1748" s="87" t="s">
        <v>19755</v>
      </c>
      <c r="F1748" s="84" t="s">
        <v>16475</v>
      </c>
      <c r="G1748" s="85"/>
      <c r="H1748" s="85">
        <v>6</v>
      </c>
      <c r="I1748" s="85">
        <v>6</v>
      </c>
      <c r="J1748" s="84">
        <v>1</v>
      </c>
      <c r="K1748" s="90">
        <f>SUMIFS(VENTAS[Cantidad],VENTAS[Código del producto Vendido],STOCK[[#This Row],[Code]])</f>
        <v>0</v>
      </c>
      <c r="L1748" s="84">
        <f>STOCK[[#This Row],[Entradas]]-STOCK[[#This Row],[Salidas]]</f>
        <v>1</v>
      </c>
      <c r="M1748" s="93">
        <f>STOCK[[#This Row],[Precio Final]]*10%</f>
        <v>0.6</v>
      </c>
      <c r="N1748" s="84"/>
      <c r="O1748" s="85"/>
      <c r="P1748" s="85">
        <v>6</v>
      </c>
      <c r="Q1748" s="84"/>
      <c r="R1748" s="84"/>
      <c r="S1748" s="85"/>
      <c r="T1748" s="96"/>
      <c r="U1748" s="84">
        <f t="shared" si="90"/>
        <v>0</v>
      </c>
      <c r="V1748" s="85">
        <f t="shared" si="89"/>
        <v>6</v>
      </c>
      <c r="W1748" s="85">
        <f>STOCK[[#This Row],[Precio Final]]-STOCK[[#This Row],[Costo total]]</f>
        <v>6</v>
      </c>
      <c r="X1748" s="84">
        <f>STOCK[[#This Row],[Ganancia Unitaria]]*STOCK[[#This Row],[Salidas]]</f>
        <v>0</v>
      </c>
      <c r="Y1748" s="84"/>
      <c r="Z1748" s="84"/>
      <c r="AA1748" s="85"/>
      <c r="AB1748" s="84"/>
      <c r="AC1748" s="84"/>
      <c r="AD1748" s="106"/>
      <c r="AE1748" s="107"/>
      <c r="AF1748" s="107"/>
      <c r="AG1748" s="107"/>
      <c r="AH1748" s="107"/>
      <c r="AI1748" s="107"/>
      <c r="AJ1748" s="107"/>
      <c r="AK1748" s="107"/>
      <c r="AL1748" s="107"/>
      <c r="AM1748" s="107"/>
      <c r="AN1748" s="107"/>
      <c r="AO1748" s="107"/>
      <c r="AP1748" s="107"/>
      <c r="AQ1748" s="107"/>
      <c r="AR1748" s="107"/>
      <c r="AS1748" s="107"/>
      <c r="AT1748" s="107"/>
    </row>
    <row r="1749" s="65" customFormat="1" ht="104" customHeight="1" spans="1:46">
      <c r="A1749" s="84" t="s">
        <v>19756</v>
      </c>
      <c r="B1749" s="84"/>
      <c r="C1749" s="85" t="s">
        <v>2</v>
      </c>
      <c r="D1749" s="84" t="s">
        <v>19713</v>
      </c>
      <c r="E1749" s="87" t="s">
        <v>19757</v>
      </c>
      <c r="F1749" s="84" t="s">
        <v>16586</v>
      </c>
      <c r="G1749" s="85"/>
      <c r="H1749" s="85">
        <v>6</v>
      </c>
      <c r="I1749" s="85">
        <v>6</v>
      </c>
      <c r="J1749" s="84">
        <v>1</v>
      </c>
      <c r="K1749" s="90">
        <f>SUMIFS(VENTAS[Cantidad],VENTAS[Código del producto Vendido],STOCK[[#This Row],[Code]])</f>
        <v>0</v>
      </c>
      <c r="L1749" s="84">
        <f>STOCK[[#This Row],[Entradas]]-STOCK[[#This Row],[Salidas]]</f>
        <v>1</v>
      </c>
      <c r="M1749" s="93">
        <f>STOCK[[#This Row],[Precio Final]]*10%</f>
        <v>0.6</v>
      </c>
      <c r="N1749" s="84"/>
      <c r="O1749" s="85"/>
      <c r="P1749" s="85">
        <v>6</v>
      </c>
      <c r="Q1749" s="84"/>
      <c r="R1749" s="84"/>
      <c r="S1749" s="85"/>
      <c r="T1749" s="96"/>
      <c r="U1749" s="84">
        <f t="shared" si="90"/>
        <v>0</v>
      </c>
      <c r="V1749" s="85">
        <f t="shared" si="89"/>
        <v>6</v>
      </c>
      <c r="W1749" s="85">
        <f>STOCK[[#This Row],[Precio Final]]-STOCK[[#This Row],[Costo total]]</f>
        <v>6</v>
      </c>
      <c r="X1749" s="84">
        <f>STOCK[[#This Row],[Ganancia Unitaria]]*STOCK[[#This Row],[Salidas]]</f>
        <v>0</v>
      </c>
      <c r="Y1749" s="84"/>
      <c r="Z1749" s="84"/>
      <c r="AA1749" s="85"/>
      <c r="AB1749" s="84"/>
      <c r="AC1749" s="84"/>
      <c r="AD1749" s="106"/>
      <c r="AE1749" s="107"/>
      <c r="AF1749" s="107"/>
      <c r="AG1749" s="107"/>
      <c r="AH1749" s="107"/>
      <c r="AI1749" s="107"/>
      <c r="AJ1749" s="107"/>
      <c r="AK1749" s="107"/>
      <c r="AL1749" s="107"/>
      <c r="AM1749" s="107"/>
      <c r="AN1749" s="107"/>
      <c r="AO1749" s="107"/>
      <c r="AP1749" s="107"/>
      <c r="AQ1749" s="107"/>
      <c r="AR1749" s="107"/>
      <c r="AS1749" s="107"/>
      <c r="AT1749" s="107"/>
    </row>
    <row r="1750" s="65" customFormat="1" ht="104" customHeight="1" spans="1:46">
      <c r="A1750" s="84" t="s">
        <v>19758</v>
      </c>
      <c r="B1750" s="84"/>
      <c r="C1750" s="85" t="s">
        <v>2</v>
      </c>
      <c r="D1750" s="84" t="s">
        <v>19713</v>
      </c>
      <c r="E1750" s="87" t="s">
        <v>19759</v>
      </c>
      <c r="F1750" s="84" t="s">
        <v>16586</v>
      </c>
      <c r="G1750" s="85"/>
      <c r="H1750" s="85">
        <v>6</v>
      </c>
      <c r="I1750" s="85">
        <v>6</v>
      </c>
      <c r="J1750" s="84">
        <v>1</v>
      </c>
      <c r="K1750" s="90">
        <f>SUMIFS(VENTAS[Cantidad],VENTAS[Código del producto Vendido],STOCK[[#This Row],[Code]])</f>
        <v>0</v>
      </c>
      <c r="L1750" s="84">
        <f>STOCK[[#This Row],[Entradas]]-STOCK[[#This Row],[Salidas]]</f>
        <v>1</v>
      </c>
      <c r="M1750" s="93">
        <f>STOCK[[#This Row],[Precio Final]]*10%</f>
        <v>0.6</v>
      </c>
      <c r="N1750" s="84"/>
      <c r="O1750" s="85"/>
      <c r="P1750" s="85">
        <v>6</v>
      </c>
      <c r="Q1750" s="84"/>
      <c r="R1750" s="84"/>
      <c r="S1750" s="85"/>
      <c r="T1750" s="96"/>
      <c r="U1750" s="84">
        <f t="shared" si="90"/>
        <v>0</v>
      </c>
      <c r="V1750" s="85">
        <f t="shared" si="89"/>
        <v>6</v>
      </c>
      <c r="W1750" s="85">
        <f>STOCK[[#This Row],[Precio Final]]-STOCK[[#This Row],[Costo total]]</f>
        <v>6</v>
      </c>
      <c r="X1750" s="84">
        <f>STOCK[[#This Row],[Ganancia Unitaria]]*STOCK[[#This Row],[Salidas]]</f>
        <v>0</v>
      </c>
      <c r="Y1750" s="84"/>
      <c r="Z1750" s="84"/>
      <c r="AA1750" s="85"/>
      <c r="AB1750" s="84"/>
      <c r="AC1750" s="84"/>
      <c r="AD1750" s="106"/>
      <c r="AE1750" s="107"/>
      <c r="AF1750" s="107"/>
      <c r="AG1750" s="107"/>
      <c r="AH1750" s="107"/>
      <c r="AI1750" s="107"/>
      <c r="AJ1750" s="107"/>
      <c r="AK1750" s="107"/>
      <c r="AL1750" s="107"/>
      <c r="AM1750" s="107"/>
      <c r="AN1750" s="107"/>
      <c r="AO1750" s="107"/>
      <c r="AP1750" s="107"/>
      <c r="AQ1750" s="107"/>
      <c r="AR1750" s="107"/>
      <c r="AS1750" s="107"/>
      <c r="AT1750" s="107"/>
    </row>
    <row r="1751" s="65" customFormat="1" ht="104" customHeight="1" spans="1:46">
      <c r="A1751" s="84" t="s">
        <v>19760</v>
      </c>
      <c r="B1751" s="84"/>
      <c r="C1751" s="85" t="s">
        <v>2</v>
      </c>
      <c r="D1751" s="84" t="s">
        <v>19713</v>
      </c>
      <c r="E1751" s="87" t="s">
        <v>19761</v>
      </c>
      <c r="F1751" s="84" t="s">
        <v>16586</v>
      </c>
      <c r="G1751" s="85"/>
      <c r="H1751" s="85">
        <v>6</v>
      </c>
      <c r="I1751" s="85">
        <v>6</v>
      </c>
      <c r="J1751" s="84">
        <v>1</v>
      </c>
      <c r="K1751" s="90">
        <f>SUMIFS(VENTAS[Cantidad],VENTAS[Código del producto Vendido],STOCK[[#This Row],[Code]])</f>
        <v>0</v>
      </c>
      <c r="L1751" s="84">
        <f>STOCK[[#This Row],[Entradas]]-STOCK[[#This Row],[Salidas]]</f>
        <v>1</v>
      </c>
      <c r="M1751" s="93">
        <f>STOCK[[#This Row],[Precio Final]]*10%</f>
        <v>0.6</v>
      </c>
      <c r="N1751" s="84"/>
      <c r="O1751" s="85"/>
      <c r="P1751" s="85">
        <v>6</v>
      </c>
      <c r="Q1751" s="84"/>
      <c r="R1751" s="84"/>
      <c r="S1751" s="85"/>
      <c r="T1751" s="96"/>
      <c r="U1751" s="84">
        <f t="shared" si="90"/>
        <v>0</v>
      </c>
      <c r="V1751" s="85">
        <f t="shared" si="89"/>
        <v>6</v>
      </c>
      <c r="W1751" s="85">
        <f>STOCK[[#This Row],[Precio Final]]-STOCK[[#This Row],[Costo total]]</f>
        <v>6</v>
      </c>
      <c r="X1751" s="84">
        <f>STOCK[[#This Row],[Ganancia Unitaria]]*STOCK[[#This Row],[Salidas]]</f>
        <v>0</v>
      </c>
      <c r="Y1751" s="84"/>
      <c r="Z1751" s="84"/>
      <c r="AA1751" s="85"/>
      <c r="AB1751" s="84"/>
      <c r="AC1751" s="84"/>
      <c r="AD1751" s="106"/>
      <c r="AE1751" s="107"/>
      <c r="AF1751" s="107"/>
      <c r="AG1751" s="107"/>
      <c r="AH1751" s="107"/>
      <c r="AI1751" s="107"/>
      <c r="AJ1751" s="107"/>
      <c r="AK1751" s="107"/>
      <c r="AL1751" s="107"/>
      <c r="AM1751" s="107"/>
      <c r="AN1751" s="107"/>
      <c r="AO1751" s="107"/>
      <c r="AP1751" s="107"/>
      <c r="AQ1751" s="107"/>
      <c r="AR1751" s="107"/>
      <c r="AS1751" s="107"/>
      <c r="AT1751" s="107"/>
    </row>
    <row r="1752" s="65" customFormat="1" ht="104" customHeight="1" spans="1:46">
      <c r="A1752" s="84" t="s">
        <v>19762</v>
      </c>
      <c r="B1752" s="84"/>
      <c r="C1752" s="85" t="s">
        <v>2</v>
      </c>
      <c r="D1752" s="84" t="s">
        <v>16498</v>
      </c>
      <c r="E1752" s="87" t="s">
        <v>19763</v>
      </c>
      <c r="F1752" s="84" t="s">
        <v>16586</v>
      </c>
      <c r="G1752" s="85"/>
      <c r="H1752" s="85">
        <v>5</v>
      </c>
      <c r="I1752" s="85">
        <v>5</v>
      </c>
      <c r="J1752" s="84">
        <v>1</v>
      </c>
      <c r="K1752" s="90">
        <f>SUMIFS(VENTAS[Cantidad],VENTAS[Código del producto Vendido],STOCK[[#This Row],[Code]])</f>
        <v>0</v>
      </c>
      <c r="L1752" s="84">
        <f>STOCK[[#This Row],[Entradas]]-STOCK[[#This Row],[Salidas]]</f>
        <v>1</v>
      </c>
      <c r="M1752" s="93">
        <f>STOCK[[#This Row],[Precio Final]]*10%</f>
        <v>0.5</v>
      </c>
      <c r="N1752" s="84"/>
      <c r="O1752" s="85"/>
      <c r="P1752" s="85">
        <v>6</v>
      </c>
      <c r="Q1752" s="84"/>
      <c r="R1752" s="84"/>
      <c r="S1752" s="85"/>
      <c r="T1752" s="96"/>
      <c r="U1752" s="84">
        <f t="shared" si="90"/>
        <v>0</v>
      </c>
      <c r="V1752" s="85">
        <f t="shared" si="89"/>
        <v>5</v>
      </c>
      <c r="W1752" s="85">
        <f>STOCK[[#This Row],[Precio Final]]-STOCK[[#This Row],[Costo total]]</f>
        <v>5</v>
      </c>
      <c r="X1752" s="84">
        <f>STOCK[[#This Row],[Ganancia Unitaria]]*STOCK[[#This Row],[Salidas]]</f>
        <v>0</v>
      </c>
      <c r="Y1752" s="84"/>
      <c r="Z1752" s="84"/>
      <c r="AA1752" s="85"/>
      <c r="AB1752" s="84"/>
      <c r="AC1752" s="84"/>
      <c r="AD1752" s="106"/>
      <c r="AE1752" s="107"/>
      <c r="AF1752" s="107"/>
      <c r="AG1752" s="107"/>
      <c r="AH1752" s="107"/>
      <c r="AI1752" s="107"/>
      <c r="AJ1752" s="107"/>
      <c r="AK1752" s="107"/>
      <c r="AL1752" s="107"/>
      <c r="AM1752" s="107"/>
      <c r="AN1752" s="107"/>
      <c r="AO1752" s="107"/>
      <c r="AP1752" s="107"/>
      <c r="AQ1752" s="107"/>
      <c r="AR1752" s="107"/>
      <c r="AS1752" s="107"/>
      <c r="AT1752" s="107"/>
    </row>
    <row r="1753" s="65" customFormat="1" ht="104" customHeight="1" spans="1:46">
      <c r="A1753" s="84" t="s">
        <v>19764</v>
      </c>
      <c r="B1753" s="84"/>
      <c r="C1753" s="85" t="s">
        <v>2</v>
      </c>
      <c r="D1753" s="84" t="s">
        <v>16447</v>
      </c>
      <c r="E1753" s="87" t="s">
        <v>19765</v>
      </c>
      <c r="F1753" s="84" t="s">
        <v>16404</v>
      </c>
      <c r="G1753" s="85"/>
      <c r="H1753" s="85">
        <v>5</v>
      </c>
      <c r="I1753" s="85">
        <v>5</v>
      </c>
      <c r="J1753" s="84">
        <v>1</v>
      </c>
      <c r="K1753" s="90">
        <f>SUMIFS(VENTAS[Cantidad],VENTAS[Código del producto Vendido],STOCK[[#This Row],[Code]])</f>
        <v>0</v>
      </c>
      <c r="L1753" s="84">
        <f>STOCK[[#This Row],[Entradas]]-STOCK[[#This Row],[Salidas]]</f>
        <v>1</v>
      </c>
      <c r="M1753" s="93">
        <f>STOCK[[#This Row],[Precio Final]]*10%</f>
        <v>0.5</v>
      </c>
      <c r="N1753" s="84"/>
      <c r="O1753" s="85"/>
      <c r="P1753" s="85">
        <v>6</v>
      </c>
      <c r="Q1753" s="84"/>
      <c r="R1753" s="84"/>
      <c r="S1753" s="85"/>
      <c r="T1753" s="96"/>
      <c r="U1753" s="84">
        <f t="shared" si="90"/>
        <v>0</v>
      </c>
      <c r="V1753" s="85">
        <f t="shared" si="89"/>
        <v>5</v>
      </c>
      <c r="W1753" s="85">
        <f>STOCK[[#This Row],[Precio Final]]-STOCK[[#This Row],[Costo total]]</f>
        <v>5</v>
      </c>
      <c r="X1753" s="84">
        <f>STOCK[[#This Row],[Ganancia Unitaria]]*STOCK[[#This Row],[Salidas]]</f>
        <v>0</v>
      </c>
      <c r="Y1753" s="84"/>
      <c r="Z1753" s="84"/>
      <c r="AA1753" s="85"/>
      <c r="AB1753" s="84"/>
      <c r="AC1753" s="84"/>
      <c r="AD1753" s="106"/>
      <c r="AE1753" s="107"/>
      <c r="AF1753" s="107"/>
      <c r="AG1753" s="107"/>
      <c r="AH1753" s="107"/>
      <c r="AI1753" s="107"/>
      <c r="AJ1753" s="107"/>
      <c r="AK1753" s="107"/>
      <c r="AL1753" s="107"/>
      <c r="AM1753" s="107"/>
      <c r="AN1753" s="107"/>
      <c r="AO1753" s="107"/>
      <c r="AP1753" s="107"/>
      <c r="AQ1753" s="107"/>
      <c r="AR1753" s="107"/>
      <c r="AS1753" s="107"/>
      <c r="AT1753" s="107"/>
    </row>
    <row r="1754" s="65" customFormat="1" ht="104" customHeight="1" spans="1:46">
      <c r="A1754" s="84" t="s">
        <v>19766</v>
      </c>
      <c r="B1754" s="84"/>
      <c r="C1754" s="85" t="s">
        <v>2</v>
      </c>
      <c r="D1754" s="84" t="s">
        <v>16447</v>
      </c>
      <c r="E1754" s="87" t="s">
        <v>19767</v>
      </c>
      <c r="F1754" s="84" t="s">
        <v>16404</v>
      </c>
      <c r="G1754" s="85"/>
      <c r="H1754" s="85">
        <v>5</v>
      </c>
      <c r="I1754" s="85">
        <v>5</v>
      </c>
      <c r="J1754" s="84">
        <v>1</v>
      </c>
      <c r="K1754" s="90">
        <f>SUMIFS(VENTAS[Cantidad],VENTAS[Código del producto Vendido],STOCK[[#This Row],[Code]])</f>
        <v>0</v>
      </c>
      <c r="L1754" s="84">
        <f>STOCK[[#This Row],[Entradas]]-STOCK[[#This Row],[Salidas]]</f>
        <v>1</v>
      </c>
      <c r="M1754" s="93">
        <f>STOCK[[#This Row],[Precio Final]]*10%</f>
        <v>0.5</v>
      </c>
      <c r="N1754" s="84"/>
      <c r="O1754" s="85"/>
      <c r="P1754" s="85">
        <v>6</v>
      </c>
      <c r="Q1754" s="84"/>
      <c r="R1754" s="84"/>
      <c r="S1754" s="85"/>
      <c r="T1754" s="96"/>
      <c r="U1754" s="84">
        <f t="shared" si="90"/>
        <v>0</v>
      </c>
      <c r="V1754" s="85">
        <f t="shared" si="89"/>
        <v>5</v>
      </c>
      <c r="W1754" s="85">
        <f>STOCK[[#This Row],[Precio Final]]-STOCK[[#This Row],[Costo total]]</f>
        <v>5</v>
      </c>
      <c r="X1754" s="84">
        <f>STOCK[[#This Row],[Ganancia Unitaria]]*STOCK[[#This Row],[Salidas]]</f>
        <v>0</v>
      </c>
      <c r="Y1754" s="84"/>
      <c r="Z1754" s="84"/>
      <c r="AA1754" s="85"/>
      <c r="AB1754" s="84"/>
      <c r="AC1754" s="84"/>
      <c r="AD1754" s="106"/>
      <c r="AE1754" s="107"/>
      <c r="AF1754" s="107"/>
      <c r="AG1754" s="107"/>
      <c r="AH1754" s="107"/>
      <c r="AI1754" s="107"/>
      <c r="AJ1754" s="107"/>
      <c r="AK1754" s="107"/>
      <c r="AL1754" s="107"/>
      <c r="AM1754" s="107"/>
      <c r="AN1754" s="107"/>
      <c r="AO1754" s="107"/>
      <c r="AP1754" s="107"/>
      <c r="AQ1754" s="107"/>
      <c r="AR1754" s="107"/>
      <c r="AS1754" s="107"/>
      <c r="AT1754" s="107"/>
    </row>
    <row r="1755" s="65" customFormat="1" ht="104" customHeight="1" spans="1:46">
      <c r="A1755" s="84" t="s">
        <v>19768</v>
      </c>
      <c r="B1755" s="84"/>
      <c r="C1755" s="85" t="s">
        <v>2</v>
      </c>
      <c r="D1755" s="84" t="s">
        <v>16447</v>
      </c>
      <c r="E1755" s="87" t="s">
        <v>19769</v>
      </c>
      <c r="F1755" s="84" t="s">
        <v>16404</v>
      </c>
      <c r="G1755" s="85"/>
      <c r="H1755" s="85">
        <v>5</v>
      </c>
      <c r="I1755" s="85">
        <v>5</v>
      </c>
      <c r="J1755" s="84">
        <v>1</v>
      </c>
      <c r="K1755" s="90">
        <f>SUMIFS(VENTAS[Cantidad],VENTAS[Código del producto Vendido],STOCK[[#This Row],[Code]])</f>
        <v>0</v>
      </c>
      <c r="L1755" s="84">
        <f>STOCK[[#This Row],[Entradas]]-STOCK[[#This Row],[Salidas]]</f>
        <v>1</v>
      </c>
      <c r="M1755" s="93">
        <f>STOCK[[#This Row],[Precio Final]]*10%</f>
        <v>0.5</v>
      </c>
      <c r="N1755" s="84"/>
      <c r="O1755" s="85"/>
      <c r="P1755" s="85">
        <v>6</v>
      </c>
      <c r="Q1755" s="84"/>
      <c r="R1755" s="84"/>
      <c r="S1755" s="85"/>
      <c r="T1755" s="96"/>
      <c r="U1755" s="84">
        <f t="shared" si="90"/>
        <v>0</v>
      </c>
      <c r="V1755" s="85">
        <f t="shared" si="89"/>
        <v>5</v>
      </c>
      <c r="W1755" s="85">
        <f>STOCK[[#This Row],[Precio Final]]-STOCK[[#This Row],[Costo total]]</f>
        <v>5</v>
      </c>
      <c r="X1755" s="84">
        <f>STOCK[[#This Row],[Ganancia Unitaria]]*STOCK[[#This Row],[Salidas]]</f>
        <v>0</v>
      </c>
      <c r="Y1755" s="84"/>
      <c r="Z1755" s="84"/>
      <c r="AA1755" s="85"/>
      <c r="AB1755" s="84"/>
      <c r="AC1755" s="84"/>
      <c r="AD1755" s="106"/>
      <c r="AE1755" s="107"/>
      <c r="AF1755" s="107"/>
      <c r="AG1755" s="107"/>
      <c r="AH1755" s="107"/>
      <c r="AI1755" s="107"/>
      <c r="AJ1755" s="107"/>
      <c r="AK1755" s="107"/>
      <c r="AL1755" s="107"/>
      <c r="AM1755" s="107"/>
      <c r="AN1755" s="107"/>
      <c r="AO1755" s="107"/>
      <c r="AP1755" s="107"/>
      <c r="AQ1755" s="107"/>
      <c r="AR1755" s="107"/>
      <c r="AS1755" s="107"/>
      <c r="AT1755" s="107"/>
    </row>
    <row r="1756" s="65" customFormat="1" ht="104" customHeight="1" spans="1:46">
      <c r="A1756" s="84" t="s">
        <v>19770</v>
      </c>
      <c r="B1756" s="84"/>
      <c r="C1756" s="85" t="s">
        <v>2</v>
      </c>
      <c r="D1756" s="84" t="s">
        <v>19713</v>
      </c>
      <c r="E1756" s="87" t="s">
        <v>19771</v>
      </c>
      <c r="F1756" s="84" t="s">
        <v>18325</v>
      </c>
      <c r="G1756" s="85"/>
      <c r="H1756" s="85">
        <v>18</v>
      </c>
      <c r="I1756" s="85">
        <v>18</v>
      </c>
      <c r="J1756" s="84">
        <v>1</v>
      </c>
      <c r="K1756" s="90">
        <f>SUMIFS(VENTAS[Cantidad],VENTAS[Código del producto Vendido],STOCK[[#This Row],[Code]])</f>
        <v>0</v>
      </c>
      <c r="L1756" s="84">
        <f>STOCK[[#This Row],[Entradas]]-STOCK[[#This Row],[Salidas]]</f>
        <v>1</v>
      </c>
      <c r="M1756" s="93">
        <f>STOCK[[#This Row],[Precio Final]]*10%</f>
        <v>1.8</v>
      </c>
      <c r="N1756" s="84"/>
      <c r="O1756" s="85"/>
      <c r="P1756" s="85">
        <v>6</v>
      </c>
      <c r="Q1756" s="84"/>
      <c r="R1756" s="84"/>
      <c r="S1756" s="85"/>
      <c r="T1756" s="96"/>
      <c r="U1756" s="84">
        <f t="shared" si="90"/>
        <v>0</v>
      </c>
      <c r="V1756" s="85">
        <f t="shared" si="89"/>
        <v>18</v>
      </c>
      <c r="W1756" s="85">
        <f>STOCK[[#This Row],[Precio Final]]-STOCK[[#This Row],[Costo total]]</f>
        <v>18</v>
      </c>
      <c r="X1756" s="84">
        <f>STOCK[[#This Row],[Ganancia Unitaria]]*STOCK[[#This Row],[Salidas]]</f>
        <v>0</v>
      </c>
      <c r="Y1756" s="84"/>
      <c r="Z1756" s="84"/>
      <c r="AA1756" s="85"/>
      <c r="AB1756" s="84"/>
      <c r="AC1756" s="84"/>
      <c r="AD1756" s="106"/>
      <c r="AE1756" s="107"/>
      <c r="AF1756" s="107"/>
      <c r="AG1756" s="107"/>
      <c r="AH1756" s="107"/>
      <c r="AI1756" s="107"/>
      <c r="AJ1756" s="107"/>
      <c r="AK1756" s="107"/>
      <c r="AL1756" s="107"/>
      <c r="AM1756" s="107"/>
      <c r="AN1756" s="107"/>
      <c r="AO1756" s="107"/>
      <c r="AP1756" s="107"/>
      <c r="AQ1756" s="107"/>
      <c r="AR1756" s="107"/>
      <c r="AS1756" s="107"/>
      <c r="AT1756" s="107"/>
    </row>
    <row r="1757" s="65" customFormat="1" ht="104" customHeight="1" spans="1:46">
      <c r="A1757" s="84" t="s">
        <v>19772</v>
      </c>
      <c r="B1757" s="84"/>
      <c r="C1757" s="85" t="s">
        <v>2</v>
      </c>
      <c r="D1757" s="84" t="s">
        <v>19713</v>
      </c>
      <c r="E1757" s="87" t="s">
        <v>19773</v>
      </c>
      <c r="F1757" s="84" t="s">
        <v>18325</v>
      </c>
      <c r="G1757" s="85"/>
      <c r="H1757" s="85">
        <v>18</v>
      </c>
      <c r="I1757" s="85">
        <v>18</v>
      </c>
      <c r="J1757" s="84">
        <v>1</v>
      </c>
      <c r="K1757" s="90">
        <f>SUMIFS(VENTAS[Cantidad],VENTAS[Código del producto Vendido],STOCK[[#This Row],[Code]])</f>
        <v>0</v>
      </c>
      <c r="L1757" s="84">
        <f>STOCK[[#This Row],[Entradas]]-STOCK[[#This Row],[Salidas]]</f>
        <v>1</v>
      </c>
      <c r="M1757" s="93">
        <f>STOCK[[#This Row],[Precio Final]]*10%</f>
        <v>1.8</v>
      </c>
      <c r="N1757" s="84"/>
      <c r="O1757" s="85"/>
      <c r="P1757" s="85">
        <v>6</v>
      </c>
      <c r="Q1757" s="84"/>
      <c r="R1757" s="84"/>
      <c r="S1757" s="85"/>
      <c r="T1757" s="96"/>
      <c r="U1757" s="84">
        <f t="shared" si="90"/>
        <v>0</v>
      </c>
      <c r="V1757" s="85">
        <f t="shared" si="89"/>
        <v>18</v>
      </c>
      <c r="W1757" s="85">
        <f>STOCK[[#This Row],[Precio Final]]-STOCK[[#This Row],[Costo total]]</f>
        <v>18</v>
      </c>
      <c r="X1757" s="84">
        <f>STOCK[[#This Row],[Ganancia Unitaria]]*STOCK[[#This Row],[Salidas]]</f>
        <v>0</v>
      </c>
      <c r="Y1757" s="84"/>
      <c r="Z1757" s="84"/>
      <c r="AA1757" s="85"/>
      <c r="AB1757" s="84"/>
      <c r="AC1757" s="84"/>
      <c r="AD1757" s="106"/>
      <c r="AE1757" s="107"/>
      <c r="AF1757" s="107"/>
      <c r="AG1757" s="107"/>
      <c r="AH1757" s="107"/>
      <c r="AI1757" s="107"/>
      <c r="AJ1757" s="107"/>
      <c r="AK1757" s="107"/>
      <c r="AL1757" s="107"/>
      <c r="AM1757" s="107"/>
      <c r="AN1757" s="107"/>
      <c r="AO1757" s="107"/>
      <c r="AP1757" s="107"/>
      <c r="AQ1757" s="107"/>
      <c r="AR1757" s="107"/>
      <c r="AS1757" s="107"/>
      <c r="AT1757" s="107"/>
    </row>
    <row r="1758" s="65" customFormat="1" ht="104" customHeight="1" spans="1:46">
      <c r="A1758" s="84" t="s">
        <v>19774</v>
      </c>
      <c r="B1758" s="84"/>
      <c r="C1758" s="85" t="s">
        <v>2</v>
      </c>
      <c r="D1758" s="84" t="s">
        <v>19713</v>
      </c>
      <c r="E1758" s="87" t="s">
        <v>19773</v>
      </c>
      <c r="F1758" s="84" t="s">
        <v>19775</v>
      </c>
      <c r="G1758" s="85"/>
      <c r="H1758" s="85">
        <v>18</v>
      </c>
      <c r="I1758" s="85">
        <v>18</v>
      </c>
      <c r="J1758" s="84">
        <v>1</v>
      </c>
      <c r="K1758" s="90">
        <f>SUMIFS(VENTAS[Cantidad],VENTAS[Código del producto Vendido],STOCK[[#This Row],[Code]])</f>
        <v>0</v>
      </c>
      <c r="L1758" s="84">
        <f>STOCK[[#This Row],[Entradas]]-STOCK[[#This Row],[Salidas]]</f>
        <v>1</v>
      </c>
      <c r="M1758" s="93">
        <f>STOCK[[#This Row],[Precio Final]]*10%</f>
        <v>1.8</v>
      </c>
      <c r="N1758" s="84"/>
      <c r="O1758" s="85"/>
      <c r="P1758" s="85">
        <v>6</v>
      </c>
      <c r="Q1758" s="84"/>
      <c r="R1758" s="84"/>
      <c r="S1758" s="85"/>
      <c r="T1758" s="96"/>
      <c r="U1758" s="84">
        <f t="shared" si="90"/>
        <v>0</v>
      </c>
      <c r="V1758" s="85">
        <f t="shared" si="89"/>
        <v>18</v>
      </c>
      <c r="W1758" s="85">
        <f>STOCK[[#This Row],[Precio Final]]-STOCK[[#This Row],[Costo total]]</f>
        <v>18</v>
      </c>
      <c r="X1758" s="84">
        <f>STOCK[[#This Row],[Ganancia Unitaria]]*STOCK[[#This Row],[Salidas]]</f>
        <v>0</v>
      </c>
      <c r="Y1758" s="84"/>
      <c r="Z1758" s="84"/>
      <c r="AA1758" s="85"/>
      <c r="AB1758" s="84"/>
      <c r="AC1758" s="84"/>
      <c r="AD1758" s="106"/>
      <c r="AE1758" s="107"/>
      <c r="AF1758" s="107"/>
      <c r="AG1758" s="107"/>
      <c r="AH1758" s="107"/>
      <c r="AI1758" s="107"/>
      <c r="AJ1758" s="107"/>
      <c r="AK1758" s="107"/>
      <c r="AL1758" s="107"/>
      <c r="AM1758" s="107"/>
      <c r="AN1758" s="107"/>
      <c r="AO1758" s="107"/>
      <c r="AP1758" s="107"/>
      <c r="AQ1758" s="107"/>
      <c r="AR1758" s="107"/>
      <c r="AS1758" s="107"/>
      <c r="AT1758" s="107"/>
    </row>
    <row r="1759" s="65" customFormat="1" ht="104" customHeight="1" spans="1:46">
      <c r="A1759" s="84" t="s">
        <v>19776</v>
      </c>
      <c r="B1759" s="84"/>
      <c r="C1759" s="85" t="s">
        <v>2</v>
      </c>
      <c r="D1759" s="84" t="s">
        <v>19713</v>
      </c>
      <c r="E1759" s="87" t="s">
        <v>19777</v>
      </c>
      <c r="F1759" s="84" t="s">
        <v>19778</v>
      </c>
      <c r="G1759" s="85"/>
      <c r="H1759" s="85">
        <v>18</v>
      </c>
      <c r="I1759" s="85">
        <v>18</v>
      </c>
      <c r="J1759" s="84">
        <v>1</v>
      </c>
      <c r="K1759" s="90">
        <f>SUMIFS(VENTAS[Cantidad],VENTAS[Código del producto Vendido],STOCK[[#This Row],[Code]])</f>
        <v>0</v>
      </c>
      <c r="L1759" s="84">
        <f>STOCK[[#This Row],[Entradas]]-STOCK[[#This Row],[Salidas]]</f>
        <v>1</v>
      </c>
      <c r="M1759" s="93">
        <f>STOCK[[#This Row],[Precio Final]]*10%</f>
        <v>1.8</v>
      </c>
      <c r="N1759" s="84"/>
      <c r="O1759" s="85"/>
      <c r="P1759" s="85">
        <v>6</v>
      </c>
      <c r="Q1759" s="84"/>
      <c r="R1759" s="84"/>
      <c r="S1759" s="85"/>
      <c r="T1759" s="96"/>
      <c r="U1759" s="84">
        <f t="shared" si="90"/>
        <v>0</v>
      </c>
      <c r="V1759" s="85">
        <f t="shared" si="89"/>
        <v>18</v>
      </c>
      <c r="W1759" s="85">
        <f>STOCK[[#This Row],[Precio Final]]-STOCK[[#This Row],[Costo total]]</f>
        <v>18</v>
      </c>
      <c r="X1759" s="84">
        <f>STOCK[[#This Row],[Ganancia Unitaria]]*STOCK[[#This Row],[Salidas]]</f>
        <v>0</v>
      </c>
      <c r="Y1759" s="84"/>
      <c r="Z1759" s="84"/>
      <c r="AA1759" s="85"/>
      <c r="AB1759" s="84"/>
      <c r="AC1759" s="84"/>
      <c r="AD1759" s="106"/>
      <c r="AE1759" s="107"/>
      <c r="AF1759" s="107"/>
      <c r="AG1759" s="107"/>
      <c r="AH1759" s="107"/>
      <c r="AI1759" s="107"/>
      <c r="AJ1759" s="107"/>
      <c r="AK1759" s="107"/>
      <c r="AL1759" s="107"/>
      <c r="AM1759" s="107"/>
      <c r="AN1759" s="107"/>
      <c r="AO1759" s="107"/>
      <c r="AP1759" s="107"/>
      <c r="AQ1759" s="107"/>
      <c r="AR1759" s="107"/>
      <c r="AS1759" s="107"/>
      <c r="AT1759" s="107"/>
    </row>
    <row r="1760" s="65" customFormat="1" ht="104" customHeight="1" spans="1:46">
      <c r="A1760" s="84" t="s">
        <v>19779</v>
      </c>
      <c r="B1760" s="84"/>
      <c r="C1760" s="85" t="s">
        <v>2</v>
      </c>
      <c r="D1760" s="84" t="s">
        <v>19732</v>
      </c>
      <c r="E1760" s="87" t="s">
        <v>19780</v>
      </c>
      <c r="F1760" s="84" t="s">
        <v>16408</v>
      </c>
      <c r="G1760" s="85"/>
      <c r="H1760" s="85">
        <v>18</v>
      </c>
      <c r="I1760" s="85">
        <v>18</v>
      </c>
      <c r="J1760" s="84">
        <v>1</v>
      </c>
      <c r="K1760" s="90">
        <f>SUMIFS(VENTAS[Cantidad],VENTAS[Código del producto Vendido],STOCK[[#This Row],[Code]])</f>
        <v>0</v>
      </c>
      <c r="L1760" s="84">
        <f>STOCK[[#This Row],[Entradas]]-STOCK[[#This Row],[Salidas]]</f>
        <v>1</v>
      </c>
      <c r="M1760" s="93">
        <f>STOCK[[#This Row],[Precio Final]]*10%</f>
        <v>1.8</v>
      </c>
      <c r="N1760" s="84"/>
      <c r="O1760" s="85"/>
      <c r="P1760" s="85">
        <v>6</v>
      </c>
      <c r="Q1760" s="84"/>
      <c r="R1760" s="84"/>
      <c r="S1760" s="85"/>
      <c r="T1760" s="96"/>
      <c r="U1760" s="84">
        <f t="shared" si="90"/>
        <v>0</v>
      </c>
      <c r="V1760" s="85">
        <f t="shared" ref="V1760:V1823" si="91">H1760</f>
        <v>18</v>
      </c>
      <c r="W1760" s="85">
        <f>STOCK[[#This Row],[Precio Final]]-STOCK[[#This Row],[Costo total]]</f>
        <v>18</v>
      </c>
      <c r="X1760" s="84">
        <f>STOCK[[#This Row],[Ganancia Unitaria]]*STOCK[[#This Row],[Salidas]]</f>
        <v>0</v>
      </c>
      <c r="Y1760" s="84"/>
      <c r="Z1760" s="84"/>
      <c r="AA1760" s="85"/>
      <c r="AB1760" s="84"/>
      <c r="AC1760" s="84"/>
      <c r="AD1760" s="106"/>
      <c r="AE1760" s="107"/>
      <c r="AF1760" s="107"/>
      <c r="AG1760" s="107"/>
      <c r="AH1760" s="107"/>
      <c r="AI1760" s="107"/>
      <c r="AJ1760" s="107"/>
      <c r="AK1760" s="107"/>
      <c r="AL1760" s="107"/>
      <c r="AM1760" s="107"/>
      <c r="AN1760" s="107"/>
      <c r="AO1760" s="107"/>
      <c r="AP1760" s="107"/>
      <c r="AQ1760" s="107"/>
      <c r="AR1760" s="107"/>
      <c r="AS1760" s="107"/>
      <c r="AT1760" s="107"/>
    </row>
    <row r="1761" s="65" customFormat="1" ht="104" customHeight="1" spans="1:46">
      <c r="A1761" s="84" t="s">
        <v>19781</v>
      </c>
      <c r="B1761" s="84"/>
      <c r="C1761" s="85" t="s">
        <v>2</v>
      </c>
      <c r="D1761" s="84" t="s">
        <v>16511</v>
      </c>
      <c r="E1761" s="87" t="s">
        <v>19782</v>
      </c>
      <c r="F1761" s="84" t="s">
        <v>16408</v>
      </c>
      <c r="G1761" s="85"/>
      <c r="H1761" s="85">
        <v>30</v>
      </c>
      <c r="I1761" s="85">
        <v>30</v>
      </c>
      <c r="J1761" s="84">
        <v>2</v>
      </c>
      <c r="K1761" s="90">
        <f>SUMIFS(VENTAS[Cantidad],VENTAS[Código del producto Vendido],STOCK[[#This Row],[Code]])</f>
        <v>0</v>
      </c>
      <c r="L1761" s="84">
        <f>STOCK[[#This Row],[Entradas]]-STOCK[[#This Row],[Salidas]]</f>
        <v>2</v>
      </c>
      <c r="M1761" s="93">
        <f>STOCK[[#This Row],[Precio Final]]*10%</f>
        <v>3</v>
      </c>
      <c r="N1761" s="84"/>
      <c r="O1761" s="85"/>
      <c r="P1761" s="85">
        <v>12</v>
      </c>
      <c r="Q1761" s="84"/>
      <c r="R1761" s="84"/>
      <c r="S1761" s="85"/>
      <c r="T1761" s="96"/>
      <c r="U1761" s="84">
        <f t="shared" si="90"/>
        <v>0</v>
      </c>
      <c r="V1761" s="85">
        <f t="shared" si="91"/>
        <v>30</v>
      </c>
      <c r="W1761" s="85">
        <f>STOCK[[#This Row],[Precio Final]]-STOCK[[#This Row],[Costo total]]</f>
        <v>30</v>
      </c>
      <c r="X1761" s="84">
        <f>STOCK[[#This Row],[Ganancia Unitaria]]*STOCK[[#This Row],[Salidas]]</f>
        <v>0</v>
      </c>
      <c r="Y1761" s="84"/>
      <c r="Z1761" s="84"/>
      <c r="AA1761" s="85"/>
      <c r="AB1761" s="84"/>
      <c r="AC1761" s="84"/>
      <c r="AD1761" s="106"/>
      <c r="AE1761" s="107"/>
      <c r="AF1761" s="107"/>
      <c r="AG1761" s="107"/>
      <c r="AH1761" s="107"/>
      <c r="AI1761" s="107"/>
      <c r="AJ1761" s="107"/>
      <c r="AK1761" s="107"/>
      <c r="AL1761" s="107"/>
      <c r="AM1761" s="107"/>
      <c r="AN1761" s="107"/>
      <c r="AO1761" s="107"/>
      <c r="AP1761" s="107"/>
      <c r="AQ1761" s="107"/>
      <c r="AR1761" s="107"/>
      <c r="AS1761" s="107"/>
      <c r="AT1761" s="107"/>
    </row>
    <row r="1762" s="65" customFormat="1" ht="104" customHeight="1" spans="1:46">
      <c r="A1762" s="84" t="s">
        <v>19783</v>
      </c>
      <c r="B1762" s="84"/>
      <c r="C1762" s="85" t="s">
        <v>2</v>
      </c>
      <c r="D1762" s="84" t="s">
        <v>16683</v>
      </c>
      <c r="E1762" s="87" t="s">
        <v>19784</v>
      </c>
      <c r="F1762" s="84" t="s">
        <v>16937</v>
      </c>
      <c r="G1762" s="85"/>
      <c r="H1762" s="85">
        <v>30</v>
      </c>
      <c r="I1762" s="85">
        <v>30</v>
      </c>
      <c r="J1762" s="84">
        <v>1</v>
      </c>
      <c r="K1762" s="90">
        <f>SUMIFS(VENTAS[Cantidad],VENTAS[Código del producto Vendido],STOCK[[#This Row],[Code]])</f>
        <v>0</v>
      </c>
      <c r="L1762" s="84">
        <f>STOCK[[#This Row],[Entradas]]-STOCK[[#This Row],[Salidas]]</f>
        <v>1</v>
      </c>
      <c r="M1762" s="93">
        <f>STOCK[[#This Row],[Precio Final]]*10%</f>
        <v>3</v>
      </c>
      <c r="N1762" s="84"/>
      <c r="O1762" s="85"/>
      <c r="P1762" s="85">
        <v>12</v>
      </c>
      <c r="Q1762" s="84"/>
      <c r="R1762" s="84"/>
      <c r="S1762" s="85"/>
      <c r="T1762" s="96"/>
      <c r="U1762" s="84">
        <f t="shared" si="90"/>
        <v>0</v>
      </c>
      <c r="V1762" s="85">
        <f t="shared" si="91"/>
        <v>30</v>
      </c>
      <c r="W1762" s="85">
        <f>STOCK[[#This Row],[Precio Final]]-STOCK[[#This Row],[Costo total]]</f>
        <v>30</v>
      </c>
      <c r="X1762" s="84">
        <f>STOCK[[#This Row],[Ganancia Unitaria]]*STOCK[[#This Row],[Salidas]]</f>
        <v>0</v>
      </c>
      <c r="Y1762" s="84"/>
      <c r="Z1762" s="84"/>
      <c r="AA1762" s="85"/>
      <c r="AB1762" s="84"/>
      <c r="AC1762" s="84"/>
      <c r="AD1762" s="106"/>
      <c r="AE1762" s="107"/>
      <c r="AF1762" s="107"/>
      <c r="AG1762" s="107"/>
      <c r="AH1762" s="107"/>
      <c r="AI1762" s="107"/>
      <c r="AJ1762" s="107"/>
      <c r="AK1762" s="107"/>
      <c r="AL1762" s="107"/>
      <c r="AM1762" s="107"/>
      <c r="AN1762" s="107"/>
      <c r="AO1762" s="107"/>
      <c r="AP1762" s="107"/>
      <c r="AQ1762" s="107"/>
      <c r="AR1762" s="107"/>
      <c r="AS1762" s="107"/>
      <c r="AT1762" s="107"/>
    </row>
    <row r="1763" s="65" customFormat="1" ht="104" customHeight="1" spans="1:46">
      <c r="A1763" s="84" t="s">
        <v>19785</v>
      </c>
      <c r="B1763" s="84"/>
      <c r="C1763" s="85" t="s">
        <v>2</v>
      </c>
      <c r="D1763" s="84" t="s">
        <v>16522</v>
      </c>
      <c r="E1763" s="87" t="s">
        <v>19786</v>
      </c>
      <c r="F1763" s="84" t="s">
        <v>17250</v>
      </c>
      <c r="G1763" s="85"/>
      <c r="H1763" s="85">
        <v>25</v>
      </c>
      <c r="I1763" s="85">
        <v>25</v>
      </c>
      <c r="J1763" s="84">
        <v>1</v>
      </c>
      <c r="K1763" s="90">
        <f>SUMIFS(VENTAS[Cantidad],VENTAS[Código del producto Vendido],STOCK[[#This Row],[Code]])</f>
        <v>0</v>
      </c>
      <c r="L1763" s="84">
        <f>STOCK[[#This Row],[Entradas]]-STOCK[[#This Row],[Salidas]]</f>
        <v>1</v>
      </c>
      <c r="M1763" s="93">
        <f>STOCK[[#This Row],[Precio Final]]*10%</f>
        <v>2.5</v>
      </c>
      <c r="N1763" s="84"/>
      <c r="O1763" s="85"/>
      <c r="P1763" s="85">
        <v>12</v>
      </c>
      <c r="Q1763" s="84"/>
      <c r="R1763" s="84"/>
      <c r="S1763" s="85"/>
      <c r="T1763" s="96"/>
      <c r="U1763" s="84">
        <f t="shared" si="90"/>
        <v>0</v>
      </c>
      <c r="V1763" s="85">
        <f t="shared" si="91"/>
        <v>25</v>
      </c>
      <c r="W1763" s="85">
        <f>STOCK[[#This Row],[Precio Final]]-STOCK[[#This Row],[Costo total]]</f>
        <v>25</v>
      </c>
      <c r="X1763" s="84">
        <f>STOCK[[#This Row],[Ganancia Unitaria]]*STOCK[[#This Row],[Salidas]]</f>
        <v>0</v>
      </c>
      <c r="Y1763" s="84"/>
      <c r="Z1763" s="84"/>
      <c r="AA1763" s="85"/>
      <c r="AB1763" s="84"/>
      <c r="AC1763" s="84"/>
      <c r="AD1763" s="106"/>
      <c r="AE1763" s="107"/>
      <c r="AF1763" s="107"/>
      <c r="AG1763" s="107"/>
      <c r="AH1763" s="107"/>
      <c r="AI1763" s="107"/>
      <c r="AJ1763" s="107"/>
      <c r="AK1763" s="107"/>
      <c r="AL1763" s="107"/>
      <c r="AM1763" s="107"/>
      <c r="AN1763" s="107"/>
      <c r="AO1763" s="107"/>
      <c r="AP1763" s="107"/>
      <c r="AQ1763" s="107"/>
      <c r="AR1763" s="107"/>
      <c r="AS1763" s="107"/>
      <c r="AT1763" s="107"/>
    </row>
    <row r="1764" s="65" customFormat="1" ht="104" customHeight="1" spans="1:46">
      <c r="A1764" s="84" t="s">
        <v>19787</v>
      </c>
      <c r="B1764" s="84"/>
      <c r="C1764" s="85" t="s">
        <v>2</v>
      </c>
      <c r="D1764" s="84" t="s">
        <v>16522</v>
      </c>
      <c r="E1764" s="87" t="s">
        <v>19784</v>
      </c>
      <c r="F1764" s="84" t="s">
        <v>17250</v>
      </c>
      <c r="G1764" s="85"/>
      <c r="H1764" s="85">
        <v>30</v>
      </c>
      <c r="I1764" s="85">
        <v>30</v>
      </c>
      <c r="J1764" s="84">
        <v>1</v>
      </c>
      <c r="K1764" s="90">
        <f>SUMIFS(VENTAS[Cantidad],VENTAS[Código del producto Vendido],STOCK[[#This Row],[Code]])</f>
        <v>0</v>
      </c>
      <c r="L1764" s="84">
        <f>STOCK[[#This Row],[Entradas]]-STOCK[[#This Row],[Salidas]]</f>
        <v>1</v>
      </c>
      <c r="M1764" s="93">
        <f>STOCK[[#This Row],[Precio Final]]*10%</f>
        <v>3</v>
      </c>
      <c r="N1764" s="84"/>
      <c r="O1764" s="85"/>
      <c r="P1764" s="85">
        <v>12</v>
      </c>
      <c r="Q1764" s="84"/>
      <c r="R1764" s="84"/>
      <c r="S1764" s="85"/>
      <c r="T1764" s="96"/>
      <c r="U1764" s="84">
        <f t="shared" si="90"/>
        <v>0</v>
      </c>
      <c r="V1764" s="85">
        <f t="shared" si="91"/>
        <v>30</v>
      </c>
      <c r="W1764" s="85">
        <f>STOCK[[#This Row],[Precio Final]]-STOCK[[#This Row],[Costo total]]</f>
        <v>30</v>
      </c>
      <c r="X1764" s="84">
        <f>STOCK[[#This Row],[Ganancia Unitaria]]*STOCK[[#This Row],[Salidas]]</f>
        <v>0</v>
      </c>
      <c r="Y1764" s="84"/>
      <c r="Z1764" s="84"/>
      <c r="AA1764" s="85"/>
      <c r="AB1764" s="84"/>
      <c r="AC1764" s="84"/>
      <c r="AD1764" s="106"/>
      <c r="AE1764" s="107"/>
      <c r="AF1764" s="107"/>
      <c r="AG1764" s="107"/>
      <c r="AH1764" s="107"/>
      <c r="AI1764" s="107"/>
      <c r="AJ1764" s="107"/>
      <c r="AK1764" s="107"/>
      <c r="AL1764" s="107"/>
      <c r="AM1764" s="107"/>
      <c r="AN1764" s="107"/>
      <c r="AO1764" s="107"/>
      <c r="AP1764" s="107"/>
      <c r="AQ1764" s="107"/>
      <c r="AR1764" s="107"/>
      <c r="AS1764" s="107"/>
      <c r="AT1764" s="107"/>
    </row>
    <row r="1765" s="65" customFormat="1" ht="104" customHeight="1" spans="1:46">
      <c r="A1765" s="84" t="s">
        <v>19788</v>
      </c>
      <c r="B1765" s="84"/>
      <c r="C1765" s="85" t="s">
        <v>2</v>
      </c>
      <c r="D1765" s="84" t="s">
        <v>16683</v>
      </c>
      <c r="E1765" s="87" t="s">
        <v>19789</v>
      </c>
      <c r="F1765" s="84" t="s">
        <v>16937</v>
      </c>
      <c r="G1765" s="85"/>
      <c r="H1765" s="85">
        <v>25</v>
      </c>
      <c r="I1765" s="85">
        <v>25</v>
      </c>
      <c r="J1765" s="84">
        <v>1</v>
      </c>
      <c r="K1765" s="90">
        <f>SUMIFS(VENTAS[Cantidad],VENTAS[Código del producto Vendido],STOCK[[#This Row],[Code]])</f>
        <v>0</v>
      </c>
      <c r="L1765" s="84">
        <f>STOCK[[#This Row],[Entradas]]-STOCK[[#This Row],[Salidas]]</f>
        <v>1</v>
      </c>
      <c r="M1765" s="93">
        <f>STOCK[[#This Row],[Precio Final]]*10%</f>
        <v>2.5</v>
      </c>
      <c r="N1765" s="84"/>
      <c r="O1765" s="85"/>
      <c r="P1765" s="85">
        <v>12</v>
      </c>
      <c r="Q1765" s="84"/>
      <c r="R1765" s="84"/>
      <c r="S1765" s="85"/>
      <c r="T1765" s="96"/>
      <c r="U1765" s="84">
        <f t="shared" si="90"/>
        <v>0</v>
      </c>
      <c r="V1765" s="85">
        <f t="shared" si="91"/>
        <v>25</v>
      </c>
      <c r="W1765" s="85">
        <f>STOCK[[#This Row],[Precio Final]]-STOCK[[#This Row],[Costo total]]</f>
        <v>25</v>
      </c>
      <c r="X1765" s="84">
        <f>STOCK[[#This Row],[Ganancia Unitaria]]*STOCK[[#This Row],[Salidas]]</f>
        <v>0</v>
      </c>
      <c r="Y1765" s="84"/>
      <c r="Z1765" s="84"/>
      <c r="AA1765" s="85"/>
      <c r="AB1765" s="84"/>
      <c r="AC1765" s="84"/>
      <c r="AD1765" s="106"/>
      <c r="AE1765" s="107"/>
      <c r="AF1765" s="107"/>
      <c r="AG1765" s="107"/>
      <c r="AH1765" s="107"/>
      <c r="AI1765" s="107"/>
      <c r="AJ1765" s="107"/>
      <c r="AK1765" s="107"/>
      <c r="AL1765" s="107"/>
      <c r="AM1765" s="107"/>
      <c r="AN1765" s="107"/>
      <c r="AO1765" s="107"/>
      <c r="AP1765" s="107"/>
      <c r="AQ1765" s="107"/>
      <c r="AR1765" s="107"/>
      <c r="AS1765" s="107"/>
      <c r="AT1765" s="107"/>
    </row>
    <row r="1766" s="65" customFormat="1" ht="104" customHeight="1" spans="1:46">
      <c r="A1766" s="84" t="s">
        <v>19790</v>
      </c>
      <c r="B1766" s="84"/>
      <c r="C1766" s="85" t="s">
        <v>2</v>
      </c>
      <c r="D1766" s="84" t="s">
        <v>16690</v>
      </c>
      <c r="E1766" s="87" t="s">
        <v>19791</v>
      </c>
      <c r="F1766" s="84" t="s">
        <v>17542</v>
      </c>
      <c r="G1766" s="85"/>
      <c r="H1766" s="85">
        <v>25</v>
      </c>
      <c r="I1766" s="85">
        <v>25</v>
      </c>
      <c r="J1766" s="84">
        <v>1</v>
      </c>
      <c r="K1766" s="90">
        <f>SUMIFS(VENTAS[Cantidad],VENTAS[Código del producto Vendido],STOCK[[#This Row],[Code]])</f>
        <v>0</v>
      </c>
      <c r="L1766" s="84">
        <f>STOCK[[#This Row],[Entradas]]-STOCK[[#This Row],[Salidas]]</f>
        <v>1</v>
      </c>
      <c r="M1766" s="93">
        <f>STOCK[[#This Row],[Precio Final]]*10%</f>
        <v>2.5</v>
      </c>
      <c r="N1766" s="84"/>
      <c r="O1766" s="85"/>
      <c r="P1766" s="85">
        <v>12</v>
      </c>
      <c r="Q1766" s="84"/>
      <c r="R1766" s="84"/>
      <c r="S1766" s="85"/>
      <c r="T1766" s="96"/>
      <c r="U1766" s="84">
        <f t="shared" si="90"/>
        <v>0</v>
      </c>
      <c r="V1766" s="85">
        <f t="shared" si="91"/>
        <v>25</v>
      </c>
      <c r="W1766" s="85">
        <f>STOCK[[#This Row],[Precio Final]]-STOCK[[#This Row],[Costo total]]</f>
        <v>25</v>
      </c>
      <c r="X1766" s="84">
        <f>STOCK[[#This Row],[Ganancia Unitaria]]*STOCK[[#This Row],[Salidas]]</f>
        <v>0</v>
      </c>
      <c r="Y1766" s="84"/>
      <c r="Z1766" s="84"/>
      <c r="AA1766" s="85"/>
      <c r="AB1766" s="84"/>
      <c r="AC1766" s="84"/>
      <c r="AD1766" s="106"/>
      <c r="AE1766" s="107"/>
      <c r="AF1766" s="107"/>
      <c r="AG1766" s="107"/>
      <c r="AH1766" s="107"/>
      <c r="AI1766" s="107"/>
      <c r="AJ1766" s="107"/>
      <c r="AK1766" s="107"/>
      <c r="AL1766" s="107"/>
      <c r="AM1766" s="107"/>
      <c r="AN1766" s="107"/>
      <c r="AO1766" s="107"/>
      <c r="AP1766" s="107"/>
      <c r="AQ1766" s="107"/>
      <c r="AR1766" s="107"/>
      <c r="AS1766" s="107"/>
      <c r="AT1766" s="107"/>
    </row>
    <row r="1767" s="65" customFormat="1" ht="104" customHeight="1" spans="1:46">
      <c r="A1767" s="84" t="s">
        <v>19792</v>
      </c>
      <c r="B1767" s="84"/>
      <c r="C1767" s="85" t="s">
        <v>2</v>
      </c>
      <c r="D1767" s="84" t="s">
        <v>16683</v>
      </c>
      <c r="E1767" s="87" t="s">
        <v>19791</v>
      </c>
      <c r="F1767" s="84" t="s">
        <v>16937</v>
      </c>
      <c r="G1767" s="85"/>
      <c r="H1767" s="85">
        <v>25</v>
      </c>
      <c r="I1767" s="85">
        <v>25</v>
      </c>
      <c r="J1767" s="84">
        <v>1</v>
      </c>
      <c r="K1767" s="90">
        <f>SUMIFS(VENTAS[Cantidad],VENTAS[Código del producto Vendido],STOCK[[#This Row],[Code]])</f>
        <v>0</v>
      </c>
      <c r="L1767" s="84">
        <f>STOCK[[#This Row],[Entradas]]-STOCK[[#This Row],[Salidas]]</f>
        <v>1</v>
      </c>
      <c r="M1767" s="93">
        <f>STOCK[[#This Row],[Precio Final]]*10%</f>
        <v>2.5</v>
      </c>
      <c r="N1767" s="84"/>
      <c r="O1767" s="85"/>
      <c r="P1767" s="85">
        <v>12</v>
      </c>
      <c r="Q1767" s="84"/>
      <c r="R1767" s="84"/>
      <c r="S1767" s="85"/>
      <c r="T1767" s="96"/>
      <c r="U1767" s="84">
        <f t="shared" si="90"/>
        <v>0</v>
      </c>
      <c r="V1767" s="85">
        <f t="shared" si="91"/>
        <v>25</v>
      </c>
      <c r="W1767" s="85">
        <f>STOCK[[#This Row],[Precio Final]]-STOCK[[#This Row],[Costo total]]</f>
        <v>25</v>
      </c>
      <c r="X1767" s="84">
        <f>STOCK[[#This Row],[Ganancia Unitaria]]*STOCK[[#This Row],[Salidas]]</f>
        <v>0</v>
      </c>
      <c r="Y1767" s="84"/>
      <c r="Z1767" s="84"/>
      <c r="AA1767" s="85"/>
      <c r="AB1767" s="84"/>
      <c r="AC1767" s="84"/>
      <c r="AD1767" s="106"/>
      <c r="AE1767" s="107"/>
      <c r="AF1767" s="107"/>
      <c r="AG1767" s="107"/>
      <c r="AH1767" s="107"/>
      <c r="AI1767" s="107"/>
      <c r="AJ1767" s="107"/>
      <c r="AK1767" s="107"/>
      <c r="AL1767" s="107"/>
      <c r="AM1767" s="107"/>
      <c r="AN1767" s="107"/>
      <c r="AO1767" s="107"/>
      <c r="AP1767" s="107"/>
      <c r="AQ1767" s="107"/>
      <c r="AR1767" s="107"/>
      <c r="AS1767" s="107"/>
      <c r="AT1767" s="107"/>
    </row>
    <row r="1768" s="65" customFormat="1" ht="104" customHeight="1" spans="1:46">
      <c r="A1768" s="84" t="s">
        <v>19793</v>
      </c>
      <c r="B1768" s="84"/>
      <c r="C1768" s="85" t="s">
        <v>2</v>
      </c>
      <c r="D1768" s="84" t="s">
        <v>16690</v>
      </c>
      <c r="E1768" s="87" t="s">
        <v>19794</v>
      </c>
      <c r="F1768" s="84" t="s">
        <v>17542</v>
      </c>
      <c r="G1768" s="85"/>
      <c r="H1768" s="85">
        <v>35</v>
      </c>
      <c r="I1768" s="85">
        <v>35</v>
      </c>
      <c r="J1768" s="84">
        <v>1</v>
      </c>
      <c r="K1768" s="90">
        <f>SUMIFS(VENTAS[Cantidad],VENTAS[Código del producto Vendido],STOCK[[#This Row],[Code]])</f>
        <v>0</v>
      </c>
      <c r="L1768" s="84">
        <f>STOCK[[#This Row],[Entradas]]-STOCK[[#This Row],[Salidas]]</f>
        <v>1</v>
      </c>
      <c r="M1768" s="93">
        <f>STOCK[[#This Row],[Precio Final]]*10%</f>
        <v>3.5</v>
      </c>
      <c r="N1768" s="84"/>
      <c r="O1768" s="85"/>
      <c r="P1768" s="85">
        <v>12</v>
      </c>
      <c r="Q1768" s="84"/>
      <c r="R1768" s="84"/>
      <c r="S1768" s="85"/>
      <c r="T1768" s="96"/>
      <c r="U1768" s="84">
        <f t="shared" si="90"/>
        <v>0</v>
      </c>
      <c r="V1768" s="85">
        <f t="shared" si="91"/>
        <v>35</v>
      </c>
      <c r="W1768" s="85">
        <f>STOCK[[#This Row],[Precio Final]]-STOCK[[#This Row],[Costo total]]</f>
        <v>35</v>
      </c>
      <c r="X1768" s="84">
        <f>STOCK[[#This Row],[Ganancia Unitaria]]*STOCK[[#This Row],[Salidas]]</f>
        <v>0</v>
      </c>
      <c r="Y1768" s="84"/>
      <c r="Z1768" s="84"/>
      <c r="AA1768" s="85"/>
      <c r="AB1768" s="84"/>
      <c r="AC1768" s="84"/>
      <c r="AD1768" s="106"/>
      <c r="AE1768" s="107"/>
      <c r="AF1768" s="107"/>
      <c r="AG1768" s="107"/>
      <c r="AH1768" s="107"/>
      <c r="AI1768" s="107"/>
      <c r="AJ1768" s="107"/>
      <c r="AK1768" s="107"/>
      <c r="AL1768" s="107"/>
      <c r="AM1768" s="107"/>
      <c r="AN1768" s="107"/>
      <c r="AO1768" s="107"/>
      <c r="AP1768" s="107"/>
      <c r="AQ1768" s="107"/>
      <c r="AR1768" s="107"/>
      <c r="AS1768" s="107"/>
      <c r="AT1768" s="107"/>
    </row>
    <row r="1769" s="65" customFormat="1" ht="104" customHeight="1" spans="1:46">
      <c r="A1769" s="84" t="s">
        <v>19795</v>
      </c>
      <c r="B1769" s="84"/>
      <c r="C1769" s="85" t="s">
        <v>2</v>
      </c>
      <c r="D1769" s="84" t="s">
        <v>16511</v>
      </c>
      <c r="E1769" s="87" t="s">
        <v>19796</v>
      </c>
      <c r="F1769" s="84" t="s">
        <v>16404</v>
      </c>
      <c r="G1769" s="85"/>
      <c r="H1769" s="85">
        <v>25</v>
      </c>
      <c r="I1769" s="85">
        <v>25</v>
      </c>
      <c r="J1769" s="84">
        <v>1</v>
      </c>
      <c r="K1769" s="90">
        <f>SUMIFS(VENTAS[Cantidad],VENTAS[Código del producto Vendido],STOCK[[#This Row],[Code]])</f>
        <v>0</v>
      </c>
      <c r="L1769" s="84">
        <f>STOCK[[#This Row],[Entradas]]-STOCK[[#This Row],[Salidas]]</f>
        <v>1</v>
      </c>
      <c r="M1769" s="93">
        <f>STOCK[[#This Row],[Precio Final]]*10%</f>
        <v>2.5</v>
      </c>
      <c r="N1769" s="84"/>
      <c r="O1769" s="85"/>
      <c r="P1769" s="85">
        <v>12</v>
      </c>
      <c r="Q1769" s="84"/>
      <c r="R1769" s="84"/>
      <c r="S1769" s="85"/>
      <c r="T1769" s="96"/>
      <c r="U1769" s="84">
        <f t="shared" si="90"/>
        <v>0</v>
      </c>
      <c r="V1769" s="85">
        <f t="shared" si="91"/>
        <v>25</v>
      </c>
      <c r="W1769" s="85">
        <f>STOCK[[#This Row],[Precio Final]]-STOCK[[#This Row],[Costo total]]</f>
        <v>25</v>
      </c>
      <c r="X1769" s="84">
        <f>STOCK[[#This Row],[Ganancia Unitaria]]*STOCK[[#This Row],[Salidas]]</f>
        <v>0</v>
      </c>
      <c r="Y1769" s="84"/>
      <c r="Z1769" s="84"/>
      <c r="AA1769" s="85"/>
      <c r="AB1769" s="84"/>
      <c r="AC1769" s="84"/>
      <c r="AD1769" s="106"/>
      <c r="AE1769" s="107"/>
      <c r="AF1769" s="107"/>
      <c r="AG1769" s="107"/>
      <c r="AH1769" s="107"/>
      <c r="AI1769" s="107"/>
      <c r="AJ1769" s="107"/>
      <c r="AK1769" s="107"/>
      <c r="AL1769" s="107"/>
      <c r="AM1769" s="107"/>
      <c r="AN1769" s="107"/>
      <c r="AO1769" s="107"/>
      <c r="AP1769" s="107"/>
      <c r="AQ1769" s="107"/>
      <c r="AR1769" s="107"/>
      <c r="AS1769" s="107"/>
      <c r="AT1769" s="107"/>
    </row>
    <row r="1770" s="65" customFormat="1" ht="104" customHeight="1" spans="1:46">
      <c r="A1770" s="84" t="s">
        <v>19797</v>
      </c>
      <c r="B1770" s="84"/>
      <c r="C1770" s="85" t="s">
        <v>2</v>
      </c>
      <c r="D1770" s="84" t="s">
        <v>16683</v>
      </c>
      <c r="E1770" s="87" t="s">
        <v>19798</v>
      </c>
      <c r="F1770" s="84" t="s">
        <v>16396</v>
      </c>
      <c r="G1770" s="85"/>
      <c r="H1770" s="85">
        <v>30</v>
      </c>
      <c r="I1770" s="85">
        <v>30</v>
      </c>
      <c r="J1770" s="84">
        <v>2</v>
      </c>
      <c r="K1770" s="90">
        <f>SUMIFS(VENTAS[Cantidad],VENTAS[Código del producto Vendido],STOCK[[#This Row],[Code]])</f>
        <v>0</v>
      </c>
      <c r="L1770" s="84">
        <f>STOCK[[#This Row],[Entradas]]-STOCK[[#This Row],[Salidas]]</f>
        <v>2</v>
      </c>
      <c r="M1770" s="93">
        <f>STOCK[[#This Row],[Precio Final]]*10%</f>
        <v>3</v>
      </c>
      <c r="N1770" s="84"/>
      <c r="O1770" s="85"/>
      <c r="P1770" s="85">
        <v>12</v>
      </c>
      <c r="Q1770" s="84"/>
      <c r="R1770" s="84"/>
      <c r="S1770" s="85"/>
      <c r="T1770" s="96"/>
      <c r="U1770" s="84">
        <f t="shared" si="90"/>
        <v>0</v>
      </c>
      <c r="V1770" s="85">
        <f t="shared" si="91"/>
        <v>30</v>
      </c>
      <c r="W1770" s="85">
        <f>STOCK[[#This Row],[Precio Final]]-STOCK[[#This Row],[Costo total]]</f>
        <v>30</v>
      </c>
      <c r="X1770" s="84">
        <f>STOCK[[#This Row],[Ganancia Unitaria]]*STOCK[[#This Row],[Salidas]]</f>
        <v>0</v>
      </c>
      <c r="Y1770" s="84"/>
      <c r="Z1770" s="84"/>
      <c r="AA1770" s="85"/>
      <c r="AB1770" s="84"/>
      <c r="AC1770" s="84"/>
      <c r="AD1770" s="106"/>
      <c r="AE1770" s="107"/>
      <c r="AF1770" s="107"/>
      <c r="AG1770" s="107"/>
      <c r="AH1770" s="107"/>
      <c r="AI1770" s="107"/>
      <c r="AJ1770" s="107"/>
      <c r="AK1770" s="107"/>
      <c r="AL1770" s="107"/>
      <c r="AM1770" s="107"/>
      <c r="AN1770" s="107"/>
      <c r="AO1770" s="107"/>
      <c r="AP1770" s="107"/>
      <c r="AQ1770" s="107"/>
      <c r="AR1770" s="107"/>
      <c r="AS1770" s="107"/>
      <c r="AT1770" s="107"/>
    </row>
    <row r="1771" s="65" customFormat="1" ht="104" customHeight="1" spans="1:46">
      <c r="A1771" s="84" t="s">
        <v>19799</v>
      </c>
      <c r="B1771" s="84"/>
      <c r="C1771" s="85" t="s">
        <v>2</v>
      </c>
      <c r="D1771" s="84" t="s">
        <v>16875</v>
      </c>
      <c r="E1771" s="87" t="s">
        <v>19800</v>
      </c>
      <c r="F1771" s="84" t="s">
        <v>16396</v>
      </c>
      <c r="G1771" s="85"/>
      <c r="H1771" s="85">
        <v>25</v>
      </c>
      <c r="I1771" s="85">
        <v>25</v>
      </c>
      <c r="J1771" s="84">
        <v>1</v>
      </c>
      <c r="K1771" s="90">
        <f>SUMIFS(VENTAS[Cantidad],VENTAS[Código del producto Vendido],STOCK[[#This Row],[Code]])</f>
        <v>0</v>
      </c>
      <c r="L1771" s="84">
        <f>STOCK[[#This Row],[Entradas]]-STOCK[[#This Row],[Salidas]]</f>
        <v>1</v>
      </c>
      <c r="M1771" s="93">
        <f>STOCK[[#This Row],[Precio Final]]*10%</f>
        <v>2.5</v>
      </c>
      <c r="N1771" s="84"/>
      <c r="O1771" s="85"/>
      <c r="P1771" s="85">
        <v>12</v>
      </c>
      <c r="Q1771" s="84"/>
      <c r="R1771" s="84"/>
      <c r="S1771" s="85"/>
      <c r="T1771" s="96"/>
      <c r="U1771" s="84">
        <f t="shared" si="90"/>
        <v>0</v>
      </c>
      <c r="V1771" s="85">
        <f t="shared" si="91"/>
        <v>25</v>
      </c>
      <c r="W1771" s="85">
        <f>STOCK[[#This Row],[Precio Final]]-STOCK[[#This Row],[Costo total]]</f>
        <v>25</v>
      </c>
      <c r="X1771" s="84">
        <f>STOCK[[#This Row],[Ganancia Unitaria]]*STOCK[[#This Row],[Salidas]]</f>
        <v>0</v>
      </c>
      <c r="Y1771" s="84"/>
      <c r="Z1771" s="84"/>
      <c r="AA1771" s="85"/>
      <c r="AB1771" s="84"/>
      <c r="AC1771" s="84"/>
      <c r="AD1771" s="106"/>
      <c r="AE1771" s="107"/>
      <c r="AF1771" s="107"/>
      <c r="AG1771" s="107"/>
      <c r="AH1771" s="107"/>
      <c r="AI1771" s="107"/>
      <c r="AJ1771" s="107"/>
      <c r="AK1771" s="107"/>
      <c r="AL1771" s="107"/>
      <c r="AM1771" s="107"/>
      <c r="AN1771" s="107"/>
      <c r="AO1771" s="107"/>
      <c r="AP1771" s="107"/>
      <c r="AQ1771" s="107"/>
      <c r="AR1771" s="107"/>
      <c r="AS1771" s="107"/>
      <c r="AT1771" s="107"/>
    </row>
    <row r="1772" s="65" customFormat="1" ht="104" customHeight="1" spans="1:46">
      <c r="A1772" s="84" t="s">
        <v>19801</v>
      </c>
      <c r="B1772" s="84"/>
      <c r="C1772" s="85" t="s">
        <v>2</v>
      </c>
      <c r="D1772" s="84" t="s">
        <v>16875</v>
      </c>
      <c r="E1772" s="87" t="s">
        <v>19802</v>
      </c>
      <c r="F1772" s="84" t="s">
        <v>16396</v>
      </c>
      <c r="G1772" s="85"/>
      <c r="H1772" s="85">
        <v>25</v>
      </c>
      <c r="I1772" s="85">
        <v>25</v>
      </c>
      <c r="J1772" s="84">
        <v>1</v>
      </c>
      <c r="K1772" s="90">
        <f>SUMIFS(VENTAS[Cantidad],VENTAS[Código del producto Vendido],STOCK[[#This Row],[Code]])</f>
        <v>0</v>
      </c>
      <c r="L1772" s="84">
        <f>STOCK[[#This Row],[Entradas]]-STOCK[[#This Row],[Salidas]]</f>
        <v>1</v>
      </c>
      <c r="M1772" s="93">
        <f>STOCK[[#This Row],[Precio Final]]*10%</f>
        <v>2.5</v>
      </c>
      <c r="N1772" s="84"/>
      <c r="O1772" s="85"/>
      <c r="P1772" s="85">
        <v>12</v>
      </c>
      <c r="Q1772" s="84"/>
      <c r="R1772" s="84"/>
      <c r="S1772" s="85"/>
      <c r="T1772" s="96"/>
      <c r="U1772" s="84">
        <f t="shared" si="90"/>
        <v>0</v>
      </c>
      <c r="V1772" s="85">
        <f t="shared" si="91"/>
        <v>25</v>
      </c>
      <c r="W1772" s="85">
        <f>STOCK[[#This Row],[Precio Final]]-STOCK[[#This Row],[Costo total]]</f>
        <v>25</v>
      </c>
      <c r="X1772" s="84">
        <f>STOCK[[#This Row],[Ganancia Unitaria]]*STOCK[[#This Row],[Salidas]]</f>
        <v>0</v>
      </c>
      <c r="Y1772" s="84"/>
      <c r="Z1772" s="84"/>
      <c r="AA1772" s="85"/>
      <c r="AB1772" s="84"/>
      <c r="AC1772" s="84"/>
      <c r="AD1772" s="106"/>
      <c r="AE1772" s="107"/>
      <c r="AF1772" s="107"/>
      <c r="AG1772" s="107"/>
      <c r="AH1772" s="107"/>
      <c r="AI1772" s="107"/>
      <c r="AJ1772" s="107"/>
      <c r="AK1772" s="107"/>
      <c r="AL1772" s="107"/>
      <c r="AM1772" s="107"/>
      <c r="AN1772" s="107"/>
      <c r="AO1772" s="107"/>
      <c r="AP1772" s="107"/>
      <c r="AQ1772" s="107"/>
      <c r="AR1772" s="107"/>
      <c r="AS1772" s="107"/>
      <c r="AT1772" s="107"/>
    </row>
    <row r="1773" s="65" customFormat="1" ht="104" customHeight="1" spans="1:46">
      <c r="A1773" s="84" t="s">
        <v>19803</v>
      </c>
      <c r="B1773" s="84"/>
      <c r="C1773" s="85" t="s">
        <v>2</v>
      </c>
      <c r="D1773" s="84" t="s">
        <v>16875</v>
      </c>
      <c r="E1773" s="87" t="s">
        <v>19804</v>
      </c>
      <c r="F1773" s="84" t="s">
        <v>16396</v>
      </c>
      <c r="G1773" s="85"/>
      <c r="H1773" s="85">
        <v>35</v>
      </c>
      <c r="I1773" s="85">
        <v>35</v>
      </c>
      <c r="J1773" s="84">
        <v>1</v>
      </c>
      <c r="K1773" s="90">
        <f>SUMIFS(VENTAS[Cantidad],VENTAS[Código del producto Vendido],STOCK[[#This Row],[Code]])</f>
        <v>0</v>
      </c>
      <c r="L1773" s="84">
        <f>STOCK[[#This Row],[Entradas]]-STOCK[[#This Row],[Salidas]]</f>
        <v>1</v>
      </c>
      <c r="M1773" s="93">
        <f>STOCK[[#This Row],[Precio Final]]*10%</f>
        <v>3.5</v>
      </c>
      <c r="N1773" s="84"/>
      <c r="O1773" s="85"/>
      <c r="P1773" s="85">
        <v>12</v>
      </c>
      <c r="Q1773" s="84"/>
      <c r="R1773" s="84"/>
      <c r="S1773" s="85"/>
      <c r="T1773" s="96"/>
      <c r="U1773" s="84">
        <f t="shared" si="90"/>
        <v>0</v>
      </c>
      <c r="V1773" s="85">
        <f t="shared" si="91"/>
        <v>35</v>
      </c>
      <c r="W1773" s="85">
        <f>STOCK[[#This Row],[Precio Final]]-STOCK[[#This Row],[Costo total]]</f>
        <v>35</v>
      </c>
      <c r="X1773" s="84">
        <f>STOCK[[#This Row],[Ganancia Unitaria]]*STOCK[[#This Row],[Salidas]]</f>
        <v>0</v>
      </c>
      <c r="Y1773" s="84"/>
      <c r="Z1773" s="84"/>
      <c r="AA1773" s="85"/>
      <c r="AB1773" s="84"/>
      <c r="AC1773" s="84"/>
      <c r="AD1773" s="106"/>
      <c r="AE1773" s="107"/>
      <c r="AF1773" s="107"/>
      <c r="AG1773" s="107"/>
      <c r="AH1773" s="107"/>
      <c r="AI1773" s="107"/>
      <c r="AJ1773" s="107"/>
      <c r="AK1773" s="107"/>
      <c r="AL1773" s="107"/>
      <c r="AM1773" s="107"/>
      <c r="AN1773" s="107"/>
      <c r="AO1773" s="107"/>
      <c r="AP1773" s="107"/>
      <c r="AQ1773" s="107"/>
      <c r="AR1773" s="107"/>
      <c r="AS1773" s="107"/>
      <c r="AT1773" s="107"/>
    </row>
    <row r="1774" s="65" customFormat="1" ht="104" customHeight="1" spans="1:46">
      <c r="A1774" s="84" t="s">
        <v>19805</v>
      </c>
      <c r="B1774" s="84"/>
      <c r="C1774" s="85" t="s">
        <v>2</v>
      </c>
      <c r="D1774" s="84" t="s">
        <v>16511</v>
      </c>
      <c r="E1774" s="87" t="s">
        <v>19806</v>
      </c>
      <c r="F1774" s="84" t="s">
        <v>16404</v>
      </c>
      <c r="G1774" s="85"/>
      <c r="H1774" s="85">
        <v>20</v>
      </c>
      <c r="I1774" s="85">
        <v>20</v>
      </c>
      <c r="J1774" s="84">
        <v>1</v>
      </c>
      <c r="K1774" s="90">
        <f>SUMIFS(VENTAS[Cantidad],VENTAS[Código del producto Vendido],STOCK[[#This Row],[Code]])</f>
        <v>0</v>
      </c>
      <c r="L1774" s="84">
        <f>STOCK[[#This Row],[Entradas]]-STOCK[[#This Row],[Salidas]]</f>
        <v>1</v>
      </c>
      <c r="M1774" s="93">
        <f>STOCK[[#This Row],[Precio Final]]*10%</f>
        <v>2</v>
      </c>
      <c r="N1774" s="84"/>
      <c r="O1774" s="85"/>
      <c r="P1774" s="85">
        <v>12</v>
      </c>
      <c r="Q1774" s="84"/>
      <c r="R1774" s="84"/>
      <c r="S1774" s="85"/>
      <c r="T1774" s="96"/>
      <c r="U1774" s="84">
        <f t="shared" si="90"/>
        <v>0</v>
      </c>
      <c r="V1774" s="85">
        <f t="shared" si="91"/>
        <v>20</v>
      </c>
      <c r="W1774" s="85">
        <f>STOCK[[#This Row],[Precio Final]]-STOCK[[#This Row],[Costo total]]</f>
        <v>20</v>
      </c>
      <c r="X1774" s="84">
        <f>STOCK[[#This Row],[Ganancia Unitaria]]*STOCK[[#This Row],[Salidas]]</f>
        <v>0</v>
      </c>
      <c r="Y1774" s="84"/>
      <c r="Z1774" s="84"/>
      <c r="AA1774" s="85"/>
      <c r="AB1774" s="84"/>
      <c r="AC1774" s="84"/>
      <c r="AD1774" s="106"/>
      <c r="AE1774" s="107"/>
      <c r="AF1774" s="107"/>
      <c r="AG1774" s="107"/>
      <c r="AH1774" s="107"/>
      <c r="AI1774" s="107"/>
      <c r="AJ1774" s="107"/>
      <c r="AK1774" s="107"/>
      <c r="AL1774" s="107"/>
      <c r="AM1774" s="107"/>
      <c r="AN1774" s="107"/>
      <c r="AO1774" s="107"/>
      <c r="AP1774" s="107"/>
      <c r="AQ1774" s="107"/>
      <c r="AR1774" s="107"/>
      <c r="AS1774" s="107"/>
      <c r="AT1774" s="107"/>
    </row>
    <row r="1775" s="65" customFormat="1" ht="104" customHeight="1" spans="1:46">
      <c r="A1775" s="84" t="s">
        <v>19807</v>
      </c>
      <c r="B1775" s="84"/>
      <c r="C1775" s="85" t="s">
        <v>2</v>
      </c>
      <c r="D1775" s="84" t="s">
        <v>16461</v>
      </c>
      <c r="E1775" s="87" t="s">
        <v>19808</v>
      </c>
      <c r="F1775" s="84" t="s">
        <v>16586</v>
      </c>
      <c r="G1775" s="85"/>
      <c r="H1775" s="85">
        <v>20</v>
      </c>
      <c r="I1775" s="85">
        <v>20</v>
      </c>
      <c r="J1775" s="84">
        <v>1</v>
      </c>
      <c r="K1775" s="90">
        <f>SUMIFS(VENTAS[Cantidad],VENTAS[Código del producto Vendido],STOCK[[#This Row],[Code]])</f>
        <v>0</v>
      </c>
      <c r="L1775" s="84">
        <f>STOCK[[#This Row],[Entradas]]-STOCK[[#This Row],[Salidas]]</f>
        <v>1</v>
      </c>
      <c r="M1775" s="93">
        <f>STOCK[[#This Row],[Precio Final]]*10%</f>
        <v>2</v>
      </c>
      <c r="N1775" s="84"/>
      <c r="O1775" s="85"/>
      <c r="P1775" s="85">
        <v>12</v>
      </c>
      <c r="Q1775" s="84"/>
      <c r="R1775" s="84"/>
      <c r="S1775" s="85"/>
      <c r="T1775" s="96"/>
      <c r="U1775" s="84">
        <f t="shared" si="90"/>
        <v>0</v>
      </c>
      <c r="V1775" s="85">
        <f t="shared" si="91"/>
        <v>20</v>
      </c>
      <c r="W1775" s="85">
        <f>STOCK[[#This Row],[Precio Final]]-STOCK[[#This Row],[Costo total]]</f>
        <v>20</v>
      </c>
      <c r="X1775" s="84">
        <f>STOCK[[#This Row],[Ganancia Unitaria]]*STOCK[[#This Row],[Salidas]]</f>
        <v>0</v>
      </c>
      <c r="Y1775" s="84"/>
      <c r="Z1775" s="84"/>
      <c r="AA1775" s="85"/>
      <c r="AB1775" s="84"/>
      <c r="AC1775" s="84"/>
      <c r="AD1775" s="106"/>
      <c r="AE1775" s="107"/>
      <c r="AF1775" s="107"/>
      <c r="AG1775" s="107"/>
      <c r="AH1775" s="107"/>
      <c r="AI1775" s="107"/>
      <c r="AJ1775" s="107"/>
      <c r="AK1775" s="107"/>
      <c r="AL1775" s="107"/>
      <c r="AM1775" s="107"/>
      <c r="AN1775" s="107"/>
      <c r="AO1775" s="107"/>
      <c r="AP1775" s="107"/>
      <c r="AQ1775" s="107"/>
      <c r="AR1775" s="107"/>
      <c r="AS1775" s="107"/>
      <c r="AT1775" s="107"/>
    </row>
    <row r="1776" s="65" customFormat="1" ht="104" customHeight="1" spans="1:46">
      <c r="A1776" s="84" t="s">
        <v>19809</v>
      </c>
      <c r="B1776" s="84"/>
      <c r="C1776" s="85" t="s">
        <v>2</v>
      </c>
      <c r="D1776" s="84" t="s">
        <v>16875</v>
      </c>
      <c r="E1776" s="87" t="s">
        <v>19810</v>
      </c>
      <c r="F1776" s="84" t="s">
        <v>16396</v>
      </c>
      <c r="G1776" s="85"/>
      <c r="H1776" s="85">
        <v>20</v>
      </c>
      <c r="I1776" s="85">
        <v>20</v>
      </c>
      <c r="J1776" s="84">
        <v>1</v>
      </c>
      <c r="K1776" s="90">
        <f>SUMIFS(VENTAS[Cantidad],VENTAS[Código del producto Vendido],STOCK[[#This Row],[Code]])</f>
        <v>0</v>
      </c>
      <c r="L1776" s="84">
        <f>STOCK[[#This Row],[Entradas]]-STOCK[[#This Row],[Salidas]]</f>
        <v>1</v>
      </c>
      <c r="M1776" s="93">
        <f>STOCK[[#This Row],[Precio Final]]*10%</f>
        <v>2</v>
      </c>
      <c r="N1776" s="84"/>
      <c r="O1776" s="85"/>
      <c r="P1776" s="85">
        <v>12</v>
      </c>
      <c r="Q1776" s="84"/>
      <c r="R1776" s="84"/>
      <c r="S1776" s="85"/>
      <c r="T1776" s="96"/>
      <c r="U1776" s="84">
        <f t="shared" si="90"/>
        <v>0</v>
      </c>
      <c r="V1776" s="85">
        <f t="shared" si="91"/>
        <v>20</v>
      </c>
      <c r="W1776" s="85">
        <f>STOCK[[#This Row],[Precio Final]]-STOCK[[#This Row],[Costo total]]</f>
        <v>20</v>
      </c>
      <c r="X1776" s="84">
        <f>STOCK[[#This Row],[Ganancia Unitaria]]*STOCK[[#This Row],[Salidas]]</f>
        <v>0</v>
      </c>
      <c r="Y1776" s="84"/>
      <c r="Z1776" s="84"/>
      <c r="AA1776" s="85"/>
      <c r="AB1776" s="84"/>
      <c r="AC1776" s="84"/>
      <c r="AD1776" s="106"/>
      <c r="AE1776" s="107"/>
      <c r="AF1776" s="107"/>
      <c r="AG1776" s="107"/>
      <c r="AH1776" s="107"/>
      <c r="AI1776" s="107"/>
      <c r="AJ1776" s="107"/>
      <c r="AK1776" s="107"/>
      <c r="AL1776" s="107"/>
      <c r="AM1776" s="107"/>
      <c r="AN1776" s="107"/>
      <c r="AO1776" s="107"/>
      <c r="AP1776" s="107"/>
      <c r="AQ1776" s="107"/>
      <c r="AR1776" s="107"/>
      <c r="AS1776" s="107"/>
      <c r="AT1776" s="107"/>
    </row>
    <row r="1777" s="65" customFormat="1" ht="104" customHeight="1" spans="1:46">
      <c r="A1777" s="84" t="s">
        <v>19811</v>
      </c>
      <c r="B1777" s="84"/>
      <c r="C1777" s="85" t="s">
        <v>2</v>
      </c>
      <c r="D1777" s="84" t="s">
        <v>16511</v>
      </c>
      <c r="E1777" s="87" t="s">
        <v>19812</v>
      </c>
      <c r="F1777" s="84" t="s">
        <v>16404</v>
      </c>
      <c r="G1777" s="85"/>
      <c r="H1777" s="85">
        <v>18</v>
      </c>
      <c r="I1777" s="85">
        <v>18</v>
      </c>
      <c r="J1777" s="84">
        <v>1</v>
      </c>
      <c r="K1777" s="90">
        <f>SUMIFS(VENTAS[Cantidad],VENTAS[Código del producto Vendido],STOCK[[#This Row],[Code]])</f>
        <v>0</v>
      </c>
      <c r="L1777" s="84">
        <f>STOCK[[#This Row],[Entradas]]-STOCK[[#This Row],[Salidas]]</f>
        <v>1</v>
      </c>
      <c r="M1777" s="93">
        <f>STOCK[[#This Row],[Precio Final]]*10%</f>
        <v>1.8</v>
      </c>
      <c r="N1777" s="84"/>
      <c r="O1777" s="85"/>
      <c r="P1777" s="85">
        <v>12</v>
      </c>
      <c r="Q1777" s="84"/>
      <c r="R1777" s="84"/>
      <c r="S1777" s="85"/>
      <c r="T1777" s="96"/>
      <c r="U1777" s="84">
        <f t="shared" si="90"/>
        <v>0</v>
      </c>
      <c r="V1777" s="85">
        <f t="shared" si="91"/>
        <v>18</v>
      </c>
      <c r="W1777" s="85">
        <f>STOCK[[#This Row],[Precio Final]]-STOCK[[#This Row],[Costo total]]</f>
        <v>18</v>
      </c>
      <c r="X1777" s="84">
        <f>STOCK[[#This Row],[Ganancia Unitaria]]*STOCK[[#This Row],[Salidas]]</f>
        <v>0</v>
      </c>
      <c r="Y1777" s="84"/>
      <c r="Z1777" s="84"/>
      <c r="AA1777" s="85"/>
      <c r="AB1777" s="84"/>
      <c r="AC1777" s="84"/>
      <c r="AD1777" s="106"/>
      <c r="AE1777" s="107"/>
      <c r="AF1777" s="107"/>
      <c r="AG1777" s="107"/>
      <c r="AH1777" s="107"/>
      <c r="AI1777" s="107"/>
      <c r="AJ1777" s="107"/>
      <c r="AK1777" s="107"/>
      <c r="AL1777" s="107"/>
      <c r="AM1777" s="107"/>
      <c r="AN1777" s="107"/>
      <c r="AO1777" s="107"/>
      <c r="AP1777" s="107"/>
      <c r="AQ1777" s="107"/>
      <c r="AR1777" s="107"/>
      <c r="AS1777" s="107"/>
      <c r="AT1777" s="107"/>
    </row>
    <row r="1778" s="65" customFormat="1" ht="104" customHeight="1" spans="1:46">
      <c r="A1778" s="84" t="s">
        <v>19813</v>
      </c>
      <c r="B1778" s="84"/>
      <c r="C1778" s="85" t="s">
        <v>2</v>
      </c>
      <c r="D1778" s="84" t="s">
        <v>16875</v>
      </c>
      <c r="E1778" s="87" t="s">
        <v>19814</v>
      </c>
      <c r="F1778" s="84" t="s">
        <v>16396</v>
      </c>
      <c r="G1778" s="85"/>
      <c r="H1778" s="85">
        <v>25</v>
      </c>
      <c r="I1778" s="85">
        <v>25</v>
      </c>
      <c r="J1778" s="84">
        <v>1</v>
      </c>
      <c r="K1778" s="90">
        <f>SUMIFS(VENTAS[Cantidad],VENTAS[Código del producto Vendido],STOCK[[#This Row],[Code]])</f>
        <v>0</v>
      </c>
      <c r="L1778" s="84">
        <f>STOCK[[#This Row],[Entradas]]-STOCK[[#This Row],[Salidas]]</f>
        <v>1</v>
      </c>
      <c r="M1778" s="93">
        <f>STOCK[[#This Row],[Precio Final]]*10%</f>
        <v>2.5</v>
      </c>
      <c r="N1778" s="84"/>
      <c r="O1778" s="85"/>
      <c r="P1778" s="85">
        <v>12</v>
      </c>
      <c r="Q1778" s="84"/>
      <c r="R1778" s="84"/>
      <c r="S1778" s="85"/>
      <c r="T1778" s="96"/>
      <c r="U1778" s="84">
        <f t="shared" si="90"/>
        <v>0</v>
      </c>
      <c r="V1778" s="85">
        <f t="shared" si="91"/>
        <v>25</v>
      </c>
      <c r="W1778" s="85">
        <f>STOCK[[#This Row],[Precio Final]]-STOCK[[#This Row],[Costo total]]</f>
        <v>25</v>
      </c>
      <c r="X1778" s="84">
        <f>STOCK[[#This Row],[Ganancia Unitaria]]*STOCK[[#This Row],[Salidas]]</f>
        <v>0</v>
      </c>
      <c r="Y1778" s="84"/>
      <c r="Z1778" s="84"/>
      <c r="AA1778" s="85"/>
      <c r="AB1778" s="84"/>
      <c r="AC1778" s="84"/>
      <c r="AD1778" s="106"/>
      <c r="AE1778" s="107"/>
      <c r="AF1778" s="107"/>
      <c r="AG1778" s="107"/>
      <c r="AH1778" s="107"/>
      <c r="AI1778" s="107"/>
      <c r="AJ1778" s="107"/>
      <c r="AK1778" s="107"/>
      <c r="AL1778" s="107"/>
      <c r="AM1778" s="107"/>
      <c r="AN1778" s="107"/>
      <c r="AO1778" s="107"/>
      <c r="AP1778" s="107"/>
      <c r="AQ1778" s="107"/>
      <c r="AR1778" s="107"/>
      <c r="AS1778" s="107"/>
      <c r="AT1778" s="107"/>
    </row>
    <row r="1779" s="65" customFormat="1" ht="104" customHeight="1" spans="1:46">
      <c r="A1779" s="84" t="s">
        <v>19815</v>
      </c>
      <c r="B1779" s="84"/>
      <c r="C1779" s="85" t="s">
        <v>2</v>
      </c>
      <c r="D1779" s="84" t="s">
        <v>16511</v>
      </c>
      <c r="E1779" s="87" t="s">
        <v>19816</v>
      </c>
      <c r="F1779" s="84" t="s">
        <v>16404</v>
      </c>
      <c r="G1779" s="85"/>
      <c r="H1779" s="85">
        <v>20</v>
      </c>
      <c r="I1779" s="85">
        <v>20</v>
      </c>
      <c r="J1779" s="84">
        <v>1</v>
      </c>
      <c r="K1779" s="90">
        <f>SUMIFS(VENTAS[Cantidad],VENTAS[Código del producto Vendido],STOCK[[#This Row],[Code]])</f>
        <v>0</v>
      </c>
      <c r="L1779" s="84">
        <f>STOCK[[#This Row],[Entradas]]-STOCK[[#This Row],[Salidas]]</f>
        <v>1</v>
      </c>
      <c r="M1779" s="93">
        <f>STOCK[[#This Row],[Precio Final]]*10%</f>
        <v>2</v>
      </c>
      <c r="N1779" s="84"/>
      <c r="O1779" s="85"/>
      <c r="P1779" s="85">
        <v>12</v>
      </c>
      <c r="Q1779" s="84"/>
      <c r="R1779" s="84"/>
      <c r="S1779" s="85"/>
      <c r="T1779" s="96"/>
      <c r="U1779" s="84">
        <f t="shared" si="90"/>
        <v>0</v>
      </c>
      <c r="V1779" s="85">
        <f t="shared" si="91"/>
        <v>20</v>
      </c>
      <c r="W1779" s="85">
        <f>STOCK[[#This Row],[Precio Final]]-STOCK[[#This Row],[Costo total]]</f>
        <v>20</v>
      </c>
      <c r="X1779" s="84">
        <f>STOCK[[#This Row],[Ganancia Unitaria]]*STOCK[[#This Row],[Salidas]]</f>
        <v>0</v>
      </c>
      <c r="Y1779" s="84"/>
      <c r="Z1779" s="84"/>
      <c r="AA1779" s="85"/>
      <c r="AB1779" s="84"/>
      <c r="AC1779" s="84"/>
      <c r="AD1779" s="106"/>
      <c r="AE1779" s="107"/>
      <c r="AF1779" s="107"/>
      <c r="AG1779" s="107"/>
      <c r="AH1779" s="107"/>
      <c r="AI1779" s="107"/>
      <c r="AJ1779" s="107"/>
      <c r="AK1779" s="107"/>
      <c r="AL1779" s="107"/>
      <c r="AM1779" s="107"/>
      <c r="AN1779" s="107"/>
      <c r="AO1779" s="107"/>
      <c r="AP1779" s="107"/>
      <c r="AQ1779" s="107"/>
      <c r="AR1779" s="107"/>
      <c r="AS1779" s="107"/>
      <c r="AT1779" s="107"/>
    </row>
    <row r="1780" s="65" customFormat="1" ht="104" customHeight="1" spans="1:46">
      <c r="A1780" s="84" t="s">
        <v>19817</v>
      </c>
      <c r="B1780" s="84"/>
      <c r="C1780" s="85" t="s">
        <v>2</v>
      </c>
      <c r="D1780" s="84" t="s">
        <v>16522</v>
      </c>
      <c r="E1780" s="87" t="s">
        <v>19818</v>
      </c>
      <c r="F1780" s="84" t="s">
        <v>17250</v>
      </c>
      <c r="G1780" s="85"/>
      <c r="H1780" s="85">
        <v>30</v>
      </c>
      <c r="I1780" s="85">
        <v>30</v>
      </c>
      <c r="J1780" s="84">
        <v>1</v>
      </c>
      <c r="K1780" s="90">
        <f>SUMIFS(VENTAS[Cantidad],VENTAS[Código del producto Vendido],STOCK[[#This Row],[Code]])</f>
        <v>0</v>
      </c>
      <c r="L1780" s="84">
        <f>STOCK[[#This Row],[Entradas]]-STOCK[[#This Row],[Salidas]]</f>
        <v>1</v>
      </c>
      <c r="M1780" s="93">
        <f>STOCK[[#This Row],[Precio Final]]*10%</f>
        <v>3</v>
      </c>
      <c r="N1780" s="84"/>
      <c r="O1780" s="85"/>
      <c r="P1780" s="85">
        <v>12</v>
      </c>
      <c r="Q1780" s="84"/>
      <c r="R1780" s="84"/>
      <c r="S1780" s="85"/>
      <c r="T1780" s="96"/>
      <c r="U1780" s="84">
        <f t="shared" si="90"/>
        <v>0</v>
      </c>
      <c r="V1780" s="85">
        <f t="shared" si="91"/>
        <v>30</v>
      </c>
      <c r="W1780" s="85">
        <f>STOCK[[#This Row],[Precio Final]]-STOCK[[#This Row],[Costo total]]</f>
        <v>30</v>
      </c>
      <c r="X1780" s="84">
        <f>STOCK[[#This Row],[Ganancia Unitaria]]*STOCK[[#This Row],[Salidas]]</f>
        <v>0</v>
      </c>
      <c r="Y1780" s="84"/>
      <c r="Z1780" s="84"/>
      <c r="AA1780" s="85"/>
      <c r="AB1780" s="84"/>
      <c r="AC1780" s="84"/>
      <c r="AD1780" s="106"/>
      <c r="AE1780" s="107"/>
      <c r="AF1780" s="107"/>
      <c r="AG1780" s="107"/>
      <c r="AH1780" s="107"/>
      <c r="AI1780" s="107"/>
      <c r="AJ1780" s="107"/>
      <c r="AK1780" s="107"/>
      <c r="AL1780" s="107"/>
      <c r="AM1780" s="107"/>
      <c r="AN1780" s="107"/>
      <c r="AO1780" s="107"/>
      <c r="AP1780" s="107"/>
      <c r="AQ1780" s="107"/>
      <c r="AR1780" s="107"/>
      <c r="AS1780" s="107"/>
      <c r="AT1780" s="107"/>
    </row>
    <row r="1781" s="65" customFormat="1" ht="104" customHeight="1" spans="1:46">
      <c r="A1781" s="84" t="s">
        <v>19819</v>
      </c>
      <c r="B1781" s="84"/>
      <c r="C1781" s="85" t="s">
        <v>2</v>
      </c>
      <c r="D1781" s="84" t="s">
        <v>16522</v>
      </c>
      <c r="E1781" s="87" t="s">
        <v>19820</v>
      </c>
      <c r="F1781" s="84" t="s">
        <v>16404</v>
      </c>
      <c r="G1781" s="85"/>
      <c r="H1781" s="85">
        <v>30</v>
      </c>
      <c r="I1781" s="85">
        <v>30</v>
      </c>
      <c r="J1781" s="84">
        <v>1</v>
      </c>
      <c r="K1781" s="90">
        <f>SUMIFS(VENTAS[Cantidad],VENTAS[Código del producto Vendido],STOCK[[#This Row],[Code]])</f>
        <v>0</v>
      </c>
      <c r="L1781" s="84">
        <f>STOCK[[#This Row],[Entradas]]-STOCK[[#This Row],[Salidas]]</f>
        <v>1</v>
      </c>
      <c r="M1781" s="93">
        <f>STOCK[[#This Row],[Precio Final]]*10%</f>
        <v>3</v>
      </c>
      <c r="N1781" s="84"/>
      <c r="O1781" s="85"/>
      <c r="P1781" s="85">
        <v>12</v>
      </c>
      <c r="Q1781" s="84"/>
      <c r="R1781" s="84"/>
      <c r="S1781" s="85"/>
      <c r="T1781" s="96"/>
      <c r="U1781" s="84">
        <f t="shared" si="90"/>
        <v>0</v>
      </c>
      <c r="V1781" s="85">
        <f t="shared" si="91"/>
        <v>30</v>
      </c>
      <c r="W1781" s="85">
        <f>STOCK[[#This Row],[Precio Final]]-STOCK[[#This Row],[Costo total]]</f>
        <v>30</v>
      </c>
      <c r="X1781" s="84">
        <f>STOCK[[#This Row],[Ganancia Unitaria]]*STOCK[[#This Row],[Salidas]]</f>
        <v>0</v>
      </c>
      <c r="Y1781" s="84"/>
      <c r="Z1781" s="84"/>
      <c r="AA1781" s="85"/>
      <c r="AB1781" s="84"/>
      <c r="AC1781" s="84"/>
      <c r="AD1781" s="106"/>
      <c r="AE1781" s="107"/>
      <c r="AF1781" s="107"/>
      <c r="AG1781" s="107"/>
      <c r="AH1781" s="107"/>
      <c r="AI1781" s="107"/>
      <c r="AJ1781" s="107"/>
      <c r="AK1781" s="107"/>
      <c r="AL1781" s="107"/>
      <c r="AM1781" s="107"/>
      <c r="AN1781" s="107"/>
      <c r="AO1781" s="107"/>
      <c r="AP1781" s="107"/>
      <c r="AQ1781" s="107"/>
      <c r="AR1781" s="107"/>
      <c r="AS1781" s="107"/>
      <c r="AT1781" s="107"/>
    </row>
    <row r="1782" s="65" customFormat="1" ht="104" customHeight="1" spans="1:46">
      <c r="A1782" s="84" t="s">
        <v>19821</v>
      </c>
      <c r="B1782" s="84"/>
      <c r="C1782" s="85" t="s">
        <v>2</v>
      </c>
      <c r="D1782" s="84" t="s">
        <v>16683</v>
      </c>
      <c r="E1782" s="87" t="s">
        <v>19822</v>
      </c>
      <c r="F1782" s="84" t="s">
        <v>16396</v>
      </c>
      <c r="G1782" s="85"/>
      <c r="H1782" s="85">
        <v>30</v>
      </c>
      <c r="I1782" s="85">
        <v>30</v>
      </c>
      <c r="J1782" s="84">
        <v>1</v>
      </c>
      <c r="K1782" s="90">
        <f>SUMIFS(VENTAS[Cantidad],VENTAS[Código del producto Vendido],STOCK[[#This Row],[Code]])</f>
        <v>0</v>
      </c>
      <c r="L1782" s="84">
        <f>STOCK[[#This Row],[Entradas]]-STOCK[[#This Row],[Salidas]]</f>
        <v>1</v>
      </c>
      <c r="M1782" s="93">
        <f>STOCK[[#This Row],[Precio Final]]*10%</f>
        <v>3</v>
      </c>
      <c r="N1782" s="84"/>
      <c r="O1782" s="85"/>
      <c r="P1782" s="85">
        <v>12</v>
      </c>
      <c r="Q1782" s="84"/>
      <c r="R1782" s="84"/>
      <c r="S1782" s="85"/>
      <c r="T1782" s="96"/>
      <c r="U1782" s="84">
        <f t="shared" si="90"/>
        <v>0</v>
      </c>
      <c r="V1782" s="85">
        <f t="shared" si="91"/>
        <v>30</v>
      </c>
      <c r="W1782" s="85">
        <f>STOCK[[#This Row],[Precio Final]]-STOCK[[#This Row],[Costo total]]</f>
        <v>30</v>
      </c>
      <c r="X1782" s="84">
        <f>STOCK[[#This Row],[Ganancia Unitaria]]*STOCK[[#This Row],[Salidas]]</f>
        <v>0</v>
      </c>
      <c r="Y1782" s="84"/>
      <c r="Z1782" s="84"/>
      <c r="AA1782" s="85"/>
      <c r="AB1782" s="84"/>
      <c r="AC1782" s="84"/>
      <c r="AD1782" s="106"/>
      <c r="AE1782" s="107"/>
      <c r="AF1782" s="107"/>
      <c r="AG1782" s="107"/>
      <c r="AH1782" s="107"/>
      <c r="AI1782" s="107"/>
      <c r="AJ1782" s="107"/>
      <c r="AK1782" s="107"/>
      <c r="AL1782" s="107"/>
      <c r="AM1782" s="107"/>
      <c r="AN1782" s="107"/>
      <c r="AO1782" s="107"/>
      <c r="AP1782" s="107"/>
      <c r="AQ1782" s="107"/>
      <c r="AR1782" s="107"/>
      <c r="AS1782" s="107"/>
      <c r="AT1782" s="107"/>
    </row>
    <row r="1783" s="65" customFormat="1" ht="104" customHeight="1" spans="1:46">
      <c r="A1783" s="84" t="s">
        <v>19823</v>
      </c>
      <c r="B1783" s="84"/>
      <c r="C1783" s="85" t="s">
        <v>2</v>
      </c>
      <c r="D1783" s="84" t="s">
        <v>16683</v>
      </c>
      <c r="E1783" s="87" t="s">
        <v>19824</v>
      </c>
      <c r="F1783" s="84" t="s">
        <v>16396</v>
      </c>
      <c r="G1783" s="85"/>
      <c r="H1783" s="85">
        <v>30</v>
      </c>
      <c r="I1783" s="85">
        <v>30</v>
      </c>
      <c r="J1783" s="84">
        <v>1</v>
      </c>
      <c r="K1783" s="90">
        <f>SUMIFS(VENTAS[Cantidad],VENTAS[Código del producto Vendido],STOCK[[#This Row],[Code]])</f>
        <v>0</v>
      </c>
      <c r="L1783" s="84">
        <f>STOCK[[#This Row],[Entradas]]-STOCK[[#This Row],[Salidas]]</f>
        <v>1</v>
      </c>
      <c r="M1783" s="93">
        <f>STOCK[[#This Row],[Precio Final]]*10%</f>
        <v>3</v>
      </c>
      <c r="N1783" s="84"/>
      <c r="O1783" s="85"/>
      <c r="P1783" s="85">
        <v>12</v>
      </c>
      <c r="Q1783" s="84"/>
      <c r="R1783" s="84"/>
      <c r="S1783" s="85"/>
      <c r="T1783" s="96"/>
      <c r="U1783" s="84">
        <f t="shared" si="90"/>
        <v>0</v>
      </c>
      <c r="V1783" s="85">
        <f t="shared" si="91"/>
        <v>30</v>
      </c>
      <c r="W1783" s="85">
        <f>STOCK[[#This Row],[Precio Final]]-STOCK[[#This Row],[Costo total]]</f>
        <v>30</v>
      </c>
      <c r="X1783" s="84">
        <f>STOCK[[#This Row],[Ganancia Unitaria]]*STOCK[[#This Row],[Salidas]]</f>
        <v>0</v>
      </c>
      <c r="Y1783" s="84"/>
      <c r="Z1783" s="84"/>
      <c r="AA1783" s="85"/>
      <c r="AB1783" s="84"/>
      <c r="AC1783" s="84"/>
      <c r="AD1783" s="106"/>
      <c r="AE1783" s="107"/>
      <c r="AF1783" s="107"/>
      <c r="AG1783" s="107"/>
      <c r="AH1783" s="107"/>
      <c r="AI1783" s="107"/>
      <c r="AJ1783" s="107"/>
      <c r="AK1783" s="107"/>
      <c r="AL1783" s="107"/>
      <c r="AM1783" s="107"/>
      <c r="AN1783" s="107"/>
      <c r="AO1783" s="107"/>
      <c r="AP1783" s="107"/>
      <c r="AQ1783" s="107"/>
      <c r="AR1783" s="107"/>
      <c r="AS1783" s="107"/>
      <c r="AT1783" s="107"/>
    </row>
    <row r="1784" s="65" customFormat="1" ht="104" customHeight="1" spans="1:46">
      <c r="A1784" s="84" t="s">
        <v>19825</v>
      </c>
      <c r="B1784" s="84"/>
      <c r="C1784" s="85" t="s">
        <v>2</v>
      </c>
      <c r="D1784" s="84" t="s">
        <v>16683</v>
      </c>
      <c r="E1784" s="87" t="s">
        <v>19826</v>
      </c>
      <c r="F1784" s="84" t="s">
        <v>16396</v>
      </c>
      <c r="G1784" s="85"/>
      <c r="H1784" s="85">
        <v>30</v>
      </c>
      <c r="I1784" s="85">
        <v>30</v>
      </c>
      <c r="J1784" s="84">
        <v>0</v>
      </c>
      <c r="K1784" s="90">
        <f>SUMIFS(VENTAS[Cantidad],VENTAS[Código del producto Vendido],STOCK[[#This Row],[Code]])</f>
        <v>0</v>
      </c>
      <c r="L1784" s="84">
        <f>STOCK[[#This Row],[Entradas]]-STOCK[[#This Row],[Salidas]]</f>
        <v>0</v>
      </c>
      <c r="M1784" s="93">
        <f>STOCK[[#This Row],[Precio Final]]*10%</f>
        <v>3</v>
      </c>
      <c r="N1784" s="84"/>
      <c r="O1784" s="85"/>
      <c r="P1784" s="85">
        <v>12</v>
      </c>
      <c r="Q1784" s="84"/>
      <c r="R1784" s="84"/>
      <c r="S1784" s="85"/>
      <c r="T1784" s="96"/>
      <c r="U1784" s="84">
        <f t="shared" si="90"/>
        <v>0</v>
      </c>
      <c r="V1784" s="85">
        <f t="shared" si="91"/>
        <v>30</v>
      </c>
      <c r="W1784" s="85">
        <f>STOCK[[#This Row],[Precio Final]]-STOCK[[#This Row],[Costo total]]</f>
        <v>30</v>
      </c>
      <c r="X1784" s="84">
        <f>STOCK[[#This Row],[Ganancia Unitaria]]*STOCK[[#This Row],[Salidas]]</f>
        <v>0</v>
      </c>
      <c r="Y1784" s="84"/>
      <c r="Z1784" s="84"/>
      <c r="AA1784" s="85"/>
      <c r="AB1784" s="84"/>
      <c r="AC1784" s="84"/>
      <c r="AD1784" s="106"/>
      <c r="AE1784" s="107"/>
      <c r="AF1784" s="107"/>
      <c r="AG1784" s="107"/>
      <c r="AH1784" s="107"/>
      <c r="AI1784" s="107"/>
      <c r="AJ1784" s="107"/>
      <c r="AK1784" s="107"/>
      <c r="AL1784" s="107"/>
      <c r="AM1784" s="107"/>
      <c r="AN1784" s="107"/>
      <c r="AO1784" s="107"/>
      <c r="AP1784" s="107"/>
      <c r="AQ1784" s="107"/>
      <c r="AR1784" s="107"/>
      <c r="AS1784" s="107"/>
      <c r="AT1784" s="107"/>
    </row>
    <row r="1785" s="65" customFormat="1" ht="104" customHeight="1" spans="1:46">
      <c r="A1785" s="84" t="s">
        <v>19827</v>
      </c>
      <c r="B1785" s="84"/>
      <c r="C1785" s="85" t="s">
        <v>2</v>
      </c>
      <c r="D1785" s="84" t="s">
        <v>16522</v>
      </c>
      <c r="E1785" s="87" t="s">
        <v>19828</v>
      </c>
      <c r="F1785" s="84" t="s">
        <v>17532</v>
      </c>
      <c r="G1785" s="85"/>
      <c r="H1785" s="85">
        <v>30</v>
      </c>
      <c r="I1785" s="85">
        <v>30</v>
      </c>
      <c r="J1785" s="84">
        <v>1</v>
      </c>
      <c r="K1785" s="90">
        <f>SUMIFS(VENTAS[Cantidad],VENTAS[Código del producto Vendido],STOCK[[#This Row],[Code]])</f>
        <v>0</v>
      </c>
      <c r="L1785" s="84">
        <f>STOCK[[#This Row],[Entradas]]-STOCK[[#This Row],[Salidas]]</f>
        <v>1</v>
      </c>
      <c r="M1785" s="93">
        <f>STOCK[[#This Row],[Precio Final]]*10%</f>
        <v>3</v>
      </c>
      <c r="N1785" s="84"/>
      <c r="O1785" s="85"/>
      <c r="P1785" s="85">
        <v>12</v>
      </c>
      <c r="Q1785" s="84"/>
      <c r="R1785" s="84"/>
      <c r="S1785" s="85"/>
      <c r="T1785" s="96"/>
      <c r="U1785" s="84">
        <f t="shared" si="90"/>
        <v>0</v>
      </c>
      <c r="V1785" s="85">
        <f t="shared" si="91"/>
        <v>30</v>
      </c>
      <c r="W1785" s="85">
        <f>STOCK[[#This Row],[Precio Final]]-STOCK[[#This Row],[Costo total]]</f>
        <v>30</v>
      </c>
      <c r="X1785" s="84">
        <f>STOCK[[#This Row],[Ganancia Unitaria]]*STOCK[[#This Row],[Salidas]]</f>
        <v>0</v>
      </c>
      <c r="Y1785" s="84"/>
      <c r="Z1785" s="84"/>
      <c r="AA1785" s="85"/>
      <c r="AB1785" s="84"/>
      <c r="AC1785" s="84"/>
      <c r="AD1785" s="106"/>
      <c r="AE1785" s="107"/>
      <c r="AF1785" s="107"/>
      <c r="AG1785" s="107"/>
      <c r="AH1785" s="107"/>
      <c r="AI1785" s="107"/>
      <c r="AJ1785" s="107"/>
      <c r="AK1785" s="107"/>
      <c r="AL1785" s="107"/>
      <c r="AM1785" s="107"/>
      <c r="AN1785" s="107"/>
      <c r="AO1785" s="107"/>
      <c r="AP1785" s="107"/>
      <c r="AQ1785" s="107"/>
      <c r="AR1785" s="107"/>
      <c r="AS1785" s="107"/>
      <c r="AT1785" s="107"/>
    </row>
    <row r="1786" s="65" customFormat="1" ht="104" customHeight="1" spans="1:46">
      <c r="A1786" s="84" t="s">
        <v>19829</v>
      </c>
      <c r="B1786" s="84"/>
      <c r="C1786" s="85" t="s">
        <v>2</v>
      </c>
      <c r="D1786" s="84" t="s">
        <v>16683</v>
      </c>
      <c r="E1786" s="87" t="s">
        <v>19830</v>
      </c>
      <c r="F1786" s="84" t="s">
        <v>16396</v>
      </c>
      <c r="G1786" s="85"/>
      <c r="H1786" s="85">
        <v>35</v>
      </c>
      <c r="I1786" s="85">
        <v>35</v>
      </c>
      <c r="J1786" s="84">
        <v>1</v>
      </c>
      <c r="K1786" s="90">
        <f>SUMIFS(VENTAS[Cantidad],VENTAS[Código del producto Vendido],STOCK[[#This Row],[Code]])</f>
        <v>0</v>
      </c>
      <c r="L1786" s="84">
        <f>STOCK[[#This Row],[Entradas]]-STOCK[[#This Row],[Salidas]]</f>
        <v>1</v>
      </c>
      <c r="M1786" s="93">
        <f>STOCK[[#This Row],[Precio Final]]*10%</f>
        <v>3.5</v>
      </c>
      <c r="N1786" s="84"/>
      <c r="O1786" s="85"/>
      <c r="P1786" s="85">
        <v>12</v>
      </c>
      <c r="Q1786" s="84"/>
      <c r="R1786" s="84"/>
      <c r="S1786" s="85"/>
      <c r="T1786" s="96"/>
      <c r="U1786" s="84">
        <f t="shared" si="90"/>
        <v>0</v>
      </c>
      <c r="V1786" s="85">
        <f t="shared" si="91"/>
        <v>35</v>
      </c>
      <c r="W1786" s="85">
        <f>STOCK[[#This Row],[Precio Final]]-STOCK[[#This Row],[Costo total]]</f>
        <v>35</v>
      </c>
      <c r="X1786" s="84">
        <f>STOCK[[#This Row],[Ganancia Unitaria]]*STOCK[[#This Row],[Salidas]]</f>
        <v>0</v>
      </c>
      <c r="Y1786" s="84"/>
      <c r="Z1786" s="84"/>
      <c r="AA1786" s="85"/>
      <c r="AB1786" s="84"/>
      <c r="AC1786" s="84"/>
      <c r="AD1786" s="106"/>
      <c r="AE1786" s="107"/>
      <c r="AF1786" s="107"/>
      <c r="AG1786" s="107"/>
      <c r="AH1786" s="107"/>
      <c r="AI1786" s="107"/>
      <c r="AJ1786" s="107"/>
      <c r="AK1786" s="107"/>
      <c r="AL1786" s="107"/>
      <c r="AM1786" s="107"/>
      <c r="AN1786" s="107"/>
      <c r="AO1786" s="107"/>
      <c r="AP1786" s="107"/>
      <c r="AQ1786" s="107"/>
      <c r="AR1786" s="107"/>
      <c r="AS1786" s="107"/>
      <c r="AT1786" s="107"/>
    </row>
    <row r="1787" s="65" customFormat="1" ht="104" customHeight="1" spans="1:46">
      <c r="A1787" s="84" t="s">
        <v>19831</v>
      </c>
      <c r="B1787" s="84"/>
      <c r="C1787" s="85" t="s">
        <v>2</v>
      </c>
      <c r="D1787" s="84" t="s">
        <v>16690</v>
      </c>
      <c r="E1787" s="87" t="s">
        <v>19832</v>
      </c>
      <c r="F1787" s="84" t="s">
        <v>17542</v>
      </c>
      <c r="G1787" s="85"/>
      <c r="H1787" s="85">
        <v>40</v>
      </c>
      <c r="I1787" s="85">
        <v>40</v>
      </c>
      <c r="J1787" s="84">
        <v>1</v>
      </c>
      <c r="K1787" s="90">
        <f>SUMIFS(VENTAS[Cantidad],VENTAS[Código del producto Vendido],STOCK[[#This Row],[Code]])</f>
        <v>0</v>
      </c>
      <c r="L1787" s="84">
        <f>STOCK[[#This Row],[Entradas]]-STOCK[[#This Row],[Salidas]]</f>
        <v>1</v>
      </c>
      <c r="M1787" s="93">
        <f>STOCK[[#This Row],[Precio Final]]*10%</f>
        <v>4</v>
      </c>
      <c r="N1787" s="84"/>
      <c r="O1787" s="85"/>
      <c r="P1787" s="85">
        <v>12</v>
      </c>
      <c r="Q1787" s="84"/>
      <c r="R1787" s="84"/>
      <c r="S1787" s="85"/>
      <c r="T1787" s="96"/>
      <c r="U1787" s="84">
        <f t="shared" si="90"/>
        <v>0</v>
      </c>
      <c r="V1787" s="85">
        <f t="shared" si="91"/>
        <v>40</v>
      </c>
      <c r="W1787" s="85">
        <f>STOCK[[#This Row],[Precio Final]]-STOCK[[#This Row],[Costo total]]</f>
        <v>40</v>
      </c>
      <c r="X1787" s="84">
        <f>STOCK[[#This Row],[Ganancia Unitaria]]*STOCK[[#This Row],[Salidas]]</f>
        <v>0</v>
      </c>
      <c r="Y1787" s="84"/>
      <c r="Z1787" s="84"/>
      <c r="AA1787" s="85"/>
      <c r="AB1787" s="84"/>
      <c r="AC1787" s="84"/>
      <c r="AD1787" s="106"/>
      <c r="AE1787" s="107"/>
      <c r="AF1787" s="107"/>
      <c r="AG1787" s="107"/>
      <c r="AH1787" s="107"/>
      <c r="AI1787" s="107"/>
      <c r="AJ1787" s="107"/>
      <c r="AK1787" s="107"/>
      <c r="AL1787" s="107"/>
      <c r="AM1787" s="107"/>
      <c r="AN1787" s="107"/>
      <c r="AO1787" s="107"/>
      <c r="AP1787" s="107"/>
      <c r="AQ1787" s="107"/>
      <c r="AR1787" s="107"/>
      <c r="AS1787" s="107"/>
      <c r="AT1787" s="107"/>
    </row>
    <row r="1788" s="65" customFormat="1" ht="104" customHeight="1" spans="1:46">
      <c r="A1788" s="84" t="s">
        <v>19833</v>
      </c>
      <c r="B1788" s="84"/>
      <c r="C1788" s="85" t="s">
        <v>2</v>
      </c>
      <c r="D1788" s="84" t="s">
        <v>16447</v>
      </c>
      <c r="E1788" s="87" t="s">
        <v>19834</v>
      </c>
      <c r="F1788" s="84" t="s">
        <v>16404</v>
      </c>
      <c r="G1788" s="85"/>
      <c r="H1788" s="85">
        <v>35</v>
      </c>
      <c r="I1788" s="85">
        <v>35</v>
      </c>
      <c r="J1788" s="84">
        <v>1</v>
      </c>
      <c r="K1788" s="90">
        <f>SUMIFS(VENTAS[Cantidad],VENTAS[Código del producto Vendido],STOCK[[#This Row],[Code]])</f>
        <v>0</v>
      </c>
      <c r="L1788" s="84">
        <f>STOCK[[#This Row],[Entradas]]-STOCK[[#This Row],[Salidas]]</f>
        <v>1</v>
      </c>
      <c r="M1788" s="93">
        <f>STOCK[[#This Row],[Precio Final]]*10%</f>
        <v>3.5</v>
      </c>
      <c r="N1788" s="84"/>
      <c r="O1788" s="85"/>
      <c r="P1788" s="85">
        <v>12</v>
      </c>
      <c r="Q1788" s="84"/>
      <c r="R1788" s="84"/>
      <c r="S1788" s="85"/>
      <c r="T1788" s="96"/>
      <c r="U1788" s="84">
        <f t="shared" si="90"/>
        <v>0</v>
      </c>
      <c r="V1788" s="85">
        <f t="shared" si="91"/>
        <v>35</v>
      </c>
      <c r="W1788" s="85">
        <f>STOCK[[#This Row],[Precio Final]]-STOCK[[#This Row],[Costo total]]</f>
        <v>35</v>
      </c>
      <c r="X1788" s="84">
        <f>STOCK[[#This Row],[Ganancia Unitaria]]*STOCK[[#This Row],[Salidas]]</f>
        <v>0</v>
      </c>
      <c r="Y1788" s="84"/>
      <c r="Z1788" s="84"/>
      <c r="AA1788" s="85"/>
      <c r="AB1788" s="84"/>
      <c r="AC1788" s="84"/>
      <c r="AD1788" s="106"/>
      <c r="AE1788" s="107"/>
      <c r="AF1788" s="107"/>
      <c r="AG1788" s="107"/>
      <c r="AH1788" s="107"/>
      <c r="AI1788" s="107"/>
      <c r="AJ1788" s="107"/>
      <c r="AK1788" s="107"/>
      <c r="AL1788" s="107"/>
      <c r="AM1788" s="107"/>
      <c r="AN1788" s="107"/>
      <c r="AO1788" s="107"/>
      <c r="AP1788" s="107"/>
      <c r="AQ1788" s="107"/>
      <c r="AR1788" s="107"/>
      <c r="AS1788" s="107"/>
      <c r="AT1788" s="107"/>
    </row>
    <row r="1789" s="65" customFormat="1" ht="104" customHeight="1" spans="1:46">
      <c r="A1789" s="84" t="s">
        <v>19835</v>
      </c>
      <c r="B1789" s="84"/>
      <c r="C1789" s="85" t="s">
        <v>2</v>
      </c>
      <c r="D1789" s="84" t="s">
        <v>19836</v>
      </c>
      <c r="E1789" s="87" t="s">
        <v>19837</v>
      </c>
      <c r="F1789" s="84" t="s">
        <v>16475</v>
      </c>
      <c r="G1789" s="85"/>
      <c r="H1789" s="85">
        <v>30</v>
      </c>
      <c r="I1789" s="85">
        <v>30</v>
      </c>
      <c r="J1789" s="84">
        <v>1</v>
      </c>
      <c r="K1789" s="90">
        <f>SUMIFS(VENTAS[Cantidad],VENTAS[Código del producto Vendido],STOCK[[#This Row],[Code]])</f>
        <v>0</v>
      </c>
      <c r="L1789" s="84">
        <f>STOCK[[#This Row],[Entradas]]-STOCK[[#This Row],[Salidas]]</f>
        <v>1</v>
      </c>
      <c r="M1789" s="93">
        <f>STOCK[[#This Row],[Precio Final]]*10%</f>
        <v>3</v>
      </c>
      <c r="N1789" s="84"/>
      <c r="O1789" s="85"/>
      <c r="P1789" s="85">
        <v>12</v>
      </c>
      <c r="Q1789" s="84"/>
      <c r="R1789" s="84"/>
      <c r="S1789" s="85"/>
      <c r="T1789" s="96"/>
      <c r="U1789" s="84">
        <f t="shared" si="90"/>
        <v>0</v>
      </c>
      <c r="V1789" s="85">
        <f t="shared" si="91"/>
        <v>30</v>
      </c>
      <c r="W1789" s="85">
        <f>STOCK[[#This Row],[Precio Final]]-STOCK[[#This Row],[Costo total]]</f>
        <v>30</v>
      </c>
      <c r="X1789" s="84">
        <f>STOCK[[#This Row],[Ganancia Unitaria]]*STOCK[[#This Row],[Salidas]]</f>
        <v>0</v>
      </c>
      <c r="Y1789" s="84"/>
      <c r="Z1789" s="84"/>
      <c r="AA1789" s="85"/>
      <c r="AB1789" s="84"/>
      <c r="AC1789" s="84"/>
      <c r="AD1789" s="106"/>
      <c r="AE1789" s="107"/>
      <c r="AF1789" s="107"/>
      <c r="AG1789" s="107"/>
      <c r="AH1789" s="107"/>
      <c r="AI1789" s="107"/>
      <c r="AJ1789" s="107"/>
      <c r="AK1789" s="107"/>
      <c r="AL1789" s="107"/>
      <c r="AM1789" s="107"/>
      <c r="AN1789" s="107"/>
      <c r="AO1789" s="107"/>
      <c r="AP1789" s="107"/>
      <c r="AQ1789" s="107"/>
      <c r="AR1789" s="107"/>
      <c r="AS1789" s="107"/>
      <c r="AT1789" s="107"/>
    </row>
    <row r="1790" s="65" customFormat="1" ht="104" customHeight="1" spans="1:46">
      <c r="A1790" s="84" t="s">
        <v>19838</v>
      </c>
      <c r="B1790" s="84"/>
      <c r="C1790" s="85" t="s">
        <v>2</v>
      </c>
      <c r="D1790" s="84" t="s">
        <v>19468</v>
      </c>
      <c r="E1790" s="87" t="s">
        <v>19839</v>
      </c>
      <c r="F1790" s="84" t="s">
        <v>16408</v>
      </c>
      <c r="G1790" s="85"/>
      <c r="H1790" s="85">
        <v>35</v>
      </c>
      <c r="I1790" s="85">
        <v>35</v>
      </c>
      <c r="J1790" s="84">
        <v>1</v>
      </c>
      <c r="K1790" s="90">
        <f>SUMIFS(VENTAS[Cantidad],VENTAS[Código del producto Vendido],STOCK[[#This Row],[Code]])</f>
        <v>0</v>
      </c>
      <c r="L1790" s="84">
        <f>STOCK[[#This Row],[Entradas]]-STOCK[[#This Row],[Salidas]]</f>
        <v>1</v>
      </c>
      <c r="M1790" s="93">
        <f>STOCK[[#This Row],[Precio Final]]*10%</f>
        <v>3.5</v>
      </c>
      <c r="N1790" s="84"/>
      <c r="O1790" s="85"/>
      <c r="P1790" s="85">
        <v>12</v>
      </c>
      <c r="Q1790" s="84"/>
      <c r="R1790" s="84"/>
      <c r="S1790" s="85"/>
      <c r="T1790" s="96"/>
      <c r="U1790" s="84">
        <f t="shared" si="90"/>
        <v>0</v>
      </c>
      <c r="V1790" s="85">
        <f t="shared" si="91"/>
        <v>35</v>
      </c>
      <c r="W1790" s="85">
        <f>STOCK[[#This Row],[Precio Final]]-STOCK[[#This Row],[Costo total]]</f>
        <v>35</v>
      </c>
      <c r="X1790" s="84">
        <f>STOCK[[#This Row],[Ganancia Unitaria]]*STOCK[[#This Row],[Salidas]]</f>
        <v>0</v>
      </c>
      <c r="Y1790" s="84"/>
      <c r="Z1790" s="84"/>
      <c r="AA1790" s="85"/>
      <c r="AB1790" s="84"/>
      <c r="AC1790" s="84"/>
      <c r="AD1790" s="106"/>
      <c r="AE1790" s="107"/>
      <c r="AF1790" s="107"/>
      <c r="AG1790" s="107"/>
      <c r="AH1790" s="107"/>
      <c r="AI1790" s="107"/>
      <c r="AJ1790" s="107"/>
      <c r="AK1790" s="107"/>
      <c r="AL1790" s="107"/>
      <c r="AM1790" s="107"/>
      <c r="AN1790" s="107"/>
      <c r="AO1790" s="107"/>
      <c r="AP1790" s="107"/>
      <c r="AQ1790" s="107"/>
      <c r="AR1790" s="107"/>
      <c r="AS1790" s="107"/>
      <c r="AT1790" s="107"/>
    </row>
    <row r="1791" s="65" customFormat="1" ht="104" customHeight="1" spans="1:46">
      <c r="A1791" s="84" t="s">
        <v>19840</v>
      </c>
      <c r="B1791" s="84"/>
      <c r="C1791" s="85" t="s">
        <v>2</v>
      </c>
      <c r="D1791" s="84" t="s">
        <v>19468</v>
      </c>
      <c r="E1791" s="87" t="s">
        <v>19841</v>
      </c>
      <c r="F1791" s="84" t="s">
        <v>16408</v>
      </c>
      <c r="G1791" s="85"/>
      <c r="H1791" s="85">
        <v>30</v>
      </c>
      <c r="I1791" s="85">
        <v>30</v>
      </c>
      <c r="J1791" s="84">
        <v>1</v>
      </c>
      <c r="K1791" s="90">
        <f>SUMIFS(VENTAS[Cantidad],VENTAS[Código del producto Vendido],STOCK[[#This Row],[Code]])</f>
        <v>0</v>
      </c>
      <c r="L1791" s="84">
        <f>STOCK[[#This Row],[Entradas]]-STOCK[[#This Row],[Salidas]]</f>
        <v>1</v>
      </c>
      <c r="M1791" s="93">
        <f>STOCK[[#This Row],[Precio Final]]*10%</f>
        <v>3</v>
      </c>
      <c r="N1791" s="84"/>
      <c r="O1791" s="85"/>
      <c r="P1791" s="85">
        <v>12</v>
      </c>
      <c r="Q1791" s="84"/>
      <c r="R1791" s="84"/>
      <c r="S1791" s="85"/>
      <c r="T1791" s="96"/>
      <c r="U1791" s="84">
        <f t="shared" si="90"/>
        <v>0</v>
      </c>
      <c r="V1791" s="85">
        <f t="shared" si="91"/>
        <v>30</v>
      </c>
      <c r="W1791" s="85">
        <f>STOCK[[#This Row],[Precio Final]]-STOCK[[#This Row],[Costo total]]</f>
        <v>30</v>
      </c>
      <c r="X1791" s="84">
        <f>STOCK[[#This Row],[Ganancia Unitaria]]*STOCK[[#This Row],[Salidas]]</f>
        <v>0</v>
      </c>
      <c r="Y1791" s="84"/>
      <c r="Z1791" s="84"/>
      <c r="AA1791" s="85"/>
      <c r="AB1791" s="84"/>
      <c r="AC1791" s="84"/>
      <c r="AD1791" s="106"/>
      <c r="AE1791" s="107"/>
      <c r="AF1791" s="107"/>
      <c r="AG1791" s="107"/>
      <c r="AH1791" s="107"/>
      <c r="AI1791" s="107"/>
      <c r="AJ1791" s="107"/>
      <c r="AK1791" s="107"/>
      <c r="AL1791" s="107"/>
      <c r="AM1791" s="107"/>
      <c r="AN1791" s="107"/>
      <c r="AO1791" s="107"/>
      <c r="AP1791" s="107"/>
      <c r="AQ1791" s="107"/>
      <c r="AR1791" s="107"/>
      <c r="AS1791" s="107"/>
      <c r="AT1791" s="107"/>
    </row>
    <row r="1792" s="65" customFormat="1" ht="104" customHeight="1" spans="1:46">
      <c r="A1792" s="84" t="s">
        <v>19842</v>
      </c>
      <c r="B1792" s="84"/>
      <c r="C1792" s="85" t="s">
        <v>2</v>
      </c>
      <c r="D1792" s="84" t="s">
        <v>19468</v>
      </c>
      <c r="E1792" s="87" t="s">
        <v>19843</v>
      </c>
      <c r="F1792" s="84" t="s">
        <v>16408</v>
      </c>
      <c r="G1792" s="85"/>
      <c r="H1792" s="85">
        <v>30</v>
      </c>
      <c r="I1792" s="85">
        <v>30</v>
      </c>
      <c r="J1792" s="84">
        <v>1</v>
      </c>
      <c r="K1792" s="90">
        <f>SUMIFS(VENTAS[Cantidad],VENTAS[Código del producto Vendido],STOCK[[#This Row],[Code]])</f>
        <v>0</v>
      </c>
      <c r="L1792" s="84">
        <f>STOCK[[#This Row],[Entradas]]-STOCK[[#This Row],[Salidas]]</f>
        <v>1</v>
      </c>
      <c r="M1792" s="93">
        <f>STOCK[[#This Row],[Precio Final]]*10%</f>
        <v>3</v>
      </c>
      <c r="N1792" s="84"/>
      <c r="O1792" s="85"/>
      <c r="P1792" s="85">
        <v>12</v>
      </c>
      <c r="Q1792" s="84"/>
      <c r="R1792" s="84"/>
      <c r="S1792" s="85"/>
      <c r="T1792" s="96"/>
      <c r="U1792" s="84">
        <f t="shared" si="90"/>
        <v>0</v>
      </c>
      <c r="V1792" s="85">
        <f t="shared" si="91"/>
        <v>30</v>
      </c>
      <c r="W1792" s="85">
        <f>STOCK[[#This Row],[Precio Final]]-STOCK[[#This Row],[Costo total]]</f>
        <v>30</v>
      </c>
      <c r="X1792" s="84">
        <f>STOCK[[#This Row],[Ganancia Unitaria]]*STOCK[[#This Row],[Salidas]]</f>
        <v>0</v>
      </c>
      <c r="Y1792" s="84"/>
      <c r="Z1792" s="84"/>
      <c r="AA1792" s="85"/>
      <c r="AB1792" s="84"/>
      <c r="AC1792" s="84"/>
      <c r="AD1792" s="106"/>
      <c r="AE1792" s="107"/>
      <c r="AF1792" s="107"/>
      <c r="AG1792" s="107"/>
      <c r="AH1792" s="107"/>
      <c r="AI1792" s="107"/>
      <c r="AJ1792" s="107"/>
      <c r="AK1792" s="107"/>
      <c r="AL1792" s="107"/>
      <c r="AM1792" s="107"/>
      <c r="AN1792" s="107"/>
      <c r="AO1792" s="107"/>
      <c r="AP1792" s="107"/>
      <c r="AQ1792" s="107"/>
      <c r="AR1792" s="107"/>
      <c r="AS1792" s="107"/>
      <c r="AT1792" s="107"/>
    </row>
    <row r="1793" s="65" customFormat="1" ht="104" customHeight="1" spans="1:46">
      <c r="A1793" s="84" t="s">
        <v>19844</v>
      </c>
      <c r="B1793" s="84"/>
      <c r="C1793" s="85" t="s">
        <v>2</v>
      </c>
      <c r="D1793" s="84" t="s">
        <v>19471</v>
      </c>
      <c r="E1793" s="87" t="s">
        <v>19845</v>
      </c>
      <c r="F1793" s="84" t="s">
        <v>16396</v>
      </c>
      <c r="G1793" s="85"/>
      <c r="H1793" s="85">
        <v>35</v>
      </c>
      <c r="I1793" s="85">
        <v>35</v>
      </c>
      <c r="J1793" s="84">
        <v>1</v>
      </c>
      <c r="K1793" s="90">
        <f>SUMIFS(VENTAS[Cantidad],VENTAS[Código del producto Vendido],STOCK[[#This Row],[Code]])</f>
        <v>0</v>
      </c>
      <c r="L1793" s="84">
        <f>STOCK[[#This Row],[Entradas]]-STOCK[[#This Row],[Salidas]]</f>
        <v>1</v>
      </c>
      <c r="M1793" s="93">
        <f>STOCK[[#This Row],[Precio Final]]*10%</f>
        <v>3.5</v>
      </c>
      <c r="N1793" s="84"/>
      <c r="O1793" s="85"/>
      <c r="P1793" s="85">
        <v>12</v>
      </c>
      <c r="Q1793" s="84"/>
      <c r="R1793" s="84"/>
      <c r="S1793" s="85"/>
      <c r="T1793" s="96"/>
      <c r="U1793" s="84">
        <f t="shared" si="90"/>
        <v>0</v>
      </c>
      <c r="V1793" s="85">
        <f t="shared" si="91"/>
        <v>35</v>
      </c>
      <c r="W1793" s="85">
        <f>STOCK[[#This Row],[Precio Final]]-STOCK[[#This Row],[Costo total]]</f>
        <v>35</v>
      </c>
      <c r="X1793" s="84">
        <f>STOCK[[#This Row],[Ganancia Unitaria]]*STOCK[[#This Row],[Salidas]]</f>
        <v>0</v>
      </c>
      <c r="Y1793" s="84"/>
      <c r="Z1793" s="84"/>
      <c r="AA1793" s="85"/>
      <c r="AB1793" s="84"/>
      <c r="AC1793" s="84"/>
      <c r="AD1793" s="106"/>
      <c r="AE1793" s="107"/>
      <c r="AF1793" s="107"/>
      <c r="AG1793" s="107"/>
      <c r="AH1793" s="107"/>
      <c r="AI1793" s="107"/>
      <c r="AJ1793" s="107"/>
      <c r="AK1793" s="107"/>
      <c r="AL1793" s="107"/>
      <c r="AM1793" s="107"/>
      <c r="AN1793" s="107"/>
      <c r="AO1793" s="107"/>
      <c r="AP1793" s="107"/>
      <c r="AQ1793" s="107"/>
      <c r="AR1793" s="107"/>
      <c r="AS1793" s="107"/>
      <c r="AT1793" s="107"/>
    </row>
    <row r="1794" s="65" customFormat="1" ht="104" customHeight="1" spans="1:46">
      <c r="A1794" s="84" t="s">
        <v>19846</v>
      </c>
      <c r="B1794" s="84"/>
      <c r="C1794" s="85" t="s">
        <v>2</v>
      </c>
      <c r="D1794" s="84" t="s">
        <v>19468</v>
      </c>
      <c r="E1794" s="87" t="s">
        <v>19847</v>
      </c>
      <c r="F1794" s="84" t="s">
        <v>16408</v>
      </c>
      <c r="G1794" s="85"/>
      <c r="H1794" s="85">
        <v>18</v>
      </c>
      <c r="I1794" s="85">
        <v>18</v>
      </c>
      <c r="J1794" s="84">
        <v>2</v>
      </c>
      <c r="K1794" s="90">
        <f>SUMIFS(VENTAS[Cantidad],VENTAS[Código del producto Vendido],STOCK[[#This Row],[Code]])</f>
        <v>0</v>
      </c>
      <c r="L1794" s="84">
        <f>STOCK[[#This Row],[Entradas]]-STOCK[[#This Row],[Salidas]]</f>
        <v>2</v>
      </c>
      <c r="M1794" s="93">
        <f>STOCK[[#This Row],[Precio Final]]*10%</f>
        <v>1.8</v>
      </c>
      <c r="N1794" s="84"/>
      <c r="O1794" s="85"/>
      <c r="P1794" s="85">
        <v>6</v>
      </c>
      <c r="Q1794" s="84"/>
      <c r="R1794" s="84"/>
      <c r="S1794" s="85"/>
      <c r="T1794" s="96"/>
      <c r="U1794" s="84">
        <f t="shared" ref="U1794:U1857" si="92">T1794*1.5</f>
        <v>0</v>
      </c>
      <c r="V1794" s="85">
        <f t="shared" si="91"/>
        <v>18</v>
      </c>
      <c r="W1794" s="85">
        <f>STOCK[[#This Row],[Precio Final]]-STOCK[[#This Row],[Costo total]]</f>
        <v>18</v>
      </c>
      <c r="X1794" s="84">
        <f>STOCK[[#This Row],[Ganancia Unitaria]]*STOCK[[#This Row],[Salidas]]</f>
        <v>0</v>
      </c>
      <c r="Y1794" s="84"/>
      <c r="Z1794" s="84"/>
      <c r="AA1794" s="85"/>
      <c r="AB1794" s="84"/>
      <c r="AC1794" s="84"/>
      <c r="AD1794" s="106"/>
      <c r="AE1794" s="107"/>
      <c r="AF1794" s="107"/>
      <c r="AG1794" s="107"/>
      <c r="AH1794" s="107"/>
      <c r="AI1794" s="107"/>
      <c r="AJ1794" s="107"/>
      <c r="AK1794" s="107"/>
      <c r="AL1794" s="107"/>
      <c r="AM1794" s="107"/>
      <c r="AN1794" s="107"/>
      <c r="AO1794" s="107"/>
      <c r="AP1794" s="107"/>
      <c r="AQ1794" s="107"/>
      <c r="AR1794" s="107"/>
      <c r="AS1794" s="107"/>
      <c r="AT1794" s="107"/>
    </row>
    <row r="1795" s="65" customFormat="1" ht="104" customHeight="1" spans="1:46">
      <c r="A1795" s="84" t="s">
        <v>19848</v>
      </c>
      <c r="B1795" s="84"/>
      <c r="C1795" s="85" t="s">
        <v>2</v>
      </c>
      <c r="D1795" s="84" t="s">
        <v>19468</v>
      </c>
      <c r="E1795" s="87" t="s">
        <v>19849</v>
      </c>
      <c r="F1795" s="84" t="s">
        <v>17250</v>
      </c>
      <c r="G1795" s="85"/>
      <c r="H1795" s="85">
        <v>18</v>
      </c>
      <c r="I1795" s="85">
        <v>18</v>
      </c>
      <c r="J1795" s="84">
        <v>1</v>
      </c>
      <c r="K1795" s="90">
        <f>SUMIFS(VENTAS[Cantidad],VENTAS[Código del producto Vendido],STOCK[[#This Row],[Code]])</f>
        <v>0</v>
      </c>
      <c r="L1795" s="84">
        <f>STOCK[[#This Row],[Entradas]]-STOCK[[#This Row],[Salidas]]</f>
        <v>1</v>
      </c>
      <c r="M1795" s="93">
        <f>STOCK[[#This Row],[Precio Final]]*10%</f>
        <v>1.8</v>
      </c>
      <c r="N1795" s="84"/>
      <c r="O1795" s="85"/>
      <c r="P1795" s="85">
        <v>6</v>
      </c>
      <c r="Q1795" s="84"/>
      <c r="R1795" s="84"/>
      <c r="S1795" s="85"/>
      <c r="T1795" s="96"/>
      <c r="U1795" s="84">
        <f t="shared" si="92"/>
        <v>0</v>
      </c>
      <c r="V1795" s="85">
        <f t="shared" si="91"/>
        <v>18</v>
      </c>
      <c r="W1795" s="85">
        <f>STOCK[[#This Row],[Precio Final]]-STOCK[[#This Row],[Costo total]]</f>
        <v>18</v>
      </c>
      <c r="X1795" s="84">
        <f>STOCK[[#This Row],[Ganancia Unitaria]]*STOCK[[#This Row],[Salidas]]</f>
        <v>0</v>
      </c>
      <c r="Y1795" s="84"/>
      <c r="Z1795" s="84"/>
      <c r="AA1795" s="85"/>
      <c r="AB1795" s="84"/>
      <c r="AC1795" s="84"/>
      <c r="AD1795" s="106"/>
      <c r="AE1795" s="107"/>
      <c r="AF1795" s="107"/>
      <c r="AG1795" s="107"/>
      <c r="AH1795" s="107"/>
      <c r="AI1795" s="107"/>
      <c r="AJ1795" s="107"/>
      <c r="AK1795" s="107"/>
      <c r="AL1795" s="107"/>
      <c r="AM1795" s="107"/>
      <c r="AN1795" s="107"/>
      <c r="AO1795" s="107"/>
      <c r="AP1795" s="107"/>
      <c r="AQ1795" s="107"/>
      <c r="AR1795" s="107"/>
      <c r="AS1795" s="107"/>
      <c r="AT1795" s="107"/>
    </row>
    <row r="1796" s="65" customFormat="1" ht="104" customHeight="1" spans="1:46">
      <c r="A1796" s="84" t="s">
        <v>19850</v>
      </c>
      <c r="B1796" s="84"/>
      <c r="C1796" s="85" t="s">
        <v>2</v>
      </c>
      <c r="D1796" s="84" t="s">
        <v>19851</v>
      </c>
      <c r="E1796" s="87" t="s">
        <v>19852</v>
      </c>
      <c r="F1796" s="84" t="s">
        <v>18325</v>
      </c>
      <c r="G1796" s="85"/>
      <c r="H1796" s="85">
        <v>20</v>
      </c>
      <c r="I1796" s="85">
        <v>20</v>
      </c>
      <c r="J1796" s="84">
        <v>1</v>
      </c>
      <c r="K1796" s="90">
        <f>SUMIFS(VENTAS[Cantidad],VENTAS[Código del producto Vendido],STOCK[[#This Row],[Code]])</f>
        <v>0</v>
      </c>
      <c r="L1796" s="84">
        <f>STOCK[[#This Row],[Entradas]]-STOCK[[#This Row],[Salidas]]</f>
        <v>1</v>
      </c>
      <c r="M1796" s="93">
        <f>STOCK[[#This Row],[Precio Final]]*10%</f>
        <v>2</v>
      </c>
      <c r="N1796" s="84"/>
      <c r="O1796" s="85"/>
      <c r="P1796" s="85">
        <v>6</v>
      </c>
      <c r="Q1796" s="84"/>
      <c r="R1796" s="84"/>
      <c r="S1796" s="85"/>
      <c r="T1796" s="96"/>
      <c r="U1796" s="84">
        <f t="shared" si="92"/>
        <v>0</v>
      </c>
      <c r="V1796" s="85">
        <f t="shared" si="91"/>
        <v>20</v>
      </c>
      <c r="W1796" s="85">
        <f>STOCK[[#This Row],[Precio Final]]-STOCK[[#This Row],[Costo total]]</f>
        <v>20</v>
      </c>
      <c r="X1796" s="84">
        <f>STOCK[[#This Row],[Ganancia Unitaria]]*STOCK[[#This Row],[Salidas]]</f>
        <v>0</v>
      </c>
      <c r="Y1796" s="84"/>
      <c r="Z1796" s="84"/>
      <c r="AA1796" s="85"/>
      <c r="AB1796" s="84"/>
      <c r="AC1796" s="84"/>
      <c r="AD1796" s="106"/>
      <c r="AE1796" s="107"/>
      <c r="AF1796" s="107"/>
      <c r="AG1796" s="107"/>
      <c r="AH1796" s="107"/>
      <c r="AI1796" s="107"/>
      <c r="AJ1796" s="107"/>
      <c r="AK1796" s="107"/>
      <c r="AL1796" s="107"/>
      <c r="AM1796" s="107"/>
      <c r="AN1796" s="107"/>
      <c r="AO1796" s="107"/>
      <c r="AP1796" s="107"/>
      <c r="AQ1796" s="107"/>
      <c r="AR1796" s="107"/>
      <c r="AS1796" s="107"/>
      <c r="AT1796" s="107"/>
    </row>
    <row r="1797" s="65" customFormat="1" ht="104" customHeight="1" spans="1:46">
      <c r="A1797" s="84" t="s">
        <v>19853</v>
      </c>
      <c r="B1797" s="84"/>
      <c r="C1797" s="85" t="s">
        <v>2</v>
      </c>
      <c r="D1797" s="84" t="s">
        <v>19854</v>
      </c>
      <c r="E1797" s="87" t="s">
        <v>19855</v>
      </c>
      <c r="F1797" s="84" t="s">
        <v>17542</v>
      </c>
      <c r="G1797" s="85"/>
      <c r="H1797" s="85">
        <v>18</v>
      </c>
      <c r="I1797" s="85">
        <v>18</v>
      </c>
      <c r="J1797" s="84">
        <v>1</v>
      </c>
      <c r="K1797" s="90">
        <f>SUMIFS(VENTAS[Cantidad],VENTAS[Código del producto Vendido],STOCK[[#This Row],[Code]])</f>
        <v>0</v>
      </c>
      <c r="L1797" s="84">
        <f>STOCK[[#This Row],[Entradas]]-STOCK[[#This Row],[Salidas]]</f>
        <v>1</v>
      </c>
      <c r="M1797" s="93">
        <f>STOCK[[#This Row],[Precio Final]]*10%</f>
        <v>1.8</v>
      </c>
      <c r="N1797" s="84"/>
      <c r="O1797" s="85"/>
      <c r="P1797" s="85">
        <v>6</v>
      </c>
      <c r="Q1797" s="84"/>
      <c r="R1797" s="84"/>
      <c r="S1797" s="85"/>
      <c r="T1797" s="96"/>
      <c r="U1797" s="84">
        <f t="shared" si="92"/>
        <v>0</v>
      </c>
      <c r="V1797" s="85">
        <f t="shared" si="91"/>
        <v>18</v>
      </c>
      <c r="W1797" s="85">
        <f>STOCK[[#This Row],[Precio Final]]-STOCK[[#This Row],[Costo total]]</f>
        <v>18</v>
      </c>
      <c r="X1797" s="84">
        <f>STOCK[[#This Row],[Ganancia Unitaria]]*STOCK[[#This Row],[Salidas]]</f>
        <v>0</v>
      </c>
      <c r="Y1797" s="84"/>
      <c r="Z1797" s="84"/>
      <c r="AA1797" s="85"/>
      <c r="AB1797" s="84"/>
      <c r="AC1797" s="84"/>
      <c r="AD1797" s="106"/>
      <c r="AE1797" s="107"/>
      <c r="AF1797" s="107"/>
      <c r="AG1797" s="107"/>
      <c r="AH1797" s="107"/>
      <c r="AI1797" s="107"/>
      <c r="AJ1797" s="107"/>
      <c r="AK1797" s="107"/>
      <c r="AL1797" s="107"/>
      <c r="AM1797" s="107"/>
      <c r="AN1797" s="107"/>
      <c r="AO1797" s="107"/>
      <c r="AP1797" s="107"/>
      <c r="AQ1797" s="107"/>
      <c r="AR1797" s="107"/>
      <c r="AS1797" s="107"/>
      <c r="AT1797" s="107"/>
    </row>
    <row r="1798" s="65" customFormat="1" ht="104" customHeight="1" spans="1:46">
      <c r="A1798" s="84" t="s">
        <v>19856</v>
      </c>
      <c r="B1798" s="84"/>
      <c r="C1798" s="85" t="s">
        <v>2</v>
      </c>
      <c r="D1798" s="84" t="s">
        <v>19851</v>
      </c>
      <c r="E1798" s="87" t="s">
        <v>19857</v>
      </c>
      <c r="F1798" s="84" t="s">
        <v>16475</v>
      </c>
      <c r="G1798" s="85"/>
      <c r="H1798" s="85">
        <v>18</v>
      </c>
      <c r="I1798" s="85">
        <v>18</v>
      </c>
      <c r="J1798" s="84">
        <v>1</v>
      </c>
      <c r="K1798" s="90">
        <f>SUMIFS(VENTAS[Cantidad],VENTAS[Código del producto Vendido],STOCK[[#This Row],[Code]])</f>
        <v>0</v>
      </c>
      <c r="L1798" s="84">
        <f>STOCK[[#This Row],[Entradas]]-STOCK[[#This Row],[Salidas]]</f>
        <v>1</v>
      </c>
      <c r="M1798" s="93">
        <f>STOCK[[#This Row],[Precio Final]]*10%</f>
        <v>1.8</v>
      </c>
      <c r="N1798" s="84"/>
      <c r="O1798" s="85"/>
      <c r="P1798" s="85">
        <v>6</v>
      </c>
      <c r="Q1798" s="84"/>
      <c r="R1798" s="84"/>
      <c r="S1798" s="85"/>
      <c r="T1798" s="96"/>
      <c r="U1798" s="84">
        <f t="shared" si="92"/>
        <v>0</v>
      </c>
      <c r="V1798" s="85">
        <f t="shared" si="91"/>
        <v>18</v>
      </c>
      <c r="W1798" s="85">
        <f>STOCK[[#This Row],[Precio Final]]-STOCK[[#This Row],[Costo total]]</f>
        <v>18</v>
      </c>
      <c r="X1798" s="84">
        <f>STOCK[[#This Row],[Ganancia Unitaria]]*STOCK[[#This Row],[Salidas]]</f>
        <v>0</v>
      </c>
      <c r="Y1798" s="84"/>
      <c r="Z1798" s="84"/>
      <c r="AA1798" s="85"/>
      <c r="AB1798" s="84"/>
      <c r="AC1798" s="84"/>
      <c r="AD1798" s="106"/>
      <c r="AE1798" s="107"/>
      <c r="AF1798" s="107"/>
      <c r="AG1798" s="107"/>
      <c r="AH1798" s="107"/>
      <c r="AI1798" s="107"/>
      <c r="AJ1798" s="107"/>
      <c r="AK1798" s="107"/>
      <c r="AL1798" s="107"/>
      <c r="AM1798" s="107"/>
      <c r="AN1798" s="107"/>
      <c r="AO1798" s="107"/>
      <c r="AP1798" s="107"/>
      <c r="AQ1798" s="107"/>
      <c r="AR1798" s="107"/>
      <c r="AS1798" s="107"/>
      <c r="AT1798" s="107"/>
    </row>
    <row r="1799" s="65" customFormat="1" ht="104" customHeight="1" spans="1:46">
      <c r="A1799" s="84" t="s">
        <v>19858</v>
      </c>
      <c r="B1799" s="84"/>
      <c r="C1799" s="85" t="s">
        <v>2</v>
      </c>
      <c r="D1799" s="84" t="s">
        <v>19468</v>
      </c>
      <c r="E1799" s="87" t="s">
        <v>19859</v>
      </c>
      <c r="F1799" s="84" t="s">
        <v>17250</v>
      </c>
      <c r="G1799" s="85"/>
      <c r="H1799" s="85">
        <v>18</v>
      </c>
      <c r="I1799" s="85">
        <v>18</v>
      </c>
      <c r="J1799" s="84">
        <v>1</v>
      </c>
      <c r="K1799" s="90">
        <f>SUMIFS(VENTAS[Cantidad],VENTAS[Código del producto Vendido],STOCK[[#This Row],[Code]])</f>
        <v>0</v>
      </c>
      <c r="L1799" s="84">
        <f>STOCK[[#This Row],[Entradas]]-STOCK[[#This Row],[Salidas]]</f>
        <v>1</v>
      </c>
      <c r="M1799" s="93">
        <f>STOCK[[#This Row],[Precio Final]]*10%</f>
        <v>1.8</v>
      </c>
      <c r="N1799" s="84"/>
      <c r="O1799" s="85"/>
      <c r="P1799" s="85">
        <v>6</v>
      </c>
      <c r="Q1799" s="84"/>
      <c r="R1799" s="84"/>
      <c r="S1799" s="85"/>
      <c r="T1799" s="96"/>
      <c r="U1799" s="84">
        <f t="shared" si="92"/>
        <v>0</v>
      </c>
      <c r="V1799" s="85">
        <f t="shared" si="91"/>
        <v>18</v>
      </c>
      <c r="W1799" s="85">
        <f>STOCK[[#This Row],[Precio Final]]-STOCK[[#This Row],[Costo total]]</f>
        <v>18</v>
      </c>
      <c r="X1799" s="84">
        <f>STOCK[[#This Row],[Ganancia Unitaria]]*STOCK[[#This Row],[Salidas]]</f>
        <v>0</v>
      </c>
      <c r="Y1799" s="84"/>
      <c r="Z1799" s="84"/>
      <c r="AA1799" s="85"/>
      <c r="AB1799" s="84"/>
      <c r="AC1799" s="84"/>
      <c r="AD1799" s="106"/>
      <c r="AE1799" s="107"/>
      <c r="AF1799" s="107"/>
      <c r="AG1799" s="107"/>
      <c r="AH1799" s="107"/>
      <c r="AI1799" s="107"/>
      <c r="AJ1799" s="107"/>
      <c r="AK1799" s="107"/>
      <c r="AL1799" s="107"/>
      <c r="AM1799" s="107"/>
      <c r="AN1799" s="107"/>
      <c r="AO1799" s="107"/>
      <c r="AP1799" s="107"/>
      <c r="AQ1799" s="107"/>
      <c r="AR1799" s="107"/>
      <c r="AS1799" s="107"/>
      <c r="AT1799" s="107"/>
    </row>
    <row r="1800" s="65" customFormat="1" ht="104" customHeight="1" spans="1:46">
      <c r="A1800" s="84" t="s">
        <v>19860</v>
      </c>
      <c r="B1800" s="84"/>
      <c r="C1800" s="85" t="s">
        <v>2</v>
      </c>
      <c r="D1800" s="84" t="s">
        <v>19851</v>
      </c>
      <c r="E1800" s="87" t="s">
        <v>19861</v>
      </c>
      <c r="F1800" s="84" t="s">
        <v>19775</v>
      </c>
      <c r="G1800" s="85"/>
      <c r="H1800" s="85">
        <v>18</v>
      </c>
      <c r="I1800" s="85">
        <v>18</v>
      </c>
      <c r="J1800" s="84">
        <v>1</v>
      </c>
      <c r="K1800" s="90">
        <f>SUMIFS(VENTAS[Cantidad],VENTAS[Código del producto Vendido],STOCK[[#This Row],[Code]])</f>
        <v>0</v>
      </c>
      <c r="L1800" s="84">
        <f>STOCK[[#This Row],[Entradas]]-STOCK[[#This Row],[Salidas]]</f>
        <v>1</v>
      </c>
      <c r="M1800" s="93">
        <f>STOCK[[#This Row],[Precio Final]]*10%</f>
        <v>1.8</v>
      </c>
      <c r="N1800" s="84"/>
      <c r="O1800" s="85"/>
      <c r="P1800" s="85">
        <v>6</v>
      </c>
      <c r="Q1800" s="84"/>
      <c r="R1800" s="84"/>
      <c r="S1800" s="85"/>
      <c r="T1800" s="96"/>
      <c r="U1800" s="84">
        <f t="shared" si="92"/>
        <v>0</v>
      </c>
      <c r="V1800" s="85">
        <f t="shared" si="91"/>
        <v>18</v>
      </c>
      <c r="W1800" s="85">
        <f>STOCK[[#This Row],[Precio Final]]-STOCK[[#This Row],[Costo total]]</f>
        <v>18</v>
      </c>
      <c r="X1800" s="84">
        <f>STOCK[[#This Row],[Ganancia Unitaria]]*STOCK[[#This Row],[Salidas]]</f>
        <v>0</v>
      </c>
      <c r="Y1800" s="84"/>
      <c r="Z1800" s="84"/>
      <c r="AA1800" s="85"/>
      <c r="AB1800" s="84"/>
      <c r="AC1800" s="84"/>
      <c r="AD1800" s="106"/>
      <c r="AE1800" s="107"/>
      <c r="AF1800" s="107"/>
      <c r="AG1800" s="107"/>
      <c r="AH1800" s="107"/>
      <c r="AI1800" s="107"/>
      <c r="AJ1800" s="107"/>
      <c r="AK1800" s="107"/>
      <c r="AL1800" s="107"/>
      <c r="AM1800" s="107"/>
      <c r="AN1800" s="107"/>
      <c r="AO1800" s="107"/>
      <c r="AP1800" s="107"/>
      <c r="AQ1800" s="107"/>
      <c r="AR1800" s="107"/>
      <c r="AS1800" s="107"/>
      <c r="AT1800" s="107"/>
    </row>
    <row r="1801" s="65" customFormat="1" ht="104" customHeight="1" spans="1:46">
      <c r="A1801" s="84" t="s">
        <v>19862</v>
      </c>
      <c r="B1801" s="84"/>
      <c r="C1801" s="85" t="s">
        <v>2</v>
      </c>
      <c r="D1801" s="84" t="s">
        <v>19471</v>
      </c>
      <c r="E1801" s="87" t="s">
        <v>19863</v>
      </c>
      <c r="F1801" s="84" t="s">
        <v>16396</v>
      </c>
      <c r="G1801" s="85"/>
      <c r="H1801" s="85">
        <v>18</v>
      </c>
      <c r="I1801" s="85">
        <v>18</v>
      </c>
      <c r="J1801" s="84">
        <v>1</v>
      </c>
      <c r="K1801" s="90">
        <f>SUMIFS(VENTAS[Cantidad],VENTAS[Código del producto Vendido],STOCK[[#This Row],[Code]])</f>
        <v>0</v>
      </c>
      <c r="L1801" s="84">
        <f>STOCK[[#This Row],[Entradas]]-STOCK[[#This Row],[Salidas]]</f>
        <v>1</v>
      </c>
      <c r="M1801" s="93">
        <f>STOCK[[#This Row],[Precio Final]]*10%</f>
        <v>1.8</v>
      </c>
      <c r="N1801" s="84"/>
      <c r="O1801" s="85"/>
      <c r="P1801" s="85">
        <v>6</v>
      </c>
      <c r="Q1801" s="84"/>
      <c r="R1801" s="84"/>
      <c r="S1801" s="85"/>
      <c r="T1801" s="96"/>
      <c r="U1801" s="84">
        <f t="shared" si="92"/>
        <v>0</v>
      </c>
      <c r="V1801" s="85">
        <f t="shared" si="91"/>
        <v>18</v>
      </c>
      <c r="W1801" s="85">
        <f>STOCK[[#This Row],[Precio Final]]-STOCK[[#This Row],[Costo total]]</f>
        <v>18</v>
      </c>
      <c r="X1801" s="84">
        <f>STOCK[[#This Row],[Ganancia Unitaria]]*STOCK[[#This Row],[Salidas]]</f>
        <v>0</v>
      </c>
      <c r="Y1801" s="84"/>
      <c r="Z1801" s="84"/>
      <c r="AA1801" s="85"/>
      <c r="AB1801" s="84"/>
      <c r="AC1801" s="84"/>
      <c r="AD1801" s="106"/>
      <c r="AE1801" s="107"/>
      <c r="AF1801" s="107"/>
      <c r="AG1801" s="107"/>
      <c r="AH1801" s="107"/>
      <c r="AI1801" s="107"/>
      <c r="AJ1801" s="107"/>
      <c r="AK1801" s="107"/>
      <c r="AL1801" s="107"/>
      <c r="AM1801" s="107"/>
      <c r="AN1801" s="107"/>
      <c r="AO1801" s="107"/>
      <c r="AP1801" s="107"/>
      <c r="AQ1801" s="107"/>
      <c r="AR1801" s="107"/>
      <c r="AS1801" s="107"/>
      <c r="AT1801" s="107"/>
    </row>
    <row r="1802" s="65" customFormat="1" ht="104" customHeight="1" spans="1:46">
      <c r="A1802" s="84" t="s">
        <v>19864</v>
      </c>
      <c r="B1802" s="84"/>
      <c r="C1802" s="85" t="s">
        <v>2</v>
      </c>
      <c r="D1802" s="84" t="s">
        <v>19471</v>
      </c>
      <c r="E1802" s="87" t="s">
        <v>19865</v>
      </c>
      <c r="F1802" s="84" t="s">
        <v>16396</v>
      </c>
      <c r="G1802" s="85"/>
      <c r="H1802" s="85">
        <v>18</v>
      </c>
      <c r="I1802" s="85">
        <v>18</v>
      </c>
      <c r="J1802" s="84">
        <v>1</v>
      </c>
      <c r="K1802" s="90">
        <f>SUMIFS(VENTAS[Cantidad],VENTAS[Código del producto Vendido],STOCK[[#This Row],[Code]])</f>
        <v>0</v>
      </c>
      <c r="L1802" s="84">
        <f>STOCK[[#This Row],[Entradas]]-STOCK[[#This Row],[Salidas]]</f>
        <v>1</v>
      </c>
      <c r="M1802" s="93">
        <f>STOCK[[#This Row],[Precio Final]]*10%</f>
        <v>1.8</v>
      </c>
      <c r="N1802" s="84"/>
      <c r="O1802" s="85"/>
      <c r="P1802" s="85">
        <v>6</v>
      </c>
      <c r="Q1802" s="84"/>
      <c r="R1802" s="84"/>
      <c r="S1802" s="85"/>
      <c r="T1802" s="96"/>
      <c r="U1802" s="84">
        <f t="shared" si="92"/>
        <v>0</v>
      </c>
      <c r="V1802" s="85">
        <f t="shared" si="91"/>
        <v>18</v>
      </c>
      <c r="W1802" s="85">
        <f>STOCK[[#This Row],[Precio Final]]-STOCK[[#This Row],[Costo total]]</f>
        <v>18</v>
      </c>
      <c r="X1802" s="84">
        <f>STOCK[[#This Row],[Ganancia Unitaria]]*STOCK[[#This Row],[Salidas]]</f>
        <v>0</v>
      </c>
      <c r="Y1802" s="84"/>
      <c r="Z1802" s="84"/>
      <c r="AA1802" s="85"/>
      <c r="AB1802" s="84"/>
      <c r="AC1802" s="84"/>
      <c r="AD1802" s="106"/>
      <c r="AE1802" s="107"/>
      <c r="AF1802" s="107"/>
      <c r="AG1802" s="107"/>
      <c r="AH1802" s="107"/>
      <c r="AI1802" s="107"/>
      <c r="AJ1802" s="107"/>
      <c r="AK1802" s="107"/>
      <c r="AL1802" s="107"/>
      <c r="AM1802" s="107"/>
      <c r="AN1802" s="107"/>
      <c r="AO1802" s="107"/>
      <c r="AP1802" s="107"/>
      <c r="AQ1802" s="107"/>
      <c r="AR1802" s="107"/>
      <c r="AS1802" s="107"/>
      <c r="AT1802" s="107"/>
    </row>
    <row r="1803" s="65" customFormat="1" ht="104" customHeight="1" spans="1:46">
      <c r="A1803" s="84" t="s">
        <v>19866</v>
      </c>
      <c r="B1803" s="84"/>
      <c r="C1803" s="85" t="s">
        <v>2</v>
      </c>
      <c r="D1803" s="84" t="s">
        <v>16990</v>
      </c>
      <c r="E1803" s="87" t="s">
        <v>19867</v>
      </c>
      <c r="F1803" s="84" t="s">
        <v>17525</v>
      </c>
      <c r="G1803" s="85"/>
      <c r="H1803" s="85">
        <v>30</v>
      </c>
      <c r="I1803" s="85">
        <v>30</v>
      </c>
      <c r="J1803" s="84">
        <v>1</v>
      </c>
      <c r="K1803" s="90">
        <f>SUMIFS(VENTAS[Cantidad],VENTAS[Código del producto Vendido],STOCK[[#This Row],[Code]])</f>
        <v>0</v>
      </c>
      <c r="L1803" s="84">
        <f>STOCK[[#This Row],[Entradas]]-STOCK[[#This Row],[Salidas]]</f>
        <v>1</v>
      </c>
      <c r="M1803" s="93">
        <f>STOCK[[#This Row],[Precio Final]]*10%</f>
        <v>3</v>
      </c>
      <c r="N1803" s="84"/>
      <c r="O1803" s="85"/>
      <c r="P1803" s="85">
        <v>12</v>
      </c>
      <c r="Q1803" s="84"/>
      <c r="R1803" s="84"/>
      <c r="S1803" s="85"/>
      <c r="T1803" s="96"/>
      <c r="U1803" s="84">
        <f t="shared" si="92"/>
        <v>0</v>
      </c>
      <c r="V1803" s="85">
        <f t="shared" si="91"/>
        <v>30</v>
      </c>
      <c r="W1803" s="85">
        <f>STOCK[[#This Row],[Precio Final]]-STOCK[[#This Row],[Costo total]]</f>
        <v>30</v>
      </c>
      <c r="X1803" s="84">
        <f>STOCK[[#This Row],[Ganancia Unitaria]]*STOCK[[#This Row],[Salidas]]</f>
        <v>0</v>
      </c>
      <c r="Y1803" s="84"/>
      <c r="Z1803" s="84"/>
      <c r="AA1803" s="85"/>
      <c r="AB1803" s="84"/>
      <c r="AC1803" s="84"/>
      <c r="AD1803" s="106"/>
      <c r="AE1803" s="107"/>
      <c r="AF1803" s="107"/>
      <c r="AG1803" s="107"/>
      <c r="AH1803" s="107"/>
      <c r="AI1803" s="107"/>
      <c r="AJ1803" s="107"/>
      <c r="AK1803" s="107"/>
      <c r="AL1803" s="107"/>
      <c r="AM1803" s="107"/>
      <c r="AN1803" s="107"/>
      <c r="AO1803" s="107"/>
      <c r="AP1803" s="107"/>
      <c r="AQ1803" s="107"/>
      <c r="AR1803" s="107"/>
      <c r="AS1803" s="107"/>
      <c r="AT1803" s="107"/>
    </row>
    <row r="1804" s="65" customFormat="1" ht="104" customHeight="1" spans="1:46">
      <c r="A1804" s="84" t="s">
        <v>19868</v>
      </c>
      <c r="B1804" s="84"/>
      <c r="C1804" s="85" t="s">
        <v>2</v>
      </c>
      <c r="D1804" s="84" t="s">
        <v>16541</v>
      </c>
      <c r="E1804" s="87" t="s">
        <v>19869</v>
      </c>
      <c r="F1804" s="84" t="s">
        <v>16475</v>
      </c>
      <c r="G1804" s="85"/>
      <c r="H1804" s="85">
        <v>25</v>
      </c>
      <c r="I1804" s="85">
        <v>25</v>
      </c>
      <c r="J1804" s="84">
        <v>1</v>
      </c>
      <c r="K1804" s="90">
        <f>SUMIFS(VENTAS[Cantidad],VENTAS[Código del producto Vendido],STOCK[[#This Row],[Code]])</f>
        <v>0</v>
      </c>
      <c r="L1804" s="84">
        <f>STOCK[[#This Row],[Entradas]]-STOCK[[#This Row],[Salidas]]</f>
        <v>1</v>
      </c>
      <c r="M1804" s="93">
        <f>STOCK[[#This Row],[Precio Final]]*10%</f>
        <v>2.5</v>
      </c>
      <c r="N1804" s="84"/>
      <c r="O1804" s="85"/>
      <c r="P1804" s="85">
        <v>12</v>
      </c>
      <c r="Q1804" s="84"/>
      <c r="R1804" s="84"/>
      <c r="S1804" s="85"/>
      <c r="T1804" s="96"/>
      <c r="U1804" s="84">
        <f t="shared" si="92"/>
        <v>0</v>
      </c>
      <c r="V1804" s="85">
        <f t="shared" si="91"/>
        <v>25</v>
      </c>
      <c r="W1804" s="85">
        <f>STOCK[[#This Row],[Precio Final]]-STOCK[[#This Row],[Costo total]]</f>
        <v>25</v>
      </c>
      <c r="X1804" s="84">
        <f>STOCK[[#This Row],[Ganancia Unitaria]]*STOCK[[#This Row],[Salidas]]</f>
        <v>0</v>
      </c>
      <c r="Y1804" s="84"/>
      <c r="Z1804" s="84"/>
      <c r="AA1804" s="85"/>
      <c r="AB1804" s="84"/>
      <c r="AC1804" s="84"/>
      <c r="AD1804" s="106"/>
      <c r="AE1804" s="107"/>
      <c r="AF1804" s="107"/>
      <c r="AG1804" s="107"/>
      <c r="AH1804" s="107"/>
      <c r="AI1804" s="107"/>
      <c r="AJ1804" s="107"/>
      <c r="AK1804" s="107"/>
      <c r="AL1804" s="107"/>
      <c r="AM1804" s="107"/>
      <c r="AN1804" s="107"/>
      <c r="AO1804" s="107"/>
      <c r="AP1804" s="107"/>
      <c r="AQ1804" s="107"/>
      <c r="AR1804" s="107"/>
      <c r="AS1804" s="107"/>
      <c r="AT1804" s="107"/>
    </row>
    <row r="1805" s="65" customFormat="1" ht="104" customHeight="1" spans="1:46">
      <c r="A1805" s="84" t="s">
        <v>19870</v>
      </c>
      <c r="B1805" s="84"/>
      <c r="C1805" s="85" t="s">
        <v>2</v>
      </c>
      <c r="D1805" s="84" t="s">
        <v>17169</v>
      </c>
      <c r="E1805" s="87" t="s">
        <v>19871</v>
      </c>
      <c r="F1805" s="84" t="s">
        <v>17542</v>
      </c>
      <c r="G1805" s="85"/>
      <c r="H1805" s="85">
        <v>30</v>
      </c>
      <c r="I1805" s="85">
        <v>30</v>
      </c>
      <c r="J1805" s="84">
        <v>1</v>
      </c>
      <c r="K1805" s="90">
        <f>SUMIFS(VENTAS[Cantidad],VENTAS[Código del producto Vendido],STOCK[[#This Row],[Code]])</f>
        <v>0</v>
      </c>
      <c r="L1805" s="84">
        <f>STOCK[[#This Row],[Entradas]]-STOCK[[#This Row],[Salidas]]</f>
        <v>1</v>
      </c>
      <c r="M1805" s="93">
        <f>STOCK[[#This Row],[Precio Final]]*10%</f>
        <v>3</v>
      </c>
      <c r="N1805" s="84"/>
      <c r="O1805" s="85"/>
      <c r="P1805" s="85">
        <v>12</v>
      </c>
      <c r="Q1805" s="84"/>
      <c r="R1805" s="84"/>
      <c r="S1805" s="85"/>
      <c r="T1805" s="96"/>
      <c r="U1805" s="84">
        <f t="shared" si="92"/>
        <v>0</v>
      </c>
      <c r="V1805" s="85">
        <f t="shared" si="91"/>
        <v>30</v>
      </c>
      <c r="W1805" s="85">
        <f>STOCK[[#This Row],[Precio Final]]-STOCK[[#This Row],[Costo total]]</f>
        <v>30</v>
      </c>
      <c r="X1805" s="84">
        <f>STOCK[[#This Row],[Ganancia Unitaria]]*STOCK[[#This Row],[Salidas]]</f>
        <v>0</v>
      </c>
      <c r="Y1805" s="84"/>
      <c r="Z1805" s="84"/>
      <c r="AA1805" s="85"/>
      <c r="AB1805" s="84"/>
      <c r="AC1805" s="84"/>
      <c r="AD1805" s="106"/>
      <c r="AE1805" s="107"/>
      <c r="AF1805" s="107"/>
      <c r="AG1805" s="107"/>
      <c r="AH1805" s="107"/>
      <c r="AI1805" s="107"/>
      <c r="AJ1805" s="107"/>
      <c r="AK1805" s="107"/>
      <c r="AL1805" s="107"/>
      <c r="AM1805" s="107"/>
      <c r="AN1805" s="107"/>
      <c r="AO1805" s="107"/>
      <c r="AP1805" s="107"/>
      <c r="AQ1805" s="107"/>
      <c r="AR1805" s="107"/>
      <c r="AS1805" s="107"/>
      <c r="AT1805" s="107"/>
    </row>
    <row r="1806" s="65" customFormat="1" ht="104" customHeight="1" spans="1:46">
      <c r="A1806" s="84" t="s">
        <v>19872</v>
      </c>
      <c r="B1806" s="84"/>
      <c r="C1806" s="85" t="s">
        <v>2</v>
      </c>
      <c r="D1806" s="84" t="s">
        <v>17169</v>
      </c>
      <c r="E1806" s="87" t="s">
        <v>19873</v>
      </c>
      <c r="F1806" s="84" t="s">
        <v>17542</v>
      </c>
      <c r="G1806" s="85"/>
      <c r="H1806" s="85">
        <v>30</v>
      </c>
      <c r="I1806" s="85">
        <v>30</v>
      </c>
      <c r="J1806" s="84">
        <v>1</v>
      </c>
      <c r="K1806" s="90">
        <f>SUMIFS(VENTAS[Cantidad],VENTAS[Código del producto Vendido],STOCK[[#This Row],[Code]])</f>
        <v>0</v>
      </c>
      <c r="L1806" s="84">
        <f>STOCK[[#This Row],[Entradas]]-STOCK[[#This Row],[Salidas]]</f>
        <v>1</v>
      </c>
      <c r="M1806" s="93">
        <f>STOCK[[#This Row],[Precio Final]]*10%</f>
        <v>3</v>
      </c>
      <c r="N1806" s="84"/>
      <c r="O1806" s="85"/>
      <c r="P1806" s="85">
        <v>12</v>
      </c>
      <c r="Q1806" s="84"/>
      <c r="R1806" s="84"/>
      <c r="S1806" s="85"/>
      <c r="T1806" s="96"/>
      <c r="U1806" s="84">
        <f t="shared" si="92"/>
        <v>0</v>
      </c>
      <c r="V1806" s="85">
        <f t="shared" si="91"/>
        <v>30</v>
      </c>
      <c r="W1806" s="85">
        <f>STOCK[[#This Row],[Precio Final]]-STOCK[[#This Row],[Costo total]]</f>
        <v>30</v>
      </c>
      <c r="X1806" s="84">
        <f>STOCK[[#This Row],[Ganancia Unitaria]]*STOCK[[#This Row],[Salidas]]</f>
        <v>0</v>
      </c>
      <c r="Y1806" s="84"/>
      <c r="Z1806" s="84"/>
      <c r="AA1806" s="85"/>
      <c r="AB1806" s="84"/>
      <c r="AC1806" s="84"/>
      <c r="AD1806" s="106"/>
      <c r="AE1806" s="107"/>
      <c r="AF1806" s="107"/>
      <c r="AG1806" s="107"/>
      <c r="AH1806" s="107"/>
      <c r="AI1806" s="107"/>
      <c r="AJ1806" s="107"/>
      <c r="AK1806" s="107"/>
      <c r="AL1806" s="107"/>
      <c r="AM1806" s="107"/>
      <c r="AN1806" s="107"/>
      <c r="AO1806" s="107"/>
      <c r="AP1806" s="107"/>
      <c r="AQ1806" s="107"/>
      <c r="AR1806" s="107"/>
      <c r="AS1806" s="107"/>
      <c r="AT1806" s="107"/>
    </row>
    <row r="1807" s="65" customFormat="1" ht="104" customHeight="1" spans="1:46">
      <c r="A1807" s="84" t="s">
        <v>19874</v>
      </c>
      <c r="B1807" s="84"/>
      <c r="C1807" s="85" t="s">
        <v>2</v>
      </c>
      <c r="D1807" s="84" t="s">
        <v>16541</v>
      </c>
      <c r="E1807" s="87" t="s">
        <v>19875</v>
      </c>
      <c r="F1807" s="84" t="s">
        <v>16586</v>
      </c>
      <c r="G1807" s="85"/>
      <c r="H1807" s="85">
        <v>25</v>
      </c>
      <c r="I1807" s="85">
        <v>25</v>
      </c>
      <c r="J1807" s="84">
        <v>1</v>
      </c>
      <c r="K1807" s="90">
        <f>SUMIFS(VENTAS[Cantidad],VENTAS[Código del producto Vendido],STOCK[[#This Row],[Code]])</f>
        <v>0</v>
      </c>
      <c r="L1807" s="84">
        <f>STOCK[[#This Row],[Entradas]]-STOCK[[#This Row],[Salidas]]</f>
        <v>1</v>
      </c>
      <c r="M1807" s="93">
        <f>STOCK[[#This Row],[Precio Final]]*10%</f>
        <v>2.5</v>
      </c>
      <c r="N1807" s="84"/>
      <c r="O1807" s="85"/>
      <c r="P1807" s="85">
        <v>12</v>
      </c>
      <c r="Q1807" s="84"/>
      <c r="R1807" s="84"/>
      <c r="S1807" s="85"/>
      <c r="T1807" s="96"/>
      <c r="U1807" s="84">
        <f t="shared" si="92"/>
        <v>0</v>
      </c>
      <c r="V1807" s="85">
        <f t="shared" si="91"/>
        <v>25</v>
      </c>
      <c r="W1807" s="85">
        <f>STOCK[[#This Row],[Precio Final]]-STOCK[[#This Row],[Costo total]]</f>
        <v>25</v>
      </c>
      <c r="X1807" s="84">
        <f>STOCK[[#This Row],[Ganancia Unitaria]]*STOCK[[#This Row],[Salidas]]</f>
        <v>0</v>
      </c>
      <c r="Y1807" s="84"/>
      <c r="Z1807" s="84"/>
      <c r="AA1807" s="85"/>
      <c r="AB1807" s="84"/>
      <c r="AC1807" s="84"/>
      <c r="AD1807" s="106"/>
      <c r="AE1807" s="107"/>
      <c r="AF1807" s="107"/>
      <c r="AG1807" s="107"/>
      <c r="AH1807" s="107"/>
      <c r="AI1807" s="107"/>
      <c r="AJ1807" s="107"/>
      <c r="AK1807" s="107"/>
      <c r="AL1807" s="107"/>
      <c r="AM1807" s="107"/>
      <c r="AN1807" s="107"/>
      <c r="AO1807" s="107"/>
      <c r="AP1807" s="107"/>
      <c r="AQ1807" s="107"/>
      <c r="AR1807" s="107"/>
      <c r="AS1807" s="107"/>
      <c r="AT1807" s="107"/>
    </row>
    <row r="1808" s="65" customFormat="1" ht="104" customHeight="1" spans="1:46">
      <c r="A1808" s="84" t="s">
        <v>19876</v>
      </c>
      <c r="B1808" s="84"/>
      <c r="C1808" s="85" t="s">
        <v>2</v>
      </c>
      <c r="D1808" s="84" t="s">
        <v>16522</v>
      </c>
      <c r="E1808" s="87" t="s">
        <v>19877</v>
      </c>
      <c r="F1808" s="84" t="s">
        <v>17525</v>
      </c>
      <c r="G1808" s="85"/>
      <c r="H1808" s="85">
        <v>25</v>
      </c>
      <c r="I1808" s="85">
        <v>25</v>
      </c>
      <c r="J1808" s="84">
        <v>1</v>
      </c>
      <c r="K1808" s="90">
        <f>SUMIFS(VENTAS[Cantidad],VENTAS[Código del producto Vendido],STOCK[[#This Row],[Code]])</f>
        <v>0</v>
      </c>
      <c r="L1808" s="84">
        <f>STOCK[[#This Row],[Entradas]]-STOCK[[#This Row],[Salidas]]</f>
        <v>1</v>
      </c>
      <c r="M1808" s="93">
        <f>STOCK[[#This Row],[Precio Final]]*10%</f>
        <v>2.5</v>
      </c>
      <c r="N1808" s="84"/>
      <c r="O1808" s="85"/>
      <c r="P1808" s="85">
        <v>12</v>
      </c>
      <c r="Q1808" s="84"/>
      <c r="R1808" s="84"/>
      <c r="S1808" s="85"/>
      <c r="T1808" s="96"/>
      <c r="U1808" s="84">
        <f t="shared" si="92"/>
        <v>0</v>
      </c>
      <c r="V1808" s="85">
        <f t="shared" si="91"/>
        <v>25</v>
      </c>
      <c r="W1808" s="85">
        <f>STOCK[[#This Row],[Precio Final]]-STOCK[[#This Row],[Costo total]]</f>
        <v>25</v>
      </c>
      <c r="X1808" s="84">
        <f>STOCK[[#This Row],[Ganancia Unitaria]]*STOCK[[#This Row],[Salidas]]</f>
        <v>0</v>
      </c>
      <c r="Y1808" s="84"/>
      <c r="Z1808" s="84"/>
      <c r="AA1808" s="85"/>
      <c r="AB1808" s="84"/>
      <c r="AC1808" s="84"/>
      <c r="AD1808" s="106"/>
      <c r="AE1808" s="107"/>
      <c r="AF1808" s="107"/>
      <c r="AG1808" s="107"/>
      <c r="AH1808" s="107"/>
      <c r="AI1808" s="107"/>
      <c r="AJ1808" s="107"/>
      <c r="AK1808" s="107"/>
      <c r="AL1808" s="107"/>
      <c r="AM1808" s="107"/>
      <c r="AN1808" s="107"/>
      <c r="AO1808" s="107"/>
      <c r="AP1808" s="107"/>
      <c r="AQ1808" s="107"/>
      <c r="AR1808" s="107"/>
      <c r="AS1808" s="107"/>
      <c r="AT1808" s="107"/>
    </row>
    <row r="1809" s="65" customFormat="1" ht="104" customHeight="1" spans="1:46">
      <c r="A1809" s="84" t="s">
        <v>19878</v>
      </c>
      <c r="B1809" s="84"/>
      <c r="C1809" s="85" t="s">
        <v>2</v>
      </c>
      <c r="D1809" s="84" t="s">
        <v>16541</v>
      </c>
      <c r="E1809" s="87" t="s">
        <v>19879</v>
      </c>
      <c r="F1809" s="84" t="s">
        <v>16475</v>
      </c>
      <c r="G1809" s="85"/>
      <c r="H1809" s="85">
        <v>22</v>
      </c>
      <c r="I1809" s="85">
        <v>22</v>
      </c>
      <c r="J1809" s="84">
        <v>1</v>
      </c>
      <c r="K1809" s="90">
        <f>SUMIFS(VENTAS[Cantidad],VENTAS[Código del producto Vendido],STOCK[[#This Row],[Code]])</f>
        <v>0</v>
      </c>
      <c r="L1809" s="84">
        <f>STOCK[[#This Row],[Entradas]]-STOCK[[#This Row],[Salidas]]</f>
        <v>1</v>
      </c>
      <c r="M1809" s="93">
        <f>STOCK[[#This Row],[Precio Final]]*10%</f>
        <v>2.2</v>
      </c>
      <c r="N1809" s="84"/>
      <c r="O1809" s="85"/>
      <c r="P1809" s="85">
        <v>12</v>
      </c>
      <c r="Q1809" s="84"/>
      <c r="R1809" s="84"/>
      <c r="S1809" s="85"/>
      <c r="T1809" s="96"/>
      <c r="U1809" s="84">
        <f t="shared" si="92"/>
        <v>0</v>
      </c>
      <c r="V1809" s="85">
        <f t="shared" si="91"/>
        <v>22</v>
      </c>
      <c r="W1809" s="85">
        <f>STOCK[[#This Row],[Precio Final]]-STOCK[[#This Row],[Costo total]]</f>
        <v>22</v>
      </c>
      <c r="X1809" s="84">
        <f>STOCK[[#This Row],[Ganancia Unitaria]]*STOCK[[#This Row],[Salidas]]</f>
        <v>0</v>
      </c>
      <c r="Y1809" s="84"/>
      <c r="Z1809" s="84"/>
      <c r="AA1809" s="85"/>
      <c r="AB1809" s="84"/>
      <c r="AC1809" s="84"/>
      <c r="AD1809" s="106"/>
      <c r="AE1809" s="107"/>
      <c r="AF1809" s="107"/>
      <c r="AG1809" s="107"/>
      <c r="AH1809" s="107"/>
      <c r="AI1809" s="107"/>
      <c r="AJ1809" s="107"/>
      <c r="AK1809" s="107"/>
      <c r="AL1809" s="107"/>
      <c r="AM1809" s="107"/>
      <c r="AN1809" s="107"/>
      <c r="AO1809" s="107"/>
      <c r="AP1809" s="107"/>
      <c r="AQ1809" s="107"/>
      <c r="AR1809" s="107"/>
      <c r="AS1809" s="107"/>
      <c r="AT1809" s="107"/>
    </row>
    <row r="1810" s="65" customFormat="1" ht="104" customHeight="1" spans="1:46">
      <c r="A1810" s="84" t="s">
        <v>19880</v>
      </c>
      <c r="B1810" s="84"/>
      <c r="C1810" s="85" t="s">
        <v>2</v>
      </c>
      <c r="D1810" s="84" t="s">
        <v>16541</v>
      </c>
      <c r="E1810" s="87" t="s">
        <v>19879</v>
      </c>
      <c r="F1810" s="84" t="s">
        <v>16586</v>
      </c>
      <c r="G1810" s="85"/>
      <c r="H1810" s="85">
        <v>22</v>
      </c>
      <c r="I1810" s="85">
        <v>22</v>
      </c>
      <c r="J1810" s="84">
        <v>1</v>
      </c>
      <c r="K1810" s="90">
        <f>SUMIFS(VENTAS[Cantidad],VENTAS[Código del producto Vendido],STOCK[[#This Row],[Code]])</f>
        <v>0</v>
      </c>
      <c r="L1810" s="84">
        <f>STOCK[[#This Row],[Entradas]]-STOCK[[#This Row],[Salidas]]</f>
        <v>1</v>
      </c>
      <c r="M1810" s="93">
        <f>STOCK[[#This Row],[Precio Final]]*10%</f>
        <v>2.2</v>
      </c>
      <c r="N1810" s="84"/>
      <c r="O1810" s="85"/>
      <c r="P1810" s="85">
        <v>12</v>
      </c>
      <c r="Q1810" s="84"/>
      <c r="R1810" s="84"/>
      <c r="S1810" s="85"/>
      <c r="T1810" s="96"/>
      <c r="U1810" s="84">
        <f t="shared" si="92"/>
        <v>0</v>
      </c>
      <c r="V1810" s="85">
        <f t="shared" si="91"/>
        <v>22</v>
      </c>
      <c r="W1810" s="85">
        <f>STOCK[[#This Row],[Precio Final]]-STOCK[[#This Row],[Costo total]]</f>
        <v>22</v>
      </c>
      <c r="X1810" s="84">
        <f>STOCK[[#This Row],[Ganancia Unitaria]]*STOCK[[#This Row],[Salidas]]</f>
        <v>0</v>
      </c>
      <c r="Y1810" s="84"/>
      <c r="Z1810" s="84"/>
      <c r="AA1810" s="85"/>
      <c r="AB1810" s="84"/>
      <c r="AC1810" s="84"/>
      <c r="AD1810" s="106"/>
      <c r="AE1810" s="107"/>
      <c r="AF1810" s="107"/>
      <c r="AG1810" s="107"/>
      <c r="AH1810" s="107"/>
      <c r="AI1810" s="107"/>
      <c r="AJ1810" s="107"/>
      <c r="AK1810" s="107"/>
      <c r="AL1810" s="107"/>
      <c r="AM1810" s="107"/>
      <c r="AN1810" s="107"/>
      <c r="AO1810" s="107"/>
      <c r="AP1810" s="107"/>
      <c r="AQ1810" s="107"/>
      <c r="AR1810" s="107"/>
      <c r="AS1810" s="107"/>
      <c r="AT1810" s="107"/>
    </row>
    <row r="1811" s="65" customFormat="1" ht="104" customHeight="1" spans="1:46">
      <c r="A1811" s="84" t="s">
        <v>19881</v>
      </c>
      <c r="B1811" s="84"/>
      <c r="C1811" s="85" t="s">
        <v>2</v>
      </c>
      <c r="D1811" s="84" t="s">
        <v>16856</v>
      </c>
      <c r="E1811" s="87" t="s">
        <v>19882</v>
      </c>
      <c r="F1811" s="84" t="s">
        <v>19663</v>
      </c>
      <c r="G1811" s="85"/>
      <c r="H1811" s="85">
        <v>30</v>
      </c>
      <c r="I1811" s="85">
        <v>30</v>
      </c>
      <c r="J1811" s="84">
        <v>1</v>
      </c>
      <c r="K1811" s="90">
        <f>SUMIFS(VENTAS[Cantidad],VENTAS[Código del producto Vendido],STOCK[[#This Row],[Code]])</f>
        <v>0</v>
      </c>
      <c r="L1811" s="84">
        <f>STOCK[[#This Row],[Entradas]]-STOCK[[#This Row],[Salidas]]</f>
        <v>1</v>
      </c>
      <c r="M1811" s="93">
        <f>STOCK[[#This Row],[Precio Final]]*10%</f>
        <v>3</v>
      </c>
      <c r="N1811" s="84"/>
      <c r="O1811" s="85"/>
      <c r="P1811" s="85">
        <v>12</v>
      </c>
      <c r="Q1811" s="84"/>
      <c r="R1811" s="84"/>
      <c r="S1811" s="85"/>
      <c r="T1811" s="96"/>
      <c r="U1811" s="84">
        <f t="shared" si="92"/>
        <v>0</v>
      </c>
      <c r="V1811" s="85">
        <f t="shared" si="91"/>
        <v>30</v>
      </c>
      <c r="W1811" s="85">
        <f>STOCK[[#This Row],[Precio Final]]-STOCK[[#This Row],[Costo total]]</f>
        <v>30</v>
      </c>
      <c r="X1811" s="84">
        <f>STOCK[[#This Row],[Ganancia Unitaria]]*STOCK[[#This Row],[Salidas]]</f>
        <v>0</v>
      </c>
      <c r="Y1811" s="84"/>
      <c r="Z1811" s="84"/>
      <c r="AA1811" s="85"/>
      <c r="AB1811" s="84"/>
      <c r="AC1811" s="84"/>
      <c r="AD1811" s="106"/>
      <c r="AE1811" s="107"/>
      <c r="AF1811" s="107"/>
      <c r="AG1811" s="107"/>
      <c r="AH1811" s="107"/>
      <c r="AI1811" s="107"/>
      <c r="AJ1811" s="107"/>
      <c r="AK1811" s="107"/>
      <c r="AL1811" s="107"/>
      <c r="AM1811" s="107"/>
      <c r="AN1811" s="107"/>
      <c r="AO1811" s="107"/>
      <c r="AP1811" s="107"/>
      <c r="AQ1811" s="107"/>
      <c r="AR1811" s="107"/>
      <c r="AS1811" s="107"/>
      <c r="AT1811" s="107"/>
    </row>
    <row r="1812" s="65" customFormat="1" ht="104" customHeight="1" spans="1:46">
      <c r="A1812" s="84" t="s">
        <v>19883</v>
      </c>
      <c r="B1812" s="84"/>
      <c r="C1812" s="85" t="s">
        <v>2</v>
      </c>
      <c r="D1812" s="84" t="s">
        <v>16856</v>
      </c>
      <c r="E1812" s="87" t="s">
        <v>19884</v>
      </c>
      <c r="F1812" s="84" t="s">
        <v>16396</v>
      </c>
      <c r="G1812" s="85"/>
      <c r="H1812" s="85">
        <v>28</v>
      </c>
      <c r="I1812" s="85">
        <v>28</v>
      </c>
      <c r="J1812" s="84">
        <v>1</v>
      </c>
      <c r="K1812" s="90">
        <f>SUMIFS(VENTAS[Cantidad],VENTAS[Código del producto Vendido],STOCK[[#This Row],[Code]])</f>
        <v>0</v>
      </c>
      <c r="L1812" s="84">
        <f>STOCK[[#This Row],[Entradas]]-STOCK[[#This Row],[Salidas]]</f>
        <v>1</v>
      </c>
      <c r="M1812" s="93">
        <f>STOCK[[#This Row],[Precio Final]]*10%</f>
        <v>2.8</v>
      </c>
      <c r="N1812" s="84"/>
      <c r="O1812" s="85"/>
      <c r="P1812" s="85">
        <v>12</v>
      </c>
      <c r="Q1812" s="84"/>
      <c r="R1812" s="84"/>
      <c r="S1812" s="85"/>
      <c r="T1812" s="96"/>
      <c r="U1812" s="84">
        <f t="shared" si="92"/>
        <v>0</v>
      </c>
      <c r="V1812" s="85">
        <f t="shared" si="91"/>
        <v>28</v>
      </c>
      <c r="W1812" s="85">
        <f>STOCK[[#This Row],[Precio Final]]-STOCK[[#This Row],[Costo total]]</f>
        <v>28</v>
      </c>
      <c r="X1812" s="84">
        <f>STOCK[[#This Row],[Ganancia Unitaria]]*STOCK[[#This Row],[Salidas]]</f>
        <v>0</v>
      </c>
      <c r="Y1812" s="84"/>
      <c r="Z1812" s="84"/>
      <c r="AA1812" s="85"/>
      <c r="AB1812" s="84"/>
      <c r="AC1812" s="84"/>
      <c r="AD1812" s="106"/>
      <c r="AE1812" s="107"/>
      <c r="AF1812" s="107"/>
      <c r="AG1812" s="107"/>
      <c r="AH1812" s="107"/>
      <c r="AI1812" s="107"/>
      <c r="AJ1812" s="107"/>
      <c r="AK1812" s="107"/>
      <c r="AL1812" s="107"/>
      <c r="AM1812" s="107"/>
      <c r="AN1812" s="107"/>
      <c r="AO1812" s="107"/>
      <c r="AP1812" s="107"/>
      <c r="AQ1812" s="107"/>
      <c r="AR1812" s="107"/>
      <c r="AS1812" s="107"/>
      <c r="AT1812" s="107"/>
    </row>
    <row r="1813" s="65" customFormat="1" ht="104" customHeight="1" spans="1:46">
      <c r="A1813" s="84" t="s">
        <v>19885</v>
      </c>
      <c r="B1813" s="84"/>
      <c r="C1813" s="85" t="s">
        <v>2</v>
      </c>
      <c r="D1813" s="84" t="s">
        <v>16447</v>
      </c>
      <c r="E1813" s="87" t="s">
        <v>19886</v>
      </c>
      <c r="F1813" s="84" t="s">
        <v>16404</v>
      </c>
      <c r="G1813" s="85"/>
      <c r="H1813" s="85">
        <v>35</v>
      </c>
      <c r="I1813" s="85">
        <v>35</v>
      </c>
      <c r="J1813" s="84">
        <v>1</v>
      </c>
      <c r="K1813" s="90">
        <f>SUMIFS(VENTAS[Cantidad],VENTAS[Código del producto Vendido],STOCK[[#This Row],[Code]])</f>
        <v>0</v>
      </c>
      <c r="L1813" s="84">
        <f>STOCK[[#This Row],[Entradas]]-STOCK[[#This Row],[Salidas]]</f>
        <v>1</v>
      </c>
      <c r="M1813" s="93">
        <f>STOCK[[#This Row],[Precio Final]]*10%</f>
        <v>3.5</v>
      </c>
      <c r="N1813" s="84"/>
      <c r="O1813" s="85"/>
      <c r="P1813" s="85">
        <v>12</v>
      </c>
      <c r="Q1813" s="84"/>
      <c r="R1813" s="84"/>
      <c r="S1813" s="85"/>
      <c r="T1813" s="96"/>
      <c r="U1813" s="84">
        <f t="shared" si="92"/>
        <v>0</v>
      </c>
      <c r="V1813" s="85">
        <f t="shared" si="91"/>
        <v>35</v>
      </c>
      <c r="W1813" s="85">
        <f>STOCK[[#This Row],[Precio Final]]-STOCK[[#This Row],[Costo total]]</f>
        <v>35</v>
      </c>
      <c r="X1813" s="84">
        <f>STOCK[[#This Row],[Ganancia Unitaria]]*STOCK[[#This Row],[Salidas]]</f>
        <v>0</v>
      </c>
      <c r="Y1813" s="84"/>
      <c r="Z1813" s="84"/>
      <c r="AA1813" s="85"/>
      <c r="AB1813" s="84"/>
      <c r="AC1813" s="84"/>
      <c r="AD1813" s="106"/>
      <c r="AE1813" s="107"/>
      <c r="AF1813" s="107"/>
      <c r="AG1813" s="107"/>
      <c r="AH1813" s="107"/>
      <c r="AI1813" s="107"/>
      <c r="AJ1813" s="107"/>
      <c r="AK1813" s="107"/>
      <c r="AL1813" s="107"/>
      <c r="AM1813" s="107"/>
      <c r="AN1813" s="107"/>
      <c r="AO1813" s="107"/>
      <c r="AP1813" s="107"/>
      <c r="AQ1813" s="107"/>
      <c r="AR1813" s="107"/>
      <c r="AS1813" s="107"/>
      <c r="AT1813" s="107"/>
    </row>
    <row r="1814" s="65" customFormat="1" ht="104" customHeight="1" spans="1:46">
      <c r="A1814" s="84" t="s">
        <v>19887</v>
      </c>
      <c r="B1814" s="84"/>
      <c r="C1814" s="85" t="s">
        <v>2</v>
      </c>
      <c r="D1814" s="84" t="s">
        <v>16856</v>
      </c>
      <c r="E1814" s="87" t="s">
        <v>19888</v>
      </c>
      <c r="F1814" s="84" t="s">
        <v>16396</v>
      </c>
      <c r="G1814" s="85"/>
      <c r="H1814" s="85">
        <v>35</v>
      </c>
      <c r="I1814" s="85">
        <v>35</v>
      </c>
      <c r="J1814" s="84">
        <v>1</v>
      </c>
      <c r="K1814" s="90">
        <f>SUMIFS(VENTAS[Cantidad],VENTAS[Código del producto Vendido],STOCK[[#This Row],[Code]])</f>
        <v>0</v>
      </c>
      <c r="L1814" s="84">
        <f>STOCK[[#This Row],[Entradas]]-STOCK[[#This Row],[Salidas]]</f>
        <v>1</v>
      </c>
      <c r="M1814" s="93">
        <f>STOCK[[#This Row],[Precio Final]]*10%</f>
        <v>3.5</v>
      </c>
      <c r="N1814" s="84"/>
      <c r="O1814" s="85"/>
      <c r="P1814" s="85">
        <v>12</v>
      </c>
      <c r="Q1814" s="84"/>
      <c r="R1814" s="84"/>
      <c r="S1814" s="85"/>
      <c r="T1814" s="96"/>
      <c r="U1814" s="84">
        <f t="shared" si="92"/>
        <v>0</v>
      </c>
      <c r="V1814" s="85">
        <f t="shared" si="91"/>
        <v>35</v>
      </c>
      <c r="W1814" s="85">
        <f>STOCK[[#This Row],[Precio Final]]-STOCK[[#This Row],[Costo total]]</f>
        <v>35</v>
      </c>
      <c r="X1814" s="84">
        <f>STOCK[[#This Row],[Ganancia Unitaria]]*STOCK[[#This Row],[Salidas]]</f>
        <v>0</v>
      </c>
      <c r="Y1814" s="84"/>
      <c r="Z1814" s="84"/>
      <c r="AA1814" s="85"/>
      <c r="AB1814" s="84"/>
      <c r="AC1814" s="84"/>
      <c r="AD1814" s="106"/>
      <c r="AE1814" s="107"/>
      <c r="AF1814" s="107"/>
      <c r="AG1814" s="107"/>
      <c r="AH1814" s="107"/>
      <c r="AI1814" s="107"/>
      <c r="AJ1814" s="107"/>
      <c r="AK1814" s="107"/>
      <c r="AL1814" s="107"/>
      <c r="AM1814" s="107"/>
      <c r="AN1814" s="107"/>
      <c r="AO1814" s="107"/>
      <c r="AP1814" s="107"/>
      <c r="AQ1814" s="107"/>
      <c r="AR1814" s="107"/>
      <c r="AS1814" s="107"/>
      <c r="AT1814" s="107"/>
    </row>
    <row r="1815" s="65" customFormat="1" ht="104" customHeight="1" spans="1:46">
      <c r="A1815" s="84" t="s">
        <v>19889</v>
      </c>
      <c r="B1815" s="84"/>
      <c r="C1815" s="85" t="s">
        <v>2</v>
      </c>
      <c r="D1815" s="84" t="s">
        <v>16856</v>
      </c>
      <c r="E1815" s="87" t="s">
        <v>19890</v>
      </c>
      <c r="F1815" s="84" t="s">
        <v>16396</v>
      </c>
      <c r="G1815" s="85"/>
      <c r="H1815" s="85">
        <v>35</v>
      </c>
      <c r="I1815" s="85">
        <v>35</v>
      </c>
      <c r="J1815" s="84">
        <v>1</v>
      </c>
      <c r="K1815" s="90">
        <f>SUMIFS(VENTAS[Cantidad],VENTAS[Código del producto Vendido],STOCK[[#This Row],[Code]])</f>
        <v>0</v>
      </c>
      <c r="L1815" s="84">
        <f>STOCK[[#This Row],[Entradas]]-STOCK[[#This Row],[Salidas]]</f>
        <v>1</v>
      </c>
      <c r="M1815" s="93">
        <f>STOCK[[#This Row],[Precio Final]]*10%</f>
        <v>3.5</v>
      </c>
      <c r="N1815" s="84"/>
      <c r="O1815" s="85"/>
      <c r="P1815" s="85">
        <v>12</v>
      </c>
      <c r="Q1815" s="84"/>
      <c r="R1815" s="84"/>
      <c r="S1815" s="85"/>
      <c r="T1815" s="96"/>
      <c r="U1815" s="84">
        <f t="shared" si="92"/>
        <v>0</v>
      </c>
      <c r="V1815" s="85">
        <f t="shared" si="91"/>
        <v>35</v>
      </c>
      <c r="W1815" s="85">
        <f>STOCK[[#This Row],[Precio Final]]-STOCK[[#This Row],[Costo total]]</f>
        <v>35</v>
      </c>
      <c r="X1815" s="84">
        <f>STOCK[[#This Row],[Ganancia Unitaria]]*STOCK[[#This Row],[Salidas]]</f>
        <v>0</v>
      </c>
      <c r="Y1815" s="84"/>
      <c r="Z1815" s="84"/>
      <c r="AA1815" s="85"/>
      <c r="AB1815" s="84"/>
      <c r="AC1815" s="84"/>
      <c r="AD1815" s="106"/>
      <c r="AE1815" s="107"/>
      <c r="AF1815" s="107"/>
      <c r="AG1815" s="107"/>
      <c r="AH1815" s="107"/>
      <c r="AI1815" s="107"/>
      <c r="AJ1815" s="107"/>
      <c r="AK1815" s="107"/>
      <c r="AL1815" s="107"/>
      <c r="AM1815" s="107"/>
      <c r="AN1815" s="107"/>
      <c r="AO1815" s="107"/>
      <c r="AP1815" s="107"/>
      <c r="AQ1815" s="107"/>
      <c r="AR1815" s="107"/>
      <c r="AS1815" s="107"/>
      <c r="AT1815" s="107"/>
    </row>
    <row r="1816" s="65" customFormat="1" ht="104" customHeight="1" spans="1:46">
      <c r="A1816" s="84" t="s">
        <v>19891</v>
      </c>
      <c r="B1816" s="84"/>
      <c r="C1816" s="85" t="s">
        <v>2</v>
      </c>
      <c r="D1816" s="84" t="s">
        <v>19468</v>
      </c>
      <c r="E1816" s="87" t="s">
        <v>19892</v>
      </c>
      <c r="F1816" s="84" t="s">
        <v>16404</v>
      </c>
      <c r="G1816" s="85"/>
      <c r="H1816" s="85">
        <v>40</v>
      </c>
      <c r="I1816" s="85">
        <v>40</v>
      </c>
      <c r="J1816" s="84">
        <v>1</v>
      </c>
      <c r="K1816" s="90">
        <f>SUMIFS(VENTAS[Cantidad],VENTAS[Código del producto Vendido],STOCK[[#This Row],[Code]])</f>
        <v>0</v>
      </c>
      <c r="L1816" s="84">
        <f>STOCK[[#This Row],[Entradas]]-STOCK[[#This Row],[Salidas]]</f>
        <v>1</v>
      </c>
      <c r="M1816" s="93">
        <f>STOCK[[#This Row],[Precio Final]]*10%</f>
        <v>4</v>
      </c>
      <c r="N1816" s="84"/>
      <c r="O1816" s="85"/>
      <c r="P1816" s="85">
        <v>12</v>
      </c>
      <c r="Q1816" s="84"/>
      <c r="R1816" s="84"/>
      <c r="S1816" s="85"/>
      <c r="T1816" s="96"/>
      <c r="U1816" s="84">
        <f t="shared" si="92"/>
        <v>0</v>
      </c>
      <c r="V1816" s="85">
        <f t="shared" si="91"/>
        <v>40</v>
      </c>
      <c r="W1816" s="85">
        <f>STOCK[[#This Row],[Precio Final]]-STOCK[[#This Row],[Costo total]]</f>
        <v>40</v>
      </c>
      <c r="X1816" s="84">
        <f>STOCK[[#This Row],[Ganancia Unitaria]]*STOCK[[#This Row],[Salidas]]</f>
        <v>0</v>
      </c>
      <c r="Y1816" s="84"/>
      <c r="Z1816" s="84"/>
      <c r="AA1816" s="85"/>
      <c r="AB1816" s="84"/>
      <c r="AC1816" s="84"/>
      <c r="AD1816" s="106"/>
      <c r="AE1816" s="107"/>
      <c r="AF1816" s="107"/>
      <c r="AG1816" s="107"/>
      <c r="AH1816" s="107"/>
      <c r="AI1816" s="107"/>
      <c r="AJ1816" s="107"/>
      <c r="AK1816" s="107"/>
      <c r="AL1816" s="107"/>
      <c r="AM1816" s="107"/>
      <c r="AN1816" s="107"/>
      <c r="AO1816" s="107"/>
      <c r="AP1816" s="107"/>
      <c r="AQ1816" s="107"/>
      <c r="AR1816" s="107"/>
      <c r="AS1816" s="107"/>
      <c r="AT1816" s="107"/>
    </row>
    <row r="1817" s="65" customFormat="1" ht="104" customHeight="1" spans="1:46">
      <c r="A1817" s="84" t="s">
        <v>19893</v>
      </c>
      <c r="B1817" s="84"/>
      <c r="C1817" s="85" t="s">
        <v>2</v>
      </c>
      <c r="D1817" s="84" t="s">
        <v>19706</v>
      </c>
      <c r="E1817" s="87" t="s">
        <v>19894</v>
      </c>
      <c r="F1817" s="84" t="s">
        <v>16396</v>
      </c>
      <c r="G1817" s="85"/>
      <c r="H1817" s="85">
        <v>20</v>
      </c>
      <c r="I1817" s="85">
        <v>20</v>
      </c>
      <c r="J1817" s="84">
        <v>1</v>
      </c>
      <c r="K1817" s="90">
        <f>SUMIFS(VENTAS[Cantidad],VENTAS[Código del producto Vendido],STOCK[[#This Row],[Code]])</f>
        <v>0</v>
      </c>
      <c r="L1817" s="84">
        <f>STOCK[[#This Row],[Entradas]]-STOCK[[#This Row],[Salidas]]</f>
        <v>1</v>
      </c>
      <c r="M1817" s="93">
        <f>STOCK[[#This Row],[Precio Final]]*10%</f>
        <v>2</v>
      </c>
      <c r="N1817" s="84"/>
      <c r="O1817" s="85"/>
      <c r="P1817" s="85">
        <v>6</v>
      </c>
      <c r="Q1817" s="84"/>
      <c r="R1817" s="84"/>
      <c r="S1817" s="85"/>
      <c r="T1817" s="96"/>
      <c r="U1817" s="84">
        <f t="shared" si="92"/>
        <v>0</v>
      </c>
      <c r="V1817" s="85">
        <f t="shared" si="91"/>
        <v>20</v>
      </c>
      <c r="W1817" s="85">
        <f>STOCK[[#This Row],[Precio Final]]-STOCK[[#This Row],[Costo total]]</f>
        <v>20</v>
      </c>
      <c r="X1817" s="84">
        <f>STOCK[[#This Row],[Ganancia Unitaria]]*STOCK[[#This Row],[Salidas]]</f>
        <v>0</v>
      </c>
      <c r="Y1817" s="84"/>
      <c r="Z1817" s="84"/>
      <c r="AA1817" s="85"/>
      <c r="AB1817" s="84"/>
      <c r="AC1817" s="84"/>
      <c r="AD1817" s="106"/>
      <c r="AE1817" s="107"/>
      <c r="AF1817" s="107"/>
      <c r="AG1817" s="107"/>
      <c r="AH1817" s="107"/>
      <c r="AI1817" s="107"/>
      <c r="AJ1817" s="107"/>
      <c r="AK1817" s="107"/>
      <c r="AL1817" s="107"/>
      <c r="AM1817" s="107"/>
      <c r="AN1817" s="107"/>
      <c r="AO1817" s="107"/>
      <c r="AP1817" s="107"/>
      <c r="AQ1817" s="107"/>
      <c r="AR1817" s="107"/>
      <c r="AS1817" s="107"/>
      <c r="AT1817" s="107"/>
    </row>
    <row r="1818" s="65" customFormat="1" ht="104" customHeight="1" spans="1:46">
      <c r="A1818" s="84" t="s">
        <v>19895</v>
      </c>
      <c r="B1818" s="84"/>
      <c r="C1818" s="85" t="s">
        <v>2</v>
      </c>
      <c r="D1818" s="84" t="s">
        <v>19896</v>
      </c>
      <c r="E1818" s="87" t="s">
        <v>19897</v>
      </c>
      <c r="F1818" s="84" t="s">
        <v>16586</v>
      </c>
      <c r="G1818" s="85"/>
      <c r="H1818" s="85">
        <v>6</v>
      </c>
      <c r="I1818" s="85">
        <v>6</v>
      </c>
      <c r="J1818" s="84">
        <v>3</v>
      </c>
      <c r="K1818" s="90">
        <f>SUMIFS(VENTAS[Cantidad],VENTAS[Código del producto Vendido],STOCK[[#This Row],[Code]])</f>
        <v>0</v>
      </c>
      <c r="L1818" s="84">
        <f>STOCK[[#This Row],[Entradas]]-STOCK[[#This Row],[Salidas]]</f>
        <v>3</v>
      </c>
      <c r="M1818" s="93">
        <f>STOCK[[#This Row],[Precio Final]]*10%</f>
        <v>0.6</v>
      </c>
      <c r="N1818" s="84"/>
      <c r="O1818" s="85"/>
      <c r="P1818" s="85">
        <v>6</v>
      </c>
      <c r="Q1818" s="84"/>
      <c r="R1818" s="84"/>
      <c r="S1818" s="85"/>
      <c r="T1818" s="96"/>
      <c r="U1818" s="84">
        <f t="shared" si="92"/>
        <v>0</v>
      </c>
      <c r="V1818" s="85">
        <f t="shared" si="91"/>
        <v>6</v>
      </c>
      <c r="W1818" s="85">
        <f>STOCK[[#This Row],[Precio Final]]-STOCK[[#This Row],[Costo total]]</f>
        <v>6</v>
      </c>
      <c r="X1818" s="84">
        <f>STOCK[[#This Row],[Ganancia Unitaria]]*STOCK[[#This Row],[Salidas]]</f>
        <v>0</v>
      </c>
      <c r="Y1818" s="84"/>
      <c r="Z1818" s="84"/>
      <c r="AA1818" s="85"/>
      <c r="AB1818" s="84"/>
      <c r="AC1818" s="84"/>
      <c r="AD1818" s="106"/>
      <c r="AE1818" s="107"/>
      <c r="AF1818" s="107"/>
      <c r="AG1818" s="107"/>
      <c r="AH1818" s="107"/>
      <c r="AI1818" s="107"/>
      <c r="AJ1818" s="107"/>
      <c r="AK1818" s="107"/>
      <c r="AL1818" s="107"/>
      <c r="AM1818" s="107"/>
      <c r="AN1818" s="107"/>
      <c r="AO1818" s="107"/>
      <c r="AP1818" s="107"/>
      <c r="AQ1818" s="107"/>
      <c r="AR1818" s="107"/>
      <c r="AS1818" s="107"/>
      <c r="AT1818" s="107"/>
    </row>
    <row r="1819" s="65" customFormat="1" ht="104" customHeight="1" spans="1:46">
      <c r="A1819" s="84" t="s">
        <v>19898</v>
      </c>
      <c r="B1819" s="84"/>
      <c r="C1819" s="85" t="s">
        <v>2</v>
      </c>
      <c r="D1819" s="84" t="s">
        <v>19896</v>
      </c>
      <c r="E1819" s="87" t="s">
        <v>19899</v>
      </c>
      <c r="F1819" s="84" t="s">
        <v>16586</v>
      </c>
      <c r="G1819" s="85"/>
      <c r="H1819" s="85">
        <v>20</v>
      </c>
      <c r="I1819" s="85">
        <v>20</v>
      </c>
      <c r="J1819" s="84">
        <v>1</v>
      </c>
      <c r="K1819" s="90">
        <f>SUMIFS(VENTAS[Cantidad],VENTAS[Código del producto Vendido],STOCK[[#This Row],[Code]])</f>
        <v>0</v>
      </c>
      <c r="L1819" s="84">
        <f>STOCK[[#This Row],[Entradas]]-STOCK[[#This Row],[Salidas]]</f>
        <v>1</v>
      </c>
      <c r="M1819" s="93">
        <f>STOCK[[#This Row],[Precio Final]]*10%</f>
        <v>2</v>
      </c>
      <c r="N1819" s="84"/>
      <c r="O1819" s="85"/>
      <c r="P1819" s="85">
        <v>6</v>
      </c>
      <c r="Q1819" s="84"/>
      <c r="R1819" s="84"/>
      <c r="S1819" s="85"/>
      <c r="T1819" s="96"/>
      <c r="U1819" s="84">
        <f t="shared" si="92"/>
        <v>0</v>
      </c>
      <c r="V1819" s="85">
        <f t="shared" si="91"/>
        <v>20</v>
      </c>
      <c r="W1819" s="85">
        <f>STOCK[[#This Row],[Precio Final]]-STOCK[[#This Row],[Costo total]]</f>
        <v>20</v>
      </c>
      <c r="X1819" s="84">
        <f>STOCK[[#This Row],[Ganancia Unitaria]]*STOCK[[#This Row],[Salidas]]</f>
        <v>0</v>
      </c>
      <c r="Y1819" s="84"/>
      <c r="Z1819" s="84"/>
      <c r="AA1819" s="85"/>
      <c r="AB1819" s="84"/>
      <c r="AC1819" s="84"/>
      <c r="AD1819" s="106"/>
      <c r="AE1819" s="107"/>
      <c r="AF1819" s="107"/>
      <c r="AG1819" s="107"/>
      <c r="AH1819" s="107"/>
      <c r="AI1819" s="107"/>
      <c r="AJ1819" s="107"/>
      <c r="AK1819" s="107"/>
      <c r="AL1819" s="107"/>
      <c r="AM1819" s="107"/>
      <c r="AN1819" s="107"/>
      <c r="AO1819" s="107"/>
      <c r="AP1819" s="107"/>
      <c r="AQ1819" s="107"/>
      <c r="AR1819" s="107"/>
      <c r="AS1819" s="107"/>
      <c r="AT1819" s="107"/>
    </row>
    <row r="1820" s="65" customFormat="1" ht="104" customHeight="1" spans="1:46">
      <c r="A1820" s="84" t="s">
        <v>19900</v>
      </c>
      <c r="B1820" s="84"/>
      <c r="C1820" s="85" t="s">
        <v>2</v>
      </c>
      <c r="D1820" s="84" t="s">
        <v>19901</v>
      </c>
      <c r="E1820" s="87" t="s">
        <v>19899</v>
      </c>
      <c r="F1820" s="84" t="s">
        <v>16396</v>
      </c>
      <c r="G1820" s="85"/>
      <c r="H1820" s="85">
        <v>20</v>
      </c>
      <c r="I1820" s="85">
        <v>20</v>
      </c>
      <c r="J1820" s="84">
        <v>1</v>
      </c>
      <c r="K1820" s="90">
        <f>SUMIFS(VENTAS[Cantidad],VENTAS[Código del producto Vendido],STOCK[[#This Row],[Code]])</f>
        <v>0</v>
      </c>
      <c r="L1820" s="84">
        <f>STOCK[[#This Row],[Entradas]]-STOCK[[#This Row],[Salidas]]</f>
        <v>1</v>
      </c>
      <c r="M1820" s="93">
        <f>STOCK[[#This Row],[Precio Final]]*10%</f>
        <v>2</v>
      </c>
      <c r="N1820" s="84"/>
      <c r="O1820" s="85"/>
      <c r="P1820" s="85">
        <v>6</v>
      </c>
      <c r="Q1820" s="84"/>
      <c r="R1820" s="84"/>
      <c r="S1820" s="85"/>
      <c r="T1820" s="96"/>
      <c r="U1820" s="84">
        <f t="shared" si="92"/>
        <v>0</v>
      </c>
      <c r="V1820" s="85">
        <f t="shared" si="91"/>
        <v>20</v>
      </c>
      <c r="W1820" s="85">
        <f>STOCK[[#This Row],[Precio Final]]-STOCK[[#This Row],[Costo total]]</f>
        <v>20</v>
      </c>
      <c r="X1820" s="84">
        <f>STOCK[[#This Row],[Ganancia Unitaria]]*STOCK[[#This Row],[Salidas]]</f>
        <v>0</v>
      </c>
      <c r="Y1820" s="84"/>
      <c r="Z1820" s="84"/>
      <c r="AA1820" s="85"/>
      <c r="AB1820" s="84"/>
      <c r="AC1820" s="84"/>
      <c r="AD1820" s="106"/>
      <c r="AE1820" s="107"/>
      <c r="AF1820" s="107"/>
      <c r="AG1820" s="107"/>
      <c r="AH1820" s="107"/>
      <c r="AI1820" s="107"/>
      <c r="AJ1820" s="107"/>
      <c r="AK1820" s="107"/>
      <c r="AL1820" s="107"/>
      <c r="AM1820" s="107"/>
      <c r="AN1820" s="107"/>
      <c r="AO1820" s="107"/>
      <c r="AP1820" s="107"/>
      <c r="AQ1820" s="107"/>
      <c r="AR1820" s="107"/>
      <c r="AS1820" s="107"/>
      <c r="AT1820" s="107"/>
    </row>
    <row r="1821" s="65" customFormat="1" ht="104" customHeight="1" spans="1:46">
      <c r="A1821" s="84" t="s">
        <v>19902</v>
      </c>
      <c r="B1821" s="84"/>
      <c r="C1821" s="85" t="s">
        <v>2</v>
      </c>
      <c r="D1821" s="84" t="s">
        <v>19903</v>
      </c>
      <c r="E1821" s="87" t="s">
        <v>19904</v>
      </c>
      <c r="F1821" s="84" t="s">
        <v>16396</v>
      </c>
      <c r="G1821" s="85"/>
      <c r="H1821" s="85">
        <v>18</v>
      </c>
      <c r="I1821" s="85">
        <v>18</v>
      </c>
      <c r="J1821" s="84">
        <v>1</v>
      </c>
      <c r="K1821" s="90">
        <f>SUMIFS(VENTAS[Cantidad],VENTAS[Código del producto Vendido],STOCK[[#This Row],[Code]])</f>
        <v>0</v>
      </c>
      <c r="L1821" s="84">
        <f>STOCK[[#This Row],[Entradas]]-STOCK[[#This Row],[Salidas]]</f>
        <v>1</v>
      </c>
      <c r="M1821" s="93">
        <f>STOCK[[#This Row],[Precio Final]]*10%</f>
        <v>1.8</v>
      </c>
      <c r="N1821" s="84"/>
      <c r="O1821" s="85"/>
      <c r="P1821" s="85">
        <v>6</v>
      </c>
      <c r="Q1821" s="84"/>
      <c r="R1821" s="84"/>
      <c r="S1821" s="85"/>
      <c r="T1821" s="96"/>
      <c r="U1821" s="84">
        <f t="shared" si="92"/>
        <v>0</v>
      </c>
      <c r="V1821" s="85">
        <f t="shared" si="91"/>
        <v>18</v>
      </c>
      <c r="W1821" s="85">
        <f>STOCK[[#This Row],[Precio Final]]-STOCK[[#This Row],[Costo total]]</f>
        <v>18</v>
      </c>
      <c r="X1821" s="84">
        <f>STOCK[[#This Row],[Ganancia Unitaria]]*STOCK[[#This Row],[Salidas]]</f>
        <v>0</v>
      </c>
      <c r="Y1821" s="84"/>
      <c r="Z1821" s="84"/>
      <c r="AA1821" s="85"/>
      <c r="AB1821" s="84"/>
      <c r="AC1821" s="84"/>
      <c r="AD1821" s="106"/>
      <c r="AE1821" s="107"/>
      <c r="AF1821" s="107"/>
      <c r="AG1821" s="107"/>
      <c r="AH1821" s="107"/>
      <c r="AI1821" s="107"/>
      <c r="AJ1821" s="107"/>
      <c r="AK1821" s="107"/>
      <c r="AL1821" s="107"/>
      <c r="AM1821" s="107"/>
      <c r="AN1821" s="107"/>
      <c r="AO1821" s="107"/>
      <c r="AP1821" s="107"/>
      <c r="AQ1821" s="107"/>
      <c r="AR1821" s="107"/>
      <c r="AS1821" s="107"/>
      <c r="AT1821" s="107"/>
    </row>
    <row r="1822" s="65" customFormat="1" ht="104" customHeight="1" spans="1:46">
      <c r="A1822" s="84" t="s">
        <v>19905</v>
      </c>
      <c r="B1822" s="84"/>
      <c r="C1822" s="85" t="s">
        <v>2</v>
      </c>
      <c r="D1822" s="84" t="s">
        <v>19732</v>
      </c>
      <c r="E1822" s="87" t="s">
        <v>19906</v>
      </c>
      <c r="F1822" s="84" t="s">
        <v>16408</v>
      </c>
      <c r="G1822" s="85"/>
      <c r="H1822" s="85">
        <v>18</v>
      </c>
      <c r="I1822" s="85">
        <v>18</v>
      </c>
      <c r="J1822" s="84">
        <v>1</v>
      </c>
      <c r="K1822" s="90">
        <f>SUMIFS(VENTAS[Cantidad],VENTAS[Código del producto Vendido],STOCK[[#This Row],[Code]])</f>
        <v>0</v>
      </c>
      <c r="L1822" s="84">
        <f>STOCK[[#This Row],[Entradas]]-STOCK[[#This Row],[Salidas]]</f>
        <v>1</v>
      </c>
      <c r="M1822" s="93">
        <f>STOCK[[#This Row],[Precio Final]]*10%</f>
        <v>1.8</v>
      </c>
      <c r="N1822" s="84"/>
      <c r="O1822" s="85"/>
      <c r="P1822" s="85">
        <v>6</v>
      </c>
      <c r="Q1822" s="84"/>
      <c r="R1822" s="84"/>
      <c r="S1822" s="85"/>
      <c r="T1822" s="96"/>
      <c r="U1822" s="84">
        <f t="shared" si="92"/>
        <v>0</v>
      </c>
      <c r="V1822" s="85">
        <f t="shared" si="91"/>
        <v>18</v>
      </c>
      <c r="W1822" s="85">
        <f>STOCK[[#This Row],[Precio Final]]-STOCK[[#This Row],[Costo total]]</f>
        <v>18</v>
      </c>
      <c r="X1822" s="84">
        <f>STOCK[[#This Row],[Ganancia Unitaria]]*STOCK[[#This Row],[Salidas]]</f>
        <v>0</v>
      </c>
      <c r="Y1822" s="84"/>
      <c r="Z1822" s="84"/>
      <c r="AA1822" s="85"/>
      <c r="AB1822" s="84"/>
      <c r="AC1822" s="84"/>
      <c r="AD1822" s="106"/>
      <c r="AE1822" s="107"/>
      <c r="AF1822" s="107"/>
      <c r="AG1822" s="107"/>
      <c r="AH1822" s="107"/>
      <c r="AI1822" s="107"/>
      <c r="AJ1822" s="107"/>
      <c r="AK1822" s="107"/>
      <c r="AL1822" s="107"/>
      <c r="AM1822" s="107"/>
      <c r="AN1822" s="107"/>
      <c r="AO1822" s="107"/>
      <c r="AP1822" s="107"/>
      <c r="AQ1822" s="107"/>
      <c r="AR1822" s="107"/>
      <c r="AS1822" s="107"/>
      <c r="AT1822" s="107"/>
    </row>
    <row r="1823" s="65" customFormat="1" ht="104" customHeight="1" spans="1:46">
      <c r="A1823" s="84" t="s">
        <v>19907</v>
      </c>
      <c r="B1823" s="84"/>
      <c r="C1823" s="85" t="s">
        <v>2</v>
      </c>
      <c r="D1823" s="84" t="s">
        <v>19896</v>
      </c>
      <c r="E1823" s="87" t="s">
        <v>19908</v>
      </c>
      <c r="F1823" s="84" t="s">
        <v>19775</v>
      </c>
      <c r="G1823" s="85"/>
      <c r="H1823" s="85">
        <v>18</v>
      </c>
      <c r="I1823" s="85">
        <v>18</v>
      </c>
      <c r="J1823" s="84">
        <v>2</v>
      </c>
      <c r="K1823" s="90">
        <f>SUMIFS(VENTAS[Cantidad],VENTAS[Código del producto Vendido],STOCK[[#This Row],[Code]])</f>
        <v>0</v>
      </c>
      <c r="L1823" s="84">
        <f>STOCK[[#This Row],[Entradas]]-STOCK[[#This Row],[Salidas]]</f>
        <v>2</v>
      </c>
      <c r="M1823" s="93">
        <f>STOCK[[#This Row],[Precio Final]]*10%</f>
        <v>1.8</v>
      </c>
      <c r="N1823" s="84"/>
      <c r="O1823" s="85"/>
      <c r="P1823" s="85">
        <v>6</v>
      </c>
      <c r="Q1823" s="84"/>
      <c r="R1823" s="84"/>
      <c r="S1823" s="85"/>
      <c r="T1823" s="96"/>
      <c r="U1823" s="84">
        <f t="shared" si="92"/>
        <v>0</v>
      </c>
      <c r="V1823" s="85">
        <f t="shared" si="91"/>
        <v>18</v>
      </c>
      <c r="W1823" s="85">
        <f>STOCK[[#This Row],[Precio Final]]-STOCK[[#This Row],[Costo total]]</f>
        <v>18</v>
      </c>
      <c r="X1823" s="84">
        <f>STOCK[[#This Row],[Ganancia Unitaria]]*STOCK[[#This Row],[Salidas]]</f>
        <v>0</v>
      </c>
      <c r="Y1823" s="84"/>
      <c r="Z1823" s="84"/>
      <c r="AA1823" s="85"/>
      <c r="AB1823" s="84"/>
      <c r="AC1823" s="84"/>
      <c r="AD1823" s="106"/>
      <c r="AE1823" s="107"/>
      <c r="AF1823" s="107"/>
      <c r="AG1823" s="107"/>
      <c r="AH1823" s="107"/>
      <c r="AI1823" s="107"/>
      <c r="AJ1823" s="107"/>
      <c r="AK1823" s="107"/>
      <c r="AL1823" s="107"/>
      <c r="AM1823" s="107"/>
      <c r="AN1823" s="107"/>
      <c r="AO1823" s="107"/>
      <c r="AP1823" s="107"/>
      <c r="AQ1823" s="107"/>
      <c r="AR1823" s="107"/>
      <c r="AS1823" s="107"/>
      <c r="AT1823" s="107"/>
    </row>
    <row r="1824" s="65" customFormat="1" ht="104" customHeight="1" spans="1:46">
      <c r="A1824" s="84" t="s">
        <v>19909</v>
      </c>
      <c r="B1824" s="84"/>
      <c r="C1824" s="85" t="s">
        <v>2</v>
      </c>
      <c r="D1824" s="84" t="s">
        <v>19896</v>
      </c>
      <c r="E1824" s="87" t="s">
        <v>19910</v>
      </c>
      <c r="F1824" s="84" t="s">
        <v>19775</v>
      </c>
      <c r="G1824" s="85"/>
      <c r="H1824" s="85">
        <v>25</v>
      </c>
      <c r="I1824" s="85">
        <v>25</v>
      </c>
      <c r="J1824" s="84">
        <v>2</v>
      </c>
      <c r="K1824" s="90">
        <f>SUMIFS(VENTAS[Cantidad],VENTAS[Código del producto Vendido],STOCK[[#This Row],[Code]])</f>
        <v>0</v>
      </c>
      <c r="L1824" s="84">
        <f>STOCK[[#This Row],[Entradas]]-STOCK[[#This Row],[Salidas]]</f>
        <v>2</v>
      </c>
      <c r="M1824" s="93">
        <f>STOCK[[#This Row],[Precio Final]]*10%</f>
        <v>2.5</v>
      </c>
      <c r="N1824" s="84"/>
      <c r="O1824" s="85"/>
      <c r="P1824" s="85">
        <v>6</v>
      </c>
      <c r="Q1824" s="84"/>
      <c r="R1824" s="84"/>
      <c r="S1824" s="85"/>
      <c r="T1824" s="96"/>
      <c r="U1824" s="84">
        <f t="shared" si="92"/>
        <v>0</v>
      </c>
      <c r="V1824" s="85">
        <f t="shared" ref="V1824:V1887" si="93">H1824</f>
        <v>25</v>
      </c>
      <c r="W1824" s="85">
        <f>STOCK[[#This Row],[Precio Final]]-STOCK[[#This Row],[Costo total]]</f>
        <v>25</v>
      </c>
      <c r="X1824" s="84">
        <f>STOCK[[#This Row],[Ganancia Unitaria]]*STOCK[[#This Row],[Salidas]]</f>
        <v>0</v>
      </c>
      <c r="Y1824" s="84"/>
      <c r="Z1824" s="84"/>
      <c r="AA1824" s="85"/>
      <c r="AB1824" s="84"/>
      <c r="AC1824" s="84"/>
      <c r="AD1824" s="106"/>
      <c r="AE1824" s="107"/>
      <c r="AF1824" s="107"/>
      <c r="AG1824" s="107"/>
      <c r="AH1824" s="107"/>
      <c r="AI1824" s="107"/>
      <c r="AJ1824" s="107"/>
      <c r="AK1824" s="107"/>
      <c r="AL1824" s="107"/>
      <c r="AM1824" s="107"/>
      <c r="AN1824" s="107"/>
      <c r="AO1824" s="107"/>
      <c r="AP1824" s="107"/>
      <c r="AQ1824" s="107"/>
      <c r="AR1824" s="107"/>
      <c r="AS1824" s="107"/>
      <c r="AT1824" s="107"/>
    </row>
    <row r="1825" s="65" customFormat="1" ht="104" customHeight="1" spans="1:46">
      <c r="A1825" s="84" t="s">
        <v>19911</v>
      </c>
      <c r="B1825" s="84"/>
      <c r="C1825" s="85" t="s">
        <v>2</v>
      </c>
      <c r="D1825" s="84" t="s">
        <v>19901</v>
      </c>
      <c r="E1825" s="87" t="s">
        <v>19912</v>
      </c>
      <c r="F1825" s="84" t="s">
        <v>16396</v>
      </c>
      <c r="G1825" s="85"/>
      <c r="H1825" s="85">
        <v>6</v>
      </c>
      <c r="I1825" s="85">
        <v>6</v>
      </c>
      <c r="J1825" s="84">
        <v>2</v>
      </c>
      <c r="K1825" s="90">
        <f>SUMIFS(VENTAS[Cantidad],VENTAS[Código del producto Vendido],STOCK[[#This Row],[Code]])</f>
        <v>0</v>
      </c>
      <c r="L1825" s="84">
        <f>STOCK[[#This Row],[Entradas]]-STOCK[[#This Row],[Salidas]]</f>
        <v>2</v>
      </c>
      <c r="M1825" s="93">
        <f>STOCK[[#This Row],[Precio Final]]*10%</f>
        <v>0.6</v>
      </c>
      <c r="N1825" s="84"/>
      <c r="O1825" s="85"/>
      <c r="P1825" s="85">
        <v>6</v>
      </c>
      <c r="Q1825" s="84"/>
      <c r="R1825" s="84"/>
      <c r="S1825" s="85"/>
      <c r="T1825" s="96"/>
      <c r="U1825" s="84">
        <f t="shared" si="92"/>
        <v>0</v>
      </c>
      <c r="V1825" s="85">
        <f t="shared" si="93"/>
        <v>6</v>
      </c>
      <c r="W1825" s="85">
        <f>STOCK[[#This Row],[Precio Final]]-STOCK[[#This Row],[Costo total]]</f>
        <v>6</v>
      </c>
      <c r="X1825" s="84">
        <f>STOCK[[#This Row],[Ganancia Unitaria]]*STOCK[[#This Row],[Salidas]]</f>
        <v>0</v>
      </c>
      <c r="Y1825" s="84"/>
      <c r="Z1825" s="84"/>
      <c r="AA1825" s="85"/>
      <c r="AB1825" s="84"/>
      <c r="AC1825" s="84"/>
      <c r="AD1825" s="106"/>
      <c r="AE1825" s="107"/>
      <c r="AF1825" s="107"/>
      <c r="AG1825" s="107"/>
      <c r="AH1825" s="107"/>
      <c r="AI1825" s="107"/>
      <c r="AJ1825" s="107"/>
      <c r="AK1825" s="107"/>
      <c r="AL1825" s="107"/>
      <c r="AM1825" s="107"/>
      <c r="AN1825" s="107"/>
      <c r="AO1825" s="107"/>
      <c r="AP1825" s="107"/>
      <c r="AQ1825" s="107"/>
      <c r="AR1825" s="107"/>
      <c r="AS1825" s="107"/>
      <c r="AT1825" s="107"/>
    </row>
    <row r="1826" s="65" customFormat="1" ht="104" customHeight="1" spans="1:46">
      <c r="A1826" s="84" t="s">
        <v>19913</v>
      </c>
      <c r="B1826" s="84"/>
      <c r="C1826" s="85" t="s">
        <v>2</v>
      </c>
      <c r="D1826" s="84" t="s">
        <v>19914</v>
      </c>
      <c r="E1826" s="87" t="s">
        <v>19915</v>
      </c>
      <c r="F1826" s="84" t="s">
        <v>16586</v>
      </c>
      <c r="G1826" s="85"/>
      <c r="H1826" s="85">
        <v>3</v>
      </c>
      <c r="I1826" s="85">
        <v>3</v>
      </c>
      <c r="J1826" s="84">
        <v>30</v>
      </c>
      <c r="K1826" s="90">
        <f>SUMIFS(VENTAS[Cantidad],VENTAS[Código del producto Vendido],STOCK[[#This Row],[Code]])</f>
        <v>0</v>
      </c>
      <c r="L1826" s="84">
        <f>STOCK[[#This Row],[Entradas]]-STOCK[[#This Row],[Salidas]]</f>
        <v>30</v>
      </c>
      <c r="M1826" s="93">
        <f>STOCK[[#This Row],[Precio Final]]*10%</f>
        <v>0.3</v>
      </c>
      <c r="N1826" s="84"/>
      <c r="O1826" s="85"/>
      <c r="P1826" s="85">
        <v>6</v>
      </c>
      <c r="Q1826" s="84"/>
      <c r="R1826" s="84"/>
      <c r="S1826" s="85"/>
      <c r="T1826" s="96"/>
      <c r="U1826" s="84">
        <f t="shared" si="92"/>
        <v>0</v>
      </c>
      <c r="V1826" s="85">
        <f t="shared" si="93"/>
        <v>3</v>
      </c>
      <c r="W1826" s="85">
        <f>STOCK[[#This Row],[Precio Final]]-STOCK[[#This Row],[Costo total]]</f>
        <v>3</v>
      </c>
      <c r="X1826" s="84">
        <f>STOCK[[#This Row],[Ganancia Unitaria]]*STOCK[[#This Row],[Salidas]]</f>
        <v>0</v>
      </c>
      <c r="Y1826" s="84"/>
      <c r="Z1826" s="84"/>
      <c r="AA1826" s="85"/>
      <c r="AB1826" s="84"/>
      <c r="AC1826" s="84"/>
      <c r="AD1826" s="106"/>
      <c r="AE1826" s="107"/>
      <c r="AF1826" s="107"/>
      <c r="AG1826" s="107"/>
      <c r="AH1826" s="107"/>
      <c r="AI1826" s="107"/>
      <c r="AJ1826" s="107"/>
      <c r="AK1826" s="107"/>
      <c r="AL1826" s="107"/>
      <c r="AM1826" s="107"/>
      <c r="AN1826" s="107"/>
      <c r="AO1826" s="107"/>
      <c r="AP1826" s="107"/>
      <c r="AQ1826" s="107"/>
      <c r="AR1826" s="107"/>
      <c r="AS1826" s="107"/>
      <c r="AT1826" s="107"/>
    </row>
    <row r="1827" s="65" customFormat="1" ht="104" customHeight="1" spans="1:46">
      <c r="A1827" s="84" t="s">
        <v>19916</v>
      </c>
      <c r="B1827" s="84"/>
      <c r="C1827" s="85" t="s">
        <v>2</v>
      </c>
      <c r="D1827" s="84" t="s">
        <v>19901</v>
      </c>
      <c r="E1827" s="87" t="s">
        <v>19917</v>
      </c>
      <c r="F1827" s="84" t="s">
        <v>16396</v>
      </c>
      <c r="G1827" s="85"/>
      <c r="H1827" s="85">
        <v>18</v>
      </c>
      <c r="I1827" s="85">
        <v>18</v>
      </c>
      <c r="J1827" s="84">
        <v>4</v>
      </c>
      <c r="K1827" s="90">
        <f>SUMIFS(VENTAS[Cantidad],VENTAS[Código del producto Vendido],STOCK[[#This Row],[Code]])</f>
        <v>0</v>
      </c>
      <c r="L1827" s="84">
        <f>STOCK[[#This Row],[Entradas]]-STOCK[[#This Row],[Salidas]]</f>
        <v>4</v>
      </c>
      <c r="M1827" s="93">
        <f>STOCK[[#This Row],[Precio Final]]*10%</f>
        <v>1.8</v>
      </c>
      <c r="N1827" s="84"/>
      <c r="O1827" s="85"/>
      <c r="P1827" s="85">
        <v>6</v>
      </c>
      <c r="Q1827" s="84"/>
      <c r="R1827" s="84"/>
      <c r="S1827" s="85"/>
      <c r="T1827" s="96"/>
      <c r="U1827" s="84">
        <f t="shared" si="92"/>
        <v>0</v>
      </c>
      <c r="V1827" s="85">
        <f t="shared" si="93"/>
        <v>18</v>
      </c>
      <c r="W1827" s="85">
        <f>STOCK[[#This Row],[Precio Final]]-STOCK[[#This Row],[Costo total]]</f>
        <v>18</v>
      </c>
      <c r="X1827" s="84">
        <f>STOCK[[#This Row],[Ganancia Unitaria]]*STOCK[[#This Row],[Salidas]]</f>
        <v>0</v>
      </c>
      <c r="Y1827" s="84"/>
      <c r="Z1827" s="84"/>
      <c r="AA1827" s="85"/>
      <c r="AB1827" s="84"/>
      <c r="AC1827" s="84"/>
      <c r="AD1827" s="106"/>
      <c r="AE1827" s="107"/>
      <c r="AF1827" s="107"/>
      <c r="AG1827" s="107"/>
      <c r="AH1827" s="107"/>
      <c r="AI1827" s="107"/>
      <c r="AJ1827" s="107"/>
      <c r="AK1827" s="107"/>
      <c r="AL1827" s="107"/>
      <c r="AM1827" s="107"/>
      <c r="AN1827" s="107"/>
      <c r="AO1827" s="107"/>
      <c r="AP1827" s="107"/>
      <c r="AQ1827" s="107"/>
      <c r="AR1827" s="107"/>
      <c r="AS1827" s="107"/>
      <c r="AT1827" s="107"/>
    </row>
    <row r="1828" s="65" customFormat="1" ht="104" customHeight="1" spans="1:46">
      <c r="A1828" s="84" t="s">
        <v>19918</v>
      </c>
      <c r="B1828" s="84"/>
      <c r="C1828" s="85" t="s">
        <v>2</v>
      </c>
      <c r="D1828" s="84" t="s">
        <v>19919</v>
      </c>
      <c r="E1828" s="87" t="s">
        <v>19920</v>
      </c>
      <c r="F1828" s="84" t="s">
        <v>16404</v>
      </c>
      <c r="G1828" s="85"/>
      <c r="H1828" s="85">
        <v>18</v>
      </c>
      <c r="I1828" s="85">
        <v>18</v>
      </c>
      <c r="J1828" s="84">
        <v>2</v>
      </c>
      <c r="K1828" s="90">
        <f>SUMIFS(VENTAS[Cantidad],VENTAS[Código del producto Vendido],STOCK[[#This Row],[Code]])</f>
        <v>0</v>
      </c>
      <c r="L1828" s="84">
        <f>STOCK[[#This Row],[Entradas]]-STOCK[[#This Row],[Salidas]]</f>
        <v>2</v>
      </c>
      <c r="M1828" s="93">
        <f>STOCK[[#This Row],[Precio Final]]*10%</f>
        <v>1.8</v>
      </c>
      <c r="N1828" s="84"/>
      <c r="O1828" s="85"/>
      <c r="P1828" s="85">
        <v>6</v>
      </c>
      <c r="Q1828" s="84"/>
      <c r="R1828" s="84"/>
      <c r="S1828" s="85"/>
      <c r="T1828" s="96"/>
      <c r="U1828" s="84">
        <f t="shared" si="92"/>
        <v>0</v>
      </c>
      <c r="V1828" s="85">
        <f t="shared" si="93"/>
        <v>18</v>
      </c>
      <c r="W1828" s="85">
        <f>STOCK[[#This Row],[Precio Final]]-STOCK[[#This Row],[Costo total]]</f>
        <v>18</v>
      </c>
      <c r="X1828" s="84">
        <f>STOCK[[#This Row],[Ganancia Unitaria]]*STOCK[[#This Row],[Salidas]]</f>
        <v>0</v>
      </c>
      <c r="Y1828" s="84"/>
      <c r="Z1828" s="84"/>
      <c r="AA1828" s="85"/>
      <c r="AB1828" s="84"/>
      <c r="AC1828" s="84"/>
      <c r="AD1828" s="106"/>
      <c r="AE1828" s="107"/>
      <c r="AF1828" s="107"/>
      <c r="AG1828" s="107"/>
      <c r="AH1828" s="107"/>
      <c r="AI1828" s="107"/>
      <c r="AJ1828" s="107"/>
      <c r="AK1828" s="107"/>
      <c r="AL1828" s="107"/>
      <c r="AM1828" s="107"/>
      <c r="AN1828" s="107"/>
      <c r="AO1828" s="107"/>
      <c r="AP1828" s="107"/>
      <c r="AQ1828" s="107"/>
      <c r="AR1828" s="107"/>
      <c r="AS1828" s="107"/>
      <c r="AT1828" s="107"/>
    </row>
    <row r="1829" s="65" customFormat="1" ht="104" customHeight="1" spans="1:46">
      <c r="A1829" s="84" t="s">
        <v>19921</v>
      </c>
      <c r="B1829" s="84"/>
      <c r="C1829" s="85" t="s">
        <v>2</v>
      </c>
      <c r="D1829" s="84" t="s">
        <v>19896</v>
      </c>
      <c r="E1829" s="87" t="s">
        <v>19922</v>
      </c>
      <c r="F1829" s="84" t="s">
        <v>16475</v>
      </c>
      <c r="G1829" s="85"/>
      <c r="H1829" s="85">
        <v>6</v>
      </c>
      <c r="I1829" s="85">
        <v>6</v>
      </c>
      <c r="J1829" s="84">
        <v>3</v>
      </c>
      <c r="K1829" s="90">
        <f>SUMIFS(VENTAS[Cantidad],VENTAS[Código del producto Vendido],STOCK[[#This Row],[Code]])</f>
        <v>0</v>
      </c>
      <c r="L1829" s="84">
        <f>STOCK[[#This Row],[Entradas]]-STOCK[[#This Row],[Salidas]]</f>
        <v>3</v>
      </c>
      <c r="M1829" s="93">
        <f>STOCK[[#This Row],[Precio Final]]*10%</f>
        <v>0.6</v>
      </c>
      <c r="N1829" s="84"/>
      <c r="O1829" s="85"/>
      <c r="P1829" s="85">
        <v>6</v>
      </c>
      <c r="Q1829" s="84"/>
      <c r="R1829" s="84"/>
      <c r="S1829" s="85"/>
      <c r="T1829" s="96"/>
      <c r="U1829" s="84">
        <f t="shared" si="92"/>
        <v>0</v>
      </c>
      <c r="V1829" s="85">
        <f t="shared" si="93"/>
        <v>6</v>
      </c>
      <c r="W1829" s="85">
        <f>STOCK[[#This Row],[Precio Final]]-STOCK[[#This Row],[Costo total]]</f>
        <v>6</v>
      </c>
      <c r="X1829" s="84">
        <f>STOCK[[#This Row],[Ganancia Unitaria]]*STOCK[[#This Row],[Salidas]]</f>
        <v>0</v>
      </c>
      <c r="Y1829" s="84"/>
      <c r="Z1829" s="84"/>
      <c r="AA1829" s="85"/>
      <c r="AB1829" s="84"/>
      <c r="AC1829" s="84"/>
      <c r="AD1829" s="106"/>
      <c r="AE1829" s="107"/>
      <c r="AF1829" s="107"/>
      <c r="AG1829" s="107"/>
      <c r="AH1829" s="107"/>
      <c r="AI1829" s="107"/>
      <c r="AJ1829" s="107"/>
      <c r="AK1829" s="107"/>
      <c r="AL1829" s="107"/>
      <c r="AM1829" s="107"/>
      <c r="AN1829" s="107"/>
      <c r="AO1829" s="107"/>
      <c r="AP1829" s="107"/>
      <c r="AQ1829" s="107"/>
      <c r="AR1829" s="107"/>
      <c r="AS1829" s="107"/>
      <c r="AT1829" s="107"/>
    </row>
    <row r="1830" s="65" customFormat="1" ht="104" customHeight="1" spans="1:46">
      <c r="A1830" s="84" t="s">
        <v>19923</v>
      </c>
      <c r="B1830" s="84"/>
      <c r="C1830" s="85" t="s">
        <v>2</v>
      </c>
      <c r="D1830" s="84" t="s">
        <v>16498</v>
      </c>
      <c r="E1830" s="87" t="s">
        <v>19924</v>
      </c>
      <c r="F1830" s="84" t="s">
        <v>16586</v>
      </c>
      <c r="G1830" s="85"/>
      <c r="H1830" s="85">
        <v>6</v>
      </c>
      <c r="I1830" s="85">
        <v>6</v>
      </c>
      <c r="J1830" s="84">
        <v>3</v>
      </c>
      <c r="K1830" s="90">
        <f>SUMIFS(VENTAS[Cantidad],VENTAS[Código del producto Vendido],STOCK[[#This Row],[Code]])</f>
        <v>0</v>
      </c>
      <c r="L1830" s="84">
        <f>STOCK[[#This Row],[Entradas]]-STOCK[[#This Row],[Salidas]]</f>
        <v>3</v>
      </c>
      <c r="M1830" s="93">
        <f>STOCK[[#This Row],[Precio Final]]*10%</f>
        <v>0.6</v>
      </c>
      <c r="N1830" s="84"/>
      <c r="O1830" s="85"/>
      <c r="P1830" s="85">
        <v>6</v>
      </c>
      <c r="Q1830" s="84"/>
      <c r="R1830" s="84"/>
      <c r="S1830" s="85"/>
      <c r="T1830" s="96"/>
      <c r="U1830" s="84">
        <f t="shared" si="92"/>
        <v>0</v>
      </c>
      <c r="V1830" s="85">
        <f t="shared" si="93"/>
        <v>6</v>
      </c>
      <c r="W1830" s="85">
        <f>STOCK[[#This Row],[Precio Final]]-STOCK[[#This Row],[Costo total]]</f>
        <v>6</v>
      </c>
      <c r="X1830" s="84">
        <f>STOCK[[#This Row],[Ganancia Unitaria]]*STOCK[[#This Row],[Salidas]]</f>
        <v>0</v>
      </c>
      <c r="Y1830" s="84"/>
      <c r="Z1830" s="84"/>
      <c r="AA1830" s="85"/>
      <c r="AB1830" s="84"/>
      <c r="AC1830" s="84"/>
      <c r="AD1830" s="106"/>
      <c r="AE1830" s="107"/>
      <c r="AF1830" s="107"/>
      <c r="AG1830" s="107"/>
      <c r="AH1830" s="107"/>
      <c r="AI1830" s="107"/>
      <c r="AJ1830" s="107"/>
      <c r="AK1830" s="107"/>
      <c r="AL1830" s="107"/>
      <c r="AM1830" s="107"/>
      <c r="AN1830" s="107"/>
      <c r="AO1830" s="107"/>
      <c r="AP1830" s="107"/>
      <c r="AQ1830" s="107"/>
      <c r="AR1830" s="107"/>
      <c r="AS1830" s="107"/>
      <c r="AT1830" s="107"/>
    </row>
    <row r="1831" s="65" customFormat="1" ht="104" customHeight="1" spans="1:46">
      <c r="A1831" s="84" t="s">
        <v>19925</v>
      </c>
      <c r="B1831" s="84"/>
      <c r="C1831" s="85" t="s">
        <v>2</v>
      </c>
      <c r="D1831" s="84" t="s">
        <v>16498</v>
      </c>
      <c r="E1831" s="87" t="s">
        <v>19924</v>
      </c>
      <c r="F1831" s="84" t="s">
        <v>16475</v>
      </c>
      <c r="G1831" s="85"/>
      <c r="H1831" s="85">
        <v>6</v>
      </c>
      <c r="I1831" s="85">
        <v>6</v>
      </c>
      <c r="J1831" s="84">
        <v>3</v>
      </c>
      <c r="K1831" s="90">
        <f>SUMIFS(VENTAS[Cantidad],VENTAS[Código del producto Vendido],STOCK[[#This Row],[Code]])</f>
        <v>0</v>
      </c>
      <c r="L1831" s="84">
        <f>STOCK[[#This Row],[Entradas]]-STOCK[[#This Row],[Salidas]]</f>
        <v>3</v>
      </c>
      <c r="M1831" s="93">
        <f>STOCK[[#This Row],[Precio Final]]*10%</f>
        <v>0.6</v>
      </c>
      <c r="N1831" s="84"/>
      <c r="O1831" s="85"/>
      <c r="P1831" s="85">
        <v>6</v>
      </c>
      <c r="Q1831" s="84"/>
      <c r="R1831" s="84"/>
      <c r="S1831" s="85"/>
      <c r="T1831" s="96"/>
      <c r="U1831" s="84">
        <f t="shared" si="92"/>
        <v>0</v>
      </c>
      <c r="V1831" s="85">
        <f t="shared" si="93"/>
        <v>6</v>
      </c>
      <c r="W1831" s="85">
        <f>STOCK[[#This Row],[Precio Final]]-STOCK[[#This Row],[Costo total]]</f>
        <v>6</v>
      </c>
      <c r="X1831" s="84">
        <f>STOCK[[#This Row],[Ganancia Unitaria]]*STOCK[[#This Row],[Salidas]]</f>
        <v>0</v>
      </c>
      <c r="Y1831" s="84"/>
      <c r="Z1831" s="84"/>
      <c r="AA1831" s="85"/>
      <c r="AB1831" s="84"/>
      <c r="AC1831" s="84"/>
      <c r="AD1831" s="106"/>
      <c r="AE1831" s="107"/>
      <c r="AF1831" s="107"/>
      <c r="AG1831" s="107"/>
      <c r="AH1831" s="107"/>
      <c r="AI1831" s="107"/>
      <c r="AJ1831" s="107"/>
      <c r="AK1831" s="107"/>
      <c r="AL1831" s="107"/>
      <c r="AM1831" s="107"/>
      <c r="AN1831" s="107"/>
      <c r="AO1831" s="107"/>
      <c r="AP1831" s="107"/>
      <c r="AQ1831" s="107"/>
      <c r="AR1831" s="107"/>
      <c r="AS1831" s="107"/>
      <c r="AT1831" s="107"/>
    </row>
    <row r="1832" s="65" customFormat="1" ht="104" customHeight="1" spans="1:46">
      <c r="A1832" s="84" t="s">
        <v>19926</v>
      </c>
      <c r="B1832" s="84"/>
      <c r="C1832" s="85" t="s">
        <v>2</v>
      </c>
      <c r="D1832" s="84" t="s">
        <v>16856</v>
      </c>
      <c r="E1832" s="87" t="s">
        <v>19927</v>
      </c>
      <c r="F1832" s="84" t="s">
        <v>16396</v>
      </c>
      <c r="G1832" s="85"/>
      <c r="H1832" s="85">
        <v>35</v>
      </c>
      <c r="I1832" s="85">
        <v>35</v>
      </c>
      <c r="J1832" s="84">
        <v>1</v>
      </c>
      <c r="K1832" s="90">
        <f>SUMIFS(VENTAS[Cantidad],VENTAS[Código del producto Vendido],STOCK[[#This Row],[Code]])</f>
        <v>0</v>
      </c>
      <c r="L1832" s="84">
        <f>STOCK[[#This Row],[Entradas]]-STOCK[[#This Row],[Salidas]]</f>
        <v>1</v>
      </c>
      <c r="M1832" s="93">
        <f>STOCK[[#This Row],[Precio Final]]*10%</f>
        <v>3.5</v>
      </c>
      <c r="N1832" s="84"/>
      <c r="O1832" s="85"/>
      <c r="P1832" s="85">
        <v>12</v>
      </c>
      <c r="Q1832" s="84"/>
      <c r="R1832" s="84"/>
      <c r="S1832" s="85"/>
      <c r="T1832" s="96"/>
      <c r="U1832" s="84">
        <f t="shared" si="92"/>
        <v>0</v>
      </c>
      <c r="V1832" s="85">
        <f t="shared" si="93"/>
        <v>35</v>
      </c>
      <c r="W1832" s="85">
        <f>STOCK[[#This Row],[Precio Final]]-STOCK[[#This Row],[Costo total]]</f>
        <v>35</v>
      </c>
      <c r="X1832" s="84">
        <f>STOCK[[#This Row],[Ganancia Unitaria]]*STOCK[[#This Row],[Salidas]]</f>
        <v>0</v>
      </c>
      <c r="Y1832" s="84"/>
      <c r="Z1832" s="84"/>
      <c r="AA1832" s="85"/>
      <c r="AB1832" s="84"/>
      <c r="AC1832" s="84"/>
      <c r="AD1832" s="106"/>
      <c r="AE1832" s="107"/>
      <c r="AF1832" s="107"/>
      <c r="AG1832" s="107"/>
      <c r="AH1832" s="107"/>
      <c r="AI1832" s="107"/>
      <c r="AJ1832" s="107"/>
      <c r="AK1832" s="107"/>
      <c r="AL1832" s="107"/>
      <c r="AM1832" s="107"/>
      <c r="AN1832" s="107"/>
      <c r="AO1832" s="107"/>
      <c r="AP1832" s="107"/>
      <c r="AQ1832" s="107"/>
      <c r="AR1832" s="107"/>
      <c r="AS1832" s="107"/>
      <c r="AT1832" s="107"/>
    </row>
    <row r="1833" s="65" customFormat="1" ht="104" customHeight="1" spans="1:46">
      <c r="A1833" s="84" t="s">
        <v>19928</v>
      </c>
      <c r="B1833" s="84"/>
      <c r="C1833" s="85" t="s">
        <v>2</v>
      </c>
      <c r="D1833" s="84" t="s">
        <v>16868</v>
      </c>
      <c r="E1833" s="87" t="s">
        <v>19929</v>
      </c>
      <c r="F1833" s="84" t="s">
        <v>16475</v>
      </c>
      <c r="G1833" s="85"/>
      <c r="H1833" s="85">
        <v>30</v>
      </c>
      <c r="I1833" s="85">
        <f>H1833</f>
        <v>30</v>
      </c>
      <c r="J1833" s="84">
        <v>1</v>
      </c>
      <c r="K1833" s="90">
        <f>SUMIFS(VENTAS[Cantidad],VENTAS[Código del producto Vendido],STOCK[[#This Row],[Code]])</f>
        <v>0</v>
      </c>
      <c r="L1833" s="84">
        <f>STOCK[[#This Row],[Entradas]]-STOCK[[#This Row],[Salidas]]</f>
        <v>1</v>
      </c>
      <c r="M1833" s="93">
        <f>STOCK[[#This Row],[Precio Final]]*10%</f>
        <v>3</v>
      </c>
      <c r="N1833" s="84"/>
      <c r="O1833" s="85"/>
      <c r="P1833" s="85">
        <v>12</v>
      </c>
      <c r="Q1833" s="84"/>
      <c r="R1833" s="84"/>
      <c r="S1833" s="85"/>
      <c r="T1833" s="96"/>
      <c r="U1833" s="84">
        <f t="shared" si="92"/>
        <v>0</v>
      </c>
      <c r="V1833" s="85">
        <f t="shared" si="93"/>
        <v>30</v>
      </c>
      <c r="W1833" s="85">
        <f>STOCK[[#This Row],[Precio Final]]-STOCK[[#This Row],[Costo total]]</f>
        <v>30</v>
      </c>
      <c r="X1833" s="84">
        <f>STOCK[[#This Row],[Ganancia Unitaria]]*STOCK[[#This Row],[Salidas]]</f>
        <v>0</v>
      </c>
      <c r="Y1833" s="84"/>
      <c r="Z1833" s="84"/>
      <c r="AA1833" s="85"/>
      <c r="AB1833" s="84"/>
      <c r="AC1833" s="84"/>
      <c r="AD1833" s="106"/>
      <c r="AE1833" s="107"/>
      <c r="AF1833" s="107"/>
      <c r="AG1833" s="107"/>
      <c r="AH1833" s="107"/>
      <c r="AI1833" s="107"/>
      <c r="AJ1833" s="107"/>
      <c r="AK1833" s="107"/>
      <c r="AL1833" s="107"/>
      <c r="AM1833" s="107"/>
      <c r="AN1833" s="107"/>
      <c r="AO1833" s="107"/>
      <c r="AP1833" s="107"/>
      <c r="AQ1833" s="107"/>
      <c r="AR1833" s="107"/>
      <c r="AS1833" s="107"/>
      <c r="AT1833" s="107"/>
    </row>
    <row r="1834" s="65" customFormat="1" ht="104" customHeight="1" spans="1:46">
      <c r="A1834" s="84" t="s">
        <v>19930</v>
      </c>
      <c r="B1834" s="84"/>
      <c r="C1834" s="85" t="s">
        <v>2</v>
      </c>
      <c r="D1834" s="84" t="s">
        <v>16498</v>
      </c>
      <c r="E1834" s="87" t="s">
        <v>19931</v>
      </c>
      <c r="F1834" s="84" t="s">
        <v>16475</v>
      </c>
      <c r="G1834" s="85"/>
      <c r="H1834" s="85">
        <v>35</v>
      </c>
      <c r="I1834" s="85">
        <v>35</v>
      </c>
      <c r="J1834" s="84">
        <v>1</v>
      </c>
      <c r="K1834" s="90">
        <f>SUMIFS(VENTAS[Cantidad],VENTAS[Código del producto Vendido],STOCK[[#This Row],[Code]])</f>
        <v>0</v>
      </c>
      <c r="L1834" s="84">
        <f>STOCK[[#This Row],[Entradas]]-STOCK[[#This Row],[Salidas]]</f>
        <v>1</v>
      </c>
      <c r="M1834" s="93">
        <f>STOCK[[#This Row],[Precio Final]]*10%</f>
        <v>3.5</v>
      </c>
      <c r="N1834" s="84"/>
      <c r="O1834" s="85"/>
      <c r="P1834" s="85">
        <v>12</v>
      </c>
      <c r="Q1834" s="84"/>
      <c r="R1834" s="84"/>
      <c r="S1834" s="85"/>
      <c r="T1834" s="96"/>
      <c r="U1834" s="84">
        <f t="shared" si="92"/>
        <v>0</v>
      </c>
      <c r="V1834" s="85">
        <f t="shared" si="93"/>
        <v>35</v>
      </c>
      <c r="W1834" s="85">
        <f>STOCK[[#This Row],[Precio Final]]-STOCK[[#This Row],[Costo total]]</f>
        <v>35</v>
      </c>
      <c r="X1834" s="84">
        <f>STOCK[[#This Row],[Ganancia Unitaria]]*STOCK[[#This Row],[Salidas]]</f>
        <v>0</v>
      </c>
      <c r="Y1834" s="84"/>
      <c r="Z1834" s="84"/>
      <c r="AA1834" s="85"/>
      <c r="AB1834" s="84"/>
      <c r="AC1834" s="84"/>
      <c r="AD1834" s="106"/>
      <c r="AE1834" s="107"/>
      <c r="AF1834" s="107"/>
      <c r="AG1834" s="107"/>
      <c r="AH1834" s="107"/>
      <c r="AI1834" s="107"/>
      <c r="AJ1834" s="107"/>
      <c r="AK1834" s="107"/>
      <c r="AL1834" s="107"/>
      <c r="AM1834" s="107"/>
      <c r="AN1834" s="107"/>
      <c r="AO1834" s="107"/>
      <c r="AP1834" s="107"/>
      <c r="AQ1834" s="107"/>
      <c r="AR1834" s="107"/>
      <c r="AS1834" s="107"/>
      <c r="AT1834" s="107"/>
    </row>
    <row r="1835" s="65" customFormat="1" ht="104" customHeight="1" spans="1:46">
      <c r="A1835" s="84" t="s">
        <v>19932</v>
      </c>
      <c r="B1835" s="84"/>
      <c r="C1835" s="85" t="s">
        <v>2</v>
      </c>
      <c r="D1835" s="84" t="s">
        <v>16683</v>
      </c>
      <c r="E1835" s="87" t="s">
        <v>19933</v>
      </c>
      <c r="F1835" s="84" t="s">
        <v>16984</v>
      </c>
      <c r="G1835" s="85"/>
      <c r="H1835" s="85">
        <v>35</v>
      </c>
      <c r="I1835" s="85">
        <v>35</v>
      </c>
      <c r="J1835" s="84">
        <v>1</v>
      </c>
      <c r="K1835" s="90">
        <f>SUMIFS(VENTAS[Cantidad],VENTAS[Código del producto Vendido],STOCK[[#This Row],[Code]])</f>
        <v>0</v>
      </c>
      <c r="L1835" s="84">
        <f>STOCK[[#This Row],[Entradas]]-STOCK[[#This Row],[Salidas]]</f>
        <v>1</v>
      </c>
      <c r="M1835" s="93">
        <f>STOCK[[#This Row],[Precio Final]]*10%</f>
        <v>3.5</v>
      </c>
      <c r="N1835" s="84"/>
      <c r="O1835" s="85"/>
      <c r="P1835" s="85">
        <v>12</v>
      </c>
      <c r="Q1835" s="84"/>
      <c r="R1835" s="84"/>
      <c r="S1835" s="85"/>
      <c r="T1835" s="96"/>
      <c r="U1835" s="84">
        <f t="shared" si="92"/>
        <v>0</v>
      </c>
      <c r="V1835" s="85">
        <f t="shared" si="93"/>
        <v>35</v>
      </c>
      <c r="W1835" s="85">
        <f>STOCK[[#This Row],[Precio Final]]-STOCK[[#This Row],[Costo total]]</f>
        <v>35</v>
      </c>
      <c r="X1835" s="84">
        <f>STOCK[[#This Row],[Ganancia Unitaria]]*STOCK[[#This Row],[Salidas]]</f>
        <v>0</v>
      </c>
      <c r="Y1835" s="84"/>
      <c r="Z1835" s="84"/>
      <c r="AA1835" s="85"/>
      <c r="AB1835" s="84"/>
      <c r="AC1835" s="84"/>
      <c r="AD1835" s="106"/>
      <c r="AE1835" s="107"/>
      <c r="AF1835" s="107"/>
      <c r="AG1835" s="107"/>
      <c r="AH1835" s="107"/>
      <c r="AI1835" s="107"/>
      <c r="AJ1835" s="107"/>
      <c r="AK1835" s="107"/>
      <c r="AL1835" s="107"/>
      <c r="AM1835" s="107"/>
      <c r="AN1835" s="107"/>
      <c r="AO1835" s="107"/>
      <c r="AP1835" s="107"/>
      <c r="AQ1835" s="107"/>
      <c r="AR1835" s="107"/>
      <c r="AS1835" s="107"/>
      <c r="AT1835" s="107"/>
    </row>
    <row r="1836" s="65" customFormat="1" ht="104" customHeight="1" spans="1:46">
      <c r="A1836" s="84" t="s">
        <v>19934</v>
      </c>
      <c r="B1836" s="84"/>
      <c r="C1836" s="85" t="s">
        <v>2</v>
      </c>
      <c r="D1836" s="84" t="s">
        <v>16683</v>
      </c>
      <c r="E1836" s="87" t="s">
        <v>19935</v>
      </c>
      <c r="F1836" s="84" t="s">
        <v>16984</v>
      </c>
      <c r="G1836" s="85"/>
      <c r="H1836" s="85">
        <v>35</v>
      </c>
      <c r="I1836" s="85">
        <v>35</v>
      </c>
      <c r="J1836" s="84">
        <v>1</v>
      </c>
      <c r="K1836" s="90">
        <f>SUMIFS(VENTAS[Cantidad],VENTAS[Código del producto Vendido],STOCK[[#This Row],[Code]])</f>
        <v>0</v>
      </c>
      <c r="L1836" s="84">
        <f>STOCK[[#This Row],[Entradas]]-STOCK[[#This Row],[Salidas]]</f>
        <v>1</v>
      </c>
      <c r="M1836" s="93">
        <f>STOCK[[#This Row],[Precio Final]]*10%</f>
        <v>3.5</v>
      </c>
      <c r="N1836" s="84"/>
      <c r="O1836" s="85"/>
      <c r="P1836" s="85">
        <v>12</v>
      </c>
      <c r="Q1836" s="84"/>
      <c r="R1836" s="84"/>
      <c r="S1836" s="85"/>
      <c r="T1836" s="96"/>
      <c r="U1836" s="84">
        <f t="shared" si="92"/>
        <v>0</v>
      </c>
      <c r="V1836" s="85">
        <f t="shared" si="93"/>
        <v>35</v>
      </c>
      <c r="W1836" s="85">
        <f>STOCK[[#This Row],[Precio Final]]-STOCK[[#This Row],[Costo total]]</f>
        <v>35</v>
      </c>
      <c r="X1836" s="84">
        <f>STOCK[[#This Row],[Ganancia Unitaria]]*STOCK[[#This Row],[Salidas]]</f>
        <v>0</v>
      </c>
      <c r="Y1836" s="84"/>
      <c r="Z1836" s="84"/>
      <c r="AA1836" s="85"/>
      <c r="AB1836" s="84"/>
      <c r="AC1836" s="84"/>
      <c r="AD1836" s="106"/>
      <c r="AE1836" s="107"/>
      <c r="AF1836" s="107"/>
      <c r="AG1836" s="107"/>
      <c r="AH1836" s="107"/>
      <c r="AI1836" s="107"/>
      <c r="AJ1836" s="107"/>
      <c r="AK1836" s="107"/>
      <c r="AL1836" s="107"/>
      <c r="AM1836" s="107"/>
      <c r="AN1836" s="107"/>
      <c r="AO1836" s="107"/>
      <c r="AP1836" s="107"/>
      <c r="AQ1836" s="107"/>
      <c r="AR1836" s="107"/>
      <c r="AS1836" s="107"/>
      <c r="AT1836" s="107"/>
    </row>
    <row r="1837" s="65" customFormat="1" ht="104" customHeight="1" spans="1:46">
      <c r="A1837" s="84" t="s">
        <v>19936</v>
      </c>
      <c r="B1837" s="84"/>
      <c r="C1837" s="85" t="s">
        <v>2</v>
      </c>
      <c r="D1837" s="84" t="s">
        <v>17169</v>
      </c>
      <c r="E1837" s="87" t="s">
        <v>19935</v>
      </c>
      <c r="F1837" s="84" t="s">
        <v>16921</v>
      </c>
      <c r="G1837" s="85"/>
      <c r="H1837" s="85">
        <v>35</v>
      </c>
      <c r="I1837" s="85">
        <v>35</v>
      </c>
      <c r="J1837" s="84">
        <v>1</v>
      </c>
      <c r="K1837" s="90">
        <f>SUMIFS(VENTAS[Cantidad],VENTAS[Código del producto Vendido],STOCK[[#This Row],[Code]])</f>
        <v>0</v>
      </c>
      <c r="L1837" s="84">
        <f>STOCK[[#This Row],[Entradas]]-STOCK[[#This Row],[Salidas]]</f>
        <v>1</v>
      </c>
      <c r="M1837" s="93">
        <f>STOCK[[#This Row],[Precio Final]]*10%</f>
        <v>3.5</v>
      </c>
      <c r="N1837" s="84"/>
      <c r="O1837" s="85"/>
      <c r="P1837" s="85">
        <v>12</v>
      </c>
      <c r="Q1837" s="84"/>
      <c r="R1837" s="84"/>
      <c r="S1837" s="85"/>
      <c r="T1837" s="96"/>
      <c r="U1837" s="84">
        <f t="shared" si="92"/>
        <v>0</v>
      </c>
      <c r="V1837" s="85">
        <f t="shared" si="93"/>
        <v>35</v>
      </c>
      <c r="W1837" s="85">
        <f>STOCK[[#This Row],[Precio Final]]-STOCK[[#This Row],[Costo total]]</f>
        <v>35</v>
      </c>
      <c r="X1837" s="84">
        <f>STOCK[[#This Row],[Ganancia Unitaria]]*STOCK[[#This Row],[Salidas]]</f>
        <v>0</v>
      </c>
      <c r="Y1837" s="84"/>
      <c r="Z1837" s="84"/>
      <c r="AA1837" s="85"/>
      <c r="AB1837" s="84"/>
      <c r="AC1837" s="84"/>
      <c r="AD1837" s="106"/>
      <c r="AE1837" s="107"/>
      <c r="AF1837" s="107"/>
      <c r="AG1837" s="107"/>
      <c r="AH1837" s="107"/>
      <c r="AI1837" s="107"/>
      <c r="AJ1837" s="107"/>
      <c r="AK1837" s="107"/>
      <c r="AL1837" s="107"/>
      <c r="AM1837" s="107"/>
      <c r="AN1837" s="107"/>
      <c r="AO1837" s="107"/>
      <c r="AP1837" s="107"/>
      <c r="AQ1837" s="107"/>
      <c r="AR1837" s="107"/>
      <c r="AS1837" s="107"/>
      <c r="AT1837" s="107"/>
    </row>
    <row r="1838" s="65" customFormat="1" ht="104" customHeight="1" spans="1:46">
      <c r="A1838" s="84" t="s">
        <v>19937</v>
      </c>
      <c r="B1838" s="84"/>
      <c r="C1838" s="85" t="s">
        <v>2</v>
      </c>
      <c r="D1838" s="84" t="s">
        <v>16683</v>
      </c>
      <c r="E1838" s="87" t="s">
        <v>19938</v>
      </c>
      <c r="F1838" s="84" t="s">
        <v>16396</v>
      </c>
      <c r="G1838" s="85"/>
      <c r="H1838" s="85">
        <v>22</v>
      </c>
      <c r="I1838" s="85">
        <v>22</v>
      </c>
      <c r="J1838" s="84">
        <v>2</v>
      </c>
      <c r="K1838" s="90">
        <f>SUMIFS(VENTAS[Cantidad],VENTAS[Código del producto Vendido],STOCK[[#This Row],[Code]])</f>
        <v>0</v>
      </c>
      <c r="L1838" s="84">
        <f>STOCK[[#This Row],[Entradas]]-STOCK[[#This Row],[Salidas]]</f>
        <v>2</v>
      </c>
      <c r="M1838" s="93">
        <f>STOCK[[#This Row],[Precio Final]]*10%</f>
        <v>2.2</v>
      </c>
      <c r="N1838" s="84"/>
      <c r="O1838" s="85"/>
      <c r="P1838" s="85">
        <v>12</v>
      </c>
      <c r="Q1838" s="84"/>
      <c r="R1838" s="84"/>
      <c r="S1838" s="85"/>
      <c r="T1838" s="96"/>
      <c r="U1838" s="84">
        <f t="shared" si="92"/>
        <v>0</v>
      </c>
      <c r="V1838" s="85">
        <f t="shared" si="93"/>
        <v>22</v>
      </c>
      <c r="W1838" s="85">
        <f>STOCK[[#This Row],[Precio Final]]-STOCK[[#This Row],[Costo total]]</f>
        <v>22</v>
      </c>
      <c r="X1838" s="84">
        <f>STOCK[[#This Row],[Ganancia Unitaria]]*STOCK[[#This Row],[Salidas]]</f>
        <v>0</v>
      </c>
      <c r="Y1838" s="84"/>
      <c r="Z1838" s="84"/>
      <c r="AA1838" s="85"/>
      <c r="AB1838" s="84"/>
      <c r="AC1838" s="84"/>
      <c r="AD1838" s="106"/>
      <c r="AE1838" s="107"/>
      <c r="AF1838" s="107"/>
      <c r="AG1838" s="107"/>
      <c r="AH1838" s="107"/>
      <c r="AI1838" s="107"/>
      <c r="AJ1838" s="107"/>
      <c r="AK1838" s="107"/>
      <c r="AL1838" s="107"/>
      <c r="AM1838" s="107"/>
      <c r="AN1838" s="107"/>
      <c r="AO1838" s="107"/>
      <c r="AP1838" s="107"/>
      <c r="AQ1838" s="107"/>
      <c r="AR1838" s="107"/>
      <c r="AS1838" s="107"/>
      <c r="AT1838" s="107"/>
    </row>
    <row r="1839" s="65" customFormat="1" ht="104" customHeight="1" spans="1:46">
      <c r="A1839" s="84" t="s">
        <v>19939</v>
      </c>
      <c r="B1839" s="84"/>
      <c r="C1839" s="85" t="s">
        <v>2</v>
      </c>
      <c r="D1839" s="84" t="s">
        <v>16522</v>
      </c>
      <c r="E1839" s="87" t="s">
        <v>19940</v>
      </c>
      <c r="F1839" s="84" t="s">
        <v>16404</v>
      </c>
      <c r="G1839" s="85"/>
      <c r="H1839" s="85">
        <v>25</v>
      </c>
      <c r="I1839" s="85">
        <v>25</v>
      </c>
      <c r="J1839" s="84">
        <v>1</v>
      </c>
      <c r="K1839" s="90">
        <f>SUMIFS(VENTAS[Cantidad],VENTAS[Código del producto Vendido],STOCK[[#This Row],[Code]])</f>
        <v>0</v>
      </c>
      <c r="L1839" s="84">
        <f>STOCK[[#This Row],[Entradas]]-STOCK[[#This Row],[Salidas]]</f>
        <v>1</v>
      </c>
      <c r="M1839" s="93">
        <f>STOCK[[#This Row],[Precio Final]]*10%</f>
        <v>2.5</v>
      </c>
      <c r="N1839" s="84"/>
      <c r="O1839" s="85"/>
      <c r="P1839" s="85">
        <v>12</v>
      </c>
      <c r="Q1839" s="84"/>
      <c r="R1839" s="84"/>
      <c r="S1839" s="85"/>
      <c r="T1839" s="96"/>
      <c r="U1839" s="84">
        <f t="shared" si="92"/>
        <v>0</v>
      </c>
      <c r="V1839" s="85">
        <f t="shared" si="93"/>
        <v>25</v>
      </c>
      <c r="W1839" s="85">
        <f>STOCK[[#This Row],[Precio Final]]-STOCK[[#This Row],[Costo total]]</f>
        <v>25</v>
      </c>
      <c r="X1839" s="84">
        <f>STOCK[[#This Row],[Ganancia Unitaria]]*STOCK[[#This Row],[Salidas]]</f>
        <v>0</v>
      </c>
      <c r="Y1839" s="84"/>
      <c r="Z1839" s="84"/>
      <c r="AA1839" s="85"/>
      <c r="AB1839" s="84"/>
      <c r="AC1839" s="84"/>
      <c r="AD1839" s="106"/>
      <c r="AE1839" s="107"/>
      <c r="AF1839" s="107"/>
      <c r="AG1839" s="107"/>
      <c r="AH1839" s="107"/>
      <c r="AI1839" s="107"/>
      <c r="AJ1839" s="107"/>
      <c r="AK1839" s="107"/>
      <c r="AL1839" s="107"/>
      <c r="AM1839" s="107"/>
      <c r="AN1839" s="107"/>
      <c r="AO1839" s="107"/>
      <c r="AP1839" s="107"/>
      <c r="AQ1839" s="107"/>
      <c r="AR1839" s="107"/>
      <c r="AS1839" s="107"/>
      <c r="AT1839" s="107"/>
    </row>
    <row r="1840" s="65" customFormat="1" ht="104" customHeight="1" spans="1:46">
      <c r="A1840" s="84" t="s">
        <v>19941</v>
      </c>
      <c r="B1840" s="84"/>
      <c r="C1840" s="85" t="s">
        <v>2</v>
      </c>
      <c r="D1840" s="84" t="s">
        <v>16522</v>
      </c>
      <c r="E1840" s="87" t="s">
        <v>19942</v>
      </c>
      <c r="F1840" s="84" t="s">
        <v>16431</v>
      </c>
      <c r="G1840" s="85"/>
      <c r="H1840" s="85">
        <v>25</v>
      </c>
      <c r="I1840" s="85">
        <v>25</v>
      </c>
      <c r="J1840" s="84">
        <v>1</v>
      </c>
      <c r="K1840" s="90">
        <f>SUMIFS(VENTAS[Cantidad],VENTAS[Código del producto Vendido],STOCK[[#This Row],[Code]])</f>
        <v>0</v>
      </c>
      <c r="L1840" s="84">
        <f>STOCK[[#This Row],[Entradas]]-STOCK[[#This Row],[Salidas]]</f>
        <v>1</v>
      </c>
      <c r="M1840" s="93">
        <f>STOCK[[#This Row],[Precio Final]]*10%</f>
        <v>2.5</v>
      </c>
      <c r="N1840" s="84"/>
      <c r="O1840" s="85"/>
      <c r="P1840" s="85">
        <v>12</v>
      </c>
      <c r="Q1840" s="84"/>
      <c r="R1840" s="84"/>
      <c r="S1840" s="85"/>
      <c r="T1840" s="96"/>
      <c r="U1840" s="84">
        <f t="shared" si="92"/>
        <v>0</v>
      </c>
      <c r="V1840" s="85">
        <f t="shared" si="93"/>
        <v>25</v>
      </c>
      <c r="W1840" s="85">
        <f>STOCK[[#This Row],[Precio Final]]-STOCK[[#This Row],[Costo total]]</f>
        <v>25</v>
      </c>
      <c r="X1840" s="84">
        <f>STOCK[[#This Row],[Ganancia Unitaria]]*STOCK[[#This Row],[Salidas]]</f>
        <v>0</v>
      </c>
      <c r="Y1840" s="84"/>
      <c r="Z1840" s="84"/>
      <c r="AA1840" s="85"/>
      <c r="AB1840" s="84"/>
      <c r="AC1840" s="84"/>
      <c r="AD1840" s="106"/>
      <c r="AE1840" s="107"/>
      <c r="AF1840" s="107"/>
      <c r="AG1840" s="107"/>
      <c r="AH1840" s="107"/>
      <c r="AI1840" s="107"/>
      <c r="AJ1840" s="107"/>
      <c r="AK1840" s="107"/>
      <c r="AL1840" s="107"/>
      <c r="AM1840" s="107"/>
      <c r="AN1840" s="107"/>
      <c r="AO1840" s="107"/>
      <c r="AP1840" s="107"/>
      <c r="AQ1840" s="107"/>
      <c r="AR1840" s="107"/>
      <c r="AS1840" s="107"/>
      <c r="AT1840" s="107"/>
    </row>
    <row r="1841" s="65" customFormat="1" ht="104" customHeight="1" spans="1:46">
      <c r="A1841" s="84" t="s">
        <v>19943</v>
      </c>
      <c r="B1841" s="84"/>
      <c r="C1841" s="85" t="s">
        <v>2</v>
      </c>
      <c r="D1841" s="84" t="s">
        <v>16522</v>
      </c>
      <c r="E1841" s="87" t="s">
        <v>19944</v>
      </c>
      <c r="F1841" s="84" t="s">
        <v>17532</v>
      </c>
      <c r="G1841" s="85"/>
      <c r="H1841" s="85">
        <v>30</v>
      </c>
      <c r="I1841" s="85">
        <v>30</v>
      </c>
      <c r="J1841" s="84">
        <v>1</v>
      </c>
      <c r="K1841" s="90">
        <f>SUMIFS(VENTAS[Cantidad],VENTAS[Código del producto Vendido],STOCK[[#This Row],[Code]])</f>
        <v>0</v>
      </c>
      <c r="L1841" s="84">
        <f>STOCK[[#This Row],[Entradas]]-STOCK[[#This Row],[Salidas]]</f>
        <v>1</v>
      </c>
      <c r="M1841" s="93">
        <f>STOCK[[#This Row],[Precio Final]]*10%</f>
        <v>3</v>
      </c>
      <c r="N1841" s="84"/>
      <c r="O1841" s="85"/>
      <c r="P1841" s="85">
        <v>12</v>
      </c>
      <c r="Q1841" s="84"/>
      <c r="R1841" s="84"/>
      <c r="S1841" s="85"/>
      <c r="T1841" s="96"/>
      <c r="U1841" s="84">
        <f t="shared" si="92"/>
        <v>0</v>
      </c>
      <c r="V1841" s="85">
        <f t="shared" si="93"/>
        <v>30</v>
      </c>
      <c r="W1841" s="85">
        <f>STOCK[[#This Row],[Precio Final]]-STOCK[[#This Row],[Costo total]]</f>
        <v>30</v>
      </c>
      <c r="X1841" s="84">
        <f>STOCK[[#This Row],[Ganancia Unitaria]]*STOCK[[#This Row],[Salidas]]</f>
        <v>0</v>
      </c>
      <c r="Y1841" s="84"/>
      <c r="Z1841" s="84"/>
      <c r="AA1841" s="85"/>
      <c r="AB1841" s="84"/>
      <c r="AC1841" s="84"/>
      <c r="AD1841" s="106"/>
      <c r="AE1841" s="107"/>
      <c r="AF1841" s="107"/>
      <c r="AG1841" s="107"/>
      <c r="AH1841" s="107"/>
      <c r="AI1841" s="107"/>
      <c r="AJ1841" s="107"/>
      <c r="AK1841" s="107"/>
      <c r="AL1841" s="107"/>
      <c r="AM1841" s="107"/>
      <c r="AN1841" s="107"/>
      <c r="AO1841" s="107"/>
      <c r="AP1841" s="107"/>
      <c r="AQ1841" s="107"/>
      <c r="AR1841" s="107"/>
      <c r="AS1841" s="107"/>
      <c r="AT1841" s="107"/>
    </row>
    <row r="1842" s="65" customFormat="1" ht="104" customHeight="1" spans="1:46">
      <c r="A1842" s="84" t="s">
        <v>19945</v>
      </c>
      <c r="B1842" s="84"/>
      <c r="C1842" s="85" t="s">
        <v>2</v>
      </c>
      <c r="D1842" s="84" t="s">
        <v>16522</v>
      </c>
      <c r="E1842" s="87" t="s">
        <v>19944</v>
      </c>
      <c r="F1842" s="84" t="s">
        <v>17250</v>
      </c>
      <c r="G1842" s="85"/>
      <c r="H1842" s="85">
        <v>30</v>
      </c>
      <c r="I1842" s="85">
        <v>30</v>
      </c>
      <c r="J1842" s="84">
        <v>1</v>
      </c>
      <c r="K1842" s="90">
        <f>SUMIFS(VENTAS[Cantidad],VENTAS[Código del producto Vendido],STOCK[[#This Row],[Code]])</f>
        <v>0</v>
      </c>
      <c r="L1842" s="84">
        <f>STOCK[[#This Row],[Entradas]]-STOCK[[#This Row],[Salidas]]</f>
        <v>1</v>
      </c>
      <c r="M1842" s="93">
        <f>STOCK[[#This Row],[Precio Final]]*10%</f>
        <v>3</v>
      </c>
      <c r="N1842" s="84"/>
      <c r="O1842" s="85"/>
      <c r="P1842" s="85">
        <v>12</v>
      </c>
      <c r="Q1842" s="84"/>
      <c r="R1842" s="84"/>
      <c r="S1842" s="85"/>
      <c r="T1842" s="96"/>
      <c r="U1842" s="84">
        <f t="shared" si="92"/>
        <v>0</v>
      </c>
      <c r="V1842" s="85">
        <f t="shared" si="93"/>
        <v>30</v>
      </c>
      <c r="W1842" s="85">
        <f>STOCK[[#This Row],[Precio Final]]-STOCK[[#This Row],[Costo total]]</f>
        <v>30</v>
      </c>
      <c r="X1842" s="84">
        <f>STOCK[[#This Row],[Ganancia Unitaria]]*STOCK[[#This Row],[Salidas]]</f>
        <v>0</v>
      </c>
      <c r="Y1842" s="84"/>
      <c r="Z1842" s="84"/>
      <c r="AA1842" s="85"/>
      <c r="AB1842" s="84"/>
      <c r="AC1842" s="84"/>
      <c r="AD1842" s="106"/>
      <c r="AE1842" s="107"/>
      <c r="AF1842" s="107"/>
      <c r="AG1842" s="107"/>
      <c r="AH1842" s="107"/>
      <c r="AI1842" s="107"/>
      <c r="AJ1842" s="107"/>
      <c r="AK1842" s="107"/>
      <c r="AL1842" s="107"/>
      <c r="AM1842" s="107"/>
      <c r="AN1842" s="107"/>
      <c r="AO1842" s="107"/>
      <c r="AP1842" s="107"/>
      <c r="AQ1842" s="107"/>
      <c r="AR1842" s="107"/>
      <c r="AS1842" s="107"/>
      <c r="AT1842" s="107"/>
    </row>
    <row r="1843" s="65" customFormat="1" ht="104" customHeight="1" spans="1:46">
      <c r="A1843" s="84" t="s">
        <v>19946</v>
      </c>
      <c r="B1843" s="84"/>
      <c r="C1843" s="85" t="s">
        <v>2</v>
      </c>
      <c r="D1843" s="84" t="s">
        <v>19947</v>
      </c>
      <c r="E1843" s="87" t="s">
        <v>19948</v>
      </c>
      <c r="F1843" s="84" t="s">
        <v>16404</v>
      </c>
      <c r="G1843" s="85"/>
      <c r="H1843" s="85">
        <v>25</v>
      </c>
      <c r="I1843" s="85">
        <v>25</v>
      </c>
      <c r="J1843" s="84">
        <v>3</v>
      </c>
      <c r="K1843" s="90">
        <f>SUMIFS(VENTAS[Cantidad],VENTAS[Código del producto Vendido],STOCK[[#This Row],[Code]])</f>
        <v>0</v>
      </c>
      <c r="L1843" s="84">
        <f>STOCK[[#This Row],[Entradas]]-STOCK[[#This Row],[Salidas]]</f>
        <v>3</v>
      </c>
      <c r="M1843" s="93">
        <f>STOCK[[#This Row],[Precio Final]]*10%</f>
        <v>2.5</v>
      </c>
      <c r="N1843" s="84"/>
      <c r="O1843" s="85"/>
      <c r="P1843" s="85">
        <v>12</v>
      </c>
      <c r="Q1843" s="84"/>
      <c r="R1843" s="84"/>
      <c r="S1843" s="85"/>
      <c r="T1843" s="96"/>
      <c r="U1843" s="84">
        <f t="shared" si="92"/>
        <v>0</v>
      </c>
      <c r="V1843" s="85">
        <f t="shared" si="93"/>
        <v>25</v>
      </c>
      <c r="W1843" s="85">
        <f>STOCK[[#This Row],[Precio Final]]-STOCK[[#This Row],[Costo total]]</f>
        <v>25</v>
      </c>
      <c r="X1843" s="84">
        <f>STOCK[[#This Row],[Ganancia Unitaria]]*STOCK[[#This Row],[Salidas]]</f>
        <v>0</v>
      </c>
      <c r="Y1843" s="84"/>
      <c r="Z1843" s="84"/>
      <c r="AA1843" s="85"/>
      <c r="AB1843" s="84"/>
      <c r="AC1843" s="84"/>
      <c r="AD1843" s="106"/>
      <c r="AE1843" s="107"/>
      <c r="AF1843" s="107"/>
      <c r="AG1843" s="107"/>
      <c r="AH1843" s="107"/>
      <c r="AI1843" s="107"/>
      <c r="AJ1843" s="107"/>
      <c r="AK1843" s="107"/>
      <c r="AL1843" s="107"/>
      <c r="AM1843" s="107"/>
      <c r="AN1843" s="107"/>
      <c r="AO1843" s="107"/>
      <c r="AP1843" s="107"/>
      <c r="AQ1843" s="107"/>
      <c r="AR1843" s="107"/>
      <c r="AS1843" s="107"/>
      <c r="AT1843" s="107"/>
    </row>
    <row r="1844" s="65" customFormat="1" ht="104" customHeight="1" spans="1:46">
      <c r="A1844" s="84" t="s">
        <v>19949</v>
      </c>
      <c r="B1844" s="84"/>
      <c r="C1844" s="85" t="s">
        <v>2</v>
      </c>
      <c r="D1844" s="84" t="s">
        <v>16439</v>
      </c>
      <c r="E1844" s="87" t="s">
        <v>19948</v>
      </c>
      <c r="F1844" s="84" t="s">
        <v>16396</v>
      </c>
      <c r="G1844" s="85"/>
      <c r="H1844" s="85">
        <v>25</v>
      </c>
      <c r="I1844" s="85">
        <v>25</v>
      </c>
      <c r="J1844" s="84">
        <v>1</v>
      </c>
      <c r="K1844" s="90">
        <f>SUMIFS(VENTAS[Cantidad],VENTAS[Código del producto Vendido],STOCK[[#This Row],[Code]])</f>
        <v>0</v>
      </c>
      <c r="L1844" s="84">
        <f>STOCK[[#This Row],[Entradas]]-STOCK[[#This Row],[Salidas]]</f>
        <v>1</v>
      </c>
      <c r="M1844" s="93">
        <f>STOCK[[#This Row],[Precio Final]]*10%</f>
        <v>2.5</v>
      </c>
      <c r="N1844" s="84"/>
      <c r="O1844" s="85"/>
      <c r="P1844" s="85">
        <v>12</v>
      </c>
      <c r="Q1844" s="84"/>
      <c r="R1844" s="84"/>
      <c r="S1844" s="85"/>
      <c r="T1844" s="96"/>
      <c r="U1844" s="84">
        <f t="shared" si="92"/>
        <v>0</v>
      </c>
      <c r="V1844" s="85">
        <f t="shared" si="93"/>
        <v>25</v>
      </c>
      <c r="W1844" s="85">
        <f>STOCK[[#This Row],[Precio Final]]-STOCK[[#This Row],[Costo total]]</f>
        <v>25</v>
      </c>
      <c r="X1844" s="84">
        <f>STOCK[[#This Row],[Ganancia Unitaria]]*STOCK[[#This Row],[Salidas]]</f>
        <v>0</v>
      </c>
      <c r="Y1844" s="84"/>
      <c r="Z1844" s="84"/>
      <c r="AA1844" s="85"/>
      <c r="AB1844" s="84"/>
      <c r="AC1844" s="84"/>
      <c r="AD1844" s="106"/>
      <c r="AE1844" s="107"/>
      <c r="AF1844" s="107"/>
      <c r="AG1844" s="107"/>
      <c r="AH1844" s="107"/>
      <c r="AI1844" s="107"/>
      <c r="AJ1844" s="107"/>
      <c r="AK1844" s="107"/>
      <c r="AL1844" s="107"/>
      <c r="AM1844" s="107"/>
      <c r="AN1844" s="107"/>
      <c r="AO1844" s="107"/>
      <c r="AP1844" s="107"/>
      <c r="AQ1844" s="107"/>
      <c r="AR1844" s="107"/>
      <c r="AS1844" s="107"/>
      <c r="AT1844" s="107"/>
    </row>
    <row r="1845" s="65" customFormat="1" ht="104" customHeight="1" spans="1:46">
      <c r="A1845" s="84" t="s">
        <v>19950</v>
      </c>
      <c r="B1845" s="84"/>
      <c r="C1845" s="85" t="s">
        <v>2</v>
      </c>
      <c r="D1845" s="84" t="s">
        <v>16439</v>
      </c>
      <c r="E1845" s="87" t="s">
        <v>19948</v>
      </c>
      <c r="F1845" s="84" t="s">
        <v>16586</v>
      </c>
      <c r="G1845" s="85"/>
      <c r="H1845" s="85">
        <v>25</v>
      </c>
      <c r="I1845" s="85">
        <v>25</v>
      </c>
      <c r="J1845" s="84">
        <v>1</v>
      </c>
      <c r="K1845" s="90">
        <f>SUMIFS(VENTAS[Cantidad],VENTAS[Código del producto Vendido],STOCK[[#This Row],[Code]])</f>
        <v>0</v>
      </c>
      <c r="L1845" s="84">
        <f>STOCK[[#This Row],[Entradas]]-STOCK[[#This Row],[Salidas]]</f>
        <v>1</v>
      </c>
      <c r="M1845" s="93">
        <f>STOCK[[#This Row],[Precio Final]]*10%</f>
        <v>2.5</v>
      </c>
      <c r="N1845" s="84"/>
      <c r="O1845" s="85"/>
      <c r="P1845" s="85">
        <v>12</v>
      </c>
      <c r="Q1845" s="84"/>
      <c r="R1845" s="84"/>
      <c r="S1845" s="85"/>
      <c r="T1845" s="96"/>
      <c r="U1845" s="84">
        <f t="shared" si="92"/>
        <v>0</v>
      </c>
      <c r="V1845" s="85">
        <f t="shared" si="93"/>
        <v>25</v>
      </c>
      <c r="W1845" s="85">
        <f>STOCK[[#This Row],[Precio Final]]-STOCK[[#This Row],[Costo total]]</f>
        <v>25</v>
      </c>
      <c r="X1845" s="84">
        <f>STOCK[[#This Row],[Ganancia Unitaria]]*STOCK[[#This Row],[Salidas]]</f>
        <v>0</v>
      </c>
      <c r="Y1845" s="84"/>
      <c r="Z1845" s="84"/>
      <c r="AA1845" s="85"/>
      <c r="AB1845" s="84"/>
      <c r="AC1845" s="84"/>
      <c r="AD1845" s="106"/>
      <c r="AE1845" s="107"/>
      <c r="AF1845" s="107"/>
      <c r="AG1845" s="107"/>
      <c r="AH1845" s="107"/>
      <c r="AI1845" s="107"/>
      <c r="AJ1845" s="107"/>
      <c r="AK1845" s="107"/>
      <c r="AL1845" s="107"/>
      <c r="AM1845" s="107"/>
      <c r="AN1845" s="107"/>
      <c r="AO1845" s="107"/>
      <c r="AP1845" s="107"/>
      <c r="AQ1845" s="107"/>
      <c r="AR1845" s="107"/>
      <c r="AS1845" s="107"/>
      <c r="AT1845" s="107"/>
    </row>
    <row r="1846" s="65" customFormat="1" ht="104" customHeight="1" spans="1:46">
      <c r="A1846" s="84" t="s">
        <v>19951</v>
      </c>
      <c r="B1846" s="84"/>
      <c r="C1846" s="85" t="s">
        <v>2</v>
      </c>
      <c r="D1846" s="84" t="s">
        <v>16439</v>
      </c>
      <c r="E1846" s="87" t="s">
        <v>19952</v>
      </c>
      <c r="F1846" s="84" t="s">
        <v>16396</v>
      </c>
      <c r="G1846" s="85"/>
      <c r="H1846" s="85">
        <v>25</v>
      </c>
      <c r="I1846" s="85">
        <v>25</v>
      </c>
      <c r="J1846" s="84">
        <v>1</v>
      </c>
      <c r="K1846" s="90">
        <f>SUMIFS(VENTAS[Cantidad],VENTAS[Código del producto Vendido],STOCK[[#This Row],[Code]])</f>
        <v>0</v>
      </c>
      <c r="L1846" s="84">
        <f>STOCK[[#This Row],[Entradas]]-STOCK[[#This Row],[Salidas]]</f>
        <v>1</v>
      </c>
      <c r="M1846" s="93">
        <f>STOCK[[#This Row],[Precio Final]]*10%</f>
        <v>2.5</v>
      </c>
      <c r="N1846" s="84"/>
      <c r="O1846" s="85"/>
      <c r="P1846" s="85">
        <v>12</v>
      </c>
      <c r="Q1846" s="84"/>
      <c r="R1846" s="84"/>
      <c r="S1846" s="85"/>
      <c r="T1846" s="96"/>
      <c r="U1846" s="84">
        <f t="shared" si="92"/>
        <v>0</v>
      </c>
      <c r="V1846" s="85">
        <f t="shared" si="93"/>
        <v>25</v>
      </c>
      <c r="W1846" s="85">
        <f>STOCK[[#This Row],[Precio Final]]-STOCK[[#This Row],[Costo total]]</f>
        <v>25</v>
      </c>
      <c r="X1846" s="84">
        <f>STOCK[[#This Row],[Ganancia Unitaria]]*STOCK[[#This Row],[Salidas]]</f>
        <v>0</v>
      </c>
      <c r="Y1846" s="84"/>
      <c r="Z1846" s="84"/>
      <c r="AA1846" s="85"/>
      <c r="AB1846" s="84"/>
      <c r="AC1846" s="84"/>
      <c r="AD1846" s="106"/>
      <c r="AE1846" s="107"/>
      <c r="AF1846" s="107"/>
      <c r="AG1846" s="107"/>
      <c r="AH1846" s="107"/>
      <c r="AI1846" s="107"/>
      <c r="AJ1846" s="107"/>
      <c r="AK1846" s="107"/>
      <c r="AL1846" s="107"/>
      <c r="AM1846" s="107"/>
      <c r="AN1846" s="107"/>
      <c r="AO1846" s="107"/>
      <c r="AP1846" s="107"/>
      <c r="AQ1846" s="107"/>
      <c r="AR1846" s="107"/>
      <c r="AS1846" s="107"/>
      <c r="AT1846" s="107"/>
    </row>
    <row r="1847" s="65" customFormat="1" ht="104" customHeight="1" spans="1:46">
      <c r="A1847" s="84" t="s">
        <v>19953</v>
      </c>
      <c r="B1847" s="84"/>
      <c r="C1847" s="85" t="s">
        <v>2</v>
      </c>
      <c r="D1847" s="84" t="s">
        <v>16439</v>
      </c>
      <c r="E1847" s="87" t="s">
        <v>19954</v>
      </c>
      <c r="F1847" s="84" t="s">
        <v>16418</v>
      </c>
      <c r="G1847" s="85"/>
      <c r="H1847" s="85">
        <v>20</v>
      </c>
      <c r="I1847" s="85">
        <v>20</v>
      </c>
      <c r="J1847" s="84">
        <v>1</v>
      </c>
      <c r="K1847" s="90">
        <f>SUMIFS(VENTAS[Cantidad],VENTAS[Código del producto Vendido],STOCK[[#This Row],[Code]])</f>
        <v>0</v>
      </c>
      <c r="L1847" s="84">
        <f>STOCK[[#This Row],[Entradas]]-STOCK[[#This Row],[Salidas]]</f>
        <v>1</v>
      </c>
      <c r="M1847" s="93">
        <f>STOCK[[#This Row],[Precio Final]]*10%</f>
        <v>2</v>
      </c>
      <c r="N1847" s="84"/>
      <c r="O1847" s="85"/>
      <c r="P1847" s="85">
        <v>12</v>
      </c>
      <c r="Q1847" s="84"/>
      <c r="R1847" s="84"/>
      <c r="S1847" s="85"/>
      <c r="T1847" s="96"/>
      <c r="U1847" s="84">
        <f t="shared" si="92"/>
        <v>0</v>
      </c>
      <c r="V1847" s="85">
        <f t="shared" si="93"/>
        <v>20</v>
      </c>
      <c r="W1847" s="85">
        <f>STOCK[[#This Row],[Precio Final]]-STOCK[[#This Row],[Costo total]]</f>
        <v>20</v>
      </c>
      <c r="X1847" s="84">
        <f>STOCK[[#This Row],[Ganancia Unitaria]]*STOCK[[#This Row],[Salidas]]</f>
        <v>0</v>
      </c>
      <c r="Y1847" s="84"/>
      <c r="Z1847" s="84"/>
      <c r="AA1847" s="85"/>
      <c r="AB1847" s="84"/>
      <c r="AC1847" s="84"/>
      <c r="AD1847" s="106"/>
      <c r="AE1847" s="107"/>
      <c r="AF1847" s="107"/>
      <c r="AG1847" s="107"/>
      <c r="AH1847" s="107"/>
      <c r="AI1847" s="107"/>
      <c r="AJ1847" s="107"/>
      <c r="AK1847" s="107"/>
      <c r="AL1847" s="107"/>
      <c r="AM1847" s="107"/>
      <c r="AN1847" s="107"/>
      <c r="AO1847" s="107"/>
      <c r="AP1847" s="107"/>
      <c r="AQ1847" s="107"/>
      <c r="AR1847" s="107"/>
      <c r="AS1847" s="107"/>
      <c r="AT1847" s="107"/>
    </row>
    <row r="1848" s="65" customFormat="1" ht="104" customHeight="1" spans="1:46">
      <c r="A1848" s="84" t="s">
        <v>19955</v>
      </c>
      <c r="B1848" s="84"/>
      <c r="C1848" s="85" t="s">
        <v>2</v>
      </c>
      <c r="D1848" s="84" t="s">
        <v>19947</v>
      </c>
      <c r="E1848" s="87" t="s">
        <v>19956</v>
      </c>
      <c r="F1848" s="84" t="s">
        <v>18439</v>
      </c>
      <c r="G1848" s="85"/>
      <c r="H1848" s="85">
        <v>20</v>
      </c>
      <c r="I1848" s="85">
        <v>20</v>
      </c>
      <c r="J1848" s="84">
        <v>1</v>
      </c>
      <c r="K1848" s="90">
        <f>SUMIFS(VENTAS[Cantidad],VENTAS[Código del producto Vendido],STOCK[[#This Row],[Code]])</f>
        <v>0</v>
      </c>
      <c r="L1848" s="84">
        <f>STOCK[[#This Row],[Entradas]]-STOCK[[#This Row],[Salidas]]</f>
        <v>1</v>
      </c>
      <c r="M1848" s="93">
        <f>STOCK[[#This Row],[Precio Final]]*10%</f>
        <v>2</v>
      </c>
      <c r="N1848" s="84"/>
      <c r="O1848" s="85"/>
      <c r="P1848" s="85">
        <v>12</v>
      </c>
      <c r="Q1848" s="84"/>
      <c r="R1848" s="84"/>
      <c r="S1848" s="85"/>
      <c r="T1848" s="96"/>
      <c r="U1848" s="84">
        <f t="shared" si="92"/>
        <v>0</v>
      </c>
      <c r="V1848" s="85">
        <f t="shared" si="93"/>
        <v>20</v>
      </c>
      <c r="W1848" s="85">
        <f>STOCK[[#This Row],[Precio Final]]-STOCK[[#This Row],[Costo total]]</f>
        <v>20</v>
      </c>
      <c r="X1848" s="84">
        <f>STOCK[[#This Row],[Ganancia Unitaria]]*STOCK[[#This Row],[Salidas]]</f>
        <v>0</v>
      </c>
      <c r="Y1848" s="84"/>
      <c r="Z1848" s="84"/>
      <c r="AA1848" s="85"/>
      <c r="AB1848" s="84"/>
      <c r="AC1848" s="84"/>
      <c r="AD1848" s="106"/>
      <c r="AE1848" s="107"/>
      <c r="AF1848" s="107"/>
      <c r="AG1848" s="107"/>
      <c r="AH1848" s="107"/>
      <c r="AI1848" s="107"/>
      <c r="AJ1848" s="107"/>
      <c r="AK1848" s="107"/>
      <c r="AL1848" s="107"/>
      <c r="AM1848" s="107"/>
      <c r="AN1848" s="107"/>
      <c r="AO1848" s="107"/>
      <c r="AP1848" s="107"/>
      <c r="AQ1848" s="107"/>
      <c r="AR1848" s="107"/>
      <c r="AS1848" s="107"/>
      <c r="AT1848" s="107"/>
    </row>
    <row r="1849" s="65" customFormat="1" ht="104" customHeight="1" spans="1:46">
      <c r="A1849" s="84" t="s">
        <v>19957</v>
      </c>
      <c r="B1849" s="84"/>
      <c r="C1849" s="85" t="s">
        <v>2</v>
      </c>
      <c r="D1849" s="84" t="s">
        <v>16439</v>
      </c>
      <c r="E1849" s="87" t="s">
        <v>19956</v>
      </c>
      <c r="F1849" s="84" t="s">
        <v>19958</v>
      </c>
      <c r="G1849" s="85"/>
      <c r="H1849" s="85">
        <v>20</v>
      </c>
      <c r="I1849" s="85">
        <v>20</v>
      </c>
      <c r="J1849" s="84">
        <v>2</v>
      </c>
      <c r="K1849" s="90">
        <f>SUMIFS(VENTAS[Cantidad],VENTAS[Código del producto Vendido],STOCK[[#This Row],[Code]])</f>
        <v>0</v>
      </c>
      <c r="L1849" s="84">
        <f>STOCK[[#This Row],[Entradas]]-STOCK[[#This Row],[Salidas]]</f>
        <v>2</v>
      </c>
      <c r="M1849" s="93">
        <f>STOCK[[#This Row],[Precio Final]]*10%</f>
        <v>2</v>
      </c>
      <c r="N1849" s="84"/>
      <c r="O1849" s="85"/>
      <c r="P1849" s="85">
        <v>12</v>
      </c>
      <c r="Q1849" s="84"/>
      <c r="R1849" s="84"/>
      <c r="S1849" s="85"/>
      <c r="T1849" s="96"/>
      <c r="U1849" s="84">
        <f t="shared" si="92"/>
        <v>0</v>
      </c>
      <c r="V1849" s="85">
        <f t="shared" si="93"/>
        <v>20</v>
      </c>
      <c r="W1849" s="85">
        <f>STOCK[[#This Row],[Precio Final]]-STOCK[[#This Row],[Costo total]]</f>
        <v>20</v>
      </c>
      <c r="X1849" s="84">
        <f>STOCK[[#This Row],[Ganancia Unitaria]]*STOCK[[#This Row],[Salidas]]</f>
        <v>0</v>
      </c>
      <c r="Y1849" s="84"/>
      <c r="Z1849" s="84"/>
      <c r="AA1849" s="85"/>
      <c r="AB1849" s="84"/>
      <c r="AC1849" s="84"/>
      <c r="AD1849" s="106"/>
      <c r="AE1849" s="107"/>
      <c r="AF1849" s="107"/>
      <c r="AG1849" s="107"/>
      <c r="AH1849" s="107"/>
      <c r="AI1849" s="107"/>
      <c r="AJ1849" s="107"/>
      <c r="AK1849" s="107"/>
      <c r="AL1849" s="107"/>
      <c r="AM1849" s="107"/>
      <c r="AN1849" s="107"/>
      <c r="AO1849" s="107"/>
      <c r="AP1849" s="107"/>
      <c r="AQ1849" s="107"/>
      <c r="AR1849" s="107"/>
      <c r="AS1849" s="107"/>
      <c r="AT1849" s="107"/>
    </row>
    <row r="1850" s="65" customFormat="1" ht="104" customHeight="1" spans="1:46">
      <c r="A1850" s="84" t="s">
        <v>19959</v>
      </c>
      <c r="B1850" s="84"/>
      <c r="C1850" s="85" t="s">
        <v>2</v>
      </c>
      <c r="D1850" s="84" t="s">
        <v>19947</v>
      </c>
      <c r="E1850" s="87" t="s">
        <v>19960</v>
      </c>
      <c r="F1850" s="84" t="s">
        <v>16404</v>
      </c>
      <c r="G1850" s="85"/>
      <c r="H1850" s="85">
        <v>20</v>
      </c>
      <c r="I1850" s="85">
        <v>20</v>
      </c>
      <c r="J1850" s="84">
        <v>1</v>
      </c>
      <c r="K1850" s="90">
        <f>SUMIFS(VENTAS[Cantidad],VENTAS[Código del producto Vendido],STOCK[[#This Row],[Code]])</f>
        <v>0</v>
      </c>
      <c r="L1850" s="84">
        <f>STOCK[[#This Row],[Entradas]]-STOCK[[#This Row],[Salidas]]</f>
        <v>1</v>
      </c>
      <c r="M1850" s="93">
        <f>STOCK[[#This Row],[Precio Final]]*10%</f>
        <v>2</v>
      </c>
      <c r="N1850" s="84"/>
      <c r="O1850" s="85"/>
      <c r="P1850" s="85">
        <v>12</v>
      </c>
      <c r="Q1850" s="84"/>
      <c r="R1850" s="84"/>
      <c r="S1850" s="85"/>
      <c r="T1850" s="96"/>
      <c r="U1850" s="84">
        <f t="shared" si="92"/>
        <v>0</v>
      </c>
      <c r="V1850" s="85">
        <f t="shared" si="93"/>
        <v>20</v>
      </c>
      <c r="W1850" s="85">
        <f>STOCK[[#This Row],[Precio Final]]-STOCK[[#This Row],[Costo total]]</f>
        <v>20</v>
      </c>
      <c r="X1850" s="84">
        <f>STOCK[[#This Row],[Ganancia Unitaria]]*STOCK[[#This Row],[Salidas]]</f>
        <v>0</v>
      </c>
      <c r="Y1850" s="84"/>
      <c r="Z1850" s="84"/>
      <c r="AA1850" s="85"/>
      <c r="AB1850" s="84"/>
      <c r="AC1850" s="84"/>
      <c r="AD1850" s="106"/>
      <c r="AE1850" s="107"/>
      <c r="AF1850" s="107"/>
      <c r="AG1850" s="107"/>
      <c r="AH1850" s="107"/>
      <c r="AI1850" s="107"/>
      <c r="AJ1850" s="107"/>
      <c r="AK1850" s="107"/>
      <c r="AL1850" s="107"/>
      <c r="AM1850" s="107"/>
      <c r="AN1850" s="107"/>
      <c r="AO1850" s="107"/>
      <c r="AP1850" s="107"/>
      <c r="AQ1850" s="107"/>
      <c r="AR1850" s="107"/>
      <c r="AS1850" s="107"/>
      <c r="AT1850" s="107"/>
    </row>
    <row r="1851" s="65" customFormat="1" ht="104" customHeight="1" spans="1:46">
      <c r="A1851" s="84" t="s">
        <v>19961</v>
      </c>
      <c r="B1851" s="84"/>
      <c r="C1851" s="85" t="s">
        <v>2</v>
      </c>
      <c r="D1851" s="84" t="s">
        <v>19962</v>
      </c>
      <c r="E1851" s="87" t="s">
        <v>19963</v>
      </c>
      <c r="F1851" s="84" t="s">
        <v>19308</v>
      </c>
      <c r="G1851" s="85"/>
      <c r="H1851" s="85">
        <v>40</v>
      </c>
      <c r="I1851" s="85">
        <v>40</v>
      </c>
      <c r="J1851" s="84">
        <v>1</v>
      </c>
      <c r="K1851" s="90">
        <f>SUMIFS(VENTAS[Cantidad],VENTAS[Código del producto Vendido],STOCK[[#This Row],[Code]])</f>
        <v>0</v>
      </c>
      <c r="L1851" s="84">
        <f>STOCK[[#This Row],[Entradas]]-STOCK[[#This Row],[Salidas]]</f>
        <v>1</v>
      </c>
      <c r="M1851" s="93">
        <f>STOCK[[#This Row],[Precio Final]]*10%</f>
        <v>4</v>
      </c>
      <c r="N1851" s="84"/>
      <c r="O1851" s="85"/>
      <c r="P1851" s="85"/>
      <c r="Q1851" s="84"/>
      <c r="R1851" s="84"/>
      <c r="S1851" s="85"/>
      <c r="T1851" s="96"/>
      <c r="U1851" s="84">
        <f t="shared" si="92"/>
        <v>0</v>
      </c>
      <c r="V1851" s="85">
        <f t="shared" si="93"/>
        <v>40</v>
      </c>
      <c r="W1851" s="85">
        <f>STOCK[[#This Row],[Precio Final]]-STOCK[[#This Row],[Costo total]]</f>
        <v>40</v>
      </c>
      <c r="X1851" s="84">
        <f>STOCK[[#This Row],[Ganancia Unitaria]]*STOCK[[#This Row],[Salidas]]</f>
        <v>0</v>
      </c>
      <c r="Y1851" s="84"/>
      <c r="Z1851" s="84"/>
      <c r="AA1851" s="85"/>
      <c r="AB1851" s="84"/>
      <c r="AC1851" s="84"/>
      <c r="AD1851" s="106"/>
      <c r="AE1851" s="107"/>
      <c r="AF1851" s="107"/>
      <c r="AG1851" s="107"/>
      <c r="AH1851" s="107"/>
      <c r="AI1851" s="107"/>
      <c r="AJ1851" s="107"/>
      <c r="AK1851" s="107"/>
      <c r="AL1851" s="107"/>
      <c r="AM1851" s="107"/>
      <c r="AN1851" s="107"/>
      <c r="AO1851" s="107"/>
      <c r="AP1851" s="107"/>
      <c r="AQ1851" s="107"/>
      <c r="AR1851" s="107"/>
      <c r="AS1851" s="107"/>
      <c r="AT1851" s="107"/>
    </row>
    <row r="1852" s="65" customFormat="1" ht="104" customHeight="1" spans="1:46">
      <c r="A1852" s="84" t="s">
        <v>19964</v>
      </c>
      <c r="B1852" s="84"/>
      <c r="C1852" s="85" t="s">
        <v>2</v>
      </c>
      <c r="D1852" s="84" t="s">
        <v>16451</v>
      </c>
      <c r="E1852" s="87" t="s">
        <v>19965</v>
      </c>
      <c r="F1852" s="84" t="s">
        <v>19308</v>
      </c>
      <c r="G1852" s="85"/>
      <c r="H1852" s="85">
        <v>35</v>
      </c>
      <c r="I1852" s="85">
        <v>35</v>
      </c>
      <c r="J1852" s="84">
        <v>1</v>
      </c>
      <c r="K1852" s="90">
        <f>SUMIFS(VENTAS[Cantidad],VENTAS[Código del producto Vendido],STOCK[[#This Row],[Code]])</f>
        <v>0</v>
      </c>
      <c r="L1852" s="84">
        <f>STOCK[[#This Row],[Entradas]]-STOCK[[#This Row],[Salidas]]</f>
        <v>1</v>
      </c>
      <c r="M1852" s="93">
        <f>STOCK[[#This Row],[Precio Final]]*10%</f>
        <v>3.5</v>
      </c>
      <c r="N1852" s="84"/>
      <c r="O1852" s="85"/>
      <c r="P1852" s="85"/>
      <c r="Q1852" s="84"/>
      <c r="R1852" s="84"/>
      <c r="S1852" s="85"/>
      <c r="T1852" s="96"/>
      <c r="U1852" s="84">
        <f t="shared" si="92"/>
        <v>0</v>
      </c>
      <c r="V1852" s="85">
        <f t="shared" si="93"/>
        <v>35</v>
      </c>
      <c r="W1852" s="85">
        <f>STOCK[[#This Row],[Precio Final]]-STOCK[[#This Row],[Costo total]]</f>
        <v>35</v>
      </c>
      <c r="X1852" s="84">
        <f>STOCK[[#This Row],[Ganancia Unitaria]]*STOCK[[#This Row],[Salidas]]</f>
        <v>0</v>
      </c>
      <c r="Y1852" s="84"/>
      <c r="Z1852" s="84"/>
      <c r="AA1852" s="85"/>
      <c r="AB1852" s="84"/>
      <c r="AC1852" s="84"/>
      <c r="AD1852" s="106"/>
      <c r="AE1852" s="107"/>
      <c r="AF1852" s="107"/>
      <c r="AG1852" s="107"/>
      <c r="AH1852" s="107"/>
      <c r="AI1852" s="107"/>
      <c r="AJ1852" s="107"/>
      <c r="AK1852" s="107"/>
      <c r="AL1852" s="107"/>
      <c r="AM1852" s="107"/>
      <c r="AN1852" s="107"/>
      <c r="AO1852" s="107"/>
      <c r="AP1852" s="107"/>
      <c r="AQ1852" s="107"/>
      <c r="AR1852" s="107"/>
      <c r="AS1852" s="107"/>
      <c r="AT1852" s="107"/>
    </row>
    <row r="1853" s="65" customFormat="1" ht="104" customHeight="1" spans="1:46">
      <c r="A1853" s="84" t="s">
        <v>19966</v>
      </c>
      <c r="B1853" s="84"/>
      <c r="C1853" s="85" t="s">
        <v>2</v>
      </c>
      <c r="D1853" s="84" t="s">
        <v>16451</v>
      </c>
      <c r="E1853" s="87" t="s">
        <v>19967</v>
      </c>
      <c r="F1853" s="84" t="s">
        <v>18914</v>
      </c>
      <c r="G1853" s="85"/>
      <c r="H1853" s="85">
        <v>35</v>
      </c>
      <c r="I1853" s="85">
        <v>35</v>
      </c>
      <c r="J1853" s="84">
        <v>1</v>
      </c>
      <c r="K1853" s="90">
        <f>SUMIFS(VENTAS[Cantidad],VENTAS[Código del producto Vendido],STOCK[[#This Row],[Code]])</f>
        <v>0</v>
      </c>
      <c r="L1853" s="84">
        <f>STOCK[[#This Row],[Entradas]]-STOCK[[#This Row],[Salidas]]</f>
        <v>1</v>
      </c>
      <c r="M1853" s="93">
        <f>STOCK[[#This Row],[Precio Final]]*10%</f>
        <v>3.5</v>
      </c>
      <c r="N1853" s="84"/>
      <c r="O1853" s="85"/>
      <c r="P1853" s="85"/>
      <c r="Q1853" s="84"/>
      <c r="R1853" s="84"/>
      <c r="S1853" s="85"/>
      <c r="T1853" s="96"/>
      <c r="U1853" s="84">
        <f t="shared" si="92"/>
        <v>0</v>
      </c>
      <c r="V1853" s="85">
        <f t="shared" si="93"/>
        <v>35</v>
      </c>
      <c r="W1853" s="85">
        <f>STOCK[[#This Row],[Precio Final]]-STOCK[[#This Row],[Costo total]]</f>
        <v>35</v>
      </c>
      <c r="X1853" s="84">
        <f>STOCK[[#This Row],[Ganancia Unitaria]]*STOCK[[#This Row],[Salidas]]</f>
        <v>0</v>
      </c>
      <c r="Y1853" s="84"/>
      <c r="Z1853" s="84"/>
      <c r="AA1853" s="85"/>
      <c r="AB1853" s="84"/>
      <c r="AC1853" s="84"/>
      <c r="AD1853" s="106"/>
      <c r="AE1853" s="107"/>
      <c r="AF1853" s="107"/>
      <c r="AG1853" s="107"/>
      <c r="AH1853" s="107"/>
      <c r="AI1853" s="107"/>
      <c r="AJ1853" s="107"/>
      <c r="AK1853" s="107"/>
      <c r="AL1853" s="107"/>
      <c r="AM1853" s="107"/>
      <c r="AN1853" s="107"/>
      <c r="AO1853" s="107"/>
      <c r="AP1853" s="107"/>
      <c r="AQ1853" s="107"/>
      <c r="AR1853" s="107"/>
      <c r="AS1853" s="107"/>
      <c r="AT1853" s="107"/>
    </row>
    <row r="1854" s="65" customFormat="1" ht="104" customHeight="1" spans="1:46">
      <c r="A1854" s="84" t="s">
        <v>19968</v>
      </c>
      <c r="B1854" s="84"/>
      <c r="C1854" s="85" t="s">
        <v>2</v>
      </c>
      <c r="D1854" s="84" t="s">
        <v>16451</v>
      </c>
      <c r="E1854" s="87" t="s">
        <v>19969</v>
      </c>
      <c r="F1854" s="84" t="s">
        <v>19308</v>
      </c>
      <c r="G1854" s="85"/>
      <c r="H1854" s="85">
        <v>35</v>
      </c>
      <c r="I1854" s="85">
        <v>35</v>
      </c>
      <c r="J1854" s="84">
        <v>1</v>
      </c>
      <c r="K1854" s="90">
        <f>SUMIFS(VENTAS[Cantidad],VENTAS[Código del producto Vendido],STOCK[[#This Row],[Code]])</f>
        <v>0</v>
      </c>
      <c r="L1854" s="84">
        <f>STOCK[[#This Row],[Entradas]]-STOCK[[#This Row],[Salidas]]</f>
        <v>1</v>
      </c>
      <c r="M1854" s="93">
        <f>STOCK[[#This Row],[Precio Final]]*10%</f>
        <v>3.5</v>
      </c>
      <c r="N1854" s="84"/>
      <c r="O1854" s="85"/>
      <c r="P1854" s="85"/>
      <c r="Q1854" s="84"/>
      <c r="R1854" s="84"/>
      <c r="S1854" s="85"/>
      <c r="T1854" s="96"/>
      <c r="U1854" s="84">
        <f t="shared" si="92"/>
        <v>0</v>
      </c>
      <c r="V1854" s="85">
        <f t="shared" si="93"/>
        <v>35</v>
      </c>
      <c r="W1854" s="85">
        <f>STOCK[[#This Row],[Precio Final]]-STOCK[[#This Row],[Costo total]]</f>
        <v>35</v>
      </c>
      <c r="X1854" s="84">
        <f>STOCK[[#This Row],[Ganancia Unitaria]]*STOCK[[#This Row],[Salidas]]</f>
        <v>0</v>
      </c>
      <c r="Y1854" s="84"/>
      <c r="Z1854" s="84"/>
      <c r="AA1854" s="85"/>
      <c r="AB1854" s="84"/>
      <c r="AC1854" s="84"/>
      <c r="AD1854" s="106"/>
      <c r="AE1854" s="107"/>
      <c r="AF1854" s="107"/>
      <c r="AG1854" s="107"/>
      <c r="AH1854" s="107"/>
      <c r="AI1854" s="107"/>
      <c r="AJ1854" s="107"/>
      <c r="AK1854" s="107"/>
      <c r="AL1854" s="107"/>
      <c r="AM1854" s="107"/>
      <c r="AN1854" s="107"/>
      <c r="AO1854" s="107"/>
      <c r="AP1854" s="107"/>
      <c r="AQ1854" s="107"/>
      <c r="AR1854" s="107"/>
      <c r="AS1854" s="107"/>
      <c r="AT1854" s="107"/>
    </row>
    <row r="1855" s="65" customFormat="1" ht="104" customHeight="1" spans="1:46">
      <c r="A1855" s="84" t="s">
        <v>19970</v>
      </c>
      <c r="B1855" s="84"/>
      <c r="C1855" s="85" t="s">
        <v>2</v>
      </c>
      <c r="D1855" s="84" t="s">
        <v>16451</v>
      </c>
      <c r="E1855" s="87" t="s">
        <v>19971</v>
      </c>
      <c r="F1855" s="84" t="s">
        <v>18948</v>
      </c>
      <c r="G1855" s="85"/>
      <c r="H1855" s="85">
        <v>40</v>
      </c>
      <c r="I1855" s="85">
        <v>40</v>
      </c>
      <c r="J1855" s="84">
        <v>1</v>
      </c>
      <c r="K1855" s="90">
        <f>SUMIFS(VENTAS[Cantidad],VENTAS[Código del producto Vendido],STOCK[[#This Row],[Code]])</f>
        <v>0</v>
      </c>
      <c r="L1855" s="84">
        <f>STOCK[[#This Row],[Entradas]]-STOCK[[#This Row],[Salidas]]</f>
        <v>1</v>
      </c>
      <c r="M1855" s="93">
        <f>STOCK[[#This Row],[Precio Final]]*10%</f>
        <v>4</v>
      </c>
      <c r="N1855" s="84"/>
      <c r="O1855" s="85"/>
      <c r="P1855" s="85"/>
      <c r="Q1855" s="84"/>
      <c r="R1855" s="84"/>
      <c r="S1855" s="85"/>
      <c r="T1855" s="96"/>
      <c r="U1855" s="84">
        <f t="shared" si="92"/>
        <v>0</v>
      </c>
      <c r="V1855" s="85">
        <f t="shared" si="93"/>
        <v>40</v>
      </c>
      <c r="W1855" s="85">
        <f>STOCK[[#This Row],[Precio Final]]-STOCK[[#This Row],[Costo total]]</f>
        <v>40</v>
      </c>
      <c r="X1855" s="84">
        <f>STOCK[[#This Row],[Ganancia Unitaria]]*STOCK[[#This Row],[Salidas]]</f>
        <v>0</v>
      </c>
      <c r="Y1855" s="84"/>
      <c r="Z1855" s="84"/>
      <c r="AA1855" s="85"/>
      <c r="AB1855" s="84"/>
      <c r="AC1855" s="84"/>
      <c r="AD1855" s="106"/>
      <c r="AE1855" s="107"/>
      <c r="AF1855" s="107"/>
      <c r="AG1855" s="107"/>
      <c r="AH1855" s="107"/>
      <c r="AI1855" s="107"/>
      <c r="AJ1855" s="107"/>
      <c r="AK1855" s="107"/>
      <c r="AL1855" s="107"/>
      <c r="AM1855" s="107"/>
      <c r="AN1855" s="107"/>
      <c r="AO1855" s="107"/>
      <c r="AP1855" s="107"/>
      <c r="AQ1855" s="107"/>
      <c r="AR1855" s="107"/>
      <c r="AS1855" s="107"/>
      <c r="AT1855" s="107"/>
    </row>
    <row r="1856" s="65" customFormat="1" ht="104" customHeight="1" spans="1:46">
      <c r="A1856" s="84" t="s">
        <v>19972</v>
      </c>
      <c r="B1856" s="84"/>
      <c r="C1856" s="85" t="s">
        <v>2</v>
      </c>
      <c r="D1856" s="84" t="s">
        <v>16451</v>
      </c>
      <c r="E1856" s="87" t="s">
        <v>19973</v>
      </c>
      <c r="F1856" s="84" t="s">
        <v>19370</v>
      </c>
      <c r="G1856" s="85"/>
      <c r="H1856" s="85">
        <v>40</v>
      </c>
      <c r="I1856" s="85">
        <v>40</v>
      </c>
      <c r="J1856" s="84">
        <v>1</v>
      </c>
      <c r="K1856" s="90">
        <f>SUMIFS(VENTAS[Cantidad],VENTAS[Código del producto Vendido],STOCK[[#This Row],[Code]])</f>
        <v>0</v>
      </c>
      <c r="L1856" s="84">
        <f>STOCK[[#This Row],[Entradas]]-STOCK[[#This Row],[Salidas]]</f>
        <v>1</v>
      </c>
      <c r="M1856" s="93">
        <f>STOCK[[#This Row],[Precio Final]]*10%</f>
        <v>4</v>
      </c>
      <c r="N1856" s="84"/>
      <c r="O1856" s="85"/>
      <c r="P1856" s="85"/>
      <c r="Q1856" s="84"/>
      <c r="R1856" s="84"/>
      <c r="S1856" s="85"/>
      <c r="T1856" s="96"/>
      <c r="U1856" s="84">
        <f t="shared" si="92"/>
        <v>0</v>
      </c>
      <c r="V1856" s="85">
        <f t="shared" si="93"/>
        <v>40</v>
      </c>
      <c r="W1856" s="85">
        <f>STOCK[[#This Row],[Precio Final]]-STOCK[[#This Row],[Costo total]]</f>
        <v>40</v>
      </c>
      <c r="X1856" s="84">
        <f>STOCK[[#This Row],[Ganancia Unitaria]]*STOCK[[#This Row],[Salidas]]</f>
        <v>0</v>
      </c>
      <c r="Y1856" s="84"/>
      <c r="Z1856" s="84"/>
      <c r="AA1856" s="85"/>
      <c r="AB1856" s="84"/>
      <c r="AC1856" s="84"/>
      <c r="AD1856" s="106"/>
      <c r="AE1856" s="107"/>
      <c r="AF1856" s="107"/>
      <c r="AG1856" s="107"/>
      <c r="AH1856" s="107"/>
      <c r="AI1856" s="107"/>
      <c r="AJ1856" s="107"/>
      <c r="AK1856" s="107"/>
      <c r="AL1856" s="107"/>
      <c r="AM1856" s="107"/>
      <c r="AN1856" s="107"/>
      <c r="AO1856" s="107"/>
      <c r="AP1856" s="107"/>
      <c r="AQ1856" s="107"/>
      <c r="AR1856" s="107"/>
      <c r="AS1856" s="107"/>
      <c r="AT1856" s="107"/>
    </row>
    <row r="1857" s="65" customFormat="1" ht="104" customHeight="1" spans="1:46">
      <c r="A1857" s="84" t="s">
        <v>19974</v>
      </c>
      <c r="B1857" s="84"/>
      <c r="C1857" s="85" t="s">
        <v>2</v>
      </c>
      <c r="D1857" s="84" t="s">
        <v>16451</v>
      </c>
      <c r="E1857" s="87" t="s">
        <v>19973</v>
      </c>
      <c r="F1857" s="84" t="s">
        <v>18919</v>
      </c>
      <c r="G1857" s="85"/>
      <c r="H1857" s="85">
        <v>40</v>
      </c>
      <c r="I1857" s="85">
        <v>40</v>
      </c>
      <c r="J1857" s="84">
        <v>1</v>
      </c>
      <c r="K1857" s="90">
        <f>SUMIFS(VENTAS[Cantidad],VENTAS[Código del producto Vendido],STOCK[[#This Row],[Code]])</f>
        <v>0</v>
      </c>
      <c r="L1857" s="84">
        <f>STOCK[[#This Row],[Entradas]]-STOCK[[#This Row],[Salidas]]</f>
        <v>1</v>
      </c>
      <c r="M1857" s="93">
        <f>STOCK[[#This Row],[Precio Final]]*10%</f>
        <v>4</v>
      </c>
      <c r="N1857" s="84"/>
      <c r="O1857" s="85"/>
      <c r="P1857" s="85"/>
      <c r="Q1857" s="84"/>
      <c r="R1857" s="84"/>
      <c r="S1857" s="85"/>
      <c r="T1857" s="96"/>
      <c r="U1857" s="84">
        <f t="shared" si="92"/>
        <v>0</v>
      </c>
      <c r="V1857" s="85">
        <f t="shared" si="93"/>
        <v>40</v>
      </c>
      <c r="W1857" s="85">
        <f>STOCK[[#This Row],[Precio Final]]-STOCK[[#This Row],[Costo total]]</f>
        <v>40</v>
      </c>
      <c r="X1857" s="84">
        <f>STOCK[[#This Row],[Ganancia Unitaria]]*STOCK[[#This Row],[Salidas]]</f>
        <v>0</v>
      </c>
      <c r="Y1857" s="84"/>
      <c r="Z1857" s="84"/>
      <c r="AA1857" s="85"/>
      <c r="AB1857" s="84"/>
      <c r="AC1857" s="84"/>
      <c r="AD1857" s="106"/>
      <c r="AE1857" s="107"/>
      <c r="AF1857" s="107"/>
      <c r="AG1857" s="107"/>
      <c r="AH1857" s="107"/>
      <c r="AI1857" s="107"/>
      <c r="AJ1857" s="107"/>
      <c r="AK1857" s="107"/>
      <c r="AL1857" s="107"/>
      <c r="AM1857" s="107"/>
      <c r="AN1857" s="107"/>
      <c r="AO1857" s="107"/>
      <c r="AP1857" s="107"/>
      <c r="AQ1857" s="107"/>
      <c r="AR1857" s="107"/>
      <c r="AS1857" s="107"/>
      <c r="AT1857" s="107"/>
    </row>
    <row r="1858" s="65" customFormat="1" ht="104" customHeight="1" spans="1:46">
      <c r="A1858" s="84" t="s">
        <v>19975</v>
      </c>
      <c r="B1858" s="84"/>
      <c r="C1858" s="85" t="s">
        <v>2</v>
      </c>
      <c r="D1858" s="84" t="s">
        <v>19962</v>
      </c>
      <c r="E1858" s="87" t="s">
        <v>19976</v>
      </c>
      <c r="F1858" s="84" t="s">
        <v>18948</v>
      </c>
      <c r="G1858" s="85"/>
      <c r="H1858" s="85">
        <v>35</v>
      </c>
      <c r="I1858" s="85">
        <v>35</v>
      </c>
      <c r="J1858" s="84">
        <v>1</v>
      </c>
      <c r="K1858" s="90">
        <f>SUMIFS(VENTAS[Cantidad],VENTAS[Código del producto Vendido],STOCK[[#This Row],[Code]])</f>
        <v>0</v>
      </c>
      <c r="L1858" s="84">
        <f>STOCK[[#This Row],[Entradas]]-STOCK[[#This Row],[Salidas]]</f>
        <v>1</v>
      </c>
      <c r="M1858" s="93">
        <f>STOCK[[#This Row],[Precio Final]]*10%</f>
        <v>3.5</v>
      </c>
      <c r="N1858" s="84"/>
      <c r="O1858" s="85"/>
      <c r="P1858" s="85"/>
      <c r="Q1858" s="84"/>
      <c r="R1858" s="84"/>
      <c r="S1858" s="85"/>
      <c r="T1858" s="96"/>
      <c r="U1858" s="84">
        <f t="shared" ref="U1858:U1921" si="94">T1858*1.5</f>
        <v>0</v>
      </c>
      <c r="V1858" s="85">
        <f t="shared" si="93"/>
        <v>35</v>
      </c>
      <c r="W1858" s="85">
        <f>STOCK[[#This Row],[Precio Final]]-STOCK[[#This Row],[Costo total]]</f>
        <v>35</v>
      </c>
      <c r="X1858" s="84">
        <f>STOCK[[#This Row],[Ganancia Unitaria]]*STOCK[[#This Row],[Salidas]]</f>
        <v>0</v>
      </c>
      <c r="Y1858" s="84"/>
      <c r="Z1858" s="84"/>
      <c r="AA1858" s="85"/>
      <c r="AB1858" s="84"/>
      <c r="AC1858" s="84"/>
      <c r="AD1858" s="106"/>
      <c r="AE1858" s="107"/>
      <c r="AF1858" s="107"/>
      <c r="AG1858" s="107"/>
      <c r="AH1858" s="107"/>
      <c r="AI1858" s="107"/>
      <c r="AJ1858" s="107"/>
      <c r="AK1858" s="107"/>
      <c r="AL1858" s="107"/>
      <c r="AM1858" s="107"/>
      <c r="AN1858" s="107"/>
      <c r="AO1858" s="107"/>
      <c r="AP1858" s="107"/>
      <c r="AQ1858" s="107"/>
      <c r="AR1858" s="107"/>
      <c r="AS1858" s="107"/>
      <c r="AT1858" s="107"/>
    </row>
    <row r="1859" s="65" customFormat="1" ht="104" customHeight="1" spans="1:46">
      <c r="A1859" s="84" t="s">
        <v>19977</v>
      </c>
      <c r="B1859" s="84"/>
      <c r="C1859" s="85" t="s">
        <v>2</v>
      </c>
      <c r="D1859" s="84" t="s">
        <v>19978</v>
      </c>
      <c r="E1859" s="87" t="s">
        <v>19979</v>
      </c>
      <c r="F1859" s="84" t="s">
        <v>19980</v>
      </c>
      <c r="G1859" s="85"/>
      <c r="H1859" s="85">
        <v>50</v>
      </c>
      <c r="I1859" s="85">
        <v>50</v>
      </c>
      <c r="J1859" s="84">
        <v>1</v>
      </c>
      <c r="K1859" s="90">
        <f>SUMIFS(VENTAS[Cantidad],VENTAS[Código del producto Vendido],STOCK[[#This Row],[Code]])</f>
        <v>0</v>
      </c>
      <c r="L1859" s="84">
        <f>STOCK[[#This Row],[Entradas]]-STOCK[[#This Row],[Salidas]]</f>
        <v>1</v>
      </c>
      <c r="M1859" s="93">
        <f>STOCK[[#This Row],[Precio Final]]*10%</f>
        <v>5</v>
      </c>
      <c r="N1859" s="84"/>
      <c r="O1859" s="85"/>
      <c r="P1859" s="85"/>
      <c r="Q1859" s="84"/>
      <c r="R1859" s="84"/>
      <c r="S1859" s="85"/>
      <c r="T1859" s="96"/>
      <c r="U1859" s="84">
        <f t="shared" si="94"/>
        <v>0</v>
      </c>
      <c r="V1859" s="85">
        <f t="shared" si="93"/>
        <v>50</v>
      </c>
      <c r="W1859" s="85">
        <f>STOCK[[#This Row],[Precio Final]]-STOCK[[#This Row],[Costo total]]</f>
        <v>50</v>
      </c>
      <c r="X1859" s="84">
        <f>STOCK[[#This Row],[Ganancia Unitaria]]*STOCK[[#This Row],[Salidas]]</f>
        <v>0</v>
      </c>
      <c r="Y1859" s="84"/>
      <c r="Z1859" s="84"/>
      <c r="AA1859" s="85"/>
      <c r="AB1859" s="84"/>
      <c r="AC1859" s="84"/>
      <c r="AD1859" s="106"/>
      <c r="AE1859" s="107"/>
      <c r="AF1859" s="107"/>
      <c r="AG1859" s="107"/>
      <c r="AH1859" s="107"/>
      <c r="AI1859" s="107"/>
      <c r="AJ1859" s="107"/>
      <c r="AK1859" s="107"/>
      <c r="AL1859" s="107"/>
      <c r="AM1859" s="107"/>
      <c r="AN1859" s="107"/>
      <c r="AO1859" s="107"/>
      <c r="AP1859" s="107"/>
      <c r="AQ1859" s="107"/>
      <c r="AR1859" s="107"/>
      <c r="AS1859" s="107"/>
      <c r="AT1859" s="107"/>
    </row>
    <row r="1860" s="65" customFormat="1" ht="104" customHeight="1" spans="1:46">
      <c r="A1860" s="84" t="s">
        <v>19981</v>
      </c>
      <c r="B1860" s="84"/>
      <c r="C1860" s="85" t="s">
        <v>2</v>
      </c>
      <c r="D1860" s="84" t="s">
        <v>16439</v>
      </c>
      <c r="E1860" s="87" t="s">
        <v>19948</v>
      </c>
      <c r="F1860" s="84" t="s">
        <v>16475</v>
      </c>
      <c r="G1860" s="85"/>
      <c r="H1860" s="85">
        <v>25</v>
      </c>
      <c r="I1860" s="85">
        <v>25</v>
      </c>
      <c r="J1860" s="84">
        <v>1</v>
      </c>
      <c r="K1860" s="90">
        <f>SUMIFS(VENTAS[Cantidad],VENTAS[Código del producto Vendido],STOCK[[#This Row],[Code]])</f>
        <v>0</v>
      </c>
      <c r="L1860" s="84">
        <f>STOCK[[#This Row],[Entradas]]-STOCK[[#This Row],[Salidas]]</f>
        <v>1</v>
      </c>
      <c r="M1860" s="93">
        <f>STOCK[[#This Row],[Precio Final]]*10%</f>
        <v>2.5</v>
      </c>
      <c r="N1860" s="84"/>
      <c r="O1860" s="85"/>
      <c r="P1860" s="85">
        <v>12</v>
      </c>
      <c r="Q1860" s="84"/>
      <c r="R1860" s="84"/>
      <c r="S1860" s="85"/>
      <c r="T1860" s="96"/>
      <c r="U1860" s="84">
        <f t="shared" si="94"/>
        <v>0</v>
      </c>
      <c r="V1860" s="85">
        <f t="shared" si="93"/>
        <v>25</v>
      </c>
      <c r="W1860" s="85">
        <f>STOCK[[#This Row],[Precio Final]]-STOCK[[#This Row],[Costo total]]</f>
        <v>25</v>
      </c>
      <c r="X1860" s="84">
        <f>STOCK[[#This Row],[Ganancia Unitaria]]*STOCK[[#This Row],[Salidas]]</f>
        <v>0</v>
      </c>
      <c r="Y1860" s="84"/>
      <c r="Z1860" s="84"/>
      <c r="AA1860" s="85"/>
      <c r="AB1860" s="84"/>
      <c r="AC1860" s="84"/>
      <c r="AD1860" s="106"/>
      <c r="AE1860" s="107"/>
      <c r="AF1860" s="107"/>
      <c r="AG1860" s="107"/>
      <c r="AH1860" s="107"/>
      <c r="AI1860" s="107"/>
      <c r="AJ1860" s="107"/>
      <c r="AK1860" s="107"/>
      <c r="AL1860" s="107"/>
      <c r="AM1860" s="107"/>
      <c r="AN1860" s="107"/>
      <c r="AO1860" s="107"/>
      <c r="AP1860" s="107"/>
      <c r="AQ1860" s="107"/>
      <c r="AR1860" s="107"/>
      <c r="AS1860" s="107"/>
      <c r="AT1860" s="107"/>
    </row>
    <row r="1861" s="65" customFormat="1" ht="104" customHeight="1" spans="1:46">
      <c r="A1861" s="84" t="s">
        <v>19982</v>
      </c>
      <c r="B1861" s="84"/>
      <c r="C1861" s="85" t="s">
        <v>2</v>
      </c>
      <c r="D1861" s="84" t="s">
        <v>16439</v>
      </c>
      <c r="E1861" s="87" t="s">
        <v>19983</v>
      </c>
      <c r="F1861" s="84" t="s">
        <v>16396</v>
      </c>
      <c r="G1861" s="85"/>
      <c r="H1861" s="85">
        <v>20</v>
      </c>
      <c r="I1861" s="85">
        <v>20</v>
      </c>
      <c r="J1861" s="84">
        <v>1</v>
      </c>
      <c r="K1861" s="90">
        <f>SUMIFS(VENTAS[Cantidad],VENTAS[Código del producto Vendido],STOCK[[#This Row],[Code]])</f>
        <v>0</v>
      </c>
      <c r="L1861" s="84">
        <f>STOCK[[#This Row],[Entradas]]-STOCK[[#This Row],[Salidas]]</f>
        <v>1</v>
      </c>
      <c r="M1861" s="93">
        <f>STOCK[[#This Row],[Precio Final]]*10%</f>
        <v>2</v>
      </c>
      <c r="N1861" s="84"/>
      <c r="O1861" s="85"/>
      <c r="P1861" s="85">
        <v>12</v>
      </c>
      <c r="Q1861" s="84"/>
      <c r="R1861" s="84"/>
      <c r="S1861" s="85"/>
      <c r="T1861" s="96"/>
      <c r="U1861" s="84">
        <f t="shared" si="94"/>
        <v>0</v>
      </c>
      <c r="V1861" s="85">
        <f t="shared" si="93"/>
        <v>20</v>
      </c>
      <c r="W1861" s="85">
        <f>STOCK[[#This Row],[Precio Final]]-STOCK[[#This Row],[Costo total]]</f>
        <v>20</v>
      </c>
      <c r="X1861" s="84">
        <f>STOCK[[#This Row],[Ganancia Unitaria]]*STOCK[[#This Row],[Salidas]]</f>
        <v>0</v>
      </c>
      <c r="Y1861" s="84"/>
      <c r="Z1861" s="84"/>
      <c r="AA1861" s="85"/>
      <c r="AB1861" s="84"/>
      <c r="AC1861" s="84"/>
      <c r="AD1861" s="106"/>
      <c r="AE1861" s="107"/>
      <c r="AF1861" s="107"/>
      <c r="AG1861" s="107"/>
      <c r="AH1861" s="107"/>
      <c r="AI1861" s="107"/>
      <c r="AJ1861" s="107"/>
      <c r="AK1861" s="107"/>
      <c r="AL1861" s="107"/>
      <c r="AM1861" s="107"/>
      <c r="AN1861" s="107"/>
      <c r="AO1861" s="107"/>
      <c r="AP1861" s="107"/>
      <c r="AQ1861" s="107"/>
      <c r="AR1861" s="107"/>
      <c r="AS1861" s="107"/>
      <c r="AT1861" s="107"/>
    </row>
    <row r="1862" s="65" customFormat="1" ht="104" customHeight="1" spans="1:46">
      <c r="A1862" s="84" t="s">
        <v>19984</v>
      </c>
      <c r="B1862" s="84"/>
      <c r="C1862" s="85" t="s">
        <v>2</v>
      </c>
      <c r="D1862" s="84" t="s">
        <v>16439</v>
      </c>
      <c r="E1862" s="87" t="s">
        <v>19985</v>
      </c>
      <c r="F1862" s="84" t="s">
        <v>19986</v>
      </c>
      <c r="G1862" s="85"/>
      <c r="H1862" s="85">
        <v>25</v>
      </c>
      <c r="I1862" s="85">
        <v>25</v>
      </c>
      <c r="J1862" s="84">
        <v>1</v>
      </c>
      <c r="K1862" s="90">
        <f>SUMIFS(VENTAS[Cantidad],VENTAS[Código del producto Vendido],STOCK[[#This Row],[Code]])</f>
        <v>0</v>
      </c>
      <c r="L1862" s="84">
        <v>1</v>
      </c>
      <c r="M1862" s="93">
        <f>STOCK[[#This Row],[Precio Final]]*10%</f>
        <v>2.5</v>
      </c>
      <c r="N1862" s="84"/>
      <c r="O1862" s="85"/>
      <c r="P1862" s="85">
        <v>12</v>
      </c>
      <c r="Q1862" s="84"/>
      <c r="R1862" s="84"/>
      <c r="S1862" s="85"/>
      <c r="T1862" s="96"/>
      <c r="U1862" s="84">
        <f t="shared" si="94"/>
        <v>0</v>
      </c>
      <c r="V1862" s="85">
        <f t="shared" si="93"/>
        <v>25</v>
      </c>
      <c r="W1862" s="85">
        <f>STOCK[[#This Row],[Precio Final]]-STOCK[[#This Row],[Costo total]]</f>
        <v>25</v>
      </c>
      <c r="X1862" s="84">
        <f>STOCK[[#This Row],[Ganancia Unitaria]]*STOCK[[#This Row],[Salidas]]</f>
        <v>0</v>
      </c>
      <c r="Y1862" s="84"/>
      <c r="Z1862" s="84"/>
      <c r="AA1862" s="85"/>
      <c r="AB1862" s="84"/>
      <c r="AC1862" s="84"/>
      <c r="AD1862" s="106"/>
      <c r="AE1862" s="107"/>
      <c r="AF1862" s="107"/>
      <c r="AG1862" s="107"/>
      <c r="AH1862" s="107"/>
      <c r="AI1862" s="107"/>
      <c r="AJ1862" s="107"/>
      <c r="AK1862" s="107"/>
      <c r="AL1862" s="107"/>
      <c r="AM1862" s="107"/>
      <c r="AN1862" s="107"/>
      <c r="AO1862" s="107"/>
      <c r="AP1862" s="107"/>
      <c r="AQ1862" s="107"/>
      <c r="AR1862" s="107"/>
      <c r="AS1862" s="107"/>
      <c r="AT1862" s="107"/>
    </row>
    <row r="1863" s="65" customFormat="1" ht="104" customHeight="1" spans="1:46">
      <c r="A1863" s="84" t="s">
        <v>19987</v>
      </c>
      <c r="B1863" s="84"/>
      <c r="C1863" s="85" t="s">
        <v>2</v>
      </c>
      <c r="D1863" s="84" t="s">
        <v>16439</v>
      </c>
      <c r="E1863" s="87" t="s">
        <v>19988</v>
      </c>
      <c r="F1863" s="84" t="s">
        <v>19986</v>
      </c>
      <c r="G1863" s="85"/>
      <c r="H1863" s="85">
        <v>20</v>
      </c>
      <c r="I1863" s="85">
        <v>20</v>
      </c>
      <c r="J1863" s="84">
        <v>1</v>
      </c>
      <c r="K1863" s="90">
        <f>SUMIFS(VENTAS[Cantidad],VENTAS[Código del producto Vendido],STOCK[[#This Row],[Code]])</f>
        <v>0</v>
      </c>
      <c r="L1863" s="84">
        <f>STOCK[[#This Row],[Entradas]]-STOCK[[#This Row],[Salidas]]</f>
        <v>1</v>
      </c>
      <c r="M1863" s="93">
        <f>STOCK[[#This Row],[Precio Final]]*10%</f>
        <v>2</v>
      </c>
      <c r="N1863" s="84"/>
      <c r="O1863" s="85"/>
      <c r="P1863" s="85">
        <v>12</v>
      </c>
      <c r="Q1863" s="84"/>
      <c r="R1863" s="84"/>
      <c r="S1863" s="85"/>
      <c r="T1863" s="96"/>
      <c r="U1863" s="84">
        <f t="shared" si="94"/>
        <v>0</v>
      </c>
      <c r="V1863" s="85">
        <f t="shared" si="93"/>
        <v>20</v>
      </c>
      <c r="W1863" s="85">
        <f>STOCK[[#This Row],[Precio Final]]-STOCK[[#This Row],[Costo total]]</f>
        <v>20</v>
      </c>
      <c r="X1863" s="84">
        <f>STOCK[[#This Row],[Ganancia Unitaria]]*STOCK[[#This Row],[Salidas]]</f>
        <v>0</v>
      </c>
      <c r="Y1863" s="84"/>
      <c r="Z1863" s="84"/>
      <c r="AA1863" s="85"/>
      <c r="AB1863" s="84"/>
      <c r="AC1863" s="84"/>
      <c r="AD1863" s="106"/>
      <c r="AE1863" s="107"/>
      <c r="AF1863" s="107"/>
      <c r="AG1863" s="107"/>
      <c r="AH1863" s="107"/>
      <c r="AI1863" s="107"/>
      <c r="AJ1863" s="107"/>
      <c r="AK1863" s="107"/>
      <c r="AL1863" s="107"/>
      <c r="AM1863" s="107"/>
      <c r="AN1863" s="107"/>
      <c r="AO1863" s="107"/>
      <c r="AP1863" s="107"/>
      <c r="AQ1863" s="107"/>
      <c r="AR1863" s="107"/>
      <c r="AS1863" s="107"/>
      <c r="AT1863" s="107"/>
    </row>
    <row r="1864" s="65" customFormat="1" ht="104" customHeight="1" spans="1:46">
      <c r="A1864" s="84" t="s">
        <v>19989</v>
      </c>
      <c r="B1864" s="84"/>
      <c r="C1864" s="85" t="s">
        <v>2</v>
      </c>
      <c r="D1864" s="84" t="s">
        <v>16439</v>
      </c>
      <c r="E1864" s="87" t="s">
        <v>19990</v>
      </c>
      <c r="F1864" s="84" t="s">
        <v>19986</v>
      </c>
      <c r="G1864" s="85"/>
      <c r="H1864" s="85">
        <v>20</v>
      </c>
      <c r="I1864" s="85">
        <v>20</v>
      </c>
      <c r="J1864" s="84">
        <v>1</v>
      </c>
      <c r="K1864" s="90">
        <f>SUMIFS(VENTAS[Cantidad],VENTAS[Código del producto Vendido],STOCK[[#This Row],[Code]])</f>
        <v>0</v>
      </c>
      <c r="L1864" s="84">
        <f>STOCK[[#This Row],[Entradas]]-STOCK[[#This Row],[Salidas]]</f>
        <v>1</v>
      </c>
      <c r="M1864" s="93">
        <f>STOCK[[#This Row],[Precio Final]]*10%</f>
        <v>2</v>
      </c>
      <c r="N1864" s="84"/>
      <c r="O1864" s="85"/>
      <c r="P1864" s="85">
        <v>12</v>
      </c>
      <c r="Q1864" s="84"/>
      <c r="R1864" s="84"/>
      <c r="S1864" s="85"/>
      <c r="T1864" s="96"/>
      <c r="U1864" s="84">
        <f t="shared" si="94"/>
        <v>0</v>
      </c>
      <c r="V1864" s="85">
        <f t="shared" si="93"/>
        <v>20</v>
      </c>
      <c r="W1864" s="85">
        <f>STOCK[[#This Row],[Precio Final]]-STOCK[[#This Row],[Costo total]]</f>
        <v>20</v>
      </c>
      <c r="X1864" s="84">
        <f>STOCK[[#This Row],[Ganancia Unitaria]]*STOCK[[#This Row],[Salidas]]</f>
        <v>0</v>
      </c>
      <c r="Y1864" s="84"/>
      <c r="Z1864" s="84"/>
      <c r="AA1864" s="85"/>
      <c r="AB1864" s="84"/>
      <c r="AC1864" s="84"/>
      <c r="AD1864" s="106"/>
      <c r="AE1864" s="107"/>
      <c r="AF1864" s="107"/>
      <c r="AG1864" s="107"/>
      <c r="AH1864" s="107"/>
      <c r="AI1864" s="107"/>
      <c r="AJ1864" s="107"/>
      <c r="AK1864" s="107"/>
      <c r="AL1864" s="107"/>
      <c r="AM1864" s="107"/>
      <c r="AN1864" s="107"/>
      <c r="AO1864" s="107"/>
      <c r="AP1864" s="107"/>
      <c r="AQ1864" s="107"/>
      <c r="AR1864" s="107"/>
      <c r="AS1864" s="107"/>
      <c r="AT1864" s="107"/>
    </row>
    <row r="1865" s="65" customFormat="1" ht="104" customHeight="1" spans="1:46">
      <c r="A1865" s="84" t="s">
        <v>19991</v>
      </c>
      <c r="B1865" s="84"/>
      <c r="C1865" s="85" t="s">
        <v>2</v>
      </c>
      <c r="D1865" s="84" t="s">
        <v>16439</v>
      </c>
      <c r="E1865" s="87" t="s">
        <v>19992</v>
      </c>
      <c r="F1865" s="84" t="s">
        <v>16586</v>
      </c>
      <c r="G1865" s="85"/>
      <c r="H1865" s="85">
        <v>10</v>
      </c>
      <c r="I1865" s="85">
        <v>10</v>
      </c>
      <c r="J1865" s="84">
        <v>2</v>
      </c>
      <c r="K1865" s="90">
        <f>SUMIFS(VENTAS[Cantidad],VENTAS[Código del producto Vendido],STOCK[[#This Row],[Code]])</f>
        <v>0</v>
      </c>
      <c r="L1865" s="84">
        <f>STOCK[[#This Row],[Entradas]]-STOCK[[#This Row],[Salidas]]</f>
        <v>2</v>
      </c>
      <c r="M1865" s="93">
        <f>STOCK[[#This Row],[Precio Final]]*10%</f>
        <v>1</v>
      </c>
      <c r="N1865" s="84"/>
      <c r="O1865" s="85"/>
      <c r="P1865" s="85">
        <v>12</v>
      </c>
      <c r="Q1865" s="84"/>
      <c r="R1865" s="84"/>
      <c r="S1865" s="85"/>
      <c r="T1865" s="96"/>
      <c r="U1865" s="84">
        <f t="shared" si="94"/>
        <v>0</v>
      </c>
      <c r="V1865" s="85">
        <f t="shared" si="93"/>
        <v>10</v>
      </c>
      <c r="W1865" s="85">
        <f>STOCK[[#This Row],[Precio Final]]-STOCK[[#This Row],[Costo total]]</f>
        <v>10</v>
      </c>
      <c r="X1865" s="84">
        <f>STOCK[[#This Row],[Ganancia Unitaria]]*STOCK[[#This Row],[Salidas]]</f>
        <v>0</v>
      </c>
      <c r="Y1865" s="84"/>
      <c r="Z1865" s="84"/>
      <c r="AA1865" s="85"/>
      <c r="AB1865" s="84"/>
      <c r="AC1865" s="84"/>
      <c r="AD1865" s="106"/>
      <c r="AE1865" s="107"/>
      <c r="AF1865" s="107"/>
      <c r="AG1865" s="107"/>
      <c r="AH1865" s="107"/>
      <c r="AI1865" s="107"/>
      <c r="AJ1865" s="107"/>
      <c r="AK1865" s="107"/>
      <c r="AL1865" s="107"/>
      <c r="AM1865" s="107"/>
      <c r="AN1865" s="107"/>
      <c r="AO1865" s="107"/>
      <c r="AP1865" s="107"/>
      <c r="AQ1865" s="107"/>
      <c r="AR1865" s="107"/>
      <c r="AS1865" s="107"/>
      <c r="AT1865" s="107"/>
    </row>
    <row r="1866" s="65" customFormat="1" ht="104" customHeight="1" spans="1:46">
      <c r="A1866" s="84" t="s">
        <v>19993</v>
      </c>
      <c r="B1866" s="84"/>
      <c r="C1866" s="85" t="s">
        <v>2</v>
      </c>
      <c r="D1866" s="84" t="s">
        <v>19994</v>
      </c>
      <c r="E1866" s="87" t="s">
        <v>19995</v>
      </c>
      <c r="F1866" s="84" t="s">
        <v>19311</v>
      </c>
      <c r="G1866" s="85"/>
      <c r="H1866" s="85">
        <v>35</v>
      </c>
      <c r="I1866" s="85">
        <v>35</v>
      </c>
      <c r="J1866" s="84">
        <v>1</v>
      </c>
      <c r="K1866" s="90">
        <f>SUMIFS(VENTAS[Cantidad],VENTAS[Código del producto Vendido],STOCK[[#This Row],[Code]])</f>
        <v>0</v>
      </c>
      <c r="L1866" s="84">
        <f>STOCK[[#This Row],[Entradas]]-STOCK[[#This Row],[Salidas]]</f>
        <v>1</v>
      </c>
      <c r="M1866" s="93">
        <f>STOCK[[#This Row],[Precio Final]]*10%</f>
        <v>3.5</v>
      </c>
      <c r="N1866" s="84"/>
      <c r="O1866" s="85"/>
      <c r="P1866" s="85">
        <v>24.99</v>
      </c>
      <c r="Q1866" s="84"/>
      <c r="R1866" s="84"/>
      <c r="S1866" s="85"/>
      <c r="T1866" s="96"/>
      <c r="U1866" s="84">
        <f t="shared" si="94"/>
        <v>0</v>
      </c>
      <c r="V1866" s="85">
        <f t="shared" si="93"/>
        <v>35</v>
      </c>
      <c r="W1866" s="85">
        <f>STOCK[[#This Row],[Precio Final]]-STOCK[[#This Row],[Costo total]]</f>
        <v>35</v>
      </c>
      <c r="X1866" s="84">
        <f>STOCK[[#This Row],[Ganancia Unitaria]]*STOCK[[#This Row],[Salidas]]</f>
        <v>0</v>
      </c>
      <c r="Y1866" s="84"/>
      <c r="Z1866" s="84"/>
      <c r="AA1866" s="85"/>
      <c r="AB1866" s="84"/>
      <c r="AC1866" s="84"/>
      <c r="AD1866" s="106"/>
      <c r="AE1866" s="107"/>
      <c r="AF1866" s="107"/>
      <c r="AG1866" s="107"/>
      <c r="AH1866" s="107"/>
      <c r="AI1866" s="107"/>
      <c r="AJ1866" s="107"/>
      <c r="AK1866" s="107"/>
      <c r="AL1866" s="107"/>
      <c r="AM1866" s="107"/>
      <c r="AN1866" s="107"/>
      <c r="AO1866" s="107"/>
      <c r="AP1866" s="107"/>
      <c r="AQ1866" s="107"/>
      <c r="AR1866" s="107"/>
      <c r="AS1866" s="107"/>
      <c r="AT1866" s="107"/>
    </row>
    <row r="1867" s="65" customFormat="1" ht="104" customHeight="1" spans="1:46">
      <c r="A1867" s="84" t="s">
        <v>19996</v>
      </c>
      <c r="B1867" s="84"/>
      <c r="C1867" s="85" t="s">
        <v>2</v>
      </c>
      <c r="D1867" s="84" t="s">
        <v>19994</v>
      </c>
      <c r="E1867" s="87" t="s">
        <v>19997</v>
      </c>
      <c r="F1867" s="84" t="s">
        <v>19311</v>
      </c>
      <c r="G1867" s="85"/>
      <c r="H1867" s="85">
        <v>35</v>
      </c>
      <c r="I1867" s="85">
        <v>35</v>
      </c>
      <c r="J1867" s="84">
        <v>1</v>
      </c>
      <c r="K1867" s="90">
        <f>SUMIFS(VENTAS[Cantidad],VENTAS[Código del producto Vendido],STOCK[[#This Row],[Code]])</f>
        <v>0</v>
      </c>
      <c r="L1867" s="84">
        <f>STOCK[[#This Row],[Entradas]]-STOCK[[#This Row],[Salidas]]</f>
        <v>1</v>
      </c>
      <c r="M1867" s="93">
        <f>STOCK[[#This Row],[Precio Final]]*10%</f>
        <v>3.5</v>
      </c>
      <c r="N1867" s="84"/>
      <c r="O1867" s="85"/>
      <c r="P1867" s="85"/>
      <c r="Q1867" s="84"/>
      <c r="R1867" s="84"/>
      <c r="S1867" s="85"/>
      <c r="T1867" s="96"/>
      <c r="U1867" s="84">
        <f t="shared" si="94"/>
        <v>0</v>
      </c>
      <c r="V1867" s="85">
        <f t="shared" si="93"/>
        <v>35</v>
      </c>
      <c r="W1867" s="85">
        <f>STOCK[[#This Row],[Precio Final]]-STOCK[[#This Row],[Costo total]]</f>
        <v>35</v>
      </c>
      <c r="X1867" s="84">
        <f>STOCK[[#This Row],[Ganancia Unitaria]]*STOCK[[#This Row],[Salidas]]</f>
        <v>0</v>
      </c>
      <c r="Y1867" s="84"/>
      <c r="Z1867" s="84"/>
      <c r="AA1867" s="85"/>
      <c r="AB1867" s="84"/>
      <c r="AC1867" s="84"/>
      <c r="AD1867" s="106"/>
      <c r="AE1867" s="107"/>
      <c r="AF1867" s="107"/>
      <c r="AG1867" s="107"/>
      <c r="AH1867" s="107"/>
      <c r="AI1867" s="107"/>
      <c r="AJ1867" s="107"/>
      <c r="AK1867" s="107"/>
      <c r="AL1867" s="107"/>
      <c r="AM1867" s="107"/>
      <c r="AN1867" s="107"/>
      <c r="AO1867" s="107"/>
      <c r="AP1867" s="107"/>
      <c r="AQ1867" s="107"/>
      <c r="AR1867" s="107"/>
      <c r="AS1867" s="107"/>
      <c r="AT1867" s="107"/>
    </row>
    <row r="1868" s="65" customFormat="1" ht="104" customHeight="1" spans="1:46">
      <c r="A1868" s="84" t="s">
        <v>19998</v>
      </c>
      <c r="B1868" s="84"/>
      <c r="C1868" s="85" t="s">
        <v>2</v>
      </c>
      <c r="D1868" s="84" t="s">
        <v>19994</v>
      </c>
      <c r="E1868" s="87" t="s">
        <v>19999</v>
      </c>
      <c r="F1868" s="84" t="s">
        <v>19311</v>
      </c>
      <c r="G1868" s="85"/>
      <c r="H1868" s="85">
        <v>30</v>
      </c>
      <c r="I1868" s="85">
        <v>30</v>
      </c>
      <c r="J1868" s="84">
        <v>1</v>
      </c>
      <c r="K1868" s="90">
        <f>SUMIFS(VENTAS[Cantidad],VENTAS[Código del producto Vendido],STOCK[[#This Row],[Code]])</f>
        <v>0</v>
      </c>
      <c r="L1868" s="84">
        <f>STOCK[[#This Row],[Entradas]]-STOCK[[#This Row],[Salidas]]</f>
        <v>1</v>
      </c>
      <c r="M1868" s="93">
        <f>STOCK[[#This Row],[Precio Final]]*10%</f>
        <v>3</v>
      </c>
      <c r="N1868" s="84"/>
      <c r="O1868" s="85"/>
      <c r="P1868" s="85"/>
      <c r="Q1868" s="84"/>
      <c r="R1868" s="84"/>
      <c r="S1868" s="85"/>
      <c r="T1868" s="96"/>
      <c r="U1868" s="84">
        <f t="shared" si="94"/>
        <v>0</v>
      </c>
      <c r="V1868" s="85">
        <f t="shared" si="93"/>
        <v>30</v>
      </c>
      <c r="W1868" s="85">
        <f>STOCK[[#This Row],[Precio Final]]-STOCK[[#This Row],[Costo total]]</f>
        <v>30</v>
      </c>
      <c r="X1868" s="84">
        <f>STOCK[[#This Row],[Ganancia Unitaria]]*STOCK[[#This Row],[Salidas]]</f>
        <v>0</v>
      </c>
      <c r="Y1868" s="84"/>
      <c r="Z1868" s="84"/>
      <c r="AA1868" s="85"/>
      <c r="AB1868" s="84"/>
      <c r="AC1868" s="84"/>
      <c r="AD1868" s="106"/>
      <c r="AE1868" s="107"/>
      <c r="AF1868" s="107"/>
      <c r="AG1868" s="107"/>
      <c r="AH1868" s="107"/>
      <c r="AI1868" s="107"/>
      <c r="AJ1868" s="107"/>
      <c r="AK1868" s="107"/>
      <c r="AL1868" s="107"/>
      <c r="AM1868" s="107"/>
      <c r="AN1868" s="107"/>
      <c r="AO1868" s="107"/>
      <c r="AP1868" s="107"/>
      <c r="AQ1868" s="107"/>
      <c r="AR1868" s="107"/>
      <c r="AS1868" s="107"/>
      <c r="AT1868" s="107"/>
    </row>
    <row r="1869" s="65" customFormat="1" ht="104" customHeight="1" spans="1:46">
      <c r="A1869" s="84" t="s">
        <v>20000</v>
      </c>
      <c r="B1869" s="84"/>
      <c r="C1869" s="85" t="s">
        <v>2</v>
      </c>
      <c r="D1869" s="84" t="s">
        <v>19994</v>
      </c>
      <c r="E1869" s="87" t="s">
        <v>20001</v>
      </c>
      <c r="F1869" s="84" t="s">
        <v>19311</v>
      </c>
      <c r="G1869" s="85"/>
      <c r="H1869" s="85">
        <v>35</v>
      </c>
      <c r="I1869" s="85">
        <v>35</v>
      </c>
      <c r="J1869" s="84">
        <v>1</v>
      </c>
      <c r="K1869" s="90">
        <f>SUMIFS(VENTAS[Cantidad],VENTAS[Código del producto Vendido],STOCK[[#This Row],[Code]])</f>
        <v>0</v>
      </c>
      <c r="L1869" s="84">
        <f>STOCK[[#This Row],[Entradas]]-STOCK[[#This Row],[Salidas]]</f>
        <v>1</v>
      </c>
      <c r="M1869" s="93">
        <f>STOCK[[#This Row],[Precio Final]]*10%</f>
        <v>3.5</v>
      </c>
      <c r="N1869" s="84"/>
      <c r="O1869" s="85"/>
      <c r="P1869" s="85"/>
      <c r="Q1869" s="84"/>
      <c r="R1869" s="84"/>
      <c r="S1869" s="85"/>
      <c r="T1869" s="96"/>
      <c r="U1869" s="84">
        <f t="shared" si="94"/>
        <v>0</v>
      </c>
      <c r="V1869" s="85">
        <f t="shared" si="93"/>
        <v>35</v>
      </c>
      <c r="W1869" s="85">
        <f>STOCK[[#This Row],[Precio Final]]-STOCK[[#This Row],[Costo total]]</f>
        <v>35</v>
      </c>
      <c r="X1869" s="84">
        <f>STOCK[[#This Row],[Ganancia Unitaria]]*STOCK[[#This Row],[Salidas]]</f>
        <v>0</v>
      </c>
      <c r="Y1869" s="84"/>
      <c r="Z1869" s="84"/>
      <c r="AA1869" s="85"/>
      <c r="AB1869" s="84"/>
      <c r="AC1869" s="84"/>
      <c r="AD1869" s="106"/>
      <c r="AE1869" s="107"/>
      <c r="AF1869" s="107"/>
      <c r="AG1869" s="107"/>
      <c r="AH1869" s="107"/>
      <c r="AI1869" s="107"/>
      <c r="AJ1869" s="107"/>
      <c r="AK1869" s="107"/>
      <c r="AL1869" s="107"/>
      <c r="AM1869" s="107"/>
      <c r="AN1869" s="107"/>
      <c r="AO1869" s="107"/>
      <c r="AP1869" s="107"/>
      <c r="AQ1869" s="107"/>
      <c r="AR1869" s="107"/>
      <c r="AS1869" s="107"/>
      <c r="AT1869" s="107"/>
    </row>
    <row r="1870" s="65" customFormat="1" ht="104" customHeight="1" spans="1:46">
      <c r="A1870" s="84" t="s">
        <v>20002</v>
      </c>
      <c r="B1870" s="84"/>
      <c r="C1870" s="85" t="s">
        <v>2</v>
      </c>
      <c r="D1870" s="84" t="s">
        <v>19994</v>
      </c>
      <c r="E1870" s="87" t="s">
        <v>20003</v>
      </c>
      <c r="F1870" s="84" t="s">
        <v>19311</v>
      </c>
      <c r="G1870" s="85"/>
      <c r="H1870" s="85">
        <v>35</v>
      </c>
      <c r="I1870" s="85">
        <v>35</v>
      </c>
      <c r="J1870" s="84">
        <v>1</v>
      </c>
      <c r="K1870" s="90">
        <f>SUMIFS(VENTAS[Cantidad],VENTAS[Código del producto Vendido],STOCK[[#This Row],[Code]])</f>
        <v>0</v>
      </c>
      <c r="L1870" s="84">
        <f>STOCK[[#This Row],[Entradas]]-STOCK[[#This Row],[Salidas]]</f>
        <v>1</v>
      </c>
      <c r="M1870" s="93">
        <f>STOCK[[#This Row],[Precio Final]]*10%</f>
        <v>3.5</v>
      </c>
      <c r="N1870" s="84"/>
      <c r="O1870" s="85"/>
      <c r="P1870" s="85"/>
      <c r="Q1870" s="84"/>
      <c r="R1870" s="84"/>
      <c r="S1870" s="85"/>
      <c r="T1870" s="96"/>
      <c r="U1870" s="84">
        <f t="shared" si="94"/>
        <v>0</v>
      </c>
      <c r="V1870" s="85">
        <f t="shared" si="93"/>
        <v>35</v>
      </c>
      <c r="W1870" s="85">
        <f>STOCK[[#This Row],[Precio Final]]-STOCK[[#This Row],[Costo total]]</f>
        <v>35</v>
      </c>
      <c r="X1870" s="84">
        <f>STOCK[[#This Row],[Ganancia Unitaria]]*STOCK[[#This Row],[Salidas]]</f>
        <v>0</v>
      </c>
      <c r="Y1870" s="84"/>
      <c r="Z1870" s="84"/>
      <c r="AA1870" s="85"/>
      <c r="AB1870" s="84"/>
      <c r="AC1870" s="84"/>
      <c r="AD1870" s="106"/>
      <c r="AE1870" s="107"/>
      <c r="AF1870" s="107"/>
      <c r="AG1870" s="107"/>
      <c r="AH1870" s="107"/>
      <c r="AI1870" s="107"/>
      <c r="AJ1870" s="107"/>
      <c r="AK1870" s="107"/>
      <c r="AL1870" s="107"/>
      <c r="AM1870" s="107"/>
      <c r="AN1870" s="107"/>
      <c r="AO1870" s="107"/>
      <c r="AP1870" s="107"/>
      <c r="AQ1870" s="107"/>
      <c r="AR1870" s="107"/>
      <c r="AS1870" s="107"/>
      <c r="AT1870" s="107"/>
    </row>
    <row r="1871" s="65" customFormat="1" ht="104" customHeight="1" spans="1:46">
      <c r="A1871" s="84" t="s">
        <v>20004</v>
      </c>
      <c r="B1871" s="84"/>
      <c r="C1871" s="85" t="s">
        <v>2</v>
      </c>
      <c r="D1871" s="84" t="s">
        <v>19994</v>
      </c>
      <c r="E1871" s="87" t="s">
        <v>20005</v>
      </c>
      <c r="F1871" s="84" t="s">
        <v>19311</v>
      </c>
      <c r="G1871" s="85"/>
      <c r="H1871" s="85">
        <v>35</v>
      </c>
      <c r="I1871" s="85">
        <v>35</v>
      </c>
      <c r="J1871" s="84">
        <v>1</v>
      </c>
      <c r="K1871" s="90">
        <f>SUMIFS(VENTAS[Cantidad],VENTAS[Código del producto Vendido],STOCK[[#This Row],[Code]])</f>
        <v>0</v>
      </c>
      <c r="L1871" s="84">
        <f>STOCK[[#This Row],[Entradas]]-STOCK[[#This Row],[Salidas]]</f>
        <v>1</v>
      </c>
      <c r="M1871" s="93">
        <f>STOCK[[#This Row],[Precio Final]]*10%</f>
        <v>3.5</v>
      </c>
      <c r="N1871" s="84"/>
      <c r="O1871" s="85"/>
      <c r="P1871" s="85"/>
      <c r="Q1871" s="84"/>
      <c r="R1871" s="84"/>
      <c r="S1871" s="85"/>
      <c r="T1871" s="96"/>
      <c r="U1871" s="84">
        <f t="shared" si="94"/>
        <v>0</v>
      </c>
      <c r="V1871" s="85">
        <f t="shared" si="93"/>
        <v>35</v>
      </c>
      <c r="W1871" s="85">
        <f>STOCK[[#This Row],[Precio Final]]-STOCK[[#This Row],[Costo total]]</f>
        <v>35</v>
      </c>
      <c r="X1871" s="84">
        <f>STOCK[[#This Row],[Ganancia Unitaria]]*STOCK[[#This Row],[Salidas]]</f>
        <v>0</v>
      </c>
      <c r="Y1871" s="84"/>
      <c r="Z1871" s="84"/>
      <c r="AA1871" s="85"/>
      <c r="AB1871" s="84"/>
      <c r="AC1871" s="84"/>
      <c r="AD1871" s="106"/>
      <c r="AE1871" s="107"/>
      <c r="AF1871" s="107"/>
      <c r="AG1871" s="107"/>
      <c r="AH1871" s="107"/>
      <c r="AI1871" s="107"/>
      <c r="AJ1871" s="107"/>
      <c r="AK1871" s="107"/>
      <c r="AL1871" s="107"/>
      <c r="AM1871" s="107"/>
      <c r="AN1871" s="107"/>
      <c r="AO1871" s="107"/>
      <c r="AP1871" s="107"/>
      <c r="AQ1871" s="107"/>
      <c r="AR1871" s="107"/>
      <c r="AS1871" s="107"/>
      <c r="AT1871" s="107"/>
    </row>
    <row r="1872" s="65" customFormat="1" ht="104" customHeight="1" spans="1:46">
      <c r="A1872" s="84" t="s">
        <v>20006</v>
      </c>
      <c r="B1872" s="84"/>
      <c r="C1872" s="85" t="s">
        <v>2</v>
      </c>
      <c r="D1872" s="84" t="s">
        <v>19994</v>
      </c>
      <c r="E1872" s="87" t="s">
        <v>20007</v>
      </c>
      <c r="F1872" s="84" t="s">
        <v>19311</v>
      </c>
      <c r="G1872" s="85"/>
      <c r="H1872" s="85">
        <v>35</v>
      </c>
      <c r="I1872" s="85">
        <v>35</v>
      </c>
      <c r="J1872" s="84">
        <v>1</v>
      </c>
      <c r="K1872" s="90">
        <f>SUMIFS(VENTAS[Cantidad],VENTAS[Código del producto Vendido],STOCK[[#This Row],[Code]])</f>
        <v>0</v>
      </c>
      <c r="L1872" s="84">
        <f>STOCK[[#This Row],[Entradas]]-STOCK[[#This Row],[Salidas]]</f>
        <v>1</v>
      </c>
      <c r="M1872" s="93">
        <f>STOCK[[#This Row],[Precio Final]]*10%</f>
        <v>3.5</v>
      </c>
      <c r="N1872" s="84"/>
      <c r="O1872" s="85"/>
      <c r="P1872" s="85"/>
      <c r="Q1872" s="84"/>
      <c r="R1872" s="84"/>
      <c r="S1872" s="85"/>
      <c r="T1872" s="96"/>
      <c r="U1872" s="84">
        <f t="shared" si="94"/>
        <v>0</v>
      </c>
      <c r="V1872" s="85">
        <f t="shared" si="93"/>
        <v>35</v>
      </c>
      <c r="W1872" s="85">
        <f>STOCK[[#This Row],[Precio Final]]-STOCK[[#This Row],[Costo total]]</f>
        <v>35</v>
      </c>
      <c r="X1872" s="84">
        <f>STOCK[[#This Row],[Ganancia Unitaria]]*STOCK[[#This Row],[Salidas]]</f>
        <v>0</v>
      </c>
      <c r="Y1872" s="84"/>
      <c r="Z1872" s="84"/>
      <c r="AA1872" s="85"/>
      <c r="AB1872" s="84"/>
      <c r="AC1872" s="84"/>
      <c r="AD1872" s="106"/>
      <c r="AE1872" s="107"/>
      <c r="AF1872" s="107"/>
      <c r="AG1872" s="107"/>
      <c r="AH1872" s="107"/>
      <c r="AI1872" s="107"/>
      <c r="AJ1872" s="107"/>
      <c r="AK1872" s="107"/>
      <c r="AL1872" s="107"/>
      <c r="AM1872" s="107"/>
      <c r="AN1872" s="107"/>
      <c r="AO1872" s="107"/>
      <c r="AP1872" s="107"/>
      <c r="AQ1872" s="107"/>
      <c r="AR1872" s="107"/>
      <c r="AS1872" s="107"/>
      <c r="AT1872" s="107"/>
    </row>
    <row r="1873" s="65" customFormat="1" ht="104" customHeight="1" spans="1:46">
      <c r="A1873" s="84" t="s">
        <v>20008</v>
      </c>
      <c r="B1873" s="84"/>
      <c r="C1873" s="85" t="s">
        <v>2</v>
      </c>
      <c r="D1873" s="84" t="s">
        <v>19994</v>
      </c>
      <c r="E1873" s="87" t="s">
        <v>20009</v>
      </c>
      <c r="F1873" s="84" t="s">
        <v>16617</v>
      </c>
      <c r="G1873" s="85"/>
      <c r="H1873" s="85">
        <v>40</v>
      </c>
      <c r="I1873" s="85">
        <v>40</v>
      </c>
      <c r="J1873" s="84">
        <v>1</v>
      </c>
      <c r="K1873" s="90">
        <f>SUMIFS(VENTAS[Cantidad],VENTAS[Código del producto Vendido],STOCK[[#This Row],[Code]])</f>
        <v>0</v>
      </c>
      <c r="L1873" s="84">
        <f>STOCK[[#This Row],[Entradas]]-STOCK[[#This Row],[Salidas]]</f>
        <v>1</v>
      </c>
      <c r="M1873" s="93">
        <f>STOCK[[#This Row],[Precio Final]]*10%</f>
        <v>4</v>
      </c>
      <c r="N1873" s="84"/>
      <c r="O1873" s="85"/>
      <c r="P1873" s="85"/>
      <c r="Q1873" s="84"/>
      <c r="R1873" s="84"/>
      <c r="S1873" s="85"/>
      <c r="T1873" s="96"/>
      <c r="U1873" s="84">
        <f t="shared" si="94"/>
        <v>0</v>
      </c>
      <c r="V1873" s="85">
        <f t="shared" si="93"/>
        <v>40</v>
      </c>
      <c r="W1873" s="85">
        <f>STOCK[[#This Row],[Precio Final]]-STOCK[[#This Row],[Costo total]]</f>
        <v>40</v>
      </c>
      <c r="X1873" s="84">
        <f>STOCK[[#This Row],[Ganancia Unitaria]]*STOCK[[#This Row],[Salidas]]</f>
        <v>0</v>
      </c>
      <c r="Y1873" s="84"/>
      <c r="Z1873" s="84"/>
      <c r="AA1873" s="85"/>
      <c r="AB1873" s="84"/>
      <c r="AC1873" s="84"/>
      <c r="AD1873" s="106"/>
      <c r="AE1873" s="107"/>
      <c r="AF1873" s="107"/>
      <c r="AG1873" s="107"/>
      <c r="AH1873" s="107"/>
      <c r="AI1873" s="107"/>
      <c r="AJ1873" s="107"/>
      <c r="AK1873" s="107"/>
      <c r="AL1873" s="107"/>
      <c r="AM1873" s="107"/>
      <c r="AN1873" s="107"/>
      <c r="AO1873" s="107"/>
      <c r="AP1873" s="107"/>
      <c r="AQ1873" s="107"/>
      <c r="AR1873" s="107"/>
      <c r="AS1873" s="107"/>
      <c r="AT1873" s="107"/>
    </row>
    <row r="1874" s="65" customFormat="1" ht="104" customHeight="1" spans="1:46">
      <c r="A1874" s="84" t="s">
        <v>20010</v>
      </c>
      <c r="B1874" s="84"/>
      <c r="C1874" s="85" t="s">
        <v>2</v>
      </c>
      <c r="D1874" s="84" t="s">
        <v>19994</v>
      </c>
      <c r="E1874" s="87" t="s">
        <v>20011</v>
      </c>
      <c r="F1874" s="84" t="s">
        <v>19311</v>
      </c>
      <c r="G1874" s="85"/>
      <c r="H1874" s="85">
        <v>35</v>
      </c>
      <c r="I1874" s="85">
        <v>35</v>
      </c>
      <c r="J1874" s="84">
        <v>1</v>
      </c>
      <c r="K1874" s="90">
        <f>SUMIFS(VENTAS[Cantidad],VENTAS[Código del producto Vendido],STOCK[[#This Row],[Code]])</f>
        <v>0</v>
      </c>
      <c r="L1874" s="84">
        <f>STOCK[[#This Row],[Entradas]]-STOCK[[#This Row],[Salidas]]</f>
        <v>1</v>
      </c>
      <c r="M1874" s="93">
        <f>STOCK[[#This Row],[Precio Final]]*10%</f>
        <v>3.5</v>
      </c>
      <c r="N1874" s="84"/>
      <c r="O1874" s="85"/>
      <c r="P1874" s="85"/>
      <c r="Q1874" s="84"/>
      <c r="R1874" s="84"/>
      <c r="S1874" s="85"/>
      <c r="T1874" s="96"/>
      <c r="U1874" s="84">
        <f t="shared" si="94"/>
        <v>0</v>
      </c>
      <c r="V1874" s="85">
        <f t="shared" si="93"/>
        <v>35</v>
      </c>
      <c r="W1874" s="85">
        <f>STOCK[[#This Row],[Precio Final]]-STOCK[[#This Row],[Costo total]]</f>
        <v>35</v>
      </c>
      <c r="X1874" s="84">
        <f>STOCK[[#This Row],[Ganancia Unitaria]]*STOCK[[#This Row],[Salidas]]</f>
        <v>0</v>
      </c>
      <c r="Y1874" s="84"/>
      <c r="Z1874" s="84"/>
      <c r="AA1874" s="85"/>
      <c r="AB1874" s="84"/>
      <c r="AC1874" s="84"/>
      <c r="AD1874" s="106"/>
      <c r="AE1874" s="107"/>
      <c r="AF1874" s="107"/>
      <c r="AG1874" s="107"/>
      <c r="AH1874" s="107"/>
      <c r="AI1874" s="107"/>
      <c r="AJ1874" s="107"/>
      <c r="AK1874" s="107"/>
      <c r="AL1874" s="107"/>
      <c r="AM1874" s="107"/>
      <c r="AN1874" s="107"/>
      <c r="AO1874" s="107"/>
      <c r="AP1874" s="107"/>
      <c r="AQ1874" s="107"/>
      <c r="AR1874" s="107"/>
      <c r="AS1874" s="107"/>
      <c r="AT1874" s="107"/>
    </row>
    <row r="1875" s="65" customFormat="1" ht="104" customHeight="1" spans="1:46">
      <c r="A1875" s="84" t="s">
        <v>20012</v>
      </c>
      <c r="B1875" s="84"/>
      <c r="C1875" s="85" t="s">
        <v>2</v>
      </c>
      <c r="D1875" s="84" t="s">
        <v>19896</v>
      </c>
      <c r="E1875" s="87" t="s">
        <v>20013</v>
      </c>
      <c r="F1875" s="84" t="s">
        <v>20014</v>
      </c>
      <c r="G1875" s="85"/>
      <c r="H1875" s="85">
        <v>20</v>
      </c>
      <c r="I1875" s="85">
        <v>20</v>
      </c>
      <c r="J1875" s="84">
        <v>1</v>
      </c>
      <c r="K1875" s="90">
        <f>SUMIFS(VENTAS[Cantidad],VENTAS[Código del producto Vendido],STOCK[[#This Row],[Code]])</f>
        <v>0</v>
      </c>
      <c r="L1875" s="84">
        <f>STOCK[[#This Row],[Entradas]]-STOCK[[#This Row],[Salidas]]</f>
        <v>1</v>
      </c>
      <c r="M1875" s="93">
        <f>STOCK[[#This Row],[Precio Final]]*10%</f>
        <v>2</v>
      </c>
      <c r="N1875" s="84"/>
      <c r="O1875" s="85"/>
      <c r="P1875" s="85">
        <v>6</v>
      </c>
      <c r="Q1875" s="84"/>
      <c r="R1875" s="84"/>
      <c r="S1875" s="85"/>
      <c r="T1875" s="96"/>
      <c r="U1875" s="84">
        <f t="shared" si="94"/>
        <v>0</v>
      </c>
      <c r="V1875" s="85">
        <f t="shared" si="93"/>
        <v>20</v>
      </c>
      <c r="W1875" s="85">
        <f>STOCK[[#This Row],[Precio Final]]-STOCK[[#This Row],[Costo total]]</f>
        <v>20</v>
      </c>
      <c r="X1875" s="84">
        <f>STOCK[[#This Row],[Ganancia Unitaria]]*STOCK[[#This Row],[Salidas]]</f>
        <v>0</v>
      </c>
      <c r="Y1875" s="84"/>
      <c r="Z1875" s="84"/>
      <c r="AA1875" s="85"/>
      <c r="AB1875" s="84"/>
      <c r="AC1875" s="84"/>
      <c r="AD1875" s="106"/>
      <c r="AE1875" s="107"/>
      <c r="AF1875" s="107"/>
      <c r="AG1875" s="107"/>
      <c r="AH1875" s="107"/>
      <c r="AI1875" s="107"/>
      <c r="AJ1875" s="107"/>
      <c r="AK1875" s="107"/>
      <c r="AL1875" s="107"/>
      <c r="AM1875" s="107"/>
      <c r="AN1875" s="107"/>
      <c r="AO1875" s="107"/>
      <c r="AP1875" s="107"/>
      <c r="AQ1875" s="107"/>
      <c r="AR1875" s="107"/>
      <c r="AS1875" s="107"/>
      <c r="AT1875" s="107"/>
    </row>
    <row r="1876" s="65" customFormat="1" ht="104" customHeight="1" spans="1:46">
      <c r="A1876" s="84" t="s">
        <v>20015</v>
      </c>
      <c r="B1876" s="84"/>
      <c r="C1876" s="85" t="s">
        <v>2</v>
      </c>
      <c r="D1876" s="84" t="s">
        <v>19896</v>
      </c>
      <c r="E1876" s="87" t="s">
        <v>20016</v>
      </c>
      <c r="F1876" s="84" t="s">
        <v>18325</v>
      </c>
      <c r="G1876" s="85"/>
      <c r="H1876" s="85">
        <v>20</v>
      </c>
      <c r="I1876" s="85">
        <v>20</v>
      </c>
      <c r="J1876" s="84">
        <v>1</v>
      </c>
      <c r="K1876" s="90">
        <f>SUMIFS(VENTAS[Cantidad],VENTAS[Código del producto Vendido],STOCK[[#This Row],[Code]])</f>
        <v>0</v>
      </c>
      <c r="L1876" s="84">
        <f>STOCK[[#This Row],[Entradas]]-STOCK[[#This Row],[Salidas]]</f>
        <v>1</v>
      </c>
      <c r="M1876" s="93">
        <f>STOCK[[#This Row],[Precio Final]]*10%</f>
        <v>2</v>
      </c>
      <c r="N1876" s="84"/>
      <c r="O1876" s="85"/>
      <c r="P1876" s="85">
        <v>6</v>
      </c>
      <c r="Q1876" s="84"/>
      <c r="R1876" s="84"/>
      <c r="S1876" s="85"/>
      <c r="T1876" s="96"/>
      <c r="U1876" s="84">
        <f t="shared" si="94"/>
        <v>0</v>
      </c>
      <c r="V1876" s="85">
        <f t="shared" si="93"/>
        <v>20</v>
      </c>
      <c r="W1876" s="85">
        <f>STOCK[[#This Row],[Precio Final]]-STOCK[[#This Row],[Costo total]]</f>
        <v>20</v>
      </c>
      <c r="X1876" s="84">
        <f>STOCK[[#This Row],[Ganancia Unitaria]]*STOCK[[#This Row],[Salidas]]</f>
        <v>0</v>
      </c>
      <c r="Y1876" s="84"/>
      <c r="Z1876" s="84"/>
      <c r="AA1876" s="85"/>
      <c r="AB1876" s="84"/>
      <c r="AC1876" s="84"/>
      <c r="AD1876" s="106"/>
      <c r="AE1876" s="107"/>
      <c r="AF1876" s="107"/>
      <c r="AG1876" s="107"/>
      <c r="AH1876" s="107"/>
      <c r="AI1876" s="107"/>
      <c r="AJ1876" s="107"/>
      <c r="AK1876" s="107"/>
      <c r="AL1876" s="107"/>
      <c r="AM1876" s="107"/>
      <c r="AN1876" s="107"/>
      <c r="AO1876" s="107"/>
      <c r="AP1876" s="107"/>
      <c r="AQ1876" s="107"/>
      <c r="AR1876" s="107"/>
      <c r="AS1876" s="107"/>
      <c r="AT1876" s="107"/>
    </row>
    <row r="1877" s="65" customFormat="1" ht="104" customHeight="1" spans="1:46">
      <c r="A1877" s="84" t="s">
        <v>20017</v>
      </c>
      <c r="B1877" s="84"/>
      <c r="C1877" s="85" t="s">
        <v>2</v>
      </c>
      <c r="D1877" s="84" t="s">
        <v>19896</v>
      </c>
      <c r="E1877" s="87" t="s">
        <v>20018</v>
      </c>
      <c r="F1877" s="84" t="s">
        <v>20014</v>
      </c>
      <c r="G1877" s="85"/>
      <c r="H1877" s="85">
        <v>18</v>
      </c>
      <c r="I1877" s="85">
        <v>18</v>
      </c>
      <c r="J1877" s="84">
        <v>1</v>
      </c>
      <c r="K1877" s="90">
        <f>SUMIFS(VENTAS[Cantidad],VENTAS[Código del producto Vendido],STOCK[[#This Row],[Code]])</f>
        <v>0</v>
      </c>
      <c r="L1877" s="84">
        <f>STOCK[[#This Row],[Entradas]]-STOCK[[#This Row],[Salidas]]</f>
        <v>1</v>
      </c>
      <c r="M1877" s="93">
        <f>STOCK[[#This Row],[Precio Final]]*10%</f>
        <v>1.8</v>
      </c>
      <c r="N1877" s="84"/>
      <c r="O1877" s="85"/>
      <c r="P1877" s="85">
        <v>6</v>
      </c>
      <c r="Q1877" s="84"/>
      <c r="R1877" s="84"/>
      <c r="S1877" s="85"/>
      <c r="T1877" s="96"/>
      <c r="U1877" s="84">
        <f t="shared" si="94"/>
        <v>0</v>
      </c>
      <c r="V1877" s="85">
        <f t="shared" si="93"/>
        <v>18</v>
      </c>
      <c r="W1877" s="85">
        <f>STOCK[[#This Row],[Precio Final]]-STOCK[[#This Row],[Costo total]]</f>
        <v>18</v>
      </c>
      <c r="X1877" s="84">
        <f>STOCK[[#This Row],[Ganancia Unitaria]]*STOCK[[#This Row],[Salidas]]</f>
        <v>0</v>
      </c>
      <c r="Y1877" s="84"/>
      <c r="Z1877" s="84"/>
      <c r="AA1877" s="85"/>
      <c r="AB1877" s="84"/>
      <c r="AC1877" s="84"/>
      <c r="AD1877" s="106"/>
      <c r="AE1877" s="107"/>
      <c r="AF1877" s="107"/>
      <c r="AG1877" s="107"/>
      <c r="AH1877" s="107"/>
      <c r="AI1877" s="107"/>
      <c r="AJ1877" s="107"/>
      <c r="AK1877" s="107"/>
      <c r="AL1877" s="107"/>
      <c r="AM1877" s="107"/>
      <c r="AN1877" s="107"/>
      <c r="AO1877" s="107"/>
      <c r="AP1877" s="107"/>
      <c r="AQ1877" s="107"/>
      <c r="AR1877" s="107"/>
      <c r="AS1877" s="107"/>
      <c r="AT1877" s="107"/>
    </row>
    <row r="1878" s="65" customFormat="1" ht="104" customHeight="1" spans="1:46">
      <c r="A1878" s="84" t="s">
        <v>20019</v>
      </c>
      <c r="B1878" s="84"/>
      <c r="C1878" s="85" t="s">
        <v>2</v>
      </c>
      <c r="D1878" s="84" t="s">
        <v>19896</v>
      </c>
      <c r="E1878" s="87" t="s">
        <v>20018</v>
      </c>
      <c r="F1878" s="84" t="s">
        <v>18328</v>
      </c>
      <c r="G1878" s="85"/>
      <c r="H1878" s="85">
        <v>18</v>
      </c>
      <c r="I1878" s="85">
        <v>18</v>
      </c>
      <c r="J1878" s="84">
        <v>1</v>
      </c>
      <c r="K1878" s="90">
        <f>SUMIFS(VENTAS[Cantidad],VENTAS[Código del producto Vendido],STOCK[[#This Row],[Code]])</f>
        <v>0</v>
      </c>
      <c r="L1878" s="84">
        <f>STOCK[[#This Row],[Entradas]]-STOCK[[#This Row],[Salidas]]</f>
        <v>1</v>
      </c>
      <c r="M1878" s="93">
        <f>STOCK[[#This Row],[Precio Final]]*10%</f>
        <v>1.8</v>
      </c>
      <c r="N1878" s="84"/>
      <c r="O1878" s="85"/>
      <c r="P1878" s="85">
        <v>6</v>
      </c>
      <c r="Q1878" s="84"/>
      <c r="R1878" s="84"/>
      <c r="S1878" s="85"/>
      <c r="T1878" s="96"/>
      <c r="U1878" s="84">
        <f t="shared" si="94"/>
        <v>0</v>
      </c>
      <c r="V1878" s="85">
        <f t="shared" si="93"/>
        <v>18</v>
      </c>
      <c r="W1878" s="85">
        <f>STOCK[[#This Row],[Precio Final]]-STOCK[[#This Row],[Costo total]]</f>
        <v>18</v>
      </c>
      <c r="X1878" s="84">
        <f>STOCK[[#This Row],[Ganancia Unitaria]]*STOCK[[#This Row],[Salidas]]</f>
        <v>0</v>
      </c>
      <c r="Y1878" s="84"/>
      <c r="Z1878" s="84"/>
      <c r="AA1878" s="85"/>
      <c r="AB1878" s="84"/>
      <c r="AC1878" s="84"/>
      <c r="AD1878" s="106"/>
      <c r="AE1878" s="107"/>
      <c r="AF1878" s="107"/>
      <c r="AG1878" s="107"/>
      <c r="AH1878" s="107"/>
      <c r="AI1878" s="107"/>
      <c r="AJ1878" s="107"/>
      <c r="AK1878" s="107"/>
      <c r="AL1878" s="107"/>
      <c r="AM1878" s="107"/>
      <c r="AN1878" s="107"/>
      <c r="AO1878" s="107"/>
      <c r="AP1878" s="107"/>
      <c r="AQ1878" s="107"/>
      <c r="AR1878" s="107"/>
      <c r="AS1878" s="107"/>
      <c r="AT1878" s="107"/>
    </row>
    <row r="1879" s="65" customFormat="1" ht="104" customHeight="1" spans="1:46">
      <c r="A1879" s="84" t="s">
        <v>20020</v>
      </c>
      <c r="B1879" s="84"/>
      <c r="C1879" s="85" t="s">
        <v>2</v>
      </c>
      <c r="D1879" s="84" t="s">
        <v>19896</v>
      </c>
      <c r="E1879" s="87" t="s">
        <v>20018</v>
      </c>
      <c r="F1879" s="84" t="s">
        <v>20021</v>
      </c>
      <c r="G1879" s="85"/>
      <c r="H1879" s="85">
        <v>18</v>
      </c>
      <c r="I1879" s="85">
        <v>18</v>
      </c>
      <c r="J1879" s="84">
        <v>1</v>
      </c>
      <c r="K1879" s="90">
        <f>SUMIFS(VENTAS[Cantidad],VENTAS[Código del producto Vendido],STOCK[[#This Row],[Code]])</f>
        <v>0</v>
      </c>
      <c r="L1879" s="84">
        <f>STOCK[[#This Row],[Entradas]]-STOCK[[#This Row],[Salidas]]</f>
        <v>1</v>
      </c>
      <c r="M1879" s="93">
        <f>STOCK[[#This Row],[Precio Final]]*10%</f>
        <v>1.8</v>
      </c>
      <c r="N1879" s="84"/>
      <c r="O1879" s="85"/>
      <c r="P1879" s="85">
        <v>6</v>
      </c>
      <c r="Q1879" s="84"/>
      <c r="R1879" s="84"/>
      <c r="S1879" s="85"/>
      <c r="T1879" s="96"/>
      <c r="U1879" s="84">
        <f t="shared" si="94"/>
        <v>0</v>
      </c>
      <c r="V1879" s="85">
        <f t="shared" si="93"/>
        <v>18</v>
      </c>
      <c r="W1879" s="85">
        <f>STOCK[[#This Row],[Precio Final]]-STOCK[[#This Row],[Costo total]]</f>
        <v>18</v>
      </c>
      <c r="X1879" s="84">
        <f>STOCK[[#This Row],[Ganancia Unitaria]]*STOCK[[#This Row],[Salidas]]</f>
        <v>0</v>
      </c>
      <c r="Y1879" s="84"/>
      <c r="Z1879" s="84"/>
      <c r="AA1879" s="85"/>
      <c r="AB1879" s="84"/>
      <c r="AC1879" s="84"/>
      <c r="AD1879" s="106"/>
      <c r="AE1879" s="107"/>
      <c r="AF1879" s="107"/>
      <c r="AG1879" s="107"/>
      <c r="AH1879" s="107"/>
      <c r="AI1879" s="107"/>
      <c r="AJ1879" s="107"/>
      <c r="AK1879" s="107"/>
      <c r="AL1879" s="107"/>
      <c r="AM1879" s="107"/>
      <c r="AN1879" s="107"/>
      <c r="AO1879" s="107"/>
      <c r="AP1879" s="107"/>
      <c r="AQ1879" s="107"/>
      <c r="AR1879" s="107"/>
      <c r="AS1879" s="107"/>
      <c r="AT1879" s="107"/>
    </row>
    <row r="1880" s="65" customFormat="1" ht="104" customHeight="1" spans="1:46">
      <c r="A1880" s="84" t="s">
        <v>20022</v>
      </c>
      <c r="B1880" s="84"/>
      <c r="C1880" s="85" t="s">
        <v>2</v>
      </c>
      <c r="D1880" s="84" t="s">
        <v>19896</v>
      </c>
      <c r="E1880" s="87" t="s">
        <v>20023</v>
      </c>
      <c r="F1880" s="84" t="s">
        <v>18328</v>
      </c>
      <c r="G1880" s="85"/>
      <c r="H1880" s="85">
        <v>18</v>
      </c>
      <c r="I1880" s="85">
        <v>18</v>
      </c>
      <c r="J1880" s="84">
        <v>1</v>
      </c>
      <c r="K1880" s="90">
        <f>SUMIFS(VENTAS[Cantidad],VENTAS[Código del producto Vendido],STOCK[[#This Row],[Code]])</f>
        <v>0</v>
      </c>
      <c r="L1880" s="84">
        <v>1</v>
      </c>
      <c r="M1880" s="93">
        <f>STOCK[[#This Row],[Precio Final]]*10%</f>
        <v>1.8</v>
      </c>
      <c r="N1880" s="84"/>
      <c r="O1880" s="85"/>
      <c r="P1880" s="85">
        <v>6</v>
      </c>
      <c r="Q1880" s="84"/>
      <c r="R1880" s="84"/>
      <c r="S1880" s="85"/>
      <c r="T1880" s="96"/>
      <c r="U1880" s="84">
        <f t="shared" si="94"/>
        <v>0</v>
      </c>
      <c r="V1880" s="85">
        <f t="shared" si="93"/>
        <v>18</v>
      </c>
      <c r="W1880" s="85">
        <f>STOCK[[#This Row],[Precio Final]]-STOCK[[#This Row],[Costo total]]</f>
        <v>18</v>
      </c>
      <c r="X1880" s="84">
        <f>STOCK[[#This Row],[Ganancia Unitaria]]*STOCK[[#This Row],[Salidas]]</f>
        <v>0</v>
      </c>
      <c r="Y1880" s="84"/>
      <c r="Z1880" s="84"/>
      <c r="AA1880" s="85"/>
      <c r="AB1880" s="84"/>
      <c r="AC1880" s="84"/>
      <c r="AD1880" s="106"/>
      <c r="AE1880" s="107"/>
      <c r="AF1880" s="107"/>
      <c r="AG1880" s="107"/>
      <c r="AH1880" s="107"/>
      <c r="AI1880" s="107"/>
      <c r="AJ1880" s="107"/>
      <c r="AK1880" s="107"/>
      <c r="AL1880" s="107"/>
      <c r="AM1880" s="107"/>
      <c r="AN1880" s="107"/>
      <c r="AO1880" s="107"/>
      <c r="AP1880" s="107"/>
      <c r="AQ1880" s="107"/>
      <c r="AR1880" s="107"/>
      <c r="AS1880" s="107"/>
      <c r="AT1880" s="107"/>
    </row>
    <row r="1881" s="65" customFormat="1" ht="104" customHeight="1" spans="1:46">
      <c r="A1881" s="84" t="s">
        <v>20024</v>
      </c>
      <c r="B1881" s="84"/>
      <c r="C1881" s="85" t="s">
        <v>2</v>
      </c>
      <c r="D1881" s="84" t="s">
        <v>19896</v>
      </c>
      <c r="E1881" s="87" t="s">
        <v>20025</v>
      </c>
      <c r="F1881" s="84" t="s">
        <v>20026</v>
      </c>
      <c r="G1881" s="85"/>
      <c r="H1881" s="85">
        <v>20</v>
      </c>
      <c r="I1881" s="85">
        <v>20</v>
      </c>
      <c r="J1881" s="84">
        <v>1</v>
      </c>
      <c r="K1881" s="90">
        <f>SUMIFS(VENTAS[Cantidad],VENTAS[Código del producto Vendido],STOCK[[#This Row],[Code]])</f>
        <v>0</v>
      </c>
      <c r="L1881" s="84">
        <f>STOCK[[#This Row],[Entradas]]-STOCK[[#This Row],[Salidas]]</f>
        <v>1</v>
      </c>
      <c r="M1881" s="93">
        <f>STOCK[[#This Row],[Precio Final]]*10%</f>
        <v>2</v>
      </c>
      <c r="N1881" s="84"/>
      <c r="O1881" s="85"/>
      <c r="P1881" s="85">
        <v>6</v>
      </c>
      <c r="Q1881" s="84"/>
      <c r="R1881" s="84"/>
      <c r="S1881" s="85"/>
      <c r="T1881" s="96"/>
      <c r="U1881" s="84">
        <f t="shared" si="94"/>
        <v>0</v>
      </c>
      <c r="V1881" s="85">
        <f t="shared" si="93"/>
        <v>20</v>
      </c>
      <c r="W1881" s="85">
        <f>STOCK[[#This Row],[Precio Final]]-STOCK[[#This Row],[Costo total]]</f>
        <v>20</v>
      </c>
      <c r="X1881" s="84">
        <f>STOCK[[#This Row],[Ganancia Unitaria]]*STOCK[[#This Row],[Salidas]]</f>
        <v>0</v>
      </c>
      <c r="Y1881" s="84"/>
      <c r="Z1881" s="84"/>
      <c r="AA1881" s="85"/>
      <c r="AB1881" s="84"/>
      <c r="AC1881" s="84"/>
      <c r="AD1881" s="106"/>
      <c r="AE1881" s="107"/>
      <c r="AF1881" s="107"/>
      <c r="AG1881" s="107"/>
      <c r="AH1881" s="107"/>
      <c r="AI1881" s="107"/>
      <c r="AJ1881" s="107"/>
      <c r="AK1881" s="107"/>
      <c r="AL1881" s="107"/>
      <c r="AM1881" s="107"/>
      <c r="AN1881" s="107"/>
      <c r="AO1881" s="107"/>
      <c r="AP1881" s="107"/>
      <c r="AQ1881" s="107"/>
      <c r="AR1881" s="107"/>
      <c r="AS1881" s="107"/>
      <c r="AT1881" s="107"/>
    </row>
    <row r="1882" s="65" customFormat="1" ht="104" customHeight="1" spans="1:46">
      <c r="A1882" s="84" t="s">
        <v>20027</v>
      </c>
      <c r="B1882" s="84"/>
      <c r="C1882" s="85" t="s">
        <v>2</v>
      </c>
      <c r="D1882" s="84" t="s">
        <v>16447</v>
      </c>
      <c r="E1882" s="87" t="s">
        <v>20028</v>
      </c>
      <c r="F1882" s="84" t="s">
        <v>16408</v>
      </c>
      <c r="G1882" s="85"/>
      <c r="H1882" s="85">
        <v>28</v>
      </c>
      <c r="I1882" s="85">
        <v>28</v>
      </c>
      <c r="J1882" s="84">
        <v>1</v>
      </c>
      <c r="K1882" s="90">
        <f>SUMIFS(VENTAS[Cantidad],VENTAS[Código del producto Vendido],STOCK[[#This Row],[Code]])</f>
        <v>0</v>
      </c>
      <c r="L1882" s="84">
        <f>STOCK[[#This Row],[Entradas]]-STOCK[[#This Row],[Salidas]]</f>
        <v>1</v>
      </c>
      <c r="M1882" s="93">
        <f>STOCK[[#This Row],[Precio Final]]*10%</f>
        <v>2.8</v>
      </c>
      <c r="N1882" s="84"/>
      <c r="O1882" s="85"/>
      <c r="P1882" s="85">
        <v>12</v>
      </c>
      <c r="Q1882" s="84"/>
      <c r="R1882" s="84"/>
      <c r="S1882" s="85"/>
      <c r="T1882" s="96"/>
      <c r="U1882" s="84">
        <f t="shared" si="94"/>
        <v>0</v>
      </c>
      <c r="V1882" s="85">
        <f t="shared" si="93"/>
        <v>28</v>
      </c>
      <c r="W1882" s="85">
        <f>STOCK[[#This Row],[Precio Final]]-STOCK[[#This Row],[Costo total]]</f>
        <v>28</v>
      </c>
      <c r="X1882" s="84">
        <f>STOCK[[#This Row],[Ganancia Unitaria]]*STOCK[[#This Row],[Salidas]]</f>
        <v>0</v>
      </c>
      <c r="Y1882" s="84"/>
      <c r="Z1882" s="84"/>
      <c r="AA1882" s="85"/>
      <c r="AB1882" s="84"/>
      <c r="AC1882" s="84"/>
      <c r="AD1882" s="106"/>
      <c r="AE1882" s="107"/>
      <c r="AF1882" s="107"/>
      <c r="AG1882" s="107"/>
      <c r="AH1882" s="107"/>
      <c r="AI1882" s="107"/>
      <c r="AJ1882" s="107"/>
      <c r="AK1882" s="107"/>
      <c r="AL1882" s="107"/>
      <c r="AM1882" s="107"/>
      <c r="AN1882" s="107"/>
      <c r="AO1882" s="107"/>
      <c r="AP1882" s="107"/>
      <c r="AQ1882" s="107"/>
      <c r="AR1882" s="107"/>
      <c r="AS1882" s="107"/>
      <c r="AT1882" s="107"/>
    </row>
    <row r="1883" s="65" customFormat="1" ht="104" customHeight="1" spans="1:46">
      <c r="A1883" s="84" t="s">
        <v>20029</v>
      </c>
      <c r="B1883" s="84"/>
      <c r="C1883" s="85" t="s">
        <v>2</v>
      </c>
      <c r="D1883" s="84" t="s">
        <v>16856</v>
      </c>
      <c r="E1883" s="87" t="s">
        <v>20030</v>
      </c>
      <c r="F1883" s="84" t="s">
        <v>17042</v>
      </c>
      <c r="G1883" s="85"/>
      <c r="H1883" s="85">
        <v>30</v>
      </c>
      <c r="I1883" s="85">
        <v>30</v>
      </c>
      <c r="J1883" s="84">
        <v>1</v>
      </c>
      <c r="K1883" s="90">
        <f>SUMIFS(VENTAS[Cantidad],VENTAS[Código del producto Vendido],STOCK[[#This Row],[Code]])</f>
        <v>0</v>
      </c>
      <c r="L1883" s="84">
        <f>STOCK[[#This Row],[Entradas]]-STOCK[[#This Row],[Salidas]]</f>
        <v>1</v>
      </c>
      <c r="M1883" s="93">
        <f>STOCK[[#This Row],[Precio Final]]*10%</f>
        <v>3</v>
      </c>
      <c r="N1883" s="84"/>
      <c r="O1883" s="85"/>
      <c r="P1883" s="85">
        <v>12</v>
      </c>
      <c r="Q1883" s="84"/>
      <c r="R1883" s="84"/>
      <c r="S1883" s="85"/>
      <c r="T1883" s="96"/>
      <c r="U1883" s="84">
        <f t="shared" si="94"/>
        <v>0</v>
      </c>
      <c r="V1883" s="85">
        <f t="shared" si="93"/>
        <v>30</v>
      </c>
      <c r="W1883" s="85">
        <f>STOCK[[#This Row],[Precio Final]]-STOCK[[#This Row],[Costo total]]</f>
        <v>30</v>
      </c>
      <c r="X1883" s="84">
        <f>STOCK[[#This Row],[Ganancia Unitaria]]*STOCK[[#This Row],[Salidas]]</f>
        <v>0</v>
      </c>
      <c r="Y1883" s="84"/>
      <c r="Z1883" s="84"/>
      <c r="AA1883" s="85"/>
      <c r="AB1883" s="84"/>
      <c r="AC1883" s="84"/>
      <c r="AD1883" s="106"/>
      <c r="AE1883" s="107"/>
      <c r="AF1883" s="107"/>
      <c r="AG1883" s="107"/>
      <c r="AH1883" s="107"/>
      <c r="AI1883" s="107"/>
      <c r="AJ1883" s="107"/>
      <c r="AK1883" s="107"/>
      <c r="AL1883" s="107"/>
      <c r="AM1883" s="107"/>
      <c r="AN1883" s="107"/>
      <c r="AO1883" s="107"/>
      <c r="AP1883" s="107"/>
      <c r="AQ1883" s="107"/>
      <c r="AR1883" s="107"/>
      <c r="AS1883" s="107"/>
      <c r="AT1883" s="107"/>
    </row>
    <row r="1884" s="65" customFormat="1" ht="104" customHeight="1" spans="1:46">
      <c r="A1884" s="84" t="s">
        <v>20031</v>
      </c>
      <c r="B1884" s="84"/>
      <c r="C1884" s="85" t="s">
        <v>2</v>
      </c>
      <c r="D1884" s="84" t="s">
        <v>20032</v>
      </c>
      <c r="E1884" s="87" t="s">
        <v>20033</v>
      </c>
      <c r="F1884" s="84" t="s">
        <v>19230</v>
      </c>
      <c r="G1884" s="85"/>
      <c r="H1884" s="85">
        <v>30</v>
      </c>
      <c r="I1884" s="85">
        <v>30</v>
      </c>
      <c r="J1884" s="84">
        <v>1</v>
      </c>
      <c r="K1884" s="90">
        <f>SUMIFS(VENTAS[Cantidad],VENTAS[Código del producto Vendido],STOCK[[#This Row],[Code]])</f>
        <v>0</v>
      </c>
      <c r="L1884" s="84">
        <f>STOCK[[#This Row],[Entradas]]-STOCK[[#This Row],[Salidas]]</f>
        <v>1</v>
      </c>
      <c r="M1884" s="93">
        <f>STOCK[[#This Row],[Precio Final]]*10%</f>
        <v>3</v>
      </c>
      <c r="N1884" s="84"/>
      <c r="O1884" s="85"/>
      <c r="P1884" s="85">
        <v>12</v>
      </c>
      <c r="Q1884" s="84"/>
      <c r="R1884" s="84"/>
      <c r="S1884" s="85"/>
      <c r="T1884" s="96"/>
      <c r="U1884" s="84">
        <f t="shared" si="94"/>
        <v>0</v>
      </c>
      <c r="V1884" s="85">
        <f t="shared" si="93"/>
        <v>30</v>
      </c>
      <c r="W1884" s="85">
        <f>STOCK[[#This Row],[Precio Final]]-STOCK[[#This Row],[Costo total]]</f>
        <v>30</v>
      </c>
      <c r="X1884" s="84">
        <f>STOCK[[#This Row],[Ganancia Unitaria]]*STOCK[[#This Row],[Salidas]]</f>
        <v>0</v>
      </c>
      <c r="Y1884" s="84"/>
      <c r="Z1884" s="84"/>
      <c r="AA1884" s="85"/>
      <c r="AB1884" s="84"/>
      <c r="AC1884" s="84"/>
      <c r="AD1884" s="106"/>
      <c r="AE1884" s="107"/>
      <c r="AF1884" s="107"/>
      <c r="AG1884" s="107"/>
      <c r="AH1884" s="107"/>
      <c r="AI1884" s="107"/>
      <c r="AJ1884" s="107"/>
      <c r="AK1884" s="107"/>
      <c r="AL1884" s="107"/>
      <c r="AM1884" s="107"/>
      <c r="AN1884" s="107"/>
      <c r="AO1884" s="107"/>
      <c r="AP1884" s="107"/>
      <c r="AQ1884" s="107"/>
      <c r="AR1884" s="107"/>
      <c r="AS1884" s="107"/>
      <c r="AT1884" s="107"/>
    </row>
    <row r="1885" s="65" customFormat="1" ht="104" customHeight="1" spans="1:46">
      <c r="A1885" s="84" t="s">
        <v>20034</v>
      </c>
      <c r="B1885" s="84"/>
      <c r="C1885" s="85" t="s">
        <v>2</v>
      </c>
      <c r="D1885" s="84" t="s">
        <v>16856</v>
      </c>
      <c r="E1885" s="87" t="s">
        <v>20033</v>
      </c>
      <c r="F1885" s="84" t="s">
        <v>17042</v>
      </c>
      <c r="G1885" s="85"/>
      <c r="H1885" s="85">
        <v>30</v>
      </c>
      <c r="I1885" s="85">
        <v>30</v>
      </c>
      <c r="J1885" s="84">
        <v>1</v>
      </c>
      <c r="K1885" s="90">
        <f>SUMIFS(VENTAS[Cantidad],VENTAS[Código del producto Vendido],STOCK[[#This Row],[Code]])</f>
        <v>0</v>
      </c>
      <c r="L1885" s="84">
        <f>STOCK[[#This Row],[Entradas]]-STOCK[[#This Row],[Salidas]]</f>
        <v>1</v>
      </c>
      <c r="M1885" s="93">
        <f>STOCK[[#This Row],[Precio Final]]*10%</f>
        <v>3</v>
      </c>
      <c r="N1885" s="84"/>
      <c r="O1885" s="85"/>
      <c r="P1885" s="85">
        <v>12</v>
      </c>
      <c r="Q1885" s="84"/>
      <c r="R1885" s="84"/>
      <c r="S1885" s="85"/>
      <c r="T1885" s="96"/>
      <c r="U1885" s="84">
        <f t="shared" si="94"/>
        <v>0</v>
      </c>
      <c r="V1885" s="85">
        <f t="shared" si="93"/>
        <v>30</v>
      </c>
      <c r="W1885" s="85">
        <f>STOCK[[#This Row],[Precio Final]]-STOCK[[#This Row],[Costo total]]</f>
        <v>30</v>
      </c>
      <c r="X1885" s="84">
        <f>STOCK[[#This Row],[Ganancia Unitaria]]*STOCK[[#This Row],[Salidas]]</f>
        <v>0</v>
      </c>
      <c r="Y1885" s="84"/>
      <c r="Z1885" s="84"/>
      <c r="AA1885" s="85"/>
      <c r="AB1885" s="84"/>
      <c r="AC1885" s="84"/>
      <c r="AD1885" s="106"/>
      <c r="AE1885" s="107"/>
      <c r="AF1885" s="107"/>
      <c r="AG1885" s="107"/>
      <c r="AH1885" s="107"/>
      <c r="AI1885" s="107"/>
      <c r="AJ1885" s="107"/>
      <c r="AK1885" s="107"/>
      <c r="AL1885" s="107"/>
      <c r="AM1885" s="107"/>
      <c r="AN1885" s="107"/>
      <c r="AO1885" s="107"/>
      <c r="AP1885" s="107"/>
      <c r="AQ1885" s="107"/>
      <c r="AR1885" s="107"/>
      <c r="AS1885" s="107"/>
      <c r="AT1885" s="107"/>
    </row>
    <row r="1886" s="65" customFormat="1" ht="104" customHeight="1" spans="1:46">
      <c r="A1886" s="84" t="s">
        <v>20035</v>
      </c>
      <c r="B1886" s="84"/>
      <c r="C1886" s="85" t="s">
        <v>2</v>
      </c>
      <c r="D1886" s="84" t="s">
        <v>16447</v>
      </c>
      <c r="E1886" s="87" t="s">
        <v>20036</v>
      </c>
      <c r="F1886" s="84" t="s">
        <v>16404</v>
      </c>
      <c r="G1886" s="85"/>
      <c r="H1886" s="85">
        <v>35</v>
      </c>
      <c r="I1886" s="85">
        <v>35</v>
      </c>
      <c r="J1886" s="84">
        <v>1</v>
      </c>
      <c r="K1886" s="90">
        <f>SUMIFS(VENTAS[Cantidad],VENTAS[Código del producto Vendido],STOCK[[#This Row],[Code]])</f>
        <v>0</v>
      </c>
      <c r="L1886" s="84">
        <f>STOCK[[#This Row],[Entradas]]-STOCK[[#This Row],[Salidas]]</f>
        <v>1</v>
      </c>
      <c r="M1886" s="93">
        <f>STOCK[[#This Row],[Precio Final]]*10%</f>
        <v>3.5</v>
      </c>
      <c r="N1886" s="84"/>
      <c r="O1886" s="85"/>
      <c r="P1886" s="85">
        <v>12</v>
      </c>
      <c r="Q1886" s="84"/>
      <c r="R1886" s="84"/>
      <c r="S1886" s="85"/>
      <c r="T1886" s="96"/>
      <c r="U1886" s="84">
        <f t="shared" si="94"/>
        <v>0</v>
      </c>
      <c r="V1886" s="85">
        <f t="shared" si="93"/>
        <v>35</v>
      </c>
      <c r="W1886" s="85">
        <f>STOCK[[#This Row],[Precio Final]]-STOCK[[#This Row],[Costo total]]</f>
        <v>35</v>
      </c>
      <c r="X1886" s="84">
        <f>STOCK[[#This Row],[Ganancia Unitaria]]*STOCK[[#This Row],[Salidas]]</f>
        <v>0</v>
      </c>
      <c r="Y1886" s="84"/>
      <c r="Z1886" s="84"/>
      <c r="AA1886" s="85"/>
      <c r="AB1886" s="84"/>
      <c r="AC1886" s="84"/>
      <c r="AD1886" s="106"/>
      <c r="AE1886" s="107"/>
      <c r="AF1886" s="107"/>
      <c r="AG1886" s="107"/>
      <c r="AH1886" s="107"/>
      <c r="AI1886" s="107"/>
      <c r="AJ1886" s="107"/>
      <c r="AK1886" s="107"/>
      <c r="AL1886" s="107"/>
      <c r="AM1886" s="107"/>
      <c r="AN1886" s="107"/>
      <c r="AO1886" s="107"/>
      <c r="AP1886" s="107"/>
      <c r="AQ1886" s="107"/>
      <c r="AR1886" s="107"/>
      <c r="AS1886" s="107"/>
      <c r="AT1886" s="107"/>
    </row>
    <row r="1887" s="65" customFormat="1" ht="104" customHeight="1" spans="1:46">
      <c r="A1887" s="84" t="s">
        <v>20037</v>
      </c>
      <c r="B1887" s="84"/>
      <c r="C1887" s="85" t="s">
        <v>2</v>
      </c>
      <c r="D1887" s="84" t="s">
        <v>16856</v>
      </c>
      <c r="E1887" s="87" t="s">
        <v>20038</v>
      </c>
      <c r="F1887" s="84" t="s">
        <v>16396</v>
      </c>
      <c r="G1887" s="85"/>
      <c r="H1887" s="85">
        <v>35</v>
      </c>
      <c r="I1887" s="85">
        <v>35</v>
      </c>
      <c r="J1887" s="84">
        <v>1</v>
      </c>
      <c r="K1887" s="90">
        <f>SUMIFS(VENTAS[Cantidad],VENTAS[Código del producto Vendido],STOCK[[#This Row],[Code]])</f>
        <v>0</v>
      </c>
      <c r="L1887" s="84">
        <f>STOCK[[#This Row],[Entradas]]-STOCK[[#This Row],[Salidas]]</f>
        <v>1</v>
      </c>
      <c r="M1887" s="93">
        <f>STOCK[[#This Row],[Precio Final]]*10%</f>
        <v>3.5</v>
      </c>
      <c r="N1887" s="84"/>
      <c r="O1887" s="85"/>
      <c r="P1887" s="85">
        <v>12</v>
      </c>
      <c r="Q1887" s="84"/>
      <c r="R1887" s="84"/>
      <c r="S1887" s="85"/>
      <c r="T1887" s="96"/>
      <c r="U1887" s="84">
        <f t="shared" si="94"/>
        <v>0</v>
      </c>
      <c r="V1887" s="85">
        <f t="shared" si="93"/>
        <v>35</v>
      </c>
      <c r="W1887" s="85">
        <f>STOCK[[#This Row],[Precio Final]]-STOCK[[#This Row],[Costo total]]</f>
        <v>35</v>
      </c>
      <c r="X1887" s="84">
        <f>STOCK[[#This Row],[Ganancia Unitaria]]*STOCK[[#This Row],[Salidas]]</f>
        <v>0</v>
      </c>
      <c r="Y1887" s="84"/>
      <c r="Z1887" s="84"/>
      <c r="AA1887" s="85"/>
      <c r="AB1887" s="84"/>
      <c r="AC1887" s="84"/>
      <c r="AD1887" s="106"/>
      <c r="AE1887" s="107"/>
      <c r="AF1887" s="107"/>
      <c r="AG1887" s="107"/>
      <c r="AH1887" s="107"/>
      <c r="AI1887" s="107"/>
      <c r="AJ1887" s="107"/>
      <c r="AK1887" s="107"/>
      <c r="AL1887" s="107"/>
      <c r="AM1887" s="107"/>
      <c r="AN1887" s="107"/>
      <c r="AO1887" s="107"/>
      <c r="AP1887" s="107"/>
      <c r="AQ1887" s="107"/>
      <c r="AR1887" s="107"/>
      <c r="AS1887" s="107"/>
      <c r="AT1887" s="107"/>
    </row>
    <row r="1888" s="65" customFormat="1" ht="104" customHeight="1" spans="1:46">
      <c r="A1888" s="84" t="s">
        <v>20039</v>
      </c>
      <c r="B1888" s="84"/>
      <c r="C1888" s="85" t="s">
        <v>2</v>
      </c>
      <c r="D1888" s="84" t="s">
        <v>20032</v>
      </c>
      <c r="E1888" s="87" t="s">
        <v>20040</v>
      </c>
      <c r="F1888" s="84" t="s">
        <v>16586</v>
      </c>
      <c r="G1888" s="85"/>
      <c r="H1888" s="85">
        <v>30</v>
      </c>
      <c r="I1888" s="85">
        <v>30</v>
      </c>
      <c r="J1888" s="84">
        <v>1</v>
      </c>
      <c r="K1888" s="90">
        <f>SUMIFS(VENTAS[Cantidad],VENTAS[Código del producto Vendido],STOCK[[#This Row],[Code]])</f>
        <v>0</v>
      </c>
      <c r="L1888" s="84">
        <f>STOCK[[#This Row],[Entradas]]-STOCK[[#This Row],[Salidas]]</f>
        <v>1</v>
      </c>
      <c r="M1888" s="93">
        <f>STOCK[[#This Row],[Precio Final]]*10%</f>
        <v>3</v>
      </c>
      <c r="N1888" s="84"/>
      <c r="O1888" s="85"/>
      <c r="P1888" s="85">
        <v>12</v>
      </c>
      <c r="Q1888" s="84"/>
      <c r="R1888" s="84"/>
      <c r="S1888" s="85"/>
      <c r="T1888" s="96"/>
      <c r="U1888" s="84">
        <f t="shared" si="94"/>
        <v>0</v>
      </c>
      <c r="V1888" s="85">
        <f t="shared" ref="V1888:V1921" si="95">H1888</f>
        <v>30</v>
      </c>
      <c r="W1888" s="85">
        <f>STOCK[[#This Row],[Precio Final]]-STOCK[[#This Row],[Costo total]]</f>
        <v>30</v>
      </c>
      <c r="X1888" s="84">
        <f>STOCK[[#This Row],[Ganancia Unitaria]]*STOCK[[#This Row],[Salidas]]</f>
        <v>0</v>
      </c>
      <c r="Y1888" s="84"/>
      <c r="Z1888" s="84"/>
      <c r="AA1888" s="85"/>
      <c r="AB1888" s="84"/>
      <c r="AC1888" s="84"/>
      <c r="AD1888" s="106"/>
      <c r="AE1888" s="107"/>
      <c r="AF1888" s="107"/>
      <c r="AG1888" s="107"/>
      <c r="AH1888" s="107"/>
      <c r="AI1888" s="107"/>
      <c r="AJ1888" s="107"/>
      <c r="AK1888" s="107"/>
      <c r="AL1888" s="107"/>
      <c r="AM1888" s="107"/>
      <c r="AN1888" s="107"/>
      <c r="AO1888" s="107"/>
      <c r="AP1888" s="107"/>
      <c r="AQ1888" s="107"/>
      <c r="AR1888" s="107"/>
      <c r="AS1888" s="107"/>
      <c r="AT1888" s="107"/>
    </row>
    <row r="1889" s="65" customFormat="1" ht="104" customHeight="1" spans="1:46">
      <c r="A1889" s="84" t="s">
        <v>20041</v>
      </c>
      <c r="B1889" s="84"/>
      <c r="C1889" s="85" t="s">
        <v>2</v>
      </c>
      <c r="D1889" s="84" t="s">
        <v>16856</v>
      </c>
      <c r="E1889" s="87" t="s">
        <v>20042</v>
      </c>
      <c r="F1889" s="84" t="s">
        <v>16396</v>
      </c>
      <c r="G1889" s="85"/>
      <c r="H1889" s="85">
        <v>22</v>
      </c>
      <c r="I1889" s="85">
        <v>22</v>
      </c>
      <c r="J1889" s="84">
        <v>1</v>
      </c>
      <c r="K1889" s="90">
        <f>SUMIFS(VENTAS[Cantidad],VENTAS[Código del producto Vendido],STOCK[[#This Row],[Code]])</f>
        <v>0</v>
      </c>
      <c r="L1889" s="84">
        <f>STOCK[[#This Row],[Entradas]]-STOCK[[#This Row],[Salidas]]</f>
        <v>1</v>
      </c>
      <c r="M1889" s="93">
        <f>STOCK[[#This Row],[Precio Final]]*10%</f>
        <v>2.2</v>
      </c>
      <c r="N1889" s="84"/>
      <c r="O1889" s="85"/>
      <c r="P1889" s="85">
        <v>12</v>
      </c>
      <c r="Q1889" s="84"/>
      <c r="R1889" s="84"/>
      <c r="S1889" s="85"/>
      <c r="T1889" s="96"/>
      <c r="U1889" s="84">
        <f t="shared" si="94"/>
        <v>0</v>
      </c>
      <c r="V1889" s="85">
        <f t="shared" si="95"/>
        <v>22</v>
      </c>
      <c r="W1889" s="85">
        <f>STOCK[[#This Row],[Precio Final]]-STOCK[[#This Row],[Costo total]]</f>
        <v>22</v>
      </c>
      <c r="X1889" s="84">
        <f>STOCK[[#This Row],[Ganancia Unitaria]]*STOCK[[#This Row],[Salidas]]</f>
        <v>0</v>
      </c>
      <c r="Y1889" s="84"/>
      <c r="Z1889" s="84"/>
      <c r="AA1889" s="85"/>
      <c r="AB1889" s="84"/>
      <c r="AC1889" s="84"/>
      <c r="AD1889" s="106"/>
      <c r="AE1889" s="107"/>
      <c r="AF1889" s="107"/>
      <c r="AG1889" s="107"/>
      <c r="AH1889" s="107"/>
      <c r="AI1889" s="107"/>
      <c r="AJ1889" s="107"/>
      <c r="AK1889" s="107"/>
      <c r="AL1889" s="107"/>
      <c r="AM1889" s="107"/>
      <c r="AN1889" s="107"/>
      <c r="AO1889" s="107"/>
      <c r="AP1889" s="107"/>
      <c r="AQ1889" s="107"/>
      <c r="AR1889" s="107"/>
      <c r="AS1889" s="107"/>
      <c r="AT1889" s="107"/>
    </row>
    <row r="1890" s="65" customFormat="1" ht="104" customHeight="1" spans="1:46">
      <c r="A1890" s="84" t="s">
        <v>20043</v>
      </c>
      <c r="B1890" s="84"/>
      <c r="C1890" s="85" t="s">
        <v>2</v>
      </c>
      <c r="D1890" s="84" t="s">
        <v>16856</v>
      </c>
      <c r="E1890" s="87" t="s">
        <v>20044</v>
      </c>
      <c r="F1890" s="84" t="s">
        <v>16396</v>
      </c>
      <c r="G1890" s="85"/>
      <c r="H1890" s="85">
        <v>22</v>
      </c>
      <c r="I1890" s="85">
        <v>22</v>
      </c>
      <c r="J1890" s="84">
        <v>1</v>
      </c>
      <c r="K1890" s="90">
        <f>SUMIFS(VENTAS[Cantidad],VENTAS[Código del producto Vendido],STOCK[[#This Row],[Code]])</f>
        <v>0</v>
      </c>
      <c r="L1890" s="84">
        <f>STOCK[[#This Row],[Entradas]]-STOCK[[#This Row],[Salidas]]</f>
        <v>1</v>
      </c>
      <c r="M1890" s="93">
        <f>STOCK[[#This Row],[Precio Final]]*10%</f>
        <v>2.2</v>
      </c>
      <c r="N1890" s="84"/>
      <c r="O1890" s="85"/>
      <c r="P1890" s="85">
        <v>12</v>
      </c>
      <c r="Q1890" s="84"/>
      <c r="R1890" s="84"/>
      <c r="S1890" s="85"/>
      <c r="T1890" s="96"/>
      <c r="U1890" s="84">
        <f t="shared" si="94"/>
        <v>0</v>
      </c>
      <c r="V1890" s="85">
        <f t="shared" si="95"/>
        <v>22</v>
      </c>
      <c r="W1890" s="85">
        <f>STOCK[[#This Row],[Precio Final]]-STOCK[[#This Row],[Costo total]]</f>
        <v>22</v>
      </c>
      <c r="X1890" s="84">
        <f>STOCK[[#This Row],[Ganancia Unitaria]]*STOCK[[#This Row],[Salidas]]</f>
        <v>0</v>
      </c>
      <c r="Y1890" s="84"/>
      <c r="Z1890" s="84"/>
      <c r="AA1890" s="85"/>
      <c r="AB1890" s="84"/>
      <c r="AC1890" s="84"/>
      <c r="AD1890" s="106"/>
      <c r="AE1890" s="107"/>
      <c r="AF1890" s="107"/>
      <c r="AG1890" s="107"/>
      <c r="AH1890" s="107"/>
      <c r="AI1890" s="107"/>
      <c r="AJ1890" s="107"/>
      <c r="AK1890" s="107"/>
      <c r="AL1890" s="107"/>
      <c r="AM1890" s="107"/>
      <c r="AN1890" s="107"/>
      <c r="AO1890" s="107"/>
      <c r="AP1890" s="107"/>
      <c r="AQ1890" s="107"/>
      <c r="AR1890" s="107"/>
      <c r="AS1890" s="107"/>
      <c r="AT1890" s="107"/>
    </row>
    <row r="1891" s="65" customFormat="1" ht="104" customHeight="1" spans="1:46">
      <c r="A1891" s="84" t="s">
        <v>20045</v>
      </c>
      <c r="B1891" s="84"/>
      <c r="C1891" s="85" t="s">
        <v>2</v>
      </c>
      <c r="D1891" s="84" t="s">
        <v>16447</v>
      </c>
      <c r="E1891" s="87" t="s">
        <v>20046</v>
      </c>
      <c r="F1891" s="84" t="s">
        <v>18156</v>
      </c>
      <c r="G1891" s="85"/>
      <c r="H1891" s="85">
        <v>28</v>
      </c>
      <c r="I1891" s="85">
        <v>28</v>
      </c>
      <c r="J1891" s="84">
        <v>1</v>
      </c>
      <c r="K1891" s="90">
        <f>SUMIFS(VENTAS[Cantidad],VENTAS[Código del producto Vendido],STOCK[[#This Row],[Code]])</f>
        <v>0</v>
      </c>
      <c r="L1891" s="84">
        <f>STOCK[[#This Row],[Entradas]]-STOCK[[#This Row],[Salidas]]</f>
        <v>1</v>
      </c>
      <c r="M1891" s="93">
        <f>STOCK[[#This Row],[Precio Final]]*10%</f>
        <v>2.8</v>
      </c>
      <c r="N1891" s="84"/>
      <c r="O1891" s="85"/>
      <c r="P1891" s="85">
        <v>12</v>
      </c>
      <c r="Q1891" s="84"/>
      <c r="R1891" s="84"/>
      <c r="S1891" s="85"/>
      <c r="T1891" s="96"/>
      <c r="U1891" s="84">
        <f t="shared" si="94"/>
        <v>0</v>
      </c>
      <c r="V1891" s="85">
        <f t="shared" si="95"/>
        <v>28</v>
      </c>
      <c r="W1891" s="85">
        <f>STOCK[[#This Row],[Precio Final]]-STOCK[[#This Row],[Costo total]]</f>
        <v>28</v>
      </c>
      <c r="X1891" s="84">
        <f>STOCK[[#This Row],[Ganancia Unitaria]]*STOCK[[#This Row],[Salidas]]</f>
        <v>0</v>
      </c>
      <c r="Y1891" s="84"/>
      <c r="Z1891" s="84"/>
      <c r="AA1891" s="85"/>
      <c r="AB1891" s="84"/>
      <c r="AC1891" s="84"/>
      <c r="AD1891" s="106"/>
      <c r="AE1891" s="107"/>
      <c r="AF1891" s="107"/>
      <c r="AG1891" s="107"/>
      <c r="AH1891" s="107"/>
      <c r="AI1891" s="107"/>
      <c r="AJ1891" s="107"/>
      <c r="AK1891" s="107"/>
      <c r="AL1891" s="107"/>
      <c r="AM1891" s="107"/>
      <c r="AN1891" s="107"/>
      <c r="AO1891" s="107"/>
      <c r="AP1891" s="107"/>
      <c r="AQ1891" s="107"/>
      <c r="AR1891" s="107"/>
      <c r="AS1891" s="107"/>
      <c r="AT1891" s="107"/>
    </row>
    <row r="1892" s="65" customFormat="1" ht="104" customHeight="1" spans="1:46">
      <c r="A1892" s="84" t="s">
        <v>20047</v>
      </c>
      <c r="B1892" s="84"/>
      <c r="C1892" s="85" t="s">
        <v>2</v>
      </c>
      <c r="D1892" s="84" t="s">
        <v>20032</v>
      </c>
      <c r="E1892" s="87" t="s">
        <v>20048</v>
      </c>
      <c r="F1892" s="84" t="s">
        <v>16475</v>
      </c>
      <c r="G1892" s="85"/>
      <c r="H1892" s="85">
        <v>35</v>
      </c>
      <c r="I1892" s="85">
        <v>35</v>
      </c>
      <c r="J1892" s="84">
        <v>1</v>
      </c>
      <c r="K1892" s="90">
        <f>SUMIFS(VENTAS[Cantidad],VENTAS[Código del producto Vendido],STOCK[[#This Row],[Code]])</f>
        <v>0</v>
      </c>
      <c r="L1892" s="84">
        <f>STOCK[[#This Row],[Entradas]]-STOCK[[#This Row],[Salidas]]</f>
        <v>1</v>
      </c>
      <c r="M1892" s="93">
        <f>STOCK[[#This Row],[Precio Final]]*10%</f>
        <v>3.5</v>
      </c>
      <c r="N1892" s="84"/>
      <c r="O1892" s="85"/>
      <c r="P1892" s="85">
        <v>12</v>
      </c>
      <c r="Q1892" s="84"/>
      <c r="R1892" s="84"/>
      <c r="S1892" s="85"/>
      <c r="T1892" s="96"/>
      <c r="U1892" s="84">
        <f t="shared" si="94"/>
        <v>0</v>
      </c>
      <c r="V1892" s="85">
        <f t="shared" si="95"/>
        <v>35</v>
      </c>
      <c r="W1892" s="85">
        <f>STOCK[[#This Row],[Precio Final]]-STOCK[[#This Row],[Costo total]]</f>
        <v>35</v>
      </c>
      <c r="X1892" s="84">
        <f>STOCK[[#This Row],[Ganancia Unitaria]]*STOCK[[#This Row],[Salidas]]</f>
        <v>0</v>
      </c>
      <c r="Y1892" s="84"/>
      <c r="Z1892" s="84"/>
      <c r="AA1892" s="85"/>
      <c r="AB1892" s="84"/>
      <c r="AC1892" s="84"/>
      <c r="AD1892" s="106"/>
      <c r="AE1892" s="107"/>
      <c r="AF1892" s="107"/>
      <c r="AG1892" s="107"/>
      <c r="AH1892" s="107"/>
      <c r="AI1892" s="107"/>
      <c r="AJ1892" s="107"/>
      <c r="AK1892" s="107"/>
      <c r="AL1892" s="107"/>
      <c r="AM1892" s="107"/>
      <c r="AN1892" s="107"/>
      <c r="AO1892" s="107"/>
      <c r="AP1892" s="107"/>
      <c r="AQ1892" s="107"/>
      <c r="AR1892" s="107"/>
      <c r="AS1892" s="107"/>
      <c r="AT1892" s="107"/>
    </row>
    <row r="1893" s="65" customFormat="1" ht="104" customHeight="1" spans="1:46">
      <c r="A1893" s="84" t="s">
        <v>20049</v>
      </c>
      <c r="B1893" s="84"/>
      <c r="C1893" s="85" t="s">
        <v>2</v>
      </c>
      <c r="D1893" s="84" t="s">
        <v>16856</v>
      </c>
      <c r="E1893" s="87" t="s">
        <v>20050</v>
      </c>
      <c r="F1893" s="84" t="s">
        <v>17042</v>
      </c>
      <c r="G1893" s="85"/>
      <c r="H1893" s="85">
        <v>35</v>
      </c>
      <c r="I1893" s="85">
        <v>35</v>
      </c>
      <c r="J1893" s="84">
        <v>1</v>
      </c>
      <c r="K1893" s="90">
        <f>SUMIFS(VENTAS[Cantidad],VENTAS[Código del producto Vendido],STOCK[[#This Row],[Code]])</f>
        <v>0</v>
      </c>
      <c r="L1893" s="84">
        <f>STOCK[[#This Row],[Entradas]]-STOCK[[#This Row],[Salidas]]</f>
        <v>1</v>
      </c>
      <c r="M1893" s="93">
        <f>STOCK[[#This Row],[Precio Final]]*10%</f>
        <v>3.5</v>
      </c>
      <c r="N1893" s="84"/>
      <c r="O1893" s="85"/>
      <c r="P1893" s="85">
        <v>12</v>
      </c>
      <c r="Q1893" s="84"/>
      <c r="R1893" s="84"/>
      <c r="S1893" s="85"/>
      <c r="T1893" s="96"/>
      <c r="U1893" s="84">
        <f t="shared" si="94"/>
        <v>0</v>
      </c>
      <c r="V1893" s="85">
        <f t="shared" si="95"/>
        <v>35</v>
      </c>
      <c r="W1893" s="85">
        <f>STOCK[[#This Row],[Precio Final]]-STOCK[[#This Row],[Costo total]]</f>
        <v>35</v>
      </c>
      <c r="X1893" s="84">
        <f>STOCK[[#This Row],[Ganancia Unitaria]]*STOCK[[#This Row],[Salidas]]</f>
        <v>0</v>
      </c>
      <c r="Y1893" s="84"/>
      <c r="Z1893" s="84"/>
      <c r="AA1893" s="85"/>
      <c r="AB1893" s="84"/>
      <c r="AC1893" s="84"/>
      <c r="AD1893" s="106"/>
      <c r="AE1893" s="107"/>
      <c r="AF1893" s="107"/>
      <c r="AG1893" s="107"/>
      <c r="AH1893" s="107"/>
      <c r="AI1893" s="107"/>
      <c r="AJ1893" s="107"/>
      <c r="AK1893" s="107"/>
      <c r="AL1893" s="107"/>
      <c r="AM1893" s="107"/>
      <c r="AN1893" s="107"/>
      <c r="AO1893" s="107"/>
      <c r="AP1893" s="107"/>
      <c r="AQ1893" s="107"/>
      <c r="AR1893" s="107"/>
      <c r="AS1893" s="107"/>
      <c r="AT1893" s="107"/>
    </row>
    <row r="1894" s="65" customFormat="1" ht="104" customHeight="1" spans="1:46">
      <c r="A1894" s="84" t="s">
        <v>20051</v>
      </c>
      <c r="B1894" s="84"/>
      <c r="C1894" s="85" t="s">
        <v>2</v>
      </c>
      <c r="D1894" s="84" t="s">
        <v>16447</v>
      </c>
      <c r="E1894" s="87" t="s">
        <v>20052</v>
      </c>
      <c r="F1894" s="84" t="s">
        <v>18156</v>
      </c>
      <c r="G1894" s="85"/>
      <c r="H1894" s="85">
        <v>55</v>
      </c>
      <c r="I1894" s="85">
        <v>55</v>
      </c>
      <c r="J1894" s="84">
        <v>1</v>
      </c>
      <c r="K1894" s="90">
        <f>SUMIFS(VENTAS[Cantidad],VENTAS[Código del producto Vendido],STOCK[[#This Row],[Code]])</f>
        <v>0</v>
      </c>
      <c r="L1894" s="84">
        <f>STOCK[[#This Row],[Entradas]]-STOCK[[#This Row],[Salidas]]</f>
        <v>1</v>
      </c>
      <c r="M1894" s="93">
        <f>STOCK[[#This Row],[Precio Final]]*10%</f>
        <v>5.5</v>
      </c>
      <c r="N1894" s="84"/>
      <c r="O1894" s="85"/>
      <c r="P1894" s="85">
        <v>12</v>
      </c>
      <c r="Q1894" s="84"/>
      <c r="R1894" s="84"/>
      <c r="S1894" s="85"/>
      <c r="T1894" s="96"/>
      <c r="U1894" s="84">
        <f t="shared" si="94"/>
        <v>0</v>
      </c>
      <c r="V1894" s="85">
        <f t="shared" si="95"/>
        <v>55</v>
      </c>
      <c r="W1894" s="85">
        <f>STOCK[[#This Row],[Precio Final]]-STOCK[[#This Row],[Costo total]]</f>
        <v>55</v>
      </c>
      <c r="X1894" s="84">
        <f>STOCK[[#This Row],[Ganancia Unitaria]]*STOCK[[#This Row],[Salidas]]</f>
        <v>0</v>
      </c>
      <c r="Y1894" s="84"/>
      <c r="Z1894" s="84"/>
      <c r="AA1894" s="85"/>
      <c r="AB1894" s="84"/>
      <c r="AC1894" s="84"/>
      <c r="AD1894" s="106"/>
      <c r="AE1894" s="107"/>
      <c r="AF1894" s="107"/>
      <c r="AG1894" s="107"/>
      <c r="AH1894" s="107"/>
      <c r="AI1894" s="107"/>
      <c r="AJ1894" s="107"/>
      <c r="AK1894" s="107"/>
      <c r="AL1894" s="107"/>
      <c r="AM1894" s="107"/>
      <c r="AN1894" s="107"/>
      <c r="AO1894" s="107"/>
      <c r="AP1894" s="107"/>
      <c r="AQ1894" s="107"/>
      <c r="AR1894" s="107"/>
      <c r="AS1894" s="107"/>
      <c r="AT1894" s="107"/>
    </row>
    <row r="1895" s="65" customFormat="1" ht="104" customHeight="1" spans="1:46">
      <c r="A1895" s="84" t="s">
        <v>20053</v>
      </c>
      <c r="B1895" s="84"/>
      <c r="C1895" s="85" t="s">
        <v>2</v>
      </c>
      <c r="D1895" s="84" t="s">
        <v>16856</v>
      </c>
      <c r="E1895" s="87" t="s">
        <v>20054</v>
      </c>
      <c r="F1895" s="84" t="s">
        <v>17042</v>
      </c>
      <c r="G1895" s="85"/>
      <c r="H1895" s="85">
        <v>35</v>
      </c>
      <c r="I1895" s="85">
        <v>35</v>
      </c>
      <c r="J1895" s="84">
        <v>1</v>
      </c>
      <c r="K1895" s="90">
        <f>SUMIFS(VENTAS[Cantidad],VENTAS[Código del producto Vendido],STOCK[[#This Row],[Code]])</f>
        <v>0</v>
      </c>
      <c r="L1895" s="84">
        <f>STOCK[[#This Row],[Entradas]]-STOCK[[#This Row],[Salidas]]</f>
        <v>1</v>
      </c>
      <c r="M1895" s="93">
        <f>STOCK[[#This Row],[Precio Final]]*10%</f>
        <v>3.5</v>
      </c>
      <c r="N1895" s="84"/>
      <c r="O1895" s="85"/>
      <c r="P1895" s="85">
        <v>12</v>
      </c>
      <c r="Q1895" s="84"/>
      <c r="R1895" s="84"/>
      <c r="S1895" s="85"/>
      <c r="T1895" s="96"/>
      <c r="U1895" s="84">
        <f t="shared" si="94"/>
        <v>0</v>
      </c>
      <c r="V1895" s="85">
        <f t="shared" si="95"/>
        <v>35</v>
      </c>
      <c r="W1895" s="85">
        <f>STOCK[[#This Row],[Precio Final]]-STOCK[[#This Row],[Costo total]]</f>
        <v>35</v>
      </c>
      <c r="X1895" s="84">
        <f>STOCK[[#This Row],[Ganancia Unitaria]]*STOCK[[#This Row],[Salidas]]</f>
        <v>0</v>
      </c>
      <c r="Y1895" s="84"/>
      <c r="Z1895" s="84"/>
      <c r="AA1895" s="85"/>
      <c r="AB1895" s="84"/>
      <c r="AC1895" s="84"/>
      <c r="AD1895" s="106"/>
      <c r="AE1895" s="107"/>
      <c r="AF1895" s="107"/>
      <c r="AG1895" s="107"/>
      <c r="AH1895" s="107"/>
      <c r="AI1895" s="107"/>
      <c r="AJ1895" s="107"/>
      <c r="AK1895" s="107"/>
      <c r="AL1895" s="107"/>
      <c r="AM1895" s="107"/>
      <c r="AN1895" s="107"/>
      <c r="AO1895" s="107"/>
      <c r="AP1895" s="107"/>
      <c r="AQ1895" s="107"/>
      <c r="AR1895" s="107"/>
      <c r="AS1895" s="107"/>
      <c r="AT1895" s="107"/>
    </row>
    <row r="1896" s="65" customFormat="1" ht="104" customHeight="1" spans="1:46">
      <c r="A1896" s="84" t="s">
        <v>20055</v>
      </c>
      <c r="B1896" s="84"/>
      <c r="C1896" s="85" t="s">
        <v>2</v>
      </c>
      <c r="D1896" s="84" t="s">
        <v>20032</v>
      </c>
      <c r="E1896" s="87" t="s">
        <v>20056</v>
      </c>
      <c r="F1896" s="84" t="s">
        <v>20057</v>
      </c>
      <c r="G1896" s="85"/>
      <c r="H1896" s="85">
        <v>40</v>
      </c>
      <c r="I1896" s="85">
        <v>40</v>
      </c>
      <c r="J1896" s="84">
        <v>1</v>
      </c>
      <c r="K1896" s="90">
        <f>SUMIFS(VENTAS[Cantidad],VENTAS[Código del producto Vendido],STOCK[[#This Row],[Code]])</f>
        <v>0</v>
      </c>
      <c r="L1896" s="84">
        <f>STOCK[[#This Row],[Entradas]]-STOCK[[#This Row],[Salidas]]</f>
        <v>1</v>
      </c>
      <c r="M1896" s="93">
        <f>STOCK[[#This Row],[Precio Final]]*10%</f>
        <v>4</v>
      </c>
      <c r="N1896" s="84"/>
      <c r="O1896" s="85"/>
      <c r="P1896" s="85">
        <v>12</v>
      </c>
      <c r="Q1896" s="84"/>
      <c r="R1896" s="84"/>
      <c r="S1896" s="85"/>
      <c r="T1896" s="96"/>
      <c r="U1896" s="84">
        <f t="shared" si="94"/>
        <v>0</v>
      </c>
      <c r="V1896" s="85">
        <f t="shared" si="95"/>
        <v>40</v>
      </c>
      <c r="W1896" s="85">
        <f>STOCK[[#This Row],[Precio Final]]-STOCK[[#This Row],[Costo total]]</f>
        <v>40</v>
      </c>
      <c r="X1896" s="84">
        <f>STOCK[[#This Row],[Ganancia Unitaria]]*STOCK[[#This Row],[Salidas]]</f>
        <v>0</v>
      </c>
      <c r="Y1896" s="84"/>
      <c r="Z1896" s="84"/>
      <c r="AA1896" s="85"/>
      <c r="AB1896" s="84"/>
      <c r="AC1896" s="84"/>
      <c r="AD1896" s="106"/>
      <c r="AE1896" s="107"/>
      <c r="AF1896" s="107"/>
      <c r="AG1896" s="107"/>
      <c r="AH1896" s="107"/>
      <c r="AI1896" s="107"/>
      <c r="AJ1896" s="107"/>
      <c r="AK1896" s="107"/>
      <c r="AL1896" s="107"/>
      <c r="AM1896" s="107"/>
      <c r="AN1896" s="107"/>
      <c r="AO1896" s="107"/>
      <c r="AP1896" s="107"/>
      <c r="AQ1896" s="107"/>
      <c r="AR1896" s="107"/>
      <c r="AS1896" s="107"/>
      <c r="AT1896" s="107"/>
    </row>
    <row r="1897" s="65" customFormat="1" ht="104" customHeight="1" spans="1:46">
      <c r="A1897" s="84" t="s">
        <v>20058</v>
      </c>
      <c r="B1897" s="84"/>
      <c r="C1897" s="85" t="s">
        <v>2</v>
      </c>
      <c r="D1897" s="84" t="s">
        <v>16856</v>
      </c>
      <c r="E1897" s="87" t="s">
        <v>20059</v>
      </c>
      <c r="F1897" s="84" t="s">
        <v>19663</v>
      </c>
      <c r="G1897" s="85"/>
      <c r="H1897" s="85">
        <v>50</v>
      </c>
      <c r="I1897" s="85">
        <v>50</v>
      </c>
      <c r="J1897" s="84">
        <v>1</v>
      </c>
      <c r="K1897" s="90">
        <f>SUMIFS(VENTAS[Cantidad],VENTAS[Código del producto Vendido],STOCK[[#This Row],[Code]])</f>
        <v>0</v>
      </c>
      <c r="L1897" s="84">
        <f>STOCK[[#This Row],[Entradas]]-STOCK[[#This Row],[Salidas]]</f>
        <v>1</v>
      </c>
      <c r="M1897" s="93">
        <f>STOCK[[#This Row],[Precio Final]]*10%</f>
        <v>5</v>
      </c>
      <c r="N1897" s="84"/>
      <c r="O1897" s="85"/>
      <c r="P1897" s="85">
        <v>12</v>
      </c>
      <c r="Q1897" s="84"/>
      <c r="R1897" s="84"/>
      <c r="S1897" s="85"/>
      <c r="T1897" s="96"/>
      <c r="U1897" s="84">
        <f t="shared" si="94"/>
        <v>0</v>
      </c>
      <c r="V1897" s="85">
        <f t="shared" si="95"/>
        <v>50</v>
      </c>
      <c r="W1897" s="85">
        <f>STOCK[[#This Row],[Precio Final]]-STOCK[[#This Row],[Costo total]]</f>
        <v>50</v>
      </c>
      <c r="X1897" s="84">
        <f>STOCK[[#This Row],[Ganancia Unitaria]]*STOCK[[#This Row],[Salidas]]</f>
        <v>0</v>
      </c>
      <c r="Y1897" s="84"/>
      <c r="Z1897" s="84"/>
      <c r="AA1897" s="85"/>
      <c r="AB1897" s="84"/>
      <c r="AC1897" s="84"/>
      <c r="AD1897" s="106"/>
      <c r="AE1897" s="107"/>
      <c r="AF1897" s="107"/>
      <c r="AG1897" s="107"/>
      <c r="AH1897" s="107"/>
      <c r="AI1897" s="107"/>
      <c r="AJ1897" s="107"/>
      <c r="AK1897" s="107"/>
      <c r="AL1897" s="107"/>
      <c r="AM1897" s="107"/>
      <c r="AN1897" s="107"/>
      <c r="AO1897" s="107"/>
      <c r="AP1897" s="107"/>
      <c r="AQ1897" s="107"/>
      <c r="AR1897" s="107"/>
      <c r="AS1897" s="107"/>
      <c r="AT1897" s="107"/>
    </row>
    <row r="1898" s="65" customFormat="1" ht="104" customHeight="1" spans="1:46">
      <c r="A1898" s="84" t="s">
        <v>20060</v>
      </c>
      <c r="B1898" s="84"/>
      <c r="C1898" s="85" t="s">
        <v>2</v>
      </c>
      <c r="D1898" s="84" t="s">
        <v>16856</v>
      </c>
      <c r="E1898" s="87" t="s">
        <v>20061</v>
      </c>
      <c r="F1898" s="84" t="s">
        <v>19663</v>
      </c>
      <c r="G1898" s="85"/>
      <c r="H1898" s="85">
        <v>40</v>
      </c>
      <c r="I1898" s="85">
        <v>40</v>
      </c>
      <c r="J1898" s="84">
        <v>1</v>
      </c>
      <c r="K1898" s="90">
        <f>SUMIFS(VENTAS[Cantidad],VENTAS[Código del producto Vendido],STOCK[[#This Row],[Code]])</f>
        <v>0</v>
      </c>
      <c r="L1898" s="84">
        <f>STOCK[[#This Row],[Entradas]]-STOCK[[#This Row],[Salidas]]</f>
        <v>1</v>
      </c>
      <c r="M1898" s="93">
        <f>STOCK[[#This Row],[Precio Final]]*10%</f>
        <v>4</v>
      </c>
      <c r="N1898" s="84"/>
      <c r="O1898" s="85"/>
      <c r="P1898" s="85">
        <v>12</v>
      </c>
      <c r="Q1898" s="84"/>
      <c r="R1898" s="84"/>
      <c r="S1898" s="85"/>
      <c r="T1898" s="96"/>
      <c r="U1898" s="84">
        <f t="shared" si="94"/>
        <v>0</v>
      </c>
      <c r="V1898" s="85">
        <f t="shared" si="95"/>
        <v>40</v>
      </c>
      <c r="W1898" s="85">
        <f>STOCK[[#This Row],[Precio Final]]-STOCK[[#This Row],[Costo total]]</f>
        <v>40</v>
      </c>
      <c r="X1898" s="84">
        <f>STOCK[[#This Row],[Ganancia Unitaria]]*STOCK[[#This Row],[Salidas]]</f>
        <v>0</v>
      </c>
      <c r="Y1898" s="84"/>
      <c r="Z1898" s="84"/>
      <c r="AA1898" s="85"/>
      <c r="AB1898" s="84"/>
      <c r="AC1898" s="84"/>
      <c r="AD1898" s="106"/>
      <c r="AE1898" s="107"/>
      <c r="AF1898" s="107"/>
      <c r="AG1898" s="107"/>
      <c r="AH1898" s="107"/>
      <c r="AI1898" s="107"/>
      <c r="AJ1898" s="107"/>
      <c r="AK1898" s="107"/>
      <c r="AL1898" s="107"/>
      <c r="AM1898" s="107"/>
      <c r="AN1898" s="107"/>
      <c r="AO1898" s="107"/>
      <c r="AP1898" s="107"/>
      <c r="AQ1898" s="107"/>
      <c r="AR1898" s="107"/>
      <c r="AS1898" s="107"/>
      <c r="AT1898" s="107"/>
    </row>
    <row r="1899" s="65" customFormat="1" ht="104" customHeight="1" spans="1:46">
      <c r="A1899" s="84" t="s">
        <v>20062</v>
      </c>
      <c r="B1899" s="84"/>
      <c r="C1899" s="85" t="s">
        <v>2</v>
      </c>
      <c r="D1899" s="84" t="s">
        <v>16447</v>
      </c>
      <c r="E1899" s="87" t="s">
        <v>20063</v>
      </c>
      <c r="F1899" s="84" t="s">
        <v>16408</v>
      </c>
      <c r="G1899" s="85"/>
      <c r="H1899" s="85">
        <v>20</v>
      </c>
      <c r="I1899" s="85">
        <v>20</v>
      </c>
      <c r="J1899" s="84">
        <v>1</v>
      </c>
      <c r="K1899" s="90">
        <f>SUMIFS(VENTAS[Cantidad],VENTAS[Código del producto Vendido],STOCK[[#This Row],[Code]])</f>
        <v>0</v>
      </c>
      <c r="L1899" s="84">
        <f>STOCK[[#This Row],[Entradas]]-STOCK[[#This Row],[Salidas]]</f>
        <v>1</v>
      </c>
      <c r="M1899" s="93">
        <f>STOCK[[#This Row],[Precio Final]]*10%</f>
        <v>2</v>
      </c>
      <c r="N1899" s="84"/>
      <c r="O1899" s="85"/>
      <c r="P1899" s="85">
        <v>12</v>
      </c>
      <c r="Q1899" s="84"/>
      <c r="R1899" s="84"/>
      <c r="S1899" s="85"/>
      <c r="T1899" s="96"/>
      <c r="U1899" s="84">
        <f t="shared" si="94"/>
        <v>0</v>
      </c>
      <c r="V1899" s="85">
        <f t="shared" si="95"/>
        <v>20</v>
      </c>
      <c r="W1899" s="85">
        <f>STOCK[[#This Row],[Precio Final]]-STOCK[[#This Row],[Costo total]]</f>
        <v>20</v>
      </c>
      <c r="X1899" s="84">
        <f>STOCK[[#This Row],[Ganancia Unitaria]]*STOCK[[#This Row],[Salidas]]</f>
        <v>0</v>
      </c>
      <c r="Y1899" s="84"/>
      <c r="Z1899" s="84"/>
      <c r="AA1899" s="85"/>
      <c r="AB1899" s="84"/>
      <c r="AC1899" s="84"/>
      <c r="AD1899" s="106"/>
      <c r="AE1899" s="107"/>
      <c r="AF1899" s="107"/>
      <c r="AG1899" s="107"/>
      <c r="AH1899" s="107"/>
      <c r="AI1899" s="107"/>
      <c r="AJ1899" s="107"/>
      <c r="AK1899" s="107"/>
      <c r="AL1899" s="107"/>
      <c r="AM1899" s="107"/>
      <c r="AN1899" s="107"/>
      <c r="AO1899" s="107"/>
      <c r="AP1899" s="107"/>
      <c r="AQ1899" s="107"/>
      <c r="AR1899" s="107"/>
      <c r="AS1899" s="107"/>
      <c r="AT1899" s="107"/>
    </row>
    <row r="1900" s="65" customFormat="1" ht="104" customHeight="1" spans="1:46">
      <c r="A1900" s="84" t="s">
        <v>20064</v>
      </c>
      <c r="B1900" s="84"/>
      <c r="C1900" s="85" t="s">
        <v>2</v>
      </c>
      <c r="D1900" s="84" t="s">
        <v>16447</v>
      </c>
      <c r="E1900" s="87" t="s">
        <v>20063</v>
      </c>
      <c r="F1900" s="84" t="s">
        <v>16404</v>
      </c>
      <c r="G1900" s="85"/>
      <c r="H1900" s="85">
        <v>20</v>
      </c>
      <c r="I1900" s="85">
        <v>20</v>
      </c>
      <c r="J1900" s="84">
        <v>3</v>
      </c>
      <c r="K1900" s="90">
        <f>SUMIFS(VENTAS[Cantidad],VENTAS[Código del producto Vendido],STOCK[[#This Row],[Code]])</f>
        <v>0</v>
      </c>
      <c r="L1900" s="84">
        <f>STOCK[[#This Row],[Entradas]]-STOCK[[#This Row],[Salidas]]</f>
        <v>3</v>
      </c>
      <c r="M1900" s="93">
        <f>STOCK[[#This Row],[Precio Final]]*10%</f>
        <v>2</v>
      </c>
      <c r="N1900" s="84"/>
      <c r="O1900" s="85"/>
      <c r="P1900" s="85">
        <v>12</v>
      </c>
      <c r="Q1900" s="84"/>
      <c r="R1900" s="84"/>
      <c r="S1900" s="85"/>
      <c r="T1900" s="96"/>
      <c r="U1900" s="84">
        <f t="shared" si="94"/>
        <v>0</v>
      </c>
      <c r="V1900" s="85">
        <f t="shared" si="95"/>
        <v>20</v>
      </c>
      <c r="W1900" s="85">
        <f>STOCK[[#This Row],[Precio Final]]-STOCK[[#This Row],[Costo total]]</f>
        <v>20</v>
      </c>
      <c r="X1900" s="84">
        <f>STOCK[[#This Row],[Ganancia Unitaria]]*STOCK[[#This Row],[Salidas]]</f>
        <v>0</v>
      </c>
      <c r="Y1900" s="84"/>
      <c r="Z1900" s="84"/>
      <c r="AA1900" s="85"/>
      <c r="AB1900" s="84"/>
      <c r="AC1900" s="84"/>
      <c r="AD1900" s="106"/>
      <c r="AE1900" s="107"/>
      <c r="AF1900" s="107"/>
      <c r="AG1900" s="107"/>
      <c r="AH1900" s="107"/>
      <c r="AI1900" s="107"/>
      <c r="AJ1900" s="107"/>
      <c r="AK1900" s="107"/>
      <c r="AL1900" s="107"/>
      <c r="AM1900" s="107"/>
      <c r="AN1900" s="107"/>
      <c r="AO1900" s="107"/>
      <c r="AP1900" s="107"/>
      <c r="AQ1900" s="107"/>
      <c r="AR1900" s="107"/>
      <c r="AS1900" s="107"/>
      <c r="AT1900" s="107"/>
    </row>
    <row r="1901" s="65" customFormat="1" ht="104" customHeight="1" spans="1:46">
      <c r="A1901" s="84" t="s">
        <v>20065</v>
      </c>
      <c r="B1901" s="84"/>
      <c r="C1901" s="85" t="s">
        <v>2</v>
      </c>
      <c r="D1901" s="84" t="s">
        <v>16447</v>
      </c>
      <c r="E1901" s="87" t="s">
        <v>20063</v>
      </c>
      <c r="F1901" s="84" t="s">
        <v>16586</v>
      </c>
      <c r="G1901" s="85"/>
      <c r="H1901" s="85">
        <v>20</v>
      </c>
      <c r="I1901" s="85">
        <v>20</v>
      </c>
      <c r="J1901" s="84">
        <v>1</v>
      </c>
      <c r="K1901" s="90">
        <f>SUMIFS(VENTAS[Cantidad],VENTAS[Código del producto Vendido],STOCK[[#This Row],[Code]])</f>
        <v>0</v>
      </c>
      <c r="L1901" s="84">
        <f>STOCK[[#This Row],[Entradas]]-STOCK[[#This Row],[Salidas]]</f>
        <v>1</v>
      </c>
      <c r="M1901" s="93">
        <f>STOCK[[#This Row],[Precio Final]]*10%</f>
        <v>2</v>
      </c>
      <c r="N1901" s="84"/>
      <c r="O1901" s="85"/>
      <c r="P1901" s="85">
        <v>12</v>
      </c>
      <c r="Q1901" s="84"/>
      <c r="R1901" s="84"/>
      <c r="S1901" s="85"/>
      <c r="T1901" s="96"/>
      <c r="U1901" s="84">
        <f t="shared" si="94"/>
        <v>0</v>
      </c>
      <c r="V1901" s="85">
        <f t="shared" si="95"/>
        <v>20</v>
      </c>
      <c r="W1901" s="85">
        <f>STOCK[[#This Row],[Precio Final]]-STOCK[[#This Row],[Costo total]]</f>
        <v>20</v>
      </c>
      <c r="X1901" s="84">
        <f>STOCK[[#This Row],[Ganancia Unitaria]]*STOCK[[#This Row],[Salidas]]</f>
        <v>0</v>
      </c>
      <c r="Y1901" s="84"/>
      <c r="Z1901" s="84"/>
      <c r="AA1901" s="85"/>
      <c r="AB1901" s="84"/>
      <c r="AC1901" s="84"/>
      <c r="AD1901" s="106"/>
      <c r="AE1901" s="107"/>
      <c r="AF1901" s="107"/>
      <c r="AG1901" s="107"/>
      <c r="AH1901" s="107"/>
      <c r="AI1901" s="107"/>
      <c r="AJ1901" s="107"/>
      <c r="AK1901" s="107"/>
      <c r="AL1901" s="107"/>
      <c r="AM1901" s="107"/>
      <c r="AN1901" s="107"/>
      <c r="AO1901" s="107"/>
      <c r="AP1901" s="107"/>
      <c r="AQ1901" s="107"/>
      <c r="AR1901" s="107"/>
      <c r="AS1901" s="107"/>
      <c r="AT1901" s="107"/>
    </row>
    <row r="1902" s="65" customFormat="1" ht="104" customHeight="1" spans="1:46">
      <c r="A1902" s="84" t="s">
        <v>20066</v>
      </c>
      <c r="B1902" s="84"/>
      <c r="C1902" s="85" t="s">
        <v>2</v>
      </c>
      <c r="D1902" s="84" t="s">
        <v>16856</v>
      </c>
      <c r="E1902" s="87" t="s">
        <v>20067</v>
      </c>
      <c r="F1902" s="84" t="s">
        <v>16396</v>
      </c>
      <c r="G1902" s="85"/>
      <c r="H1902" s="85">
        <v>20</v>
      </c>
      <c r="I1902" s="85">
        <v>20</v>
      </c>
      <c r="J1902" s="84">
        <v>1</v>
      </c>
      <c r="K1902" s="90">
        <f>SUMIFS(VENTAS[Cantidad],VENTAS[Código del producto Vendido],STOCK[[#This Row],[Code]])</f>
        <v>0</v>
      </c>
      <c r="L1902" s="84">
        <f>STOCK[[#This Row],[Entradas]]-STOCK[[#This Row],[Salidas]]</f>
        <v>1</v>
      </c>
      <c r="M1902" s="93">
        <f>STOCK[[#This Row],[Precio Final]]*10%</f>
        <v>2</v>
      </c>
      <c r="N1902" s="84"/>
      <c r="O1902" s="85"/>
      <c r="P1902" s="85">
        <v>12</v>
      </c>
      <c r="Q1902" s="84"/>
      <c r="R1902" s="84"/>
      <c r="S1902" s="85"/>
      <c r="T1902" s="96"/>
      <c r="U1902" s="84">
        <f t="shared" si="94"/>
        <v>0</v>
      </c>
      <c r="V1902" s="85">
        <f t="shared" si="95"/>
        <v>20</v>
      </c>
      <c r="W1902" s="85">
        <f>STOCK[[#This Row],[Precio Final]]-STOCK[[#This Row],[Costo total]]</f>
        <v>20</v>
      </c>
      <c r="X1902" s="84">
        <f>STOCK[[#This Row],[Ganancia Unitaria]]*STOCK[[#This Row],[Salidas]]</f>
        <v>0</v>
      </c>
      <c r="Y1902" s="84"/>
      <c r="Z1902" s="84"/>
      <c r="AA1902" s="85"/>
      <c r="AB1902" s="84"/>
      <c r="AC1902" s="84"/>
      <c r="AD1902" s="106"/>
      <c r="AE1902" s="107"/>
      <c r="AF1902" s="107"/>
      <c r="AG1902" s="107"/>
      <c r="AH1902" s="107"/>
      <c r="AI1902" s="107"/>
      <c r="AJ1902" s="107"/>
      <c r="AK1902" s="107"/>
      <c r="AL1902" s="107"/>
      <c r="AM1902" s="107"/>
      <c r="AN1902" s="107"/>
      <c r="AO1902" s="107"/>
      <c r="AP1902" s="107"/>
      <c r="AQ1902" s="107"/>
      <c r="AR1902" s="107"/>
      <c r="AS1902" s="107"/>
      <c r="AT1902" s="107"/>
    </row>
    <row r="1903" s="65" customFormat="1" ht="104" customHeight="1" spans="1:46">
      <c r="A1903" s="84" t="s">
        <v>20068</v>
      </c>
      <c r="B1903" s="84"/>
      <c r="C1903" s="85" t="s">
        <v>2</v>
      </c>
      <c r="D1903" s="84" t="s">
        <v>16856</v>
      </c>
      <c r="E1903" s="87" t="s">
        <v>20069</v>
      </c>
      <c r="F1903" s="84" t="s">
        <v>18439</v>
      </c>
      <c r="G1903" s="85"/>
      <c r="H1903" s="85">
        <v>20</v>
      </c>
      <c r="I1903" s="85">
        <v>20</v>
      </c>
      <c r="J1903" s="84">
        <v>1</v>
      </c>
      <c r="K1903" s="90">
        <f>SUMIFS(VENTAS[Cantidad],VENTAS[Código del producto Vendido],STOCK[[#This Row],[Code]])</f>
        <v>0</v>
      </c>
      <c r="L1903" s="84">
        <f>STOCK[[#This Row],[Entradas]]-STOCK[[#This Row],[Salidas]]</f>
        <v>1</v>
      </c>
      <c r="M1903" s="93">
        <f>STOCK[[#This Row],[Precio Final]]*10%</f>
        <v>2</v>
      </c>
      <c r="N1903" s="84"/>
      <c r="O1903" s="85"/>
      <c r="P1903" s="85">
        <v>12</v>
      </c>
      <c r="Q1903" s="84"/>
      <c r="R1903" s="84"/>
      <c r="S1903" s="85"/>
      <c r="T1903" s="96"/>
      <c r="U1903" s="84">
        <f t="shared" si="94"/>
        <v>0</v>
      </c>
      <c r="V1903" s="85">
        <f t="shared" si="95"/>
        <v>20</v>
      </c>
      <c r="W1903" s="85">
        <f>STOCK[[#This Row],[Precio Final]]-STOCK[[#This Row],[Costo total]]</f>
        <v>20</v>
      </c>
      <c r="X1903" s="84">
        <f>STOCK[[#This Row],[Ganancia Unitaria]]*STOCK[[#This Row],[Salidas]]</f>
        <v>0</v>
      </c>
      <c r="Y1903" s="84"/>
      <c r="Z1903" s="84"/>
      <c r="AA1903" s="85"/>
      <c r="AB1903" s="84"/>
      <c r="AC1903" s="84"/>
      <c r="AD1903" s="106"/>
      <c r="AE1903" s="107"/>
      <c r="AF1903" s="107"/>
      <c r="AG1903" s="107"/>
      <c r="AH1903" s="107"/>
      <c r="AI1903" s="107"/>
      <c r="AJ1903" s="107"/>
      <c r="AK1903" s="107"/>
      <c r="AL1903" s="107"/>
      <c r="AM1903" s="107"/>
      <c r="AN1903" s="107"/>
      <c r="AO1903" s="107"/>
      <c r="AP1903" s="107"/>
      <c r="AQ1903" s="107"/>
      <c r="AR1903" s="107"/>
      <c r="AS1903" s="107"/>
      <c r="AT1903" s="107"/>
    </row>
    <row r="1904" s="65" customFormat="1" ht="104" customHeight="1" spans="1:46">
      <c r="A1904" s="84" t="s">
        <v>20070</v>
      </c>
      <c r="B1904" s="84"/>
      <c r="C1904" s="85" t="s">
        <v>2</v>
      </c>
      <c r="D1904" s="84" t="s">
        <v>16683</v>
      </c>
      <c r="E1904" s="87" t="s">
        <v>20071</v>
      </c>
      <c r="F1904" s="84" t="s">
        <v>16396</v>
      </c>
      <c r="G1904" s="85"/>
      <c r="H1904" s="85">
        <v>30</v>
      </c>
      <c r="I1904" s="85">
        <v>30</v>
      </c>
      <c r="J1904" s="84">
        <v>1</v>
      </c>
      <c r="K1904" s="90">
        <f>SUMIFS(VENTAS[Cantidad],VENTAS[Código del producto Vendido],STOCK[[#This Row],[Code]])</f>
        <v>0</v>
      </c>
      <c r="L1904" s="84">
        <f>STOCK[[#This Row],[Entradas]]-STOCK[[#This Row],[Salidas]]</f>
        <v>1</v>
      </c>
      <c r="M1904" s="93">
        <f>STOCK[[#This Row],[Precio Final]]*10%</f>
        <v>3</v>
      </c>
      <c r="N1904" s="84"/>
      <c r="O1904" s="85"/>
      <c r="P1904" s="85">
        <v>12</v>
      </c>
      <c r="Q1904" s="84"/>
      <c r="R1904" s="84"/>
      <c r="S1904" s="85"/>
      <c r="T1904" s="96"/>
      <c r="U1904" s="84">
        <f t="shared" si="94"/>
        <v>0</v>
      </c>
      <c r="V1904" s="85">
        <f t="shared" si="95"/>
        <v>30</v>
      </c>
      <c r="W1904" s="85">
        <f>STOCK[[#This Row],[Precio Final]]-STOCK[[#This Row],[Costo total]]</f>
        <v>30</v>
      </c>
      <c r="X1904" s="84">
        <f>STOCK[[#This Row],[Ganancia Unitaria]]*STOCK[[#This Row],[Salidas]]</f>
        <v>0</v>
      </c>
      <c r="Y1904" s="84"/>
      <c r="Z1904" s="84"/>
      <c r="AA1904" s="85"/>
      <c r="AB1904" s="84"/>
      <c r="AC1904" s="84"/>
      <c r="AD1904" s="106"/>
      <c r="AE1904" s="107"/>
      <c r="AF1904" s="107"/>
      <c r="AG1904" s="107"/>
      <c r="AH1904" s="107"/>
      <c r="AI1904" s="107"/>
      <c r="AJ1904" s="107"/>
      <c r="AK1904" s="107"/>
      <c r="AL1904" s="107"/>
      <c r="AM1904" s="107"/>
      <c r="AN1904" s="107"/>
      <c r="AO1904" s="107"/>
      <c r="AP1904" s="107"/>
      <c r="AQ1904" s="107"/>
      <c r="AR1904" s="107"/>
      <c r="AS1904" s="107"/>
      <c r="AT1904" s="107"/>
    </row>
    <row r="1905" s="65" customFormat="1" ht="104" customHeight="1" spans="1:46">
      <c r="A1905" s="84" t="s">
        <v>20072</v>
      </c>
      <c r="B1905" s="84"/>
      <c r="C1905" s="85" t="s">
        <v>2</v>
      </c>
      <c r="D1905" s="84" t="s">
        <v>16683</v>
      </c>
      <c r="E1905" s="87" t="s">
        <v>20073</v>
      </c>
      <c r="F1905" s="84" t="s">
        <v>16937</v>
      </c>
      <c r="G1905" s="85"/>
      <c r="H1905" s="85">
        <v>40</v>
      </c>
      <c r="I1905" s="85">
        <v>40</v>
      </c>
      <c r="J1905" s="84">
        <v>1</v>
      </c>
      <c r="K1905" s="90">
        <f>SUMIFS(VENTAS[Cantidad],VENTAS[Código del producto Vendido],STOCK[[#This Row],[Code]])</f>
        <v>0</v>
      </c>
      <c r="L1905" s="84">
        <f>STOCK[[#This Row],[Entradas]]-STOCK[[#This Row],[Salidas]]</f>
        <v>1</v>
      </c>
      <c r="M1905" s="93">
        <f>STOCK[[#This Row],[Precio Final]]*10%</f>
        <v>4</v>
      </c>
      <c r="N1905" s="84"/>
      <c r="O1905" s="85"/>
      <c r="P1905" s="85">
        <v>12</v>
      </c>
      <c r="Q1905" s="84"/>
      <c r="R1905" s="84"/>
      <c r="S1905" s="85"/>
      <c r="T1905" s="96"/>
      <c r="U1905" s="84">
        <f t="shared" si="94"/>
        <v>0</v>
      </c>
      <c r="V1905" s="85">
        <f t="shared" si="95"/>
        <v>40</v>
      </c>
      <c r="W1905" s="85">
        <f>STOCK[[#This Row],[Precio Final]]-STOCK[[#This Row],[Costo total]]</f>
        <v>40</v>
      </c>
      <c r="X1905" s="84">
        <f>STOCK[[#This Row],[Ganancia Unitaria]]*STOCK[[#This Row],[Salidas]]</f>
        <v>0</v>
      </c>
      <c r="Y1905" s="84"/>
      <c r="Z1905" s="84"/>
      <c r="AA1905" s="85"/>
      <c r="AB1905" s="84"/>
      <c r="AC1905" s="84"/>
      <c r="AD1905" s="106"/>
      <c r="AE1905" s="107"/>
      <c r="AF1905" s="107"/>
      <c r="AG1905" s="107"/>
      <c r="AH1905" s="107"/>
      <c r="AI1905" s="107"/>
      <c r="AJ1905" s="107"/>
      <c r="AK1905" s="107"/>
      <c r="AL1905" s="107"/>
      <c r="AM1905" s="107"/>
      <c r="AN1905" s="107"/>
      <c r="AO1905" s="107"/>
      <c r="AP1905" s="107"/>
      <c r="AQ1905" s="107"/>
      <c r="AR1905" s="107"/>
      <c r="AS1905" s="107"/>
      <c r="AT1905" s="107"/>
    </row>
    <row r="1906" s="65" customFormat="1" ht="104" customHeight="1" spans="1:46">
      <c r="A1906" s="84" t="s">
        <v>20074</v>
      </c>
      <c r="B1906" s="84"/>
      <c r="C1906" s="85" t="s">
        <v>2</v>
      </c>
      <c r="D1906" s="84" t="s">
        <v>17169</v>
      </c>
      <c r="E1906" s="87" t="s">
        <v>20075</v>
      </c>
      <c r="F1906" s="84" t="s">
        <v>17785</v>
      </c>
      <c r="G1906" s="85"/>
      <c r="H1906" s="85">
        <v>30</v>
      </c>
      <c r="I1906" s="85">
        <v>30</v>
      </c>
      <c r="J1906" s="84">
        <v>1</v>
      </c>
      <c r="K1906" s="90">
        <f>SUMIFS(VENTAS[Cantidad],VENTAS[Código del producto Vendido],STOCK[[#This Row],[Code]])</f>
        <v>0</v>
      </c>
      <c r="L1906" s="84">
        <f>STOCK[[#This Row],[Entradas]]-STOCK[[#This Row],[Salidas]]</f>
        <v>1</v>
      </c>
      <c r="M1906" s="93">
        <f>STOCK[[#This Row],[Precio Final]]*10%</f>
        <v>3</v>
      </c>
      <c r="N1906" s="84"/>
      <c r="O1906" s="85"/>
      <c r="P1906" s="85">
        <v>12</v>
      </c>
      <c r="Q1906" s="84"/>
      <c r="R1906" s="84"/>
      <c r="S1906" s="85"/>
      <c r="T1906" s="96"/>
      <c r="U1906" s="84">
        <f t="shared" si="94"/>
        <v>0</v>
      </c>
      <c r="V1906" s="85">
        <f t="shared" si="95"/>
        <v>30</v>
      </c>
      <c r="W1906" s="85">
        <f>STOCK[[#This Row],[Precio Final]]-STOCK[[#This Row],[Costo total]]</f>
        <v>30</v>
      </c>
      <c r="X1906" s="84">
        <f>STOCK[[#This Row],[Ganancia Unitaria]]*STOCK[[#This Row],[Salidas]]</f>
        <v>0</v>
      </c>
      <c r="Y1906" s="84"/>
      <c r="Z1906" s="84"/>
      <c r="AA1906" s="85"/>
      <c r="AB1906" s="84"/>
      <c r="AC1906" s="84"/>
      <c r="AD1906" s="106"/>
      <c r="AE1906" s="107"/>
      <c r="AF1906" s="107"/>
      <c r="AG1906" s="107"/>
      <c r="AH1906" s="107"/>
      <c r="AI1906" s="107"/>
      <c r="AJ1906" s="107"/>
      <c r="AK1906" s="107"/>
      <c r="AL1906" s="107"/>
      <c r="AM1906" s="107"/>
      <c r="AN1906" s="107"/>
      <c r="AO1906" s="107"/>
      <c r="AP1906" s="107"/>
      <c r="AQ1906" s="107"/>
      <c r="AR1906" s="107"/>
      <c r="AS1906" s="107"/>
      <c r="AT1906" s="107"/>
    </row>
    <row r="1907" s="65" customFormat="1" ht="104" customHeight="1" spans="1:46">
      <c r="A1907" s="84" t="s">
        <v>20076</v>
      </c>
      <c r="B1907" s="84"/>
      <c r="C1907" s="85" t="s">
        <v>2</v>
      </c>
      <c r="D1907" s="84" t="s">
        <v>16522</v>
      </c>
      <c r="E1907" s="87" t="s">
        <v>20077</v>
      </c>
      <c r="F1907" s="84" t="s">
        <v>17525</v>
      </c>
      <c r="G1907" s="85"/>
      <c r="H1907" s="85">
        <v>30</v>
      </c>
      <c r="I1907" s="85">
        <v>30</v>
      </c>
      <c r="J1907" s="84">
        <v>1</v>
      </c>
      <c r="K1907" s="90">
        <f>SUMIFS(VENTAS[Cantidad],VENTAS[Código del producto Vendido],STOCK[[#This Row],[Code]])</f>
        <v>0</v>
      </c>
      <c r="L1907" s="84">
        <f>STOCK[[#This Row],[Entradas]]-STOCK[[#This Row],[Salidas]]</f>
        <v>1</v>
      </c>
      <c r="M1907" s="93">
        <f>STOCK[[#This Row],[Precio Final]]*10%</f>
        <v>3</v>
      </c>
      <c r="N1907" s="84"/>
      <c r="O1907" s="85"/>
      <c r="P1907" s="85">
        <v>12</v>
      </c>
      <c r="Q1907" s="84"/>
      <c r="R1907" s="84"/>
      <c r="S1907" s="85"/>
      <c r="T1907" s="96"/>
      <c r="U1907" s="84">
        <f t="shared" si="94"/>
        <v>0</v>
      </c>
      <c r="V1907" s="85">
        <f t="shared" si="95"/>
        <v>30</v>
      </c>
      <c r="W1907" s="85">
        <f>STOCK[[#This Row],[Precio Final]]-STOCK[[#This Row],[Costo total]]</f>
        <v>30</v>
      </c>
      <c r="X1907" s="84">
        <f>STOCK[[#This Row],[Ganancia Unitaria]]*STOCK[[#This Row],[Salidas]]</f>
        <v>0</v>
      </c>
      <c r="Y1907" s="84"/>
      <c r="Z1907" s="84"/>
      <c r="AA1907" s="85"/>
      <c r="AB1907" s="84"/>
      <c r="AC1907" s="84"/>
      <c r="AD1907" s="106"/>
      <c r="AE1907" s="107"/>
      <c r="AF1907" s="107"/>
      <c r="AG1907" s="107"/>
      <c r="AH1907" s="107"/>
      <c r="AI1907" s="107"/>
      <c r="AJ1907" s="107"/>
      <c r="AK1907" s="107"/>
      <c r="AL1907" s="107"/>
      <c r="AM1907" s="107"/>
      <c r="AN1907" s="107"/>
      <c r="AO1907" s="107"/>
      <c r="AP1907" s="107"/>
      <c r="AQ1907" s="107"/>
      <c r="AR1907" s="107"/>
      <c r="AS1907" s="107"/>
      <c r="AT1907" s="107"/>
    </row>
    <row r="1908" s="65" customFormat="1" ht="104" customHeight="1" spans="1:46">
      <c r="A1908" s="84" t="s">
        <v>20078</v>
      </c>
      <c r="B1908" s="84"/>
      <c r="C1908" s="85" t="s">
        <v>2</v>
      </c>
      <c r="D1908" s="84" t="s">
        <v>16683</v>
      </c>
      <c r="E1908" s="87" t="s">
        <v>20077</v>
      </c>
      <c r="F1908" s="84" t="s">
        <v>16984</v>
      </c>
      <c r="G1908" s="85"/>
      <c r="H1908" s="85">
        <v>30</v>
      </c>
      <c r="I1908" s="85">
        <v>30</v>
      </c>
      <c r="J1908" s="84">
        <v>1</v>
      </c>
      <c r="K1908" s="90">
        <f>SUMIFS(VENTAS[Cantidad],VENTAS[Código del producto Vendido],STOCK[[#This Row],[Code]])</f>
        <v>0</v>
      </c>
      <c r="L1908" s="84">
        <f>STOCK[[#This Row],[Entradas]]-STOCK[[#This Row],[Salidas]]</f>
        <v>1</v>
      </c>
      <c r="M1908" s="93">
        <f>STOCK[[#This Row],[Precio Final]]*10%</f>
        <v>3</v>
      </c>
      <c r="N1908" s="84"/>
      <c r="O1908" s="85"/>
      <c r="P1908" s="85">
        <v>12</v>
      </c>
      <c r="Q1908" s="84"/>
      <c r="R1908" s="84"/>
      <c r="S1908" s="85"/>
      <c r="T1908" s="96"/>
      <c r="U1908" s="84">
        <f t="shared" si="94"/>
        <v>0</v>
      </c>
      <c r="V1908" s="85">
        <f t="shared" si="95"/>
        <v>30</v>
      </c>
      <c r="W1908" s="85">
        <f>STOCK[[#This Row],[Precio Final]]-STOCK[[#This Row],[Costo total]]</f>
        <v>30</v>
      </c>
      <c r="X1908" s="84">
        <f>STOCK[[#This Row],[Ganancia Unitaria]]*STOCK[[#This Row],[Salidas]]</f>
        <v>0</v>
      </c>
      <c r="Y1908" s="84"/>
      <c r="Z1908" s="84"/>
      <c r="AA1908" s="85"/>
      <c r="AB1908" s="84"/>
      <c r="AC1908" s="84"/>
      <c r="AD1908" s="106"/>
      <c r="AE1908" s="107"/>
      <c r="AF1908" s="107"/>
      <c r="AG1908" s="107"/>
      <c r="AH1908" s="107"/>
      <c r="AI1908" s="107"/>
      <c r="AJ1908" s="107"/>
      <c r="AK1908" s="107"/>
      <c r="AL1908" s="107"/>
      <c r="AM1908" s="107"/>
      <c r="AN1908" s="107"/>
      <c r="AO1908" s="107"/>
      <c r="AP1908" s="107"/>
      <c r="AQ1908" s="107"/>
      <c r="AR1908" s="107"/>
      <c r="AS1908" s="107"/>
      <c r="AT1908" s="107"/>
    </row>
    <row r="1909" s="65" customFormat="1" ht="104" customHeight="1" spans="1:46">
      <c r="A1909" s="84" t="s">
        <v>20079</v>
      </c>
      <c r="B1909" s="84"/>
      <c r="C1909" s="85" t="s">
        <v>2</v>
      </c>
      <c r="D1909" s="84" t="s">
        <v>16522</v>
      </c>
      <c r="E1909" s="87" t="s">
        <v>20080</v>
      </c>
      <c r="F1909" s="84" t="s">
        <v>16404</v>
      </c>
      <c r="G1909" s="85"/>
      <c r="H1909" s="85">
        <v>20</v>
      </c>
      <c r="I1909" s="85">
        <v>20</v>
      </c>
      <c r="J1909" s="84">
        <v>1</v>
      </c>
      <c r="K1909" s="90">
        <f>SUMIFS(VENTAS[Cantidad],VENTAS[Código del producto Vendido],STOCK[[#This Row],[Code]])</f>
        <v>0</v>
      </c>
      <c r="L1909" s="84">
        <f>STOCK[[#This Row],[Entradas]]-STOCK[[#This Row],[Salidas]]</f>
        <v>1</v>
      </c>
      <c r="M1909" s="93">
        <f>STOCK[[#This Row],[Precio Final]]*10%</f>
        <v>2</v>
      </c>
      <c r="N1909" s="84"/>
      <c r="O1909" s="85"/>
      <c r="P1909" s="85">
        <v>12</v>
      </c>
      <c r="Q1909" s="84"/>
      <c r="R1909" s="84"/>
      <c r="S1909" s="85"/>
      <c r="T1909" s="96"/>
      <c r="U1909" s="84">
        <f t="shared" si="94"/>
        <v>0</v>
      </c>
      <c r="V1909" s="85">
        <f t="shared" si="95"/>
        <v>20</v>
      </c>
      <c r="W1909" s="85">
        <f>STOCK[[#This Row],[Precio Final]]-STOCK[[#This Row],[Costo total]]</f>
        <v>20</v>
      </c>
      <c r="X1909" s="84">
        <f>STOCK[[#This Row],[Ganancia Unitaria]]*STOCK[[#This Row],[Salidas]]</f>
        <v>0</v>
      </c>
      <c r="Y1909" s="84"/>
      <c r="Z1909" s="84"/>
      <c r="AA1909" s="85"/>
      <c r="AB1909" s="84"/>
      <c r="AC1909" s="84"/>
      <c r="AD1909" s="106"/>
      <c r="AE1909" s="107"/>
      <c r="AF1909" s="107"/>
      <c r="AG1909" s="107"/>
      <c r="AH1909" s="107"/>
      <c r="AI1909" s="107"/>
      <c r="AJ1909" s="107"/>
      <c r="AK1909" s="107"/>
      <c r="AL1909" s="107"/>
      <c r="AM1909" s="107"/>
      <c r="AN1909" s="107"/>
      <c r="AO1909" s="107"/>
      <c r="AP1909" s="107"/>
      <c r="AQ1909" s="107"/>
      <c r="AR1909" s="107"/>
      <c r="AS1909" s="107"/>
      <c r="AT1909" s="107"/>
    </row>
    <row r="1910" s="65" customFormat="1" ht="104" customHeight="1" spans="1:46">
      <c r="A1910" s="84" t="s">
        <v>20081</v>
      </c>
      <c r="B1910" s="84"/>
      <c r="C1910" s="85" t="s">
        <v>2</v>
      </c>
      <c r="D1910" s="84" t="s">
        <v>20082</v>
      </c>
      <c r="E1910" s="87" t="s">
        <v>20083</v>
      </c>
      <c r="F1910" s="84" t="s">
        <v>16475</v>
      </c>
      <c r="G1910" s="85"/>
      <c r="H1910" s="85">
        <v>30</v>
      </c>
      <c r="I1910" s="85">
        <v>30</v>
      </c>
      <c r="J1910" s="84">
        <v>1</v>
      </c>
      <c r="K1910" s="90">
        <f>SUMIFS(VENTAS[Cantidad],VENTAS[Código del producto Vendido],STOCK[[#This Row],[Code]])</f>
        <v>0</v>
      </c>
      <c r="L1910" s="84">
        <f>STOCK[[#This Row],[Entradas]]-STOCK[[#This Row],[Salidas]]</f>
        <v>1</v>
      </c>
      <c r="M1910" s="93">
        <f>STOCK[[#This Row],[Precio Final]]*10%</f>
        <v>3</v>
      </c>
      <c r="N1910" s="84"/>
      <c r="O1910" s="85"/>
      <c r="P1910" s="85">
        <v>12</v>
      </c>
      <c r="Q1910" s="84"/>
      <c r="R1910" s="84"/>
      <c r="S1910" s="85"/>
      <c r="T1910" s="96"/>
      <c r="U1910" s="84">
        <f t="shared" si="94"/>
        <v>0</v>
      </c>
      <c r="V1910" s="85">
        <f t="shared" si="95"/>
        <v>30</v>
      </c>
      <c r="W1910" s="85">
        <f>STOCK[[#This Row],[Precio Final]]-STOCK[[#This Row],[Costo total]]</f>
        <v>30</v>
      </c>
      <c r="X1910" s="84">
        <f>STOCK[[#This Row],[Ganancia Unitaria]]*STOCK[[#This Row],[Salidas]]</f>
        <v>0</v>
      </c>
      <c r="Y1910" s="84"/>
      <c r="Z1910" s="84"/>
      <c r="AA1910" s="85"/>
      <c r="AB1910" s="84"/>
      <c r="AC1910" s="84"/>
      <c r="AD1910" s="106"/>
      <c r="AE1910" s="107"/>
      <c r="AF1910" s="107"/>
      <c r="AG1910" s="107"/>
      <c r="AH1910" s="107"/>
      <c r="AI1910" s="107"/>
      <c r="AJ1910" s="107"/>
      <c r="AK1910" s="107"/>
      <c r="AL1910" s="107"/>
      <c r="AM1910" s="107"/>
      <c r="AN1910" s="107"/>
      <c r="AO1910" s="107"/>
      <c r="AP1910" s="107"/>
      <c r="AQ1910" s="107"/>
      <c r="AR1910" s="107"/>
      <c r="AS1910" s="107"/>
      <c r="AT1910" s="107"/>
    </row>
    <row r="1911" s="65" customFormat="1" ht="104" customHeight="1" spans="1:46">
      <c r="A1911" s="84" t="s">
        <v>20084</v>
      </c>
      <c r="B1911" s="84"/>
      <c r="C1911" s="85" t="s">
        <v>2</v>
      </c>
      <c r="D1911" s="84" t="s">
        <v>16445</v>
      </c>
      <c r="E1911" s="87" t="s">
        <v>20085</v>
      </c>
      <c r="F1911" s="84" t="s">
        <v>16396</v>
      </c>
      <c r="G1911" s="85"/>
      <c r="H1911" s="85">
        <v>35</v>
      </c>
      <c r="I1911" s="85">
        <v>35</v>
      </c>
      <c r="J1911" s="84">
        <v>1</v>
      </c>
      <c r="K1911" s="90">
        <f>SUMIFS(VENTAS[Cantidad],VENTAS[Código del producto Vendido],STOCK[[#This Row],[Code]])</f>
        <v>0</v>
      </c>
      <c r="L1911" s="84">
        <f>STOCK[[#This Row],[Entradas]]-STOCK[[#This Row],[Salidas]]</f>
        <v>1</v>
      </c>
      <c r="M1911" s="93">
        <f>STOCK[[#This Row],[Precio Final]]*10%</f>
        <v>3.5</v>
      </c>
      <c r="N1911" s="84"/>
      <c r="O1911" s="85"/>
      <c r="P1911" s="85">
        <v>12</v>
      </c>
      <c r="Q1911" s="84"/>
      <c r="R1911" s="84"/>
      <c r="S1911" s="85"/>
      <c r="T1911" s="96"/>
      <c r="U1911" s="84">
        <f t="shared" si="94"/>
        <v>0</v>
      </c>
      <c r="V1911" s="85">
        <f t="shared" si="95"/>
        <v>35</v>
      </c>
      <c r="W1911" s="85">
        <f>STOCK[[#This Row],[Precio Final]]-STOCK[[#This Row],[Costo total]]</f>
        <v>35</v>
      </c>
      <c r="X1911" s="84">
        <f>STOCK[[#This Row],[Ganancia Unitaria]]*STOCK[[#This Row],[Salidas]]</f>
        <v>0</v>
      </c>
      <c r="Y1911" s="84"/>
      <c r="Z1911" s="84"/>
      <c r="AA1911" s="85"/>
      <c r="AB1911" s="84"/>
      <c r="AC1911" s="84"/>
      <c r="AD1911" s="106"/>
      <c r="AE1911" s="107"/>
      <c r="AF1911" s="107"/>
      <c r="AG1911" s="107"/>
      <c r="AH1911" s="107"/>
      <c r="AI1911" s="107"/>
      <c r="AJ1911" s="107"/>
      <c r="AK1911" s="107"/>
      <c r="AL1911" s="107"/>
      <c r="AM1911" s="107"/>
      <c r="AN1911" s="107"/>
      <c r="AO1911" s="107"/>
      <c r="AP1911" s="107"/>
      <c r="AQ1911" s="107"/>
      <c r="AR1911" s="107"/>
      <c r="AS1911" s="107"/>
      <c r="AT1911" s="107"/>
    </row>
    <row r="1912" s="65" customFormat="1" ht="104" customHeight="1" spans="1:46">
      <c r="A1912" s="84" t="s">
        <v>20086</v>
      </c>
      <c r="B1912" s="84"/>
      <c r="C1912" s="85" t="s">
        <v>2</v>
      </c>
      <c r="D1912" s="84" t="s">
        <v>16442</v>
      </c>
      <c r="E1912" s="87" t="s">
        <v>20087</v>
      </c>
      <c r="F1912" s="84" t="s">
        <v>16404</v>
      </c>
      <c r="G1912" s="85"/>
      <c r="H1912" s="85">
        <v>25</v>
      </c>
      <c r="I1912" s="85">
        <v>25</v>
      </c>
      <c r="J1912" s="84">
        <v>1</v>
      </c>
      <c r="K1912" s="90">
        <f>SUMIFS(VENTAS[Cantidad],VENTAS[Código del producto Vendido],STOCK[[#This Row],[Code]])</f>
        <v>0</v>
      </c>
      <c r="L1912" s="84">
        <f>STOCK[[#This Row],[Entradas]]-STOCK[[#This Row],[Salidas]]</f>
        <v>1</v>
      </c>
      <c r="M1912" s="93">
        <f>STOCK[[#This Row],[Precio Final]]*10%</f>
        <v>2.5</v>
      </c>
      <c r="N1912" s="84"/>
      <c r="O1912" s="85"/>
      <c r="P1912" s="85">
        <v>12</v>
      </c>
      <c r="Q1912" s="84"/>
      <c r="R1912" s="84"/>
      <c r="S1912" s="85"/>
      <c r="T1912" s="96"/>
      <c r="U1912" s="84">
        <f t="shared" si="94"/>
        <v>0</v>
      </c>
      <c r="V1912" s="85">
        <f t="shared" si="95"/>
        <v>25</v>
      </c>
      <c r="W1912" s="85">
        <f>STOCK[[#This Row],[Precio Final]]-STOCK[[#This Row],[Costo total]]</f>
        <v>25</v>
      </c>
      <c r="X1912" s="84">
        <f>STOCK[[#This Row],[Ganancia Unitaria]]*STOCK[[#This Row],[Salidas]]</f>
        <v>0</v>
      </c>
      <c r="Y1912" s="84"/>
      <c r="Z1912" s="84"/>
      <c r="AA1912" s="85"/>
      <c r="AB1912" s="84"/>
      <c r="AC1912" s="84"/>
      <c r="AD1912" s="106"/>
      <c r="AE1912" s="107"/>
      <c r="AF1912" s="107"/>
      <c r="AG1912" s="107"/>
      <c r="AH1912" s="107"/>
      <c r="AI1912" s="107"/>
      <c r="AJ1912" s="107"/>
      <c r="AK1912" s="107"/>
      <c r="AL1912" s="107"/>
      <c r="AM1912" s="107"/>
      <c r="AN1912" s="107"/>
      <c r="AO1912" s="107"/>
      <c r="AP1912" s="107"/>
      <c r="AQ1912" s="107"/>
      <c r="AR1912" s="107"/>
      <c r="AS1912" s="107"/>
      <c r="AT1912" s="107"/>
    </row>
    <row r="1913" s="65" customFormat="1" ht="104" customHeight="1" spans="1:46">
      <c r="A1913" s="84" t="s">
        <v>20088</v>
      </c>
      <c r="B1913" s="84"/>
      <c r="C1913" s="85" t="s">
        <v>2</v>
      </c>
      <c r="D1913" s="84" t="s">
        <v>20082</v>
      </c>
      <c r="E1913" s="87" t="s">
        <v>20089</v>
      </c>
      <c r="F1913" s="84" t="s">
        <v>16475</v>
      </c>
      <c r="G1913" s="85"/>
      <c r="H1913" s="85">
        <v>35</v>
      </c>
      <c r="I1913" s="85">
        <v>35</v>
      </c>
      <c r="J1913" s="84">
        <v>1</v>
      </c>
      <c r="K1913" s="90">
        <f>SUMIFS(VENTAS[Cantidad],VENTAS[Código del producto Vendido],STOCK[[#This Row],[Code]])</f>
        <v>0</v>
      </c>
      <c r="L1913" s="84">
        <f>STOCK[[#This Row],[Entradas]]-STOCK[[#This Row],[Salidas]]</f>
        <v>1</v>
      </c>
      <c r="M1913" s="93">
        <f>STOCK[[#This Row],[Precio Final]]*10%</f>
        <v>3.5</v>
      </c>
      <c r="N1913" s="84"/>
      <c r="O1913" s="85"/>
      <c r="P1913" s="85">
        <v>12</v>
      </c>
      <c r="Q1913" s="84"/>
      <c r="R1913" s="84"/>
      <c r="S1913" s="85"/>
      <c r="T1913" s="96"/>
      <c r="U1913" s="84">
        <f t="shared" si="94"/>
        <v>0</v>
      </c>
      <c r="V1913" s="85">
        <f t="shared" si="95"/>
        <v>35</v>
      </c>
      <c r="W1913" s="85">
        <f>STOCK[[#This Row],[Precio Final]]-STOCK[[#This Row],[Costo total]]</f>
        <v>35</v>
      </c>
      <c r="X1913" s="84">
        <f>STOCK[[#This Row],[Ganancia Unitaria]]*STOCK[[#This Row],[Salidas]]</f>
        <v>0</v>
      </c>
      <c r="Y1913" s="84"/>
      <c r="Z1913" s="84"/>
      <c r="AA1913" s="85"/>
      <c r="AB1913" s="84"/>
      <c r="AC1913" s="84"/>
      <c r="AD1913" s="106"/>
      <c r="AE1913" s="107"/>
      <c r="AF1913" s="107"/>
      <c r="AG1913" s="107"/>
      <c r="AH1913" s="107"/>
      <c r="AI1913" s="107"/>
      <c r="AJ1913" s="107"/>
      <c r="AK1913" s="107"/>
      <c r="AL1913" s="107"/>
      <c r="AM1913" s="107"/>
      <c r="AN1913" s="107"/>
      <c r="AO1913" s="107"/>
      <c r="AP1913" s="107"/>
      <c r="AQ1913" s="107"/>
      <c r="AR1913" s="107"/>
      <c r="AS1913" s="107"/>
      <c r="AT1913" s="107"/>
    </row>
    <row r="1914" s="65" customFormat="1" ht="104" customHeight="1" spans="1:46">
      <c r="A1914" s="84" t="s">
        <v>20090</v>
      </c>
      <c r="B1914" s="84"/>
      <c r="C1914" s="85" t="s">
        <v>2</v>
      </c>
      <c r="D1914" s="84" t="s">
        <v>20091</v>
      </c>
      <c r="E1914" s="87" t="s">
        <v>20092</v>
      </c>
      <c r="F1914" s="84" t="s">
        <v>16475</v>
      </c>
      <c r="G1914" s="85"/>
      <c r="H1914" s="85">
        <v>20</v>
      </c>
      <c r="I1914" s="85">
        <v>20</v>
      </c>
      <c r="J1914" s="84">
        <v>1</v>
      </c>
      <c r="K1914" s="90">
        <f>SUMIFS(VENTAS[Cantidad],VENTAS[Código del producto Vendido],STOCK[[#This Row],[Code]])</f>
        <v>0</v>
      </c>
      <c r="L1914" s="84">
        <f>STOCK[[#This Row],[Entradas]]-STOCK[[#This Row],[Salidas]]</f>
        <v>1</v>
      </c>
      <c r="M1914" s="93">
        <f>STOCK[[#This Row],[Precio Final]]*10%</f>
        <v>2</v>
      </c>
      <c r="N1914" s="84"/>
      <c r="O1914" s="85"/>
      <c r="P1914" s="85">
        <v>12</v>
      </c>
      <c r="Q1914" s="84"/>
      <c r="R1914" s="84"/>
      <c r="S1914" s="85"/>
      <c r="T1914" s="96"/>
      <c r="U1914" s="84">
        <f t="shared" si="94"/>
        <v>0</v>
      </c>
      <c r="V1914" s="85">
        <f t="shared" si="95"/>
        <v>20</v>
      </c>
      <c r="W1914" s="85">
        <f>STOCK[[#This Row],[Precio Final]]-STOCK[[#This Row],[Costo total]]</f>
        <v>20</v>
      </c>
      <c r="X1914" s="84">
        <f>STOCK[[#This Row],[Ganancia Unitaria]]*STOCK[[#This Row],[Salidas]]</f>
        <v>0</v>
      </c>
      <c r="Y1914" s="84"/>
      <c r="Z1914" s="84"/>
      <c r="AA1914" s="85"/>
      <c r="AB1914" s="84"/>
      <c r="AC1914" s="84"/>
      <c r="AD1914" s="106"/>
      <c r="AE1914" s="107"/>
      <c r="AF1914" s="107"/>
      <c r="AG1914" s="107"/>
      <c r="AH1914" s="107"/>
      <c r="AI1914" s="107"/>
      <c r="AJ1914" s="107"/>
      <c r="AK1914" s="107"/>
      <c r="AL1914" s="107"/>
      <c r="AM1914" s="107"/>
      <c r="AN1914" s="107"/>
      <c r="AO1914" s="107"/>
      <c r="AP1914" s="107"/>
      <c r="AQ1914" s="107"/>
      <c r="AR1914" s="107"/>
      <c r="AS1914" s="107"/>
      <c r="AT1914" s="107"/>
    </row>
    <row r="1915" s="65" customFormat="1" ht="104" customHeight="1" spans="1:46">
      <c r="A1915" s="84" t="s">
        <v>20093</v>
      </c>
      <c r="B1915" s="84"/>
      <c r="C1915" s="85" t="s">
        <v>2</v>
      </c>
      <c r="D1915" s="84" t="s">
        <v>16875</v>
      </c>
      <c r="E1915" s="87" t="s">
        <v>20094</v>
      </c>
      <c r="F1915" s="84" t="s">
        <v>16396</v>
      </c>
      <c r="G1915" s="85"/>
      <c r="H1915" s="85">
        <v>20</v>
      </c>
      <c r="I1915" s="85">
        <v>20</v>
      </c>
      <c r="J1915" s="84">
        <v>1</v>
      </c>
      <c r="K1915" s="90">
        <f>SUMIFS(VENTAS[Cantidad],VENTAS[Código del producto Vendido],STOCK[[#This Row],[Code]])</f>
        <v>0</v>
      </c>
      <c r="L1915" s="84">
        <f>STOCK[[#This Row],[Entradas]]-STOCK[[#This Row],[Salidas]]</f>
        <v>1</v>
      </c>
      <c r="M1915" s="93">
        <f>STOCK[[#This Row],[Precio Final]]*10%</f>
        <v>2</v>
      </c>
      <c r="N1915" s="84"/>
      <c r="O1915" s="85"/>
      <c r="P1915" s="85">
        <v>12</v>
      </c>
      <c r="Q1915" s="84"/>
      <c r="R1915" s="84"/>
      <c r="S1915" s="85"/>
      <c r="T1915" s="96"/>
      <c r="U1915" s="84">
        <f t="shared" si="94"/>
        <v>0</v>
      </c>
      <c r="V1915" s="85">
        <f t="shared" si="95"/>
        <v>20</v>
      </c>
      <c r="W1915" s="85">
        <f>STOCK[[#This Row],[Precio Final]]-STOCK[[#This Row],[Costo total]]</f>
        <v>20</v>
      </c>
      <c r="X1915" s="84">
        <f>STOCK[[#This Row],[Ganancia Unitaria]]*STOCK[[#This Row],[Salidas]]</f>
        <v>0</v>
      </c>
      <c r="Y1915" s="84"/>
      <c r="Z1915" s="84"/>
      <c r="AA1915" s="85"/>
      <c r="AB1915" s="84"/>
      <c r="AC1915" s="84"/>
      <c r="AD1915" s="106"/>
      <c r="AE1915" s="107"/>
      <c r="AF1915" s="107"/>
      <c r="AG1915" s="107"/>
      <c r="AH1915" s="107"/>
      <c r="AI1915" s="107"/>
      <c r="AJ1915" s="107"/>
      <c r="AK1915" s="107"/>
      <c r="AL1915" s="107"/>
      <c r="AM1915" s="107"/>
      <c r="AN1915" s="107"/>
      <c r="AO1915" s="107"/>
      <c r="AP1915" s="107"/>
      <c r="AQ1915" s="107"/>
      <c r="AR1915" s="107"/>
      <c r="AS1915" s="107"/>
      <c r="AT1915" s="107"/>
    </row>
    <row r="1916" s="65" customFormat="1" ht="104" customHeight="1" spans="1:46">
      <c r="A1916" s="84" t="s">
        <v>20095</v>
      </c>
      <c r="B1916" s="84"/>
      <c r="C1916" s="85" t="s">
        <v>2</v>
      </c>
      <c r="D1916" s="84" t="s">
        <v>20091</v>
      </c>
      <c r="E1916" s="87" t="s">
        <v>20096</v>
      </c>
      <c r="F1916" s="84" t="s">
        <v>16586</v>
      </c>
      <c r="G1916" s="85"/>
      <c r="H1916" s="85">
        <v>20</v>
      </c>
      <c r="I1916" s="85">
        <v>20</v>
      </c>
      <c r="J1916" s="84">
        <v>1</v>
      </c>
      <c r="K1916" s="90">
        <f>SUMIFS(VENTAS[Cantidad],VENTAS[Código del producto Vendido],STOCK[[#This Row],[Code]])</f>
        <v>0</v>
      </c>
      <c r="L1916" s="84">
        <f>STOCK[[#This Row],[Entradas]]-STOCK[[#This Row],[Salidas]]</f>
        <v>1</v>
      </c>
      <c r="M1916" s="93">
        <f>STOCK[[#This Row],[Precio Final]]*10%</f>
        <v>2</v>
      </c>
      <c r="N1916" s="84"/>
      <c r="O1916" s="85"/>
      <c r="P1916" s="85">
        <v>12</v>
      </c>
      <c r="Q1916" s="84"/>
      <c r="R1916" s="84"/>
      <c r="S1916" s="85"/>
      <c r="T1916" s="96"/>
      <c r="U1916" s="84">
        <f t="shared" si="94"/>
        <v>0</v>
      </c>
      <c r="V1916" s="85">
        <f t="shared" si="95"/>
        <v>20</v>
      </c>
      <c r="W1916" s="85">
        <f>STOCK[[#This Row],[Precio Final]]-STOCK[[#This Row],[Costo total]]</f>
        <v>20</v>
      </c>
      <c r="X1916" s="84">
        <f>STOCK[[#This Row],[Ganancia Unitaria]]*STOCK[[#This Row],[Salidas]]</f>
        <v>0</v>
      </c>
      <c r="Y1916" s="84"/>
      <c r="Z1916" s="84"/>
      <c r="AA1916" s="85"/>
      <c r="AB1916" s="84"/>
      <c r="AC1916" s="84"/>
      <c r="AD1916" s="106"/>
      <c r="AE1916" s="107"/>
      <c r="AF1916" s="107"/>
      <c r="AG1916" s="107"/>
      <c r="AH1916" s="107"/>
      <c r="AI1916" s="107"/>
      <c r="AJ1916" s="107"/>
      <c r="AK1916" s="107"/>
      <c r="AL1916" s="107"/>
      <c r="AM1916" s="107"/>
      <c r="AN1916" s="107"/>
      <c r="AO1916" s="107"/>
      <c r="AP1916" s="107"/>
      <c r="AQ1916" s="107"/>
      <c r="AR1916" s="107"/>
      <c r="AS1916" s="107"/>
      <c r="AT1916" s="107"/>
    </row>
    <row r="1917" s="65" customFormat="1" ht="104" customHeight="1" spans="1:46">
      <c r="A1917" s="84" t="s">
        <v>20097</v>
      </c>
      <c r="B1917" s="84"/>
      <c r="C1917" s="85" t="s">
        <v>2</v>
      </c>
      <c r="D1917" s="84" t="s">
        <v>16511</v>
      </c>
      <c r="E1917" s="87" t="s">
        <v>20098</v>
      </c>
      <c r="F1917" s="84" t="s">
        <v>16408</v>
      </c>
      <c r="G1917" s="85"/>
      <c r="H1917" s="85">
        <v>18</v>
      </c>
      <c r="I1917" s="85">
        <v>18</v>
      </c>
      <c r="J1917" s="84">
        <v>1</v>
      </c>
      <c r="K1917" s="90">
        <f>SUMIFS(VENTAS[Cantidad],VENTAS[Código del producto Vendido],STOCK[[#This Row],[Code]])</f>
        <v>0</v>
      </c>
      <c r="L1917" s="84">
        <f>STOCK[[#This Row],[Entradas]]-STOCK[[#This Row],[Salidas]]</f>
        <v>1</v>
      </c>
      <c r="M1917" s="93">
        <f>STOCK[[#This Row],[Precio Final]]*10%</f>
        <v>1.8</v>
      </c>
      <c r="N1917" s="84"/>
      <c r="O1917" s="85"/>
      <c r="P1917" s="85">
        <v>12</v>
      </c>
      <c r="Q1917" s="84"/>
      <c r="R1917" s="84"/>
      <c r="S1917" s="85"/>
      <c r="T1917" s="96"/>
      <c r="U1917" s="84">
        <f t="shared" si="94"/>
        <v>0</v>
      </c>
      <c r="V1917" s="85">
        <f t="shared" si="95"/>
        <v>18</v>
      </c>
      <c r="W1917" s="85">
        <f>STOCK[[#This Row],[Precio Final]]-STOCK[[#This Row],[Costo total]]</f>
        <v>18</v>
      </c>
      <c r="X1917" s="84">
        <f>STOCK[[#This Row],[Ganancia Unitaria]]*STOCK[[#This Row],[Salidas]]</f>
        <v>0</v>
      </c>
      <c r="Y1917" s="84"/>
      <c r="Z1917" s="84"/>
      <c r="AA1917" s="85"/>
      <c r="AB1917" s="84"/>
      <c r="AC1917" s="84"/>
      <c r="AD1917" s="106"/>
      <c r="AE1917" s="107"/>
      <c r="AF1917" s="107"/>
      <c r="AG1917" s="107"/>
      <c r="AH1917" s="107"/>
      <c r="AI1917" s="107"/>
      <c r="AJ1917" s="107"/>
      <c r="AK1917" s="107"/>
      <c r="AL1917" s="107"/>
      <c r="AM1917" s="107"/>
      <c r="AN1917" s="107"/>
      <c r="AO1917" s="107"/>
      <c r="AP1917" s="107"/>
      <c r="AQ1917" s="107"/>
      <c r="AR1917" s="107"/>
      <c r="AS1917" s="107"/>
      <c r="AT1917" s="107"/>
    </row>
    <row r="1918" s="65" customFormat="1" ht="104" customHeight="1" spans="1:46">
      <c r="A1918" s="84" t="s">
        <v>20099</v>
      </c>
      <c r="B1918" s="84"/>
      <c r="C1918" s="85" t="s">
        <v>2</v>
      </c>
      <c r="D1918" s="84" t="s">
        <v>20091</v>
      </c>
      <c r="E1918" s="87" t="s">
        <v>20100</v>
      </c>
      <c r="F1918" s="84" t="s">
        <v>16475</v>
      </c>
      <c r="G1918" s="85"/>
      <c r="H1918" s="85">
        <v>30</v>
      </c>
      <c r="I1918" s="85">
        <v>30</v>
      </c>
      <c r="J1918" s="84">
        <v>1</v>
      </c>
      <c r="K1918" s="90">
        <f>SUMIFS(VENTAS[Cantidad],VENTAS[Código del producto Vendido],STOCK[[#This Row],[Code]])</f>
        <v>0</v>
      </c>
      <c r="L1918" s="84">
        <f>STOCK[[#This Row],[Entradas]]-STOCK[[#This Row],[Salidas]]</f>
        <v>1</v>
      </c>
      <c r="M1918" s="93">
        <f>STOCK[[#This Row],[Precio Final]]*10%</f>
        <v>3</v>
      </c>
      <c r="N1918" s="84"/>
      <c r="O1918" s="85"/>
      <c r="P1918" s="85">
        <v>12</v>
      </c>
      <c r="Q1918" s="84"/>
      <c r="R1918" s="84"/>
      <c r="S1918" s="85"/>
      <c r="T1918" s="96"/>
      <c r="U1918" s="84">
        <f t="shared" si="94"/>
        <v>0</v>
      </c>
      <c r="V1918" s="85">
        <f t="shared" si="95"/>
        <v>30</v>
      </c>
      <c r="W1918" s="85">
        <f>STOCK[[#This Row],[Precio Final]]-STOCK[[#This Row],[Costo total]]</f>
        <v>30</v>
      </c>
      <c r="X1918" s="84">
        <f>STOCK[[#This Row],[Ganancia Unitaria]]*STOCK[[#This Row],[Salidas]]</f>
        <v>0</v>
      </c>
      <c r="Y1918" s="84"/>
      <c r="Z1918" s="84"/>
      <c r="AA1918" s="85"/>
      <c r="AB1918" s="84"/>
      <c r="AC1918" s="84"/>
      <c r="AD1918" s="106"/>
      <c r="AE1918" s="107"/>
      <c r="AF1918" s="107"/>
      <c r="AG1918" s="107"/>
      <c r="AH1918" s="107"/>
      <c r="AI1918" s="107"/>
      <c r="AJ1918" s="107"/>
      <c r="AK1918" s="107"/>
      <c r="AL1918" s="107"/>
      <c r="AM1918" s="107"/>
      <c r="AN1918" s="107"/>
      <c r="AO1918" s="107"/>
      <c r="AP1918" s="107"/>
      <c r="AQ1918" s="107"/>
      <c r="AR1918" s="107"/>
      <c r="AS1918" s="107"/>
      <c r="AT1918" s="107"/>
    </row>
    <row r="1919" s="65" customFormat="1" ht="104" customHeight="1" spans="1:46">
      <c r="A1919" s="84" t="s">
        <v>20101</v>
      </c>
      <c r="B1919" s="84"/>
      <c r="C1919" s="85" t="s">
        <v>2</v>
      </c>
      <c r="D1919" s="84" t="s">
        <v>16480</v>
      </c>
      <c r="E1919" s="87" t="s">
        <v>19969</v>
      </c>
      <c r="F1919" s="84" t="s">
        <v>18914</v>
      </c>
      <c r="G1919" s="85"/>
      <c r="H1919" s="85">
        <v>35</v>
      </c>
      <c r="I1919" s="85">
        <v>35</v>
      </c>
      <c r="J1919" s="84">
        <v>1</v>
      </c>
      <c r="K1919" s="90">
        <f>SUMIFS(VENTAS[Cantidad],VENTAS[Código del producto Vendido],STOCK[[#This Row],[Code]])</f>
        <v>0</v>
      </c>
      <c r="L1919" s="84">
        <v>1</v>
      </c>
      <c r="M1919" s="93">
        <f>STOCK[[#This Row],[Precio Final]]*10%</f>
        <v>3.5</v>
      </c>
      <c r="N1919" s="84"/>
      <c r="O1919" s="85"/>
      <c r="P1919" s="85">
        <v>0</v>
      </c>
      <c r="Q1919" s="84"/>
      <c r="R1919" s="84"/>
      <c r="S1919" s="85"/>
      <c r="T1919" s="96"/>
      <c r="U1919" s="84">
        <f t="shared" si="94"/>
        <v>0</v>
      </c>
      <c r="V1919" s="85">
        <f t="shared" si="95"/>
        <v>35</v>
      </c>
      <c r="W1919" s="85">
        <f>STOCK[[#This Row],[Precio Final]]-STOCK[[#This Row],[Costo total]]</f>
        <v>35</v>
      </c>
      <c r="X1919" s="84">
        <f>STOCK[[#This Row],[Ganancia Unitaria]]*STOCK[[#This Row],[Salidas]]</f>
        <v>0</v>
      </c>
      <c r="Y1919" s="84"/>
      <c r="Z1919" s="84"/>
      <c r="AA1919" s="85"/>
      <c r="AB1919" s="84"/>
      <c r="AC1919" s="84"/>
      <c r="AD1919" s="106"/>
      <c r="AE1919" s="107"/>
      <c r="AF1919" s="107"/>
      <c r="AG1919" s="107"/>
      <c r="AH1919" s="107"/>
      <c r="AI1919" s="107"/>
      <c r="AJ1919" s="107"/>
      <c r="AK1919" s="107"/>
      <c r="AL1919" s="107"/>
      <c r="AM1919" s="107"/>
      <c r="AN1919" s="107"/>
      <c r="AO1919" s="107"/>
      <c r="AP1919" s="107"/>
      <c r="AQ1919" s="107"/>
      <c r="AR1919" s="107"/>
      <c r="AS1919" s="107"/>
      <c r="AT1919" s="107"/>
    </row>
    <row r="1920" s="65" customFormat="1" ht="104" customHeight="1" spans="1:46">
      <c r="A1920" s="84" t="s">
        <v>20102</v>
      </c>
      <c r="B1920" s="84"/>
      <c r="C1920" s="85" t="s">
        <v>2</v>
      </c>
      <c r="D1920" s="84" t="s">
        <v>16480</v>
      </c>
      <c r="E1920" s="87" t="s">
        <v>20103</v>
      </c>
      <c r="F1920" s="84" t="s">
        <v>19308</v>
      </c>
      <c r="G1920" s="85"/>
      <c r="H1920" s="85">
        <v>35</v>
      </c>
      <c r="I1920" s="85">
        <v>35</v>
      </c>
      <c r="J1920" s="84">
        <v>1</v>
      </c>
      <c r="K1920" s="90">
        <f>SUMIFS(VENTAS[Cantidad],VENTAS[Código del producto Vendido],STOCK[[#This Row],[Code]])</f>
        <v>0</v>
      </c>
      <c r="L1920" s="84">
        <v>1</v>
      </c>
      <c r="M1920" s="93">
        <f>STOCK[[#This Row],[Precio Final]]*10%</f>
        <v>3.5</v>
      </c>
      <c r="N1920" s="84"/>
      <c r="O1920" s="85"/>
      <c r="P1920" s="85">
        <v>0</v>
      </c>
      <c r="Q1920" s="84"/>
      <c r="R1920" s="84"/>
      <c r="S1920" s="85"/>
      <c r="T1920" s="96"/>
      <c r="U1920" s="84">
        <f t="shared" si="94"/>
        <v>0</v>
      </c>
      <c r="V1920" s="85">
        <f t="shared" si="95"/>
        <v>35</v>
      </c>
      <c r="W1920" s="85">
        <f>STOCK[[#This Row],[Precio Final]]-STOCK[[#This Row],[Costo total]]</f>
        <v>35</v>
      </c>
      <c r="X1920" s="84">
        <f>STOCK[[#This Row],[Ganancia Unitaria]]*STOCK[[#This Row],[Salidas]]</f>
        <v>0</v>
      </c>
      <c r="Y1920" s="84"/>
      <c r="Z1920" s="84"/>
      <c r="AA1920" s="85"/>
      <c r="AB1920" s="84"/>
      <c r="AC1920" s="84"/>
      <c r="AD1920" s="106"/>
      <c r="AE1920" s="107"/>
      <c r="AF1920" s="107"/>
      <c r="AG1920" s="107"/>
      <c r="AH1920" s="107"/>
      <c r="AI1920" s="107"/>
      <c r="AJ1920" s="107"/>
      <c r="AK1920" s="107"/>
      <c r="AL1920" s="107"/>
      <c r="AM1920" s="107"/>
      <c r="AN1920" s="107"/>
      <c r="AO1920" s="107"/>
      <c r="AP1920" s="107"/>
      <c r="AQ1920" s="107"/>
      <c r="AR1920" s="107"/>
      <c r="AS1920" s="107"/>
      <c r="AT1920" s="107"/>
    </row>
    <row r="1921" s="65" customFormat="1" ht="104" customHeight="1" spans="1:46">
      <c r="A1921" s="84" t="s">
        <v>20104</v>
      </c>
      <c r="B1921" s="84"/>
      <c r="C1921" s="85" t="s">
        <v>2</v>
      </c>
      <c r="D1921" s="84" t="s">
        <v>19978</v>
      </c>
      <c r="E1921" s="87" t="s">
        <v>20105</v>
      </c>
      <c r="F1921" s="84" t="s">
        <v>20106</v>
      </c>
      <c r="G1921" s="85"/>
      <c r="H1921" s="85">
        <v>50</v>
      </c>
      <c r="I1921" s="85">
        <v>50</v>
      </c>
      <c r="J1921" s="84">
        <v>1</v>
      </c>
      <c r="K1921" s="90">
        <f>SUMIFS(VENTAS[Cantidad],VENTAS[Código del producto Vendido],STOCK[[#This Row],[Code]])</f>
        <v>0</v>
      </c>
      <c r="L1921" s="84">
        <f>STOCK[[#This Row],[Entradas]]-STOCK[[#This Row],[Salidas]]</f>
        <v>1</v>
      </c>
      <c r="M1921" s="93">
        <f>STOCK[[#This Row],[Precio Final]]*10%</f>
        <v>5</v>
      </c>
      <c r="N1921" s="84"/>
      <c r="O1921" s="85"/>
      <c r="P1921" s="85">
        <v>0</v>
      </c>
      <c r="Q1921" s="84"/>
      <c r="R1921" s="84"/>
      <c r="S1921" s="85"/>
      <c r="T1921" s="96"/>
      <c r="U1921" s="84">
        <f t="shared" si="94"/>
        <v>0</v>
      </c>
      <c r="V1921" s="85">
        <f t="shared" si="95"/>
        <v>50</v>
      </c>
      <c r="W1921" s="85">
        <f>STOCK[[#This Row],[Precio Final]]-STOCK[[#This Row],[Costo total]]</f>
        <v>50</v>
      </c>
      <c r="X1921" s="84">
        <f>STOCK[[#This Row],[Ganancia Unitaria]]*STOCK[[#This Row],[Salidas]]</f>
        <v>0</v>
      </c>
      <c r="Y1921" s="84"/>
      <c r="Z1921" s="84"/>
      <c r="AA1921" s="85"/>
      <c r="AB1921" s="84"/>
      <c r="AC1921" s="84"/>
      <c r="AD1921" s="106"/>
      <c r="AE1921" s="107"/>
      <c r="AF1921" s="107"/>
      <c r="AG1921" s="107"/>
      <c r="AH1921" s="107"/>
      <c r="AI1921" s="107"/>
      <c r="AJ1921" s="107"/>
      <c r="AK1921" s="107"/>
      <c r="AL1921" s="107"/>
      <c r="AM1921" s="107"/>
      <c r="AN1921" s="107"/>
      <c r="AO1921" s="107"/>
      <c r="AP1921" s="107"/>
      <c r="AQ1921" s="107"/>
      <c r="AR1921" s="107"/>
      <c r="AS1921" s="107"/>
      <c r="AT1921" s="107"/>
    </row>
    <row r="1922" customHeight="1" spans="1:29">
      <c r="A1922" s="84"/>
      <c r="B1922" s="84"/>
      <c r="C1922" s="85"/>
      <c r="D1922" s="84"/>
      <c r="E1922" s="87"/>
      <c r="F1922" s="84"/>
      <c r="G1922" s="85"/>
      <c r="H1922" s="85"/>
      <c r="I1922" s="85"/>
      <c r="J1922" s="84"/>
      <c r="K1922" s="90"/>
      <c r="L1922" s="84"/>
      <c r="M1922" s="93"/>
      <c r="N1922" s="84"/>
      <c r="O1922" s="85"/>
      <c r="P1922" s="85"/>
      <c r="Q1922" s="84"/>
      <c r="R1922" s="84"/>
      <c r="S1922" s="85"/>
      <c r="T1922" s="96"/>
      <c r="U1922" s="84"/>
      <c r="V1922" s="85"/>
      <c r="W1922" s="85">
        <f>STOCK[[#This Row],[Precio Final]]-STOCK[[#This Row],[Costo total]]</f>
        <v>0</v>
      </c>
      <c r="X1922" s="84"/>
      <c r="Y1922" s="84"/>
      <c r="Z1922" s="84"/>
      <c r="AA1922" s="85"/>
      <c r="AB1922" s="84"/>
      <c r="AC1922" s="84"/>
    </row>
    <row r="1923" customHeight="1" spans="1:29">
      <c r="A1923" s="84"/>
      <c r="B1923" s="84"/>
      <c r="C1923" s="85"/>
      <c r="D1923" s="84"/>
      <c r="E1923" s="87"/>
      <c r="F1923" s="84"/>
      <c r="G1923" s="85"/>
      <c r="H1923" s="85"/>
      <c r="I1923" s="85"/>
      <c r="J1923" s="84"/>
      <c r="K1923" s="90"/>
      <c r="L1923" s="84"/>
      <c r="M1923" s="93"/>
      <c r="N1923" s="84"/>
      <c r="O1923" s="85"/>
      <c r="P1923" s="85"/>
      <c r="Q1923" s="84"/>
      <c r="R1923" s="84"/>
      <c r="S1923" s="85"/>
      <c r="T1923" s="96"/>
      <c r="U1923" s="84"/>
      <c r="V1923" s="85"/>
      <c r="W1923" s="85">
        <f>STOCK[[#This Row],[Precio Final]]-STOCK[[#This Row],[Costo total]]</f>
        <v>0</v>
      </c>
      <c r="X1923" s="84"/>
      <c r="Y1923" s="84"/>
      <c r="Z1923" s="84"/>
      <c r="AA1923" s="85"/>
      <c r="AB1923" s="84"/>
      <c r="AC1923" s="84"/>
    </row>
    <row r="1924" customHeight="1" spans="1:29">
      <c r="A1924" s="84"/>
      <c r="B1924" s="84"/>
      <c r="C1924" s="85"/>
      <c r="D1924" s="84"/>
      <c r="E1924" s="87"/>
      <c r="F1924" s="84"/>
      <c r="G1924" s="85"/>
      <c r="H1924" s="85"/>
      <c r="I1924" s="85"/>
      <c r="J1924" s="84"/>
      <c r="K1924" s="90"/>
      <c r="L1924" s="84"/>
      <c r="M1924" s="93"/>
      <c r="N1924" s="84"/>
      <c r="O1924" s="85"/>
      <c r="P1924" s="85"/>
      <c r="Q1924" s="84"/>
      <c r="R1924" s="84"/>
      <c r="S1924" s="85"/>
      <c r="T1924" s="96"/>
      <c r="U1924" s="84"/>
      <c r="V1924" s="85"/>
      <c r="W1924" s="85">
        <f>STOCK[[#This Row],[Precio Final]]-STOCK[[#This Row],[Costo total]]</f>
        <v>0</v>
      </c>
      <c r="X1924" s="84"/>
      <c r="Y1924" s="84"/>
      <c r="Z1924" s="84"/>
      <c r="AA1924" s="85"/>
      <c r="AB1924" s="84"/>
      <c r="AC1924" s="84"/>
    </row>
    <row r="1925" customHeight="1" spans="1:29">
      <c r="A1925" s="84"/>
      <c r="B1925" s="84"/>
      <c r="C1925" s="85"/>
      <c r="D1925" s="84"/>
      <c r="E1925" s="87"/>
      <c r="F1925" s="84"/>
      <c r="G1925" s="85"/>
      <c r="H1925" s="85"/>
      <c r="I1925" s="85"/>
      <c r="J1925" s="84"/>
      <c r="K1925" s="90"/>
      <c r="L1925" s="84"/>
      <c r="M1925" s="93"/>
      <c r="N1925" s="84"/>
      <c r="O1925" s="85"/>
      <c r="P1925" s="85"/>
      <c r="Q1925" s="84"/>
      <c r="R1925" s="84"/>
      <c r="S1925" s="85"/>
      <c r="T1925" s="96"/>
      <c r="U1925" s="84"/>
      <c r="V1925" s="85"/>
      <c r="W1925" s="85">
        <f>STOCK[[#This Row],[Precio Final]]-STOCK[[#This Row],[Costo total]]</f>
        <v>0</v>
      </c>
      <c r="X1925" s="84"/>
      <c r="Y1925" s="84"/>
      <c r="Z1925" s="84"/>
      <c r="AA1925" s="85"/>
      <c r="AB1925" s="84"/>
      <c r="AC1925" s="84"/>
    </row>
    <row r="1926" customHeight="1" spans="1:29">
      <c r="A1926" s="84"/>
      <c r="B1926" s="84"/>
      <c r="C1926" s="85"/>
      <c r="D1926" s="84"/>
      <c r="E1926" s="87"/>
      <c r="F1926" s="84"/>
      <c r="G1926" s="85"/>
      <c r="H1926" s="85"/>
      <c r="I1926" s="85"/>
      <c r="J1926" s="84"/>
      <c r="K1926" s="90"/>
      <c r="L1926" s="84"/>
      <c r="M1926" s="93"/>
      <c r="N1926" s="84"/>
      <c r="O1926" s="85"/>
      <c r="P1926" s="85"/>
      <c r="Q1926" s="84"/>
      <c r="R1926" s="84"/>
      <c r="S1926" s="85"/>
      <c r="T1926" s="96"/>
      <c r="U1926" s="84"/>
      <c r="V1926" s="85"/>
      <c r="W1926" s="85">
        <f>STOCK[[#This Row],[Precio Final]]-STOCK[[#This Row],[Costo total]]</f>
        <v>0</v>
      </c>
      <c r="X1926" s="84"/>
      <c r="Y1926" s="84"/>
      <c r="Z1926" s="84"/>
      <c r="AA1926" s="85"/>
      <c r="AB1926" s="84"/>
      <c r="AC1926" s="84"/>
    </row>
    <row r="1927" customHeight="1" spans="1:29">
      <c r="A1927" s="84"/>
      <c r="B1927" s="84"/>
      <c r="C1927" s="85"/>
      <c r="D1927" s="84"/>
      <c r="E1927" s="87"/>
      <c r="F1927" s="84"/>
      <c r="G1927" s="85"/>
      <c r="H1927" s="85"/>
      <c r="I1927" s="85"/>
      <c r="J1927" s="84"/>
      <c r="K1927" s="90"/>
      <c r="L1927" s="84"/>
      <c r="M1927" s="93"/>
      <c r="N1927" s="84"/>
      <c r="O1927" s="85"/>
      <c r="P1927" s="85"/>
      <c r="Q1927" s="84"/>
      <c r="R1927" s="84"/>
      <c r="S1927" s="85"/>
      <c r="T1927" s="96"/>
      <c r="U1927" s="84"/>
      <c r="V1927" s="85"/>
      <c r="W1927" s="85">
        <f>STOCK[[#This Row],[Precio Final]]-STOCK[[#This Row],[Costo total]]</f>
        <v>0</v>
      </c>
      <c r="X1927" s="84"/>
      <c r="Y1927" s="84"/>
      <c r="Z1927" s="84"/>
      <c r="AA1927" s="85"/>
      <c r="AB1927" s="84"/>
      <c r="AC1927" s="84"/>
    </row>
    <row r="1928" customHeight="1" spans="1:29">
      <c r="A1928" s="84"/>
      <c r="B1928" s="84"/>
      <c r="C1928" s="85"/>
      <c r="D1928" s="84"/>
      <c r="E1928" s="87"/>
      <c r="F1928" s="84"/>
      <c r="G1928" s="85"/>
      <c r="H1928" s="85"/>
      <c r="I1928" s="85"/>
      <c r="J1928" s="84"/>
      <c r="K1928" s="90"/>
      <c r="L1928" s="84"/>
      <c r="M1928" s="93"/>
      <c r="N1928" s="84"/>
      <c r="O1928" s="85"/>
      <c r="P1928" s="85"/>
      <c r="Q1928" s="84"/>
      <c r="R1928" s="84"/>
      <c r="S1928" s="85"/>
      <c r="T1928" s="96"/>
      <c r="U1928" s="84"/>
      <c r="V1928" s="85"/>
      <c r="W1928" s="85">
        <f>STOCK[[#This Row],[Precio Final]]-STOCK[[#This Row],[Costo total]]</f>
        <v>0</v>
      </c>
      <c r="X1928" s="84"/>
      <c r="Y1928" s="84"/>
      <c r="Z1928" s="84"/>
      <c r="AA1928" s="85"/>
      <c r="AB1928" s="84"/>
      <c r="AC1928" s="84"/>
    </row>
    <row r="1929" customHeight="1" spans="1:29">
      <c r="A1929" s="84"/>
      <c r="B1929" s="84"/>
      <c r="C1929" s="85"/>
      <c r="D1929" s="84"/>
      <c r="E1929" s="87"/>
      <c r="F1929" s="84"/>
      <c r="G1929" s="85"/>
      <c r="H1929" s="85"/>
      <c r="I1929" s="85"/>
      <c r="J1929" s="84"/>
      <c r="K1929" s="90"/>
      <c r="L1929" s="84"/>
      <c r="M1929" s="93"/>
      <c r="N1929" s="84"/>
      <c r="O1929" s="85"/>
      <c r="P1929" s="85"/>
      <c r="Q1929" s="84"/>
      <c r="R1929" s="84"/>
      <c r="S1929" s="85"/>
      <c r="T1929" s="96"/>
      <c r="U1929" s="84"/>
      <c r="V1929" s="85"/>
      <c r="W1929" s="85">
        <f>STOCK[[#This Row],[Precio Final]]-STOCK[[#This Row],[Costo total]]</f>
        <v>0</v>
      </c>
      <c r="X1929" s="84"/>
      <c r="Y1929" s="84"/>
      <c r="Z1929" s="84"/>
      <c r="AA1929" s="85"/>
      <c r="AB1929" s="84"/>
      <c r="AC1929" s="84"/>
    </row>
    <row r="1930" customHeight="1" spans="1:29">
      <c r="A1930" s="84"/>
      <c r="B1930" s="84"/>
      <c r="C1930" s="85"/>
      <c r="D1930" s="84"/>
      <c r="E1930" s="87"/>
      <c r="F1930" s="84"/>
      <c r="G1930" s="85"/>
      <c r="H1930" s="85"/>
      <c r="I1930" s="85"/>
      <c r="J1930" s="84"/>
      <c r="K1930" s="90"/>
      <c r="L1930" s="84"/>
      <c r="M1930" s="93"/>
      <c r="N1930" s="84"/>
      <c r="O1930" s="85"/>
      <c r="P1930" s="85"/>
      <c r="Q1930" s="84"/>
      <c r="R1930" s="84"/>
      <c r="S1930" s="85"/>
      <c r="T1930" s="96"/>
      <c r="U1930" s="84"/>
      <c r="V1930" s="85"/>
      <c r="W1930" s="85">
        <f>STOCK[[#This Row],[Precio Final]]-STOCK[[#This Row],[Costo total]]</f>
        <v>0</v>
      </c>
      <c r="X1930" s="84"/>
      <c r="Y1930" s="84"/>
      <c r="Z1930" s="84"/>
      <c r="AA1930" s="85"/>
      <c r="AB1930" s="84"/>
      <c r="AC1930" s="84"/>
    </row>
    <row r="1931" customHeight="1" spans="1:29">
      <c r="A1931" s="84"/>
      <c r="B1931" s="84"/>
      <c r="C1931" s="85"/>
      <c r="D1931" s="84"/>
      <c r="E1931" s="87"/>
      <c r="F1931" s="84"/>
      <c r="G1931" s="85"/>
      <c r="H1931" s="85"/>
      <c r="I1931" s="85"/>
      <c r="J1931" s="84"/>
      <c r="K1931" s="90"/>
      <c r="L1931" s="84"/>
      <c r="M1931" s="93"/>
      <c r="N1931" s="84"/>
      <c r="O1931" s="85"/>
      <c r="P1931" s="85"/>
      <c r="Q1931" s="84"/>
      <c r="R1931" s="84"/>
      <c r="S1931" s="85"/>
      <c r="T1931" s="96"/>
      <c r="U1931" s="84"/>
      <c r="V1931" s="85"/>
      <c r="W1931" s="85">
        <f>STOCK[[#This Row],[Precio Final]]-STOCK[[#This Row],[Costo total]]</f>
        <v>0</v>
      </c>
      <c r="X1931" s="84"/>
      <c r="Y1931" s="84"/>
      <c r="Z1931" s="84"/>
      <c r="AA1931" s="85"/>
      <c r="AB1931" s="84"/>
      <c r="AC1931" s="84"/>
    </row>
    <row r="1932" customHeight="1" spans="1:29">
      <c r="A1932" s="84"/>
      <c r="B1932" s="84"/>
      <c r="C1932" s="85"/>
      <c r="D1932" s="84"/>
      <c r="E1932" s="87"/>
      <c r="F1932" s="84"/>
      <c r="G1932" s="85"/>
      <c r="H1932" s="85"/>
      <c r="I1932" s="85"/>
      <c r="J1932" s="84"/>
      <c r="K1932" s="90"/>
      <c r="L1932" s="84"/>
      <c r="M1932" s="93"/>
      <c r="N1932" s="84"/>
      <c r="O1932" s="85"/>
      <c r="P1932" s="85"/>
      <c r="Q1932" s="84"/>
      <c r="R1932" s="84"/>
      <c r="S1932" s="85"/>
      <c r="T1932" s="96"/>
      <c r="U1932" s="84"/>
      <c r="V1932" s="85"/>
      <c r="W1932" s="85">
        <f>STOCK[[#This Row],[Precio Final]]-STOCK[[#This Row],[Costo total]]</f>
        <v>0</v>
      </c>
      <c r="X1932" s="84"/>
      <c r="Y1932" s="84"/>
      <c r="Z1932" s="84"/>
      <c r="AA1932" s="85"/>
      <c r="AB1932" s="84"/>
      <c r="AC1932" s="84"/>
    </row>
    <row r="1933" customHeight="1" spans="1:29">
      <c r="A1933" s="84"/>
      <c r="B1933" s="84"/>
      <c r="C1933" s="85"/>
      <c r="D1933" s="84"/>
      <c r="E1933" s="87"/>
      <c r="F1933" s="84"/>
      <c r="G1933" s="85"/>
      <c r="H1933" s="85"/>
      <c r="I1933" s="85"/>
      <c r="J1933" s="84"/>
      <c r="K1933" s="90"/>
      <c r="L1933" s="84"/>
      <c r="M1933" s="93"/>
      <c r="N1933" s="84"/>
      <c r="O1933" s="85"/>
      <c r="P1933" s="85"/>
      <c r="Q1933" s="84"/>
      <c r="R1933" s="84"/>
      <c r="S1933" s="85"/>
      <c r="T1933" s="96"/>
      <c r="U1933" s="84"/>
      <c r="V1933" s="85"/>
      <c r="W1933" s="85">
        <f>STOCK[[#This Row],[Precio Final]]-STOCK[[#This Row],[Costo total]]</f>
        <v>0</v>
      </c>
      <c r="X1933" s="84"/>
      <c r="Y1933" s="84"/>
      <c r="Z1933" s="84"/>
      <c r="AA1933" s="85"/>
      <c r="AB1933" s="84"/>
      <c r="AC1933" s="84"/>
    </row>
    <row r="1934" customHeight="1" spans="1:29">
      <c r="A1934" s="84"/>
      <c r="B1934" s="84"/>
      <c r="C1934" s="85"/>
      <c r="D1934" s="84"/>
      <c r="E1934" s="87"/>
      <c r="F1934" s="84"/>
      <c r="G1934" s="85"/>
      <c r="H1934" s="85"/>
      <c r="I1934" s="85"/>
      <c r="J1934" s="84"/>
      <c r="K1934" s="90"/>
      <c r="L1934" s="84"/>
      <c r="M1934" s="93"/>
      <c r="N1934" s="84"/>
      <c r="O1934" s="85"/>
      <c r="P1934" s="85"/>
      <c r="Q1934" s="84"/>
      <c r="R1934" s="84"/>
      <c r="S1934" s="85"/>
      <c r="T1934" s="96"/>
      <c r="U1934" s="84"/>
      <c r="V1934" s="85"/>
      <c r="W1934" s="85">
        <f>STOCK[[#This Row],[Precio Final]]-STOCK[[#This Row],[Costo total]]</f>
        <v>0</v>
      </c>
      <c r="X1934" s="84"/>
      <c r="Y1934" s="84"/>
      <c r="Z1934" s="84"/>
      <c r="AA1934" s="85"/>
      <c r="AB1934" s="84"/>
      <c r="AC1934" s="84"/>
    </row>
    <row r="1935" customHeight="1" spans="1:29">
      <c r="A1935" s="84"/>
      <c r="B1935" s="84"/>
      <c r="C1935" s="85"/>
      <c r="D1935" s="84"/>
      <c r="E1935" s="87"/>
      <c r="F1935" s="84"/>
      <c r="G1935" s="85"/>
      <c r="H1935" s="85"/>
      <c r="I1935" s="85"/>
      <c r="J1935" s="84"/>
      <c r="K1935" s="90"/>
      <c r="L1935" s="84"/>
      <c r="M1935" s="93"/>
      <c r="N1935" s="84"/>
      <c r="O1935" s="85"/>
      <c r="P1935" s="85"/>
      <c r="Q1935" s="84"/>
      <c r="R1935" s="84"/>
      <c r="S1935" s="85"/>
      <c r="T1935" s="96"/>
      <c r="U1935" s="84"/>
      <c r="V1935" s="85"/>
      <c r="W1935" s="85">
        <f>STOCK[[#This Row],[Precio Final]]-STOCK[[#This Row],[Costo total]]</f>
        <v>0</v>
      </c>
      <c r="X1935" s="84"/>
      <c r="Y1935" s="84"/>
      <c r="Z1935" s="84"/>
      <c r="AA1935" s="85"/>
      <c r="AB1935" s="84"/>
      <c r="AC1935" s="84"/>
    </row>
    <row r="1936" customHeight="1" spans="1:29">
      <c r="A1936" s="84"/>
      <c r="B1936" s="84"/>
      <c r="C1936" s="85"/>
      <c r="D1936" s="84"/>
      <c r="E1936" s="87"/>
      <c r="F1936" s="84"/>
      <c r="G1936" s="85"/>
      <c r="H1936" s="85"/>
      <c r="I1936" s="85"/>
      <c r="J1936" s="84"/>
      <c r="K1936" s="90"/>
      <c r="L1936" s="84"/>
      <c r="M1936" s="93"/>
      <c r="N1936" s="84"/>
      <c r="O1936" s="85"/>
      <c r="P1936" s="85"/>
      <c r="Q1936" s="84"/>
      <c r="R1936" s="84"/>
      <c r="S1936" s="85"/>
      <c r="T1936" s="96"/>
      <c r="U1936" s="84"/>
      <c r="V1936" s="85"/>
      <c r="W1936" s="85">
        <f>STOCK[[#This Row],[Precio Final]]-STOCK[[#This Row],[Costo total]]</f>
        <v>0</v>
      </c>
      <c r="X1936" s="84"/>
      <c r="Y1936" s="84"/>
      <c r="Z1936" s="84"/>
      <c r="AA1936" s="85"/>
      <c r="AB1936" s="84"/>
      <c r="AC1936" s="84"/>
    </row>
    <row r="1937" customHeight="1" spans="1:29">
      <c r="A1937" s="84"/>
      <c r="B1937" s="84"/>
      <c r="C1937" s="85"/>
      <c r="D1937" s="84"/>
      <c r="E1937" s="87"/>
      <c r="F1937" s="84"/>
      <c r="G1937" s="85"/>
      <c r="H1937" s="85"/>
      <c r="I1937" s="85"/>
      <c r="J1937" s="84"/>
      <c r="K1937" s="90"/>
      <c r="L1937" s="84"/>
      <c r="M1937" s="93"/>
      <c r="N1937" s="84"/>
      <c r="O1937" s="85"/>
      <c r="P1937" s="85"/>
      <c r="Q1937" s="84"/>
      <c r="R1937" s="84"/>
      <c r="S1937" s="85"/>
      <c r="T1937" s="96"/>
      <c r="U1937" s="84"/>
      <c r="V1937" s="85"/>
      <c r="W1937" s="85">
        <f>STOCK[[#This Row],[Precio Final]]-STOCK[[#This Row],[Costo total]]</f>
        <v>0</v>
      </c>
      <c r="X1937" s="84"/>
      <c r="Y1937" s="84"/>
      <c r="Z1937" s="84"/>
      <c r="AA1937" s="85"/>
      <c r="AB1937" s="84"/>
      <c r="AC1937" s="84"/>
    </row>
    <row r="1938" customHeight="1" spans="1:29">
      <c r="A1938" s="84"/>
      <c r="B1938" s="84"/>
      <c r="C1938" s="85"/>
      <c r="D1938" s="84"/>
      <c r="E1938" s="87"/>
      <c r="F1938" s="84"/>
      <c r="G1938" s="85"/>
      <c r="H1938" s="85"/>
      <c r="I1938" s="85"/>
      <c r="J1938" s="84"/>
      <c r="K1938" s="90"/>
      <c r="L1938" s="84"/>
      <c r="M1938" s="93"/>
      <c r="N1938" s="84"/>
      <c r="O1938" s="85"/>
      <c r="P1938" s="85"/>
      <c r="Q1938" s="84"/>
      <c r="R1938" s="84"/>
      <c r="S1938" s="85"/>
      <c r="T1938" s="96"/>
      <c r="U1938" s="84"/>
      <c r="V1938" s="85"/>
      <c r="W1938" s="85">
        <f>STOCK[[#This Row],[Precio Final]]-STOCK[[#This Row],[Costo total]]</f>
        <v>0</v>
      </c>
      <c r="X1938" s="84"/>
      <c r="Y1938" s="84"/>
      <c r="Z1938" s="84"/>
      <c r="AA1938" s="85"/>
      <c r="AB1938" s="84"/>
      <c r="AC1938" s="84"/>
    </row>
    <row r="1939" customHeight="1" spans="1:29">
      <c r="A1939" s="84"/>
      <c r="B1939" s="84"/>
      <c r="C1939" s="85"/>
      <c r="D1939" s="84"/>
      <c r="E1939" s="87"/>
      <c r="F1939" s="84"/>
      <c r="G1939" s="85"/>
      <c r="H1939" s="85"/>
      <c r="I1939" s="85"/>
      <c r="J1939" s="84"/>
      <c r="K1939" s="90"/>
      <c r="L1939" s="84"/>
      <c r="M1939" s="93"/>
      <c r="N1939" s="84"/>
      <c r="O1939" s="85"/>
      <c r="P1939" s="85"/>
      <c r="Q1939" s="84"/>
      <c r="R1939" s="84"/>
      <c r="S1939" s="85"/>
      <c r="T1939" s="96"/>
      <c r="U1939" s="84"/>
      <c r="V1939" s="85"/>
      <c r="W1939" s="85">
        <f>STOCK[[#This Row],[Precio Final]]-STOCK[[#This Row],[Costo total]]</f>
        <v>0</v>
      </c>
      <c r="X1939" s="84"/>
      <c r="Y1939" s="84"/>
      <c r="Z1939" s="84"/>
      <c r="AA1939" s="85"/>
      <c r="AB1939" s="84"/>
      <c r="AC1939" s="84"/>
    </row>
    <row r="1940" customHeight="1" spans="1:29">
      <c r="A1940" s="84"/>
      <c r="B1940" s="84"/>
      <c r="C1940" s="85"/>
      <c r="D1940" s="84"/>
      <c r="E1940" s="87"/>
      <c r="F1940" s="84"/>
      <c r="G1940" s="85"/>
      <c r="H1940" s="85"/>
      <c r="I1940" s="85"/>
      <c r="J1940" s="84"/>
      <c r="K1940" s="90"/>
      <c r="L1940" s="84"/>
      <c r="M1940" s="93"/>
      <c r="N1940" s="84"/>
      <c r="O1940" s="85"/>
      <c r="P1940" s="85"/>
      <c r="Q1940" s="84"/>
      <c r="R1940" s="84"/>
      <c r="S1940" s="85"/>
      <c r="T1940" s="96"/>
      <c r="U1940" s="84"/>
      <c r="V1940" s="85"/>
      <c r="W1940" s="85">
        <f>STOCK[[#This Row],[Precio Final]]-STOCK[[#This Row],[Costo total]]</f>
        <v>0</v>
      </c>
      <c r="X1940" s="84"/>
      <c r="Y1940" s="84"/>
      <c r="Z1940" s="84"/>
      <c r="AA1940" s="85"/>
      <c r="AB1940" s="84"/>
      <c r="AC1940" s="84"/>
    </row>
    <row r="1941" customHeight="1" spans="1:29">
      <c r="A1941" s="84"/>
      <c r="B1941" s="84"/>
      <c r="C1941" s="85"/>
      <c r="D1941" s="84"/>
      <c r="E1941" s="87"/>
      <c r="F1941" s="84"/>
      <c r="G1941" s="85"/>
      <c r="H1941" s="85"/>
      <c r="I1941" s="85"/>
      <c r="J1941" s="84"/>
      <c r="K1941" s="90"/>
      <c r="L1941" s="84"/>
      <c r="M1941" s="93"/>
      <c r="N1941" s="84"/>
      <c r="O1941" s="85"/>
      <c r="P1941" s="85"/>
      <c r="Q1941" s="84"/>
      <c r="R1941" s="84"/>
      <c r="S1941" s="85"/>
      <c r="T1941" s="96"/>
      <c r="U1941" s="84"/>
      <c r="V1941" s="85"/>
      <c r="W1941" s="85">
        <f>STOCK[[#This Row],[Precio Final]]-STOCK[[#This Row],[Costo total]]</f>
        <v>0</v>
      </c>
      <c r="X1941" s="84"/>
      <c r="Y1941" s="84"/>
      <c r="Z1941" s="84"/>
      <c r="AA1941" s="85"/>
      <c r="AB1941" s="84"/>
      <c r="AC1941" s="84"/>
    </row>
    <row r="1942" customHeight="1" spans="1:29">
      <c r="A1942" s="84"/>
      <c r="B1942" s="84"/>
      <c r="C1942" s="85"/>
      <c r="D1942" s="84"/>
      <c r="E1942" s="87"/>
      <c r="F1942" s="84"/>
      <c r="G1942" s="85"/>
      <c r="H1942" s="85"/>
      <c r="I1942" s="85"/>
      <c r="J1942" s="84"/>
      <c r="K1942" s="90"/>
      <c r="L1942" s="84"/>
      <c r="M1942" s="93"/>
      <c r="N1942" s="84"/>
      <c r="O1942" s="85"/>
      <c r="P1942" s="85"/>
      <c r="Q1942" s="84"/>
      <c r="R1942" s="84"/>
      <c r="S1942" s="85"/>
      <c r="T1942" s="96"/>
      <c r="U1942" s="84"/>
      <c r="V1942" s="85"/>
      <c r="W1942" s="85">
        <f>STOCK[[#This Row],[Precio Final]]-STOCK[[#This Row],[Costo total]]</f>
        <v>0</v>
      </c>
      <c r="X1942" s="84"/>
      <c r="Y1942" s="84"/>
      <c r="Z1942" s="84"/>
      <c r="AA1942" s="85"/>
      <c r="AB1942" s="84"/>
      <c r="AC1942" s="84"/>
    </row>
    <row r="1943" customHeight="1" spans="1:29">
      <c r="A1943" s="84"/>
      <c r="B1943" s="84"/>
      <c r="C1943" s="85"/>
      <c r="D1943" s="84"/>
      <c r="E1943" s="87"/>
      <c r="F1943" s="84"/>
      <c r="G1943" s="85"/>
      <c r="H1943" s="85"/>
      <c r="I1943" s="85"/>
      <c r="J1943" s="84"/>
      <c r="K1943" s="90"/>
      <c r="L1943" s="84"/>
      <c r="M1943" s="93"/>
      <c r="N1943" s="84"/>
      <c r="O1943" s="85"/>
      <c r="P1943" s="85"/>
      <c r="Q1943" s="84"/>
      <c r="R1943" s="84"/>
      <c r="S1943" s="85"/>
      <c r="T1943" s="96"/>
      <c r="U1943" s="84"/>
      <c r="V1943" s="85"/>
      <c r="W1943" s="85">
        <f>STOCK[[#This Row],[Precio Final]]-STOCK[[#This Row],[Costo total]]</f>
        <v>0</v>
      </c>
      <c r="X1943" s="84"/>
      <c r="Y1943" s="84"/>
      <c r="Z1943" s="84"/>
      <c r="AA1943" s="85"/>
      <c r="AB1943" s="84"/>
      <c r="AC1943" s="84"/>
    </row>
    <row r="1944" customHeight="1" spans="1:29">
      <c r="A1944" s="84"/>
      <c r="B1944" s="84"/>
      <c r="C1944" s="85"/>
      <c r="D1944" s="84"/>
      <c r="E1944" s="87"/>
      <c r="F1944" s="84"/>
      <c r="G1944" s="85"/>
      <c r="H1944" s="85"/>
      <c r="I1944" s="85"/>
      <c r="J1944" s="84"/>
      <c r="K1944" s="90"/>
      <c r="L1944" s="84"/>
      <c r="M1944" s="93"/>
      <c r="N1944" s="84"/>
      <c r="O1944" s="85"/>
      <c r="P1944" s="85"/>
      <c r="Q1944" s="84"/>
      <c r="R1944" s="84"/>
      <c r="S1944" s="85"/>
      <c r="T1944" s="96"/>
      <c r="U1944" s="84"/>
      <c r="V1944" s="85"/>
      <c r="W1944" s="85">
        <f>STOCK[[#This Row],[Precio Final]]-STOCK[[#This Row],[Costo total]]</f>
        <v>0</v>
      </c>
      <c r="X1944" s="84"/>
      <c r="Y1944" s="84"/>
      <c r="Z1944" s="84"/>
      <c r="AA1944" s="85"/>
      <c r="AB1944" s="84"/>
      <c r="AC1944" s="84"/>
    </row>
    <row r="1945" customHeight="1" spans="1:29">
      <c r="A1945" s="84"/>
      <c r="B1945" s="84"/>
      <c r="C1945" s="85"/>
      <c r="D1945" s="84"/>
      <c r="E1945" s="87"/>
      <c r="F1945" s="84"/>
      <c r="G1945" s="85"/>
      <c r="H1945" s="85"/>
      <c r="I1945" s="85"/>
      <c r="J1945" s="84"/>
      <c r="K1945" s="90"/>
      <c r="L1945" s="84"/>
      <c r="M1945" s="93"/>
      <c r="N1945" s="84"/>
      <c r="O1945" s="85"/>
      <c r="P1945" s="85"/>
      <c r="Q1945" s="84"/>
      <c r="R1945" s="84"/>
      <c r="S1945" s="85"/>
      <c r="T1945" s="96"/>
      <c r="U1945" s="84"/>
      <c r="V1945" s="85"/>
      <c r="W1945" s="85">
        <f>STOCK[[#This Row],[Precio Final]]-STOCK[[#This Row],[Costo total]]</f>
        <v>0</v>
      </c>
      <c r="X1945" s="84"/>
      <c r="Y1945" s="84"/>
      <c r="Z1945" s="84"/>
      <c r="AA1945" s="85"/>
      <c r="AB1945" s="84"/>
      <c r="AC1945" s="84"/>
    </row>
    <row r="1946" customHeight="1" spans="1:29">
      <c r="A1946" s="84"/>
      <c r="B1946" s="84"/>
      <c r="C1946" s="85"/>
      <c r="D1946" s="84"/>
      <c r="E1946" s="87"/>
      <c r="F1946" s="84"/>
      <c r="G1946" s="85"/>
      <c r="H1946" s="85"/>
      <c r="I1946" s="85"/>
      <c r="J1946" s="84"/>
      <c r="K1946" s="90"/>
      <c r="L1946" s="84"/>
      <c r="M1946" s="93"/>
      <c r="N1946" s="84"/>
      <c r="O1946" s="85"/>
      <c r="P1946" s="85"/>
      <c r="Q1946" s="84"/>
      <c r="R1946" s="84"/>
      <c r="S1946" s="85"/>
      <c r="T1946" s="96"/>
      <c r="U1946" s="84"/>
      <c r="V1946" s="85"/>
      <c r="W1946" s="85">
        <f>STOCK[[#This Row],[Precio Final]]-STOCK[[#This Row],[Costo total]]</f>
        <v>0</v>
      </c>
      <c r="X1946" s="84"/>
      <c r="Y1946" s="84"/>
      <c r="Z1946" s="84"/>
      <c r="AA1946" s="85"/>
      <c r="AB1946" s="84"/>
      <c r="AC1946" s="84"/>
    </row>
    <row r="1947" customHeight="1" spans="1:29">
      <c r="A1947" s="84"/>
      <c r="B1947" s="84"/>
      <c r="C1947" s="85"/>
      <c r="D1947" s="84"/>
      <c r="E1947" s="87"/>
      <c r="F1947" s="84"/>
      <c r="G1947" s="85"/>
      <c r="H1947" s="85"/>
      <c r="I1947" s="85"/>
      <c r="J1947" s="84"/>
      <c r="K1947" s="90"/>
      <c r="L1947" s="84"/>
      <c r="M1947" s="93"/>
      <c r="N1947" s="84"/>
      <c r="O1947" s="85"/>
      <c r="P1947" s="85"/>
      <c r="Q1947" s="84"/>
      <c r="R1947" s="84"/>
      <c r="S1947" s="85"/>
      <c r="T1947" s="96"/>
      <c r="U1947" s="84"/>
      <c r="V1947" s="85"/>
      <c r="W1947" s="85">
        <f>STOCK[[#This Row],[Precio Final]]-STOCK[[#This Row],[Costo total]]</f>
        <v>0</v>
      </c>
      <c r="X1947" s="84"/>
      <c r="Y1947" s="84"/>
      <c r="Z1947" s="84"/>
      <c r="AA1947" s="85"/>
      <c r="AB1947" s="84"/>
      <c r="AC1947" s="84"/>
    </row>
    <row r="1948" customHeight="1" spans="1:29">
      <c r="A1948" s="84"/>
      <c r="B1948" s="84"/>
      <c r="C1948" s="85"/>
      <c r="D1948" s="84"/>
      <c r="E1948" s="87"/>
      <c r="F1948" s="84"/>
      <c r="G1948" s="85"/>
      <c r="H1948" s="85"/>
      <c r="I1948" s="85"/>
      <c r="J1948" s="84"/>
      <c r="K1948" s="90"/>
      <c r="L1948" s="84"/>
      <c r="M1948" s="93"/>
      <c r="N1948" s="84"/>
      <c r="O1948" s="85"/>
      <c r="P1948" s="85"/>
      <c r="Q1948" s="84"/>
      <c r="R1948" s="84"/>
      <c r="S1948" s="85"/>
      <c r="T1948" s="96"/>
      <c r="U1948" s="84"/>
      <c r="V1948" s="85"/>
      <c r="W1948" s="85">
        <f>STOCK[[#This Row],[Precio Final]]-STOCK[[#This Row],[Costo total]]</f>
        <v>0</v>
      </c>
      <c r="X1948" s="84"/>
      <c r="Y1948" s="84"/>
      <c r="Z1948" s="84"/>
      <c r="AA1948" s="85"/>
      <c r="AB1948" s="84"/>
      <c r="AC1948" s="84"/>
    </row>
    <row r="1949" customHeight="1" spans="1:29">
      <c r="A1949" s="84"/>
      <c r="B1949" s="84"/>
      <c r="C1949" s="85"/>
      <c r="D1949" s="84"/>
      <c r="E1949" s="87"/>
      <c r="F1949" s="84"/>
      <c r="G1949" s="85"/>
      <c r="H1949" s="85"/>
      <c r="I1949" s="85"/>
      <c r="J1949" s="84"/>
      <c r="K1949" s="90"/>
      <c r="L1949" s="84"/>
      <c r="M1949" s="93"/>
      <c r="N1949" s="84"/>
      <c r="O1949" s="85"/>
      <c r="P1949" s="85"/>
      <c r="Q1949" s="84"/>
      <c r="R1949" s="84"/>
      <c r="S1949" s="85"/>
      <c r="T1949" s="96"/>
      <c r="U1949" s="84"/>
      <c r="V1949" s="85"/>
      <c r="W1949" s="85">
        <f>STOCK[[#This Row],[Precio Final]]-STOCK[[#This Row],[Costo total]]</f>
        <v>0</v>
      </c>
      <c r="X1949" s="84"/>
      <c r="Y1949" s="84"/>
      <c r="Z1949" s="84"/>
      <c r="AA1949" s="85"/>
      <c r="AB1949" s="84"/>
      <c r="AC1949" s="84"/>
    </row>
    <row r="1950" customHeight="1" spans="1:29">
      <c r="A1950" s="84"/>
      <c r="B1950" s="84"/>
      <c r="C1950" s="85"/>
      <c r="D1950" s="84"/>
      <c r="E1950" s="87"/>
      <c r="F1950" s="84"/>
      <c r="G1950" s="85"/>
      <c r="H1950" s="85"/>
      <c r="I1950" s="85"/>
      <c r="J1950" s="84"/>
      <c r="K1950" s="90"/>
      <c r="L1950" s="84"/>
      <c r="M1950" s="93"/>
      <c r="N1950" s="84"/>
      <c r="O1950" s="85"/>
      <c r="P1950" s="85"/>
      <c r="Q1950" s="84"/>
      <c r="R1950" s="84"/>
      <c r="S1950" s="85"/>
      <c r="T1950" s="96"/>
      <c r="U1950" s="84"/>
      <c r="V1950" s="85"/>
      <c r="W1950" s="85">
        <f>STOCK[[#This Row],[Precio Final]]-STOCK[[#This Row],[Costo total]]</f>
        <v>0</v>
      </c>
      <c r="X1950" s="84"/>
      <c r="Y1950" s="84"/>
      <c r="Z1950" s="84"/>
      <c r="AA1950" s="85"/>
      <c r="AB1950" s="84"/>
      <c r="AC1950" s="84"/>
    </row>
    <row r="1951" customHeight="1" spans="1:29">
      <c r="A1951" s="84"/>
      <c r="B1951" s="84"/>
      <c r="C1951" s="85"/>
      <c r="D1951" s="84"/>
      <c r="E1951" s="87"/>
      <c r="F1951" s="84"/>
      <c r="G1951" s="85"/>
      <c r="H1951" s="85"/>
      <c r="I1951" s="85"/>
      <c r="J1951" s="84"/>
      <c r="K1951" s="90"/>
      <c r="L1951" s="84"/>
      <c r="M1951" s="93"/>
      <c r="N1951" s="84"/>
      <c r="O1951" s="85"/>
      <c r="P1951" s="85"/>
      <c r="Q1951" s="84"/>
      <c r="R1951" s="84"/>
      <c r="S1951" s="85"/>
      <c r="T1951" s="96"/>
      <c r="U1951" s="84"/>
      <c r="V1951" s="85"/>
      <c r="W1951" s="85">
        <f>STOCK[[#This Row],[Precio Final]]-STOCK[[#This Row],[Costo total]]</f>
        <v>0</v>
      </c>
      <c r="X1951" s="84"/>
      <c r="Y1951" s="84"/>
      <c r="Z1951" s="84"/>
      <c r="AA1951" s="85"/>
      <c r="AB1951" s="84"/>
      <c r="AC1951" s="84"/>
    </row>
    <row r="1952" customHeight="1" spans="1:29">
      <c r="A1952" s="84"/>
      <c r="B1952" s="84"/>
      <c r="C1952" s="85"/>
      <c r="D1952" s="84"/>
      <c r="E1952" s="87"/>
      <c r="F1952" s="84"/>
      <c r="G1952" s="85"/>
      <c r="H1952" s="85"/>
      <c r="I1952" s="85"/>
      <c r="J1952" s="84"/>
      <c r="K1952" s="90"/>
      <c r="L1952" s="84"/>
      <c r="M1952" s="93"/>
      <c r="N1952" s="84"/>
      <c r="O1952" s="85"/>
      <c r="P1952" s="85"/>
      <c r="Q1952" s="84"/>
      <c r="R1952" s="84"/>
      <c r="S1952" s="85"/>
      <c r="T1952" s="96"/>
      <c r="U1952" s="84"/>
      <c r="V1952" s="85"/>
      <c r="W1952" s="85">
        <f>STOCK[[#This Row],[Precio Final]]-STOCK[[#This Row],[Costo total]]</f>
        <v>0</v>
      </c>
      <c r="X1952" s="84"/>
      <c r="Y1952" s="84"/>
      <c r="Z1952" s="84"/>
      <c r="AA1952" s="85"/>
      <c r="AB1952" s="84"/>
      <c r="AC1952" s="84"/>
    </row>
    <row r="1953" customHeight="1" spans="1:29">
      <c r="A1953" s="84"/>
      <c r="B1953" s="84"/>
      <c r="C1953" s="85"/>
      <c r="D1953" s="84"/>
      <c r="E1953" s="87"/>
      <c r="F1953" s="84"/>
      <c r="G1953" s="85"/>
      <c r="H1953" s="85"/>
      <c r="I1953" s="85"/>
      <c r="J1953" s="84"/>
      <c r="K1953" s="90"/>
      <c r="L1953" s="84"/>
      <c r="M1953" s="93"/>
      <c r="N1953" s="84"/>
      <c r="O1953" s="85"/>
      <c r="P1953" s="85"/>
      <c r="Q1953" s="84"/>
      <c r="R1953" s="84"/>
      <c r="S1953" s="85"/>
      <c r="T1953" s="96"/>
      <c r="U1953" s="84"/>
      <c r="V1953" s="85"/>
      <c r="W1953" s="85">
        <f>STOCK[[#This Row],[Precio Final]]-STOCK[[#This Row],[Costo total]]</f>
        <v>0</v>
      </c>
      <c r="X1953" s="84"/>
      <c r="Y1953" s="84"/>
      <c r="Z1953" s="84"/>
      <c r="AA1953" s="85"/>
      <c r="AB1953" s="84"/>
      <c r="AC1953" s="84"/>
    </row>
    <row r="1954" customHeight="1" spans="1:29">
      <c r="A1954" s="84"/>
      <c r="B1954" s="84"/>
      <c r="C1954" s="85"/>
      <c r="D1954" s="84"/>
      <c r="E1954" s="87"/>
      <c r="F1954" s="84"/>
      <c r="G1954" s="85"/>
      <c r="H1954" s="85"/>
      <c r="I1954" s="85"/>
      <c r="J1954" s="84"/>
      <c r="K1954" s="90"/>
      <c r="L1954" s="84"/>
      <c r="M1954" s="93"/>
      <c r="N1954" s="84"/>
      <c r="O1954" s="85"/>
      <c r="P1954" s="85"/>
      <c r="Q1954" s="84"/>
      <c r="R1954" s="84"/>
      <c r="S1954" s="85"/>
      <c r="T1954" s="96"/>
      <c r="U1954" s="84"/>
      <c r="V1954" s="85"/>
      <c r="W1954" s="85">
        <f>STOCK[[#This Row],[Precio Final]]-STOCK[[#This Row],[Costo total]]</f>
        <v>0</v>
      </c>
      <c r="X1954" s="84"/>
      <c r="Y1954" s="84"/>
      <c r="Z1954" s="84"/>
      <c r="AA1954" s="85"/>
      <c r="AB1954" s="84"/>
      <c r="AC1954" s="84"/>
    </row>
    <row r="1955" customHeight="1" spans="1:29">
      <c r="A1955" s="84"/>
      <c r="B1955" s="84"/>
      <c r="C1955" s="85"/>
      <c r="D1955" s="84"/>
      <c r="E1955" s="87"/>
      <c r="F1955" s="84"/>
      <c r="G1955" s="85"/>
      <c r="H1955" s="85"/>
      <c r="I1955" s="85"/>
      <c r="J1955" s="84"/>
      <c r="K1955" s="90"/>
      <c r="L1955" s="84"/>
      <c r="M1955" s="93"/>
      <c r="N1955" s="84"/>
      <c r="O1955" s="85"/>
      <c r="P1955" s="85"/>
      <c r="Q1955" s="84"/>
      <c r="R1955" s="84"/>
      <c r="S1955" s="85"/>
      <c r="T1955" s="96"/>
      <c r="U1955" s="84"/>
      <c r="V1955" s="85"/>
      <c r="W1955" s="85">
        <f>STOCK[[#This Row],[Precio Final]]-STOCK[[#This Row],[Costo total]]</f>
        <v>0</v>
      </c>
      <c r="X1955" s="84"/>
      <c r="Y1955" s="84"/>
      <c r="Z1955" s="84"/>
      <c r="AA1955" s="85"/>
      <c r="AB1955" s="84"/>
      <c r="AC1955" s="84"/>
    </row>
    <row r="1956" customHeight="1" spans="1:29">
      <c r="A1956" s="84"/>
      <c r="B1956" s="84"/>
      <c r="C1956" s="85"/>
      <c r="D1956" s="84"/>
      <c r="E1956" s="87"/>
      <c r="F1956" s="84"/>
      <c r="G1956" s="85"/>
      <c r="H1956" s="85"/>
      <c r="I1956" s="85"/>
      <c r="J1956" s="84"/>
      <c r="K1956" s="90"/>
      <c r="L1956" s="84"/>
      <c r="M1956" s="93"/>
      <c r="N1956" s="84"/>
      <c r="O1956" s="85"/>
      <c r="P1956" s="85"/>
      <c r="Q1956" s="84"/>
      <c r="R1956" s="84"/>
      <c r="S1956" s="85"/>
      <c r="T1956" s="96"/>
      <c r="U1956" s="84"/>
      <c r="V1956" s="85"/>
      <c r="W1956" s="85">
        <f>STOCK[[#This Row],[Precio Final]]-STOCK[[#This Row],[Costo total]]</f>
        <v>0</v>
      </c>
      <c r="X1956" s="84"/>
      <c r="Y1956" s="84"/>
      <c r="Z1956" s="84"/>
      <c r="AA1956" s="85"/>
      <c r="AB1956" s="84"/>
      <c r="AC1956" s="84"/>
    </row>
    <row r="1957" customHeight="1" spans="1:29">
      <c r="A1957" s="84"/>
      <c r="B1957" s="84"/>
      <c r="C1957" s="85"/>
      <c r="D1957" s="84"/>
      <c r="E1957" s="87"/>
      <c r="F1957" s="84"/>
      <c r="G1957" s="85"/>
      <c r="H1957" s="85"/>
      <c r="I1957" s="85"/>
      <c r="J1957" s="84"/>
      <c r="K1957" s="90"/>
      <c r="L1957" s="84"/>
      <c r="M1957" s="93"/>
      <c r="N1957" s="84"/>
      <c r="O1957" s="85"/>
      <c r="P1957" s="85"/>
      <c r="Q1957" s="84"/>
      <c r="R1957" s="84"/>
      <c r="S1957" s="85"/>
      <c r="T1957" s="96"/>
      <c r="U1957" s="84"/>
      <c r="V1957" s="85"/>
      <c r="W1957" s="85">
        <f>STOCK[[#This Row],[Precio Final]]-STOCK[[#This Row],[Costo total]]</f>
        <v>0</v>
      </c>
      <c r="X1957" s="84"/>
      <c r="Y1957" s="84"/>
      <c r="Z1957" s="84"/>
      <c r="AA1957" s="85"/>
      <c r="AB1957" s="84"/>
      <c r="AC1957" s="84"/>
    </row>
    <row r="1958" customHeight="1" spans="1:29">
      <c r="A1958" s="84"/>
      <c r="B1958" s="84"/>
      <c r="C1958" s="85"/>
      <c r="D1958" s="84"/>
      <c r="E1958" s="87"/>
      <c r="F1958" s="84"/>
      <c r="G1958" s="85"/>
      <c r="H1958" s="85"/>
      <c r="I1958" s="85"/>
      <c r="J1958" s="84"/>
      <c r="K1958" s="90"/>
      <c r="L1958" s="84"/>
      <c r="M1958" s="93"/>
      <c r="N1958" s="84"/>
      <c r="O1958" s="85"/>
      <c r="P1958" s="85"/>
      <c r="Q1958" s="84"/>
      <c r="R1958" s="84"/>
      <c r="S1958" s="85"/>
      <c r="T1958" s="96"/>
      <c r="U1958" s="84"/>
      <c r="V1958" s="85"/>
      <c r="W1958" s="85">
        <f>STOCK[[#This Row],[Precio Final]]-STOCK[[#This Row],[Costo total]]</f>
        <v>0</v>
      </c>
      <c r="X1958" s="84"/>
      <c r="Y1958" s="84"/>
      <c r="Z1958" s="84"/>
      <c r="AA1958" s="85"/>
      <c r="AB1958" s="84"/>
      <c r="AC1958" s="84"/>
    </row>
    <row r="1959" customHeight="1" spans="1:29">
      <c r="A1959" s="84"/>
      <c r="B1959" s="84"/>
      <c r="C1959" s="85"/>
      <c r="D1959" s="84"/>
      <c r="E1959" s="87"/>
      <c r="F1959" s="84"/>
      <c r="G1959" s="85"/>
      <c r="H1959" s="85"/>
      <c r="I1959" s="85"/>
      <c r="J1959" s="84"/>
      <c r="K1959" s="90"/>
      <c r="L1959" s="84"/>
      <c r="M1959" s="93"/>
      <c r="N1959" s="84"/>
      <c r="O1959" s="85"/>
      <c r="P1959" s="85"/>
      <c r="Q1959" s="84"/>
      <c r="R1959" s="84"/>
      <c r="S1959" s="85"/>
      <c r="T1959" s="96"/>
      <c r="U1959" s="84"/>
      <c r="V1959" s="85"/>
      <c r="W1959" s="85">
        <f>STOCK[[#This Row],[Precio Final]]-STOCK[[#This Row],[Costo total]]</f>
        <v>0</v>
      </c>
      <c r="X1959" s="84"/>
      <c r="Y1959" s="84"/>
      <c r="Z1959" s="84"/>
      <c r="AA1959" s="85"/>
      <c r="AB1959" s="84"/>
      <c r="AC1959" s="84"/>
    </row>
    <row r="1960" customHeight="1" spans="1:29">
      <c r="A1960" s="84"/>
      <c r="B1960" s="84"/>
      <c r="C1960" s="85"/>
      <c r="D1960" s="84"/>
      <c r="E1960" s="87"/>
      <c r="F1960" s="84"/>
      <c r="G1960" s="85"/>
      <c r="H1960" s="85"/>
      <c r="I1960" s="85"/>
      <c r="J1960" s="84"/>
      <c r="K1960" s="90"/>
      <c r="L1960" s="84"/>
      <c r="M1960" s="93"/>
      <c r="N1960" s="84"/>
      <c r="O1960" s="85"/>
      <c r="P1960" s="85"/>
      <c r="Q1960" s="84"/>
      <c r="R1960" s="84"/>
      <c r="S1960" s="85"/>
      <c r="T1960" s="96"/>
      <c r="U1960" s="84"/>
      <c r="V1960" s="85"/>
      <c r="W1960" s="85">
        <f>STOCK[[#This Row],[Precio Final]]-STOCK[[#This Row],[Costo total]]</f>
        <v>0</v>
      </c>
      <c r="X1960" s="84"/>
      <c r="Y1960" s="84"/>
      <c r="Z1960" s="84"/>
      <c r="AA1960" s="85"/>
      <c r="AB1960" s="84"/>
      <c r="AC1960" s="84"/>
    </row>
    <row r="1961" customHeight="1" spans="1:29">
      <c r="A1961" s="84"/>
      <c r="B1961" s="84"/>
      <c r="C1961" s="85"/>
      <c r="D1961" s="84"/>
      <c r="E1961" s="87"/>
      <c r="F1961" s="84"/>
      <c r="G1961" s="85"/>
      <c r="H1961" s="85"/>
      <c r="I1961" s="85"/>
      <c r="J1961" s="84"/>
      <c r="K1961" s="90"/>
      <c r="L1961" s="84"/>
      <c r="M1961" s="93"/>
      <c r="N1961" s="84"/>
      <c r="O1961" s="85"/>
      <c r="P1961" s="85"/>
      <c r="Q1961" s="84"/>
      <c r="R1961" s="84"/>
      <c r="S1961" s="85"/>
      <c r="T1961" s="96"/>
      <c r="U1961" s="84"/>
      <c r="V1961" s="85"/>
      <c r="W1961" s="85">
        <f>STOCK[[#This Row],[Precio Final]]-STOCK[[#This Row],[Costo total]]</f>
        <v>0</v>
      </c>
      <c r="X1961" s="84"/>
      <c r="Y1961" s="84"/>
      <c r="Z1961" s="84"/>
      <c r="AA1961" s="85"/>
      <c r="AB1961" s="84"/>
      <c r="AC1961" s="84"/>
    </row>
    <row r="1962" customHeight="1" spans="1:29">
      <c r="A1962" s="84"/>
      <c r="B1962" s="84"/>
      <c r="C1962" s="85"/>
      <c r="D1962" s="84"/>
      <c r="E1962" s="87"/>
      <c r="F1962" s="84"/>
      <c r="G1962" s="85"/>
      <c r="H1962" s="85"/>
      <c r="I1962" s="85"/>
      <c r="J1962" s="84"/>
      <c r="K1962" s="90"/>
      <c r="L1962" s="84"/>
      <c r="M1962" s="93"/>
      <c r="N1962" s="84"/>
      <c r="O1962" s="85"/>
      <c r="P1962" s="85"/>
      <c r="Q1962" s="84"/>
      <c r="R1962" s="84"/>
      <c r="S1962" s="85"/>
      <c r="T1962" s="96"/>
      <c r="U1962" s="84"/>
      <c r="V1962" s="85"/>
      <c r="W1962" s="85">
        <f>STOCK[[#This Row],[Precio Final]]-STOCK[[#This Row],[Costo total]]</f>
        <v>0</v>
      </c>
      <c r="X1962" s="84"/>
      <c r="Y1962" s="84"/>
      <c r="Z1962" s="84"/>
      <c r="AA1962" s="85"/>
      <c r="AB1962" s="84"/>
      <c r="AC1962" s="84"/>
    </row>
    <row r="1963" s="65" customFormat="1" ht="104" customHeight="1" spans="1:46">
      <c r="A1963" s="84"/>
      <c r="B1963" s="84"/>
      <c r="C1963" s="85"/>
      <c r="D1963" s="84"/>
      <c r="E1963" s="87"/>
      <c r="F1963" s="84"/>
      <c r="G1963" s="85"/>
      <c r="H1963" s="85"/>
      <c r="I1963" s="85"/>
      <c r="J1963" s="84"/>
      <c r="K1963" s="90"/>
      <c r="L1963" s="84"/>
      <c r="M1963" s="93"/>
      <c r="N1963" s="84"/>
      <c r="O1963" s="85"/>
      <c r="P1963" s="85"/>
      <c r="Q1963" s="84"/>
      <c r="R1963" s="84"/>
      <c r="S1963" s="85"/>
      <c r="T1963" s="96"/>
      <c r="U1963" s="84"/>
      <c r="V1963" s="85"/>
      <c r="W1963" s="85">
        <f>STOCK[[#This Row],[Precio Final]]-STOCK[[#This Row],[Costo total]]</f>
        <v>0</v>
      </c>
      <c r="X1963" s="84"/>
      <c r="Y1963" s="84"/>
      <c r="Z1963" s="84"/>
      <c r="AA1963" s="85"/>
      <c r="AB1963" s="84"/>
      <c r="AC1963" s="84"/>
      <c r="AD1963" s="106"/>
      <c r="AE1963" s="107"/>
      <c r="AF1963" s="107"/>
      <c r="AG1963" s="107"/>
      <c r="AH1963" s="107"/>
      <c r="AI1963" s="107"/>
      <c r="AJ1963" s="107"/>
      <c r="AK1963" s="107"/>
      <c r="AL1963" s="107"/>
      <c r="AM1963" s="107"/>
      <c r="AN1963" s="107"/>
      <c r="AO1963" s="107"/>
      <c r="AP1963" s="107"/>
      <c r="AQ1963" s="107"/>
      <c r="AR1963" s="107"/>
      <c r="AS1963" s="107"/>
      <c r="AT1963" s="107"/>
    </row>
    <row r="1964" s="65" customFormat="1" ht="104" customHeight="1" spans="1:46">
      <c r="A1964" s="84"/>
      <c r="B1964" s="84"/>
      <c r="C1964" s="85"/>
      <c r="D1964" s="84"/>
      <c r="E1964" s="87"/>
      <c r="F1964" s="84"/>
      <c r="G1964" s="85"/>
      <c r="H1964" s="85"/>
      <c r="I1964" s="85"/>
      <c r="J1964" s="84"/>
      <c r="K1964" s="90"/>
      <c r="L1964" s="84"/>
      <c r="M1964" s="93"/>
      <c r="N1964" s="84"/>
      <c r="O1964" s="85"/>
      <c r="P1964" s="85"/>
      <c r="Q1964" s="84"/>
      <c r="R1964" s="84"/>
      <c r="S1964" s="85"/>
      <c r="T1964" s="96"/>
      <c r="U1964" s="84"/>
      <c r="V1964" s="85"/>
      <c r="W1964" s="85">
        <f>STOCK[[#This Row],[Precio Final]]-STOCK[[#This Row],[Costo total]]</f>
        <v>0</v>
      </c>
      <c r="X1964" s="84"/>
      <c r="Y1964" s="84"/>
      <c r="Z1964" s="84"/>
      <c r="AA1964" s="85"/>
      <c r="AB1964" s="84"/>
      <c r="AC1964" s="84"/>
      <c r="AD1964" s="106"/>
      <c r="AE1964" s="107"/>
      <c r="AF1964" s="107"/>
      <c r="AG1964" s="107"/>
      <c r="AH1964" s="107"/>
      <c r="AI1964" s="107"/>
      <c r="AJ1964" s="107"/>
      <c r="AK1964" s="107"/>
      <c r="AL1964" s="107"/>
      <c r="AM1964" s="107"/>
      <c r="AN1964" s="107"/>
      <c r="AO1964" s="107"/>
      <c r="AP1964" s="107"/>
      <c r="AQ1964" s="107"/>
      <c r="AR1964" s="107"/>
      <c r="AS1964" s="107"/>
      <c r="AT1964" s="107"/>
    </row>
    <row r="1965" s="65" customFormat="1" ht="104" customHeight="1" spans="1:46">
      <c r="A1965" s="84"/>
      <c r="B1965" s="84"/>
      <c r="C1965" s="85"/>
      <c r="D1965" s="84"/>
      <c r="E1965" s="87"/>
      <c r="F1965" s="84"/>
      <c r="G1965" s="85"/>
      <c r="H1965" s="85"/>
      <c r="I1965" s="85"/>
      <c r="J1965" s="84"/>
      <c r="K1965" s="90"/>
      <c r="L1965" s="84"/>
      <c r="M1965" s="93"/>
      <c r="N1965" s="84"/>
      <c r="O1965" s="85"/>
      <c r="P1965" s="85"/>
      <c r="Q1965" s="84"/>
      <c r="R1965" s="84"/>
      <c r="S1965" s="85"/>
      <c r="T1965" s="96"/>
      <c r="U1965" s="84"/>
      <c r="V1965" s="85"/>
      <c r="W1965" s="85">
        <f>STOCK[[#This Row],[Precio Final]]-STOCK[[#This Row],[Costo total]]</f>
        <v>0</v>
      </c>
      <c r="X1965" s="84"/>
      <c r="Y1965" s="84"/>
      <c r="Z1965" s="84"/>
      <c r="AA1965" s="85"/>
      <c r="AB1965" s="84"/>
      <c r="AC1965" s="84"/>
      <c r="AD1965" s="106"/>
      <c r="AE1965" s="107"/>
      <c r="AF1965" s="107"/>
      <c r="AG1965" s="107"/>
      <c r="AH1965" s="107"/>
      <c r="AI1965" s="107"/>
      <c r="AJ1965" s="107"/>
      <c r="AK1965" s="107"/>
      <c r="AL1965" s="107"/>
      <c r="AM1965" s="107"/>
      <c r="AN1965" s="107"/>
      <c r="AO1965" s="107"/>
      <c r="AP1965" s="107"/>
      <c r="AQ1965" s="107"/>
      <c r="AR1965" s="107"/>
      <c r="AS1965" s="107"/>
      <c r="AT1965" s="107"/>
    </row>
    <row r="1966" s="65" customFormat="1" ht="104" customHeight="1" spans="1:46">
      <c r="A1966" s="84"/>
      <c r="B1966" s="84"/>
      <c r="C1966" s="85"/>
      <c r="D1966" s="84"/>
      <c r="E1966" s="87"/>
      <c r="F1966" s="84"/>
      <c r="G1966" s="85"/>
      <c r="H1966" s="85"/>
      <c r="I1966" s="85"/>
      <c r="J1966" s="84"/>
      <c r="K1966" s="90"/>
      <c r="L1966" s="84"/>
      <c r="M1966" s="93"/>
      <c r="N1966" s="84"/>
      <c r="O1966" s="85"/>
      <c r="P1966" s="85"/>
      <c r="Q1966" s="84"/>
      <c r="R1966" s="84"/>
      <c r="S1966" s="85"/>
      <c r="T1966" s="96"/>
      <c r="U1966" s="84"/>
      <c r="V1966" s="85"/>
      <c r="W1966" s="85">
        <f>STOCK[[#This Row],[Precio Final]]-STOCK[[#This Row],[Costo total]]</f>
        <v>0</v>
      </c>
      <c r="X1966" s="84"/>
      <c r="Y1966" s="84"/>
      <c r="Z1966" s="84"/>
      <c r="AA1966" s="85"/>
      <c r="AB1966" s="84"/>
      <c r="AC1966" s="84"/>
      <c r="AD1966" s="106"/>
      <c r="AE1966" s="107"/>
      <c r="AF1966" s="107"/>
      <c r="AG1966" s="107"/>
      <c r="AH1966" s="107"/>
      <c r="AI1966" s="107"/>
      <c r="AJ1966" s="107"/>
      <c r="AK1966" s="107"/>
      <c r="AL1966" s="107"/>
      <c r="AM1966" s="107"/>
      <c r="AN1966" s="107"/>
      <c r="AO1966" s="107"/>
      <c r="AP1966" s="107"/>
      <c r="AQ1966" s="107"/>
      <c r="AR1966" s="107"/>
      <c r="AS1966" s="107"/>
      <c r="AT1966" s="107"/>
    </row>
    <row r="1967" s="65" customFormat="1" ht="104" customHeight="1" spans="1:46">
      <c r="A1967" s="84"/>
      <c r="B1967" s="84"/>
      <c r="C1967" s="85"/>
      <c r="D1967" s="84"/>
      <c r="E1967" s="87"/>
      <c r="F1967" s="84"/>
      <c r="G1967" s="85"/>
      <c r="H1967" s="85"/>
      <c r="I1967" s="85"/>
      <c r="J1967" s="84"/>
      <c r="K1967" s="90"/>
      <c r="L1967" s="84"/>
      <c r="M1967" s="93"/>
      <c r="N1967" s="84"/>
      <c r="O1967" s="85"/>
      <c r="P1967" s="85"/>
      <c r="Q1967" s="84"/>
      <c r="R1967" s="84"/>
      <c r="S1967" s="85"/>
      <c r="T1967" s="96"/>
      <c r="U1967" s="84"/>
      <c r="V1967" s="85"/>
      <c r="W1967" s="85">
        <f>STOCK[[#This Row],[Precio Final]]-STOCK[[#This Row],[Costo total]]</f>
        <v>0</v>
      </c>
      <c r="X1967" s="84"/>
      <c r="Y1967" s="84"/>
      <c r="Z1967" s="84"/>
      <c r="AA1967" s="85"/>
      <c r="AB1967" s="84"/>
      <c r="AC1967" s="84"/>
      <c r="AD1967" s="106"/>
      <c r="AE1967" s="107"/>
      <c r="AF1967" s="107"/>
      <c r="AG1967" s="107"/>
      <c r="AH1967" s="107"/>
      <c r="AI1967" s="107"/>
      <c r="AJ1967" s="107"/>
      <c r="AK1967" s="107"/>
      <c r="AL1967" s="107"/>
      <c r="AM1967" s="107"/>
      <c r="AN1967" s="107"/>
      <c r="AO1967" s="107"/>
      <c r="AP1967" s="107"/>
      <c r="AQ1967" s="107"/>
      <c r="AR1967" s="107"/>
      <c r="AS1967" s="107"/>
      <c r="AT1967" s="107"/>
    </row>
    <row r="1968" s="65" customFormat="1" ht="104" customHeight="1" spans="1:46">
      <c r="A1968" s="84"/>
      <c r="B1968" s="84"/>
      <c r="C1968" s="85"/>
      <c r="D1968" s="84"/>
      <c r="E1968" s="87"/>
      <c r="F1968" s="84"/>
      <c r="G1968" s="85"/>
      <c r="H1968" s="85"/>
      <c r="I1968" s="85"/>
      <c r="J1968" s="84"/>
      <c r="K1968" s="90"/>
      <c r="L1968" s="84"/>
      <c r="M1968" s="93"/>
      <c r="N1968" s="84"/>
      <c r="O1968" s="85"/>
      <c r="P1968" s="85"/>
      <c r="Q1968" s="84"/>
      <c r="R1968" s="84"/>
      <c r="S1968" s="85"/>
      <c r="T1968" s="96"/>
      <c r="U1968" s="84"/>
      <c r="V1968" s="85"/>
      <c r="W1968" s="85">
        <f>STOCK[[#This Row],[Precio Final]]-STOCK[[#This Row],[Costo total]]</f>
        <v>0</v>
      </c>
      <c r="X1968" s="84"/>
      <c r="Y1968" s="84"/>
      <c r="Z1968" s="84"/>
      <c r="AA1968" s="85"/>
      <c r="AB1968" s="84"/>
      <c r="AC1968" s="84"/>
      <c r="AD1968" s="106"/>
      <c r="AE1968" s="107"/>
      <c r="AF1968" s="107"/>
      <c r="AG1968" s="107"/>
      <c r="AH1968" s="107"/>
      <c r="AI1968" s="107"/>
      <c r="AJ1968" s="107"/>
      <c r="AK1968" s="107"/>
      <c r="AL1968" s="107"/>
      <c r="AM1968" s="107"/>
      <c r="AN1968" s="107"/>
      <c r="AO1968" s="107"/>
      <c r="AP1968" s="107"/>
      <c r="AQ1968" s="107"/>
      <c r="AR1968" s="107"/>
      <c r="AS1968" s="107"/>
      <c r="AT1968" s="107"/>
    </row>
    <row r="1969" s="65" customFormat="1" ht="104" customHeight="1" spans="1:46">
      <c r="A1969" s="84"/>
      <c r="B1969" s="84"/>
      <c r="C1969" s="85"/>
      <c r="D1969" s="84"/>
      <c r="E1969" s="87"/>
      <c r="F1969" s="84"/>
      <c r="G1969" s="85"/>
      <c r="H1969" s="85"/>
      <c r="I1969" s="85"/>
      <c r="J1969" s="84"/>
      <c r="K1969" s="90"/>
      <c r="L1969" s="84"/>
      <c r="M1969" s="93"/>
      <c r="N1969" s="84"/>
      <c r="O1969" s="85"/>
      <c r="P1969" s="85"/>
      <c r="Q1969" s="84"/>
      <c r="R1969" s="84"/>
      <c r="S1969" s="85"/>
      <c r="T1969" s="96"/>
      <c r="U1969" s="84"/>
      <c r="V1969" s="85"/>
      <c r="W1969" s="85">
        <f>STOCK[[#This Row],[Precio Final]]-STOCK[[#This Row],[Costo total]]</f>
        <v>0</v>
      </c>
      <c r="X1969" s="84"/>
      <c r="Y1969" s="84"/>
      <c r="Z1969" s="84"/>
      <c r="AA1969" s="85"/>
      <c r="AB1969" s="84"/>
      <c r="AC1969" s="84"/>
      <c r="AD1969" s="106"/>
      <c r="AE1969" s="107"/>
      <c r="AF1969" s="107"/>
      <c r="AG1969" s="107"/>
      <c r="AH1969" s="107"/>
      <c r="AI1969" s="107"/>
      <c r="AJ1969" s="107"/>
      <c r="AK1969" s="107"/>
      <c r="AL1969" s="107"/>
      <c r="AM1969" s="107"/>
      <c r="AN1969" s="107"/>
      <c r="AO1969" s="107"/>
      <c r="AP1969" s="107"/>
      <c r="AQ1969" s="107"/>
      <c r="AR1969" s="107"/>
      <c r="AS1969" s="107"/>
      <c r="AT1969" s="107"/>
    </row>
    <row r="1970" s="65" customFormat="1" ht="104" customHeight="1" spans="1:46">
      <c r="A1970" s="84"/>
      <c r="B1970" s="84"/>
      <c r="C1970" s="85"/>
      <c r="D1970" s="84"/>
      <c r="E1970" s="87"/>
      <c r="F1970" s="84"/>
      <c r="G1970" s="85"/>
      <c r="H1970" s="85"/>
      <c r="I1970" s="85"/>
      <c r="J1970" s="84"/>
      <c r="K1970" s="90"/>
      <c r="L1970" s="84"/>
      <c r="M1970" s="93"/>
      <c r="N1970" s="84"/>
      <c r="O1970" s="85"/>
      <c r="P1970" s="85"/>
      <c r="Q1970" s="84"/>
      <c r="R1970" s="84"/>
      <c r="S1970" s="85"/>
      <c r="T1970" s="96"/>
      <c r="U1970" s="84"/>
      <c r="V1970" s="85"/>
      <c r="W1970" s="85">
        <f>STOCK[[#This Row],[Precio Final]]-STOCK[[#This Row],[Costo total]]</f>
        <v>0</v>
      </c>
      <c r="X1970" s="84"/>
      <c r="Y1970" s="84"/>
      <c r="Z1970" s="84"/>
      <c r="AA1970" s="85"/>
      <c r="AB1970" s="84"/>
      <c r="AC1970" s="84"/>
      <c r="AD1970" s="106"/>
      <c r="AE1970" s="107"/>
      <c r="AF1970" s="107"/>
      <c r="AG1970" s="107"/>
      <c r="AH1970" s="107"/>
      <c r="AI1970" s="107"/>
      <c r="AJ1970" s="107"/>
      <c r="AK1970" s="107"/>
      <c r="AL1970" s="107"/>
      <c r="AM1970" s="107"/>
      <c r="AN1970" s="107"/>
      <c r="AO1970" s="107"/>
      <c r="AP1970" s="107"/>
      <c r="AQ1970" s="107"/>
      <c r="AR1970" s="107"/>
      <c r="AS1970" s="107"/>
      <c r="AT1970" s="107"/>
    </row>
    <row r="1971" s="65" customFormat="1" ht="104" customHeight="1" spans="1:46">
      <c r="A1971" s="84"/>
      <c r="B1971" s="84"/>
      <c r="C1971" s="85"/>
      <c r="D1971" s="84"/>
      <c r="E1971" s="87"/>
      <c r="F1971" s="84"/>
      <c r="G1971" s="85"/>
      <c r="H1971" s="85"/>
      <c r="I1971" s="85"/>
      <c r="J1971" s="84"/>
      <c r="K1971" s="90"/>
      <c r="L1971" s="84"/>
      <c r="M1971" s="93"/>
      <c r="N1971" s="84"/>
      <c r="O1971" s="85"/>
      <c r="P1971" s="85"/>
      <c r="Q1971" s="84"/>
      <c r="R1971" s="84"/>
      <c r="S1971" s="85"/>
      <c r="T1971" s="96"/>
      <c r="U1971" s="84"/>
      <c r="V1971" s="85"/>
      <c r="W1971" s="85">
        <f>STOCK[[#This Row],[Precio Final]]-STOCK[[#This Row],[Costo total]]</f>
        <v>0</v>
      </c>
      <c r="X1971" s="84"/>
      <c r="Y1971" s="84"/>
      <c r="Z1971" s="84"/>
      <c r="AA1971" s="85"/>
      <c r="AB1971" s="84"/>
      <c r="AC1971" s="84"/>
      <c r="AD1971" s="106"/>
      <c r="AE1971" s="107"/>
      <c r="AF1971" s="107"/>
      <c r="AG1971" s="107"/>
      <c r="AH1971" s="107"/>
      <c r="AI1971" s="107"/>
      <c r="AJ1971" s="107"/>
      <c r="AK1971" s="107"/>
      <c r="AL1971" s="107"/>
      <c r="AM1971" s="107"/>
      <c r="AN1971" s="107"/>
      <c r="AO1971" s="107"/>
      <c r="AP1971" s="107"/>
      <c r="AQ1971" s="107"/>
      <c r="AR1971" s="107"/>
      <c r="AS1971" s="107"/>
      <c r="AT1971" s="107"/>
    </row>
    <row r="1972" s="65" customFormat="1" ht="104" customHeight="1" spans="1:46">
      <c r="A1972" s="84"/>
      <c r="B1972" s="84"/>
      <c r="C1972" s="85"/>
      <c r="D1972" s="84"/>
      <c r="E1972" s="87"/>
      <c r="F1972" s="84"/>
      <c r="G1972" s="85"/>
      <c r="H1972" s="85"/>
      <c r="I1972" s="85"/>
      <c r="J1972" s="84"/>
      <c r="K1972" s="90"/>
      <c r="L1972" s="84"/>
      <c r="M1972" s="93"/>
      <c r="N1972" s="84"/>
      <c r="O1972" s="85"/>
      <c r="P1972" s="85"/>
      <c r="Q1972" s="84"/>
      <c r="R1972" s="84"/>
      <c r="S1972" s="85"/>
      <c r="T1972" s="96"/>
      <c r="U1972" s="84"/>
      <c r="V1972" s="85"/>
      <c r="W1972" s="85">
        <f>STOCK[[#This Row],[Precio Final]]-STOCK[[#This Row],[Costo total]]</f>
        <v>0</v>
      </c>
      <c r="X1972" s="84"/>
      <c r="Y1972" s="84"/>
      <c r="Z1972" s="84"/>
      <c r="AA1972" s="85"/>
      <c r="AB1972" s="84"/>
      <c r="AC1972" s="84"/>
      <c r="AD1972" s="106"/>
      <c r="AE1972" s="107"/>
      <c r="AF1972" s="107"/>
      <c r="AG1972" s="107"/>
      <c r="AH1972" s="107"/>
      <c r="AI1972" s="107"/>
      <c r="AJ1972" s="107"/>
      <c r="AK1972" s="107"/>
      <c r="AL1972" s="107"/>
      <c r="AM1972" s="107"/>
      <c r="AN1972" s="107"/>
      <c r="AO1972" s="107"/>
      <c r="AP1972" s="107"/>
      <c r="AQ1972" s="107"/>
      <c r="AR1972" s="107"/>
      <c r="AS1972" s="107"/>
      <c r="AT1972" s="107"/>
    </row>
    <row r="1973" s="65" customFormat="1" ht="104" customHeight="1" spans="1:46">
      <c r="A1973" s="84"/>
      <c r="B1973" s="84"/>
      <c r="C1973" s="85"/>
      <c r="D1973" s="84"/>
      <c r="E1973" s="87"/>
      <c r="F1973" s="84"/>
      <c r="G1973" s="85"/>
      <c r="H1973" s="85"/>
      <c r="I1973" s="85"/>
      <c r="J1973" s="84"/>
      <c r="K1973" s="90"/>
      <c r="L1973" s="84"/>
      <c r="M1973" s="93"/>
      <c r="N1973" s="84"/>
      <c r="O1973" s="85"/>
      <c r="P1973" s="85"/>
      <c r="Q1973" s="84"/>
      <c r="R1973" s="84"/>
      <c r="S1973" s="85"/>
      <c r="T1973" s="96"/>
      <c r="U1973" s="84"/>
      <c r="V1973" s="85"/>
      <c r="W1973" s="85">
        <f>STOCK[[#This Row],[Precio Final]]-STOCK[[#This Row],[Costo total]]</f>
        <v>0</v>
      </c>
      <c r="X1973" s="84"/>
      <c r="Y1973" s="84"/>
      <c r="Z1973" s="84"/>
      <c r="AA1973" s="85"/>
      <c r="AB1973" s="84"/>
      <c r="AC1973" s="84"/>
      <c r="AD1973" s="106"/>
      <c r="AE1973" s="107"/>
      <c r="AF1973" s="107"/>
      <c r="AG1973" s="107"/>
      <c r="AH1973" s="107"/>
      <c r="AI1973" s="107"/>
      <c r="AJ1973" s="107"/>
      <c r="AK1973" s="107"/>
      <c r="AL1973" s="107"/>
      <c r="AM1973" s="107"/>
      <c r="AN1973" s="107"/>
      <c r="AO1973" s="107"/>
      <c r="AP1973" s="107"/>
      <c r="AQ1973" s="107"/>
      <c r="AR1973" s="107"/>
      <c r="AS1973" s="107"/>
      <c r="AT1973" s="107"/>
    </row>
    <row r="1974" s="65" customFormat="1" ht="104" customHeight="1" spans="1:46">
      <c r="A1974" s="84"/>
      <c r="B1974" s="84"/>
      <c r="C1974" s="85"/>
      <c r="D1974" s="84"/>
      <c r="E1974" s="87"/>
      <c r="F1974" s="84"/>
      <c r="G1974" s="85"/>
      <c r="H1974" s="85"/>
      <c r="I1974" s="85"/>
      <c r="J1974" s="84"/>
      <c r="K1974" s="90"/>
      <c r="L1974" s="84"/>
      <c r="M1974" s="93"/>
      <c r="N1974" s="84"/>
      <c r="O1974" s="85"/>
      <c r="P1974" s="85"/>
      <c r="Q1974" s="84"/>
      <c r="R1974" s="84"/>
      <c r="S1974" s="85"/>
      <c r="T1974" s="96"/>
      <c r="U1974" s="84"/>
      <c r="V1974" s="85"/>
      <c r="W1974" s="85">
        <f>STOCK[[#This Row],[Precio Final]]-STOCK[[#This Row],[Costo total]]</f>
        <v>0</v>
      </c>
      <c r="X1974" s="84"/>
      <c r="Y1974" s="84"/>
      <c r="Z1974" s="84"/>
      <c r="AA1974" s="85"/>
      <c r="AB1974" s="84"/>
      <c r="AC1974" s="84"/>
      <c r="AD1974" s="106"/>
      <c r="AE1974" s="107"/>
      <c r="AF1974" s="107"/>
      <c r="AG1974" s="107"/>
      <c r="AH1974" s="107"/>
      <c r="AI1974" s="107"/>
      <c r="AJ1974" s="107"/>
      <c r="AK1974" s="107"/>
      <c r="AL1974" s="107"/>
      <c r="AM1974" s="107"/>
      <c r="AN1974" s="107"/>
      <c r="AO1974" s="107"/>
      <c r="AP1974" s="107"/>
      <c r="AQ1974" s="107"/>
      <c r="AR1974" s="107"/>
      <c r="AS1974" s="107"/>
      <c r="AT1974" s="107"/>
    </row>
    <row r="1975" s="65" customFormat="1" ht="104" customHeight="1" spans="1:46">
      <c r="A1975" s="84"/>
      <c r="B1975" s="84"/>
      <c r="C1975" s="85"/>
      <c r="D1975" s="84"/>
      <c r="E1975" s="87"/>
      <c r="F1975" s="84"/>
      <c r="G1975" s="85"/>
      <c r="H1975" s="85"/>
      <c r="I1975" s="85"/>
      <c r="J1975" s="84"/>
      <c r="K1975" s="90"/>
      <c r="L1975" s="84"/>
      <c r="M1975" s="93"/>
      <c r="N1975" s="84"/>
      <c r="O1975" s="85"/>
      <c r="P1975" s="85"/>
      <c r="Q1975" s="84"/>
      <c r="R1975" s="84"/>
      <c r="S1975" s="85"/>
      <c r="T1975" s="96"/>
      <c r="U1975" s="84"/>
      <c r="V1975" s="85"/>
      <c r="W1975" s="85">
        <f>STOCK[[#This Row],[Precio Final]]-STOCK[[#This Row],[Costo total]]</f>
        <v>0</v>
      </c>
      <c r="X1975" s="84"/>
      <c r="Y1975" s="84"/>
      <c r="Z1975" s="84"/>
      <c r="AA1975" s="85"/>
      <c r="AB1975" s="84"/>
      <c r="AC1975" s="84"/>
      <c r="AD1975" s="106"/>
      <c r="AE1975" s="107"/>
      <c r="AF1975" s="107"/>
      <c r="AG1975" s="107"/>
      <c r="AH1975" s="107"/>
      <c r="AI1975" s="107"/>
      <c r="AJ1975" s="107"/>
      <c r="AK1975" s="107"/>
      <c r="AL1975" s="107"/>
      <c r="AM1975" s="107"/>
      <c r="AN1975" s="107"/>
      <c r="AO1975" s="107"/>
      <c r="AP1975" s="107"/>
      <c r="AQ1975" s="107"/>
      <c r="AR1975" s="107"/>
      <c r="AS1975" s="107"/>
      <c r="AT1975" s="107"/>
    </row>
    <row r="1976" s="65" customFormat="1" ht="104" customHeight="1" spans="1:46">
      <c r="A1976" s="84"/>
      <c r="B1976" s="84"/>
      <c r="C1976" s="85"/>
      <c r="D1976" s="84"/>
      <c r="E1976" s="87"/>
      <c r="F1976" s="84"/>
      <c r="G1976" s="85"/>
      <c r="H1976" s="85"/>
      <c r="I1976" s="85"/>
      <c r="J1976" s="84"/>
      <c r="K1976" s="90"/>
      <c r="L1976" s="84"/>
      <c r="M1976" s="93"/>
      <c r="N1976" s="84"/>
      <c r="O1976" s="85"/>
      <c r="P1976" s="85"/>
      <c r="Q1976" s="84"/>
      <c r="R1976" s="84"/>
      <c r="S1976" s="85"/>
      <c r="T1976" s="96"/>
      <c r="U1976" s="84"/>
      <c r="V1976" s="85"/>
      <c r="W1976" s="85">
        <f>STOCK[[#This Row],[Precio Final]]-STOCK[[#This Row],[Costo total]]</f>
        <v>0</v>
      </c>
      <c r="X1976" s="84"/>
      <c r="Y1976" s="84"/>
      <c r="Z1976" s="84"/>
      <c r="AA1976" s="85"/>
      <c r="AB1976" s="84"/>
      <c r="AC1976" s="84"/>
      <c r="AD1976" s="106"/>
      <c r="AE1976" s="107"/>
      <c r="AF1976" s="107"/>
      <c r="AG1976" s="107"/>
      <c r="AH1976" s="107"/>
      <c r="AI1976" s="107"/>
      <c r="AJ1976" s="107"/>
      <c r="AK1976" s="107"/>
      <c r="AL1976" s="107"/>
      <c r="AM1976" s="107"/>
      <c r="AN1976" s="107"/>
      <c r="AO1976" s="107"/>
      <c r="AP1976" s="107"/>
      <c r="AQ1976" s="107"/>
      <c r="AR1976" s="107"/>
      <c r="AS1976" s="107"/>
      <c r="AT1976" s="107"/>
    </row>
    <row r="1977" s="65" customFormat="1" ht="104" customHeight="1" spans="1:46">
      <c r="A1977" s="84"/>
      <c r="B1977" s="84"/>
      <c r="C1977" s="85"/>
      <c r="D1977" s="84"/>
      <c r="E1977" s="87"/>
      <c r="F1977" s="84"/>
      <c r="G1977" s="85"/>
      <c r="H1977" s="85"/>
      <c r="I1977" s="85"/>
      <c r="J1977" s="84"/>
      <c r="K1977" s="90"/>
      <c r="L1977" s="84"/>
      <c r="M1977" s="93"/>
      <c r="N1977" s="84"/>
      <c r="O1977" s="85"/>
      <c r="P1977" s="85"/>
      <c r="Q1977" s="84"/>
      <c r="R1977" s="84"/>
      <c r="S1977" s="85"/>
      <c r="T1977" s="96"/>
      <c r="U1977" s="84"/>
      <c r="V1977" s="85"/>
      <c r="W1977" s="85">
        <f>STOCK[[#This Row],[Precio Final]]-STOCK[[#This Row],[Costo total]]</f>
        <v>0</v>
      </c>
      <c r="X1977" s="84"/>
      <c r="Y1977" s="84"/>
      <c r="Z1977" s="84"/>
      <c r="AA1977" s="85"/>
      <c r="AB1977" s="84"/>
      <c r="AC1977" s="84"/>
      <c r="AD1977" s="106"/>
      <c r="AE1977" s="107"/>
      <c r="AF1977" s="107"/>
      <c r="AG1977" s="107"/>
      <c r="AH1977" s="107"/>
      <c r="AI1977" s="107"/>
      <c r="AJ1977" s="107"/>
      <c r="AK1977" s="107"/>
      <c r="AL1977" s="107"/>
      <c r="AM1977" s="107"/>
      <c r="AN1977" s="107"/>
      <c r="AO1977" s="107"/>
      <c r="AP1977" s="107"/>
      <c r="AQ1977" s="107"/>
      <c r="AR1977" s="107"/>
      <c r="AS1977" s="107"/>
      <c r="AT1977" s="107"/>
    </row>
    <row r="1978" s="65" customFormat="1" ht="104" customHeight="1" spans="1:46">
      <c r="A1978" s="84"/>
      <c r="B1978" s="84"/>
      <c r="C1978" s="85"/>
      <c r="D1978" s="84"/>
      <c r="E1978" s="87"/>
      <c r="F1978" s="84"/>
      <c r="G1978" s="85"/>
      <c r="H1978" s="85"/>
      <c r="I1978" s="85"/>
      <c r="J1978" s="84"/>
      <c r="K1978" s="90"/>
      <c r="L1978" s="84"/>
      <c r="M1978" s="93"/>
      <c r="N1978" s="84"/>
      <c r="O1978" s="85"/>
      <c r="P1978" s="85"/>
      <c r="Q1978" s="84"/>
      <c r="R1978" s="84"/>
      <c r="S1978" s="85"/>
      <c r="T1978" s="96"/>
      <c r="U1978" s="84"/>
      <c r="V1978" s="85"/>
      <c r="W1978" s="85">
        <f>STOCK[[#This Row],[Precio Final]]-STOCK[[#This Row],[Costo total]]</f>
        <v>0</v>
      </c>
      <c r="X1978" s="84"/>
      <c r="Y1978" s="84"/>
      <c r="Z1978" s="84"/>
      <c r="AA1978" s="85"/>
      <c r="AB1978" s="84"/>
      <c r="AC1978" s="84"/>
      <c r="AD1978" s="106"/>
      <c r="AE1978" s="107"/>
      <c r="AF1978" s="107"/>
      <c r="AG1978" s="107"/>
      <c r="AH1978" s="107"/>
      <c r="AI1978" s="107"/>
      <c r="AJ1978" s="107"/>
      <c r="AK1978" s="107"/>
      <c r="AL1978" s="107"/>
      <c r="AM1978" s="107"/>
      <c r="AN1978" s="107"/>
      <c r="AO1978" s="107"/>
      <c r="AP1978" s="107"/>
      <c r="AQ1978" s="107"/>
      <c r="AR1978" s="107"/>
      <c r="AS1978" s="107"/>
      <c r="AT1978" s="107"/>
    </row>
    <row r="1979" s="65" customFormat="1" ht="104" customHeight="1" spans="1:46">
      <c r="A1979" s="84"/>
      <c r="B1979" s="84"/>
      <c r="C1979" s="85"/>
      <c r="D1979" s="84"/>
      <c r="E1979" s="87"/>
      <c r="F1979" s="84"/>
      <c r="G1979" s="85"/>
      <c r="H1979" s="85"/>
      <c r="I1979" s="85"/>
      <c r="J1979" s="84"/>
      <c r="K1979" s="90"/>
      <c r="L1979" s="84"/>
      <c r="M1979" s="93"/>
      <c r="N1979" s="84"/>
      <c r="O1979" s="85"/>
      <c r="P1979" s="85"/>
      <c r="Q1979" s="84"/>
      <c r="R1979" s="84"/>
      <c r="S1979" s="85"/>
      <c r="T1979" s="96"/>
      <c r="U1979" s="84"/>
      <c r="V1979" s="85"/>
      <c r="W1979" s="85">
        <f>STOCK[[#This Row],[Precio Final]]-STOCK[[#This Row],[Costo total]]</f>
        <v>0</v>
      </c>
      <c r="X1979" s="84"/>
      <c r="Y1979" s="84"/>
      <c r="Z1979" s="84"/>
      <c r="AA1979" s="85"/>
      <c r="AB1979" s="84"/>
      <c r="AC1979" s="84"/>
      <c r="AD1979" s="106"/>
      <c r="AE1979" s="107"/>
      <c r="AF1979" s="107"/>
      <c r="AG1979" s="107"/>
      <c r="AH1979" s="107"/>
      <c r="AI1979" s="107"/>
      <c r="AJ1979" s="107"/>
      <c r="AK1979" s="107"/>
      <c r="AL1979" s="107"/>
      <c r="AM1979" s="107"/>
      <c r="AN1979" s="107"/>
      <c r="AO1979" s="107"/>
      <c r="AP1979" s="107"/>
      <c r="AQ1979" s="107"/>
      <c r="AR1979" s="107"/>
      <c r="AS1979" s="107"/>
      <c r="AT1979" s="107"/>
    </row>
    <row r="1980" s="65" customFormat="1" ht="104" customHeight="1" spans="1:46">
      <c r="A1980" s="84"/>
      <c r="B1980" s="84"/>
      <c r="C1980" s="85"/>
      <c r="D1980" s="84"/>
      <c r="E1980" s="87"/>
      <c r="F1980" s="84"/>
      <c r="G1980" s="85"/>
      <c r="H1980" s="85"/>
      <c r="I1980" s="85"/>
      <c r="J1980" s="84"/>
      <c r="K1980" s="90"/>
      <c r="L1980" s="84"/>
      <c r="M1980" s="93"/>
      <c r="N1980" s="84"/>
      <c r="O1980" s="85"/>
      <c r="P1980" s="85"/>
      <c r="Q1980" s="84"/>
      <c r="R1980" s="84"/>
      <c r="S1980" s="85"/>
      <c r="T1980" s="96"/>
      <c r="U1980" s="84"/>
      <c r="V1980" s="85"/>
      <c r="W1980" s="85">
        <f>STOCK[[#This Row],[Precio Final]]-STOCK[[#This Row],[Costo total]]</f>
        <v>0</v>
      </c>
      <c r="X1980" s="84"/>
      <c r="Y1980" s="84"/>
      <c r="Z1980" s="84"/>
      <c r="AA1980" s="85"/>
      <c r="AB1980" s="84"/>
      <c r="AC1980" s="84"/>
      <c r="AD1980" s="106"/>
      <c r="AE1980" s="107"/>
      <c r="AF1980" s="107"/>
      <c r="AG1980" s="107"/>
      <c r="AH1980" s="107"/>
      <c r="AI1980" s="107"/>
      <c r="AJ1980" s="107"/>
      <c r="AK1980" s="107"/>
      <c r="AL1980" s="107"/>
      <c r="AM1980" s="107"/>
      <c r="AN1980" s="107"/>
      <c r="AO1980" s="107"/>
      <c r="AP1980" s="107"/>
      <c r="AQ1980" s="107"/>
      <c r="AR1980" s="107"/>
      <c r="AS1980" s="107"/>
      <c r="AT1980" s="107"/>
    </row>
    <row r="1981" s="65" customFormat="1" ht="104" customHeight="1" spans="1:46">
      <c r="A1981" s="84" t="s">
        <v>20107</v>
      </c>
      <c r="B1981" s="84" t="s">
        <v>20108</v>
      </c>
      <c r="C1981" s="85" t="s">
        <v>20108</v>
      </c>
      <c r="D1981" s="84" t="s">
        <v>20107</v>
      </c>
      <c r="E1981" s="87" t="s">
        <v>20107</v>
      </c>
      <c r="F1981" s="84" t="s">
        <v>20107</v>
      </c>
      <c r="G1981" s="85" t="s">
        <v>20107</v>
      </c>
      <c r="H1981" s="85" t="s">
        <v>20107</v>
      </c>
      <c r="I1981" s="85" t="s">
        <v>20108</v>
      </c>
      <c r="J1981" s="84"/>
      <c r="K1981" s="90" t="s">
        <v>20108</v>
      </c>
      <c r="L1981" s="84" t="e">
        <f>STOCK[[#This Row],[Entradas]]-STOCK[[#This Row],[Salidas]]</f>
        <v>#VALUE!</v>
      </c>
      <c r="M1981" s="93" t="s">
        <v>20108</v>
      </c>
      <c r="N1981" s="84"/>
      <c r="O1981" s="85"/>
      <c r="P1981" s="85" t="s">
        <v>20109</v>
      </c>
      <c r="Q1981" s="84"/>
      <c r="R1981" s="84"/>
      <c r="S1981" s="85" t="s">
        <v>20109</v>
      </c>
      <c r="T1981" s="96" t="s">
        <v>20108</v>
      </c>
      <c r="U1981" s="84" t="s">
        <v>20108</v>
      </c>
      <c r="V1981" s="85" t="s">
        <v>20109</v>
      </c>
      <c r="W1981" s="85" t="s">
        <v>20108</v>
      </c>
      <c r="X1981" s="84" t="s">
        <v>20108</v>
      </c>
      <c r="Y1981" s="84"/>
      <c r="Z1981" s="84"/>
      <c r="AA1981" s="85" t="s">
        <v>20108</v>
      </c>
      <c r="AB1981" s="84" t="s">
        <v>20108</v>
      </c>
      <c r="AC1981" s="84"/>
      <c r="AD1981" s="111"/>
      <c r="AE1981" s="107"/>
      <c r="AF1981" s="107"/>
      <c r="AG1981" s="107"/>
      <c r="AH1981" s="107"/>
      <c r="AI1981" s="107"/>
      <c r="AJ1981" s="107"/>
      <c r="AK1981" s="107"/>
      <c r="AL1981" s="107"/>
      <c r="AM1981" s="107"/>
      <c r="AN1981" s="107"/>
      <c r="AO1981" s="107"/>
      <c r="AP1981" s="107"/>
      <c r="AQ1981" s="107"/>
      <c r="AR1981" s="107"/>
      <c r="AS1981" s="107"/>
      <c r="AT1981" s="107"/>
    </row>
    <row r="1982" customHeight="1" spans="1:29">
      <c r="A1982" s="84"/>
      <c r="B1982" s="84"/>
      <c r="C1982" s="85"/>
      <c r="D1982" s="84"/>
      <c r="E1982" s="87"/>
      <c r="F1982" s="84"/>
      <c r="G1982" s="85"/>
      <c r="H1982" s="85"/>
      <c r="I1982" s="85"/>
      <c r="J1982" s="84"/>
      <c r="K1982" s="90"/>
      <c r="L1982" s="84" t="e">
        <f>STOCK[[#This Row],[Entradas]]-STOCK[[#This Row],[Salidas]]</f>
        <v>#VALUE!</v>
      </c>
      <c r="M1982" s="93"/>
      <c r="N1982" s="84"/>
      <c r="O1982" s="85"/>
      <c r="P1982" s="85"/>
      <c r="Q1982" s="84"/>
      <c r="R1982" s="84"/>
      <c r="S1982" s="85"/>
      <c r="T1982" s="96"/>
      <c r="U1982" s="84"/>
      <c r="V1982" s="85"/>
      <c r="W1982" s="85"/>
      <c r="X1982" s="84"/>
      <c r="Y1982" s="84"/>
      <c r="Z1982" s="84"/>
      <c r="AA1982" s="85"/>
      <c r="AB1982" s="84"/>
      <c r="AC1982" s="84"/>
    </row>
    <row r="1983" customHeight="1" spans="1:29">
      <c r="A1983" s="84"/>
      <c r="B1983" s="84"/>
      <c r="C1983" s="85"/>
      <c r="D1983" s="84"/>
      <c r="E1983" s="87"/>
      <c r="F1983" s="84"/>
      <c r="G1983" s="85"/>
      <c r="H1983" s="85"/>
      <c r="I1983" s="85"/>
      <c r="J1983" s="84"/>
      <c r="K1983" s="90"/>
      <c r="L1983" s="84" t="e">
        <f>STOCK[[#This Row],[Entradas]]-STOCK[[#This Row],[Salidas]]</f>
        <v>#VALUE!</v>
      </c>
      <c r="M1983" s="93"/>
      <c r="N1983" s="84"/>
      <c r="O1983" s="85"/>
      <c r="P1983" s="85"/>
      <c r="Q1983" s="84"/>
      <c r="R1983" s="84"/>
      <c r="S1983" s="85"/>
      <c r="T1983" s="96"/>
      <c r="U1983" s="84"/>
      <c r="V1983" s="85"/>
      <c r="W1983" s="85"/>
      <c r="X1983" s="84"/>
      <c r="Y1983" s="84"/>
      <c r="Z1983" s="84"/>
      <c r="AA1983" s="85"/>
      <c r="AB1983" s="84"/>
      <c r="AC1983" s="84"/>
    </row>
    <row r="1984" customHeight="1" spans="1:29">
      <c r="A1984" s="84"/>
      <c r="B1984" s="84"/>
      <c r="C1984" s="85"/>
      <c r="D1984" s="84"/>
      <c r="E1984" s="87"/>
      <c r="F1984" s="84"/>
      <c r="G1984" s="85"/>
      <c r="H1984" s="85"/>
      <c r="I1984" s="85"/>
      <c r="J1984" s="84"/>
      <c r="K1984" s="90"/>
      <c r="L1984" s="84" t="e">
        <f>STOCK[[#This Row],[Entradas]]-STOCK[[#This Row],[Salidas]]</f>
        <v>#VALUE!</v>
      </c>
      <c r="M1984" s="93"/>
      <c r="N1984" s="84"/>
      <c r="O1984" s="85"/>
      <c r="P1984" s="85"/>
      <c r="Q1984" s="84"/>
      <c r="R1984" s="84"/>
      <c r="S1984" s="85"/>
      <c r="T1984" s="96"/>
      <c r="U1984" s="84"/>
      <c r="V1984" s="85"/>
      <c r="W1984" s="85"/>
      <c r="X1984" s="84"/>
      <c r="Y1984" s="84"/>
      <c r="Z1984" s="84"/>
      <c r="AA1984" s="85"/>
      <c r="AB1984" s="84"/>
      <c r="AC1984" s="84"/>
    </row>
    <row r="1985" customHeight="1" spans="1:29">
      <c r="A1985" s="84"/>
      <c r="B1985" s="84"/>
      <c r="C1985" s="85"/>
      <c r="D1985" s="84"/>
      <c r="E1985" s="87"/>
      <c r="F1985" s="84"/>
      <c r="G1985" s="85"/>
      <c r="H1985" s="85"/>
      <c r="I1985" s="85"/>
      <c r="J1985" s="84"/>
      <c r="K1985" s="90"/>
      <c r="L1985" s="84" t="e">
        <f>STOCK[[#This Row],[Entradas]]-STOCK[[#This Row],[Salidas]]</f>
        <v>#VALUE!</v>
      </c>
      <c r="M1985" s="93"/>
      <c r="N1985" s="84"/>
      <c r="O1985" s="85"/>
      <c r="P1985" s="85"/>
      <c r="Q1985" s="84"/>
      <c r="R1985" s="84"/>
      <c r="S1985" s="85"/>
      <c r="T1985" s="96"/>
      <c r="U1985" s="84"/>
      <c r="V1985" s="85"/>
      <c r="W1985" s="85"/>
      <c r="X1985" s="84"/>
      <c r="Y1985" s="84"/>
      <c r="Z1985" s="84"/>
      <c r="AA1985" s="85"/>
      <c r="AB1985" s="84"/>
      <c r="AC1985" s="84"/>
    </row>
    <row r="1986" customHeight="1" spans="1:29">
      <c r="A1986" s="84"/>
      <c r="B1986" s="84"/>
      <c r="C1986" s="85"/>
      <c r="D1986" s="84"/>
      <c r="E1986" s="87"/>
      <c r="F1986" s="84"/>
      <c r="G1986" s="85"/>
      <c r="H1986" s="85"/>
      <c r="I1986" s="85"/>
      <c r="J1986" s="84"/>
      <c r="K1986" s="90"/>
      <c r="L1986" s="84" t="e">
        <f>STOCK[[#This Row],[Entradas]]-STOCK[[#This Row],[Salidas]]</f>
        <v>#VALUE!</v>
      </c>
      <c r="M1986" s="93"/>
      <c r="N1986" s="84"/>
      <c r="O1986" s="85"/>
      <c r="P1986" s="85"/>
      <c r="Q1986" s="84"/>
      <c r="R1986" s="84"/>
      <c r="S1986" s="85"/>
      <c r="T1986" s="96"/>
      <c r="U1986" s="84"/>
      <c r="V1986" s="85"/>
      <c r="W1986" s="85"/>
      <c r="X1986" s="84"/>
      <c r="Y1986" s="84"/>
      <c r="Z1986" s="84"/>
      <c r="AA1986" s="85"/>
      <c r="AB1986" s="84"/>
      <c r="AC1986" s="84"/>
    </row>
    <row r="1987" customHeight="1" spans="1:29">
      <c r="A1987" s="84"/>
      <c r="B1987" s="84"/>
      <c r="C1987" s="85"/>
      <c r="D1987" s="84"/>
      <c r="E1987" s="87"/>
      <c r="F1987" s="84"/>
      <c r="G1987" s="85"/>
      <c r="H1987" s="85"/>
      <c r="I1987" s="85"/>
      <c r="J1987" s="84"/>
      <c r="K1987" s="90"/>
      <c r="L1987" s="84" t="e">
        <f>STOCK[[#This Row],[Entradas]]-STOCK[[#This Row],[Salidas]]</f>
        <v>#VALUE!</v>
      </c>
      <c r="M1987" s="93"/>
      <c r="N1987" s="84"/>
      <c r="O1987" s="85"/>
      <c r="P1987" s="85"/>
      <c r="Q1987" s="84"/>
      <c r="R1987" s="84"/>
      <c r="S1987" s="85"/>
      <c r="T1987" s="96"/>
      <c r="U1987" s="84"/>
      <c r="V1987" s="85"/>
      <c r="W1987" s="85"/>
      <c r="X1987" s="84"/>
      <c r="Y1987" s="84"/>
      <c r="Z1987" s="84"/>
      <c r="AA1987" s="85"/>
      <c r="AB1987" s="84"/>
      <c r="AC1987" s="84"/>
    </row>
    <row r="1988" customHeight="1" spans="1:29">
      <c r="A1988" s="84"/>
      <c r="B1988" s="84"/>
      <c r="C1988" s="85"/>
      <c r="D1988" s="84"/>
      <c r="E1988" s="87"/>
      <c r="F1988" s="84"/>
      <c r="G1988" s="85"/>
      <c r="H1988" s="85"/>
      <c r="I1988" s="85"/>
      <c r="J1988" s="84"/>
      <c r="K1988" s="90"/>
      <c r="L1988" s="84" t="e">
        <f>STOCK[[#This Row],[Entradas]]-STOCK[[#This Row],[Salidas]]</f>
        <v>#VALUE!</v>
      </c>
      <c r="M1988" s="93"/>
      <c r="N1988" s="84"/>
      <c r="O1988" s="85"/>
      <c r="P1988" s="85"/>
      <c r="Q1988" s="84"/>
      <c r="R1988" s="84"/>
      <c r="S1988" s="85"/>
      <c r="T1988" s="96"/>
      <c r="U1988" s="84"/>
      <c r="V1988" s="85"/>
      <c r="W1988" s="85"/>
      <c r="X1988" s="84"/>
      <c r="Y1988" s="84"/>
      <c r="Z1988" s="84"/>
      <c r="AA1988" s="85"/>
      <c r="AB1988" s="84"/>
      <c r="AC1988" s="84"/>
    </row>
    <row r="1989" customHeight="1" spans="1:29">
      <c r="A1989" s="84"/>
      <c r="B1989" s="84"/>
      <c r="C1989" s="85"/>
      <c r="D1989" s="84"/>
      <c r="E1989" s="87"/>
      <c r="F1989" s="84"/>
      <c r="G1989" s="85"/>
      <c r="H1989" s="85"/>
      <c r="I1989" s="85"/>
      <c r="J1989" s="84"/>
      <c r="K1989" s="90"/>
      <c r="L1989" s="84" t="e">
        <f>STOCK[[#This Row],[Entradas]]-STOCK[[#This Row],[Salidas]]</f>
        <v>#VALUE!</v>
      </c>
      <c r="M1989" s="93"/>
      <c r="N1989" s="84"/>
      <c r="O1989" s="85"/>
      <c r="P1989" s="85"/>
      <c r="Q1989" s="84"/>
      <c r="R1989" s="84"/>
      <c r="S1989" s="85"/>
      <c r="T1989" s="96"/>
      <c r="U1989" s="84"/>
      <c r="V1989" s="85"/>
      <c r="W1989" s="85"/>
      <c r="X1989" s="84"/>
      <c r="Y1989" s="84"/>
      <c r="Z1989" s="84"/>
      <c r="AA1989" s="85"/>
      <c r="AB1989" s="84"/>
      <c r="AC1989" s="84"/>
    </row>
    <row r="1990" customHeight="1" spans="1:29">
      <c r="A1990" s="84"/>
      <c r="B1990" s="84"/>
      <c r="C1990" s="85"/>
      <c r="D1990" s="84"/>
      <c r="E1990" s="87"/>
      <c r="F1990" s="84"/>
      <c r="G1990" s="85"/>
      <c r="H1990" s="85"/>
      <c r="I1990" s="85"/>
      <c r="J1990" s="84"/>
      <c r="K1990" s="90"/>
      <c r="L1990" s="84" t="e">
        <f>STOCK[[#This Row],[Entradas]]-STOCK[[#This Row],[Salidas]]</f>
        <v>#VALUE!</v>
      </c>
      <c r="M1990" s="93"/>
      <c r="N1990" s="84"/>
      <c r="O1990" s="85"/>
      <c r="P1990" s="85"/>
      <c r="Q1990" s="84"/>
      <c r="R1990" s="84"/>
      <c r="S1990" s="85"/>
      <c r="T1990" s="96"/>
      <c r="U1990" s="84"/>
      <c r="V1990" s="85"/>
      <c r="W1990" s="85"/>
      <c r="X1990" s="84"/>
      <c r="Y1990" s="84"/>
      <c r="Z1990" s="84"/>
      <c r="AA1990" s="85"/>
      <c r="AB1990" s="84"/>
      <c r="AC1990" s="84"/>
    </row>
    <row r="1991" customHeight="1" spans="1:29">
      <c r="A1991" s="84"/>
      <c r="B1991" s="84"/>
      <c r="C1991" s="85"/>
      <c r="D1991" s="84"/>
      <c r="E1991" s="87"/>
      <c r="F1991" s="84"/>
      <c r="G1991" s="85"/>
      <c r="H1991" s="85"/>
      <c r="I1991" s="85"/>
      <c r="J1991" s="84"/>
      <c r="K1991" s="90"/>
      <c r="L1991" s="84" t="e">
        <f>STOCK[[#This Row],[Entradas]]-STOCK[[#This Row],[Salidas]]</f>
        <v>#VALUE!</v>
      </c>
      <c r="M1991" s="93"/>
      <c r="N1991" s="84"/>
      <c r="O1991" s="85"/>
      <c r="P1991" s="85"/>
      <c r="Q1991" s="84"/>
      <c r="R1991" s="84"/>
      <c r="S1991" s="85"/>
      <c r="T1991" s="96"/>
      <c r="U1991" s="84"/>
      <c r="V1991" s="85"/>
      <c r="W1991" s="85"/>
      <c r="X1991" s="84"/>
      <c r="Y1991" s="84"/>
      <c r="Z1991" s="84"/>
      <c r="AA1991" s="85"/>
      <c r="AB1991" s="84"/>
      <c r="AC1991" s="84"/>
    </row>
    <row r="1992" customHeight="1" spans="1:29">
      <c r="A1992" s="84"/>
      <c r="B1992" s="84"/>
      <c r="C1992" s="85"/>
      <c r="D1992" s="84"/>
      <c r="E1992" s="87"/>
      <c r="F1992" s="84"/>
      <c r="G1992" s="85"/>
      <c r="H1992" s="85"/>
      <c r="I1992" s="85"/>
      <c r="J1992" s="84"/>
      <c r="K1992" s="90"/>
      <c r="L1992" s="84" t="e">
        <f>STOCK[[#This Row],[Entradas]]-STOCK[[#This Row],[Salidas]]</f>
        <v>#VALUE!</v>
      </c>
      <c r="M1992" s="93"/>
      <c r="N1992" s="84"/>
      <c r="O1992" s="85"/>
      <c r="P1992" s="85"/>
      <c r="Q1992" s="84"/>
      <c r="R1992" s="84"/>
      <c r="S1992" s="85"/>
      <c r="T1992" s="96"/>
      <c r="U1992" s="84"/>
      <c r="V1992" s="85"/>
      <c r="W1992" s="85"/>
      <c r="X1992" s="84"/>
      <c r="Y1992" s="84"/>
      <c r="Z1992" s="84"/>
      <c r="AA1992" s="85"/>
      <c r="AB1992" s="84"/>
      <c r="AC1992" s="84"/>
    </row>
    <row r="1993" customHeight="1" spans="1:29">
      <c r="A1993" s="84"/>
      <c r="B1993" s="84"/>
      <c r="C1993" s="85"/>
      <c r="D1993" s="84"/>
      <c r="E1993" s="87"/>
      <c r="F1993" s="84"/>
      <c r="G1993" s="85"/>
      <c r="H1993" s="85"/>
      <c r="I1993" s="85"/>
      <c r="J1993" s="84"/>
      <c r="K1993" s="90"/>
      <c r="L1993" s="84" t="e">
        <f>STOCK[[#This Row],[Entradas]]-STOCK[[#This Row],[Salidas]]</f>
        <v>#VALUE!</v>
      </c>
      <c r="M1993" s="93"/>
      <c r="N1993" s="84"/>
      <c r="O1993" s="85"/>
      <c r="P1993" s="85"/>
      <c r="Q1993" s="84"/>
      <c r="R1993" s="84"/>
      <c r="S1993" s="85"/>
      <c r="T1993" s="96"/>
      <c r="U1993" s="84"/>
      <c r="V1993" s="85"/>
      <c r="W1993" s="85"/>
      <c r="X1993" s="84"/>
      <c r="Y1993" s="84"/>
      <c r="Z1993" s="84"/>
      <c r="AA1993" s="85"/>
      <c r="AB1993" s="84"/>
      <c r="AC1993" s="84"/>
    </row>
    <row r="1994" customHeight="1" spans="1:29">
      <c r="A1994" s="84"/>
      <c r="B1994" s="84"/>
      <c r="C1994" s="85"/>
      <c r="D1994" s="84"/>
      <c r="E1994" s="87"/>
      <c r="F1994" s="84"/>
      <c r="G1994" s="85"/>
      <c r="H1994" s="85"/>
      <c r="I1994" s="85"/>
      <c r="J1994" s="84"/>
      <c r="K1994" s="90"/>
      <c r="L1994" s="84" t="e">
        <f>STOCK[[#This Row],[Entradas]]-STOCK[[#This Row],[Salidas]]</f>
        <v>#VALUE!</v>
      </c>
      <c r="M1994" s="93"/>
      <c r="N1994" s="84"/>
      <c r="O1994" s="85"/>
      <c r="P1994" s="85"/>
      <c r="Q1994" s="84"/>
      <c r="R1994" s="84"/>
      <c r="S1994" s="85"/>
      <c r="T1994" s="96"/>
      <c r="U1994" s="84"/>
      <c r="V1994" s="85"/>
      <c r="W1994" s="85"/>
      <c r="X1994" s="84"/>
      <c r="Y1994" s="84"/>
      <c r="Z1994" s="84"/>
      <c r="AA1994" s="85"/>
      <c r="AB1994" s="84"/>
      <c r="AC1994" s="84"/>
    </row>
    <row r="1995" customHeight="1" spans="1:29">
      <c r="A1995" s="84"/>
      <c r="B1995" s="84"/>
      <c r="C1995" s="85"/>
      <c r="D1995" s="84"/>
      <c r="E1995" s="87"/>
      <c r="F1995" s="84"/>
      <c r="G1995" s="85"/>
      <c r="H1995" s="85"/>
      <c r="I1995" s="85"/>
      <c r="J1995" s="84"/>
      <c r="K1995" s="90"/>
      <c r="L1995" s="84" t="e">
        <f>STOCK[[#This Row],[Entradas]]-STOCK[[#This Row],[Salidas]]</f>
        <v>#VALUE!</v>
      </c>
      <c r="M1995" s="93"/>
      <c r="N1995" s="84"/>
      <c r="O1995" s="85"/>
      <c r="P1995" s="85"/>
      <c r="Q1995" s="84"/>
      <c r="R1995" s="84"/>
      <c r="S1995" s="85"/>
      <c r="T1995" s="96"/>
      <c r="U1995" s="84"/>
      <c r="V1995" s="85"/>
      <c r="W1995" s="85"/>
      <c r="X1995" s="84"/>
      <c r="Y1995" s="84"/>
      <c r="Z1995" s="84"/>
      <c r="AA1995" s="85"/>
      <c r="AB1995" s="84"/>
      <c r="AC1995" s="84"/>
    </row>
    <row r="1996" customHeight="1" spans="1:29">
      <c r="A1996" s="84"/>
      <c r="B1996" s="84"/>
      <c r="C1996" s="85"/>
      <c r="D1996" s="84"/>
      <c r="E1996" s="87"/>
      <c r="F1996" s="84"/>
      <c r="G1996" s="85"/>
      <c r="H1996" s="85"/>
      <c r="I1996" s="85"/>
      <c r="J1996" s="84"/>
      <c r="K1996" s="90"/>
      <c r="L1996" s="84" t="e">
        <f>STOCK[[#This Row],[Entradas]]-STOCK[[#This Row],[Salidas]]</f>
        <v>#VALUE!</v>
      </c>
      <c r="M1996" s="93"/>
      <c r="N1996" s="84"/>
      <c r="O1996" s="85"/>
      <c r="P1996" s="85"/>
      <c r="Q1996" s="84"/>
      <c r="R1996" s="84"/>
      <c r="S1996" s="85"/>
      <c r="T1996" s="96"/>
      <c r="U1996" s="84"/>
      <c r="V1996" s="85"/>
      <c r="W1996" s="85"/>
      <c r="X1996" s="84"/>
      <c r="Y1996" s="84"/>
      <c r="Z1996" s="84"/>
      <c r="AA1996" s="85"/>
      <c r="AB1996" s="84"/>
      <c r="AC1996" s="84"/>
    </row>
    <row r="1997" customHeight="1" spans="1:29">
      <c r="A1997" s="84"/>
      <c r="B1997" s="84"/>
      <c r="C1997" s="85"/>
      <c r="D1997" s="84"/>
      <c r="E1997" s="87"/>
      <c r="F1997" s="84"/>
      <c r="G1997" s="85"/>
      <c r="H1997" s="85"/>
      <c r="I1997" s="85"/>
      <c r="J1997" s="84"/>
      <c r="K1997" s="90"/>
      <c r="L1997" s="84" t="e">
        <f>STOCK[[#This Row],[Entradas]]-STOCK[[#This Row],[Salidas]]</f>
        <v>#VALUE!</v>
      </c>
      <c r="M1997" s="93"/>
      <c r="N1997" s="84"/>
      <c r="O1997" s="85"/>
      <c r="P1997" s="85"/>
      <c r="Q1997" s="84"/>
      <c r="R1997" s="84"/>
      <c r="S1997" s="85"/>
      <c r="T1997" s="96"/>
      <c r="U1997" s="84"/>
      <c r="V1997" s="85"/>
      <c r="W1997" s="85"/>
      <c r="X1997" s="84"/>
      <c r="Y1997" s="84"/>
      <c r="Z1997" s="84"/>
      <c r="AA1997" s="85"/>
      <c r="AB1997" s="84"/>
      <c r="AC1997" s="84"/>
    </row>
    <row r="1998" customHeight="1" spans="1:29">
      <c r="A1998" s="84"/>
      <c r="B1998" s="84"/>
      <c r="C1998" s="85"/>
      <c r="D1998" s="84"/>
      <c r="E1998" s="87"/>
      <c r="F1998" s="84"/>
      <c r="G1998" s="85"/>
      <c r="H1998" s="85"/>
      <c r="I1998" s="85"/>
      <c r="J1998" s="84"/>
      <c r="K1998" s="90"/>
      <c r="L1998" s="84" t="e">
        <f>STOCK[[#This Row],[Entradas]]-STOCK[[#This Row],[Salidas]]</f>
        <v>#VALUE!</v>
      </c>
      <c r="M1998" s="93"/>
      <c r="N1998" s="84"/>
      <c r="O1998" s="85"/>
      <c r="P1998" s="85"/>
      <c r="Q1998" s="84"/>
      <c r="R1998" s="84"/>
      <c r="S1998" s="85"/>
      <c r="T1998" s="96"/>
      <c r="U1998" s="84"/>
      <c r="V1998" s="85"/>
      <c r="W1998" s="85"/>
      <c r="X1998" s="84"/>
      <c r="Y1998" s="84"/>
      <c r="Z1998" s="84"/>
      <c r="AA1998" s="85"/>
      <c r="AB1998" s="84"/>
      <c r="AC1998" s="84"/>
    </row>
    <row r="1999" customHeight="1" spans="1:29">
      <c r="A1999" s="84"/>
      <c r="B1999" s="84"/>
      <c r="C1999" s="85"/>
      <c r="D1999" s="84"/>
      <c r="E1999" s="87"/>
      <c r="F1999" s="84"/>
      <c r="G1999" s="85"/>
      <c r="H1999" s="85"/>
      <c r="I1999" s="85"/>
      <c r="J1999" s="84"/>
      <c r="K1999" s="90"/>
      <c r="L1999" s="84" t="e">
        <f>STOCK[[#This Row],[Entradas]]-STOCK[[#This Row],[Salidas]]</f>
        <v>#VALUE!</v>
      </c>
      <c r="M1999" s="93"/>
      <c r="N1999" s="84"/>
      <c r="O1999" s="85"/>
      <c r="P1999" s="85"/>
      <c r="Q1999" s="84"/>
      <c r="R1999" s="84"/>
      <c r="S1999" s="85"/>
      <c r="T1999" s="96"/>
      <c r="U1999" s="84"/>
      <c r="V1999" s="85"/>
      <c r="W1999" s="85"/>
      <c r="X1999" s="84"/>
      <c r="Y1999" s="84"/>
      <c r="Z1999" s="84"/>
      <c r="AA1999" s="85"/>
      <c r="AB1999" s="84"/>
      <c r="AC1999" s="84"/>
    </row>
    <row r="2000" customHeight="1" spans="1:29">
      <c r="A2000" s="84"/>
      <c r="B2000" s="84"/>
      <c r="C2000" s="85"/>
      <c r="D2000" s="84"/>
      <c r="E2000" s="87"/>
      <c r="F2000" s="84"/>
      <c r="G2000" s="85"/>
      <c r="H2000" s="85"/>
      <c r="I2000" s="85"/>
      <c r="J2000" s="84"/>
      <c r="K2000" s="90"/>
      <c r="L2000" s="84" t="e">
        <f>STOCK[[#This Row],[Entradas]]-STOCK[[#This Row],[Salidas]]</f>
        <v>#VALUE!</v>
      </c>
      <c r="M2000" s="93"/>
      <c r="N2000" s="84"/>
      <c r="O2000" s="85"/>
      <c r="P2000" s="85"/>
      <c r="Q2000" s="84"/>
      <c r="R2000" s="84"/>
      <c r="S2000" s="85"/>
      <c r="T2000" s="96"/>
      <c r="U2000" s="84"/>
      <c r="V2000" s="85"/>
      <c r="W2000" s="85"/>
      <c r="X2000" s="84"/>
      <c r="Y2000" s="84"/>
      <c r="Z2000" s="84"/>
      <c r="AA2000" s="85"/>
      <c r="AB2000" s="84"/>
      <c r="AC2000" s="84"/>
    </row>
    <row r="2001" customHeight="1" spans="1:29">
      <c r="A2001" s="84"/>
      <c r="B2001" s="84"/>
      <c r="C2001" s="85"/>
      <c r="D2001" s="84"/>
      <c r="E2001" s="87"/>
      <c r="F2001" s="84"/>
      <c r="G2001" s="85"/>
      <c r="H2001" s="85"/>
      <c r="I2001" s="85"/>
      <c r="J2001" s="84"/>
      <c r="K2001" s="90"/>
      <c r="L2001" s="84" t="e">
        <f>STOCK[[#This Row],[Entradas]]-STOCK[[#This Row],[Salidas]]</f>
        <v>#VALUE!</v>
      </c>
      <c r="M2001" s="93"/>
      <c r="N2001" s="84"/>
      <c r="O2001" s="85"/>
      <c r="P2001" s="85"/>
      <c r="Q2001" s="84"/>
      <c r="R2001" s="84"/>
      <c r="S2001" s="85"/>
      <c r="T2001" s="96"/>
      <c r="U2001" s="84"/>
      <c r="V2001" s="85"/>
      <c r="W2001" s="85"/>
      <c r="X2001" s="84"/>
      <c r="Y2001" s="84"/>
      <c r="Z2001" s="84"/>
      <c r="AA2001" s="85"/>
      <c r="AB2001" s="84"/>
      <c r="AC2001" s="84"/>
    </row>
    <row r="2002" customHeight="1" spans="1:29">
      <c r="A2002" s="84"/>
      <c r="B2002" s="84"/>
      <c r="C2002" s="85"/>
      <c r="D2002" s="84"/>
      <c r="E2002" s="87"/>
      <c r="F2002" s="84"/>
      <c r="G2002" s="85"/>
      <c r="H2002" s="85"/>
      <c r="I2002" s="85"/>
      <c r="J2002" s="84"/>
      <c r="K2002" s="90"/>
      <c r="L2002" s="84" t="e">
        <f>STOCK[[#This Row],[Entradas]]-STOCK[[#This Row],[Salidas]]</f>
        <v>#VALUE!</v>
      </c>
      <c r="M2002" s="93"/>
      <c r="N2002" s="84"/>
      <c r="O2002" s="85"/>
      <c r="P2002" s="85"/>
      <c r="Q2002" s="84"/>
      <c r="R2002" s="84"/>
      <c r="S2002" s="85"/>
      <c r="T2002" s="96"/>
      <c r="U2002" s="84"/>
      <c r="V2002" s="85"/>
      <c r="W2002" s="85"/>
      <c r="X2002" s="84"/>
      <c r="Y2002" s="84"/>
      <c r="Z2002" s="84"/>
      <c r="AA2002" s="85"/>
      <c r="AB2002" s="84"/>
      <c r="AC2002" s="84"/>
    </row>
    <row r="2003" customHeight="1" spans="1:29">
      <c r="A2003" s="84"/>
      <c r="B2003" s="84"/>
      <c r="C2003" s="85"/>
      <c r="D2003" s="84"/>
      <c r="E2003" s="87"/>
      <c r="F2003" s="84"/>
      <c r="G2003" s="85"/>
      <c r="H2003" s="85"/>
      <c r="I2003" s="85"/>
      <c r="J2003" s="84"/>
      <c r="K2003" s="90"/>
      <c r="L2003" s="84" t="e">
        <f>STOCK[[#This Row],[Entradas]]-STOCK[[#This Row],[Salidas]]</f>
        <v>#VALUE!</v>
      </c>
      <c r="M2003" s="93"/>
      <c r="N2003" s="84"/>
      <c r="O2003" s="85"/>
      <c r="P2003" s="85"/>
      <c r="Q2003" s="84"/>
      <c r="R2003" s="84"/>
      <c r="S2003" s="85"/>
      <c r="T2003" s="96"/>
      <c r="U2003" s="84"/>
      <c r="V2003" s="85"/>
      <c r="W2003" s="85"/>
      <c r="X2003" s="84"/>
      <c r="Y2003" s="84"/>
      <c r="Z2003" s="84"/>
      <c r="AA2003" s="85"/>
      <c r="AB2003" s="84"/>
      <c r="AC2003" s="84"/>
    </row>
    <row r="2004" customHeight="1" spans="1:29">
      <c r="A2004" s="84"/>
      <c r="B2004" s="84"/>
      <c r="C2004" s="85"/>
      <c r="D2004" s="84"/>
      <c r="E2004" s="87"/>
      <c r="F2004" s="84"/>
      <c r="G2004" s="85"/>
      <c r="H2004" s="85"/>
      <c r="I2004" s="85"/>
      <c r="J2004" s="84"/>
      <c r="K2004" s="90"/>
      <c r="L2004" s="84" t="e">
        <f>STOCK[[#This Row],[Entradas]]-STOCK[[#This Row],[Salidas]]</f>
        <v>#VALUE!</v>
      </c>
      <c r="M2004" s="93"/>
      <c r="N2004" s="84"/>
      <c r="O2004" s="85"/>
      <c r="P2004" s="85"/>
      <c r="Q2004" s="84"/>
      <c r="R2004" s="84"/>
      <c r="S2004" s="85"/>
      <c r="T2004" s="96"/>
      <c r="U2004" s="84"/>
      <c r="V2004" s="85"/>
      <c r="W2004" s="85"/>
      <c r="X2004" s="84"/>
      <c r="Y2004" s="84"/>
      <c r="Z2004" s="84"/>
      <c r="AA2004" s="85"/>
      <c r="AB2004" s="84"/>
      <c r="AC2004" s="84"/>
    </row>
    <row r="2005" customHeight="1" spans="1:29">
      <c r="A2005" s="84"/>
      <c r="B2005" s="84"/>
      <c r="C2005" s="85"/>
      <c r="D2005" s="84"/>
      <c r="E2005" s="87"/>
      <c r="F2005" s="84"/>
      <c r="G2005" s="85"/>
      <c r="H2005" s="85"/>
      <c r="I2005" s="85"/>
      <c r="J2005" s="84"/>
      <c r="K2005" s="90"/>
      <c r="L2005" s="84" t="e">
        <f>STOCK[[#This Row],[Entradas]]-STOCK[[#This Row],[Salidas]]</f>
        <v>#VALUE!</v>
      </c>
      <c r="M2005" s="93"/>
      <c r="N2005" s="84"/>
      <c r="O2005" s="85"/>
      <c r="P2005" s="85"/>
      <c r="Q2005" s="84"/>
      <c r="R2005" s="84"/>
      <c r="S2005" s="85"/>
      <c r="T2005" s="96"/>
      <c r="U2005" s="84"/>
      <c r="V2005" s="85"/>
      <c r="W2005" s="85"/>
      <c r="X2005" s="84"/>
      <c r="Y2005" s="84"/>
      <c r="Z2005" s="84"/>
      <c r="AA2005" s="85"/>
      <c r="AB2005" s="84"/>
      <c r="AC2005" s="84"/>
    </row>
    <row r="2006" customHeight="1" spans="1:29">
      <c r="A2006" s="84"/>
      <c r="B2006" s="84"/>
      <c r="C2006" s="85"/>
      <c r="D2006" s="84"/>
      <c r="E2006" s="87"/>
      <c r="F2006" s="84"/>
      <c r="G2006" s="85"/>
      <c r="H2006" s="85"/>
      <c r="I2006" s="85"/>
      <c r="J2006" s="84"/>
      <c r="K2006" s="90"/>
      <c r="L2006" s="84" t="e">
        <f>STOCK[[#This Row],[Entradas]]-STOCK[[#This Row],[Salidas]]</f>
        <v>#VALUE!</v>
      </c>
      <c r="M2006" s="93"/>
      <c r="N2006" s="84"/>
      <c r="O2006" s="85"/>
      <c r="P2006" s="85"/>
      <c r="Q2006" s="84"/>
      <c r="R2006" s="84"/>
      <c r="S2006" s="85"/>
      <c r="T2006" s="96"/>
      <c r="U2006" s="84"/>
      <c r="V2006" s="85"/>
      <c r="W2006" s="85"/>
      <c r="X2006" s="84"/>
      <c r="Y2006" s="84"/>
      <c r="Z2006" s="84"/>
      <c r="AA2006" s="85"/>
      <c r="AB2006" s="84"/>
      <c r="AC2006" s="84"/>
    </row>
    <row r="2007" customHeight="1" spans="1:29">
      <c r="A2007" s="84"/>
      <c r="B2007" s="84"/>
      <c r="C2007" s="85"/>
      <c r="D2007" s="84"/>
      <c r="E2007" s="87"/>
      <c r="F2007" s="84"/>
      <c r="G2007" s="85"/>
      <c r="H2007" s="85"/>
      <c r="I2007" s="85"/>
      <c r="J2007" s="84"/>
      <c r="K2007" s="90"/>
      <c r="L2007" s="84" t="e">
        <f>STOCK[[#This Row],[Entradas]]-STOCK[[#This Row],[Salidas]]</f>
        <v>#VALUE!</v>
      </c>
      <c r="M2007" s="93"/>
      <c r="N2007" s="84"/>
      <c r="O2007" s="85"/>
      <c r="P2007" s="85"/>
      <c r="Q2007" s="84"/>
      <c r="R2007" s="84"/>
      <c r="S2007" s="85"/>
      <c r="T2007" s="96"/>
      <c r="U2007" s="84"/>
      <c r="V2007" s="85"/>
      <c r="W2007" s="85"/>
      <c r="X2007" s="84"/>
      <c r="Y2007" s="84"/>
      <c r="Z2007" s="84"/>
      <c r="AA2007" s="85"/>
      <c r="AB2007" s="84"/>
      <c r="AC2007" s="84"/>
    </row>
    <row r="2008" customHeight="1" spans="1:29">
      <c r="A2008" s="84"/>
      <c r="B2008" s="84"/>
      <c r="C2008" s="85"/>
      <c r="D2008" s="84"/>
      <c r="E2008" s="87"/>
      <c r="F2008" s="84"/>
      <c r="G2008" s="85"/>
      <c r="H2008" s="85"/>
      <c r="I2008" s="85"/>
      <c r="J2008" s="84"/>
      <c r="K2008" s="90"/>
      <c r="L2008" s="84" t="e">
        <f>STOCK[[#This Row],[Entradas]]-STOCK[[#This Row],[Salidas]]</f>
        <v>#VALUE!</v>
      </c>
      <c r="M2008" s="93"/>
      <c r="N2008" s="84"/>
      <c r="O2008" s="85"/>
      <c r="P2008" s="85"/>
      <c r="Q2008" s="84"/>
      <c r="R2008" s="84"/>
      <c r="S2008" s="85"/>
      <c r="T2008" s="96"/>
      <c r="U2008" s="84"/>
      <c r="V2008" s="85"/>
      <c r="W2008" s="85"/>
      <c r="X2008" s="84"/>
      <c r="Y2008" s="84"/>
      <c r="Z2008" s="84"/>
      <c r="AA2008" s="85"/>
      <c r="AB2008" s="84"/>
      <c r="AC2008" s="84"/>
    </row>
    <row r="2009" customHeight="1" spans="1:29">
      <c r="A2009" s="84"/>
      <c r="B2009" s="84"/>
      <c r="C2009" s="85"/>
      <c r="D2009" s="84"/>
      <c r="E2009" s="87"/>
      <c r="F2009" s="84"/>
      <c r="G2009" s="85"/>
      <c r="H2009" s="85"/>
      <c r="I2009" s="85"/>
      <c r="J2009" s="84"/>
      <c r="K2009" s="90"/>
      <c r="L2009" s="84"/>
      <c r="M2009" s="93"/>
      <c r="N2009" s="84"/>
      <c r="O2009" s="85"/>
      <c r="P2009" s="85"/>
      <c r="Q2009" s="84"/>
      <c r="R2009" s="84"/>
      <c r="S2009" s="85"/>
      <c r="T2009" s="96"/>
      <c r="U2009" s="84"/>
      <c r="V2009" s="85"/>
      <c r="W2009" s="85"/>
      <c r="X2009" s="84"/>
      <c r="Y2009" s="84"/>
      <c r="Z2009" s="84"/>
      <c r="AA2009" s="85"/>
      <c r="AB2009" s="84"/>
      <c r="AC2009" s="84"/>
    </row>
    <row r="2010" customHeight="1" spans="1:29">
      <c r="A2010" s="84"/>
      <c r="B2010" s="84"/>
      <c r="C2010" s="85"/>
      <c r="D2010" s="84"/>
      <c r="E2010" s="87"/>
      <c r="F2010" s="84"/>
      <c r="G2010" s="85"/>
      <c r="H2010" s="85"/>
      <c r="I2010" s="85"/>
      <c r="J2010" s="84"/>
      <c r="K2010" s="90"/>
      <c r="L2010" s="84"/>
      <c r="M2010" s="93"/>
      <c r="N2010" s="84"/>
      <c r="O2010" s="85"/>
      <c r="P2010" s="85"/>
      <c r="Q2010" s="84"/>
      <c r="R2010" s="84"/>
      <c r="S2010" s="85"/>
      <c r="T2010" s="96"/>
      <c r="U2010" s="84"/>
      <c r="V2010" s="85"/>
      <c r="W2010" s="85"/>
      <c r="X2010" s="84"/>
      <c r="Y2010" s="84"/>
      <c r="Z2010" s="84"/>
      <c r="AA2010" s="85"/>
      <c r="AB2010" s="84"/>
      <c r="AC2010" s="84"/>
    </row>
    <row r="2011" customHeight="1" spans="1:29">
      <c r="A2011" s="84"/>
      <c r="B2011" s="84"/>
      <c r="C2011" s="85"/>
      <c r="D2011" s="84"/>
      <c r="E2011" s="87"/>
      <c r="F2011" s="84"/>
      <c r="G2011" s="85"/>
      <c r="H2011" s="85"/>
      <c r="I2011" s="85"/>
      <c r="J2011" s="84"/>
      <c r="K2011" s="90"/>
      <c r="L2011" s="84"/>
      <c r="M2011" s="93"/>
      <c r="N2011" s="84"/>
      <c r="O2011" s="85"/>
      <c r="P2011" s="85"/>
      <c r="Q2011" s="84"/>
      <c r="R2011" s="84"/>
      <c r="S2011" s="85"/>
      <c r="T2011" s="96"/>
      <c r="U2011" s="84"/>
      <c r="V2011" s="85"/>
      <c r="W2011" s="85"/>
      <c r="X2011" s="84"/>
      <c r="Y2011" s="84"/>
      <c r="Z2011" s="84"/>
      <c r="AA2011" s="85"/>
      <c r="AB2011" s="84"/>
      <c r="AC2011" s="84"/>
    </row>
    <row r="2012" customHeight="1" spans="1:29">
      <c r="A2012" s="84"/>
      <c r="B2012" s="84"/>
      <c r="C2012" s="85"/>
      <c r="D2012" s="84"/>
      <c r="E2012" s="87"/>
      <c r="F2012" s="84"/>
      <c r="G2012" s="85"/>
      <c r="H2012" s="85"/>
      <c r="I2012" s="85"/>
      <c r="J2012" s="84"/>
      <c r="K2012" s="90"/>
      <c r="L2012" s="84"/>
      <c r="M2012" s="93"/>
      <c r="N2012" s="84"/>
      <c r="O2012" s="85"/>
      <c r="P2012" s="85"/>
      <c r="Q2012" s="84"/>
      <c r="R2012" s="84"/>
      <c r="S2012" s="85"/>
      <c r="T2012" s="96"/>
      <c r="U2012" s="84"/>
      <c r="V2012" s="85"/>
      <c r="W2012" s="85"/>
      <c r="X2012" s="84"/>
      <c r="Y2012" s="84"/>
      <c r="Z2012" s="84"/>
      <c r="AA2012" s="85"/>
      <c r="AB2012" s="84"/>
      <c r="AC2012" s="84"/>
    </row>
    <row r="2013" customHeight="1" spans="1:29">
      <c r="A2013" s="84"/>
      <c r="B2013" s="84"/>
      <c r="C2013" s="85"/>
      <c r="D2013" s="84"/>
      <c r="E2013" s="87"/>
      <c r="F2013" s="84"/>
      <c r="G2013" s="85"/>
      <c r="H2013" s="85"/>
      <c r="I2013" s="85"/>
      <c r="J2013" s="84"/>
      <c r="K2013" s="90"/>
      <c r="L2013" s="84"/>
      <c r="M2013" s="93"/>
      <c r="N2013" s="84"/>
      <c r="O2013" s="85"/>
      <c r="P2013" s="85"/>
      <c r="Q2013" s="84"/>
      <c r="R2013" s="84"/>
      <c r="S2013" s="85"/>
      <c r="T2013" s="96"/>
      <c r="U2013" s="84"/>
      <c r="V2013" s="85"/>
      <c r="W2013" s="85"/>
      <c r="X2013" s="84"/>
      <c r="Y2013" s="84"/>
      <c r="Z2013" s="84"/>
      <c r="AA2013" s="85"/>
      <c r="AB2013" s="84"/>
      <c r="AC2013" s="84"/>
    </row>
    <row r="2014" customHeight="1" spans="1:29">
      <c r="A2014" s="84"/>
      <c r="B2014" s="84"/>
      <c r="C2014" s="85"/>
      <c r="D2014" s="84"/>
      <c r="E2014" s="87"/>
      <c r="F2014" s="84"/>
      <c r="G2014" s="85"/>
      <c r="H2014" s="85"/>
      <c r="I2014" s="85"/>
      <c r="J2014" s="84"/>
      <c r="K2014" s="90"/>
      <c r="L2014" s="84"/>
      <c r="M2014" s="93"/>
      <c r="N2014" s="84"/>
      <c r="O2014" s="85"/>
      <c r="P2014" s="85"/>
      <c r="Q2014" s="84"/>
      <c r="R2014" s="84"/>
      <c r="S2014" s="85"/>
      <c r="T2014" s="96"/>
      <c r="U2014" s="84"/>
      <c r="V2014" s="85"/>
      <c r="W2014" s="85"/>
      <c r="X2014" s="84"/>
      <c r="Y2014" s="84"/>
      <c r="Z2014" s="84"/>
      <c r="AA2014" s="85"/>
      <c r="AB2014" s="84"/>
      <c r="AC2014" s="84"/>
    </row>
    <row r="2015" customHeight="1" spans="1:29">
      <c r="A2015" s="84"/>
      <c r="B2015" s="84"/>
      <c r="C2015" s="85"/>
      <c r="D2015" s="84"/>
      <c r="E2015" s="87"/>
      <c r="F2015" s="84"/>
      <c r="G2015" s="85"/>
      <c r="H2015" s="85"/>
      <c r="I2015" s="85"/>
      <c r="J2015" s="84"/>
      <c r="K2015" s="90"/>
      <c r="L2015" s="84"/>
      <c r="M2015" s="93"/>
      <c r="N2015" s="84"/>
      <c r="O2015" s="85"/>
      <c r="P2015" s="85"/>
      <c r="Q2015" s="84"/>
      <c r="R2015" s="84"/>
      <c r="S2015" s="85"/>
      <c r="T2015" s="96"/>
      <c r="U2015" s="84"/>
      <c r="V2015" s="85"/>
      <c r="W2015" s="85"/>
      <c r="X2015" s="84"/>
      <c r="Y2015" s="84"/>
      <c r="Z2015" s="84"/>
      <c r="AA2015" s="85"/>
      <c r="AB2015" s="84"/>
      <c r="AC2015" s="84"/>
    </row>
    <row r="2016" customHeight="1" spans="1:29">
      <c r="A2016" s="84"/>
      <c r="B2016" s="84"/>
      <c r="C2016" s="85"/>
      <c r="D2016" s="84"/>
      <c r="E2016" s="87"/>
      <c r="F2016" s="84"/>
      <c r="G2016" s="85"/>
      <c r="H2016" s="85"/>
      <c r="I2016" s="85"/>
      <c r="J2016" s="84"/>
      <c r="K2016" s="90"/>
      <c r="L2016" s="84"/>
      <c r="M2016" s="93"/>
      <c r="N2016" s="84"/>
      <c r="O2016" s="85"/>
      <c r="P2016" s="85"/>
      <c r="Q2016" s="84"/>
      <c r="R2016" s="84"/>
      <c r="S2016" s="85"/>
      <c r="T2016" s="96"/>
      <c r="U2016" s="84"/>
      <c r="V2016" s="85"/>
      <c r="W2016" s="85"/>
      <c r="X2016" s="84"/>
      <c r="Y2016" s="84"/>
      <c r="Z2016" s="84"/>
      <c r="AA2016" s="85"/>
      <c r="AB2016" s="84"/>
      <c r="AC2016" s="84"/>
    </row>
    <row r="2017" customHeight="1" spans="1:29">
      <c r="A2017" s="84"/>
      <c r="B2017" s="84"/>
      <c r="C2017" s="85"/>
      <c r="D2017" s="84"/>
      <c r="E2017" s="87"/>
      <c r="F2017" s="84"/>
      <c r="G2017" s="85"/>
      <c r="H2017" s="85"/>
      <c r="I2017" s="85"/>
      <c r="J2017" s="84"/>
      <c r="K2017" s="90"/>
      <c r="L2017" s="84"/>
      <c r="M2017" s="93"/>
      <c r="N2017" s="84"/>
      <c r="O2017" s="85"/>
      <c r="P2017" s="85"/>
      <c r="Q2017" s="84"/>
      <c r="R2017" s="84"/>
      <c r="S2017" s="85"/>
      <c r="T2017" s="96"/>
      <c r="U2017" s="84"/>
      <c r="V2017" s="85"/>
      <c r="W2017" s="85"/>
      <c r="X2017" s="84"/>
      <c r="Y2017" s="84"/>
      <c r="Z2017" s="84"/>
      <c r="AA2017" s="85"/>
      <c r="AB2017" s="84"/>
      <c r="AC2017" s="84"/>
    </row>
    <row r="2018" customHeight="1" spans="1:29">
      <c r="A2018" s="84"/>
      <c r="B2018" s="84"/>
      <c r="C2018" s="85"/>
      <c r="D2018" s="84"/>
      <c r="E2018" s="87"/>
      <c r="F2018" s="84"/>
      <c r="G2018" s="85"/>
      <c r="H2018" s="85"/>
      <c r="I2018" s="85"/>
      <c r="J2018" s="84"/>
      <c r="K2018" s="90"/>
      <c r="L2018" s="84"/>
      <c r="M2018" s="93"/>
      <c r="N2018" s="84"/>
      <c r="O2018" s="85"/>
      <c r="P2018" s="85"/>
      <c r="Q2018" s="84"/>
      <c r="R2018" s="84"/>
      <c r="S2018" s="85"/>
      <c r="T2018" s="96"/>
      <c r="U2018" s="84"/>
      <c r="V2018" s="85"/>
      <c r="W2018" s="85"/>
      <c r="X2018" s="84"/>
      <c r="Y2018" s="84"/>
      <c r="Z2018" s="84"/>
      <c r="AA2018" s="85"/>
      <c r="AB2018" s="84"/>
      <c r="AC2018" s="84"/>
    </row>
    <row r="2019" customHeight="1" spans="1:29">
      <c r="A2019" s="84"/>
      <c r="B2019" s="84"/>
      <c r="C2019" s="85"/>
      <c r="D2019" s="84"/>
      <c r="E2019" s="87"/>
      <c r="F2019" s="84"/>
      <c r="G2019" s="85"/>
      <c r="H2019" s="85"/>
      <c r="I2019" s="85"/>
      <c r="J2019" s="84"/>
      <c r="K2019" s="90"/>
      <c r="L2019" s="84"/>
      <c r="M2019" s="93"/>
      <c r="N2019" s="84"/>
      <c r="O2019" s="85"/>
      <c r="P2019" s="85"/>
      <c r="Q2019" s="84"/>
      <c r="R2019" s="84"/>
      <c r="S2019" s="85"/>
      <c r="T2019" s="96"/>
      <c r="U2019" s="84"/>
      <c r="V2019" s="85"/>
      <c r="W2019" s="85"/>
      <c r="X2019" s="84"/>
      <c r="Y2019" s="84"/>
      <c r="Z2019" s="84"/>
      <c r="AA2019" s="85"/>
      <c r="AB2019" s="84"/>
      <c r="AC2019" s="84"/>
    </row>
    <row r="2020" customHeight="1" spans="1:29">
      <c r="A2020" s="84"/>
      <c r="B2020" s="84"/>
      <c r="C2020" s="85"/>
      <c r="D2020" s="84"/>
      <c r="E2020" s="87"/>
      <c r="F2020" s="84"/>
      <c r="G2020" s="85"/>
      <c r="H2020" s="85"/>
      <c r="I2020" s="85"/>
      <c r="J2020" s="84"/>
      <c r="K2020" s="90"/>
      <c r="L2020" s="84"/>
      <c r="M2020" s="93"/>
      <c r="N2020" s="84"/>
      <c r="O2020" s="85"/>
      <c r="P2020" s="85"/>
      <c r="Q2020" s="84"/>
      <c r="R2020" s="84"/>
      <c r="S2020" s="85"/>
      <c r="T2020" s="96"/>
      <c r="U2020" s="84"/>
      <c r="V2020" s="85"/>
      <c r="W2020" s="85"/>
      <c r="X2020" s="84"/>
      <c r="Y2020" s="84"/>
      <c r="Z2020" s="84"/>
      <c r="AA2020" s="85"/>
      <c r="AB2020" s="84"/>
      <c r="AC2020" s="84"/>
    </row>
    <row r="2021" customHeight="1" spans="1:29">
      <c r="A2021" s="84"/>
      <c r="B2021" s="84"/>
      <c r="C2021" s="85"/>
      <c r="D2021" s="84"/>
      <c r="E2021" s="87"/>
      <c r="F2021" s="84"/>
      <c r="G2021" s="85"/>
      <c r="H2021" s="85"/>
      <c r="I2021" s="85"/>
      <c r="J2021" s="84"/>
      <c r="K2021" s="90"/>
      <c r="L2021" s="84"/>
      <c r="M2021" s="93"/>
      <c r="N2021" s="84"/>
      <c r="O2021" s="85"/>
      <c r="P2021" s="85"/>
      <c r="Q2021" s="84"/>
      <c r="R2021" s="84"/>
      <c r="S2021" s="85"/>
      <c r="T2021" s="96"/>
      <c r="U2021" s="84"/>
      <c r="V2021" s="85"/>
      <c r="W2021" s="85"/>
      <c r="X2021" s="84"/>
      <c r="Y2021" s="84"/>
      <c r="Z2021" s="84"/>
      <c r="AA2021" s="85"/>
      <c r="AB2021" s="84"/>
      <c r="AC2021" s="84"/>
    </row>
    <row r="2022" customHeight="1" spans="1:29">
      <c r="A2022" s="84"/>
      <c r="B2022" s="84"/>
      <c r="C2022" s="85"/>
      <c r="D2022" s="84"/>
      <c r="E2022" s="87"/>
      <c r="F2022" s="84"/>
      <c r="G2022" s="85"/>
      <c r="H2022" s="85"/>
      <c r="I2022" s="85"/>
      <c r="J2022" s="84"/>
      <c r="K2022" s="90"/>
      <c r="L2022" s="84"/>
      <c r="M2022" s="93"/>
      <c r="N2022" s="84"/>
      <c r="O2022" s="85"/>
      <c r="P2022" s="85"/>
      <c r="Q2022" s="84"/>
      <c r="R2022" s="84"/>
      <c r="S2022" s="85"/>
      <c r="T2022" s="96"/>
      <c r="U2022" s="84"/>
      <c r="V2022" s="85"/>
      <c r="W2022" s="85"/>
      <c r="X2022" s="84"/>
      <c r="Y2022" s="84"/>
      <c r="Z2022" s="84"/>
      <c r="AA2022" s="85"/>
      <c r="AB2022" s="84"/>
      <c r="AC2022" s="84"/>
    </row>
    <row r="2023" customHeight="1" spans="1:29">
      <c r="A2023" s="84"/>
      <c r="B2023" s="84"/>
      <c r="C2023" s="85"/>
      <c r="D2023" s="84"/>
      <c r="E2023" s="87"/>
      <c r="F2023" s="84"/>
      <c r="G2023" s="85"/>
      <c r="H2023" s="85"/>
      <c r="I2023" s="85"/>
      <c r="J2023" s="84"/>
      <c r="K2023" s="90"/>
      <c r="L2023" s="84"/>
      <c r="M2023" s="93"/>
      <c r="N2023" s="84"/>
      <c r="O2023" s="85"/>
      <c r="P2023" s="85"/>
      <c r="Q2023" s="84"/>
      <c r="R2023" s="84"/>
      <c r="S2023" s="85"/>
      <c r="T2023" s="96"/>
      <c r="U2023" s="84"/>
      <c r="V2023" s="85"/>
      <c r="W2023" s="85"/>
      <c r="X2023" s="84"/>
      <c r="Y2023" s="84"/>
      <c r="Z2023" s="84"/>
      <c r="AA2023" s="85"/>
      <c r="AB2023" s="84"/>
      <c r="AC2023" s="84"/>
    </row>
    <row r="2024" customHeight="1" spans="1:29">
      <c r="A2024" s="84"/>
      <c r="B2024" s="84"/>
      <c r="C2024" s="85"/>
      <c r="D2024" s="84"/>
      <c r="E2024" s="87"/>
      <c r="F2024" s="84"/>
      <c r="G2024" s="85"/>
      <c r="H2024" s="85"/>
      <c r="I2024" s="85"/>
      <c r="J2024" s="84"/>
      <c r="K2024" s="90"/>
      <c r="L2024" s="84"/>
      <c r="M2024" s="93"/>
      <c r="N2024" s="84"/>
      <c r="O2024" s="85"/>
      <c r="P2024" s="85"/>
      <c r="Q2024" s="84"/>
      <c r="R2024" s="84"/>
      <c r="S2024" s="85"/>
      <c r="T2024" s="96"/>
      <c r="U2024" s="84"/>
      <c r="V2024" s="85"/>
      <c r="W2024" s="85"/>
      <c r="X2024" s="84"/>
      <c r="Y2024" s="84"/>
      <c r="Z2024" s="84"/>
      <c r="AA2024" s="85"/>
      <c r="AB2024" s="84"/>
      <c r="AC2024" s="84"/>
    </row>
    <row r="2025" customHeight="1" spans="1:29">
      <c r="A2025" s="84"/>
      <c r="B2025" s="84"/>
      <c r="C2025" s="85"/>
      <c r="D2025" s="84"/>
      <c r="E2025" s="87"/>
      <c r="F2025" s="84"/>
      <c r="G2025" s="85"/>
      <c r="H2025" s="85"/>
      <c r="I2025" s="85"/>
      <c r="J2025" s="84"/>
      <c r="K2025" s="90"/>
      <c r="L2025" s="84"/>
      <c r="M2025" s="93"/>
      <c r="N2025" s="84"/>
      <c r="O2025" s="85"/>
      <c r="P2025" s="85"/>
      <c r="Q2025" s="84"/>
      <c r="R2025" s="84"/>
      <c r="S2025" s="85"/>
      <c r="T2025" s="96"/>
      <c r="U2025" s="84"/>
      <c r="V2025" s="85"/>
      <c r="W2025" s="85"/>
      <c r="X2025" s="84"/>
      <c r="Y2025" s="84"/>
      <c r="Z2025" s="84"/>
      <c r="AA2025" s="85"/>
      <c r="AB2025" s="84"/>
      <c r="AC2025" s="84"/>
    </row>
    <row r="2026" customHeight="1" spans="1:29">
      <c r="A2026" s="84"/>
      <c r="B2026" s="84"/>
      <c r="C2026" s="85"/>
      <c r="D2026" s="84"/>
      <c r="E2026" s="87"/>
      <c r="F2026" s="84"/>
      <c r="G2026" s="85"/>
      <c r="H2026" s="85"/>
      <c r="I2026" s="85"/>
      <c r="J2026" s="84"/>
      <c r="K2026" s="90"/>
      <c r="L2026" s="84"/>
      <c r="M2026" s="93"/>
      <c r="N2026" s="84"/>
      <c r="O2026" s="85"/>
      <c r="P2026" s="85"/>
      <c r="Q2026" s="84"/>
      <c r="R2026" s="84"/>
      <c r="S2026" s="85"/>
      <c r="T2026" s="96"/>
      <c r="U2026" s="84"/>
      <c r="V2026" s="85"/>
      <c r="W2026" s="85"/>
      <c r="X2026" s="84"/>
      <c r="Y2026" s="84"/>
      <c r="Z2026" s="84"/>
      <c r="AA2026" s="85"/>
      <c r="AB2026" s="84"/>
      <c r="AC2026" s="84"/>
    </row>
    <row r="2027" customHeight="1" spans="1:29">
      <c r="A2027" s="84"/>
      <c r="B2027" s="84"/>
      <c r="C2027" s="85"/>
      <c r="D2027" s="84"/>
      <c r="E2027" s="87"/>
      <c r="F2027" s="84"/>
      <c r="G2027" s="85"/>
      <c r="H2027" s="85"/>
      <c r="I2027" s="85"/>
      <c r="J2027" s="84"/>
      <c r="K2027" s="90"/>
      <c r="L2027" s="84"/>
      <c r="M2027" s="93"/>
      <c r="N2027" s="84"/>
      <c r="O2027" s="85"/>
      <c r="P2027" s="85"/>
      <c r="Q2027" s="84"/>
      <c r="R2027" s="84"/>
      <c r="S2027" s="85"/>
      <c r="T2027" s="96"/>
      <c r="U2027" s="84"/>
      <c r="V2027" s="85"/>
      <c r="W2027" s="85"/>
      <c r="X2027" s="84"/>
      <c r="Y2027" s="84"/>
      <c r="Z2027" s="84"/>
      <c r="AA2027" s="85"/>
      <c r="AB2027" s="84"/>
      <c r="AC2027" s="84"/>
    </row>
    <row r="2028" customHeight="1" spans="1:29">
      <c r="A2028" s="84"/>
      <c r="B2028" s="84"/>
      <c r="C2028" s="85"/>
      <c r="D2028" s="84"/>
      <c r="E2028" s="87"/>
      <c r="F2028" s="84"/>
      <c r="G2028" s="85"/>
      <c r="H2028" s="85"/>
      <c r="I2028" s="85"/>
      <c r="J2028" s="84"/>
      <c r="K2028" s="90"/>
      <c r="L2028" s="84"/>
      <c r="M2028" s="93"/>
      <c r="N2028" s="84"/>
      <c r="O2028" s="85"/>
      <c r="P2028" s="85"/>
      <c r="Q2028" s="84"/>
      <c r="R2028" s="84"/>
      <c r="S2028" s="85"/>
      <c r="T2028" s="96"/>
      <c r="U2028" s="84"/>
      <c r="V2028" s="85"/>
      <c r="W2028" s="85"/>
      <c r="X2028" s="84"/>
      <c r="Y2028" s="84"/>
      <c r="Z2028" s="84"/>
      <c r="AA2028" s="85"/>
      <c r="AB2028" s="84"/>
      <c r="AC2028" s="84"/>
    </row>
    <row r="2029" customHeight="1" spans="1:29">
      <c r="A2029" s="84"/>
      <c r="B2029" s="84"/>
      <c r="C2029" s="85"/>
      <c r="D2029" s="84"/>
      <c r="E2029" s="87"/>
      <c r="F2029" s="84"/>
      <c r="G2029" s="85"/>
      <c r="H2029" s="85"/>
      <c r="I2029" s="85"/>
      <c r="J2029" s="84"/>
      <c r="K2029" s="90"/>
      <c r="L2029" s="84"/>
      <c r="M2029" s="93"/>
      <c r="N2029" s="84"/>
      <c r="O2029" s="85"/>
      <c r="P2029" s="85"/>
      <c r="Q2029" s="84"/>
      <c r="R2029" s="84"/>
      <c r="S2029" s="85"/>
      <c r="T2029" s="96"/>
      <c r="U2029" s="84"/>
      <c r="V2029" s="85"/>
      <c r="W2029" s="85"/>
      <c r="X2029" s="84"/>
      <c r="Y2029" s="84"/>
      <c r="Z2029" s="84"/>
      <c r="AA2029" s="85"/>
      <c r="AB2029" s="84"/>
      <c r="AC2029" s="84"/>
    </row>
    <row r="2030" customHeight="1" spans="1:29">
      <c r="A2030" s="84"/>
      <c r="B2030" s="84"/>
      <c r="C2030" s="85"/>
      <c r="D2030" s="84"/>
      <c r="E2030" s="87"/>
      <c r="F2030" s="84"/>
      <c r="G2030" s="85"/>
      <c r="H2030" s="85"/>
      <c r="I2030" s="85"/>
      <c r="J2030" s="84"/>
      <c r="K2030" s="90"/>
      <c r="L2030" s="84"/>
      <c r="M2030" s="93"/>
      <c r="N2030" s="84"/>
      <c r="O2030" s="85"/>
      <c r="P2030" s="85"/>
      <c r="Q2030" s="84"/>
      <c r="R2030" s="84"/>
      <c r="S2030" s="85"/>
      <c r="T2030" s="96"/>
      <c r="U2030" s="84"/>
      <c r="V2030" s="85"/>
      <c r="W2030" s="85"/>
      <c r="X2030" s="84"/>
      <c r="Y2030" s="84"/>
      <c r="Z2030" s="84"/>
      <c r="AA2030" s="85"/>
      <c r="AB2030" s="84"/>
      <c r="AC2030" s="84"/>
    </row>
    <row r="2031" customHeight="1" spans="1:29">
      <c r="A2031" s="84"/>
      <c r="B2031" s="84"/>
      <c r="C2031" s="85"/>
      <c r="D2031" s="84"/>
      <c r="E2031" s="87"/>
      <c r="F2031" s="84"/>
      <c r="G2031" s="85"/>
      <c r="H2031" s="85"/>
      <c r="I2031" s="85"/>
      <c r="J2031" s="84"/>
      <c r="K2031" s="90"/>
      <c r="L2031" s="84"/>
      <c r="M2031" s="93"/>
      <c r="N2031" s="84"/>
      <c r="O2031" s="85"/>
      <c r="P2031" s="85"/>
      <c r="Q2031" s="84"/>
      <c r="R2031" s="84"/>
      <c r="S2031" s="85"/>
      <c r="T2031" s="96"/>
      <c r="U2031" s="84"/>
      <c r="V2031" s="85"/>
      <c r="W2031" s="85"/>
      <c r="X2031" s="84"/>
      <c r="Y2031" s="84"/>
      <c r="Z2031" s="84"/>
      <c r="AA2031" s="85"/>
      <c r="AB2031" s="84"/>
      <c r="AC2031" s="84"/>
    </row>
    <row r="2032" customHeight="1" spans="1:29">
      <c r="A2032" s="84"/>
      <c r="B2032" s="84"/>
      <c r="C2032" s="85"/>
      <c r="D2032" s="84"/>
      <c r="E2032" s="87"/>
      <c r="F2032" s="84"/>
      <c r="G2032" s="85"/>
      <c r="H2032" s="85"/>
      <c r="I2032" s="85"/>
      <c r="J2032" s="84"/>
      <c r="K2032" s="90"/>
      <c r="L2032" s="84"/>
      <c r="M2032" s="93"/>
      <c r="N2032" s="84"/>
      <c r="O2032" s="85"/>
      <c r="P2032" s="85"/>
      <c r="Q2032" s="84"/>
      <c r="R2032" s="84"/>
      <c r="S2032" s="85"/>
      <c r="T2032" s="96"/>
      <c r="U2032" s="84"/>
      <c r="V2032" s="85"/>
      <c r="W2032" s="85"/>
      <c r="X2032" s="84"/>
      <c r="Y2032" s="84"/>
      <c r="Z2032" s="84"/>
      <c r="AA2032" s="85"/>
      <c r="AB2032" s="84"/>
      <c r="AC2032" s="84"/>
    </row>
    <row r="2033" customHeight="1" spans="1:29">
      <c r="A2033" s="84"/>
      <c r="B2033" s="84"/>
      <c r="C2033" s="85"/>
      <c r="D2033" s="84"/>
      <c r="E2033" s="87"/>
      <c r="F2033" s="84"/>
      <c r="G2033" s="85"/>
      <c r="H2033" s="85"/>
      <c r="I2033" s="85"/>
      <c r="J2033" s="84"/>
      <c r="K2033" s="90"/>
      <c r="L2033" s="84"/>
      <c r="M2033" s="93"/>
      <c r="N2033" s="84"/>
      <c r="O2033" s="85"/>
      <c r="P2033" s="85"/>
      <c r="Q2033" s="84"/>
      <c r="R2033" s="84"/>
      <c r="S2033" s="85"/>
      <c r="T2033" s="96"/>
      <c r="U2033" s="84"/>
      <c r="V2033" s="85"/>
      <c r="W2033" s="85"/>
      <c r="X2033" s="84"/>
      <c r="Y2033" s="84"/>
      <c r="Z2033" s="84"/>
      <c r="AA2033" s="85"/>
      <c r="AB2033" s="84"/>
      <c r="AC2033" s="84"/>
    </row>
    <row r="2034" customHeight="1" spans="1:29">
      <c r="A2034" s="84"/>
      <c r="B2034" s="84"/>
      <c r="C2034" s="85"/>
      <c r="D2034" s="84"/>
      <c r="E2034" s="87"/>
      <c r="F2034" s="84"/>
      <c r="G2034" s="85"/>
      <c r="H2034" s="85"/>
      <c r="I2034" s="85"/>
      <c r="J2034" s="84"/>
      <c r="K2034" s="90"/>
      <c r="L2034" s="84"/>
      <c r="M2034" s="93"/>
      <c r="N2034" s="84"/>
      <c r="O2034" s="85"/>
      <c r="P2034" s="85"/>
      <c r="Q2034" s="84"/>
      <c r="R2034" s="84"/>
      <c r="S2034" s="85"/>
      <c r="T2034" s="96"/>
      <c r="U2034" s="84"/>
      <c r="V2034" s="85"/>
      <c r="W2034" s="85"/>
      <c r="X2034" s="84"/>
      <c r="Y2034" s="84"/>
      <c r="Z2034" s="84"/>
      <c r="AA2034" s="85"/>
      <c r="AB2034" s="84"/>
      <c r="AC2034" s="84"/>
    </row>
    <row r="2035" customHeight="1" spans="1:29">
      <c r="A2035" s="84"/>
      <c r="B2035" s="84"/>
      <c r="C2035" s="85"/>
      <c r="D2035" s="84"/>
      <c r="E2035" s="87"/>
      <c r="F2035" s="84"/>
      <c r="G2035" s="85"/>
      <c r="H2035" s="85"/>
      <c r="I2035" s="85"/>
      <c r="J2035" s="84"/>
      <c r="K2035" s="90"/>
      <c r="L2035" s="84"/>
      <c r="M2035" s="93"/>
      <c r="N2035" s="84"/>
      <c r="O2035" s="85"/>
      <c r="P2035" s="85"/>
      <c r="Q2035" s="84"/>
      <c r="R2035" s="84"/>
      <c r="S2035" s="85"/>
      <c r="T2035" s="96"/>
      <c r="U2035" s="84"/>
      <c r="V2035" s="85"/>
      <c r="W2035" s="85"/>
      <c r="X2035" s="84"/>
      <c r="Y2035" s="84"/>
      <c r="Z2035" s="84"/>
      <c r="AA2035" s="85"/>
      <c r="AB2035" s="84"/>
      <c r="AC2035" s="84"/>
    </row>
    <row r="2036" customHeight="1" spans="1:29">
      <c r="A2036" s="84"/>
      <c r="B2036" s="84"/>
      <c r="C2036" s="85"/>
      <c r="D2036" s="84"/>
      <c r="E2036" s="87"/>
      <c r="F2036" s="84"/>
      <c r="G2036" s="85"/>
      <c r="H2036" s="85"/>
      <c r="I2036" s="85"/>
      <c r="J2036" s="84"/>
      <c r="K2036" s="90"/>
      <c r="L2036" s="84"/>
      <c r="M2036" s="93"/>
      <c r="N2036" s="84"/>
      <c r="O2036" s="85"/>
      <c r="P2036" s="85"/>
      <c r="Q2036" s="84"/>
      <c r="R2036" s="84"/>
      <c r="S2036" s="85"/>
      <c r="T2036" s="96"/>
      <c r="U2036" s="84"/>
      <c r="V2036" s="85"/>
      <c r="W2036" s="85"/>
      <c r="X2036" s="84"/>
      <c r="Y2036" s="84"/>
      <c r="Z2036" s="84"/>
      <c r="AA2036" s="85"/>
      <c r="AB2036" s="84"/>
      <c r="AC2036" s="84"/>
    </row>
    <row r="2037" customHeight="1" spans="1:29">
      <c r="A2037" s="84"/>
      <c r="B2037" s="84"/>
      <c r="C2037" s="85"/>
      <c r="D2037" s="84"/>
      <c r="E2037" s="87"/>
      <c r="F2037" s="84"/>
      <c r="G2037" s="85"/>
      <c r="H2037" s="85"/>
      <c r="I2037" s="85"/>
      <c r="J2037" s="84"/>
      <c r="K2037" s="90"/>
      <c r="L2037" s="84"/>
      <c r="M2037" s="93"/>
      <c r="N2037" s="84"/>
      <c r="O2037" s="85"/>
      <c r="P2037" s="85"/>
      <c r="Q2037" s="84"/>
      <c r="R2037" s="84"/>
      <c r="S2037" s="85"/>
      <c r="T2037" s="96"/>
      <c r="U2037" s="84"/>
      <c r="V2037" s="85"/>
      <c r="W2037" s="85"/>
      <c r="X2037" s="84"/>
      <c r="Y2037" s="84"/>
      <c r="Z2037" s="84"/>
      <c r="AA2037" s="85"/>
      <c r="AB2037" s="84"/>
      <c r="AC2037" s="84"/>
    </row>
    <row r="2038" customHeight="1" spans="1:29">
      <c r="A2038" s="84"/>
      <c r="B2038" s="84"/>
      <c r="C2038" s="85"/>
      <c r="D2038" s="84"/>
      <c r="E2038" s="87"/>
      <c r="F2038" s="84"/>
      <c r="G2038" s="85"/>
      <c r="H2038" s="85"/>
      <c r="I2038" s="85"/>
      <c r="J2038" s="84"/>
      <c r="K2038" s="90"/>
      <c r="L2038" s="84"/>
      <c r="M2038" s="93"/>
      <c r="N2038" s="84"/>
      <c r="O2038" s="85"/>
      <c r="P2038" s="85"/>
      <c r="Q2038" s="84"/>
      <c r="R2038" s="84"/>
      <c r="S2038" s="85"/>
      <c r="T2038" s="96"/>
      <c r="U2038" s="84"/>
      <c r="V2038" s="85"/>
      <c r="W2038" s="85"/>
      <c r="X2038" s="84"/>
      <c r="Y2038" s="84"/>
      <c r="Z2038" s="84"/>
      <c r="AA2038" s="85"/>
      <c r="AB2038" s="84"/>
      <c r="AC2038" s="84"/>
    </row>
    <row r="2039" customHeight="1" spans="1:29">
      <c r="A2039" s="84"/>
      <c r="B2039" s="84"/>
      <c r="C2039" s="85"/>
      <c r="D2039" s="84"/>
      <c r="E2039" s="87"/>
      <c r="F2039" s="84"/>
      <c r="G2039" s="85"/>
      <c r="H2039" s="85"/>
      <c r="I2039" s="85"/>
      <c r="J2039" s="84"/>
      <c r="K2039" s="90"/>
      <c r="L2039" s="84"/>
      <c r="M2039" s="93"/>
      <c r="N2039" s="84"/>
      <c r="O2039" s="85"/>
      <c r="P2039" s="85"/>
      <c r="Q2039" s="84"/>
      <c r="R2039" s="84"/>
      <c r="S2039" s="85"/>
      <c r="T2039" s="96"/>
      <c r="U2039" s="84"/>
      <c r="V2039" s="85"/>
      <c r="W2039" s="85"/>
      <c r="X2039" s="84"/>
      <c r="Y2039" s="84"/>
      <c r="Z2039" s="84"/>
      <c r="AA2039" s="85"/>
      <c r="AB2039" s="84"/>
      <c r="AC2039" s="84"/>
    </row>
    <row r="2040" customHeight="1" spans="1:29">
      <c r="A2040" s="84"/>
      <c r="B2040" s="84"/>
      <c r="C2040" s="85"/>
      <c r="D2040" s="84"/>
      <c r="E2040" s="87"/>
      <c r="F2040" s="84"/>
      <c r="G2040" s="85"/>
      <c r="H2040" s="85"/>
      <c r="I2040" s="85"/>
      <c r="J2040" s="84"/>
      <c r="K2040" s="90"/>
      <c r="L2040" s="84"/>
      <c r="M2040" s="93"/>
      <c r="N2040" s="84"/>
      <c r="O2040" s="85"/>
      <c r="P2040" s="85"/>
      <c r="Q2040" s="84"/>
      <c r="R2040" s="84"/>
      <c r="S2040" s="85"/>
      <c r="T2040" s="96"/>
      <c r="U2040" s="84"/>
      <c r="V2040" s="85"/>
      <c r="W2040" s="85"/>
      <c r="X2040" s="84"/>
      <c r="Y2040" s="84"/>
      <c r="Z2040" s="84"/>
      <c r="AA2040" s="85"/>
      <c r="AB2040" s="84"/>
      <c r="AC2040" s="84"/>
    </row>
  </sheetData>
  <conditionalFormatting sqref="A17:C17">
    <cfRule type="expression" dxfId="30" priority="60173">
      <formula>$L17=0</formula>
    </cfRule>
  </conditionalFormatting>
  <conditionalFormatting sqref="B17:C17">
    <cfRule type="cellIs" dxfId="31" priority="60293" operator="lessThan">
      <formula>0</formula>
    </cfRule>
    <cfRule type="cellIs" dxfId="32" priority="60233" operator="lessThan">
      <formula>0</formula>
    </cfRule>
  </conditionalFormatting>
  <conditionalFormatting sqref="D17:F17">
    <cfRule type="expression" dxfId="30" priority="60172">
      <formula>$L17=0</formula>
    </cfRule>
  </conditionalFormatting>
  <conditionalFormatting sqref="E17:F17">
    <cfRule type="cellIs" dxfId="31" priority="60292" operator="lessThan">
      <formula>0</formula>
    </cfRule>
    <cfRule type="cellIs" dxfId="32" priority="60232" operator="lessThan">
      <formula>0</formula>
    </cfRule>
  </conditionalFormatting>
  <conditionalFormatting sqref="G17:I17">
    <cfRule type="expression" dxfId="30" priority="60171">
      <formula>$L17=0</formula>
    </cfRule>
  </conditionalFormatting>
  <conditionalFormatting sqref="H17:I17">
    <cfRule type="cellIs" dxfId="31" priority="60291" operator="lessThan">
      <formula>0</formula>
    </cfRule>
    <cfRule type="cellIs" dxfId="32" priority="60231" operator="lessThan">
      <formula>0</formula>
    </cfRule>
  </conditionalFormatting>
  <conditionalFormatting sqref="J17:L17">
    <cfRule type="expression" dxfId="30" priority="60170">
      <formula>$L17=0</formula>
    </cfRule>
  </conditionalFormatting>
  <conditionalFormatting sqref="K17:L17">
    <cfRule type="cellIs" dxfId="31" priority="60290" operator="lessThan">
      <formula>0</formula>
    </cfRule>
    <cfRule type="cellIs" dxfId="32" priority="60230" operator="lessThan">
      <formula>0</formula>
    </cfRule>
  </conditionalFormatting>
  <conditionalFormatting sqref="M17:O17">
    <cfRule type="expression" dxfId="30" priority="60169">
      <formula>$L17=0</formula>
    </cfRule>
  </conditionalFormatting>
  <conditionalFormatting sqref="N17:O17">
    <cfRule type="cellIs" dxfId="31" priority="60289" operator="lessThan">
      <formula>0</formula>
    </cfRule>
    <cfRule type="cellIs" dxfId="32" priority="60229" operator="lessThan">
      <formula>0</formula>
    </cfRule>
  </conditionalFormatting>
  <conditionalFormatting sqref="P17:R17">
    <cfRule type="expression" dxfId="30" priority="60168">
      <formula>$L17=0</formula>
    </cfRule>
  </conditionalFormatting>
  <conditionalFormatting sqref="Q17:R17">
    <cfRule type="cellIs" dxfId="31" priority="60288" operator="lessThan">
      <formula>0</formula>
    </cfRule>
    <cfRule type="cellIs" dxfId="32" priority="60228" operator="lessThan">
      <formula>0</formula>
    </cfRule>
  </conditionalFormatting>
  <conditionalFormatting sqref="S17:U17">
    <cfRule type="expression" dxfId="30" priority="60167">
      <formula>$L17=0</formula>
    </cfRule>
  </conditionalFormatting>
  <conditionalFormatting sqref="T17:U17">
    <cfRule type="cellIs" dxfId="31" priority="60287" operator="lessThan">
      <formula>0</formula>
    </cfRule>
    <cfRule type="cellIs" dxfId="32" priority="60227" operator="lessThan">
      <formula>0</formula>
    </cfRule>
  </conditionalFormatting>
  <conditionalFormatting sqref="V17:X17">
    <cfRule type="expression" dxfId="30" priority="60166">
      <formula>$L17=0</formula>
    </cfRule>
  </conditionalFormatting>
  <conditionalFormatting sqref="W17:X17">
    <cfRule type="cellIs" dxfId="31" priority="60286" operator="lessThan">
      <formula>0</formula>
    </cfRule>
    <cfRule type="cellIs" dxfId="32" priority="60226" operator="lessThan">
      <formula>0</formula>
    </cfRule>
  </conditionalFormatting>
  <conditionalFormatting sqref="Y17:AA17">
    <cfRule type="expression" dxfId="30" priority="60165">
      <formula>$L17=0</formula>
    </cfRule>
  </conditionalFormatting>
  <conditionalFormatting sqref="Z17:AA17">
    <cfRule type="cellIs" dxfId="31" priority="60285" operator="lessThan">
      <formula>0</formula>
    </cfRule>
    <cfRule type="cellIs" dxfId="32" priority="60225" operator="lessThan">
      <formula>0</formula>
    </cfRule>
  </conditionalFormatting>
  <conditionalFormatting sqref="AB17:AC17">
    <cfRule type="expression" dxfId="30" priority="60164">
      <formula>$L17=0</formula>
    </cfRule>
  </conditionalFormatting>
  <conditionalFormatting sqref="AC17">
    <cfRule type="cellIs" dxfId="31" priority="60284" operator="lessThan">
      <formula>0</formula>
    </cfRule>
    <cfRule type="cellIs" dxfId="32" priority="60224" operator="lessThan">
      <formula>0</formula>
    </cfRule>
  </conditionalFormatting>
  <conditionalFormatting sqref="A33:C33">
    <cfRule type="expression" dxfId="30" priority="59933">
      <formula>$L33=0</formula>
    </cfRule>
  </conditionalFormatting>
  <conditionalFormatting sqref="B33:C33">
    <cfRule type="cellIs" dxfId="31" priority="60093" operator="lessThan">
      <formula>0</formula>
    </cfRule>
    <cfRule type="cellIs" dxfId="32" priority="60013" operator="lessThan">
      <formula>0</formula>
    </cfRule>
  </conditionalFormatting>
  <conditionalFormatting sqref="D33:F33">
    <cfRule type="expression" dxfId="30" priority="59932">
      <formula>$L33=0</formula>
    </cfRule>
  </conditionalFormatting>
  <conditionalFormatting sqref="E33:F33">
    <cfRule type="cellIs" dxfId="31" priority="60092" operator="lessThan">
      <formula>0</formula>
    </cfRule>
    <cfRule type="cellIs" dxfId="32" priority="60012" operator="lessThan">
      <formula>0</formula>
    </cfRule>
  </conditionalFormatting>
  <conditionalFormatting sqref="G33:I33">
    <cfRule type="expression" dxfId="30" priority="59931">
      <formula>$L33=0</formula>
    </cfRule>
  </conditionalFormatting>
  <conditionalFormatting sqref="H33:I33">
    <cfRule type="cellIs" dxfId="31" priority="60091" operator="lessThan">
      <formula>0</formula>
    </cfRule>
    <cfRule type="cellIs" dxfId="32" priority="60011" operator="lessThan">
      <formula>0</formula>
    </cfRule>
  </conditionalFormatting>
  <conditionalFormatting sqref="J33:L33">
    <cfRule type="expression" dxfId="30" priority="59930">
      <formula>$L33=0</formula>
    </cfRule>
  </conditionalFormatting>
  <conditionalFormatting sqref="K33:L33">
    <cfRule type="cellIs" dxfId="31" priority="60090" operator="lessThan">
      <formula>0</formula>
    </cfRule>
    <cfRule type="cellIs" dxfId="32" priority="60010" operator="lessThan">
      <formula>0</formula>
    </cfRule>
  </conditionalFormatting>
  <conditionalFormatting sqref="M33:O33">
    <cfRule type="expression" dxfId="30" priority="59929">
      <formula>$L33=0</formula>
    </cfRule>
  </conditionalFormatting>
  <conditionalFormatting sqref="N33:O33">
    <cfRule type="cellIs" dxfId="31" priority="60089" operator="lessThan">
      <formula>0</formula>
    </cfRule>
    <cfRule type="cellIs" dxfId="32" priority="60009" operator="lessThan">
      <formula>0</formula>
    </cfRule>
  </conditionalFormatting>
  <conditionalFormatting sqref="P33:R33">
    <cfRule type="expression" dxfId="30" priority="59928">
      <formula>$L33=0</formula>
    </cfRule>
  </conditionalFormatting>
  <conditionalFormatting sqref="Q33:R33">
    <cfRule type="cellIs" dxfId="31" priority="60088" operator="lessThan">
      <formula>0</formula>
    </cfRule>
    <cfRule type="cellIs" dxfId="32" priority="60008" operator="lessThan">
      <formula>0</formula>
    </cfRule>
  </conditionalFormatting>
  <conditionalFormatting sqref="S33:U33">
    <cfRule type="expression" dxfId="30" priority="59927">
      <formula>$L33=0</formula>
    </cfRule>
  </conditionalFormatting>
  <conditionalFormatting sqref="T33:U33">
    <cfRule type="cellIs" dxfId="31" priority="60087" operator="lessThan">
      <formula>0</formula>
    </cfRule>
    <cfRule type="cellIs" dxfId="32" priority="60007" operator="lessThan">
      <formula>0</formula>
    </cfRule>
  </conditionalFormatting>
  <conditionalFormatting sqref="V33:X33">
    <cfRule type="expression" dxfId="30" priority="59926">
      <formula>$L33=0</formula>
    </cfRule>
  </conditionalFormatting>
  <conditionalFormatting sqref="W33:X33">
    <cfRule type="cellIs" dxfId="31" priority="60086" operator="lessThan">
      <formula>0</formula>
    </cfRule>
    <cfRule type="cellIs" dxfId="32" priority="60006" operator="lessThan">
      <formula>0</formula>
    </cfRule>
  </conditionalFormatting>
  <conditionalFormatting sqref="Y33:AA33">
    <cfRule type="expression" dxfId="30" priority="59925">
      <formula>$L33=0</formula>
    </cfRule>
  </conditionalFormatting>
  <conditionalFormatting sqref="Z33:AA33">
    <cfRule type="cellIs" dxfId="31" priority="60085" operator="lessThan">
      <formula>0</formula>
    </cfRule>
    <cfRule type="cellIs" dxfId="32" priority="60005" operator="lessThan">
      <formula>0</formula>
    </cfRule>
  </conditionalFormatting>
  <conditionalFormatting sqref="AB33:AC33">
    <cfRule type="expression" dxfId="30" priority="59924">
      <formula>$L33=0</formula>
    </cfRule>
  </conditionalFormatting>
  <conditionalFormatting sqref="AC33">
    <cfRule type="cellIs" dxfId="31" priority="60084" operator="lessThan">
      <formula>0</formula>
    </cfRule>
    <cfRule type="cellIs" dxfId="32" priority="60004" operator="lessThan">
      <formula>0</formula>
    </cfRule>
  </conditionalFormatting>
  <conditionalFormatting sqref="A55:C55">
    <cfRule type="expression" dxfId="30" priority="59723">
      <formula>$L55=0</formula>
    </cfRule>
  </conditionalFormatting>
  <conditionalFormatting sqref="B55:C55">
    <cfRule type="cellIs" dxfId="31" priority="59863" operator="lessThan">
      <formula>0</formula>
    </cfRule>
    <cfRule type="cellIs" dxfId="32" priority="59793" operator="lessThan">
      <formula>0</formula>
    </cfRule>
  </conditionalFormatting>
  <conditionalFormatting sqref="D55:F55">
    <cfRule type="expression" dxfId="30" priority="59722">
      <formula>$L55=0</formula>
    </cfRule>
  </conditionalFormatting>
  <conditionalFormatting sqref="E55:F55">
    <cfRule type="cellIs" dxfId="31" priority="59862" operator="lessThan">
      <formula>0</formula>
    </cfRule>
    <cfRule type="cellIs" dxfId="32" priority="59792" operator="lessThan">
      <formula>0</formula>
    </cfRule>
  </conditionalFormatting>
  <conditionalFormatting sqref="G55:I55">
    <cfRule type="expression" dxfId="30" priority="59721">
      <formula>$L55=0</formula>
    </cfRule>
  </conditionalFormatting>
  <conditionalFormatting sqref="H55:I55">
    <cfRule type="cellIs" dxfId="31" priority="59861" operator="lessThan">
      <formula>0</formula>
    </cfRule>
    <cfRule type="cellIs" dxfId="32" priority="59791" operator="lessThan">
      <formula>0</formula>
    </cfRule>
  </conditionalFormatting>
  <conditionalFormatting sqref="J55:L55">
    <cfRule type="expression" dxfId="30" priority="59720">
      <formula>$L55=0</formula>
    </cfRule>
  </conditionalFormatting>
  <conditionalFormatting sqref="K55:L55">
    <cfRule type="cellIs" dxfId="31" priority="59860" operator="lessThan">
      <formula>0</formula>
    </cfRule>
    <cfRule type="cellIs" dxfId="32" priority="59790" operator="lessThan">
      <formula>0</formula>
    </cfRule>
  </conditionalFormatting>
  <conditionalFormatting sqref="M55:O55">
    <cfRule type="expression" dxfId="30" priority="59719">
      <formula>$L55=0</formula>
    </cfRule>
  </conditionalFormatting>
  <conditionalFormatting sqref="N55:O55">
    <cfRule type="cellIs" dxfId="31" priority="59859" operator="lessThan">
      <formula>0</formula>
    </cfRule>
    <cfRule type="cellIs" dxfId="32" priority="59789" operator="lessThan">
      <formula>0</formula>
    </cfRule>
  </conditionalFormatting>
  <conditionalFormatting sqref="P55:R55">
    <cfRule type="expression" dxfId="30" priority="59718">
      <formula>$L55=0</formula>
    </cfRule>
  </conditionalFormatting>
  <conditionalFormatting sqref="Q55:R55">
    <cfRule type="cellIs" dxfId="31" priority="59858" operator="lessThan">
      <formula>0</formula>
    </cfRule>
    <cfRule type="cellIs" dxfId="32" priority="59788" operator="lessThan">
      <formula>0</formula>
    </cfRule>
  </conditionalFormatting>
  <conditionalFormatting sqref="S55:U55">
    <cfRule type="expression" dxfId="30" priority="59717">
      <formula>$L55=0</formula>
    </cfRule>
  </conditionalFormatting>
  <conditionalFormatting sqref="T55:U55">
    <cfRule type="cellIs" dxfId="31" priority="59857" operator="lessThan">
      <formula>0</formula>
    </cfRule>
    <cfRule type="cellIs" dxfId="32" priority="59787" operator="lessThan">
      <formula>0</formula>
    </cfRule>
  </conditionalFormatting>
  <conditionalFormatting sqref="V55:X55">
    <cfRule type="expression" dxfId="30" priority="59716">
      <formula>$L55=0</formula>
    </cfRule>
  </conditionalFormatting>
  <conditionalFormatting sqref="W55:X55">
    <cfRule type="cellIs" dxfId="31" priority="59856" operator="lessThan">
      <formula>0</formula>
    </cfRule>
    <cfRule type="cellIs" dxfId="32" priority="59786" operator="lessThan">
      <formula>0</formula>
    </cfRule>
  </conditionalFormatting>
  <conditionalFormatting sqref="Y55:AA55">
    <cfRule type="expression" dxfId="30" priority="59715">
      <formula>$L55=0</formula>
    </cfRule>
  </conditionalFormatting>
  <conditionalFormatting sqref="Z55:AA55">
    <cfRule type="cellIs" dxfId="31" priority="59855" operator="lessThan">
      <formula>0</formula>
    </cfRule>
    <cfRule type="cellIs" dxfId="32" priority="59785" operator="lessThan">
      <formula>0</formula>
    </cfRule>
  </conditionalFormatting>
  <conditionalFormatting sqref="AB55:AC55">
    <cfRule type="expression" dxfId="30" priority="59714">
      <formula>$L55=0</formula>
    </cfRule>
  </conditionalFormatting>
  <conditionalFormatting sqref="AC55">
    <cfRule type="cellIs" dxfId="31" priority="59854" operator="lessThan">
      <formula>0</formula>
    </cfRule>
    <cfRule type="cellIs" dxfId="32" priority="59784" operator="lessThan">
      <formula>0</formula>
    </cfRule>
  </conditionalFormatting>
  <conditionalFormatting sqref="A73:C73">
    <cfRule type="expression" dxfId="30" priority="59393">
      <formula>$L73=0</formula>
    </cfRule>
  </conditionalFormatting>
  <conditionalFormatting sqref="B73:C73">
    <cfRule type="cellIs" dxfId="31" priority="59613" operator="lessThan">
      <formula>0</formula>
    </cfRule>
    <cfRule type="cellIs" dxfId="32" priority="59503" operator="lessThan">
      <formula>0</formula>
    </cfRule>
  </conditionalFormatting>
  <conditionalFormatting sqref="D73:F73">
    <cfRule type="expression" dxfId="30" priority="59392">
      <formula>$L73=0</formula>
    </cfRule>
  </conditionalFormatting>
  <conditionalFormatting sqref="E73:F73">
    <cfRule type="cellIs" dxfId="31" priority="59612" operator="lessThan">
      <formula>0</formula>
    </cfRule>
    <cfRule type="cellIs" dxfId="32" priority="59502" operator="lessThan">
      <formula>0</formula>
    </cfRule>
  </conditionalFormatting>
  <conditionalFormatting sqref="G73:I73">
    <cfRule type="expression" dxfId="30" priority="59391">
      <formula>$L73=0</formula>
    </cfRule>
  </conditionalFormatting>
  <conditionalFormatting sqref="H73:I73">
    <cfRule type="cellIs" dxfId="31" priority="59611" operator="lessThan">
      <formula>0</formula>
    </cfRule>
    <cfRule type="cellIs" dxfId="32" priority="59501" operator="lessThan">
      <formula>0</formula>
    </cfRule>
  </conditionalFormatting>
  <conditionalFormatting sqref="J73:L73">
    <cfRule type="expression" dxfId="30" priority="59390">
      <formula>$L73=0</formula>
    </cfRule>
  </conditionalFormatting>
  <conditionalFormatting sqref="K73:L73">
    <cfRule type="cellIs" dxfId="31" priority="59610" operator="lessThan">
      <formula>0</formula>
    </cfRule>
    <cfRule type="cellIs" dxfId="32" priority="59500" operator="lessThan">
      <formula>0</formula>
    </cfRule>
  </conditionalFormatting>
  <conditionalFormatting sqref="M73:O73">
    <cfRule type="expression" dxfId="30" priority="59389">
      <formula>$L73=0</formula>
    </cfRule>
  </conditionalFormatting>
  <conditionalFormatting sqref="N73:O73">
    <cfRule type="cellIs" dxfId="31" priority="59609" operator="lessThan">
      <formula>0</formula>
    </cfRule>
    <cfRule type="cellIs" dxfId="32" priority="59499" operator="lessThan">
      <formula>0</formula>
    </cfRule>
  </conditionalFormatting>
  <conditionalFormatting sqref="P73:R73">
    <cfRule type="expression" dxfId="30" priority="59388">
      <formula>$L73=0</formula>
    </cfRule>
  </conditionalFormatting>
  <conditionalFormatting sqref="Q73:R73">
    <cfRule type="cellIs" dxfId="31" priority="59608" operator="lessThan">
      <formula>0</formula>
    </cfRule>
    <cfRule type="cellIs" dxfId="32" priority="59498" operator="lessThan">
      <formula>0</formula>
    </cfRule>
  </conditionalFormatting>
  <conditionalFormatting sqref="S73:U73">
    <cfRule type="expression" dxfId="30" priority="59387">
      <formula>$L73=0</formula>
    </cfRule>
  </conditionalFormatting>
  <conditionalFormatting sqref="T73:U73">
    <cfRule type="cellIs" dxfId="31" priority="59607" operator="lessThan">
      <formula>0</formula>
    </cfRule>
    <cfRule type="cellIs" dxfId="32" priority="59497" operator="lessThan">
      <formula>0</formula>
    </cfRule>
  </conditionalFormatting>
  <conditionalFormatting sqref="V73:X73">
    <cfRule type="expression" dxfId="30" priority="59386">
      <formula>$L73=0</formula>
    </cfRule>
  </conditionalFormatting>
  <conditionalFormatting sqref="W73:X73">
    <cfRule type="cellIs" dxfId="31" priority="59606" operator="lessThan">
      <formula>0</formula>
    </cfRule>
    <cfRule type="cellIs" dxfId="32" priority="59496" operator="lessThan">
      <formula>0</formula>
    </cfRule>
  </conditionalFormatting>
  <conditionalFormatting sqref="Y73:AA73">
    <cfRule type="expression" dxfId="30" priority="59385">
      <formula>$L73=0</formula>
    </cfRule>
  </conditionalFormatting>
  <conditionalFormatting sqref="Z73:AA73">
    <cfRule type="cellIs" dxfId="31" priority="59605" operator="lessThan">
      <formula>0</formula>
    </cfRule>
    <cfRule type="cellIs" dxfId="32" priority="59495" operator="lessThan">
      <formula>0</formula>
    </cfRule>
  </conditionalFormatting>
  <conditionalFormatting sqref="AB73:AC73">
    <cfRule type="expression" dxfId="30" priority="59384">
      <formula>$L73=0</formula>
    </cfRule>
  </conditionalFormatting>
  <conditionalFormatting sqref="AC73">
    <cfRule type="cellIs" dxfId="31" priority="59604" operator="lessThan">
      <formula>0</formula>
    </cfRule>
    <cfRule type="cellIs" dxfId="32" priority="59494" operator="lessThan">
      <formula>0</formula>
    </cfRule>
  </conditionalFormatting>
  <conditionalFormatting sqref="A85:C85">
    <cfRule type="expression" dxfId="30" priority="59422">
      <formula>$L85=0</formula>
    </cfRule>
  </conditionalFormatting>
  <conditionalFormatting sqref="B85:C85">
    <cfRule type="cellIs" dxfId="31" priority="59642" operator="lessThan">
      <formula>0</formula>
    </cfRule>
    <cfRule type="cellIs" dxfId="32" priority="59532" operator="lessThan">
      <formula>0</formula>
    </cfRule>
  </conditionalFormatting>
  <conditionalFormatting sqref="D85:F85">
    <cfRule type="expression" dxfId="30" priority="59420">
      <formula>$L85=0</formula>
    </cfRule>
  </conditionalFormatting>
  <conditionalFormatting sqref="E85:F85">
    <cfRule type="cellIs" dxfId="31" priority="59640" operator="lessThan">
      <formula>0</formula>
    </cfRule>
    <cfRule type="cellIs" dxfId="32" priority="59530" operator="lessThan">
      <formula>0</formula>
    </cfRule>
  </conditionalFormatting>
  <conditionalFormatting sqref="G85:I85">
    <cfRule type="expression" dxfId="30" priority="59418">
      <formula>$L85=0</formula>
    </cfRule>
  </conditionalFormatting>
  <conditionalFormatting sqref="H85:I85">
    <cfRule type="cellIs" dxfId="31" priority="59638" operator="lessThan">
      <formula>0</formula>
    </cfRule>
    <cfRule type="cellIs" dxfId="32" priority="59528" operator="lessThan">
      <formula>0</formula>
    </cfRule>
  </conditionalFormatting>
  <conditionalFormatting sqref="J85:L85">
    <cfRule type="expression" dxfId="30" priority="59416">
      <formula>$L85=0</formula>
    </cfRule>
  </conditionalFormatting>
  <conditionalFormatting sqref="K85:L85">
    <cfRule type="cellIs" dxfId="31" priority="59636" operator="lessThan">
      <formula>0</formula>
    </cfRule>
    <cfRule type="cellIs" dxfId="32" priority="59526" operator="lessThan">
      <formula>0</formula>
    </cfRule>
  </conditionalFormatting>
  <conditionalFormatting sqref="M85:O85">
    <cfRule type="expression" dxfId="30" priority="59414">
      <formula>$L85=0</formula>
    </cfRule>
  </conditionalFormatting>
  <conditionalFormatting sqref="N85:O85">
    <cfRule type="cellIs" dxfId="31" priority="59634" operator="lessThan">
      <formula>0</formula>
    </cfRule>
    <cfRule type="cellIs" dxfId="32" priority="59524" operator="lessThan">
      <formula>0</formula>
    </cfRule>
  </conditionalFormatting>
  <conditionalFormatting sqref="P85:R85">
    <cfRule type="expression" dxfId="30" priority="59412">
      <formula>$L85=0</formula>
    </cfRule>
  </conditionalFormatting>
  <conditionalFormatting sqref="Q85:R85">
    <cfRule type="cellIs" dxfId="31" priority="59632" operator="lessThan">
      <formula>0</formula>
    </cfRule>
    <cfRule type="cellIs" dxfId="32" priority="59522" operator="lessThan">
      <formula>0</formula>
    </cfRule>
  </conditionalFormatting>
  <conditionalFormatting sqref="S85:U85">
    <cfRule type="expression" dxfId="30" priority="59410">
      <formula>$L85=0</formula>
    </cfRule>
  </conditionalFormatting>
  <conditionalFormatting sqref="T85:U85">
    <cfRule type="cellIs" dxfId="31" priority="59630" operator="lessThan">
      <formula>0</formula>
    </cfRule>
    <cfRule type="cellIs" dxfId="32" priority="59520" operator="lessThan">
      <formula>0</formula>
    </cfRule>
  </conditionalFormatting>
  <conditionalFormatting sqref="V85:X85">
    <cfRule type="expression" dxfId="30" priority="59408">
      <formula>$L85=0</formula>
    </cfRule>
  </conditionalFormatting>
  <conditionalFormatting sqref="W85:X85">
    <cfRule type="cellIs" dxfId="31" priority="59628" operator="lessThan">
      <formula>0</formula>
    </cfRule>
    <cfRule type="cellIs" dxfId="32" priority="59518" operator="lessThan">
      <formula>0</formula>
    </cfRule>
  </conditionalFormatting>
  <conditionalFormatting sqref="Y85:AA85">
    <cfRule type="expression" dxfId="30" priority="59406">
      <formula>$L85=0</formula>
    </cfRule>
  </conditionalFormatting>
  <conditionalFormatting sqref="Z85:AA85">
    <cfRule type="cellIs" dxfId="31" priority="59626" operator="lessThan">
      <formula>0</formula>
    </cfRule>
    <cfRule type="cellIs" dxfId="32" priority="59516" operator="lessThan">
      <formula>0</formula>
    </cfRule>
  </conditionalFormatting>
  <conditionalFormatting sqref="AB85:AC85">
    <cfRule type="expression" dxfId="30" priority="59404">
      <formula>$L85=0</formula>
    </cfRule>
  </conditionalFormatting>
  <conditionalFormatting sqref="AC85">
    <cfRule type="cellIs" dxfId="31" priority="59624" operator="lessThan">
      <formula>0</formula>
    </cfRule>
    <cfRule type="cellIs" dxfId="32" priority="59514" operator="lessThan">
      <formula>0</formula>
    </cfRule>
  </conditionalFormatting>
  <conditionalFormatting sqref="A101:C101">
    <cfRule type="expression" dxfId="30" priority="59063">
      <formula>$L101=0</formula>
    </cfRule>
  </conditionalFormatting>
  <conditionalFormatting sqref="B101:C101">
    <cfRule type="cellIs" dxfId="31" priority="59283" operator="lessThan">
      <formula>0</formula>
    </cfRule>
    <cfRule type="cellIs" dxfId="32" priority="59173" operator="lessThan">
      <formula>0</formula>
    </cfRule>
  </conditionalFormatting>
  <conditionalFormatting sqref="D101:F101">
    <cfRule type="expression" dxfId="30" priority="59062">
      <formula>$L101=0</formula>
    </cfRule>
  </conditionalFormatting>
  <conditionalFormatting sqref="E101:F101">
    <cfRule type="cellIs" dxfId="31" priority="59282" operator="lessThan">
      <formula>0</formula>
    </cfRule>
    <cfRule type="cellIs" dxfId="32" priority="59172" operator="lessThan">
      <formula>0</formula>
    </cfRule>
  </conditionalFormatting>
  <conditionalFormatting sqref="G101:I101">
    <cfRule type="expression" dxfId="30" priority="59061">
      <formula>$L101=0</formula>
    </cfRule>
  </conditionalFormatting>
  <conditionalFormatting sqref="H101:I101">
    <cfRule type="cellIs" dxfId="31" priority="59281" operator="lessThan">
      <formula>0</formula>
    </cfRule>
    <cfRule type="cellIs" dxfId="32" priority="59171" operator="lessThan">
      <formula>0</formula>
    </cfRule>
  </conditionalFormatting>
  <conditionalFormatting sqref="J101:L101">
    <cfRule type="expression" dxfId="30" priority="59060">
      <formula>$L101=0</formula>
    </cfRule>
  </conditionalFormatting>
  <conditionalFormatting sqref="K101:L101">
    <cfRule type="cellIs" dxfId="31" priority="59280" operator="lessThan">
      <formula>0</formula>
    </cfRule>
    <cfRule type="cellIs" dxfId="32" priority="59170" operator="lessThan">
      <formula>0</formula>
    </cfRule>
  </conditionalFormatting>
  <conditionalFormatting sqref="M101:O101">
    <cfRule type="expression" dxfId="30" priority="59059">
      <formula>$L101=0</formula>
    </cfRule>
  </conditionalFormatting>
  <conditionalFormatting sqref="N101:O101">
    <cfRule type="cellIs" dxfId="31" priority="59279" operator="lessThan">
      <formula>0</formula>
    </cfRule>
    <cfRule type="cellIs" dxfId="32" priority="59169" operator="lessThan">
      <formula>0</formula>
    </cfRule>
  </conditionalFormatting>
  <conditionalFormatting sqref="P101:R101">
    <cfRule type="expression" dxfId="30" priority="59058">
      <formula>$L101=0</formula>
    </cfRule>
  </conditionalFormatting>
  <conditionalFormatting sqref="Q101:R101">
    <cfRule type="cellIs" dxfId="31" priority="59278" operator="lessThan">
      <formula>0</formula>
    </cfRule>
    <cfRule type="cellIs" dxfId="32" priority="59168" operator="lessThan">
      <formula>0</formula>
    </cfRule>
  </conditionalFormatting>
  <conditionalFormatting sqref="S101:U101">
    <cfRule type="expression" dxfId="30" priority="59057">
      <formula>$L101=0</formula>
    </cfRule>
  </conditionalFormatting>
  <conditionalFormatting sqref="T101:U101">
    <cfRule type="cellIs" dxfId="31" priority="59277" operator="lessThan">
      <formula>0</formula>
    </cfRule>
    <cfRule type="cellIs" dxfId="32" priority="59167" operator="lessThan">
      <formula>0</formula>
    </cfRule>
  </conditionalFormatting>
  <conditionalFormatting sqref="V101:X101">
    <cfRule type="expression" dxfId="30" priority="59056">
      <formula>$L101=0</formula>
    </cfRule>
  </conditionalFormatting>
  <conditionalFormatting sqref="W101:X101">
    <cfRule type="cellIs" dxfId="31" priority="59276" operator="lessThan">
      <formula>0</formula>
    </cfRule>
    <cfRule type="cellIs" dxfId="32" priority="59166" operator="lessThan">
      <formula>0</formula>
    </cfRule>
  </conditionalFormatting>
  <conditionalFormatting sqref="Y101:AA101">
    <cfRule type="expression" dxfId="30" priority="59055">
      <formula>$L101=0</formula>
    </cfRule>
  </conditionalFormatting>
  <conditionalFormatting sqref="Z101:AA101">
    <cfRule type="cellIs" dxfId="31" priority="59275" operator="lessThan">
      <formula>0</formula>
    </cfRule>
    <cfRule type="cellIs" dxfId="32" priority="59165" operator="lessThan">
      <formula>0</formula>
    </cfRule>
  </conditionalFormatting>
  <conditionalFormatting sqref="AB101:AC101">
    <cfRule type="expression" dxfId="30" priority="59054">
      <formula>$L101=0</formula>
    </cfRule>
  </conditionalFormatting>
  <conditionalFormatting sqref="AC101">
    <cfRule type="cellIs" dxfId="31" priority="59274" operator="lessThan">
      <formula>0</formula>
    </cfRule>
    <cfRule type="cellIs" dxfId="32" priority="59164" operator="lessThan">
      <formula>0</formula>
    </cfRule>
  </conditionalFormatting>
  <conditionalFormatting sqref="A113:C113">
    <cfRule type="expression" dxfId="30" priority="59092">
      <formula>$L113=0</formula>
    </cfRule>
  </conditionalFormatting>
  <conditionalFormatting sqref="B113:C113">
    <cfRule type="cellIs" dxfId="31" priority="59312" operator="lessThan">
      <formula>0</formula>
    </cfRule>
    <cfRule type="cellIs" dxfId="32" priority="59202" operator="lessThan">
      <formula>0</formula>
    </cfRule>
  </conditionalFormatting>
  <conditionalFormatting sqref="D113:F113">
    <cfRule type="expression" dxfId="30" priority="59090">
      <formula>$L113=0</formula>
    </cfRule>
  </conditionalFormatting>
  <conditionalFormatting sqref="E113:F113">
    <cfRule type="cellIs" dxfId="31" priority="59310" operator="lessThan">
      <formula>0</formula>
    </cfRule>
    <cfRule type="cellIs" dxfId="32" priority="59200" operator="lessThan">
      <formula>0</formula>
    </cfRule>
  </conditionalFormatting>
  <conditionalFormatting sqref="G113:I113">
    <cfRule type="expression" dxfId="30" priority="59088">
      <formula>$L113=0</formula>
    </cfRule>
  </conditionalFormatting>
  <conditionalFormatting sqref="H113:I113">
    <cfRule type="cellIs" dxfId="31" priority="59308" operator="lessThan">
      <formula>0</formula>
    </cfRule>
    <cfRule type="cellIs" dxfId="32" priority="59198" operator="lessThan">
      <formula>0</formula>
    </cfRule>
  </conditionalFormatting>
  <conditionalFormatting sqref="J113:L113">
    <cfRule type="expression" dxfId="30" priority="59086">
      <formula>$L113=0</formula>
    </cfRule>
  </conditionalFormatting>
  <conditionalFormatting sqref="K113:L113">
    <cfRule type="cellIs" dxfId="31" priority="59306" operator="lessThan">
      <formula>0</formula>
    </cfRule>
    <cfRule type="cellIs" dxfId="32" priority="59196" operator="lessThan">
      <formula>0</formula>
    </cfRule>
  </conditionalFormatting>
  <conditionalFormatting sqref="M113:O113">
    <cfRule type="expression" dxfId="30" priority="59084">
      <formula>$L113=0</formula>
    </cfRule>
  </conditionalFormatting>
  <conditionalFormatting sqref="N113:O113">
    <cfRule type="cellIs" dxfId="31" priority="59304" operator="lessThan">
      <formula>0</formula>
    </cfRule>
    <cfRule type="cellIs" dxfId="32" priority="59194" operator="lessThan">
      <formula>0</formula>
    </cfRule>
  </conditionalFormatting>
  <conditionalFormatting sqref="P113:R113">
    <cfRule type="expression" dxfId="30" priority="59082">
      <formula>$L113=0</formula>
    </cfRule>
  </conditionalFormatting>
  <conditionalFormatting sqref="Q113:R113">
    <cfRule type="cellIs" dxfId="31" priority="59302" operator="lessThan">
      <formula>0</formula>
    </cfRule>
    <cfRule type="cellIs" dxfId="32" priority="59192" operator="lessThan">
      <formula>0</formula>
    </cfRule>
  </conditionalFormatting>
  <conditionalFormatting sqref="S113:U113">
    <cfRule type="expression" dxfId="30" priority="59080">
      <formula>$L113=0</formula>
    </cfRule>
  </conditionalFormatting>
  <conditionalFormatting sqref="T113:U113">
    <cfRule type="cellIs" dxfId="31" priority="59300" operator="lessThan">
      <formula>0</formula>
    </cfRule>
    <cfRule type="cellIs" dxfId="32" priority="59190" operator="lessThan">
      <formula>0</formula>
    </cfRule>
  </conditionalFormatting>
  <conditionalFormatting sqref="V113:X113">
    <cfRule type="expression" dxfId="30" priority="59078">
      <formula>$L113=0</formula>
    </cfRule>
  </conditionalFormatting>
  <conditionalFormatting sqref="W113:X113">
    <cfRule type="cellIs" dxfId="31" priority="59298" operator="lessThan">
      <formula>0</formula>
    </cfRule>
    <cfRule type="cellIs" dxfId="32" priority="59188" operator="lessThan">
      <formula>0</formula>
    </cfRule>
  </conditionalFormatting>
  <conditionalFormatting sqref="Y113:AA113">
    <cfRule type="expression" dxfId="30" priority="59076">
      <formula>$L113=0</formula>
    </cfRule>
  </conditionalFormatting>
  <conditionalFormatting sqref="Z113:AA113">
    <cfRule type="cellIs" dxfId="31" priority="59296" operator="lessThan">
      <formula>0</formula>
    </cfRule>
    <cfRule type="cellIs" dxfId="32" priority="59186" operator="lessThan">
      <formula>0</formula>
    </cfRule>
  </conditionalFormatting>
  <conditionalFormatting sqref="AB113">
    <cfRule type="expression" dxfId="30" priority="59074">
      <formula>$L113=0</formula>
    </cfRule>
  </conditionalFormatting>
  <conditionalFormatting sqref="D114">
    <cfRule type="expression" dxfId="30" priority="22758">
      <formula>$L114=0</formula>
    </cfRule>
  </conditionalFormatting>
  <conditionalFormatting sqref="H114">
    <cfRule type="expression" dxfId="30" priority="22757">
      <formula>$L114=0</formula>
    </cfRule>
  </conditionalFormatting>
  <conditionalFormatting sqref="L114">
    <cfRule type="expression" dxfId="30" priority="22756">
      <formula>$L114=0</formula>
    </cfRule>
  </conditionalFormatting>
  <conditionalFormatting sqref="P114">
    <cfRule type="expression" dxfId="30" priority="22755">
      <formula>$L114=0</formula>
    </cfRule>
  </conditionalFormatting>
  <conditionalFormatting sqref="T114">
    <cfRule type="expression" dxfId="30" priority="22754">
      <formula>$L114=0</formula>
    </cfRule>
  </conditionalFormatting>
  <conditionalFormatting sqref="X114">
    <cfRule type="expression" dxfId="30" priority="22753">
      <formula>$L114=0</formula>
    </cfRule>
  </conditionalFormatting>
  <conditionalFormatting sqref="AB114">
    <cfRule type="expression" dxfId="30" priority="22752">
      <formula>$L114=0</formula>
    </cfRule>
  </conditionalFormatting>
  <conditionalFormatting sqref="A115:C115">
    <cfRule type="expression" dxfId="30" priority="15499">
      <formula>$L115=0</formula>
    </cfRule>
  </conditionalFormatting>
  <conditionalFormatting sqref="B115:C115">
    <cfRule type="cellIs" dxfId="31" priority="51794" operator="lessThan">
      <formula>0</formula>
    </cfRule>
    <cfRule type="cellIs" dxfId="32" priority="37276" operator="lessThan">
      <formula>0</formula>
    </cfRule>
  </conditionalFormatting>
  <conditionalFormatting sqref="D115">
    <cfRule type="expression" dxfId="30" priority="8240">
      <formula>$L115=0</formula>
    </cfRule>
  </conditionalFormatting>
  <conditionalFormatting sqref="E115:G115">
    <cfRule type="expression" dxfId="30" priority="15498">
      <formula>$L115=0</formula>
    </cfRule>
  </conditionalFormatting>
  <conditionalFormatting sqref="F115:G115">
    <cfRule type="cellIs" dxfId="31" priority="51793" operator="lessThan">
      <formula>0</formula>
    </cfRule>
    <cfRule type="cellIs" dxfId="32" priority="37275" operator="lessThan">
      <formula>0</formula>
    </cfRule>
  </conditionalFormatting>
  <conditionalFormatting sqref="H115">
    <cfRule type="expression" dxfId="30" priority="8239">
      <formula>$L115=0</formula>
    </cfRule>
  </conditionalFormatting>
  <conditionalFormatting sqref="I115:K115">
    <cfRule type="expression" dxfId="30" priority="15497">
      <formula>$L115=0</formula>
    </cfRule>
  </conditionalFormatting>
  <conditionalFormatting sqref="J115:K115">
    <cfRule type="cellIs" dxfId="31" priority="51792" operator="lessThan">
      <formula>0</formula>
    </cfRule>
    <cfRule type="cellIs" dxfId="32" priority="37274" operator="lessThan">
      <formula>0</formula>
    </cfRule>
  </conditionalFormatting>
  <conditionalFormatting sqref="L115">
    <cfRule type="expression" dxfId="30" priority="8238">
      <formula>$L115=0</formula>
    </cfRule>
  </conditionalFormatting>
  <conditionalFormatting sqref="M115:O115">
    <cfRule type="expression" dxfId="30" priority="15496">
      <formula>$L115=0</formula>
    </cfRule>
  </conditionalFormatting>
  <conditionalFormatting sqref="N115:O115">
    <cfRule type="cellIs" dxfId="31" priority="51791" operator="lessThan">
      <formula>0</formula>
    </cfRule>
    <cfRule type="cellIs" dxfId="32" priority="37273" operator="lessThan">
      <formula>0</formula>
    </cfRule>
  </conditionalFormatting>
  <conditionalFormatting sqref="P115">
    <cfRule type="expression" dxfId="30" priority="8237">
      <formula>$L115=0</formula>
    </cfRule>
  </conditionalFormatting>
  <conditionalFormatting sqref="Q115:S115">
    <cfRule type="expression" dxfId="30" priority="15495">
      <formula>$L115=0</formula>
    </cfRule>
  </conditionalFormatting>
  <conditionalFormatting sqref="R115:S115">
    <cfRule type="cellIs" dxfId="31" priority="51790" operator="lessThan">
      <formula>0</formula>
    </cfRule>
    <cfRule type="cellIs" dxfId="32" priority="37272" operator="lessThan">
      <formula>0</formula>
    </cfRule>
  </conditionalFormatting>
  <conditionalFormatting sqref="T115">
    <cfRule type="expression" dxfId="30" priority="8236">
      <formula>$L115=0</formula>
    </cfRule>
  </conditionalFormatting>
  <conditionalFormatting sqref="U115:W115">
    <cfRule type="expression" dxfId="30" priority="15494">
      <formula>$L115=0</formula>
    </cfRule>
  </conditionalFormatting>
  <conditionalFormatting sqref="V115:W115">
    <cfRule type="cellIs" dxfId="31" priority="51789" operator="lessThan">
      <formula>0</formula>
    </cfRule>
    <cfRule type="cellIs" dxfId="32" priority="37271" operator="lessThan">
      <formula>0</formula>
    </cfRule>
  </conditionalFormatting>
  <conditionalFormatting sqref="X115">
    <cfRule type="expression" dxfId="30" priority="8235">
      <formula>$L115=0</formula>
    </cfRule>
  </conditionalFormatting>
  <conditionalFormatting sqref="Y115:AA115">
    <cfRule type="expression" dxfId="30" priority="15493">
      <formula>$L115=0</formula>
    </cfRule>
  </conditionalFormatting>
  <conditionalFormatting sqref="Z115:AA115">
    <cfRule type="cellIs" dxfId="31" priority="51788" operator="lessThan">
      <formula>0</formula>
    </cfRule>
    <cfRule type="cellIs" dxfId="32" priority="37270" operator="lessThan">
      <formula>0</formula>
    </cfRule>
  </conditionalFormatting>
  <conditionalFormatting sqref="AB115">
    <cfRule type="expression" dxfId="30" priority="8234">
      <formula>$L115=0</formula>
    </cfRule>
  </conditionalFormatting>
  <conditionalFormatting sqref="D116">
    <cfRule type="expression" dxfId="30" priority="22751">
      <formula>$L116=0</formula>
    </cfRule>
  </conditionalFormatting>
  <conditionalFormatting sqref="H116">
    <cfRule type="expression" dxfId="30" priority="22750">
      <formula>$L116=0</formula>
    </cfRule>
  </conditionalFormatting>
  <conditionalFormatting sqref="L116">
    <cfRule type="expression" dxfId="30" priority="22749">
      <formula>$L116=0</formula>
    </cfRule>
  </conditionalFormatting>
  <conditionalFormatting sqref="P116">
    <cfRule type="expression" dxfId="30" priority="22748">
      <formula>$L116=0</formula>
    </cfRule>
  </conditionalFormatting>
  <conditionalFormatting sqref="T116">
    <cfRule type="expression" dxfId="30" priority="22747">
      <formula>$L116=0</formula>
    </cfRule>
  </conditionalFormatting>
  <conditionalFormatting sqref="X116">
    <cfRule type="expression" dxfId="30" priority="22746">
      <formula>$L116=0</formula>
    </cfRule>
  </conditionalFormatting>
  <conditionalFormatting sqref="AB116">
    <cfRule type="expression" dxfId="30" priority="22745">
      <formula>$L116=0</formula>
    </cfRule>
  </conditionalFormatting>
  <conditionalFormatting sqref="A117:C117">
    <cfRule type="expression" dxfId="30" priority="15492">
      <formula>$L117=0</formula>
    </cfRule>
  </conditionalFormatting>
  <conditionalFormatting sqref="B117:C117">
    <cfRule type="cellIs" dxfId="31" priority="51787" operator="lessThan">
      <formula>0</formula>
    </cfRule>
    <cfRule type="cellIs" dxfId="32" priority="37269" operator="lessThan">
      <formula>0</formula>
    </cfRule>
  </conditionalFormatting>
  <conditionalFormatting sqref="D117">
    <cfRule type="expression" dxfId="30" priority="8233">
      <formula>$L117=0</formula>
    </cfRule>
  </conditionalFormatting>
  <conditionalFormatting sqref="E117:G117">
    <cfRule type="expression" dxfId="30" priority="15491">
      <formula>$L117=0</formula>
    </cfRule>
  </conditionalFormatting>
  <conditionalFormatting sqref="F117:G117">
    <cfRule type="cellIs" dxfId="31" priority="51786" operator="lessThan">
      <formula>0</formula>
    </cfRule>
    <cfRule type="cellIs" dxfId="32" priority="37268" operator="lessThan">
      <formula>0</formula>
    </cfRule>
  </conditionalFormatting>
  <conditionalFormatting sqref="H117">
    <cfRule type="expression" dxfId="30" priority="8232">
      <formula>$L117=0</formula>
    </cfRule>
  </conditionalFormatting>
  <conditionalFormatting sqref="I117:K117">
    <cfRule type="expression" dxfId="30" priority="15490">
      <formula>$L117=0</formula>
    </cfRule>
  </conditionalFormatting>
  <conditionalFormatting sqref="J117:K117">
    <cfRule type="cellIs" dxfId="31" priority="51785" operator="lessThan">
      <formula>0</formula>
    </cfRule>
    <cfRule type="cellIs" dxfId="32" priority="37267" operator="lessThan">
      <formula>0</formula>
    </cfRule>
  </conditionalFormatting>
  <conditionalFormatting sqref="L117">
    <cfRule type="expression" dxfId="30" priority="8231">
      <formula>$L117=0</formula>
    </cfRule>
  </conditionalFormatting>
  <conditionalFormatting sqref="M117:O117">
    <cfRule type="expression" dxfId="30" priority="15489">
      <formula>$L117=0</formula>
    </cfRule>
  </conditionalFormatting>
  <conditionalFormatting sqref="N117:O117">
    <cfRule type="cellIs" dxfId="31" priority="51784" operator="lessThan">
      <formula>0</formula>
    </cfRule>
    <cfRule type="cellIs" dxfId="32" priority="37266" operator="lessThan">
      <formula>0</formula>
    </cfRule>
  </conditionalFormatting>
  <conditionalFormatting sqref="P117">
    <cfRule type="expression" dxfId="30" priority="8230">
      <formula>$L117=0</formula>
    </cfRule>
  </conditionalFormatting>
  <conditionalFormatting sqref="Q117:S117">
    <cfRule type="expression" dxfId="30" priority="15488">
      <formula>$L117=0</formula>
    </cfRule>
  </conditionalFormatting>
  <conditionalFormatting sqref="R117:S117">
    <cfRule type="cellIs" dxfId="31" priority="51783" operator="lessThan">
      <formula>0</formula>
    </cfRule>
    <cfRule type="cellIs" dxfId="32" priority="37265" operator="lessThan">
      <formula>0</formula>
    </cfRule>
  </conditionalFormatting>
  <conditionalFormatting sqref="T117">
    <cfRule type="expression" dxfId="30" priority="8229">
      <formula>$L117=0</formula>
    </cfRule>
  </conditionalFormatting>
  <conditionalFormatting sqref="U117:W117">
    <cfRule type="expression" dxfId="30" priority="15487">
      <formula>$L117=0</formula>
    </cfRule>
  </conditionalFormatting>
  <conditionalFormatting sqref="V117:W117">
    <cfRule type="cellIs" dxfId="31" priority="51782" operator="lessThan">
      <formula>0</formula>
    </cfRule>
    <cfRule type="cellIs" dxfId="32" priority="37264" operator="lessThan">
      <formula>0</formula>
    </cfRule>
  </conditionalFormatting>
  <conditionalFormatting sqref="X117">
    <cfRule type="expression" dxfId="30" priority="8228">
      <formula>$L117=0</formula>
    </cfRule>
  </conditionalFormatting>
  <conditionalFormatting sqref="Y117:AA117">
    <cfRule type="expression" dxfId="30" priority="15486">
      <formula>$L117=0</formula>
    </cfRule>
  </conditionalFormatting>
  <conditionalFormatting sqref="Z117:AA117">
    <cfRule type="cellIs" dxfId="31" priority="51781" operator="lessThan">
      <formula>0</formula>
    </cfRule>
    <cfRule type="cellIs" dxfId="32" priority="37263" operator="lessThan">
      <formula>0</formula>
    </cfRule>
  </conditionalFormatting>
  <conditionalFormatting sqref="AB117">
    <cfRule type="expression" dxfId="30" priority="8227">
      <formula>$L117=0</formula>
    </cfRule>
  </conditionalFormatting>
  <conditionalFormatting sqref="D118">
    <cfRule type="expression" dxfId="30" priority="22744">
      <formula>$L118=0</formula>
    </cfRule>
  </conditionalFormatting>
  <conditionalFormatting sqref="H118">
    <cfRule type="expression" dxfId="30" priority="22743">
      <formula>$L118=0</formula>
    </cfRule>
  </conditionalFormatting>
  <conditionalFormatting sqref="L118">
    <cfRule type="expression" dxfId="30" priority="22742">
      <formula>$L118=0</formula>
    </cfRule>
  </conditionalFormatting>
  <conditionalFormatting sqref="P118">
    <cfRule type="expression" dxfId="30" priority="22741">
      <formula>$L118=0</formula>
    </cfRule>
  </conditionalFormatting>
  <conditionalFormatting sqref="T118">
    <cfRule type="expression" dxfId="30" priority="22740">
      <formula>$L118=0</formula>
    </cfRule>
  </conditionalFormatting>
  <conditionalFormatting sqref="X118">
    <cfRule type="expression" dxfId="30" priority="22739">
      <formula>$L118=0</formula>
    </cfRule>
  </conditionalFormatting>
  <conditionalFormatting sqref="AB118">
    <cfRule type="expression" dxfId="30" priority="22738">
      <formula>$L118=0</formula>
    </cfRule>
  </conditionalFormatting>
  <conditionalFormatting sqref="A119:C119">
    <cfRule type="expression" dxfId="30" priority="15485">
      <formula>$L119=0</formula>
    </cfRule>
  </conditionalFormatting>
  <conditionalFormatting sqref="B119:C119">
    <cfRule type="cellIs" dxfId="31" priority="51780" operator="lessThan">
      <formula>0</formula>
    </cfRule>
    <cfRule type="cellIs" dxfId="32" priority="37262" operator="lessThan">
      <formula>0</formula>
    </cfRule>
  </conditionalFormatting>
  <conditionalFormatting sqref="D119">
    <cfRule type="expression" dxfId="30" priority="8226">
      <formula>$L119=0</formula>
    </cfRule>
  </conditionalFormatting>
  <conditionalFormatting sqref="E119:G119">
    <cfRule type="expression" dxfId="30" priority="15484">
      <formula>$L119=0</formula>
    </cfRule>
  </conditionalFormatting>
  <conditionalFormatting sqref="F119:G119">
    <cfRule type="cellIs" dxfId="31" priority="51779" operator="lessThan">
      <formula>0</formula>
    </cfRule>
    <cfRule type="cellIs" dxfId="32" priority="37261" operator="lessThan">
      <formula>0</formula>
    </cfRule>
  </conditionalFormatting>
  <conditionalFormatting sqref="H119">
    <cfRule type="expression" dxfId="30" priority="8225">
      <formula>$L119=0</formula>
    </cfRule>
  </conditionalFormatting>
  <conditionalFormatting sqref="I119:K119">
    <cfRule type="expression" dxfId="30" priority="15483">
      <formula>$L119=0</formula>
    </cfRule>
  </conditionalFormatting>
  <conditionalFormatting sqref="J119:K119">
    <cfRule type="cellIs" dxfId="31" priority="51778" operator="lessThan">
      <formula>0</formula>
    </cfRule>
    <cfRule type="cellIs" dxfId="32" priority="37260" operator="lessThan">
      <formula>0</formula>
    </cfRule>
  </conditionalFormatting>
  <conditionalFormatting sqref="L119">
    <cfRule type="expression" dxfId="30" priority="8224">
      <formula>$L119=0</formula>
    </cfRule>
  </conditionalFormatting>
  <conditionalFormatting sqref="M119:O119">
    <cfRule type="expression" dxfId="30" priority="15482">
      <formula>$L119=0</formula>
    </cfRule>
  </conditionalFormatting>
  <conditionalFormatting sqref="N119:O119">
    <cfRule type="cellIs" dxfId="31" priority="51777" operator="lessThan">
      <formula>0</formula>
    </cfRule>
    <cfRule type="cellIs" dxfId="32" priority="37259" operator="lessThan">
      <formula>0</formula>
    </cfRule>
  </conditionalFormatting>
  <conditionalFormatting sqref="P119">
    <cfRule type="expression" dxfId="30" priority="8223">
      <formula>$L119=0</formula>
    </cfRule>
  </conditionalFormatting>
  <conditionalFormatting sqref="Q119:S119">
    <cfRule type="expression" dxfId="30" priority="15481">
      <formula>$L119=0</formula>
    </cfRule>
  </conditionalFormatting>
  <conditionalFormatting sqref="R119:S119">
    <cfRule type="cellIs" dxfId="31" priority="51776" operator="lessThan">
      <formula>0</formula>
    </cfRule>
    <cfRule type="cellIs" dxfId="32" priority="37258" operator="lessThan">
      <formula>0</formula>
    </cfRule>
  </conditionalFormatting>
  <conditionalFormatting sqref="T119">
    <cfRule type="expression" dxfId="30" priority="8222">
      <formula>$L119=0</formula>
    </cfRule>
  </conditionalFormatting>
  <conditionalFormatting sqref="U119:W119">
    <cfRule type="expression" dxfId="30" priority="15480">
      <formula>$L119=0</formula>
    </cfRule>
  </conditionalFormatting>
  <conditionalFormatting sqref="V119:W119">
    <cfRule type="cellIs" dxfId="31" priority="51775" operator="lessThan">
      <formula>0</formula>
    </cfRule>
    <cfRule type="cellIs" dxfId="32" priority="37257" operator="lessThan">
      <formula>0</formula>
    </cfRule>
  </conditionalFormatting>
  <conditionalFormatting sqref="X119">
    <cfRule type="expression" dxfId="30" priority="8221">
      <formula>$L119=0</formula>
    </cfRule>
  </conditionalFormatting>
  <conditionalFormatting sqref="Y119:AA119">
    <cfRule type="expression" dxfId="30" priority="15479">
      <formula>$L119=0</formula>
    </cfRule>
  </conditionalFormatting>
  <conditionalFormatting sqref="Z119:AA119">
    <cfRule type="cellIs" dxfId="31" priority="51774" operator="lessThan">
      <formula>0</formula>
    </cfRule>
    <cfRule type="cellIs" dxfId="32" priority="37256" operator="lessThan">
      <formula>0</formula>
    </cfRule>
  </conditionalFormatting>
  <conditionalFormatting sqref="AB119">
    <cfRule type="expression" dxfId="30" priority="8220">
      <formula>$L119=0</formula>
    </cfRule>
  </conditionalFormatting>
  <conditionalFormatting sqref="D120">
    <cfRule type="expression" dxfId="30" priority="22737">
      <formula>$L120=0</formula>
    </cfRule>
  </conditionalFormatting>
  <conditionalFormatting sqref="H120">
    <cfRule type="expression" dxfId="30" priority="22736">
      <formula>$L120=0</formula>
    </cfRule>
  </conditionalFormatting>
  <conditionalFormatting sqref="L120">
    <cfRule type="expression" dxfId="30" priority="22735">
      <formula>$L120=0</formula>
    </cfRule>
  </conditionalFormatting>
  <conditionalFormatting sqref="P120">
    <cfRule type="expression" dxfId="30" priority="22734">
      <formula>$L120=0</formula>
    </cfRule>
  </conditionalFormatting>
  <conditionalFormatting sqref="T120">
    <cfRule type="expression" dxfId="30" priority="22733">
      <formula>$L120=0</formula>
    </cfRule>
  </conditionalFormatting>
  <conditionalFormatting sqref="X120">
    <cfRule type="expression" dxfId="30" priority="22732">
      <formula>$L120=0</formula>
    </cfRule>
  </conditionalFormatting>
  <conditionalFormatting sqref="AB120">
    <cfRule type="expression" dxfId="30" priority="22731">
      <formula>$L120=0</formula>
    </cfRule>
  </conditionalFormatting>
  <conditionalFormatting sqref="A121:C121">
    <cfRule type="expression" dxfId="30" priority="15478">
      <formula>$L121=0</formula>
    </cfRule>
  </conditionalFormatting>
  <conditionalFormatting sqref="B121:C121">
    <cfRule type="cellIs" dxfId="31" priority="51773" operator="lessThan">
      <formula>0</formula>
    </cfRule>
    <cfRule type="cellIs" dxfId="32" priority="37255" operator="lessThan">
      <formula>0</formula>
    </cfRule>
  </conditionalFormatting>
  <conditionalFormatting sqref="D121">
    <cfRule type="expression" dxfId="30" priority="8219">
      <formula>$L121=0</formula>
    </cfRule>
  </conditionalFormatting>
  <conditionalFormatting sqref="E121:G121">
    <cfRule type="expression" dxfId="30" priority="15477">
      <formula>$L121=0</formula>
    </cfRule>
  </conditionalFormatting>
  <conditionalFormatting sqref="F121:G121">
    <cfRule type="cellIs" dxfId="31" priority="51772" operator="lessThan">
      <formula>0</formula>
    </cfRule>
    <cfRule type="cellIs" dxfId="32" priority="37254" operator="lessThan">
      <formula>0</formula>
    </cfRule>
  </conditionalFormatting>
  <conditionalFormatting sqref="H121">
    <cfRule type="expression" dxfId="30" priority="8218">
      <formula>$L121=0</formula>
    </cfRule>
  </conditionalFormatting>
  <conditionalFormatting sqref="I121:K121">
    <cfRule type="expression" dxfId="30" priority="15476">
      <formula>$L121=0</formula>
    </cfRule>
  </conditionalFormatting>
  <conditionalFormatting sqref="J121:K121">
    <cfRule type="cellIs" dxfId="31" priority="51771" operator="lessThan">
      <formula>0</formula>
    </cfRule>
    <cfRule type="cellIs" dxfId="32" priority="37253" operator="lessThan">
      <formula>0</formula>
    </cfRule>
  </conditionalFormatting>
  <conditionalFormatting sqref="L121">
    <cfRule type="expression" dxfId="30" priority="8217">
      <formula>$L121=0</formula>
    </cfRule>
  </conditionalFormatting>
  <conditionalFormatting sqref="M121:O121">
    <cfRule type="expression" dxfId="30" priority="15475">
      <formula>$L121=0</formula>
    </cfRule>
  </conditionalFormatting>
  <conditionalFormatting sqref="N121:O121">
    <cfRule type="cellIs" dxfId="31" priority="51770" operator="lessThan">
      <formula>0</formula>
    </cfRule>
    <cfRule type="cellIs" dxfId="32" priority="37252" operator="lessThan">
      <formula>0</formula>
    </cfRule>
  </conditionalFormatting>
  <conditionalFormatting sqref="P121">
    <cfRule type="expression" dxfId="30" priority="8216">
      <formula>$L121=0</formula>
    </cfRule>
  </conditionalFormatting>
  <conditionalFormatting sqref="Q121:S121">
    <cfRule type="expression" dxfId="30" priority="15474">
      <formula>$L121=0</formula>
    </cfRule>
  </conditionalFormatting>
  <conditionalFormatting sqref="R121:S121">
    <cfRule type="cellIs" dxfId="31" priority="51769" operator="lessThan">
      <formula>0</formula>
    </cfRule>
    <cfRule type="cellIs" dxfId="32" priority="37251" operator="lessThan">
      <formula>0</formula>
    </cfRule>
  </conditionalFormatting>
  <conditionalFormatting sqref="T121">
    <cfRule type="expression" dxfId="30" priority="8215">
      <formula>$L121=0</formula>
    </cfRule>
  </conditionalFormatting>
  <conditionalFormatting sqref="U121:W121">
    <cfRule type="expression" dxfId="30" priority="15473">
      <formula>$L121=0</formula>
    </cfRule>
  </conditionalFormatting>
  <conditionalFormatting sqref="V121:W121">
    <cfRule type="cellIs" dxfId="31" priority="51768" operator="lessThan">
      <formula>0</formula>
    </cfRule>
    <cfRule type="cellIs" dxfId="32" priority="37250" operator="lessThan">
      <formula>0</formula>
    </cfRule>
  </conditionalFormatting>
  <conditionalFormatting sqref="X121">
    <cfRule type="expression" dxfId="30" priority="8214">
      <formula>$L121=0</formula>
    </cfRule>
  </conditionalFormatting>
  <conditionalFormatting sqref="Y121:AA121">
    <cfRule type="expression" dxfId="30" priority="15472">
      <formula>$L121=0</formula>
    </cfRule>
  </conditionalFormatting>
  <conditionalFormatting sqref="Z121:AA121">
    <cfRule type="cellIs" dxfId="31" priority="51767" operator="lessThan">
      <formula>0</formula>
    </cfRule>
    <cfRule type="cellIs" dxfId="32" priority="37249" operator="lessThan">
      <formula>0</formula>
    </cfRule>
  </conditionalFormatting>
  <conditionalFormatting sqref="AB121">
    <cfRule type="expression" dxfId="30" priority="8213">
      <formula>$L121=0</formula>
    </cfRule>
  </conditionalFormatting>
  <conditionalFormatting sqref="D122">
    <cfRule type="expression" dxfId="30" priority="22730">
      <formula>$L122=0</formula>
    </cfRule>
  </conditionalFormatting>
  <conditionalFormatting sqref="H122">
    <cfRule type="expression" dxfId="30" priority="22729">
      <formula>$L122=0</formula>
    </cfRule>
  </conditionalFormatting>
  <conditionalFormatting sqref="L122">
    <cfRule type="expression" dxfId="30" priority="22728">
      <formula>$L122=0</formula>
    </cfRule>
  </conditionalFormatting>
  <conditionalFormatting sqref="P122">
    <cfRule type="expression" dxfId="30" priority="22727">
      <formula>$L122=0</formula>
    </cfRule>
  </conditionalFormatting>
  <conditionalFormatting sqref="T122">
    <cfRule type="expression" dxfId="30" priority="22726">
      <formula>$L122=0</formula>
    </cfRule>
  </conditionalFormatting>
  <conditionalFormatting sqref="X122">
    <cfRule type="expression" dxfId="30" priority="22725">
      <formula>$L122=0</formula>
    </cfRule>
  </conditionalFormatting>
  <conditionalFormatting sqref="AB122">
    <cfRule type="expression" dxfId="30" priority="22724">
      <formula>$L122=0</formula>
    </cfRule>
  </conditionalFormatting>
  <conditionalFormatting sqref="A123:C123">
    <cfRule type="expression" dxfId="30" priority="15471">
      <formula>$L123=0</formula>
    </cfRule>
  </conditionalFormatting>
  <conditionalFormatting sqref="B123:C123">
    <cfRule type="cellIs" dxfId="31" priority="51766" operator="lessThan">
      <formula>0</formula>
    </cfRule>
    <cfRule type="cellIs" dxfId="32" priority="37248" operator="lessThan">
      <formula>0</formula>
    </cfRule>
  </conditionalFormatting>
  <conditionalFormatting sqref="D123">
    <cfRule type="expression" dxfId="30" priority="8212">
      <formula>$L123=0</formula>
    </cfRule>
  </conditionalFormatting>
  <conditionalFormatting sqref="E123:G123">
    <cfRule type="expression" dxfId="30" priority="15470">
      <formula>$L123=0</formula>
    </cfRule>
  </conditionalFormatting>
  <conditionalFormatting sqref="F123:G123">
    <cfRule type="cellIs" dxfId="31" priority="51765" operator="lessThan">
      <formula>0</formula>
    </cfRule>
    <cfRule type="cellIs" dxfId="32" priority="37247" operator="lessThan">
      <formula>0</formula>
    </cfRule>
  </conditionalFormatting>
  <conditionalFormatting sqref="H123">
    <cfRule type="expression" dxfId="30" priority="8211">
      <formula>$L123=0</formula>
    </cfRule>
  </conditionalFormatting>
  <conditionalFormatting sqref="I123:K123">
    <cfRule type="expression" dxfId="30" priority="15469">
      <formula>$L123=0</formula>
    </cfRule>
  </conditionalFormatting>
  <conditionalFormatting sqref="J123:K123">
    <cfRule type="cellIs" dxfId="31" priority="51764" operator="lessThan">
      <formula>0</formula>
    </cfRule>
    <cfRule type="cellIs" dxfId="32" priority="37246" operator="lessThan">
      <formula>0</formula>
    </cfRule>
  </conditionalFormatting>
  <conditionalFormatting sqref="L123">
    <cfRule type="expression" dxfId="30" priority="8210">
      <formula>$L123=0</formula>
    </cfRule>
  </conditionalFormatting>
  <conditionalFormatting sqref="M123:O123">
    <cfRule type="expression" dxfId="30" priority="15468">
      <formula>$L123=0</formula>
    </cfRule>
  </conditionalFormatting>
  <conditionalFormatting sqref="N123:O123">
    <cfRule type="cellIs" dxfId="31" priority="51763" operator="lessThan">
      <formula>0</formula>
    </cfRule>
    <cfRule type="cellIs" dxfId="32" priority="37245" operator="lessThan">
      <formula>0</formula>
    </cfRule>
  </conditionalFormatting>
  <conditionalFormatting sqref="P123">
    <cfRule type="expression" dxfId="30" priority="8209">
      <formula>$L123=0</formula>
    </cfRule>
  </conditionalFormatting>
  <conditionalFormatting sqref="Q123:S123">
    <cfRule type="expression" dxfId="30" priority="15467">
      <formula>$L123=0</formula>
    </cfRule>
  </conditionalFormatting>
  <conditionalFormatting sqref="R123:S123">
    <cfRule type="cellIs" dxfId="31" priority="51762" operator="lessThan">
      <formula>0</formula>
    </cfRule>
    <cfRule type="cellIs" dxfId="32" priority="37244" operator="lessThan">
      <formula>0</formula>
    </cfRule>
  </conditionalFormatting>
  <conditionalFormatting sqref="T123">
    <cfRule type="expression" dxfId="30" priority="8208">
      <formula>$L123=0</formula>
    </cfRule>
  </conditionalFormatting>
  <conditionalFormatting sqref="U123:W123">
    <cfRule type="expression" dxfId="30" priority="15466">
      <formula>$L123=0</formula>
    </cfRule>
  </conditionalFormatting>
  <conditionalFormatting sqref="V123:W123">
    <cfRule type="cellIs" dxfId="31" priority="51761" operator="lessThan">
      <formula>0</formula>
    </cfRule>
    <cfRule type="cellIs" dxfId="32" priority="37243" operator="lessThan">
      <formula>0</formula>
    </cfRule>
  </conditionalFormatting>
  <conditionalFormatting sqref="X123">
    <cfRule type="expression" dxfId="30" priority="8207">
      <formula>$L123=0</formula>
    </cfRule>
  </conditionalFormatting>
  <conditionalFormatting sqref="Y123:AA123">
    <cfRule type="expression" dxfId="30" priority="15465">
      <formula>$L123=0</formula>
    </cfRule>
  </conditionalFormatting>
  <conditionalFormatting sqref="Z123:AA123">
    <cfRule type="cellIs" dxfId="31" priority="51760" operator="lessThan">
      <formula>0</formula>
    </cfRule>
    <cfRule type="cellIs" dxfId="32" priority="37242" operator="lessThan">
      <formula>0</formula>
    </cfRule>
  </conditionalFormatting>
  <conditionalFormatting sqref="AB123">
    <cfRule type="expression" dxfId="30" priority="8206">
      <formula>$L123=0</formula>
    </cfRule>
  </conditionalFormatting>
  <conditionalFormatting sqref="D124">
    <cfRule type="expression" dxfId="30" priority="22723">
      <formula>$L124=0</formula>
    </cfRule>
  </conditionalFormatting>
  <conditionalFormatting sqref="H124">
    <cfRule type="expression" dxfId="30" priority="22722">
      <formula>$L124=0</formula>
    </cfRule>
  </conditionalFormatting>
  <conditionalFormatting sqref="L124">
    <cfRule type="expression" dxfId="30" priority="22721">
      <formula>$L124=0</formula>
    </cfRule>
  </conditionalFormatting>
  <conditionalFormatting sqref="P124">
    <cfRule type="expression" dxfId="30" priority="22720">
      <formula>$L124=0</formula>
    </cfRule>
  </conditionalFormatting>
  <conditionalFormatting sqref="T124">
    <cfRule type="expression" dxfId="30" priority="22719">
      <formula>$L124=0</formula>
    </cfRule>
  </conditionalFormatting>
  <conditionalFormatting sqref="X124">
    <cfRule type="expression" dxfId="30" priority="22718">
      <formula>$L124=0</formula>
    </cfRule>
  </conditionalFormatting>
  <conditionalFormatting sqref="AB124">
    <cfRule type="expression" dxfId="30" priority="22717">
      <formula>$L124=0</formula>
    </cfRule>
  </conditionalFormatting>
  <conditionalFormatting sqref="A125:C125">
    <cfRule type="expression" dxfId="30" priority="15464">
      <formula>$L125=0</formula>
    </cfRule>
  </conditionalFormatting>
  <conditionalFormatting sqref="B125:C125">
    <cfRule type="cellIs" dxfId="31" priority="51759" operator="lessThan">
      <formula>0</formula>
    </cfRule>
    <cfRule type="cellIs" dxfId="32" priority="37241" operator="lessThan">
      <formula>0</formula>
    </cfRule>
  </conditionalFormatting>
  <conditionalFormatting sqref="D125">
    <cfRule type="expression" dxfId="30" priority="8205">
      <formula>$L125=0</formula>
    </cfRule>
  </conditionalFormatting>
  <conditionalFormatting sqref="E125:G125">
    <cfRule type="expression" dxfId="30" priority="15463">
      <formula>$L125=0</formula>
    </cfRule>
  </conditionalFormatting>
  <conditionalFormatting sqref="F125:G125">
    <cfRule type="cellIs" dxfId="31" priority="51758" operator="lessThan">
      <formula>0</formula>
    </cfRule>
    <cfRule type="cellIs" dxfId="32" priority="37240" operator="lessThan">
      <formula>0</formula>
    </cfRule>
  </conditionalFormatting>
  <conditionalFormatting sqref="H125">
    <cfRule type="expression" dxfId="30" priority="8204">
      <formula>$L125=0</formula>
    </cfRule>
  </conditionalFormatting>
  <conditionalFormatting sqref="I125:K125">
    <cfRule type="expression" dxfId="30" priority="15462">
      <formula>$L125=0</formula>
    </cfRule>
  </conditionalFormatting>
  <conditionalFormatting sqref="J125:K125">
    <cfRule type="cellIs" dxfId="31" priority="51757" operator="lessThan">
      <formula>0</formula>
    </cfRule>
    <cfRule type="cellIs" dxfId="32" priority="37239" operator="lessThan">
      <formula>0</formula>
    </cfRule>
  </conditionalFormatting>
  <conditionalFormatting sqref="L125">
    <cfRule type="expression" dxfId="30" priority="8203">
      <formula>$L125=0</formula>
    </cfRule>
  </conditionalFormatting>
  <conditionalFormatting sqref="M125:O125">
    <cfRule type="expression" dxfId="30" priority="15461">
      <formula>$L125=0</formula>
    </cfRule>
  </conditionalFormatting>
  <conditionalFormatting sqref="N125:O125">
    <cfRule type="cellIs" dxfId="31" priority="51756" operator="lessThan">
      <formula>0</formula>
    </cfRule>
    <cfRule type="cellIs" dxfId="32" priority="37238" operator="lessThan">
      <formula>0</formula>
    </cfRule>
  </conditionalFormatting>
  <conditionalFormatting sqref="P125">
    <cfRule type="expression" dxfId="30" priority="8202">
      <formula>$L125=0</formula>
    </cfRule>
  </conditionalFormatting>
  <conditionalFormatting sqref="Q125:S125">
    <cfRule type="expression" dxfId="30" priority="15460">
      <formula>$L125=0</formula>
    </cfRule>
  </conditionalFormatting>
  <conditionalFormatting sqref="R125:S125">
    <cfRule type="cellIs" dxfId="31" priority="51755" operator="lessThan">
      <formula>0</formula>
    </cfRule>
    <cfRule type="cellIs" dxfId="32" priority="37237" operator="lessThan">
      <formula>0</formula>
    </cfRule>
  </conditionalFormatting>
  <conditionalFormatting sqref="T125">
    <cfRule type="expression" dxfId="30" priority="8201">
      <formula>$L125=0</formula>
    </cfRule>
  </conditionalFormatting>
  <conditionalFormatting sqref="U125:W125">
    <cfRule type="expression" dxfId="30" priority="15459">
      <formula>$L125=0</formula>
    </cfRule>
  </conditionalFormatting>
  <conditionalFormatting sqref="V125:W125">
    <cfRule type="cellIs" dxfId="31" priority="51754" operator="lessThan">
      <formula>0</formula>
    </cfRule>
    <cfRule type="cellIs" dxfId="32" priority="37236" operator="lessThan">
      <formula>0</formula>
    </cfRule>
  </conditionalFormatting>
  <conditionalFormatting sqref="X125">
    <cfRule type="expression" dxfId="30" priority="8200">
      <formula>$L125=0</formula>
    </cfRule>
  </conditionalFormatting>
  <conditionalFormatting sqref="Y125:AA125">
    <cfRule type="expression" dxfId="30" priority="15458">
      <formula>$L125=0</formula>
    </cfRule>
  </conditionalFormatting>
  <conditionalFormatting sqref="Z125:AA125">
    <cfRule type="cellIs" dxfId="31" priority="51753" operator="lessThan">
      <formula>0</formula>
    </cfRule>
    <cfRule type="cellIs" dxfId="32" priority="37235" operator="lessThan">
      <formula>0</formula>
    </cfRule>
  </conditionalFormatting>
  <conditionalFormatting sqref="AB125">
    <cfRule type="expression" dxfId="30" priority="8199">
      <formula>$L125=0</formula>
    </cfRule>
  </conditionalFormatting>
  <conditionalFormatting sqref="D126">
    <cfRule type="expression" dxfId="30" priority="22716">
      <formula>$L126=0</formula>
    </cfRule>
  </conditionalFormatting>
  <conditionalFormatting sqref="H126">
    <cfRule type="expression" dxfId="30" priority="22715">
      <formula>$L126=0</formula>
    </cfRule>
  </conditionalFormatting>
  <conditionalFormatting sqref="L126">
    <cfRule type="expression" dxfId="30" priority="22714">
      <formula>$L126=0</formula>
    </cfRule>
  </conditionalFormatting>
  <conditionalFormatting sqref="P126">
    <cfRule type="expression" dxfId="30" priority="22713">
      <formula>$L126=0</formula>
    </cfRule>
  </conditionalFormatting>
  <conditionalFormatting sqref="T126">
    <cfRule type="expression" dxfId="30" priority="22712">
      <formula>$L126=0</formula>
    </cfRule>
  </conditionalFormatting>
  <conditionalFormatting sqref="X126">
    <cfRule type="expression" dxfId="30" priority="22711">
      <formula>$L126=0</formula>
    </cfRule>
  </conditionalFormatting>
  <conditionalFormatting sqref="AB126">
    <cfRule type="expression" dxfId="30" priority="22710">
      <formula>$L126=0</formula>
    </cfRule>
  </conditionalFormatting>
  <conditionalFormatting sqref="A127:C127">
    <cfRule type="expression" dxfId="30" priority="15457">
      <formula>$L127=0</formula>
    </cfRule>
  </conditionalFormatting>
  <conditionalFormatting sqref="B127:C127">
    <cfRule type="cellIs" dxfId="31" priority="51752" operator="lessThan">
      <formula>0</formula>
    </cfRule>
    <cfRule type="cellIs" dxfId="32" priority="37234" operator="lessThan">
      <formula>0</formula>
    </cfRule>
  </conditionalFormatting>
  <conditionalFormatting sqref="D127">
    <cfRule type="expression" dxfId="30" priority="8198">
      <formula>$L127=0</formula>
    </cfRule>
  </conditionalFormatting>
  <conditionalFormatting sqref="E127:G127">
    <cfRule type="expression" dxfId="30" priority="15456">
      <formula>$L127=0</formula>
    </cfRule>
  </conditionalFormatting>
  <conditionalFormatting sqref="F127:G127">
    <cfRule type="cellIs" dxfId="31" priority="51751" operator="lessThan">
      <formula>0</formula>
    </cfRule>
    <cfRule type="cellIs" dxfId="32" priority="37233" operator="lessThan">
      <formula>0</formula>
    </cfRule>
  </conditionalFormatting>
  <conditionalFormatting sqref="H127">
    <cfRule type="expression" dxfId="30" priority="8197">
      <formula>$L127=0</formula>
    </cfRule>
  </conditionalFormatting>
  <conditionalFormatting sqref="I127:K127">
    <cfRule type="expression" dxfId="30" priority="15455">
      <formula>$L127=0</formula>
    </cfRule>
  </conditionalFormatting>
  <conditionalFormatting sqref="J127:K127">
    <cfRule type="cellIs" dxfId="31" priority="51750" operator="lessThan">
      <formula>0</formula>
    </cfRule>
    <cfRule type="cellIs" dxfId="32" priority="37232" operator="lessThan">
      <formula>0</formula>
    </cfRule>
  </conditionalFormatting>
  <conditionalFormatting sqref="L127">
    <cfRule type="expression" dxfId="30" priority="8196">
      <formula>$L127=0</formula>
    </cfRule>
  </conditionalFormatting>
  <conditionalFormatting sqref="M127:O127">
    <cfRule type="expression" dxfId="30" priority="15454">
      <formula>$L127=0</formula>
    </cfRule>
  </conditionalFormatting>
  <conditionalFormatting sqref="N127:O127">
    <cfRule type="cellIs" dxfId="31" priority="51749" operator="lessThan">
      <formula>0</formula>
    </cfRule>
    <cfRule type="cellIs" dxfId="32" priority="37231" operator="lessThan">
      <formula>0</formula>
    </cfRule>
  </conditionalFormatting>
  <conditionalFormatting sqref="P127">
    <cfRule type="expression" dxfId="30" priority="8195">
      <formula>$L127=0</formula>
    </cfRule>
  </conditionalFormatting>
  <conditionalFormatting sqref="Q127:S127">
    <cfRule type="expression" dxfId="30" priority="15453">
      <formula>$L127=0</formula>
    </cfRule>
  </conditionalFormatting>
  <conditionalFormatting sqref="R127:S127">
    <cfRule type="cellIs" dxfId="31" priority="51748" operator="lessThan">
      <formula>0</formula>
    </cfRule>
    <cfRule type="cellIs" dxfId="32" priority="37230" operator="lessThan">
      <formula>0</formula>
    </cfRule>
  </conditionalFormatting>
  <conditionalFormatting sqref="T127">
    <cfRule type="expression" dxfId="30" priority="8194">
      <formula>$L127=0</formula>
    </cfRule>
  </conditionalFormatting>
  <conditionalFormatting sqref="U127:W127">
    <cfRule type="expression" dxfId="30" priority="15452">
      <formula>$L127=0</formula>
    </cfRule>
  </conditionalFormatting>
  <conditionalFormatting sqref="V127:W127">
    <cfRule type="cellIs" dxfId="31" priority="51747" operator="lessThan">
      <formula>0</formula>
    </cfRule>
    <cfRule type="cellIs" dxfId="32" priority="37229" operator="lessThan">
      <formula>0</formula>
    </cfRule>
  </conditionalFormatting>
  <conditionalFormatting sqref="X127">
    <cfRule type="expression" dxfId="30" priority="8193">
      <formula>$L127=0</formula>
    </cfRule>
  </conditionalFormatting>
  <conditionalFormatting sqref="Y127:AA127">
    <cfRule type="expression" dxfId="30" priority="15451">
      <formula>$L127=0</formula>
    </cfRule>
  </conditionalFormatting>
  <conditionalFormatting sqref="Z127:AA127">
    <cfRule type="cellIs" dxfId="31" priority="51746" operator="lessThan">
      <formula>0</formula>
    </cfRule>
    <cfRule type="cellIs" dxfId="32" priority="37228" operator="lessThan">
      <formula>0</formula>
    </cfRule>
  </conditionalFormatting>
  <conditionalFormatting sqref="AB127">
    <cfRule type="expression" dxfId="30" priority="8192">
      <formula>$L127=0</formula>
    </cfRule>
  </conditionalFormatting>
  <conditionalFormatting sqref="D128">
    <cfRule type="expression" dxfId="30" priority="22709">
      <formula>$L128=0</formula>
    </cfRule>
  </conditionalFormatting>
  <conditionalFormatting sqref="H128">
    <cfRule type="expression" dxfId="30" priority="22708">
      <formula>$L128=0</formula>
    </cfRule>
  </conditionalFormatting>
  <conditionalFormatting sqref="L128">
    <cfRule type="expression" dxfId="30" priority="22707">
      <formula>$L128=0</formula>
    </cfRule>
  </conditionalFormatting>
  <conditionalFormatting sqref="P128">
    <cfRule type="expression" dxfId="30" priority="22706">
      <formula>$L128=0</formula>
    </cfRule>
  </conditionalFormatting>
  <conditionalFormatting sqref="T128">
    <cfRule type="expression" dxfId="30" priority="22705">
      <formula>$L128=0</formula>
    </cfRule>
  </conditionalFormatting>
  <conditionalFormatting sqref="X128">
    <cfRule type="expression" dxfId="30" priority="22704">
      <formula>$L128=0</formula>
    </cfRule>
  </conditionalFormatting>
  <conditionalFormatting sqref="AB128">
    <cfRule type="expression" dxfId="30" priority="22703">
      <formula>$L128=0</formula>
    </cfRule>
  </conditionalFormatting>
  <conditionalFormatting sqref="A129:C129">
    <cfRule type="expression" dxfId="30" priority="15450">
      <formula>$L129=0</formula>
    </cfRule>
  </conditionalFormatting>
  <conditionalFormatting sqref="B129:C129">
    <cfRule type="cellIs" dxfId="31" priority="51745" operator="lessThan">
      <formula>0</formula>
    </cfRule>
    <cfRule type="cellIs" dxfId="32" priority="37227" operator="lessThan">
      <formula>0</formula>
    </cfRule>
  </conditionalFormatting>
  <conditionalFormatting sqref="D129">
    <cfRule type="expression" dxfId="30" priority="8191">
      <formula>$L129=0</formula>
    </cfRule>
  </conditionalFormatting>
  <conditionalFormatting sqref="E129:G129">
    <cfRule type="expression" dxfId="30" priority="15449">
      <formula>$L129=0</formula>
    </cfRule>
  </conditionalFormatting>
  <conditionalFormatting sqref="F129:G129">
    <cfRule type="cellIs" dxfId="31" priority="51744" operator="lessThan">
      <formula>0</formula>
    </cfRule>
    <cfRule type="cellIs" dxfId="32" priority="37226" operator="lessThan">
      <formula>0</formula>
    </cfRule>
  </conditionalFormatting>
  <conditionalFormatting sqref="H129">
    <cfRule type="expression" dxfId="30" priority="8190">
      <formula>$L129=0</formula>
    </cfRule>
  </conditionalFormatting>
  <conditionalFormatting sqref="I129:K129">
    <cfRule type="expression" dxfId="30" priority="15448">
      <formula>$L129=0</formula>
    </cfRule>
  </conditionalFormatting>
  <conditionalFormatting sqref="J129:K129">
    <cfRule type="cellIs" dxfId="31" priority="51743" operator="lessThan">
      <formula>0</formula>
    </cfRule>
    <cfRule type="cellIs" dxfId="32" priority="37225" operator="lessThan">
      <formula>0</formula>
    </cfRule>
  </conditionalFormatting>
  <conditionalFormatting sqref="L129">
    <cfRule type="expression" dxfId="30" priority="8189">
      <formula>$L129=0</formula>
    </cfRule>
  </conditionalFormatting>
  <conditionalFormatting sqref="M129:O129">
    <cfRule type="expression" dxfId="30" priority="15447">
      <formula>$L129=0</formula>
    </cfRule>
  </conditionalFormatting>
  <conditionalFormatting sqref="N129:O129">
    <cfRule type="cellIs" dxfId="31" priority="51742" operator="lessThan">
      <formula>0</formula>
    </cfRule>
    <cfRule type="cellIs" dxfId="32" priority="37224" operator="lessThan">
      <formula>0</formula>
    </cfRule>
  </conditionalFormatting>
  <conditionalFormatting sqref="P129">
    <cfRule type="expression" dxfId="30" priority="8188">
      <formula>$L129=0</formula>
    </cfRule>
  </conditionalFormatting>
  <conditionalFormatting sqref="Q129:S129">
    <cfRule type="expression" dxfId="30" priority="15446">
      <formula>$L129=0</formula>
    </cfRule>
  </conditionalFormatting>
  <conditionalFormatting sqref="R129:S129">
    <cfRule type="cellIs" dxfId="31" priority="51741" operator="lessThan">
      <formula>0</formula>
    </cfRule>
    <cfRule type="cellIs" dxfId="32" priority="37223" operator="lessThan">
      <formula>0</formula>
    </cfRule>
  </conditionalFormatting>
  <conditionalFormatting sqref="T129">
    <cfRule type="expression" dxfId="30" priority="8187">
      <formula>$L129=0</formula>
    </cfRule>
  </conditionalFormatting>
  <conditionalFormatting sqref="U129:W129">
    <cfRule type="expression" dxfId="30" priority="15445">
      <formula>$L129=0</formula>
    </cfRule>
  </conditionalFormatting>
  <conditionalFormatting sqref="V129:W129">
    <cfRule type="cellIs" dxfId="31" priority="51740" operator="lessThan">
      <formula>0</formula>
    </cfRule>
    <cfRule type="cellIs" dxfId="32" priority="37222" operator="lessThan">
      <formula>0</formula>
    </cfRule>
  </conditionalFormatting>
  <conditionalFormatting sqref="X129">
    <cfRule type="expression" dxfId="30" priority="8186">
      <formula>$L129=0</formula>
    </cfRule>
  </conditionalFormatting>
  <conditionalFormatting sqref="Y129:AA129">
    <cfRule type="expression" dxfId="30" priority="15444">
      <formula>$L129=0</formula>
    </cfRule>
  </conditionalFormatting>
  <conditionalFormatting sqref="Z129:AA129">
    <cfRule type="cellIs" dxfId="31" priority="51739" operator="lessThan">
      <formula>0</formula>
    </cfRule>
    <cfRule type="cellIs" dxfId="32" priority="37221" operator="lessThan">
      <formula>0</formula>
    </cfRule>
  </conditionalFormatting>
  <conditionalFormatting sqref="AB129">
    <cfRule type="expression" dxfId="30" priority="8185">
      <formula>$L129=0</formula>
    </cfRule>
  </conditionalFormatting>
  <conditionalFormatting sqref="D130">
    <cfRule type="expression" dxfId="30" priority="22702">
      <formula>$L130=0</formula>
    </cfRule>
  </conditionalFormatting>
  <conditionalFormatting sqref="H130">
    <cfRule type="expression" dxfId="30" priority="22701">
      <formula>$L130=0</formula>
    </cfRule>
  </conditionalFormatting>
  <conditionalFormatting sqref="L130">
    <cfRule type="expression" dxfId="30" priority="22700">
      <formula>$L130=0</formula>
    </cfRule>
  </conditionalFormatting>
  <conditionalFormatting sqref="P130">
    <cfRule type="expression" dxfId="30" priority="22699">
      <formula>$L130=0</formula>
    </cfRule>
  </conditionalFormatting>
  <conditionalFormatting sqref="T130">
    <cfRule type="expression" dxfId="30" priority="22698">
      <formula>$L130=0</formula>
    </cfRule>
  </conditionalFormatting>
  <conditionalFormatting sqref="X130">
    <cfRule type="expression" dxfId="30" priority="22697">
      <formula>$L130=0</formula>
    </cfRule>
  </conditionalFormatting>
  <conditionalFormatting sqref="AB130">
    <cfRule type="expression" dxfId="30" priority="22696">
      <formula>$L130=0</formula>
    </cfRule>
  </conditionalFormatting>
  <conditionalFormatting sqref="A131:C131">
    <cfRule type="expression" dxfId="30" priority="15443">
      <formula>$L131=0</formula>
    </cfRule>
  </conditionalFormatting>
  <conditionalFormatting sqref="B131:C131">
    <cfRule type="cellIs" dxfId="31" priority="51738" operator="lessThan">
      <formula>0</formula>
    </cfRule>
    <cfRule type="cellIs" dxfId="32" priority="37220" operator="lessThan">
      <formula>0</formula>
    </cfRule>
  </conditionalFormatting>
  <conditionalFormatting sqref="D131">
    <cfRule type="expression" dxfId="30" priority="8184">
      <formula>$L131=0</formula>
    </cfRule>
  </conditionalFormatting>
  <conditionalFormatting sqref="E131:G131">
    <cfRule type="expression" dxfId="30" priority="15442">
      <formula>$L131=0</formula>
    </cfRule>
  </conditionalFormatting>
  <conditionalFormatting sqref="F131:G131">
    <cfRule type="cellIs" dxfId="31" priority="51737" operator="lessThan">
      <formula>0</formula>
    </cfRule>
    <cfRule type="cellIs" dxfId="32" priority="37219" operator="lessThan">
      <formula>0</formula>
    </cfRule>
  </conditionalFormatting>
  <conditionalFormatting sqref="H131">
    <cfRule type="expression" dxfId="30" priority="8183">
      <formula>$L131=0</formula>
    </cfRule>
  </conditionalFormatting>
  <conditionalFormatting sqref="I131:K131">
    <cfRule type="expression" dxfId="30" priority="15441">
      <formula>$L131=0</formula>
    </cfRule>
  </conditionalFormatting>
  <conditionalFormatting sqref="J131:K131">
    <cfRule type="cellIs" dxfId="31" priority="51736" operator="lessThan">
      <formula>0</formula>
    </cfRule>
    <cfRule type="cellIs" dxfId="32" priority="37218" operator="lessThan">
      <formula>0</formula>
    </cfRule>
  </conditionalFormatting>
  <conditionalFormatting sqref="L131">
    <cfRule type="expression" dxfId="30" priority="8182">
      <formula>$L131=0</formula>
    </cfRule>
  </conditionalFormatting>
  <conditionalFormatting sqref="M131:O131">
    <cfRule type="expression" dxfId="30" priority="15440">
      <formula>$L131=0</formula>
    </cfRule>
  </conditionalFormatting>
  <conditionalFormatting sqref="N131:O131">
    <cfRule type="cellIs" dxfId="31" priority="51735" operator="lessThan">
      <formula>0</formula>
    </cfRule>
    <cfRule type="cellIs" dxfId="32" priority="37217" operator="lessThan">
      <formula>0</formula>
    </cfRule>
  </conditionalFormatting>
  <conditionalFormatting sqref="P131">
    <cfRule type="expression" dxfId="30" priority="8181">
      <formula>$L131=0</formula>
    </cfRule>
  </conditionalFormatting>
  <conditionalFormatting sqref="Q131:S131">
    <cfRule type="expression" dxfId="30" priority="15439">
      <formula>$L131=0</formula>
    </cfRule>
  </conditionalFormatting>
  <conditionalFormatting sqref="R131:S131">
    <cfRule type="cellIs" dxfId="31" priority="51734" operator="lessThan">
      <formula>0</formula>
    </cfRule>
    <cfRule type="cellIs" dxfId="32" priority="37216" operator="lessThan">
      <formula>0</formula>
    </cfRule>
  </conditionalFormatting>
  <conditionalFormatting sqref="T131">
    <cfRule type="expression" dxfId="30" priority="8180">
      <formula>$L131=0</formula>
    </cfRule>
  </conditionalFormatting>
  <conditionalFormatting sqref="U131:W131">
    <cfRule type="expression" dxfId="30" priority="15438">
      <formula>$L131=0</formula>
    </cfRule>
  </conditionalFormatting>
  <conditionalFormatting sqref="V131:W131">
    <cfRule type="cellIs" dxfId="31" priority="51733" operator="lessThan">
      <formula>0</formula>
    </cfRule>
    <cfRule type="cellIs" dxfId="32" priority="37215" operator="lessThan">
      <formula>0</formula>
    </cfRule>
  </conditionalFormatting>
  <conditionalFormatting sqref="X131">
    <cfRule type="expression" dxfId="30" priority="8179">
      <formula>$L131=0</formula>
    </cfRule>
  </conditionalFormatting>
  <conditionalFormatting sqref="Y131:AA131">
    <cfRule type="expression" dxfId="30" priority="15437">
      <formula>$L131=0</formula>
    </cfRule>
  </conditionalFormatting>
  <conditionalFormatting sqref="Z131:AA131">
    <cfRule type="cellIs" dxfId="31" priority="51732" operator="lessThan">
      <formula>0</formula>
    </cfRule>
    <cfRule type="cellIs" dxfId="32" priority="37214" operator="lessThan">
      <formula>0</formula>
    </cfRule>
  </conditionalFormatting>
  <conditionalFormatting sqref="AB131">
    <cfRule type="expression" dxfId="30" priority="8178">
      <formula>$L131=0</formula>
    </cfRule>
  </conditionalFormatting>
  <conditionalFormatting sqref="D132">
    <cfRule type="expression" dxfId="30" priority="22695">
      <formula>$L132=0</formula>
    </cfRule>
  </conditionalFormatting>
  <conditionalFormatting sqref="H132">
    <cfRule type="expression" dxfId="30" priority="22694">
      <formula>$L132=0</formula>
    </cfRule>
  </conditionalFormatting>
  <conditionalFormatting sqref="L132">
    <cfRule type="expression" dxfId="30" priority="22693">
      <formula>$L132=0</formula>
    </cfRule>
  </conditionalFormatting>
  <conditionalFormatting sqref="P132">
    <cfRule type="expression" dxfId="30" priority="22692">
      <formula>$L132=0</formula>
    </cfRule>
  </conditionalFormatting>
  <conditionalFormatting sqref="T132">
    <cfRule type="expression" dxfId="30" priority="22691">
      <formula>$L132=0</formula>
    </cfRule>
  </conditionalFormatting>
  <conditionalFormatting sqref="X132">
    <cfRule type="expression" dxfId="30" priority="22690">
      <formula>$L132=0</formula>
    </cfRule>
  </conditionalFormatting>
  <conditionalFormatting sqref="AB132">
    <cfRule type="expression" dxfId="30" priority="22689">
      <formula>$L132=0</formula>
    </cfRule>
  </conditionalFormatting>
  <conditionalFormatting sqref="A133:C133">
    <cfRule type="expression" dxfId="30" priority="15436">
      <formula>$L133=0</formula>
    </cfRule>
  </conditionalFormatting>
  <conditionalFormatting sqref="B133:C133">
    <cfRule type="cellIs" dxfId="31" priority="51731" operator="lessThan">
      <formula>0</formula>
    </cfRule>
    <cfRule type="cellIs" dxfId="32" priority="37213" operator="lessThan">
      <formula>0</formula>
    </cfRule>
  </conditionalFormatting>
  <conditionalFormatting sqref="D133">
    <cfRule type="expression" dxfId="30" priority="8177">
      <formula>$L133=0</formula>
    </cfRule>
  </conditionalFormatting>
  <conditionalFormatting sqref="E133:G133">
    <cfRule type="expression" dxfId="30" priority="15435">
      <formula>$L133=0</formula>
    </cfRule>
  </conditionalFormatting>
  <conditionalFormatting sqref="F133:G133">
    <cfRule type="cellIs" dxfId="31" priority="51730" operator="lessThan">
      <formula>0</formula>
    </cfRule>
    <cfRule type="cellIs" dxfId="32" priority="37212" operator="lessThan">
      <formula>0</formula>
    </cfRule>
  </conditionalFormatting>
  <conditionalFormatting sqref="H133">
    <cfRule type="expression" dxfId="30" priority="8176">
      <formula>$L133=0</formula>
    </cfRule>
  </conditionalFormatting>
  <conditionalFormatting sqref="I133:K133">
    <cfRule type="expression" dxfId="30" priority="15434">
      <formula>$L133=0</formula>
    </cfRule>
  </conditionalFormatting>
  <conditionalFormatting sqref="J133:K133">
    <cfRule type="cellIs" dxfId="31" priority="51729" operator="lessThan">
      <formula>0</formula>
    </cfRule>
    <cfRule type="cellIs" dxfId="32" priority="37211" operator="lessThan">
      <formula>0</formula>
    </cfRule>
  </conditionalFormatting>
  <conditionalFormatting sqref="L133">
    <cfRule type="expression" dxfId="30" priority="8175">
      <formula>$L133=0</formula>
    </cfRule>
  </conditionalFormatting>
  <conditionalFormatting sqref="M133:O133">
    <cfRule type="expression" dxfId="30" priority="15433">
      <formula>$L133=0</formula>
    </cfRule>
  </conditionalFormatting>
  <conditionalFormatting sqref="N133:O133">
    <cfRule type="cellIs" dxfId="31" priority="51728" operator="lessThan">
      <formula>0</formula>
    </cfRule>
    <cfRule type="cellIs" dxfId="32" priority="37210" operator="lessThan">
      <formula>0</formula>
    </cfRule>
  </conditionalFormatting>
  <conditionalFormatting sqref="P133">
    <cfRule type="expression" dxfId="30" priority="8174">
      <formula>$L133=0</formula>
    </cfRule>
  </conditionalFormatting>
  <conditionalFormatting sqref="Q133:S133">
    <cfRule type="expression" dxfId="30" priority="15432">
      <formula>$L133=0</formula>
    </cfRule>
  </conditionalFormatting>
  <conditionalFormatting sqref="R133:S133">
    <cfRule type="cellIs" dxfId="31" priority="51727" operator="lessThan">
      <formula>0</formula>
    </cfRule>
    <cfRule type="cellIs" dxfId="32" priority="37209" operator="lessThan">
      <formula>0</formula>
    </cfRule>
  </conditionalFormatting>
  <conditionalFormatting sqref="T133">
    <cfRule type="expression" dxfId="30" priority="8173">
      <formula>$L133=0</formula>
    </cfRule>
  </conditionalFormatting>
  <conditionalFormatting sqref="U133:W133">
    <cfRule type="expression" dxfId="30" priority="15431">
      <formula>$L133=0</formula>
    </cfRule>
  </conditionalFormatting>
  <conditionalFormatting sqref="V133:W133">
    <cfRule type="cellIs" dxfId="31" priority="51726" operator="lessThan">
      <formula>0</formula>
    </cfRule>
    <cfRule type="cellIs" dxfId="32" priority="37208" operator="lessThan">
      <formula>0</formula>
    </cfRule>
  </conditionalFormatting>
  <conditionalFormatting sqref="X133">
    <cfRule type="expression" dxfId="30" priority="8172">
      <formula>$L133=0</formula>
    </cfRule>
  </conditionalFormatting>
  <conditionalFormatting sqref="Y133:AA133">
    <cfRule type="expression" dxfId="30" priority="15430">
      <formula>$L133=0</formula>
    </cfRule>
  </conditionalFormatting>
  <conditionalFormatting sqref="Z133:AA133">
    <cfRule type="cellIs" dxfId="31" priority="51725" operator="lessThan">
      <formula>0</formula>
    </cfRule>
    <cfRule type="cellIs" dxfId="32" priority="37207" operator="lessThan">
      <formula>0</formula>
    </cfRule>
  </conditionalFormatting>
  <conditionalFormatting sqref="AB133">
    <cfRule type="expression" dxfId="30" priority="8171">
      <formula>$L133=0</formula>
    </cfRule>
  </conditionalFormatting>
  <conditionalFormatting sqref="D134">
    <cfRule type="expression" dxfId="30" priority="22688">
      <formula>$L134=0</formula>
    </cfRule>
  </conditionalFormatting>
  <conditionalFormatting sqref="H134">
    <cfRule type="expression" dxfId="30" priority="22687">
      <formula>$L134=0</formula>
    </cfRule>
  </conditionalFormatting>
  <conditionalFormatting sqref="L134">
    <cfRule type="expression" dxfId="30" priority="22686">
      <formula>$L134=0</formula>
    </cfRule>
  </conditionalFormatting>
  <conditionalFormatting sqref="P134">
    <cfRule type="expression" dxfId="30" priority="22685">
      <formula>$L134=0</formula>
    </cfRule>
  </conditionalFormatting>
  <conditionalFormatting sqref="T134">
    <cfRule type="expression" dxfId="30" priority="22684">
      <formula>$L134=0</formula>
    </cfRule>
  </conditionalFormatting>
  <conditionalFormatting sqref="X134">
    <cfRule type="expression" dxfId="30" priority="22683">
      <formula>$L134=0</formula>
    </cfRule>
  </conditionalFormatting>
  <conditionalFormatting sqref="AB134">
    <cfRule type="expression" dxfId="30" priority="22682">
      <formula>$L134=0</formula>
    </cfRule>
  </conditionalFormatting>
  <conditionalFormatting sqref="A135:C135">
    <cfRule type="expression" dxfId="30" priority="15429">
      <formula>$L135=0</formula>
    </cfRule>
  </conditionalFormatting>
  <conditionalFormatting sqref="B135:C135">
    <cfRule type="cellIs" dxfId="31" priority="51724" operator="lessThan">
      <formula>0</formula>
    </cfRule>
    <cfRule type="cellIs" dxfId="32" priority="37206" operator="lessThan">
      <formula>0</formula>
    </cfRule>
  </conditionalFormatting>
  <conditionalFormatting sqref="D135">
    <cfRule type="expression" dxfId="30" priority="8170">
      <formula>$L135=0</formula>
    </cfRule>
  </conditionalFormatting>
  <conditionalFormatting sqref="E135:G135">
    <cfRule type="expression" dxfId="30" priority="15428">
      <formula>$L135=0</formula>
    </cfRule>
  </conditionalFormatting>
  <conditionalFormatting sqref="F135:G135">
    <cfRule type="cellIs" dxfId="31" priority="51723" operator="lessThan">
      <formula>0</formula>
    </cfRule>
    <cfRule type="cellIs" dxfId="32" priority="37205" operator="lessThan">
      <formula>0</formula>
    </cfRule>
  </conditionalFormatting>
  <conditionalFormatting sqref="H135">
    <cfRule type="expression" dxfId="30" priority="8169">
      <formula>$L135=0</formula>
    </cfRule>
  </conditionalFormatting>
  <conditionalFormatting sqref="I135:K135">
    <cfRule type="expression" dxfId="30" priority="15427">
      <formula>$L135=0</formula>
    </cfRule>
  </conditionalFormatting>
  <conditionalFormatting sqref="J135:K135">
    <cfRule type="cellIs" dxfId="31" priority="51722" operator="lessThan">
      <formula>0</formula>
    </cfRule>
    <cfRule type="cellIs" dxfId="32" priority="37204" operator="lessThan">
      <formula>0</formula>
    </cfRule>
  </conditionalFormatting>
  <conditionalFormatting sqref="L135">
    <cfRule type="expression" dxfId="30" priority="8168">
      <formula>$L135=0</formula>
    </cfRule>
  </conditionalFormatting>
  <conditionalFormatting sqref="M135:O135">
    <cfRule type="expression" dxfId="30" priority="15426">
      <formula>$L135=0</formula>
    </cfRule>
  </conditionalFormatting>
  <conditionalFormatting sqref="N135:O135">
    <cfRule type="cellIs" dxfId="31" priority="51721" operator="lessThan">
      <formula>0</formula>
    </cfRule>
    <cfRule type="cellIs" dxfId="32" priority="37203" operator="lessThan">
      <formula>0</formula>
    </cfRule>
  </conditionalFormatting>
  <conditionalFormatting sqref="P135">
    <cfRule type="expression" dxfId="30" priority="8167">
      <formula>$L135=0</formula>
    </cfRule>
  </conditionalFormatting>
  <conditionalFormatting sqref="Q135:S135">
    <cfRule type="expression" dxfId="30" priority="15425">
      <formula>$L135=0</formula>
    </cfRule>
  </conditionalFormatting>
  <conditionalFormatting sqref="R135:S135">
    <cfRule type="cellIs" dxfId="31" priority="51720" operator="lessThan">
      <formula>0</formula>
    </cfRule>
    <cfRule type="cellIs" dxfId="32" priority="37202" operator="lessThan">
      <formula>0</formula>
    </cfRule>
  </conditionalFormatting>
  <conditionalFormatting sqref="T135">
    <cfRule type="expression" dxfId="30" priority="8166">
      <formula>$L135=0</formula>
    </cfRule>
  </conditionalFormatting>
  <conditionalFormatting sqref="U135:W135">
    <cfRule type="expression" dxfId="30" priority="15424">
      <formula>$L135=0</formula>
    </cfRule>
  </conditionalFormatting>
  <conditionalFormatting sqref="V135:W135">
    <cfRule type="cellIs" dxfId="31" priority="51719" operator="lessThan">
      <formula>0</formula>
    </cfRule>
    <cfRule type="cellIs" dxfId="32" priority="37201" operator="lessThan">
      <formula>0</formula>
    </cfRule>
  </conditionalFormatting>
  <conditionalFormatting sqref="X135">
    <cfRule type="expression" dxfId="30" priority="8165">
      <formula>$L135=0</formula>
    </cfRule>
  </conditionalFormatting>
  <conditionalFormatting sqref="Y135:AA135">
    <cfRule type="expression" dxfId="30" priority="15423">
      <formula>$L135=0</formula>
    </cfRule>
  </conditionalFormatting>
  <conditionalFormatting sqref="Z135:AA135">
    <cfRule type="cellIs" dxfId="31" priority="51718" operator="lessThan">
      <formula>0</formula>
    </cfRule>
    <cfRule type="cellIs" dxfId="32" priority="37200" operator="lessThan">
      <formula>0</formula>
    </cfRule>
  </conditionalFormatting>
  <conditionalFormatting sqref="AB135">
    <cfRule type="expression" dxfId="30" priority="8164">
      <formula>$L135=0</formula>
    </cfRule>
  </conditionalFormatting>
  <conditionalFormatting sqref="D136">
    <cfRule type="expression" dxfId="30" priority="22681">
      <formula>$L136=0</formula>
    </cfRule>
  </conditionalFormatting>
  <conditionalFormatting sqref="H136">
    <cfRule type="expression" dxfId="30" priority="22680">
      <formula>$L136=0</formula>
    </cfRule>
  </conditionalFormatting>
  <conditionalFormatting sqref="L136">
    <cfRule type="expression" dxfId="30" priority="22679">
      <formula>$L136=0</formula>
    </cfRule>
  </conditionalFormatting>
  <conditionalFormatting sqref="P136">
    <cfRule type="expression" dxfId="30" priority="22678">
      <formula>$L136=0</formula>
    </cfRule>
  </conditionalFormatting>
  <conditionalFormatting sqref="T136">
    <cfRule type="expression" dxfId="30" priority="22677">
      <formula>$L136=0</formula>
    </cfRule>
  </conditionalFormatting>
  <conditionalFormatting sqref="X136">
    <cfRule type="expression" dxfId="30" priority="22676">
      <formula>$L136=0</formula>
    </cfRule>
  </conditionalFormatting>
  <conditionalFormatting sqref="AB136">
    <cfRule type="expression" dxfId="30" priority="22675">
      <formula>$L136=0</formula>
    </cfRule>
  </conditionalFormatting>
  <conditionalFormatting sqref="A137:C137">
    <cfRule type="expression" dxfId="30" priority="15422">
      <formula>$L137=0</formula>
    </cfRule>
  </conditionalFormatting>
  <conditionalFormatting sqref="B137:C137">
    <cfRule type="cellIs" dxfId="31" priority="51717" operator="lessThan">
      <formula>0</formula>
    </cfRule>
    <cfRule type="cellIs" dxfId="32" priority="37199" operator="lessThan">
      <formula>0</formula>
    </cfRule>
  </conditionalFormatting>
  <conditionalFormatting sqref="D137">
    <cfRule type="expression" dxfId="30" priority="8163">
      <formula>$L137=0</formula>
    </cfRule>
  </conditionalFormatting>
  <conditionalFormatting sqref="E137:G137">
    <cfRule type="expression" dxfId="30" priority="15421">
      <formula>$L137=0</formula>
    </cfRule>
  </conditionalFormatting>
  <conditionalFormatting sqref="F137:G137">
    <cfRule type="cellIs" dxfId="31" priority="51716" operator="lessThan">
      <formula>0</formula>
    </cfRule>
    <cfRule type="cellIs" dxfId="32" priority="37198" operator="lessThan">
      <formula>0</formula>
    </cfRule>
  </conditionalFormatting>
  <conditionalFormatting sqref="H137">
    <cfRule type="expression" dxfId="30" priority="8162">
      <formula>$L137=0</formula>
    </cfRule>
  </conditionalFormatting>
  <conditionalFormatting sqref="I137:K137">
    <cfRule type="expression" dxfId="30" priority="15420">
      <formula>$L137=0</formula>
    </cfRule>
  </conditionalFormatting>
  <conditionalFormatting sqref="J137:K137">
    <cfRule type="cellIs" dxfId="31" priority="51715" operator="lessThan">
      <formula>0</formula>
    </cfRule>
    <cfRule type="cellIs" dxfId="32" priority="37197" operator="lessThan">
      <formula>0</formula>
    </cfRule>
  </conditionalFormatting>
  <conditionalFormatting sqref="L137">
    <cfRule type="expression" dxfId="30" priority="8161">
      <formula>$L137=0</formula>
    </cfRule>
  </conditionalFormatting>
  <conditionalFormatting sqref="M137:O137">
    <cfRule type="expression" dxfId="30" priority="15419">
      <formula>$L137=0</formula>
    </cfRule>
  </conditionalFormatting>
  <conditionalFormatting sqref="N137:O137">
    <cfRule type="cellIs" dxfId="31" priority="51714" operator="lessThan">
      <formula>0</formula>
    </cfRule>
    <cfRule type="cellIs" dxfId="32" priority="37196" operator="lessThan">
      <formula>0</formula>
    </cfRule>
  </conditionalFormatting>
  <conditionalFormatting sqref="P137">
    <cfRule type="expression" dxfId="30" priority="8160">
      <formula>$L137=0</formula>
    </cfRule>
  </conditionalFormatting>
  <conditionalFormatting sqref="Q137:S137">
    <cfRule type="expression" dxfId="30" priority="15418">
      <formula>$L137=0</formula>
    </cfRule>
  </conditionalFormatting>
  <conditionalFormatting sqref="R137:S137">
    <cfRule type="cellIs" dxfId="31" priority="51713" operator="lessThan">
      <formula>0</formula>
    </cfRule>
    <cfRule type="cellIs" dxfId="32" priority="37195" operator="lessThan">
      <formula>0</formula>
    </cfRule>
  </conditionalFormatting>
  <conditionalFormatting sqref="T137">
    <cfRule type="expression" dxfId="30" priority="8159">
      <formula>$L137=0</formula>
    </cfRule>
  </conditionalFormatting>
  <conditionalFormatting sqref="U137:W137">
    <cfRule type="expression" dxfId="30" priority="15417">
      <formula>$L137=0</formula>
    </cfRule>
  </conditionalFormatting>
  <conditionalFormatting sqref="V137:W137">
    <cfRule type="cellIs" dxfId="31" priority="51712" operator="lessThan">
      <formula>0</formula>
    </cfRule>
    <cfRule type="cellIs" dxfId="32" priority="37194" operator="lessThan">
      <formula>0</formula>
    </cfRule>
  </conditionalFormatting>
  <conditionalFormatting sqref="X137">
    <cfRule type="expression" dxfId="30" priority="8158">
      <formula>$L137=0</formula>
    </cfRule>
  </conditionalFormatting>
  <conditionalFormatting sqref="Y137:AA137">
    <cfRule type="expression" dxfId="30" priority="15416">
      <formula>$L137=0</formula>
    </cfRule>
  </conditionalFormatting>
  <conditionalFormatting sqref="Z137:AA137">
    <cfRule type="cellIs" dxfId="31" priority="51711" operator="lessThan">
      <formula>0</formula>
    </cfRule>
    <cfRule type="cellIs" dxfId="32" priority="37193" operator="lessThan">
      <formula>0</formula>
    </cfRule>
  </conditionalFormatting>
  <conditionalFormatting sqref="AB137">
    <cfRule type="expression" dxfId="30" priority="8157">
      <formula>$L137=0</formula>
    </cfRule>
  </conditionalFormatting>
  <conditionalFormatting sqref="D138">
    <cfRule type="expression" dxfId="30" priority="22674">
      <formula>$L138=0</formula>
    </cfRule>
  </conditionalFormatting>
  <conditionalFormatting sqref="H138">
    <cfRule type="expression" dxfId="30" priority="22673">
      <formula>$L138=0</formula>
    </cfRule>
  </conditionalFormatting>
  <conditionalFormatting sqref="L138">
    <cfRule type="expression" dxfId="30" priority="22672">
      <formula>$L138=0</formula>
    </cfRule>
  </conditionalFormatting>
  <conditionalFormatting sqref="P138">
    <cfRule type="expression" dxfId="30" priority="22671">
      <formula>$L138=0</formula>
    </cfRule>
  </conditionalFormatting>
  <conditionalFormatting sqref="T138">
    <cfRule type="expression" dxfId="30" priority="22670">
      <formula>$L138=0</formula>
    </cfRule>
  </conditionalFormatting>
  <conditionalFormatting sqref="X138">
    <cfRule type="expression" dxfId="30" priority="22669">
      <formula>$L138=0</formula>
    </cfRule>
  </conditionalFormatting>
  <conditionalFormatting sqref="AB138">
    <cfRule type="expression" dxfId="30" priority="22668">
      <formula>$L138=0</formula>
    </cfRule>
  </conditionalFormatting>
  <conditionalFormatting sqref="A139:C139">
    <cfRule type="expression" dxfId="30" priority="15415">
      <formula>$L139=0</formula>
    </cfRule>
  </conditionalFormatting>
  <conditionalFormatting sqref="B139:C139">
    <cfRule type="cellIs" dxfId="31" priority="51710" operator="lessThan">
      <formula>0</formula>
    </cfRule>
    <cfRule type="cellIs" dxfId="32" priority="37192" operator="lessThan">
      <formula>0</formula>
    </cfRule>
  </conditionalFormatting>
  <conditionalFormatting sqref="D139">
    <cfRule type="expression" dxfId="30" priority="8156">
      <formula>$L139=0</formula>
    </cfRule>
  </conditionalFormatting>
  <conditionalFormatting sqref="E139:G139">
    <cfRule type="expression" dxfId="30" priority="15414">
      <formula>$L139=0</formula>
    </cfRule>
  </conditionalFormatting>
  <conditionalFormatting sqref="F139:G139">
    <cfRule type="cellIs" dxfId="31" priority="51709" operator="lessThan">
      <formula>0</formula>
    </cfRule>
    <cfRule type="cellIs" dxfId="32" priority="37191" operator="lessThan">
      <formula>0</formula>
    </cfRule>
  </conditionalFormatting>
  <conditionalFormatting sqref="H139">
    <cfRule type="expression" dxfId="30" priority="8155">
      <formula>$L139=0</formula>
    </cfRule>
  </conditionalFormatting>
  <conditionalFormatting sqref="I139:K139">
    <cfRule type="expression" dxfId="30" priority="15413">
      <formula>$L139=0</formula>
    </cfRule>
  </conditionalFormatting>
  <conditionalFormatting sqref="J139:K139">
    <cfRule type="cellIs" dxfId="31" priority="51708" operator="lessThan">
      <formula>0</formula>
    </cfRule>
    <cfRule type="cellIs" dxfId="32" priority="37190" operator="lessThan">
      <formula>0</formula>
    </cfRule>
  </conditionalFormatting>
  <conditionalFormatting sqref="L139">
    <cfRule type="expression" dxfId="30" priority="8154">
      <formula>$L139=0</formula>
    </cfRule>
  </conditionalFormatting>
  <conditionalFormatting sqref="M139:O139">
    <cfRule type="expression" dxfId="30" priority="15412">
      <formula>$L139=0</formula>
    </cfRule>
  </conditionalFormatting>
  <conditionalFormatting sqref="N139:O139">
    <cfRule type="cellIs" dxfId="31" priority="51707" operator="lessThan">
      <formula>0</formula>
    </cfRule>
    <cfRule type="cellIs" dxfId="32" priority="37189" operator="lessThan">
      <formula>0</formula>
    </cfRule>
  </conditionalFormatting>
  <conditionalFormatting sqref="P139">
    <cfRule type="expression" dxfId="30" priority="8153">
      <formula>$L139=0</formula>
    </cfRule>
  </conditionalFormatting>
  <conditionalFormatting sqref="Q139:S139">
    <cfRule type="expression" dxfId="30" priority="15411">
      <formula>$L139=0</formula>
    </cfRule>
  </conditionalFormatting>
  <conditionalFormatting sqref="R139:S139">
    <cfRule type="cellIs" dxfId="31" priority="51706" operator="lessThan">
      <formula>0</formula>
    </cfRule>
    <cfRule type="cellIs" dxfId="32" priority="37188" operator="lessThan">
      <formula>0</formula>
    </cfRule>
  </conditionalFormatting>
  <conditionalFormatting sqref="T139">
    <cfRule type="expression" dxfId="30" priority="8152">
      <formula>$L139=0</formula>
    </cfRule>
  </conditionalFormatting>
  <conditionalFormatting sqref="U139:W139">
    <cfRule type="expression" dxfId="30" priority="15410">
      <formula>$L139=0</formula>
    </cfRule>
  </conditionalFormatting>
  <conditionalFormatting sqref="V139:W139">
    <cfRule type="cellIs" dxfId="31" priority="51705" operator="lessThan">
      <formula>0</formula>
    </cfRule>
    <cfRule type="cellIs" dxfId="32" priority="37187" operator="lessThan">
      <formula>0</formula>
    </cfRule>
  </conditionalFormatting>
  <conditionalFormatting sqref="X139">
    <cfRule type="expression" dxfId="30" priority="8151">
      <formula>$L139=0</formula>
    </cfRule>
  </conditionalFormatting>
  <conditionalFormatting sqref="Y139:AA139">
    <cfRule type="expression" dxfId="30" priority="15409">
      <formula>$L139=0</formula>
    </cfRule>
  </conditionalFormatting>
  <conditionalFormatting sqref="Z139:AA139">
    <cfRule type="cellIs" dxfId="31" priority="51704" operator="lessThan">
      <formula>0</formula>
    </cfRule>
    <cfRule type="cellIs" dxfId="32" priority="37186" operator="lessThan">
      <formula>0</formula>
    </cfRule>
  </conditionalFormatting>
  <conditionalFormatting sqref="AB139">
    <cfRule type="expression" dxfId="30" priority="8150">
      <formula>$L139=0</formula>
    </cfRule>
  </conditionalFormatting>
  <conditionalFormatting sqref="D140">
    <cfRule type="expression" dxfId="30" priority="22667">
      <formula>$L140=0</formula>
    </cfRule>
  </conditionalFormatting>
  <conditionalFormatting sqref="H140">
    <cfRule type="expression" dxfId="30" priority="22666">
      <formula>$L140=0</formula>
    </cfRule>
  </conditionalFormatting>
  <conditionalFormatting sqref="L140">
    <cfRule type="expression" dxfId="30" priority="22665">
      <formula>$L140=0</formula>
    </cfRule>
  </conditionalFormatting>
  <conditionalFormatting sqref="P140">
    <cfRule type="expression" dxfId="30" priority="22664">
      <formula>$L140=0</formula>
    </cfRule>
  </conditionalFormatting>
  <conditionalFormatting sqref="T140">
    <cfRule type="expression" dxfId="30" priority="22663">
      <formula>$L140=0</formula>
    </cfRule>
  </conditionalFormatting>
  <conditionalFormatting sqref="X140">
    <cfRule type="expression" dxfId="30" priority="22662">
      <formula>$L140=0</formula>
    </cfRule>
  </conditionalFormatting>
  <conditionalFormatting sqref="AB140">
    <cfRule type="expression" dxfId="30" priority="22661">
      <formula>$L140=0</formula>
    </cfRule>
  </conditionalFormatting>
  <conditionalFormatting sqref="A141:C141">
    <cfRule type="expression" dxfId="30" priority="15408">
      <formula>$L141=0</formula>
    </cfRule>
  </conditionalFormatting>
  <conditionalFormatting sqref="B141:C141">
    <cfRule type="cellIs" dxfId="31" priority="51703" operator="lessThan">
      <formula>0</formula>
    </cfRule>
    <cfRule type="cellIs" dxfId="32" priority="37185" operator="lessThan">
      <formula>0</formula>
    </cfRule>
  </conditionalFormatting>
  <conditionalFormatting sqref="D141">
    <cfRule type="expression" dxfId="30" priority="8149">
      <formula>$L141=0</formula>
    </cfRule>
  </conditionalFormatting>
  <conditionalFormatting sqref="E141:G141">
    <cfRule type="expression" dxfId="30" priority="15407">
      <formula>$L141=0</formula>
    </cfRule>
  </conditionalFormatting>
  <conditionalFormatting sqref="F141:G141">
    <cfRule type="cellIs" dxfId="31" priority="51702" operator="lessThan">
      <formula>0</formula>
    </cfRule>
    <cfRule type="cellIs" dxfId="32" priority="37184" operator="lessThan">
      <formula>0</formula>
    </cfRule>
  </conditionalFormatting>
  <conditionalFormatting sqref="H141">
    <cfRule type="expression" dxfId="30" priority="8148">
      <formula>$L141=0</formula>
    </cfRule>
  </conditionalFormatting>
  <conditionalFormatting sqref="I141:K141">
    <cfRule type="expression" dxfId="30" priority="15406">
      <formula>$L141=0</formula>
    </cfRule>
  </conditionalFormatting>
  <conditionalFormatting sqref="J141:K141">
    <cfRule type="cellIs" dxfId="31" priority="51701" operator="lessThan">
      <formula>0</formula>
    </cfRule>
    <cfRule type="cellIs" dxfId="32" priority="37183" operator="lessThan">
      <formula>0</formula>
    </cfRule>
  </conditionalFormatting>
  <conditionalFormatting sqref="L141">
    <cfRule type="expression" dxfId="30" priority="8147">
      <formula>$L141=0</formula>
    </cfRule>
  </conditionalFormatting>
  <conditionalFormatting sqref="M141:O141">
    <cfRule type="expression" dxfId="30" priority="15405">
      <formula>$L141=0</formula>
    </cfRule>
  </conditionalFormatting>
  <conditionalFormatting sqref="N141:O141">
    <cfRule type="cellIs" dxfId="31" priority="51700" operator="lessThan">
      <formula>0</formula>
    </cfRule>
    <cfRule type="cellIs" dxfId="32" priority="37182" operator="lessThan">
      <formula>0</formula>
    </cfRule>
  </conditionalFormatting>
  <conditionalFormatting sqref="P141">
    <cfRule type="expression" dxfId="30" priority="8146">
      <formula>$L141=0</formula>
    </cfRule>
  </conditionalFormatting>
  <conditionalFormatting sqref="Q141:S141">
    <cfRule type="expression" dxfId="30" priority="15404">
      <formula>$L141=0</formula>
    </cfRule>
  </conditionalFormatting>
  <conditionalFormatting sqref="R141:S141">
    <cfRule type="cellIs" dxfId="31" priority="51699" operator="lessThan">
      <formula>0</formula>
    </cfRule>
    <cfRule type="cellIs" dxfId="32" priority="37181" operator="lessThan">
      <formula>0</formula>
    </cfRule>
  </conditionalFormatting>
  <conditionalFormatting sqref="T141">
    <cfRule type="expression" dxfId="30" priority="8145">
      <formula>$L141=0</formula>
    </cfRule>
  </conditionalFormatting>
  <conditionalFormatting sqref="U141:W141">
    <cfRule type="expression" dxfId="30" priority="15403">
      <formula>$L141=0</formula>
    </cfRule>
  </conditionalFormatting>
  <conditionalFormatting sqref="V141:W141">
    <cfRule type="cellIs" dxfId="31" priority="51698" operator="lessThan">
      <formula>0</formula>
    </cfRule>
    <cfRule type="cellIs" dxfId="32" priority="37180" operator="lessThan">
      <formula>0</formula>
    </cfRule>
  </conditionalFormatting>
  <conditionalFormatting sqref="X141">
    <cfRule type="expression" dxfId="30" priority="8144">
      <formula>$L141=0</formula>
    </cfRule>
  </conditionalFormatting>
  <conditionalFormatting sqref="Y141:AA141">
    <cfRule type="expression" dxfId="30" priority="15402">
      <formula>$L141=0</formula>
    </cfRule>
  </conditionalFormatting>
  <conditionalFormatting sqref="Z141:AA141">
    <cfRule type="cellIs" dxfId="31" priority="51697" operator="lessThan">
      <formula>0</formula>
    </cfRule>
    <cfRule type="cellIs" dxfId="32" priority="37179" operator="lessThan">
      <formula>0</formula>
    </cfRule>
  </conditionalFormatting>
  <conditionalFormatting sqref="AB141">
    <cfRule type="expression" dxfId="30" priority="8143">
      <formula>$L141=0</formula>
    </cfRule>
  </conditionalFormatting>
  <conditionalFormatting sqref="D142">
    <cfRule type="expression" dxfId="30" priority="22660">
      <formula>$L142=0</formula>
    </cfRule>
  </conditionalFormatting>
  <conditionalFormatting sqref="H142">
    <cfRule type="expression" dxfId="30" priority="22659">
      <formula>$L142=0</formula>
    </cfRule>
  </conditionalFormatting>
  <conditionalFormatting sqref="L142">
    <cfRule type="expression" dxfId="30" priority="22658">
      <formula>$L142=0</formula>
    </cfRule>
  </conditionalFormatting>
  <conditionalFormatting sqref="P142">
    <cfRule type="expression" dxfId="30" priority="22657">
      <formula>$L142=0</formula>
    </cfRule>
  </conditionalFormatting>
  <conditionalFormatting sqref="T142">
    <cfRule type="expression" dxfId="30" priority="22656">
      <formula>$L142=0</formula>
    </cfRule>
  </conditionalFormatting>
  <conditionalFormatting sqref="X142">
    <cfRule type="expression" dxfId="30" priority="22655">
      <formula>$L142=0</formula>
    </cfRule>
  </conditionalFormatting>
  <conditionalFormatting sqref="AB142">
    <cfRule type="expression" dxfId="30" priority="22654">
      <formula>$L142=0</formula>
    </cfRule>
  </conditionalFormatting>
  <conditionalFormatting sqref="A143:C143">
    <cfRule type="expression" dxfId="30" priority="15401">
      <formula>$L143=0</formula>
    </cfRule>
  </conditionalFormatting>
  <conditionalFormatting sqref="B143:C143">
    <cfRule type="cellIs" dxfId="31" priority="51696" operator="lessThan">
      <formula>0</formula>
    </cfRule>
    <cfRule type="cellIs" dxfId="32" priority="37178" operator="lessThan">
      <formula>0</formula>
    </cfRule>
  </conditionalFormatting>
  <conditionalFormatting sqref="D143">
    <cfRule type="expression" dxfId="30" priority="8142">
      <formula>$L143=0</formula>
    </cfRule>
  </conditionalFormatting>
  <conditionalFormatting sqref="E143:G143">
    <cfRule type="expression" dxfId="30" priority="15400">
      <formula>$L143=0</formula>
    </cfRule>
  </conditionalFormatting>
  <conditionalFormatting sqref="F143:G143">
    <cfRule type="cellIs" dxfId="31" priority="51695" operator="lessThan">
      <formula>0</formula>
    </cfRule>
    <cfRule type="cellIs" dxfId="32" priority="37177" operator="lessThan">
      <formula>0</formula>
    </cfRule>
  </conditionalFormatting>
  <conditionalFormatting sqref="H143">
    <cfRule type="expression" dxfId="30" priority="8141">
      <formula>$L143=0</formula>
    </cfRule>
  </conditionalFormatting>
  <conditionalFormatting sqref="I143:K143">
    <cfRule type="expression" dxfId="30" priority="15399">
      <formula>$L143=0</formula>
    </cfRule>
  </conditionalFormatting>
  <conditionalFormatting sqref="J143:K143">
    <cfRule type="cellIs" dxfId="31" priority="51694" operator="lessThan">
      <formula>0</formula>
    </cfRule>
    <cfRule type="cellIs" dxfId="32" priority="37176" operator="lessThan">
      <formula>0</formula>
    </cfRule>
  </conditionalFormatting>
  <conditionalFormatting sqref="L143">
    <cfRule type="expression" dxfId="30" priority="8140">
      <formula>$L143=0</formula>
    </cfRule>
  </conditionalFormatting>
  <conditionalFormatting sqref="M143:O143">
    <cfRule type="expression" dxfId="30" priority="15398">
      <formula>$L143=0</formula>
    </cfRule>
  </conditionalFormatting>
  <conditionalFormatting sqref="N143:O143">
    <cfRule type="cellIs" dxfId="31" priority="51693" operator="lessThan">
      <formula>0</formula>
    </cfRule>
    <cfRule type="cellIs" dxfId="32" priority="37175" operator="lessThan">
      <formula>0</formula>
    </cfRule>
  </conditionalFormatting>
  <conditionalFormatting sqref="P143">
    <cfRule type="expression" dxfId="30" priority="8139">
      <formula>$L143=0</formula>
    </cfRule>
  </conditionalFormatting>
  <conditionalFormatting sqref="Q143:S143">
    <cfRule type="expression" dxfId="30" priority="15397">
      <formula>$L143=0</formula>
    </cfRule>
  </conditionalFormatting>
  <conditionalFormatting sqref="R143:S143">
    <cfRule type="cellIs" dxfId="31" priority="51692" operator="lessThan">
      <formula>0</formula>
    </cfRule>
    <cfRule type="cellIs" dxfId="32" priority="37174" operator="lessThan">
      <formula>0</formula>
    </cfRule>
  </conditionalFormatting>
  <conditionalFormatting sqref="T143">
    <cfRule type="expression" dxfId="30" priority="8138">
      <formula>$L143=0</formula>
    </cfRule>
  </conditionalFormatting>
  <conditionalFormatting sqref="U143:W143">
    <cfRule type="expression" dxfId="30" priority="15396">
      <formula>$L143=0</formula>
    </cfRule>
  </conditionalFormatting>
  <conditionalFormatting sqref="V143:W143">
    <cfRule type="cellIs" dxfId="31" priority="51691" operator="lessThan">
      <formula>0</formula>
    </cfRule>
    <cfRule type="cellIs" dxfId="32" priority="37173" operator="lessThan">
      <formula>0</formula>
    </cfRule>
  </conditionalFormatting>
  <conditionalFormatting sqref="X143">
    <cfRule type="expression" dxfId="30" priority="8137">
      <formula>$L143=0</formula>
    </cfRule>
  </conditionalFormatting>
  <conditionalFormatting sqref="Y143:AA143">
    <cfRule type="expression" dxfId="30" priority="15395">
      <formula>$L143=0</formula>
    </cfRule>
  </conditionalFormatting>
  <conditionalFormatting sqref="Z143:AA143">
    <cfRule type="cellIs" dxfId="31" priority="51690" operator="lessThan">
      <formula>0</formula>
    </cfRule>
    <cfRule type="cellIs" dxfId="32" priority="37172" operator="lessThan">
      <formula>0</formula>
    </cfRule>
  </conditionalFormatting>
  <conditionalFormatting sqref="AB143">
    <cfRule type="expression" dxfId="30" priority="8136">
      <formula>$L143=0</formula>
    </cfRule>
  </conditionalFormatting>
  <conditionalFormatting sqref="D144">
    <cfRule type="expression" dxfId="30" priority="22653">
      <formula>$L144=0</formula>
    </cfRule>
  </conditionalFormatting>
  <conditionalFormatting sqref="H144">
    <cfRule type="expression" dxfId="30" priority="22652">
      <formula>$L144=0</formula>
    </cfRule>
  </conditionalFormatting>
  <conditionalFormatting sqref="L144">
    <cfRule type="expression" dxfId="30" priority="22651">
      <formula>$L144=0</formula>
    </cfRule>
  </conditionalFormatting>
  <conditionalFormatting sqref="P144">
    <cfRule type="expression" dxfId="30" priority="22650">
      <formula>$L144=0</formula>
    </cfRule>
  </conditionalFormatting>
  <conditionalFormatting sqref="T144">
    <cfRule type="expression" dxfId="30" priority="22649">
      <formula>$L144=0</formula>
    </cfRule>
  </conditionalFormatting>
  <conditionalFormatting sqref="X144">
    <cfRule type="expression" dxfId="30" priority="22648">
      <formula>$L144=0</formula>
    </cfRule>
  </conditionalFormatting>
  <conditionalFormatting sqref="AB144">
    <cfRule type="expression" dxfId="30" priority="22647">
      <formula>$L144=0</formula>
    </cfRule>
  </conditionalFormatting>
  <conditionalFormatting sqref="A145:C145">
    <cfRule type="expression" dxfId="30" priority="15394">
      <formula>$L145=0</formula>
    </cfRule>
  </conditionalFormatting>
  <conditionalFormatting sqref="B145:C145">
    <cfRule type="cellIs" dxfId="31" priority="51689" operator="lessThan">
      <formula>0</formula>
    </cfRule>
    <cfRule type="cellIs" dxfId="32" priority="37171" operator="lessThan">
      <formula>0</formula>
    </cfRule>
  </conditionalFormatting>
  <conditionalFormatting sqref="D145">
    <cfRule type="expression" dxfId="30" priority="8135">
      <formula>$L145=0</formula>
    </cfRule>
  </conditionalFormatting>
  <conditionalFormatting sqref="E145:G145">
    <cfRule type="expression" dxfId="30" priority="15393">
      <formula>$L145=0</formula>
    </cfRule>
  </conditionalFormatting>
  <conditionalFormatting sqref="F145:G145">
    <cfRule type="cellIs" dxfId="31" priority="51688" operator="lessThan">
      <formula>0</formula>
    </cfRule>
    <cfRule type="cellIs" dxfId="32" priority="37170" operator="lessThan">
      <formula>0</formula>
    </cfRule>
  </conditionalFormatting>
  <conditionalFormatting sqref="H145">
    <cfRule type="expression" dxfId="30" priority="8134">
      <formula>$L145=0</formula>
    </cfRule>
  </conditionalFormatting>
  <conditionalFormatting sqref="I145:K145">
    <cfRule type="expression" dxfId="30" priority="15392">
      <formula>$L145=0</formula>
    </cfRule>
  </conditionalFormatting>
  <conditionalFormatting sqref="J145:K145">
    <cfRule type="cellIs" dxfId="31" priority="51687" operator="lessThan">
      <formula>0</formula>
    </cfRule>
    <cfRule type="cellIs" dxfId="32" priority="37169" operator="lessThan">
      <formula>0</formula>
    </cfRule>
  </conditionalFormatting>
  <conditionalFormatting sqref="L145">
    <cfRule type="expression" dxfId="30" priority="8133">
      <formula>$L145=0</formula>
    </cfRule>
  </conditionalFormatting>
  <conditionalFormatting sqref="M145:O145">
    <cfRule type="expression" dxfId="30" priority="15391">
      <formula>$L145=0</formula>
    </cfRule>
  </conditionalFormatting>
  <conditionalFormatting sqref="N145:O145">
    <cfRule type="cellIs" dxfId="31" priority="51686" operator="lessThan">
      <formula>0</formula>
    </cfRule>
    <cfRule type="cellIs" dxfId="32" priority="37168" operator="lessThan">
      <formula>0</formula>
    </cfRule>
  </conditionalFormatting>
  <conditionalFormatting sqref="P145">
    <cfRule type="expression" dxfId="30" priority="8132">
      <formula>$L145=0</formula>
    </cfRule>
  </conditionalFormatting>
  <conditionalFormatting sqref="Q145:S145">
    <cfRule type="expression" dxfId="30" priority="15390">
      <formula>$L145=0</formula>
    </cfRule>
  </conditionalFormatting>
  <conditionalFormatting sqref="R145:S145">
    <cfRule type="cellIs" dxfId="31" priority="51685" operator="lessThan">
      <formula>0</formula>
    </cfRule>
    <cfRule type="cellIs" dxfId="32" priority="37167" operator="lessThan">
      <formula>0</formula>
    </cfRule>
  </conditionalFormatting>
  <conditionalFormatting sqref="T145">
    <cfRule type="expression" dxfId="30" priority="8131">
      <formula>$L145=0</formula>
    </cfRule>
  </conditionalFormatting>
  <conditionalFormatting sqref="U145:W145">
    <cfRule type="expression" dxfId="30" priority="15389">
      <formula>$L145=0</formula>
    </cfRule>
  </conditionalFormatting>
  <conditionalFormatting sqref="V145:W145">
    <cfRule type="cellIs" dxfId="31" priority="51684" operator="lessThan">
      <formula>0</formula>
    </cfRule>
    <cfRule type="cellIs" dxfId="32" priority="37166" operator="lessThan">
      <formula>0</formula>
    </cfRule>
  </conditionalFormatting>
  <conditionalFormatting sqref="X145">
    <cfRule type="expression" dxfId="30" priority="8130">
      <formula>$L145=0</formula>
    </cfRule>
  </conditionalFormatting>
  <conditionalFormatting sqref="Y145:AA145">
    <cfRule type="expression" dxfId="30" priority="15388">
      <formula>$L145=0</formula>
    </cfRule>
  </conditionalFormatting>
  <conditionalFormatting sqref="Z145:AA145">
    <cfRule type="cellIs" dxfId="31" priority="51683" operator="lessThan">
      <formula>0</formula>
    </cfRule>
    <cfRule type="cellIs" dxfId="32" priority="37165" operator="lessThan">
      <formula>0</formula>
    </cfRule>
  </conditionalFormatting>
  <conditionalFormatting sqref="AB145">
    <cfRule type="expression" dxfId="30" priority="8129">
      <formula>$L145=0</formula>
    </cfRule>
  </conditionalFormatting>
  <conditionalFormatting sqref="D146">
    <cfRule type="expression" dxfId="30" priority="22646">
      <formula>$L146=0</formula>
    </cfRule>
  </conditionalFormatting>
  <conditionalFormatting sqref="H146">
    <cfRule type="expression" dxfId="30" priority="22645">
      <formula>$L146=0</formula>
    </cfRule>
  </conditionalFormatting>
  <conditionalFormatting sqref="L146">
    <cfRule type="expression" dxfId="30" priority="22644">
      <formula>$L146=0</formula>
    </cfRule>
  </conditionalFormatting>
  <conditionalFormatting sqref="P146">
    <cfRule type="expression" dxfId="30" priority="22643">
      <formula>$L146=0</formula>
    </cfRule>
  </conditionalFormatting>
  <conditionalFormatting sqref="T146">
    <cfRule type="expression" dxfId="30" priority="22642">
      <formula>$L146=0</formula>
    </cfRule>
  </conditionalFormatting>
  <conditionalFormatting sqref="X146">
    <cfRule type="expression" dxfId="30" priority="22641">
      <formula>$L146=0</formula>
    </cfRule>
  </conditionalFormatting>
  <conditionalFormatting sqref="AB146">
    <cfRule type="expression" dxfId="30" priority="22640">
      <formula>$L146=0</formula>
    </cfRule>
  </conditionalFormatting>
  <conditionalFormatting sqref="A147:C147">
    <cfRule type="expression" dxfId="30" priority="15387">
      <formula>$L147=0</formula>
    </cfRule>
  </conditionalFormatting>
  <conditionalFormatting sqref="B147:C147">
    <cfRule type="cellIs" dxfId="31" priority="51682" operator="lessThan">
      <formula>0</formula>
    </cfRule>
    <cfRule type="cellIs" dxfId="32" priority="37164" operator="lessThan">
      <formula>0</formula>
    </cfRule>
  </conditionalFormatting>
  <conditionalFormatting sqref="D147">
    <cfRule type="expression" dxfId="30" priority="8128">
      <formula>$L147=0</formula>
    </cfRule>
  </conditionalFormatting>
  <conditionalFormatting sqref="E147:G147">
    <cfRule type="expression" dxfId="30" priority="15386">
      <formula>$L147=0</formula>
    </cfRule>
  </conditionalFormatting>
  <conditionalFormatting sqref="F147:G147">
    <cfRule type="cellIs" dxfId="31" priority="51681" operator="lessThan">
      <formula>0</formula>
    </cfRule>
    <cfRule type="cellIs" dxfId="32" priority="37163" operator="lessThan">
      <formula>0</formula>
    </cfRule>
  </conditionalFormatting>
  <conditionalFormatting sqref="H147">
    <cfRule type="expression" dxfId="30" priority="8127">
      <formula>$L147=0</formula>
    </cfRule>
  </conditionalFormatting>
  <conditionalFormatting sqref="I147:K147">
    <cfRule type="expression" dxfId="30" priority="15385">
      <formula>$L147=0</formula>
    </cfRule>
  </conditionalFormatting>
  <conditionalFormatting sqref="J147:K147">
    <cfRule type="cellIs" dxfId="31" priority="51680" operator="lessThan">
      <formula>0</formula>
    </cfRule>
    <cfRule type="cellIs" dxfId="32" priority="37162" operator="lessThan">
      <formula>0</formula>
    </cfRule>
  </conditionalFormatting>
  <conditionalFormatting sqref="L147">
    <cfRule type="expression" dxfId="30" priority="8126">
      <formula>$L147=0</formula>
    </cfRule>
  </conditionalFormatting>
  <conditionalFormatting sqref="M147:O147">
    <cfRule type="expression" dxfId="30" priority="15384">
      <formula>$L147=0</formula>
    </cfRule>
  </conditionalFormatting>
  <conditionalFormatting sqref="N147:O147">
    <cfRule type="cellIs" dxfId="31" priority="51679" operator="lessThan">
      <formula>0</formula>
    </cfRule>
    <cfRule type="cellIs" dxfId="32" priority="37161" operator="lessThan">
      <formula>0</formula>
    </cfRule>
  </conditionalFormatting>
  <conditionalFormatting sqref="P147">
    <cfRule type="expression" dxfId="30" priority="8125">
      <formula>$L147=0</formula>
    </cfRule>
  </conditionalFormatting>
  <conditionalFormatting sqref="Q147:S147">
    <cfRule type="expression" dxfId="30" priority="15383">
      <formula>$L147=0</formula>
    </cfRule>
  </conditionalFormatting>
  <conditionalFormatting sqref="R147:S147">
    <cfRule type="cellIs" dxfId="31" priority="51678" operator="lessThan">
      <formula>0</formula>
    </cfRule>
    <cfRule type="cellIs" dxfId="32" priority="37160" operator="lessThan">
      <formula>0</formula>
    </cfRule>
  </conditionalFormatting>
  <conditionalFormatting sqref="T147">
    <cfRule type="expression" dxfId="30" priority="8124">
      <formula>$L147=0</formula>
    </cfRule>
  </conditionalFormatting>
  <conditionalFormatting sqref="U147:W147">
    <cfRule type="expression" dxfId="30" priority="15382">
      <formula>$L147=0</formula>
    </cfRule>
  </conditionalFormatting>
  <conditionalFormatting sqref="V147:W147">
    <cfRule type="cellIs" dxfId="31" priority="51677" operator="lessThan">
      <formula>0</formula>
    </cfRule>
    <cfRule type="cellIs" dxfId="32" priority="37159" operator="lessThan">
      <formula>0</formula>
    </cfRule>
  </conditionalFormatting>
  <conditionalFormatting sqref="X147">
    <cfRule type="expression" dxfId="30" priority="8123">
      <formula>$L147=0</formula>
    </cfRule>
  </conditionalFormatting>
  <conditionalFormatting sqref="Y147:AA147">
    <cfRule type="expression" dxfId="30" priority="15381">
      <formula>$L147=0</formula>
    </cfRule>
  </conditionalFormatting>
  <conditionalFormatting sqref="Z147:AA147">
    <cfRule type="cellIs" dxfId="31" priority="51676" operator="lessThan">
      <formula>0</formula>
    </cfRule>
    <cfRule type="cellIs" dxfId="32" priority="37158" operator="lessThan">
      <formula>0</formula>
    </cfRule>
  </conditionalFormatting>
  <conditionalFormatting sqref="AB147">
    <cfRule type="expression" dxfId="30" priority="8122">
      <formula>$L147=0</formula>
    </cfRule>
  </conditionalFormatting>
  <conditionalFormatting sqref="D148">
    <cfRule type="expression" dxfId="30" priority="22639">
      <formula>$L148=0</formula>
    </cfRule>
  </conditionalFormatting>
  <conditionalFormatting sqref="H148">
    <cfRule type="expression" dxfId="30" priority="22638">
      <formula>$L148=0</formula>
    </cfRule>
  </conditionalFormatting>
  <conditionalFormatting sqref="L148">
    <cfRule type="expression" dxfId="30" priority="22637">
      <formula>$L148=0</formula>
    </cfRule>
  </conditionalFormatting>
  <conditionalFormatting sqref="P148">
    <cfRule type="expression" dxfId="30" priority="22636">
      <formula>$L148=0</formula>
    </cfRule>
  </conditionalFormatting>
  <conditionalFormatting sqref="T148">
    <cfRule type="expression" dxfId="30" priority="22635">
      <formula>$L148=0</formula>
    </cfRule>
  </conditionalFormatting>
  <conditionalFormatting sqref="X148">
    <cfRule type="expression" dxfId="30" priority="22634">
      <formula>$L148=0</formula>
    </cfRule>
  </conditionalFormatting>
  <conditionalFormatting sqref="AB148">
    <cfRule type="expression" dxfId="30" priority="22633">
      <formula>$L148=0</formula>
    </cfRule>
  </conditionalFormatting>
  <conditionalFormatting sqref="A149:C149">
    <cfRule type="expression" dxfId="30" priority="15380">
      <formula>$L149=0</formula>
    </cfRule>
  </conditionalFormatting>
  <conditionalFormatting sqref="B149:C149">
    <cfRule type="cellIs" dxfId="31" priority="51675" operator="lessThan">
      <formula>0</formula>
    </cfRule>
    <cfRule type="cellIs" dxfId="32" priority="37157" operator="lessThan">
      <formula>0</formula>
    </cfRule>
  </conditionalFormatting>
  <conditionalFormatting sqref="D149">
    <cfRule type="expression" dxfId="30" priority="8121">
      <formula>$L149=0</formula>
    </cfRule>
  </conditionalFormatting>
  <conditionalFormatting sqref="E149:G149">
    <cfRule type="expression" dxfId="30" priority="15379">
      <formula>$L149=0</formula>
    </cfRule>
  </conditionalFormatting>
  <conditionalFormatting sqref="F149:G149">
    <cfRule type="cellIs" dxfId="31" priority="51674" operator="lessThan">
      <formula>0</formula>
    </cfRule>
    <cfRule type="cellIs" dxfId="32" priority="37156" operator="lessThan">
      <formula>0</formula>
    </cfRule>
  </conditionalFormatting>
  <conditionalFormatting sqref="H149">
    <cfRule type="expression" dxfId="30" priority="8120">
      <formula>$L149=0</formula>
    </cfRule>
  </conditionalFormatting>
  <conditionalFormatting sqref="I149:K149">
    <cfRule type="expression" dxfId="30" priority="15378">
      <formula>$L149=0</formula>
    </cfRule>
  </conditionalFormatting>
  <conditionalFormatting sqref="J149:K149">
    <cfRule type="cellIs" dxfId="31" priority="51673" operator="lessThan">
      <formula>0</formula>
    </cfRule>
    <cfRule type="cellIs" dxfId="32" priority="37155" operator="lessThan">
      <formula>0</formula>
    </cfRule>
  </conditionalFormatting>
  <conditionalFormatting sqref="L149">
    <cfRule type="expression" dxfId="30" priority="8119">
      <formula>$L149=0</formula>
    </cfRule>
  </conditionalFormatting>
  <conditionalFormatting sqref="M149:O149">
    <cfRule type="expression" dxfId="30" priority="15377">
      <formula>$L149=0</formula>
    </cfRule>
  </conditionalFormatting>
  <conditionalFormatting sqref="N149:O149">
    <cfRule type="cellIs" dxfId="31" priority="51672" operator="lessThan">
      <formula>0</formula>
    </cfRule>
    <cfRule type="cellIs" dxfId="32" priority="37154" operator="lessThan">
      <formula>0</formula>
    </cfRule>
  </conditionalFormatting>
  <conditionalFormatting sqref="P149">
    <cfRule type="expression" dxfId="30" priority="8118">
      <formula>$L149=0</formula>
    </cfRule>
  </conditionalFormatting>
  <conditionalFormatting sqref="Q149:S149">
    <cfRule type="expression" dxfId="30" priority="15376">
      <formula>$L149=0</formula>
    </cfRule>
  </conditionalFormatting>
  <conditionalFormatting sqref="R149:S149">
    <cfRule type="cellIs" dxfId="31" priority="51671" operator="lessThan">
      <formula>0</formula>
    </cfRule>
    <cfRule type="cellIs" dxfId="32" priority="37153" operator="lessThan">
      <formula>0</formula>
    </cfRule>
  </conditionalFormatting>
  <conditionalFormatting sqref="T149">
    <cfRule type="expression" dxfId="30" priority="8117">
      <formula>$L149=0</formula>
    </cfRule>
  </conditionalFormatting>
  <conditionalFormatting sqref="U149:W149">
    <cfRule type="expression" dxfId="30" priority="15375">
      <formula>$L149=0</formula>
    </cfRule>
  </conditionalFormatting>
  <conditionalFormatting sqref="V149:W149">
    <cfRule type="cellIs" dxfId="31" priority="51670" operator="lessThan">
      <formula>0</formula>
    </cfRule>
    <cfRule type="cellIs" dxfId="32" priority="37152" operator="lessThan">
      <formula>0</formula>
    </cfRule>
  </conditionalFormatting>
  <conditionalFormatting sqref="X149">
    <cfRule type="expression" dxfId="30" priority="8116">
      <formula>$L149=0</formula>
    </cfRule>
  </conditionalFormatting>
  <conditionalFormatting sqref="Y149:AA149">
    <cfRule type="expression" dxfId="30" priority="15374">
      <formula>$L149=0</formula>
    </cfRule>
  </conditionalFormatting>
  <conditionalFormatting sqref="Z149:AA149">
    <cfRule type="cellIs" dxfId="31" priority="51669" operator="lessThan">
      <formula>0</formula>
    </cfRule>
    <cfRule type="cellIs" dxfId="32" priority="37151" operator="lessThan">
      <formula>0</formula>
    </cfRule>
  </conditionalFormatting>
  <conditionalFormatting sqref="AB149">
    <cfRule type="expression" dxfId="30" priority="8115">
      <formula>$L149=0</formula>
    </cfRule>
  </conditionalFormatting>
  <conditionalFormatting sqref="D150">
    <cfRule type="expression" dxfId="30" priority="22632">
      <formula>$L150=0</formula>
    </cfRule>
  </conditionalFormatting>
  <conditionalFormatting sqref="H150">
    <cfRule type="expression" dxfId="30" priority="22631">
      <formula>$L150=0</formula>
    </cfRule>
  </conditionalFormatting>
  <conditionalFormatting sqref="L150">
    <cfRule type="expression" dxfId="30" priority="22630">
      <formula>$L150=0</formula>
    </cfRule>
  </conditionalFormatting>
  <conditionalFormatting sqref="P150">
    <cfRule type="expression" dxfId="30" priority="22629">
      <formula>$L150=0</formula>
    </cfRule>
  </conditionalFormatting>
  <conditionalFormatting sqref="T150">
    <cfRule type="expression" dxfId="30" priority="22628">
      <formula>$L150=0</formula>
    </cfRule>
  </conditionalFormatting>
  <conditionalFormatting sqref="X150">
    <cfRule type="expression" dxfId="30" priority="22627">
      <formula>$L150=0</formula>
    </cfRule>
  </conditionalFormatting>
  <conditionalFormatting sqref="AB150">
    <cfRule type="expression" dxfId="30" priority="22626">
      <formula>$L150=0</formula>
    </cfRule>
  </conditionalFormatting>
  <conditionalFormatting sqref="A151:C151">
    <cfRule type="expression" dxfId="30" priority="15373">
      <formula>$L151=0</formula>
    </cfRule>
  </conditionalFormatting>
  <conditionalFormatting sqref="B151:C151">
    <cfRule type="cellIs" dxfId="31" priority="51668" operator="lessThan">
      <formula>0</formula>
    </cfRule>
    <cfRule type="cellIs" dxfId="32" priority="37150" operator="lessThan">
      <formula>0</formula>
    </cfRule>
  </conditionalFormatting>
  <conditionalFormatting sqref="D151">
    <cfRule type="expression" dxfId="30" priority="8114">
      <formula>$L151=0</formula>
    </cfRule>
  </conditionalFormatting>
  <conditionalFormatting sqref="E151:G151">
    <cfRule type="expression" dxfId="30" priority="15372">
      <formula>$L151=0</formula>
    </cfRule>
  </conditionalFormatting>
  <conditionalFormatting sqref="F151:G151">
    <cfRule type="cellIs" dxfId="31" priority="51667" operator="lessThan">
      <formula>0</formula>
    </cfRule>
    <cfRule type="cellIs" dxfId="32" priority="37149" operator="lessThan">
      <formula>0</formula>
    </cfRule>
  </conditionalFormatting>
  <conditionalFormatting sqref="H151">
    <cfRule type="expression" dxfId="30" priority="8113">
      <formula>$L151=0</formula>
    </cfRule>
  </conditionalFormatting>
  <conditionalFormatting sqref="I151:K151">
    <cfRule type="expression" dxfId="30" priority="15371">
      <formula>$L151=0</formula>
    </cfRule>
  </conditionalFormatting>
  <conditionalFormatting sqref="J151:K151">
    <cfRule type="cellIs" dxfId="31" priority="51666" operator="lessThan">
      <formula>0</formula>
    </cfRule>
    <cfRule type="cellIs" dxfId="32" priority="37148" operator="lessThan">
      <formula>0</formula>
    </cfRule>
  </conditionalFormatting>
  <conditionalFormatting sqref="L151">
    <cfRule type="expression" dxfId="30" priority="8112">
      <formula>$L151=0</formula>
    </cfRule>
  </conditionalFormatting>
  <conditionalFormatting sqref="M151:O151">
    <cfRule type="expression" dxfId="30" priority="15370">
      <formula>$L151=0</formula>
    </cfRule>
  </conditionalFormatting>
  <conditionalFormatting sqref="N151:O151">
    <cfRule type="cellIs" dxfId="31" priority="51665" operator="lessThan">
      <formula>0</formula>
    </cfRule>
    <cfRule type="cellIs" dxfId="32" priority="37147" operator="lessThan">
      <formula>0</formula>
    </cfRule>
  </conditionalFormatting>
  <conditionalFormatting sqref="P151">
    <cfRule type="expression" dxfId="30" priority="8111">
      <formula>$L151=0</formula>
    </cfRule>
  </conditionalFormatting>
  <conditionalFormatting sqref="Q151:S151">
    <cfRule type="expression" dxfId="30" priority="15369">
      <formula>$L151=0</formula>
    </cfRule>
  </conditionalFormatting>
  <conditionalFormatting sqref="R151:S151">
    <cfRule type="cellIs" dxfId="31" priority="51664" operator="lessThan">
      <formula>0</formula>
    </cfRule>
    <cfRule type="cellIs" dxfId="32" priority="37146" operator="lessThan">
      <formula>0</formula>
    </cfRule>
  </conditionalFormatting>
  <conditionalFormatting sqref="T151">
    <cfRule type="expression" dxfId="30" priority="8110">
      <formula>$L151=0</formula>
    </cfRule>
  </conditionalFormatting>
  <conditionalFormatting sqref="U151:W151">
    <cfRule type="expression" dxfId="30" priority="15368">
      <formula>$L151=0</formula>
    </cfRule>
  </conditionalFormatting>
  <conditionalFormatting sqref="V151:W151">
    <cfRule type="cellIs" dxfId="31" priority="51663" operator="lessThan">
      <formula>0</formula>
    </cfRule>
    <cfRule type="cellIs" dxfId="32" priority="37145" operator="lessThan">
      <formula>0</formula>
    </cfRule>
  </conditionalFormatting>
  <conditionalFormatting sqref="X151">
    <cfRule type="expression" dxfId="30" priority="8109">
      <formula>$L151=0</formula>
    </cfRule>
  </conditionalFormatting>
  <conditionalFormatting sqref="Y151:AA151">
    <cfRule type="expression" dxfId="30" priority="15367">
      <formula>$L151=0</formula>
    </cfRule>
  </conditionalFormatting>
  <conditionalFormatting sqref="Z151:AA151">
    <cfRule type="cellIs" dxfId="31" priority="51662" operator="lessThan">
      <formula>0</formula>
    </cfRule>
    <cfRule type="cellIs" dxfId="32" priority="37144" operator="lessThan">
      <formula>0</formula>
    </cfRule>
  </conditionalFormatting>
  <conditionalFormatting sqref="AB151">
    <cfRule type="expression" dxfId="30" priority="8108">
      <formula>$L151=0</formula>
    </cfRule>
  </conditionalFormatting>
  <conditionalFormatting sqref="D152">
    <cfRule type="expression" dxfId="30" priority="22625">
      <formula>$L152=0</formula>
    </cfRule>
  </conditionalFormatting>
  <conditionalFormatting sqref="H152">
    <cfRule type="expression" dxfId="30" priority="22624">
      <formula>$L152=0</formula>
    </cfRule>
  </conditionalFormatting>
  <conditionalFormatting sqref="L152">
    <cfRule type="expression" dxfId="30" priority="22623">
      <formula>$L152=0</formula>
    </cfRule>
  </conditionalFormatting>
  <conditionalFormatting sqref="P152">
    <cfRule type="expression" dxfId="30" priority="22622">
      <formula>$L152=0</formula>
    </cfRule>
  </conditionalFormatting>
  <conditionalFormatting sqref="T152">
    <cfRule type="expression" dxfId="30" priority="22621">
      <formula>$L152=0</formula>
    </cfRule>
  </conditionalFormatting>
  <conditionalFormatting sqref="X152">
    <cfRule type="expression" dxfId="30" priority="22620">
      <formula>$L152=0</formula>
    </cfRule>
  </conditionalFormatting>
  <conditionalFormatting sqref="AB152">
    <cfRule type="expression" dxfId="30" priority="22619">
      <formula>$L152=0</formula>
    </cfRule>
  </conditionalFormatting>
  <conditionalFormatting sqref="A153:C153">
    <cfRule type="expression" dxfId="30" priority="15366">
      <formula>$L153=0</formula>
    </cfRule>
  </conditionalFormatting>
  <conditionalFormatting sqref="B153:C153">
    <cfRule type="cellIs" dxfId="31" priority="51661" operator="lessThan">
      <formula>0</formula>
    </cfRule>
    <cfRule type="cellIs" dxfId="32" priority="37143" operator="lessThan">
      <formula>0</formula>
    </cfRule>
  </conditionalFormatting>
  <conditionalFormatting sqref="D153">
    <cfRule type="expression" dxfId="30" priority="8107">
      <formula>$L153=0</formula>
    </cfRule>
  </conditionalFormatting>
  <conditionalFormatting sqref="E153:G153">
    <cfRule type="expression" dxfId="30" priority="15365">
      <formula>$L153=0</formula>
    </cfRule>
  </conditionalFormatting>
  <conditionalFormatting sqref="F153:G153">
    <cfRule type="cellIs" dxfId="31" priority="51660" operator="lessThan">
      <formula>0</formula>
    </cfRule>
    <cfRule type="cellIs" dxfId="32" priority="37142" operator="lessThan">
      <formula>0</formula>
    </cfRule>
  </conditionalFormatting>
  <conditionalFormatting sqref="H153">
    <cfRule type="expression" dxfId="30" priority="8106">
      <formula>$L153=0</formula>
    </cfRule>
  </conditionalFormatting>
  <conditionalFormatting sqref="I153:K153">
    <cfRule type="expression" dxfId="30" priority="15364">
      <formula>$L153=0</formula>
    </cfRule>
  </conditionalFormatting>
  <conditionalFormatting sqref="J153:K153">
    <cfRule type="cellIs" dxfId="31" priority="51659" operator="lessThan">
      <formula>0</formula>
    </cfRule>
    <cfRule type="cellIs" dxfId="32" priority="37141" operator="lessThan">
      <formula>0</formula>
    </cfRule>
  </conditionalFormatting>
  <conditionalFormatting sqref="L153">
    <cfRule type="expression" dxfId="30" priority="8105">
      <formula>$L153=0</formula>
    </cfRule>
  </conditionalFormatting>
  <conditionalFormatting sqref="M153:O153">
    <cfRule type="expression" dxfId="30" priority="15363">
      <formula>$L153=0</formula>
    </cfRule>
  </conditionalFormatting>
  <conditionalFormatting sqref="N153:O153">
    <cfRule type="cellIs" dxfId="31" priority="51658" operator="lessThan">
      <formula>0</formula>
    </cfRule>
    <cfRule type="cellIs" dxfId="32" priority="37140" operator="lessThan">
      <formula>0</formula>
    </cfRule>
  </conditionalFormatting>
  <conditionalFormatting sqref="P153">
    <cfRule type="expression" dxfId="30" priority="8104">
      <formula>$L153=0</formula>
    </cfRule>
  </conditionalFormatting>
  <conditionalFormatting sqref="Q153:S153">
    <cfRule type="expression" dxfId="30" priority="15362">
      <formula>$L153=0</formula>
    </cfRule>
  </conditionalFormatting>
  <conditionalFormatting sqref="R153:S153">
    <cfRule type="cellIs" dxfId="31" priority="51657" operator="lessThan">
      <formula>0</formula>
    </cfRule>
    <cfRule type="cellIs" dxfId="32" priority="37139" operator="lessThan">
      <formula>0</formula>
    </cfRule>
  </conditionalFormatting>
  <conditionalFormatting sqref="T153">
    <cfRule type="expression" dxfId="30" priority="8103">
      <formula>$L153=0</formula>
    </cfRule>
  </conditionalFormatting>
  <conditionalFormatting sqref="U153:W153">
    <cfRule type="expression" dxfId="30" priority="15361">
      <formula>$L153=0</formula>
    </cfRule>
  </conditionalFormatting>
  <conditionalFormatting sqref="V153:W153">
    <cfRule type="cellIs" dxfId="31" priority="51656" operator="lessThan">
      <formula>0</formula>
    </cfRule>
    <cfRule type="cellIs" dxfId="32" priority="37138" operator="lessThan">
      <formula>0</formula>
    </cfRule>
  </conditionalFormatting>
  <conditionalFormatting sqref="X153">
    <cfRule type="expression" dxfId="30" priority="8102">
      <formula>$L153=0</formula>
    </cfRule>
  </conditionalFormatting>
  <conditionalFormatting sqref="Y153:AA153">
    <cfRule type="expression" dxfId="30" priority="15360">
      <formula>$L153=0</formula>
    </cfRule>
  </conditionalFormatting>
  <conditionalFormatting sqref="Z153:AA153">
    <cfRule type="cellIs" dxfId="31" priority="51655" operator="lessThan">
      <formula>0</formula>
    </cfRule>
    <cfRule type="cellIs" dxfId="32" priority="37137" operator="lessThan">
      <formula>0</formula>
    </cfRule>
  </conditionalFormatting>
  <conditionalFormatting sqref="AB153">
    <cfRule type="expression" dxfId="30" priority="8101">
      <formula>$L153=0</formula>
    </cfRule>
  </conditionalFormatting>
  <conditionalFormatting sqref="D154">
    <cfRule type="expression" dxfId="30" priority="22618">
      <formula>$L154=0</formula>
    </cfRule>
  </conditionalFormatting>
  <conditionalFormatting sqref="H154">
    <cfRule type="expression" dxfId="30" priority="22617">
      <formula>$L154=0</formula>
    </cfRule>
  </conditionalFormatting>
  <conditionalFormatting sqref="L154">
    <cfRule type="expression" dxfId="30" priority="22616">
      <formula>$L154=0</formula>
    </cfRule>
  </conditionalFormatting>
  <conditionalFormatting sqref="P154">
    <cfRule type="expression" dxfId="30" priority="22615">
      <formula>$L154=0</formula>
    </cfRule>
  </conditionalFormatting>
  <conditionalFormatting sqref="T154">
    <cfRule type="expression" dxfId="30" priority="22614">
      <formula>$L154=0</formula>
    </cfRule>
  </conditionalFormatting>
  <conditionalFormatting sqref="X154">
    <cfRule type="expression" dxfId="30" priority="22613">
      <formula>$L154=0</formula>
    </cfRule>
  </conditionalFormatting>
  <conditionalFormatting sqref="AB154">
    <cfRule type="expression" dxfId="30" priority="22612">
      <formula>$L154=0</formula>
    </cfRule>
  </conditionalFormatting>
  <conditionalFormatting sqref="A155:C155">
    <cfRule type="expression" dxfId="30" priority="15359">
      <formula>$L155=0</formula>
    </cfRule>
  </conditionalFormatting>
  <conditionalFormatting sqref="B155:C155">
    <cfRule type="cellIs" dxfId="31" priority="51654" operator="lessThan">
      <formula>0</formula>
    </cfRule>
    <cfRule type="cellIs" dxfId="32" priority="37136" operator="lessThan">
      <formula>0</formula>
    </cfRule>
  </conditionalFormatting>
  <conditionalFormatting sqref="D155">
    <cfRule type="expression" dxfId="30" priority="8100">
      <formula>$L155=0</formula>
    </cfRule>
  </conditionalFormatting>
  <conditionalFormatting sqref="E155:G155">
    <cfRule type="expression" dxfId="30" priority="15358">
      <formula>$L155=0</formula>
    </cfRule>
  </conditionalFormatting>
  <conditionalFormatting sqref="F155:G155">
    <cfRule type="cellIs" dxfId="31" priority="51653" operator="lessThan">
      <formula>0</formula>
    </cfRule>
    <cfRule type="cellIs" dxfId="32" priority="37135" operator="lessThan">
      <formula>0</formula>
    </cfRule>
  </conditionalFormatting>
  <conditionalFormatting sqref="H155">
    <cfRule type="expression" dxfId="30" priority="8099">
      <formula>$L155=0</formula>
    </cfRule>
  </conditionalFormatting>
  <conditionalFormatting sqref="I155:K155">
    <cfRule type="expression" dxfId="30" priority="15357">
      <formula>$L155=0</formula>
    </cfRule>
  </conditionalFormatting>
  <conditionalFormatting sqref="J155:K155">
    <cfRule type="cellIs" dxfId="31" priority="51652" operator="lessThan">
      <formula>0</formula>
    </cfRule>
    <cfRule type="cellIs" dxfId="32" priority="37134" operator="lessThan">
      <formula>0</formula>
    </cfRule>
  </conditionalFormatting>
  <conditionalFormatting sqref="L155">
    <cfRule type="expression" dxfId="30" priority="8098">
      <formula>$L155=0</formula>
    </cfRule>
  </conditionalFormatting>
  <conditionalFormatting sqref="M155:O155">
    <cfRule type="expression" dxfId="30" priority="15356">
      <formula>$L155=0</formula>
    </cfRule>
  </conditionalFormatting>
  <conditionalFormatting sqref="N155:O155">
    <cfRule type="cellIs" dxfId="31" priority="51651" operator="lessThan">
      <formula>0</formula>
    </cfRule>
    <cfRule type="cellIs" dxfId="32" priority="37133" operator="lessThan">
      <formula>0</formula>
    </cfRule>
  </conditionalFormatting>
  <conditionalFormatting sqref="P155">
    <cfRule type="expression" dxfId="30" priority="8097">
      <formula>$L155=0</formula>
    </cfRule>
  </conditionalFormatting>
  <conditionalFormatting sqref="Q155:S155">
    <cfRule type="expression" dxfId="30" priority="15355">
      <formula>$L155=0</formula>
    </cfRule>
  </conditionalFormatting>
  <conditionalFormatting sqref="R155:S155">
    <cfRule type="cellIs" dxfId="31" priority="51650" operator="lessThan">
      <formula>0</formula>
    </cfRule>
    <cfRule type="cellIs" dxfId="32" priority="37132" operator="lessThan">
      <formula>0</formula>
    </cfRule>
  </conditionalFormatting>
  <conditionalFormatting sqref="T155">
    <cfRule type="expression" dxfId="30" priority="8096">
      <formula>$L155=0</formula>
    </cfRule>
  </conditionalFormatting>
  <conditionalFormatting sqref="U155:W155">
    <cfRule type="expression" dxfId="30" priority="15354">
      <formula>$L155=0</formula>
    </cfRule>
  </conditionalFormatting>
  <conditionalFormatting sqref="V155:W155">
    <cfRule type="cellIs" dxfId="31" priority="51649" operator="lessThan">
      <formula>0</formula>
    </cfRule>
    <cfRule type="cellIs" dxfId="32" priority="37131" operator="lessThan">
      <formula>0</formula>
    </cfRule>
  </conditionalFormatting>
  <conditionalFormatting sqref="X155">
    <cfRule type="expression" dxfId="30" priority="8095">
      <formula>$L155=0</formula>
    </cfRule>
  </conditionalFormatting>
  <conditionalFormatting sqref="Y155:AA155">
    <cfRule type="expression" dxfId="30" priority="15353">
      <formula>$L155=0</formula>
    </cfRule>
  </conditionalFormatting>
  <conditionalFormatting sqref="Z155:AA155">
    <cfRule type="cellIs" dxfId="31" priority="51648" operator="lessThan">
      <formula>0</formula>
    </cfRule>
    <cfRule type="cellIs" dxfId="32" priority="37130" operator="lessThan">
      <formula>0</formula>
    </cfRule>
  </conditionalFormatting>
  <conditionalFormatting sqref="AB155">
    <cfRule type="expression" dxfId="30" priority="8094">
      <formula>$L155=0</formula>
    </cfRule>
  </conditionalFormatting>
  <conditionalFormatting sqref="D156">
    <cfRule type="expression" dxfId="30" priority="22611">
      <formula>$L156=0</formula>
    </cfRule>
  </conditionalFormatting>
  <conditionalFormatting sqref="H156">
    <cfRule type="expression" dxfId="30" priority="22610">
      <formula>$L156=0</formula>
    </cfRule>
  </conditionalFormatting>
  <conditionalFormatting sqref="L156">
    <cfRule type="expression" dxfId="30" priority="22609">
      <formula>$L156=0</formula>
    </cfRule>
  </conditionalFormatting>
  <conditionalFormatting sqref="P156">
    <cfRule type="expression" dxfId="30" priority="22608">
      <formula>$L156=0</formula>
    </cfRule>
  </conditionalFormatting>
  <conditionalFormatting sqref="T156">
    <cfRule type="expression" dxfId="30" priority="22607">
      <formula>$L156=0</formula>
    </cfRule>
  </conditionalFormatting>
  <conditionalFormatting sqref="X156">
    <cfRule type="expression" dxfId="30" priority="22606">
      <formula>$L156=0</formula>
    </cfRule>
  </conditionalFormatting>
  <conditionalFormatting sqref="AB156">
    <cfRule type="expression" dxfId="30" priority="22605">
      <formula>$L156=0</formula>
    </cfRule>
  </conditionalFormatting>
  <conditionalFormatting sqref="A157:C157">
    <cfRule type="expression" dxfId="30" priority="15352">
      <formula>$L157=0</formula>
    </cfRule>
  </conditionalFormatting>
  <conditionalFormatting sqref="B157:C157">
    <cfRule type="cellIs" dxfId="31" priority="51647" operator="lessThan">
      <formula>0</formula>
    </cfRule>
    <cfRule type="cellIs" dxfId="32" priority="37129" operator="lessThan">
      <formula>0</formula>
    </cfRule>
  </conditionalFormatting>
  <conditionalFormatting sqref="D157">
    <cfRule type="expression" dxfId="30" priority="8093">
      <formula>$L157=0</formula>
    </cfRule>
  </conditionalFormatting>
  <conditionalFormatting sqref="E157:G157">
    <cfRule type="expression" dxfId="30" priority="15351">
      <formula>$L157=0</formula>
    </cfRule>
  </conditionalFormatting>
  <conditionalFormatting sqref="F157:G157">
    <cfRule type="cellIs" dxfId="31" priority="51646" operator="lessThan">
      <formula>0</formula>
    </cfRule>
    <cfRule type="cellIs" dxfId="32" priority="37128" operator="lessThan">
      <formula>0</formula>
    </cfRule>
  </conditionalFormatting>
  <conditionalFormatting sqref="H157">
    <cfRule type="expression" dxfId="30" priority="8092">
      <formula>$L157=0</formula>
    </cfRule>
  </conditionalFormatting>
  <conditionalFormatting sqref="I157:K157">
    <cfRule type="expression" dxfId="30" priority="15350">
      <formula>$L157=0</formula>
    </cfRule>
  </conditionalFormatting>
  <conditionalFormatting sqref="J157:K157">
    <cfRule type="cellIs" dxfId="31" priority="51645" operator="lessThan">
      <formula>0</formula>
    </cfRule>
    <cfRule type="cellIs" dxfId="32" priority="37127" operator="lessThan">
      <formula>0</formula>
    </cfRule>
  </conditionalFormatting>
  <conditionalFormatting sqref="L157">
    <cfRule type="expression" dxfId="30" priority="8091">
      <formula>$L157=0</formula>
    </cfRule>
  </conditionalFormatting>
  <conditionalFormatting sqref="M157:O157">
    <cfRule type="expression" dxfId="30" priority="15349">
      <formula>$L157=0</formula>
    </cfRule>
  </conditionalFormatting>
  <conditionalFormatting sqref="N157:O157">
    <cfRule type="cellIs" dxfId="31" priority="51644" operator="lessThan">
      <formula>0</formula>
    </cfRule>
    <cfRule type="cellIs" dxfId="32" priority="37126" operator="lessThan">
      <formula>0</formula>
    </cfRule>
  </conditionalFormatting>
  <conditionalFormatting sqref="P157">
    <cfRule type="expression" dxfId="30" priority="8090">
      <formula>$L157=0</formula>
    </cfRule>
  </conditionalFormatting>
  <conditionalFormatting sqref="Q157:S157">
    <cfRule type="expression" dxfId="30" priority="15348">
      <formula>$L157=0</formula>
    </cfRule>
  </conditionalFormatting>
  <conditionalFormatting sqref="R157:S157">
    <cfRule type="cellIs" dxfId="31" priority="51643" operator="lessThan">
      <formula>0</formula>
    </cfRule>
    <cfRule type="cellIs" dxfId="32" priority="37125" operator="lessThan">
      <formula>0</formula>
    </cfRule>
  </conditionalFormatting>
  <conditionalFormatting sqref="T157">
    <cfRule type="expression" dxfId="30" priority="8089">
      <formula>$L157=0</formula>
    </cfRule>
  </conditionalFormatting>
  <conditionalFormatting sqref="U157:W157">
    <cfRule type="expression" dxfId="30" priority="15347">
      <formula>$L157=0</formula>
    </cfRule>
  </conditionalFormatting>
  <conditionalFormatting sqref="V157:W157">
    <cfRule type="cellIs" dxfId="31" priority="51642" operator="lessThan">
      <formula>0</formula>
    </cfRule>
    <cfRule type="cellIs" dxfId="32" priority="37124" operator="lessThan">
      <formula>0</formula>
    </cfRule>
  </conditionalFormatting>
  <conditionalFormatting sqref="X157">
    <cfRule type="expression" dxfId="30" priority="8088">
      <formula>$L157=0</formula>
    </cfRule>
  </conditionalFormatting>
  <conditionalFormatting sqref="Y157:AA157">
    <cfRule type="expression" dxfId="30" priority="15346">
      <formula>$L157=0</formula>
    </cfRule>
  </conditionalFormatting>
  <conditionalFormatting sqref="Z157:AA157">
    <cfRule type="cellIs" dxfId="31" priority="51641" operator="lessThan">
      <formula>0</formula>
    </cfRule>
    <cfRule type="cellIs" dxfId="32" priority="37123" operator="lessThan">
      <formula>0</formula>
    </cfRule>
  </conditionalFormatting>
  <conditionalFormatting sqref="AB157">
    <cfRule type="expression" dxfId="30" priority="8087">
      <formula>$L157=0</formula>
    </cfRule>
  </conditionalFormatting>
  <conditionalFormatting sqref="D158">
    <cfRule type="expression" dxfId="30" priority="22604">
      <formula>$L158=0</formula>
    </cfRule>
  </conditionalFormatting>
  <conditionalFormatting sqref="H158">
    <cfRule type="expression" dxfId="30" priority="22603">
      <formula>$L158=0</formula>
    </cfRule>
  </conditionalFormatting>
  <conditionalFormatting sqref="L158">
    <cfRule type="expression" dxfId="30" priority="22602">
      <formula>$L158=0</formula>
    </cfRule>
  </conditionalFormatting>
  <conditionalFormatting sqref="P158">
    <cfRule type="expression" dxfId="30" priority="22601">
      <formula>$L158=0</formula>
    </cfRule>
  </conditionalFormatting>
  <conditionalFormatting sqref="T158">
    <cfRule type="expression" dxfId="30" priority="22600">
      <formula>$L158=0</formula>
    </cfRule>
  </conditionalFormatting>
  <conditionalFormatting sqref="X158">
    <cfRule type="expression" dxfId="30" priority="22599">
      <formula>$L158=0</formula>
    </cfRule>
  </conditionalFormatting>
  <conditionalFormatting sqref="AB158">
    <cfRule type="expression" dxfId="30" priority="22598">
      <formula>$L158=0</formula>
    </cfRule>
  </conditionalFormatting>
  <conditionalFormatting sqref="A159:C159">
    <cfRule type="expression" dxfId="30" priority="15345">
      <formula>$L159=0</formula>
    </cfRule>
  </conditionalFormatting>
  <conditionalFormatting sqref="B159:C159">
    <cfRule type="cellIs" dxfId="31" priority="51640" operator="lessThan">
      <formula>0</formula>
    </cfRule>
    <cfRule type="cellIs" dxfId="32" priority="37122" operator="lessThan">
      <formula>0</formula>
    </cfRule>
  </conditionalFormatting>
  <conditionalFormatting sqref="D159">
    <cfRule type="expression" dxfId="30" priority="8086">
      <formula>$L159=0</formula>
    </cfRule>
  </conditionalFormatting>
  <conditionalFormatting sqref="E159:G159">
    <cfRule type="expression" dxfId="30" priority="15344">
      <formula>$L159=0</formula>
    </cfRule>
  </conditionalFormatting>
  <conditionalFormatting sqref="F159:G159">
    <cfRule type="cellIs" dxfId="31" priority="51639" operator="lessThan">
      <formula>0</formula>
    </cfRule>
    <cfRule type="cellIs" dxfId="32" priority="37121" operator="lessThan">
      <formula>0</formula>
    </cfRule>
  </conditionalFormatting>
  <conditionalFormatting sqref="H159">
    <cfRule type="expression" dxfId="30" priority="8085">
      <formula>$L159=0</formula>
    </cfRule>
  </conditionalFormatting>
  <conditionalFormatting sqref="I159:K159">
    <cfRule type="expression" dxfId="30" priority="15343">
      <formula>$L159=0</formula>
    </cfRule>
  </conditionalFormatting>
  <conditionalFormatting sqref="J159:K159">
    <cfRule type="cellIs" dxfId="31" priority="51638" operator="lessThan">
      <formula>0</formula>
    </cfRule>
    <cfRule type="cellIs" dxfId="32" priority="37120" operator="lessThan">
      <formula>0</formula>
    </cfRule>
  </conditionalFormatting>
  <conditionalFormatting sqref="L159">
    <cfRule type="expression" dxfId="30" priority="8084">
      <formula>$L159=0</formula>
    </cfRule>
  </conditionalFormatting>
  <conditionalFormatting sqref="M159:O159">
    <cfRule type="expression" dxfId="30" priority="15342">
      <formula>$L159=0</formula>
    </cfRule>
  </conditionalFormatting>
  <conditionalFormatting sqref="N159:O159">
    <cfRule type="cellIs" dxfId="31" priority="51637" operator="lessThan">
      <formula>0</formula>
    </cfRule>
    <cfRule type="cellIs" dxfId="32" priority="37119" operator="lessThan">
      <formula>0</formula>
    </cfRule>
  </conditionalFormatting>
  <conditionalFormatting sqref="P159">
    <cfRule type="expression" dxfId="30" priority="8083">
      <formula>$L159=0</formula>
    </cfRule>
  </conditionalFormatting>
  <conditionalFormatting sqref="Q159:S159">
    <cfRule type="expression" dxfId="30" priority="15341">
      <formula>$L159=0</formula>
    </cfRule>
  </conditionalFormatting>
  <conditionalFormatting sqref="R159:S159">
    <cfRule type="cellIs" dxfId="31" priority="51636" operator="lessThan">
      <formula>0</formula>
    </cfRule>
    <cfRule type="cellIs" dxfId="32" priority="37118" operator="lessThan">
      <formula>0</formula>
    </cfRule>
  </conditionalFormatting>
  <conditionalFormatting sqref="T159">
    <cfRule type="expression" dxfId="30" priority="8082">
      <formula>$L159=0</formula>
    </cfRule>
  </conditionalFormatting>
  <conditionalFormatting sqref="U159:W159">
    <cfRule type="expression" dxfId="30" priority="15340">
      <formula>$L159=0</formula>
    </cfRule>
  </conditionalFormatting>
  <conditionalFormatting sqref="V159:W159">
    <cfRule type="cellIs" dxfId="31" priority="51635" operator="lessThan">
      <formula>0</formula>
    </cfRule>
    <cfRule type="cellIs" dxfId="32" priority="37117" operator="lessThan">
      <formula>0</formula>
    </cfRule>
  </conditionalFormatting>
  <conditionalFormatting sqref="X159">
    <cfRule type="expression" dxfId="30" priority="8081">
      <formula>$L159=0</formula>
    </cfRule>
  </conditionalFormatting>
  <conditionalFormatting sqref="Y159:AA159">
    <cfRule type="expression" dxfId="30" priority="15339">
      <formula>$L159=0</formula>
    </cfRule>
  </conditionalFormatting>
  <conditionalFormatting sqref="Z159:AA159">
    <cfRule type="cellIs" dxfId="31" priority="51634" operator="lessThan">
      <formula>0</formula>
    </cfRule>
    <cfRule type="cellIs" dxfId="32" priority="37116" operator="lessThan">
      <formula>0</formula>
    </cfRule>
  </conditionalFormatting>
  <conditionalFormatting sqref="AB159">
    <cfRule type="expression" dxfId="30" priority="8080">
      <formula>$L159=0</formula>
    </cfRule>
  </conditionalFormatting>
  <conditionalFormatting sqref="D160">
    <cfRule type="expression" dxfId="30" priority="22597">
      <formula>$L160=0</formula>
    </cfRule>
  </conditionalFormatting>
  <conditionalFormatting sqref="H160">
    <cfRule type="expression" dxfId="30" priority="22596">
      <formula>$L160=0</formula>
    </cfRule>
  </conditionalFormatting>
  <conditionalFormatting sqref="L160">
    <cfRule type="expression" dxfId="30" priority="22595">
      <formula>$L160=0</formula>
    </cfRule>
  </conditionalFormatting>
  <conditionalFormatting sqref="P160">
    <cfRule type="expression" dxfId="30" priority="22594">
      <formula>$L160=0</formula>
    </cfRule>
  </conditionalFormatting>
  <conditionalFormatting sqref="T160">
    <cfRule type="expression" dxfId="30" priority="22593">
      <formula>$L160=0</formula>
    </cfRule>
  </conditionalFormatting>
  <conditionalFormatting sqref="X160">
    <cfRule type="expression" dxfId="30" priority="22592">
      <formula>$L160=0</formula>
    </cfRule>
  </conditionalFormatting>
  <conditionalFormatting sqref="AB160">
    <cfRule type="expression" dxfId="30" priority="22591">
      <formula>$L160=0</formula>
    </cfRule>
  </conditionalFormatting>
  <conditionalFormatting sqref="A161:C161">
    <cfRule type="expression" dxfId="30" priority="15338">
      <formula>$L161=0</formula>
    </cfRule>
  </conditionalFormatting>
  <conditionalFormatting sqref="B161:C161">
    <cfRule type="cellIs" dxfId="31" priority="51633" operator="lessThan">
      <formula>0</formula>
    </cfRule>
    <cfRule type="cellIs" dxfId="32" priority="37115" operator="lessThan">
      <formula>0</formula>
    </cfRule>
  </conditionalFormatting>
  <conditionalFormatting sqref="D161">
    <cfRule type="expression" dxfId="30" priority="8079">
      <formula>$L161=0</formula>
    </cfRule>
  </conditionalFormatting>
  <conditionalFormatting sqref="E161:G161">
    <cfRule type="expression" dxfId="30" priority="15337">
      <formula>$L161=0</formula>
    </cfRule>
  </conditionalFormatting>
  <conditionalFormatting sqref="F161:G161">
    <cfRule type="cellIs" dxfId="31" priority="51632" operator="lessThan">
      <formula>0</formula>
    </cfRule>
    <cfRule type="cellIs" dxfId="32" priority="37114" operator="lessThan">
      <formula>0</formula>
    </cfRule>
  </conditionalFormatting>
  <conditionalFormatting sqref="H161">
    <cfRule type="expression" dxfId="30" priority="8078">
      <formula>$L161=0</formula>
    </cfRule>
  </conditionalFormatting>
  <conditionalFormatting sqref="I161:K161">
    <cfRule type="expression" dxfId="30" priority="15336">
      <formula>$L161=0</formula>
    </cfRule>
  </conditionalFormatting>
  <conditionalFormatting sqref="J161:K161">
    <cfRule type="cellIs" dxfId="31" priority="51631" operator="lessThan">
      <formula>0</formula>
    </cfRule>
    <cfRule type="cellIs" dxfId="32" priority="37113" operator="lessThan">
      <formula>0</formula>
    </cfRule>
  </conditionalFormatting>
  <conditionalFormatting sqref="L161">
    <cfRule type="expression" dxfId="30" priority="8077">
      <formula>$L161=0</formula>
    </cfRule>
  </conditionalFormatting>
  <conditionalFormatting sqref="M161:O161">
    <cfRule type="expression" dxfId="30" priority="15335">
      <formula>$L161=0</formula>
    </cfRule>
  </conditionalFormatting>
  <conditionalFormatting sqref="N161:O161">
    <cfRule type="cellIs" dxfId="31" priority="51630" operator="lessThan">
      <formula>0</formula>
    </cfRule>
    <cfRule type="cellIs" dxfId="32" priority="37112" operator="lessThan">
      <formula>0</formula>
    </cfRule>
  </conditionalFormatting>
  <conditionalFormatting sqref="P161">
    <cfRule type="expression" dxfId="30" priority="8076">
      <formula>$L161=0</formula>
    </cfRule>
  </conditionalFormatting>
  <conditionalFormatting sqref="Q161:S161">
    <cfRule type="expression" dxfId="30" priority="15334">
      <formula>$L161=0</formula>
    </cfRule>
  </conditionalFormatting>
  <conditionalFormatting sqref="R161:S161">
    <cfRule type="cellIs" dxfId="31" priority="51629" operator="lessThan">
      <formula>0</formula>
    </cfRule>
    <cfRule type="cellIs" dxfId="32" priority="37111" operator="lessThan">
      <formula>0</formula>
    </cfRule>
  </conditionalFormatting>
  <conditionalFormatting sqref="T161">
    <cfRule type="expression" dxfId="30" priority="8075">
      <formula>$L161=0</formula>
    </cfRule>
  </conditionalFormatting>
  <conditionalFormatting sqref="U161:W161">
    <cfRule type="expression" dxfId="30" priority="15333">
      <formula>$L161=0</formula>
    </cfRule>
  </conditionalFormatting>
  <conditionalFormatting sqref="V161:W161">
    <cfRule type="cellIs" dxfId="31" priority="51628" operator="lessThan">
      <formula>0</formula>
    </cfRule>
    <cfRule type="cellIs" dxfId="32" priority="37110" operator="lessThan">
      <formula>0</formula>
    </cfRule>
  </conditionalFormatting>
  <conditionalFormatting sqref="X161">
    <cfRule type="expression" dxfId="30" priority="8074">
      <formula>$L161=0</formula>
    </cfRule>
  </conditionalFormatting>
  <conditionalFormatting sqref="Y161:AA161">
    <cfRule type="expression" dxfId="30" priority="15332">
      <formula>$L161=0</formula>
    </cfRule>
  </conditionalFormatting>
  <conditionalFormatting sqref="Z161:AA161">
    <cfRule type="cellIs" dxfId="31" priority="51627" operator="lessThan">
      <formula>0</formula>
    </cfRule>
    <cfRule type="cellIs" dxfId="32" priority="37109" operator="lessThan">
      <formula>0</formula>
    </cfRule>
  </conditionalFormatting>
  <conditionalFormatting sqref="AB161">
    <cfRule type="expression" dxfId="30" priority="8073">
      <formula>$L161=0</formula>
    </cfRule>
  </conditionalFormatting>
  <conditionalFormatting sqref="D162">
    <cfRule type="expression" dxfId="30" priority="22590">
      <formula>$L162=0</formula>
    </cfRule>
  </conditionalFormatting>
  <conditionalFormatting sqref="H162">
    <cfRule type="expression" dxfId="30" priority="22589">
      <formula>$L162=0</formula>
    </cfRule>
  </conditionalFormatting>
  <conditionalFormatting sqref="L162">
    <cfRule type="expression" dxfId="30" priority="22588">
      <formula>$L162=0</formula>
    </cfRule>
  </conditionalFormatting>
  <conditionalFormatting sqref="P162">
    <cfRule type="expression" dxfId="30" priority="22587">
      <formula>$L162=0</formula>
    </cfRule>
  </conditionalFormatting>
  <conditionalFormatting sqref="T162">
    <cfRule type="expression" dxfId="30" priority="22586">
      <formula>$L162=0</formula>
    </cfRule>
  </conditionalFormatting>
  <conditionalFormatting sqref="X162">
    <cfRule type="expression" dxfId="30" priority="22585">
      <formula>$L162=0</formula>
    </cfRule>
  </conditionalFormatting>
  <conditionalFormatting sqref="AB162">
    <cfRule type="expression" dxfId="30" priority="22584">
      <formula>$L162=0</formula>
    </cfRule>
  </conditionalFormatting>
  <conditionalFormatting sqref="A163:C163">
    <cfRule type="expression" dxfId="30" priority="15331">
      <formula>$L163=0</formula>
    </cfRule>
  </conditionalFormatting>
  <conditionalFormatting sqref="B163:C163">
    <cfRule type="cellIs" dxfId="31" priority="51626" operator="lessThan">
      <formula>0</formula>
    </cfRule>
    <cfRule type="cellIs" dxfId="32" priority="37108" operator="lessThan">
      <formula>0</formula>
    </cfRule>
  </conditionalFormatting>
  <conditionalFormatting sqref="D163">
    <cfRule type="expression" dxfId="30" priority="8072">
      <formula>$L163=0</formula>
    </cfRule>
  </conditionalFormatting>
  <conditionalFormatting sqref="E163:G163">
    <cfRule type="expression" dxfId="30" priority="15330">
      <formula>$L163=0</formula>
    </cfRule>
  </conditionalFormatting>
  <conditionalFormatting sqref="F163:G163">
    <cfRule type="cellIs" dxfId="31" priority="51625" operator="lessThan">
      <formula>0</formula>
    </cfRule>
    <cfRule type="cellIs" dxfId="32" priority="37107" operator="lessThan">
      <formula>0</formula>
    </cfRule>
  </conditionalFormatting>
  <conditionalFormatting sqref="H163">
    <cfRule type="expression" dxfId="30" priority="8071">
      <formula>$L163=0</formula>
    </cfRule>
  </conditionalFormatting>
  <conditionalFormatting sqref="I163:K163">
    <cfRule type="expression" dxfId="30" priority="15329">
      <formula>$L163=0</formula>
    </cfRule>
  </conditionalFormatting>
  <conditionalFormatting sqref="J163:K163">
    <cfRule type="cellIs" dxfId="31" priority="51624" operator="lessThan">
      <formula>0</formula>
    </cfRule>
    <cfRule type="cellIs" dxfId="32" priority="37106" operator="lessThan">
      <formula>0</formula>
    </cfRule>
  </conditionalFormatting>
  <conditionalFormatting sqref="L163">
    <cfRule type="expression" dxfId="30" priority="8070">
      <formula>$L163=0</formula>
    </cfRule>
  </conditionalFormatting>
  <conditionalFormatting sqref="M163:O163">
    <cfRule type="expression" dxfId="30" priority="15328">
      <formula>$L163=0</formula>
    </cfRule>
  </conditionalFormatting>
  <conditionalFormatting sqref="N163:O163">
    <cfRule type="cellIs" dxfId="31" priority="51623" operator="lessThan">
      <formula>0</formula>
    </cfRule>
    <cfRule type="cellIs" dxfId="32" priority="37105" operator="lessThan">
      <formula>0</formula>
    </cfRule>
  </conditionalFormatting>
  <conditionalFormatting sqref="P163">
    <cfRule type="expression" dxfId="30" priority="8069">
      <formula>$L163=0</formula>
    </cfRule>
  </conditionalFormatting>
  <conditionalFormatting sqref="Q163:S163">
    <cfRule type="expression" dxfId="30" priority="15327">
      <formula>$L163=0</formula>
    </cfRule>
  </conditionalFormatting>
  <conditionalFormatting sqref="R163:S163">
    <cfRule type="cellIs" dxfId="31" priority="51622" operator="lessThan">
      <formula>0</formula>
    </cfRule>
    <cfRule type="cellIs" dxfId="32" priority="37104" operator="lessThan">
      <formula>0</formula>
    </cfRule>
  </conditionalFormatting>
  <conditionalFormatting sqref="T163">
    <cfRule type="expression" dxfId="30" priority="8068">
      <formula>$L163=0</formula>
    </cfRule>
  </conditionalFormatting>
  <conditionalFormatting sqref="U163:W163">
    <cfRule type="expression" dxfId="30" priority="15326">
      <formula>$L163=0</formula>
    </cfRule>
  </conditionalFormatting>
  <conditionalFormatting sqref="V163:W163">
    <cfRule type="cellIs" dxfId="31" priority="51621" operator="lessThan">
      <formula>0</formula>
    </cfRule>
    <cfRule type="cellIs" dxfId="32" priority="37103" operator="lessThan">
      <formula>0</formula>
    </cfRule>
  </conditionalFormatting>
  <conditionalFormatting sqref="X163">
    <cfRule type="expression" dxfId="30" priority="8067">
      <formula>$L163=0</formula>
    </cfRule>
  </conditionalFormatting>
  <conditionalFormatting sqref="Y163:AA163">
    <cfRule type="expression" dxfId="30" priority="15325">
      <formula>$L163=0</formula>
    </cfRule>
  </conditionalFormatting>
  <conditionalFormatting sqref="Z163:AA163">
    <cfRule type="cellIs" dxfId="31" priority="51620" operator="lessThan">
      <formula>0</formula>
    </cfRule>
    <cfRule type="cellIs" dxfId="32" priority="37102" operator="lessThan">
      <formula>0</formula>
    </cfRule>
  </conditionalFormatting>
  <conditionalFormatting sqref="AB163">
    <cfRule type="expression" dxfId="30" priority="8066">
      <formula>$L163=0</formula>
    </cfRule>
  </conditionalFormatting>
  <conditionalFormatting sqref="D164">
    <cfRule type="expression" dxfId="30" priority="22583">
      <formula>$L164=0</formula>
    </cfRule>
  </conditionalFormatting>
  <conditionalFormatting sqref="H164">
    <cfRule type="expression" dxfId="30" priority="22582">
      <formula>$L164=0</formula>
    </cfRule>
  </conditionalFormatting>
  <conditionalFormatting sqref="L164">
    <cfRule type="expression" dxfId="30" priority="22581">
      <formula>$L164=0</formula>
    </cfRule>
  </conditionalFormatting>
  <conditionalFormatting sqref="P164">
    <cfRule type="expression" dxfId="30" priority="22580">
      <formula>$L164=0</formula>
    </cfRule>
  </conditionalFormatting>
  <conditionalFormatting sqref="T164">
    <cfRule type="expression" dxfId="30" priority="22579">
      <formula>$L164=0</formula>
    </cfRule>
  </conditionalFormatting>
  <conditionalFormatting sqref="X164">
    <cfRule type="expression" dxfId="30" priority="22578">
      <formula>$L164=0</formula>
    </cfRule>
  </conditionalFormatting>
  <conditionalFormatting sqref="AB164">
    <cfRule type="expression" dxfId="30" priority="22577">
      <formula>$L164=0</formula>
    </cfRule>
  </conditionalFormatting>
  <conditionalFormatting sqref="A165:C165">
    <cfRule type="expression" dxfId="30" priority="15324">
      <formula>$L165=0</formula>
    </cfRule>
  </conditionalFormatting>
  <conditionalFormatting sqref="B165:C165">
    <cfRule type="cellIs" dxfId="31" priority="51619" operator="lessThan">
      <formula>0</formula>
    </cfRule>
    <cfRule type="cellIs" dxfId="32" priority="37101" operator="lessThan">
      <formula>0</formula>
    </cfRule>
  </conditionalFormatting>
  <conditionalFormatting sqref="D165">
    <cfRule type="expression" dxfId="30" priority="8065">
      <formula>$L165=0</formula>
    </cfRule>
  </conditionalFormatting>
  <conditionalFormatting sqref="E165:G165">
    <cfRule type="expression" dxfId="30" priority="15323">
      <formula>$L165=0</formula>
    </cfRule>
  </conditionalFormatting>
  <conditionalFormatting sqref="F165:G165">
    <cfRule type="cellIs" dxfId="31" priority="51618" operator="lessThan">
      <formula>0</formula>
    </cfRule>
    <cfRule type="cellIs" dxfId="32" priority="37100" operator="lessThan">
      <formula>0</formula>
    </cfRule>
  </conditionalFormatting>
  <conditionalFormatting sqref="H165">
    <cfRule type="expression" dxfId="30" priority="8064">
      <formula>$L165=0</formula>
    </cfRule>
  </conditionalFormatting>
  <conditionalFormatting sqref="I165:K165">
    <cfRule type="expression" dxfId="30" priority="15322">
      <formula>$L165=0</formula>
    </cfRule>
  </conditionalFormatting>
  <conditionalFormatting sqref="J165:K165">
    <cfRule type="cellIs" dxfId="31" priority="51617" operator="lessThan">
      <formula>0</formula>
    </cfRule>
    <cfRule type="cellIs" dxfId="32" priority="37099" operator="lessThan">
      <formula>0</formula>
    </cfRule>
  </conditionalFormatting>
  <conditionalFormatting sqref="L165">
    <cfRule type="expression" dxfId="30" priority="8063">
      <formula>$L165=0</formula>
    </cfRule>
  </conditionalFormatting>
  <conditionalFormatting sqref="M165:O165">
    <cfRule type="expression" dxfId="30" priority="15321">
      <formula>$L165=0</formula>
    </cfRule>
  </conditionalFormatting>
  <conditionalFormatting sqref="N165:O165">
    <cfRule type="cellIs" dxfId="31" priority="51616" operator="lessThan">
      <formula>0</formula>
    </cfRule>
    <cfRule type="cellIs" dxfId="32" priority="37098" operator="lessThan">
      <formula>0</formula>
    </cfRule>
  </conditionalFormatting>
  <conditionalFormatting sqref="P165">
    <cfRule type="expression" dxfId="30" priority="8062">
      <formula>$L165=0</formula>
    </cfRule>
  </conditionalFormatting>
  <conditionalFormatting sqref="Q165:S165">
    <cfRule type="expression" dxfId="30" priority="15320">
      <formula>$L165=0</formula>
    </cfRule>
  </conditionalFormatting>
  <conditionalFormatting sqref="R165:S165">
    <cfRule type="cellIs" dxfId="31" priority="51615" operator="lessThan">
      <formula>0</formula>
    </cfRule>
    <cfRule type="cellIs" dxfId="32" priority="37097" operator="lessThan">
      <formula>0</formula>
    </cfRule>
  </conditionalFormatting>
  <conditionalFormatting sqref="T165">
    <cfRule type="expression" dxfId="30" priority="8061">
      <formula>$L165=0</formula>
    </cfRule>
  </conditionalFormatting>
  <conditionalFormatting sqref="U165:W165">
    <cfRule type="expression" dxfId="30" priority="15319">
      <formula>$L165=0</formula>
    </cfRule>
  </conditionalFormatting>
  <conditionalFormatting sqref="V165:W165">
    <cfRule type="cellIs" dxfId="31" priority="51614" operator="lessThan">
      <formula>0</formula>
    </cfRule>
    <cfRule type="cellIs" dxfId="32" priority="37096" operator="lessThan">
      <formula>0</formula>
    </cfRule>
  </conditionalFormatting>
  <conditionalFormatting sqref="X165">
    <cfRule type="expression" dxfId="30" priority="8060">
      <formula>$L165=0</formula>
    </cfRule>
  </conditionalFormatting>
  <conditionalFormatting sqref="Y165:AA165">
    <cfRule type="expression" dxfId="30" priority="15318">
      <formula>$L165=0</formula>
    </cfRule>
  </conditionalFormatting>
  <conditionalFormatting sqref="Z165:AA165">
    <cfRule type="cellIs" dxfId="31" priority="51613" operator="lessThan">
      <formula>0</formula>
    </cfRule>
    <cfRule type="cellIs" dxfId="32" priority="37095" operator="lessThan">
      <formula>0</formula>
    </cfRule>
  </conditionalFormatting>
  <conditionalFormatting sqref="AB165">
    <cfRule type="expression" dxfId="30" priority="8059">
      <formula>$L165=0</formula>
    </cfRule>
  </conditionalFormatting>
  <conditionalFormatting sqref="D166">
    <cfRule type="expression" dxfId="30" priority="22576">
      <formula>$L166=0</formula>
    </cfRule>
  </conditionalFormatting>
  <conditionalFormatting sqref="H166">
    <cfRule type="expression" dxfId="30" priority="22575">
      <formula>$L166=0</formula>
    </cfRule>
  </conditionalFormatting>
  <conditionalFormatting sqref="L166">
    <cfRule type="expression" dxfId="30" priority="22574">
      <formula>$L166=0</formula>
    </cfRule>
  </conditionalFormatting>
  <conditionalFormatting sqref="P166">
    <cfRule type="expression" dxfId="30" priority="22573">
      <formula>$L166=0</formula>
    </cfRule>
  </conditionalFormatting>
  <conditionalFormatting sqref="T166">
    <cfRule type="expression" dxfId="30" priority="22572">
      <formula>$L166=0</formula>
    </cfRule>
  </conditionalFormatting>
  <conditionalFormatting sqref="X166">
    <cfRule type="expression" dxfId="30" priority="22571">
      <formula>$L166=0</formula>
    </cfRule>
  </conditionalFormatting>
  <conditionalFormatting sqref="AB166">
    <cfRule type="expression" dxfId="30" priority="22570">
      <formula>$L166=0</formula>
    </cfRule>
  </conditionalFormatting>
  <conditionalFormatting sqref="A167:C167">
    <cfRule type="expression" dxfId="30" priority="15317">
      <formula>$L167=0</formula>
    </cfRule>
  </conditionalFormatting>
  <conditionalFormatting sqref="B167:C167">
    <cfRule type="cellIs" dxfId="31" priority="51612" operator="lessThan">
      <formula>0</formula>
    </cfRule>
    <cfRule type="cellIs" dxfId="32" priority="37094" operator="lessThan">
      <formula>0</formula>
    </cfRule>
  </conditionalFormatting>
  <conditionalFormatting sqref="D167">
    <cfRule type="expression" dxfId="30" priority="8058">
      <formula>$L167=0</formula>
    </cfRule>
  </conditionalFormatting>
  <conditionalFormatting sqref="E167:G167">
    <cfRule type="expression" dxfId="30" priority="15316">
      <formula>$L167=0</formula>
    </cfRule>
  </conditionalFormatting>
  <conditionalFormatting sqref="F167:G167">
    <cfRule type="cellIs" dxfId="31" priority="51611" operator="lessThan">
      <formula>0</formula>
    </cfRule>
    <cfRule type="cellIs" dxfId="32" priority="37093" operator="lessThan">
      <formula>0</formula>
    </cfRule>
  </conditionalFormatting>
  <conditionalFormatting sqref="H167">
    <cfRule type="expression" dxfId="30" priority="8057">
      <formula>$L167=0</formula>
    </cfRule>
  </conditionalFormatting>
  <conditionalFormatting sqref="I167:K167">
    <cfRule type="expression" dxfId="30" priority="15315">
      <formula>$L167=0</formula>
    </cfRule>
  </conditionalFormatting>
  <conditionalFormatting sqref="J167:K167">
    <cfRule type="cellIs" dxfId="31" priority="51610" operator="lessThan">
      <formula>0</formula>
    </cfRule>
    <cfRule type="cellIs" dxfId="32" priority="37092" operator="lessThan">
      <formula>0</formula>
    </cfRule>
  </conditionalFormatting>
  <conditionalFormatting sqref="L167">
    <cfRule type="expression" dxfId="30" priority="8056">
      <formula>$L167=0</formula>
    </cfRule>
  </conditionalFormatting>
  <conditionalFormatting sqref="M167:O167">
    <cfRule type="expression" dxfId="30" priority="15314">
      <formula>$L167=0</formula>
    </cfRule>
  </conditionalFormatting>
  <conditionalFormatting sqref="N167:O167">
    <cfRule type="cellIs" dxfId="31" priority="51609" operator="lessThan">
      <formula>0</formula>
    </cfRule>
    <cfRule type="cellIs" dxfId="32" priority="37091" operator="lessThan">
      <formula>0</formula>
    </cfRule>
  </conditionalFormatting>
  <conditionalFormatting sqref="P167">
    <cfRule type="expression" dxfId="30" priority="8055">
      <formula>$L167=0</formula>
    </cfRule>
  </conditionalFormatting>
  <conditionalFormatting sqref="Q167:S167">
    <cfRule type="expression" dxfId="30" priority="15313">
      <formula>$L167=0</formula>
    </cfRule>
  </conditionalFormatting>
  <conditionalFormatting sqref="R167:S167">
    <cfRule type="cellIs" dxfId="31" priority="51608" operator="lessThan">
      <formula>0</formula>
    </cfRule>
    <cfRule type="cellIs" dxfId="32" priority="37090" operator="lessThan">
      <formula>0</formula>
    </cfRule>
  </conditionalFormatting>
  <conditionalFormatting sqref="T167">
    <cfRule type="expression" dxfId="30" priority="8054">
      <formula>$L167=0</formula>
    </cfRule>
  </conditionalFormatting>
  <conditionalFormatting sqref="U167:W167">
    <cfRule type="expression" dxfId="30" priority="15312">
      <formula>$L167=0</formula>
    </cfRule>
  </conditionalFormatting>
  <conditionalFormatting sqref="V167:W167">
    <cfRule type="cellIs" dxfId="31" priority="51607" operator="lessThan">
      <formula>0</formula>
    </cfRule>
    <cfRule type="cellIs" dxfId="32" priority="37089" operator="lessThan">
      <formula>0</formula>
    </cfRule>
  </conditionalFormatting>
  <conditionalFormatting sqref="X167">
    <cfRule type="expression" dxfId="30" priority="8053">
      <formula>$L167=0</formula>
    </cfRule>
  </conditionalFormatting>
  <conditionalFormatting sqref="Y167:AA167">
    <cfRule type="expression" dxfId="30" priority="15311">
      <formula>$L167=0</formula>
    </cfRule>
  </conditionalFormatting>
  <conditionalFormatting sqref="Z167:AA167">
    <cfRule type="cellIs" dxfId="31" priority="51606" operator="lessThan">
      <formula>0</formula>
    </cfRule>
    <cfRule type="cellIs" dxfId="32" priority="37088" operator="lessThan">
      <formula>0</formula>
    </cfRule>
  </conditionalFormatting>
  <conditionalFormatting sqref="AB167">
    <cfRule type="expression" dxfId="30" priority="8052">
      <formula>$L167=0</formula>
    </cfRule>
  </conditionalFormatting>
  <conditionalFormatting sqref="D168">
    <cfRule type="expression" dxfId="30" priority="22569">
      <formula>$L168=0</formula>
    </cfRule>
  </conditionalFormatting>
  <conditionalFormatting sqref="H168">
    <cfRule type="expression" dxfId="30" priority="22568">
      <formula>$L168=0</formula>
    </cfRule>
  </conditionalFormatting>
  <conditionalFormatting sqref="L168">
    <cfRule type="expression" dxfId="30" priority="22567">
      <formula>$L168=0</formula>
    </cfRule>
  </conditionalFormatting>
  <conditionalFormatting sqref="P168">
    <cfRule type="expression" dxfId="30" priority="22566">
      <formula>$L168=0</formula>
    </cfRule>
  </conditionalFormatting>
  <conditionalFormatting sqref="T168">
    <cfRule type="expression" dxfId="30" priority="22565">
      <formula>$L168=0</formula>
    </cfRule>
  </conditionalFormatting>
  <conditionalFormatting sqref="X168">
    <cfRule type="expression" dxfId="30" priority="22564">
      <formula>$L168=0</formula>
    </cfRule>
  </conditionalFormatting>
  <conditionalFormatting sqref="AB168">
    <cfRule type="expression" dxfId="30" priority="22563">
      <formula>$L168=0</formula>
    </cfRule>
  </conditionalFormatting>
  <conditionalFormatting sqref="A169:C169">
    <cfRule type="expression" dxfId="30" priority="15310">
      <formula>$L169=0</formula>
    </cfRule>
  </conditionalFormatting>
  <conditionalFormatting sqref="B169:C169">
    <cfRule type="cellIs" dxfId="31" priority="51605" operator="lessThan">
      <formula>0</formula>
    </cfRule>
    <cfRule type="cellIs" dxfId="32" priority="37087" operator="lessThan">
      <formula>0</formula>
    </cfRule>
  </conditionalFormatting>
  <conditionalFormatting sqref="D169">
    <cfRule type="expression" dxfId="30" priority="8051">
      <formula>$L169=0</formula>
    </cfRule>
  </conditionalFormatting>
  <conditionalFormatting sqref="E169:G169">
    <cfRule type="expression" dxfId="30" priority="15309">
      <formula>$L169=0</formula>
    </cfRule>
  </conditionalFormatting>
  <conditionalFormatting sqref="F169:G169">
    <cfRule type="cellIs" dxfId="31" priority="51604" operator="lessThan">
      <formula>0</formula>
    </cfRule>
    <cfRule type="cellIs" dxfId="32" priority="37086" operator="lessThan">
      <formula>0</formula>
    </cfRule>
  </conditionalFormatting>
  <conditionalFormatting sqref="H169">
    <cfRule type="expression" dxfId="30" priority="8050">
      <formula>$L169=0</formula>
    </cfRule>
  </conditionalFormatting>
  <conditionalFormatting sqref="I169:K169">
    <cfRule type="expression" dxfId="30" priority="15308">
      <formula>$L169=0</formula>
    </cfRule>
  </conditionalFormatting>
  <conditionalFormatting sqref="J169:K169">
    <cfRule type="cellIs" dxfId="31" priority="51603" operator="lessThan">
      <formula>0</formula>
    </cfRule>
    <cfRule type="cellIs" dxfId="32" priority="37085" operator="lessThan">
      <formula>0</formula>
    </cfRule>
  </conditionalFormatting>
  <conditionalFormatting sqref="L169">
    <cfRule type="expression" dxfId="30" priority="8049">
      <formula>$L169=0</formula>
    </cfRule>
  </conditionalFormatting>
  <conditionalFormatting sqref="M169:O169">
    <cfRule type="expression" dxfId="30" priority="15307">
      <formula>$L169=0</formula>
    </cfRule>
  </conditionalFormatting>
  <conditionalFormatting sqref="N169:O169">
    <cfRule type="cellIs" dxfId="31" priority="51602" operator="lessThan">
      <formula>0</formula>
    </cfRule>
    <cfRule type="cellIs" dxfId="32" priority="37084" operator="lessThan">
      <formula>0</formula>
    </cfRule>
  </conditionalFormatting>
  <conditionalFormatting sqref="P169">
    <cfRule type="expression" dxfId="30" priority="8048">
      <formula>$L169=0</formula>
    </cfRule>
  </conditionalFormatting>
  <conditionalFormatting sqref="Q169:S169">
    <cfRule type="expression" dxfId="30" priority="15306">
      <formula>$L169=0</formula>
    </cfRule>
  </conditionalFormatting>
  <conditionalFormatting sqref="R169:S169">
    <cfRule type="cellIs" dxfId="31" priority="51601" operator="lessThan">
      <formula>0</formula>
    </cfRule>
    <cfRule type="cellIs" dxfId="32" priority="37083" operator="lessThan">
      <formula>0</formula>
    </cfRule>
  </conditionalFormatting>
  <conditionalFormatting sqref="T169">
    <cfRule type="expression" dxfId="30" priority="8047">
      <formula>$L169=0</formula>
    </cfRule>
  </conditionalFormatting>
  <conditionalFormatting sqref="U169:W169">
    <cfRule type="expression" dxfId="30" priority="15305">
      <formula>$L169=0</formula>
    </cfRule>
  </conditionalFormatting>
  <conditionalFormatting sqref="V169:W169">
    <cfRule type="cellIs" dxfId="31" priority="51600" operator="lessThan">
      <formula>0</formula>
    </cfRule>
    <cfRule type="cellIs" dxfId="32" priority="37082" operator="lessThan">
      <formula>0</formula>
    </cfRule>
  </conditionalFormatting>
  <conditionalFormatting sqref="X169">
    <cfRule type="expression" dxfId="30" priority="8046">
      <formula>$L169=0</formula>
    </cfRule>
  </conditionalFormatting>
  <conditionalFormatting sqref="Y169:AA169">
    <cfRule type="expression" dxfId="30" priority="15304">
      <formula>$L169=0</formula>
    </cfRule>
  </conditionalFormatting>
  <conditionalFormatting sqref="Z169:AA169">
    <cfRule type="cellIs" dxfId="31" priority="51599" operator="lessThan">
      <formula>0</formula>
    </cfRule>
    <cfRule type="cellIs" dxfId="32" priority="37081" operator="lessThan">
      <formula>0</formula>
    </cfRule>
  </conditionalFormatting>
  <conditionalFormatting sqref="AB169">
    <cfRule type="expression" dxfId="30" priority="8045">
      <formula>$L169=0</formula>
    </cfRule>
  </conditionalFormatting>
  <conditionalFormatting sqref="D170">
    <cfRule type="expression" dxfId="30" priority="22562">
      <formula>$L170=0</formula>
    </cfRule>
  </conditionalFormatting>
  <conditionalFormatting sqref="H170">
    <cfRule type="expression" dxfId="30" priority="22561">
      <formula>$L170=0</formula>
    </cfRule>
  </conditionalFormatting>
  <conditionalFormatting sqref="L170">
    <cfRule type="expression" dxfId="30" priority="22560">
      <formula>$L170=0</formula>
    </cfRule>
  </conditionalFormatting>
  <conditionalFormatting sqref="P170">
    <cfRule type="expression" dxfId="30" priority="22559">
      <formula>$L170=0</formula>
    </cfRule>
  </conditionalFormatting>
  <conditionalFormatting sqref="T170">
    <cfRule type="expression" dxfId="30" priority="22558">
      <formula>$L170=0</formula>
    </cfRule>
  </conditionalFormatting>
  <conditionalFormatting sqref="X170">
    <cfRule type="expression" dxfId="30" priority="22557">
      <formula>$L170=0</formula>
    </cfRule>
  </conditionalFormatting>
  <conditionalFormatting sqref="AB170">
    <cfRule type="expression" dxfId="30" priority="22556">
      <formula>$L170=0</formula>
    </cfRule>
  </conditionalFormatting>
  <conditionalFormatting sqref="A171:C171">
    <cfRule type="expression" dxfId="30" priority="15303">
      <formula>$L171=0</formula>
    </cfRule>
  </conditionalFormatting>
  <conditionalFormatting sqref="B171:C171">
    <cfRule type="cellIs" dxfId="31" priority="51598" operator="lessThan">
      <formula>0</formula>
    </cfRule>
    <cfRule type="cellIs" dxfId="32" priority="37080" operator="lessThan">
      <formula>0</formula>
    </cfRule>
  </conditionalFormatting>
  <conditionalFormatting sqref="D171">
    <cfRule type="expression" dxfId="30" priority="8044">
      <formula>$L171=0</formula>
    </cfRule>
  </conditionalFormatting>
  <conditionalFormatting sqref="E171:G171">
    <cfRule type="expression" dxfId="30" priority="15302">
      <formula>$L171=0</formula>
    </cfRule>
  </conditionalFormatting>
  <conditionalFormatting sqref="F171:G171">
    <cfRule type="cellIs" dxfId="31" priority="51597" operator="lessThan">
      <formula>0</formula>
    </cfRule>
    <cfRule type="cellIs" dxfId="32" priority="37079" operator="lessThan">
      <formula>0</formula>
    </cfRule>
  </conditionalFormatting>
  <conditionalFormatting sqref="H171">
    <cfRule type="expression" dxfId="30" priority="8043">
      <formula>$L171=0</formula>
    </cfRule>
  </conditionalFormatting>
  <conditionalFormatting sqref="I171:K171">
    <cfRule type="expression" dxfId="30" priority="15301">
      <formula>$L171=0</formula>
    </cfRule>
  </conditionalFormatting>
  <conditionalFormatting sqref="J171:K171">
    <cfRule type="cellIs" dxfId="31" priority="51596" operator="lessThan">
      <formula>0</formula>
    </cfRule>
    <cfRule type="cellIs" dxfId="32" priority="37078" operator="lessThan">
      <formula>0</formula>
    </cfRule>
  </conditionalFormatting>
  <conditionalFormatting sqref="L171">
    <cfRule type="expression" dxfId="30" priority="8042">
      <formula>$L171=0</formula>
    </cfRule>
  </conditionalFormatting>
  <conditionalFormatting sqref="M171:O171">
    <cfRule type="expression" dxfId="30" priority="15300">
      <formula>$L171=0</formula>
    </cfRule>
  </conditionalFormatting>
  <conditionalFormatting sqref="N171:O171">
    <cfRule type="cellIs" dxfId="31" priority="51595" operator="lessThan">
      <formula>0</formula>
    </cfRule>
    <cfRule type="cellIs" dxfId="32" priority="37077" operator="lessThan">
      <formula>0</formula>
    </cfRule>
  </conditionalFormatting>
  <conditionalFormatting sqref="P171">
    <cfRule type="expression" dxfId="30" priority="8041">
      <formula>$L171=0</formula>
    </cfRule>
  </conditionalFormatting>
  <conditionalFormatting sqref="Q171:S171">
    <cfRule type="expression" dxfId="30" priority="15299">
      <formula>$L171=0</formula>
    </cfRule>
  </conditionalFormatting>
  <conditionalFormatting sqref="R171:S171">
    <cfRule type="cellIs" dxfId="31" priority="51594" operator="lessThan">
      <formula>0</formula>
    </cfRule>
    <cfRule type="cellIs" dxfId="32" priority="37076" operator="lessThan">
      <formula>0</formula>
    </cfRule>
  </conditionalFormatting>
  <conditionalFormatting sqref="T171">
    <cfRule type="expression" dxfId="30" priority="8040">
      <formula>$L171=0</formula>
    </cfRule>
  </conditionalFormatting>
  <conditionalFormatting sqref="U171:W171">
    <cfRule type="expression" dxfId="30" priority="15298">
      <formula>$L171=0</formula>
    </cfRule>
  </conditionalFormatting>
  <conditionalFormatting sqref="V171:W171">
    <cfRule type="cellIs" dxfId="31" priority="51593" operator="lessThan">
      <formula>0</formula>
    </cfRule>
    <cfRule type="cellIs" dxfId="32" priority="37075" operator="lessThan">
      <formula>0</formula>
    </cfRule>
  </conditionalFormatting>
  <conditionalFormatting sqref="X171">
    <cfRule type="expression" dxfId="30" priority="8039">
      <formula>$L171=0</formula>
    </cfRule>
  </conditionalFormatting>
  <conditionalFormatting sqref="Y171:AA171">
    <cfRule type="expression" dxfId="30" priority="15297">
      <formula>$L171=0</formula>
    </cfRule>
  </conditionalFormatting>
  <conditionalFormatting sqref="Z171:AA171">
    <cfRule type="cellIs" dxfId="31" priority="51592" operator="lessThan">
      <formula>0</formula>
    </cfRule>
    <cfRule type="cellIs" dxfId="32" priority="37074" operator="lessThan">
      <formula>0</formula>
    </cfRule>
  </conditionalFormatting>
  <conditionalFormatting sqref="AB171">
    <cfRule type="expression" dxfId="30" priority="8038">
      <formula>$L171=0</formula>
    </cfRule>
  </conditionalFormatting>
  <conditionalFormatting sqref="D172">
    <cfRule type="expression" dxfId="30" priority="22555">
      <formula>$L172=0</formula>
    </cfRule>
  </conditionalFormatting>
  <conditionalFormatting sqref="H172">
    <cfRule type="expression" dxfId="30" priority="22554">
      <formula>$L172=0</formula>
    </cfRule>
  </conditionalFormatting>
  <conditionalFormatting sqref="L172">
    <cfRule type="expression" dxfId="30" priority="22553">
      <formula>$L172=0</formula>
    </cfRule>
  </conditionalFormatting>
  <conditionalFormatting sqref="P172">
    <cfRule type="expression" dxfId="30" priority="22552">
      <formula>$L172=0</formula>
    </cfRule>
  </conditionalFormatting>
  <conditionalFormatting sqref="T172">
    <cfRule type="expression" dxfId="30" priority="22551">
      <formula>$L172=0</formula>
    </cfRule>
  </conditionalFormatting>
  <conditionalFormatting sqref="X172">
    <cfRule type="expression" dxfId="30" priority="22550">
      <formula>$L172=0</formula>
    </cfRule>
  </conditionalFormatting>
  <conditionalFormatting sqref="AB172">
    <cfRule type="expression" dxfId="30" priority="22549">
      <formula>$L172=0</formula>
    </cfRule>
  </conditionalFormatting>
  <conditionalFormatting sqref="A173:C173">
    <cfRule type="expression" dxfId="30" priority="15296">
      <formula>$L173=0</formula>
    </cfRule>
  </conditionalFormatting>
  <conditionalFormatting sqref="B173:C173">
    <cfRule type="cellIs" dxfId="31" priority="51591" operator="lessThan">
      <formula>0</formula>
    </cfRule>
    <cfRule type="cellIs" dxfId="32" priority="37073" operator="lessThan">
      <formula>0</formula>
    </cfRule>
  </conditionalFormatting>
  <conditionalFormatting sqref="D173">
    <cfRule type="expression" dxfId="30" priority="8037">
      <formula>$L173=0</formula>
    </cfRule>
  </conditionalFormatting>
  <conditionalFormatting sqref="E173:G173">
    <cfRule type="expression" dxfId="30" priority="15295">
      <formula>$L173=0</formula>
    </cfRule>
  </conditionalFormatting>
  <conditionalFormatting sqref="F173:G173">
    <cfRule type="cellIs" dxfId="31" priority="51590" operator="lessThan">
      <formula>0</formula>
    </cfRule>
    <cfRule type="cellIs" dxfId="32" priority="37072" operator="lessThan">
      <formula>0</formula>
    </cfRule>
  </conditionalFormatting>
  <conditionalFormatting sqref="H173">
    <cfRule type="expression" dxfId="30" priority="8036">
      <formula>$L173=0</formula>
    </cfRule>
  </conditionalFormatting>
  <conditionalFormatting sqref="I173:K173">
    <cfRule type="expression" dxfId="30" priority="15294">
      <formula>$L173=0</formula>
    </cfRule>
  </conditionalFormatting>
  <conditionalFormatting sqref="J173:K173">
    <cfRule type="cellIs" dxfId="31" priority="51589" operator="lessThan">
      <formula>0</formula>
    </cfRule>
    <cfRule type="cellIs" dxfId="32" priority="37071" operator="lessThan">
      <formula>0</formula>
    </cfRule>
  </conditionalFormatting>
  <conditionalFormatting sqref="L173">
    <cfRule type="expression" dxfId="30" priority="8035">
      <formula>$L173=0</formula>
    </cfRule>
  </conditionalFormatting>
  <conditionalFormatting sqref="M173:O173">
    <cfRule type="expression" dxfId="30" priority="15293">
      <formula>$L173=0</formula>
    </cfRule>
  </conditionalFormatting>
  <conditionalFormatting sqref="N173:O173">
    <cfRule type="cellIs" dxfId="31" priority="51588" operator="lessThan">
      <formula>0</formula>
    </cfRule>
    <cfRule type="cellIs" dxfId="32" priority="37070" operator="lessThan">
      <formula>0</formula>
    </cfRule>
  </conditionalFormatting>
  <conditionalFormatting sqref="P173">
    <cfRule type="expression" dxfId="30" priority="8034">
      <formula>$L173=0</formula>
    </cfRule>
  </conditionalFormatting>
  <conditionalFormatting sqref="Q173:S173">
    <cfRule type="expression" dxfId="30" priority="15292">
      <formula>$L173=0</formula>
    </cfRule>
  </conditionalFormatting>
  <conditionalFormatting sqref="R173:S173">
    <cfRule type="cellIs" dxfId="31" priority="51587" operator="lessThan">
      <formula>0</formula>
    </cfRule>
    <cfRule type="cellIs" dxfId="32" priority="37069" operator="lessThan">
      <formula>0</formula>
    </cfRule>
  </conditionalFormatting>
  <conditionalFormatting sqref="T173">
    <cfRule type="expression" dxfId="30" priority="8033">
      <formula>$L173=0</formula>
    </cfRule>
  </conditionalFormatting>
  <conditionalFormatting sqref="U173:W173">
    <cfRule type="expression" dxfId="30" priority="15291">
      <formula>$L173=0</formula>
    </cfRule>
  </conditionalFormatting>
  <conditionalFormatting sqref="V173:W173">
    <cfRule type="cellIs" dxfId="31" priority="51586" operator="lessThan">
      <formula>0</formula>
    </cfRule>
    <cfRule type="cellIs" dxfId="32" priority="37068" operator="lessThan">
      <formula>0</formula>
    </cfRule>
  </conditionalFormatting>
  <conditionalFormatting sqref="X173">
    <cfRule type="expression" dxfId="30" priority="8032">
      <formula>$L173=0</formula>
    </cfRule>
  </conditionalFormatting>
  <conditionalFormatting sqref="Y173:AA173">
    <cfRule type="expression" dxfId="30" priority="15290">
      <formula>$L173=0</formula>
    </cfRule>
  </conditionalFormatting>
  <conditionalFormatting sqref="Z173:AA173">
    <cfRule type="cellIs" dxfId="31" priority="51585" operator="lessThan">
      <formula>0</formula>
    </cfRule>
    <cfRule type="cellIs" dxfId="32" priority="37067" operator="lessThan">
      <formula>0</formula>
    </cfRule>
  </conditionalFormatting>
  <conditionalFormatting sqref="AB173">
    <cfRule type="expression" dxfId="30" priority="8031">
      <formula>$L173=0</formula>
    </cfRule>
  </conditionalFormatting>
  <conditionalFormatting sqref="D174">
    <cfRule type="expression" dxfId="30" priority="22548">
      <formula>$L174=0</formula>
    </cfRule>
  </conditionalFormatting>
  <conditionalFormatting sqref="H174">
    <cfRule type="expression" dxfId="30" priority="22547">
      <formula>$L174=0</formula>
    </cfRule>
  </conditionalFormatting>
  <conditionalFormatting sqref="L174">
    <cfRule type="expression" dxfId="30" priority="22546">
      <formula>$L174=0</formula>
    </cfRule>
  </conditionalFormatting>
  <conditionalFormatting sqref="P174">
    <cfRule type="expression" dxfId="30" priority="22545">
      <formula>$L174=0</formula>
    </cfRule>
  </conditionalFormatting>
  <conditionalFormatting sqref="T174">
    <cfRule type="expression" dxfId="30" priority="22544">
      <formula>$L174=0</formula>
    </cfRule>
  </conditionalFormatting>
  <conditionalFormatting sqref="X174">
    <cfRule type="expression" dxfId="30" priority="22543">
      <formula>$L174=0</formula>
    </cfRule>
  </conditionalFormatting>
  <conditionalFormatting sqref="AB174">
    <cfRule type="expression" dxfId="30" priority="22542">
      <formula>$L174=0</formula>
    </cfRule>
  </conditionalFormatting>
  <conditionalFormatting sqref="A175:C175">
    <cfRule type="expression" dxfId="30" priority="15289">
      <formula>$L175=0</formula>
    </cfRule>
  </conditionalFormatting>
  <conditionalFormatting sqref="B175:C175">
    <cfRule type="cellIs" dxfId="31" priority="51584" operator="lessThan">
      <formula>0</formula>
    </cfRule>
    <cfRule type="cellIs" dxfId="32" priority="37066" operator="lessThan">
      <formula>0</formula>
    </cfRule>
  </conditionalFormatting>
  <conditionalFormatting sqref="D175">
    <cfRule type="expression" dxfId="30" priority="8030">
      <formula>$L175=0</formula>
    </cfRule>
  </conditionalFormatting>
  <conditionalFormatting sqref="E175:G175">
    <cfRule type="expression" dxfId="30" priority="15288">
      <formula>$L175=0</formula>
    </cfRule>
  </conditionalFormatting>
  <conditionalFormatting sqref="F175:G175">
    <cfRule type="cellIs" dxfId="31" priority="51583" operator="lessThan">
      <formula>0</formula>
    </cfRule>
    <cfRule type="cellIs" dxfId="32" priority="37065" operator="lessThan">
      <formula>0</formula>
    </cfRule>
  </conditionalFormatting>
  <conditionalFormatting sqref="H175">
    <cfRule type="expression" dxfId="30" priority="8029">
      <formula>$L175=0</formula>
    </cfRule>
  </conditionalFormatting>
  <conditionalFormatting sqref="I175:K175">
    <cfRule type="expression" dxfId="30" priority="15287">
      <formula>$L175=0</formula>
    </cfRule>
  </conditionalFormatting>
  <conditionalFormatting sqref="J175:K175">
    <cfRule type="cellIs" dxfId="31" priority="51582" operator="lessThan">
      <formula>0</formula>
    </cfRule>
    <cfRule type="cellIs" dxfId="32" priority="37064" operator="lessThan">
      <formula>0</formula>
    </cfRule>
  </conditionalFormatting>
  <conditionalFormatting sqref="L175">
    <cfRule type="expression" dxfId="30" priority="8028">
      <formula>$L175=0</formula>
    </cfRule>
  </conditionalFormatting>
  <conditionalFormatting sqref="M175:O175">
    <cfRule type="expression" dxfId="30" priority="15286">
      <formula>$L175=0</formula>
    </cfRule>
  </conditionalFormatting>
  <conditionalFormatting sqref="N175:O175">
    <cfRule type="cellIs" dxfId="31" priority="51581" operator="lessThan">
      <formula>0</formula>
    </cfRule>
    <cfRule type="cellIs" dxfId="32" priority="37063" operator="lessThan">
      <formula>0</formula>
    </cfRule>
  </conditionalFormatting>
  <conditionalFormatting sqref="P175">
    <cfRule type="expression" dxfId="30" priority="8027">
      <formula>$L175=0</formula>
    </cfRule>
  </conditionalFormatting>
  <conditionalFormatting sqref="Q175:S175">
    <cfRule type="expression" dxfId="30" priority="15285">
      <formula>$L175=0</formula>
    </cfRule>
  </conditionalFormatting>
  <conditionalFormatting sqref="R175:S175">
    <cfRule type="cellIs" dxfId="31" priority="51580" operator="lessThan">
      <formula>0</formula>
    </cfRule>
    <cfRule type="cellIs" dxfId="32" priority="37062" operator="lessThan">
      <formula>0</formula>
    </cfRule>
  </conditionalFormatting>
  <conditionalFormatting sqref="T175">
    <cfRule type="expression" dxfId="30" priority="8026">
      <formula>$L175=0</formula>
    </cfRule>
  </conditionalFormatting>
  <conditionalFormatting sqref="U175:W175">
    <cfRule type="expression" dxfId="30" priority="15284">
      <formula>$L175=0</formula>
    </cfRule>
  </conditionalFormatting>
  <conditionalFormatting sqref="V175:W175">
    <cfRule type="cellIs" dxfId="31" priority="51579" operator="lessThan">
      <formula>0</formula>
    </cfRule>
    <cfRule type="cellIs" dxfId="32" priority="37061" operator="lessThan">
      <formula>0</formula>
    </cfRule>
  </conditionalFormatting>
  <conditionalFormatting sqref="X175">
    <cfRule type="expression" dxfId="30" priority="8025">
      <formula>$L175=0</formula>
    </cfRule>
  </conditionalFormatting>
  <conditionalFormatting sqref="Y175:AA175">
    <cfRule type="expression" dxfId="30" priority="15283">
      <formula>$L175=0</formula>
    </cfRule>
  </conditionalFormatting>
  <conditionalFormatting sqref="Z175:AA175">
    <cfRule type="cellIs" dxfId="31" priority="51578" operator="lessThan">
      <formula>0</formula>
    </cfRule>
    <cfRule type="cellIs" dxfId="32" priority="37060" operator="lessThan">
      <formula>0</formula>
    </cfRule>
  </conditionalFormatting>
  <conditionalFormatting sqref="AB175">
    <cfRule type="expression" dxfId="30" priority="8024">
      <formula>$L175=0</formula>
    </cfRule>
  </conditionalFormatting>
  <conditionalFormatting sqref="D176">
    <cfRule type="expression" dxfId="30" priority="22541">
      <formula>$L176=0</formula>
    </cfRule>
  </conditionalFormatting>
  <conditionalFormatting sqref="H176">
    <cfRule type="expression" dxfId="30" priority="22540">
      <formula>$L176=0</formula>
    </cfRule>
  </conditionalFormatting>
  <conditionalFormatting sqref="L176">
    <cfRule type="expression" dxfId="30" priority="22539">
      <formula>$L176=0</formula>
    </cfRule>
  </conditionalFormatting>
  <conditionalFormatting sqref="P176">
    <cfRule type="expression" dxfId="30" priority="22538">
      <formula>$L176=0</formula>
    </cfRule>
  </conditionalFormatting>
  <conditionalFormatting sqref="T176">
    <cfRule type="expression" dxfId="30" priority="22537">
      <formula>$L176=0</formula>
    </cfRule>
  </conditionalFormatting>
  <conditionalFormatting sqref="X176">
    <cfRule type="expression" dxfId="30" priority="22536">
      <formula>$L176=0</formula>
    </cfRule>
  </conditionalFormatting>
  <conditionalFormatting sqref="AB176">
    <cfRule type="expression" dxfId="30" priority="22535">
      <formula>$L176=0</formula>
    </cfRule>
  </conditionalFormatting>
  <conditionalFormatting sqref="A177:C177">
    <cfRule type="expression" dxfId="30" priority="15282">
      <formula>$L177=0</formula>
    </cfRule>
  </conditionalFormatting>
  <conditionalFormatting sqref="B177:C177">
    <cfRule type="cellIs" dxfId="31" priority="51577" operator="lessThan">
      <formula>0</formula>
    </cfRule>
    <cfRule type="cellIs" dxfId="32" priority="37059" operator="lessThan">
      <formula>0</formula>
    </cfRule>
  </conditionalFormatting>
  <conditionalFormatting sqref="D177">
    <cfRule type="expression" dxfId="30" priority="8023">
      <formula>$L177=0</formula>
    </cfRule>
  </conditionalFormatting>
  <conditionalFormatting sqref="E177:G177">
    <cfRule type="expression" dxfId="30" priority="15281">
      <formula>$L177=0</formula>
    </cfRule>
  </conditionalFormatting>
  <conditionalFormatting sqref="F177:G177">
    <cfRule type="cellIs" dxfId="31" priority="51576" operator="lessThan">
      <formula>0</formula>
    </cfRule>
    <cfRule type="cellIs" dxfId="32" priority="37058" operator="lessThan">
      <formula>0</formula>
    </cfRule>
  </conditionalFormatting>
  <conditionalFormatting sqref="H177">
    <cfRule type="expression" dxfId="30" priority="8022">
      <formula>$L177=0</formula>
    </cfRule>
  </conditionalFormatting>
  <conditionalFormatting sqref="I177:K177">
    <cfRule type="expression" dxfId="30" priority="15280">
      <formula>$L177=0</formula>
    </cfRule>
  </conditionalFormatting>
  <conditionalFormatting sqref="J177:K177">
    <cfRule type="cellIs" dxfId="31" priority="51575" operator="lessThan">
      <formula>0</formula>
    </cfRule>
    <cfRule type="cellIs" dxfId="32" priority="37057" operator="lessThan">
      <formula>0</formula>
    </cfRule>
  </conditionalFormatting>
  <conditionalFormatting sqref="L177">
    <cfRule type="expression" dxfId="30" priority="8021">
      <formula>$L177=0</formula>
    </cfRule>
  </conditionalFormatting>
  <conditionalFormatting sqref="M177:O177">
    <cfRule type="expression" dxfId="30" priority="15279">
      <formula>$L177=0</formula>
    </cfRule>
  </conditionalFormatting>
  <conditionalFormatting sqref="N177:O177">
    <cfRule type="cellIs" dxfId="31" priority="51574" operator="lessThan">
      <formula>0</formula>
    </cfRule>
    <cfRule type="cellIs" dxfId="32" priority="37056" operator="lessThan">
      <formula>0</formula>
    </cfRule>
  </conditionalFormatting>
  <conditionalFormatting sqref="P177">
    <cfRule type="expression" dxfId="30" priority="8020">
      <formula>$L177=0</formula>
    </cfRule>
  </conditionalFormatting>
  <conditionalFormatting sqref="Q177:S177">
    <cfRule type="expression" dxfId="30" priority="15278">
      <formula>$L177=0</formula>
    </cfRule>
  </conditionalFormatting>
  <conditionalFormatting sqref="R177:S177">
    <cfRule type="cellIs" dxfId="31" priority="51573" operator="lessThan">
      <formula>0</formula>
    </cfRule>
    <cfRule type="cellIs" dxfId="32" priority="37055" operator="lessThan">
      <formula>0</formula>
    </cfRule>
  </conditionalFormatting>
  <conditionalFormatting sqref="T177">
    <cfRule type="expression" dxfId="30" priority="8019">
      <formula>$L177=0</formula>
    </cfRule>
  </conditionalFormatting>
  <conditionalFormatting sqref="U177:W177">
    <cfRule type="expression" dxfId="30" priority="15277">
      <formula>$L177=0</formula>
    </cfRule>
  </conditionalFormatting>
  <conditionalFormatting sqref="V177:W177">
    <cfRule type="cellIs" dxfId="31" priority="51572" operator="lessThan">
      <formula>0</formula>
    </cfRule>
    <cfRule type="cellIs" dxfId="32" priority="37054" operator="lessThan">
      <formula>0</formula>
    </cfRule>
  </conditionalFormatting>
  <conditionalFormatting sqref="X177">
    <cfRule type="expression" dxfId="30" priority="8018">
      <formula>$L177=0</formula>
    </cfRule>
  </conditionalFormatting>
  <conditionalFormatting sqref="Y177:AA177">
    <cfRule type="expression" dxfId="30" priority="15276">
      <formula>$L177=0</formula>
    </cfRule>
  </conditionalFormatting>
  <conditionalFormatting sqref="Z177:AA177">
    <cfRule type="cellIs" dxfId="31" priority="51571" operator="lessThan">
      <formula>0</formula>
    </cfRule>
    <cfRule type="cellIs" dxfId="32" priority="37053" operator="lessThan">
      <formula>0</formula>
    </cfRule>
  </conditionalFormatting>
  <conditionalFormatting sqref="AB177">
    <cfRule type="expression" dxfId="30" priority="8017">
      <formula>$L177=0</formula>
    </cfRule>
  </conditionalFormatting>
  <conditionalFormatting sqref="D178">
    <cfRule type="expression" dxfId="30" priority="22534">
      <formula>$L178=0</formula>
    </cfRule>
  </conditionalFormatting>
  <conditionalFormatting sqref="H178">
    <cfRule type="expression" dxfId="30" priority="22533">
      <formula>$L178=0</formula>
    </cfRule>
  </conditionalFormatting>
  <conditionalFormatting sqref="L178">
    <cfRule type="expression" dxfId="30" priority="22532">
      <formula>$L178=0</formula>
    </cfRule>
  </conditionalFormatting>
  <conditionalFormatting sqref="P178">
    <cfRule type="expression" dxfId="30" priority="22531">
      <formula>$L178=0</formula>
    </cfRule>
  </conditionalFormatting>
  <conditionalFormatting sqref="T178">
    <cfRule type="expression" dxfId="30" priority="22530">
      <formula>$L178=0</formula>
    </cfRule>
  </conditionalFormatting>
  <conditionalFormatting sqref="X178">
    <cfRule type="expression" dxfId="30" priority="22529">
      <formula>$L178=0</formula>
    </cfRule>
  </conditionalFormatting>
  <conditionalFormatting sqref="AB178">
    <cfRule type="expression" dxfId="30" priority="22528">
      <formula>$L178=0</formula>
    </cfRule>
  </conditionalFormatting>
  <conditionalFormatting sqref="A179:C179">
    <cfRule type="expression" dxfId="30" priority="15275">
      <formula>$L179=0</formula>
    </cfRule>
  </conditionalFormatting>
  <conditionalFormatting sqref="B179:C179">
    <cfRule type="cellIs" dxfId="31" priority="51570" operator="lessThan">
      <formula>0</formula>
    </cfRule>
    <cfRule type="cellIs" dxfId="32" priority="37052" operator="lessThan">
      <formula>0</formula>
    </cfRule>
  </conditionalFormatting>
  <conditionalFormatting sqref="D179">
    <cfRule type="expression" dxfId="30" priority="8016">
      <formula>$L179=0</formula>
    </cfRule>
  </conditionalFormatting>
  <conditionalFormatting sqref="E179:G179">
    <cfRule type="expression" dxfId="30" priority="15274">
      <formula>$L179=0</formula>
    </cfRule>
  </conditionalFormatting>
  <conditionalFormatting sqref="F179:G179">
    <cfRule type="cellIs" dxfId="31" priority="51569" operator="lessThan">
      <formula>0</formula>
    </cfRule>
    <cfRule type="cellIs" dxfId="32" priority="37051" operator="lessThan">
      <formula>0</formula>
    </cfRule>
  </conditionalFormatting>
  <conditionalFormatting sqref="H179">
    <cfRule type="expression" dxfId="30" priority="8015">
      <formula>$L179=0</formula>
    </cfRule>
  </conditionalFormatting>
  <conditionalFormatting sqref="I179:K179">
    <cfRule type="expression" dxfId="30" priority="15273">
      <formula>$L179=0</formula>
    </cfRule>
  </conditionalFormatting>
  <conditionalFormatting sqref="J179:K179">
    <cfRule type="cellIs" dxfId="31" priority="51568" operator="lessThan">
      <formula>0</formula>
    </cfRule>
    <cfRule type="cellIs" dxfId="32" priority="37050" operator="lessThan">
      <formula>0</formula>
    </cfRule>
  </conditionalFormatting>
  <conditionalFormatting sqref="L179">
    <cfRule type="expression" dxfId="30" priority="8014">
      <formula>$L179=0</formula>
    </cfRule>
  </conditionalFormatting>
  <conditionalFormatting sqref="M179:O179">
    <cfRule type="expression" dxfId="30" priority="15272">
      <formula>$L179=0</formula>
    </cfRule>
  </conditionalFormatting>
  <conditionalFormatting sqref="N179:O179">
    <cfRule type="cellIs" dxfId="31" priority="51567" operator="lessThan">
      <formula>0</formula>
    </cfRule>
    <cfRule type="cellIs" dxfId="32" priority="37049" operator="lessThan">
      <formula>0</formula>
    </cfRule>
  </conditionalFormatting>
  <conditionalFormatting sqref="P179">
    <cfRule type="expression" dxfId="30" priority="8013">
      <formula>$L179=0</formula>
    </cfRule>
  </conditionalFormatting>
  <conditionalFormatting sqref="Q179:S179">
    <cfRule type="expression" dxfId="30" priority="15271">
      <formula>$L179=0</formula>
    </cfRule>
  </conditionalFormatting>
  <conditionalFormatting sqref="R179:S179">
    <cfRule type="cellIs" dxfId="31" priority="51566" operator="lessThan">
      <formula>0</formula>
    </cfRule>
    <cfRule type="cellIs" dxfId="32" priority="37048" operator="lessThan">
      <formula>0</formula>
    </cfRule>
  </conditionalFormatting>
  <conditionalFormatting sqref="T179">
    <cfRule type="expression" dxfId="30" priority="8012">
      <formula>$L179=0</formula>
    </cfRule>
  </conditionalFormatting>
  <conditionalFormatting sqref="U179:W179">
    <cfRule type="expression" dxfId="30" priority="15270">
      <formula>$L179=0</formula>
    </cfRule>
  </conditionalFormatting>
  <conditionalFormatting sqref="V179:W179">
    <cfRule type="cellIs" dxfId="31" priority="51565" operator="lessThan">
      <formula>0</formula>
    </cfRule>
    <cfRule type="cellIs" dxfId="32" priority="37047" operator="lessThan">
      <formula>0</formula>
    </cfRule>
  </conditionalFormatting>
  <conditionalFormatting sqref="X179">
    <cfRule type="expression" dxfId="30" priority="8011">
      <formula>$L179=0</formula>
    </cfRule>
  </conditionalFormatting>
  <conditionalFormatting sqref="Y179:AA179">
    <cfRule type="expression" dxfId="30" priority="15269">
      <formula>$L179=0</formula>
    </cfRule>
  </conditionalFormatting>
  <conditionalFormatting sqref="Z179:AA179">
    <cfRule type="cellIs" dxfId="31" priority="51564" operator="lessThan">
      <formula>0</formula>
    </cfRule>
    <cfRule type="cellIs" dxfId="32" priority="37046" operator="lessThan">
      <formula>0</formula>
    </cfRule>
  </conditionalFormatting>
  <conditionalFormatting sqref="AB179">
    <cfRule type="expression" dxfId="30" priority="8010">
      <formula>$L179=0</formula>
    </cfRule>
  </conditionalFormatting>
  <conditionalFormatting sqref="D180">
    <cfRule type="expression" dxfId="30" priority="22527">
      <formula>$L180=0</formula>
    </cfRule>
  </conditionalFormatting>
  <conditionalFormatting sqref="H180">
    <cfRule type="expression" dxfId="30" priority="22526">
      <formula>$L180=0</formula>
    </cfRule>
  </conditionalFormatting>
  <conditionalFormatting sqref="L180">
    <cfRule type="expression" dxfId="30" priority="22525">
      <formula>$L180=0</formula>
    </cfRule>
  </conditionalFormatting>
  <conditionalFormatting sqref="P180">
    <cfRule type="expression" dxfId="30" priority="22524">
      <formula>$L180=0</formula>
    </cfRule>
  </conditionalFormatting>
  <conditionalFormatting sqref="T180">
    <cfRule type="expression" dxfId="30" priority="22523">
      <formula>$L180=0</formula>
    </cfRule>
  </conditionalFormatting>
  <conditionalFormatting sqref="X180">
    <cfRule type="expression" dxfId="30" priority="22522">
      <formula>$L180=0</formula>
    </cfRule>
  </conditionalFormatting>
  <conditionalFormatting sqref="AB180">
    <cfRule type="expression" dxfId="30" priority="22521">
      <formula>$L180=0</formula>
    </cfRule>
  </conditionalFormatting>
  <conditionalFormatting sqref="A181:C181">
    <cfRule type="expression" dxfId="30" priority="15268">
      <formula>$L181=0</formula>
    </cfRule>
  </conditionalFormatting>
  <conditionalFormatting sqref="B181:C181">
    <cfRule type="cellIs" dxfId="31" priority="51563" operator="lessThan">
      <formula>0</formula>
    </cfRule>
    <cfRule type="cellIs" dxfId="32" priority="37045" operator="lessThan">
      <formula>0</formula>
    </cfRule>
  </conditionalFormatting>
  <conditionalFormatting sqref="D181">
    <cfRule type="expression" dxfId="30" priority="8009">
      <formula>$L181=0</formula>
    </cfRule>
  </conditionalFormatting>
  <conditionalFormatting sqref="E181:G181">
    <cfRule type="expression" dxfId="30" priority="15267">
      <formula>$L181=0</formula>
    </cfRule>
  </conditionalFormatting>
  <conditionalFormatting sqref="F181:G181">
    <cfRule type="cellIs" dxfId="31" priority="51562" operator="lessThan">
      <formula>0</formula>
    </cfRule>
    <cfRule type="cellIs" dxfId="32" priority="37044" operator="lessThan">
      <formula>0</formula>
    </cfRule>
  </conditionalFormatting>
  <conditionalFormatting sqref="H181">
    <cfRule type="expression" dxfId="30" priority="8008">
      <formula>$L181=0</formula>
    </cfRule>
  </conditionalFormatting>
  <conditionalFormatting sqref="I181:K181">
    <cfRule type="expression" dxfId="30" priority="15266">
      <formula>$L181=0</formula>
    </cfRule>
  </conditionalFormatting>
  <conditionalFormatting sqref="J181:K181">
    <cfRule type="cellIs" dxfId="31" priority="51561" operator="lessThan">
      <formula>0</formula>
    </cfRule>
    <cfRule type="cellIs" dxfId="32" priority="37043" operator="lessThan">
      <formula>0</formula>
    </cfRule>
  </conditionalFormatting>
  <conditionalFormatting sqref="L181">
    <cfRule type="expression" dxfId="30" priority="8007">
      <formula>$L181=0</formula>
    </cfRule>
  </conditionalFormatting>
  <conditionalFormatting sqref="M181:O181">
    <cfRule type="expression" dxfId="30" priority="15265">
      <formula>$L181=0</formula>
    </cfRule>
  </conditionalFormatting>
  <conditionalFormatting sqref="N181:O181">
    <cfRule type="cellIs" dxfId="31" priority="51560" operator="lessThan">
      <formula>0</formula>
    </cfRule>
    <cfRule type="cellIs" dxfId="32" priority="37042" operator="lessThan">
      <formula>0</formula>
    </cfRule>
  </conditionalFormatting>
  <conditionalFormatting sqref="P181">
    <cfRule type="expression" dxfId="30" priority="8006">
      <formula>$L181=0</formula>
    </cfRule>
  </conditionalFormatting>
  <conditionalFormatting sqref="Q181:S181">
    <cfRule type="expression" dxfId="30" priority="15264">
      <formula>$L181=0</formula>
    </cfRule>
  </conditionalFormatting>
  <conditionalFormatting sqref="R181:S181">
    <cfRule type="cellIs" dxfId="31" priority="51559" operator="lessThan">
      <formula>0</formula>
    </cfRule>
    <cfRule type="cellIs" dxfId="32" priority="37041" operator="lessThan">
      <formula>0</formula>
    </cfRule>
  </conditionalFormatting>
  <conditionalFormatting sqref="T181">
    <cfRule type="expression" dxfId="30" priority="8005">
      <formula>$L181=0</formula>
    </cfRule>
  </conditionalFormatting>
  <conditionalFormatting sqref="U181:W181">
    <cfRule type="expression" dxfId="30" priority="15263">
      <formula>$L181=0</formula>
    </cfRule>
  </conditionalFormatting>
  <conditionalFormatting sqref="V181:W181">
    <cfRule type="cellIs" dxfId="31" priority="51558" operator="lessThan">
      <formula>0</formula>
    </cfRule>
    <cfRule type="cellIs" dxfId="32" priority="37040" operator="lessThan">
      <formula>0</formula>
    </cfRule>
  </conditionalFormatting>
  <conditionalFormatting sqref="X181">
    <cfRule type="expression" dxfId="30" priority="8004">
      <formula>$L181=0</formula>
    </cfRule>
  </conditionalFormatting>
  <conditionalFormatting sqref="Y181:AA181">
    <cfRule type="expression" dxfId="30" priority="15262">
      <formula>$L181=0</formula>
    </cfRule>
  </conditionalFormatting>
  <conditionalFormatting sqref="Z181:AA181">
    <cfRule type="cellIs" dxfId="31" priority="51557" operator="lessThan">
      <formula>0</formula>
    </cfRule>
    <cfRule type="cellIs" dxfId="32" priority="37039" operator="lessThan">
      <formula>0</formula>
    </cfRule>
  </conditionalFormatting>
  <conditionalFormatting sqref="AB181">
    <cfRule type="expression" dxfId="30" priority="8003">
      <formula>$L181=0</formula>
    </cfRule>
  </conditionalFormatting>
  <conditionalFormatting sqref="D182">
    <cfRule type="expression" dxfId="30" priority="22520">
      <formula>$L182=0</formula>
    </cfRule>
  </conditionalFormatting>
  <conditionalFormatting sqref="H182">
    <cfRule type="expression" dxfId="30" priority="22519">
      <formula>$L182=0</formula>
    </cfRule>
  </conditionalFormatting>
  <conditionalFormatting sqref="L182">
    <cfRule type="expression" dxfId="30" priority="22518">
      <formula>$L182=0</formula>
    </cfRule>
  </conditionalFormatting>
  <conditionalFormatting sqref="P182">
    <cfRule type="expression" dxfId="30" priority="22517">
      <formula>$L182=0</formula>
    </cfRule>
  </conditionalFormatting>
  <conditionalFormatting sqref="T182">
    <cfRule type="expression" dxfId="30" priority="22516">
      <formula>$L182=0</formula>
    </cfRule>
  </conditionalFormatting>
  <conditionalFormatting sqref="X182">
    <cfRule type="expression" dxfId="30" priority="22515">
      <formula>$L182=0</formula>
    </cfRule>
  </conditionalFormatting>
  <conditionalFormatting sqref="AB182">
    <cfRule type="expression" dxfId="30" priority="22514">
      <formula>$L182=0</formula>
    </cfRule>
  </conditionalFormatting>
  <conditionalFormatting sqref="A183:C183">
    <cfRule type="expression" dxfId="30" priority="15261">
      <formula>$L183=0</formula>
    </cfRule>
  </conditionalFormatting>
  <conditionalFormatting sqref="B183:C183">
    <cfRule type="cellIs" dxfId="31" priority="51556" operator="lessThan">
      <formula>0</formula>
    </cfRule>
    <cfRule type="cellIs" dxfId="32" priority="37038" operator="lessThan">
      <formula>0</formula>
    </cfRule>
  </conditionalFormatting>
  <conditionalFormatting sqref="D183">
    <cfRule type="expression" dxfId="30" priority="8002">
      <formula>$L183=0</formula>
    </cfRule>
  </conditionalFormatting>
  <conditionalFormatting sqref="E183:G183">
    <cfRule type="expression" dxfId="30" priority="15260">
      <formula>$L183=0</formula>
    </cfRule>
  </conditionalFormatting>
  <conditionalFormatting sqref="F183:G183">
    <cfRule type="cellIs" dxfId="31" priority="51555" operator="lessThan">
      <formula>0</formula>
    </cfRule>
    <cfRule type="cellIs" dxfId="32" priority="37037" operator="lessThan">
      <formula>0</formula>
    </cfRule>
  </conditionalFormatting>
  <conditionalFormatting sqref="H183">
    <cfRule type="expression" dxfId="30" priority="8001">
      <formula>$L183=0</formula>
    </cfRule>
  </conditionalFormatting>
  <conditionalFormatting sqref="I183:K183">
    <cfRule type="expression" dxfId="30" priority="15259">
      <formula>$L183=0</formula>
    </cfRule>
  </conditionalFormatting>
  <conditionalFormatting sqref="J183:K183">
    <cfRule type="cellIs" dxfId="31" priority="51554" operator="lessThan">
      <formula>0</formula>
    </cfRule>
    <cfRule type="cellIs" dxfId="32" priority="37036" operator="lessThan">
      <formula>0</formula>
    </cfRule>
  </conditionalFormatting>
  <conditionalFormatting sqref="L183">
    <cfRule type="expression" dxfId="30" priority="8000">
      <formula>$L183=0</formula>
    </cfRule>
  </conditionalFormatting>
  <conditionalFormatting sqref="M183:O183">
    <cfRule type="expression" dxfId="30" priority="15258">
      <formula>$L183=0</formula>
    </cfRule>
  </conditionalFormatting>
  <conditionalFormatting sqref="N183:O183">
    <cfRule type="cellIs" dxfId="31" priority="51553" operator="lessThan">
      <formula>0</formula>
    </cfRule>
    <cfRule type="cellIs" dxfId="32" priority="37035" operator="lessThan">
      <formula>0</formula>
    </cfRule>
  </conditionalFormatting>
  <conditionalFormatting sqref="P183">
    <cfRule type="expression" dxfId="30" priority="7999">
      <formula>$L183=0</formula>
    </cfRule>
  </conditionalFormatting>
  <conditionalFormatting sqref="Q183:S183">
    <cfRule type="expression" dxfId="30" priority="15257">
      <formula>$L183=0</formula>
    </cfRule>
  </conditionalFormatting>
  <conditionalFormatting sqref="R183:S183">
    <cfRule type="cellIs" dxfId="31" priority="51552" operator="lessThan">
      <formula>0</formula>
    </cfRule>
    <cfRule type="cellIs" dxfId="32" priority="37034" operator="lessThan">
      <formula>0</formula>
    </cfRule>
  </conditionalFormatting>
  <conditionalFormatting sqref="T183">
    <cfRule type="expression" dxfId="30" priority="7998">
      <formula>$L183=0</formula>
    </cfRule>
  </conditionalFormatting>
  <conditionalFormatting sqref="U183:W183">
    <cfRule type="expression" dxfId="30" priority="15256">
      <formula>$L183=0</formula>
    </cfRule>
  </conditionalFormatting>
  <conditionalFormatting sqref="V183:W183">
    <cfRule type="cellIs" dxfId="31" priority="51551" operator="lessThan">
      <formula>0</formula>
    </cfRule>
    <cfRule type="cellIs" dxfId="32" priority="37033" operator="lessThan">
      <formula>0</formula>
    </cfRule>
  </conditionalFormatting>
  <conditionalFormatting sqref="X183">
    <cfRule type="expression" dxfId="30" priority="7997">
      <formula>$L183=0</formula>
    </cfRule>
  </conditionalFormatting>
  <conditionalFormatting sqref="Y183:AA183">
    <cfRule type="expression" dxfId="30" priority="15255">
      <formula>$L183=0</formula>
    </cfRule>
  </conditionalFormatting>
  <conditionalFormatting sqref="Z183:AA183">
    <cfRule type="cellIs" dxfId="31" priority="51550" operator="lessThan">
      <formula>0</formula>
    </cfRule>
    <cfRule type="cellIs" dxfId="32" priority="37032" operator="lessThan">
      <formula>0</formula>
    </cfRule>
  </conditionalFormatting>
  <conditionalFormatting sqref="AB183">
    <cfRule type="expression" dxfId="30" priority="7996">
      <formula>$L183=0</formula>
    </cfRule>
  </conditionalFormatting>
  <conditionalFormatting sqref="D184">
    <cfRule type="expression" dxfId="30" priority="22513">
      <formula>$L184=0</formula>
    </cfRule>
  </conditionalFormatting>
  <conditionalFormatting sqref="H184">
    <cfRule type="expression" dxfId="30" priority="22512">
      <formula>$L184=0</formula>
    </cfRule>
  </conditionalFormatting>
  <conditionalFormatting sqref="L184">
    <cfRule type="expression" dxfId="30" priority="22511">
      <formula>$L184=0</formula>
    </cfRule>
  </conditionalFormatting>
  <conditionalFormatting sqref="P184">
    <cfRule type="expression" dxfId="30" priority="22510">
      <formula>$L184=0</formula>
    </cfRule>
  </conditionalFormatting>
  <conditionalFormatting sqref="T184">
    <cfRule type="expression" dxfId="30" priority="22509">
      <formula>$L184=0</formula>
    </cfRule>
  </conditionalFormatting>
  <conditionalFormatting sqref="X184">
    <cfRule type="expression" dxfId="30" priority="22508">
      <formula>$L184=0</formula>
    </cfRule>
  </conditionalFormatting>
  <conditionalFormatting sqref="AB184">
    <cfRule type="expression" dxfId="30" priority="22507">
      <formula>$L184=0</formula>
    </cfRule>
  </conditionalFormatting>
  <conditionalFormatting sqref="A185:C185">
    <cfRule type="expression" dxfId="30" priority="15254">
      <formula>$L185=0</formula>
    </cfRule>
  </conditionalFormatting>
  <conditionalFormatting sqref="B185:C185">
    <cfRule type="cellIs" dxfId="31" priority="51549" operator="lessThan">
      <formula>0</formula>
    </cfRule>
    <cfRule type="cellIs" dxfId="32" priority="37031" operator="lessThan">
      <formula>0</formula>
    </cfRule>
  </conditionalFormatting>
  <conditionalFormatting sqref="D185">
    <cfRule type="expression" dxfId="30" priority="7995">
      <formula>$L185=0</formula>
    </cfRule>
  </conditionalFormatting>
  <conditionalFormatting sqref="E185:G185">
    <cfRule type="expression" dxfId="30" priority="15253">
      <formula>$L185=0</formula>
    </cfRule>
  </conditionalFormatting>
  <conditionalFormatting sqref="F185:G185">
    <cfRule type="cellIs" dxfId="31" priority="51548" operator="lessThan">
      <formula>0</formula>
    </cfRule>
    <cfRule type="cellIs" dxfId="32" priority="37030" operator="lessThan">
      <formula>0</formula>
    </cfRule>
  </conditionalFormatting>
  <conditionalFormatting sqref="H185">
    <cfRule type="expression" dxfId="30" priority="7994">
      <formula>$L185=0</formula>
    </cfRule>
  </conditionalFormatting>
  <conditionalFormatting sqref="I185:K185">
    <cfRule type="expression" dxfId="30" priority="15252">
      <formula>$L185=0</formula>
    </cfRule>
  </conditionalFormatting>
  <conditionalFormatting sqref="J185:K185">
    <cfRule type="cellIs" dxfId="31" priority="51547" operator="lessThan">
      <formula>0</formula>
    </cfRule>
    <cfRule type="cellIs" dxfId="32" priority="37029" operator="lessThan">
      <formula>0</formula>
    </cfRule>
  </conditionalFormatting>
  <conditionalFormatting sqref="L185">
    <cfRule type="expression" dxfId="30" priority="7993">
      <formula>$L185=0</formula>
    </cfRule>
  </conditionalFormatting>
  <conditionalFormatting sqref="M185:O185">
    <cfRule type="expression" dxfId="30" priority="15251">
      <formula>$L185=0</formula>
    </cfRule>
  </conditionalFormatting>
  <conditionalFormatting sqref="N185:O185">
    <cfRule type="cellIs" dxfId="31" priority="51546" operator="lessThan">
      <formula>0</formula>
    </cfRule>
    <cfRule type="cellIs" dxfId="32" priority="37028" operator="lessThan">
      <formula>0</formula>
    </cfRule>
  </conditionalFormatting>
  <conditionalFormatting sqref="P185">
    <cfRule type="expression" dxfId="30" priority="7992">
      <formula>$L185=0</formula>
    </cfRule>
  </conditionalFormatting>
  <conditionalFormatting sqref="Q185:S185">
    <cfRule type="expression" dxfId="30" priority="15250">
      <formula>$L185=0</formula>
    </cfRule>
  </conditionalFormatting>
  <conditionalFormatting sqref="R185:S185">
    <cfRule type="cellIs" dxfId="31" priority="51545" operator="lessThan">
      <formula>0</formula>
    </cfRule>
    <cfRule type="cellIs" dxfId="32" priority="37027" operator="lessThan">
      <formula>0</formula>
    </cfRule>
  </conditionalFormatting>
  <conditionalFormatting sqref="T185">
    <cfRule type="expression" dxfId="30" priority="7991">
      <formula>$L185=0</formula>
    </cfRule>
  </conditionalFormatting>
  <conditionalFormatting sqref="U185:W185">
    <cfRule type="expression" dxfId="30" priority="15249">
      <formula>$L185=0</formula>
    </cfRule>
  </conditionalFormatting>
  <conditionalFormatting sqref="V185:W185">
    <cfRule type="cellIs" dxfId="31" priority="51544" operator="lessThan">
      <formula>0</formula>
    </cfRule>
    <cfRule type="cellIs" dxfId="32" priority="37026" operator="lessThan">
      <formula>0</formula>
    </cfRule>
  </conditionalFormatting>
  <conditionalFormatting sqref="X185">
    <cfRule type="expression" dxfId="30" priority="7990">
      <formula>$L185=0</formula>
    </cfRule>
  </conditionalFormatting>
  <conditionalFormatting sqref="Y185:AA185">
    <cfRule type="expression" dxfId="30" priority="15248">
      <formula>$L185=0</formula>
    </cfRule>
  </conditionalFormatting>
  <conditionalFormatting sqref="Z185:AA185">
    <cfRule type="cellIs" dxfId="31" priority="51543" operator="lessThan">
      <formula>0</formula>
    </cfRule>
    <cfRule type="cellIs" dxfId="32" priority="37025" operator="lessThan">
      <formula>0</formula>
    </cfRule>
  </conditionalFormatting>
  <conditionalFormatting sqref="AB185">
    <cfRule type="expression" dxfId="30" priority="7989">
      <formula>$L185=0</formula>
    </cfRule>
  </conditionalFormatting>
  <conditionalFormatting sqref="D186">
    <cfRule type="expression" dxfId="30" priority="22506">
      <formula>$L186=0</formula>
    </cfRule>
  </conditionalFormatting>
  <conditionalFormatting sqref="H186">
    <cfRule type="expression" dxfId="30" priority="22505">
      <formula>$L186=0</formula>
    </cfRule>
  </conditionalFormatting>
  <conditionalFormatting sqref="L186">
    <cfRule type="expression" dxfId="30" priority="22504">
      <formula>$L186=0</formula>
    </cfRule>
  </conditionalFormatting>
  <conditionalFormatting sqref="P186">
    <cfRule type="expression" dxfId="30" priority="22503">
      <formula>$L186=0</formula>
    </cfRule>
  </conditionalFormatting>
  <conditionalFormatting sqref="T186">
    <cfRule type="expression" dxfId="30" priority="22502">
      <formula>$L186=0</formula>
    </cfRule>
  </conditionalFormatting>
  <conditionalFormatting sqref="X186">
    <cfRule type="expression" dxfId="30" priority="22501">
      <formula>$L186=0</formula>
    </cfRule>
  </conditionalFormatting>
  <conditionalFormatting sqref="AB186">
    <cfRule type="expression" dxfId="30" priority="22500">
      <formula>$L186=0</formula>
    </cfRule>
  </conditionalFormatting>
  <conditionalFormatting sqref="A187:C187">
    <cfRule type="expression" dxfId="30" priority="15247">
      <formula>$L187=0</formula>
    </cfRule>
  </conditionalFormatting>
  <conditionalFormatting sqref="B187:C187">
    <cfRule type="cellIs" dxfId="31" priority="51542" operator="lessThan">
      <formula>0</formula>
    </cfRule>
    <cfRule type="cellIs" dxfId="32" priority="37024" operator="lessThan">
      <formula>0</formula>
    </cfRule>
  </conditionalFormatting>
  <conditionalFormatting sqref="D187">
    <cfRule type="expression" dxfId="30" priority="7988">
      <formula>$L187=0</formula>
    </cfRule>
  </conditionalFormatting>
  <conditionalFormatting sqref="E187:G187">
    <cfRule type="expression" dxfId="30" priority="15246">
      <formula>$L187=0</formula>
    </cfRule>
  </conditionalFormatting>
  <conditionalFormatting sqref="F187:G187">
    <cfRule type="cellIs" dxfId="31" priority="51541" operator="lessThan">
      <formula>0</formula>
    </cfRule>
    <cfRule type="cellIs" dxfId="32" priority="37023" operator="lessThan">
      <formula>0</formula>
    </cfRule>
  </conditionalFormatting>
  <conditionalFormatting sqref="H187">
    <cfRule type="expression" dxfId="30" priority="7987">
      <formula>$L187=0</formula>
    </cfRule>
  </conditionalFormatting>
  <conditionalFormatting sqref="I187:K187">
    <cfRule type="expression" dxfId="30" priority="15245">
      <formula>$L187=0</formula>
    </cfRule>
  </conditionalFormatting>
  <conditionalFormatting sqref="J187:K187">
    <cfRule type="cellIs" dxfId="31" priority="51540" operator="lessThan">
      <formula>0</formula>
    </cfRule>
    <cfRule type="cellIs" dxfId="32" priority="37022" operator="lessThan">
      <formula>0</formula>
    </cfRule>
  </conditionalFormatting>
  <conditionalFormatting sqref="L187">
    <cfRule type="expression" dxfId="30" priority="7986">
      <formula>$L187=0</formula>
    </cfRule>
  </conditionalFormatting>
  <conditionalFormatting sqref="M187:O187">
    <cfRule type="expression" dxfId="30" priority="15244">
      <formula>$L187=0</formula>
    </cfRule>
  </conditionalFormatting>
  <conditionalFormatting sqref="N187:O187">
    <cfRule type="cellIs" dxfId="31" priority="51539" operator="lessThan">
      <formula>0</formula>
    </cfRule>
    <cfRule type="cellIs" dxfId="32" priority="37021" operator="lessThan">
      <formula>0</formula>
    </cfRule>
  </conditionalFormatting>
  <conditionalFormatting sqref="P187">
    <cfRule type="expression" dxfId="30" priority="7985">
      <formula>$L187=0</formula>
    </cfRule>
  </conditionalFormatting>
  <conditionalFormatting sqref="Q187:S187">
    <cfRule type="expression" dxfId="30" priority="15243">
      <formula>$L187=0</formula>
    </cfRule>
  </conditionalFormatting>
  <conditionalFormatting sqref="R187:S187">
    <cfRule type="cellIs" dxfId="31" priority="51538" operator="lessThan">
      <formula>0</formula>
    </cfRule>
    <cfRule type="cellIs" dxfId="32" priority="37020" operator="lessThan">
      <formula>0</formula>
    </cfRule>
  </conditionalFormatting>
  <conditionalFormatting sqref="T187">
    <cfRule type="expression" dxfId="30" priority="7984">
      <formula>$L187=0</formula>
    </cfRule>
  </conditionalFormatting>
  <conditionalFormatting sqref="U187:W187">
    <cfRule type="expression" dxfId="30" priority="15242">
      <formula>$L187=0</formula>
    </cfRule>
  </conditionalFormatting>
  <conditionalFormatting sqref="V187:W187">
    <cfRule type="cellIs" dxfId="31" priority="51537" operator="lessThan">
      <formula>0</formula>
    </cfRule>
    <cfRule type="cellIs" dxfId="32" priority="37019" operator="lessThan">
      <formula>0</formula>
    </cfRule>
  </conditionalFormatting>
  <conditionalFormatting sqref="X187">
    <cfRule type="expression" dxfId="30" priority="7983">
      <formula>$L187=0</formula>
    </cfRule>
  </conditionalFormatting>
  <conditionalFormatting sqref="Y187:AA187">
    <cfRule type="expression" dxfId="30" priority="15241">
      <formula>$L187=0</formula>
    </cfRule>
  </conditionalFormatting>
  <conditionalFormatting sqref="Z187:AA187">
    <cfRule type="cellIs" dxfId="31" priority="51536" operator="lessThan">
      <formula>0</formula>
    </cfRule>
    <cfRule type="cellIs" dxfId="32" priority="37018" operator="lessThan">
      <formula>0</formula>
    </cfRule>
  </conditionalFormatting>
  <conditionalFormatting sqref="AB187">
    <cfRule type="expression" dxfId="30" priority="7982">
      <formula>$L187=0</formula>
    </cfRule>
  </conditionalFormatting>
  <conditionalFormatting sqref="D188">
    <cfRule type="expression" dxfId="30" priority="22499">
      <formula>$L188=0</formula>
    </cfRule>
  </conditionalFormatting>
  <conditionalFormatting sqref="H188">
    <cfRule type="expression" dxfId="30" priority="22498">
      <formula>$L188=0</formula>
    </cfRule>
  </conditionalFormatting>
  <conditionalFormatting sqref="L188">
    <cfRule type="expression" dxfId="30" priority="22497">
      <formula>$L188=0</formula>
    </cfRule>
  </conditionalFormatting>
  <conditionalFormatting sqref="P188">
    <cfRule type="expression" dxfId="30" priority="22496">
      <formula>$L188=0</formula>
    </cfRule>
  </conditionalFormatting>
  <conditionalFormatting sqref="T188">
    <cfRule type="expression" dxfId="30" priority="22495">
      <formula>$L188=0</formula>
    </cfRule>
  </conditionalFormatting>
  <conditionalFormatting sqref="X188">
    <cfRule type="expression" dxfId="30" priority="22494">
      <formula>$L188=0</formula>
    </cfRule>
  </conditionalFormatting>
  <conditionalFormatting sqref="AB188">
    <cfRule type="expression" dxfId="30" priority="22493">
      <formula>$L188=0</formula>
    </cfRule>
  </conditionalFormatting>
  <conditionalFormatting sqref="A189:C189">
    <cfRule type="expression" dxfId="30" priority="15240">
      <formula>$L189=0</formula>
    </cfRule>
  </conditionalFormatting>
  <conditionalFormatting sqref="B189:C189">
    <cfRule type="cellIs" dxfId="31" priority="51535" operator="lessThan">
      <formula>0</formula>
    </cfRule>
    <cfRule type="cellIs" dxfId="32" priority="37017" operator="lessThan">
      <formula>0</formula>
    </cfRule>
  </conditionalFormatting>
  <conditionalFormatting sqref="D189">
    <cfRule type="expression" dxfId="30" priority="7981">
      <formula>$L189=0</formula>
    </cfRule>
  </conditionalFormatting>
  <conditionalFormatting sqref="E189:G189">
    <cfRule type="expression" dxfId="30" priority="15239">
      <formula>$L189=0</formula>
    </cfRule>
  </conditionalFormatting>
  <conditionalFormatting sqref="F189:G189">
    <cfRule type="cellIs" dxfId="31" priority="51534" operator="lessThan">
      <formula>0</formula>
    </cfRule>
    <cfRule type="cellIs" dxfId="32" priority="37016" operator="lessThan">
      <formula>0</formula>
    </cfRule>
  </conditionalFormatting>
  <conditionalFormatting sqref="H189">
    <cfRule type="expression" dxfId="30" priority="7980">
      <formula>$L189=0</formula>
    </cfRule>
  </conditionalFormatting>
  <conditionalFormatting sqref="I189:K189">
    <cfRule type="expression" dxfId="30" priority="15238">
      <formula>$L189=0</formula>
    </cfRule>
  </conditionalFormatting>
  <conditionalFormatting sqref="J189:K189">
    <cfRule type="cellIs" dxfId="31" priority="51533" operator="lessThan">
      <formula>0</formula>
    </cfRule>
    <cfRule type="cellIs" dxfId="32" priority="37015" operator="lessThan">
      <formula>0</formula>
    </cfRule>
  </conditionalFormatting>
  <conditionalFormatting sqref="L189">
    <cfRule type="expression" dxfId="30" priority="7979">
      <formula>$L189=0</formula>
    </cfRule>
  </conditionalFormatting>
  <conditionalFormatting sqref="M189:O189">
    <cfRule type="expression" dxfId="30" priority="15237">
      <formula>$L189=0</formula>
    </cfRule>
  </conditionalFormatting>
  <conditionalFormatting sqref="N189:O189">
    <cfRule type="cellIs" dxfId="31" priority="51532" operator="lessThan">
      <formula>0</formula>
    </cfRule>
    <cfRule type="cellIs" dxfId="32" priority="37014" operator="lessThan">
      <formula>0</formula>
    </cfRule>
  </conditionalFormatting>
  <conditionalFormatting sqref="P189">
    <cfRule type="expression" dxfId="30" priority="7978">
      <formula>$L189=0</formula>
    </cfRule>
  </conditionalFormatting>
  <conditionalFormatting sqref="Q189:S189">
    <cfRule type="expression" dxfId="30" priority="15236">
      <formula>$L189=0</formula>
    </cfRule>
  </conditionalFormatting>
  <conditionalFormatting sqref="R189:S189">
    <cfRule type="cellIs" dxfId="31" priority="51531" operator="lessThan">
      <formula>0</formula>
    </cfRule>
    <cfRule type="cellIs" dxfId="32" priority="37013" operator="lessThan">
      <formula>0</formula>
    </cfRule>
  </conditionalFormatting>
  <conditionalFormatting sqref="T189">
    <cfRule type="expression" dxfId="30" priority="7977">
      <formula>$L189=0</formula>
    </cfRule>
  </conditionalFormatting>
  <conditionalFormatting sqref="U189:W189">
    <cfRule type="expression" dxfId="30" priority="15235">
      <formula>$L189=0</formula>
    </cfRule>
  </conditionalFormatting>
  <conditionalFormatting sqref="V189:W189">
    <cfRule type="cellIs" dxfId="31" priority="51530" operator="lessThan">
      <formula>0</formula>
    </cfRule>
    <cfRule type="cellIs" dxfId="32" priority="37012" operator="lessThan">
      <formula>0</formula>
    </cfRule>
  </conditionalFormatting>
  <conditionalFormatting sqref="X189">
    <cfRule type="expression" dxfId="30" priority="7976">
      <formula>$L189=0</formula>
    </cfRule>
  </conditionalFormatting>
  <conditionalFormatting sqref="Y189:AA189">
    <cfRule type="expression" dxfId="30" priority="15234">
      <formula>$L189=0</formula>
    </cfRule>
  </conditionalFormatting>
  <conditionalFormatting sqref="Z189:AA189">
    <cfRule type="cellIs" dxfId="31" priority="51529" operator="lessThan">
      <formula>0</formula>
    </cfRule>
    <cfRule type="cellIs" dxfId="32" priority="37011" operator="lessThan">
      <formula>0</formula>
    </cfRule>
  </conditionalFormatting>
  <conditionalFormatting sqref="AB189">
    <cfRule type="expression" dxfId="30" priority="7975">
      <formula>$L189=0</formula>
    </cfRule>
  </conditionalFormatting>
  <conditionalFormatting sqref="D190">
    <cfRule type="expression" dxfId="30" priority="22492">
      <formula>$L190=0</formula>
    </cfRule>
  </conditionalFormatting>
  <conditionalFormatting sqref="H190">
    <cfRule type="expression" dxfId="30" priority="22491">
      <formula>$L190=0</formula>
    </cfRule>
  </conditionalFormatting>
  <conditionalFormatting sqref="L190">
    <cfRule type="expression" dxfId="30" priority="22490">
      <formula>$L190=0</formula>
    </cfRule>
  </conditionalFormatting>
  <conditionalFormatting sqref="P190">
    <cfRule type="expression" dxfId="30" priority="22489">
      <formula>$L190=0</formula>
    </cfRule>
  </conditionalFormatting>
  <conditionalFormatting sqref="T190">
    <cfRule type="expression" dxfId="30" priority="22488">
      <formula>$L190=0</formula>
    </cfRule>
  </conditionalFormatting>
  <conditionalFormatting sqref="X190">
    <cfRule type="expression" dxfId="30" priority="22487">
      <formula>$L190=0</formula>
    </cfRule>
  </conditionalFormatting>
  <conditionalFormatting sqref="AB190">
    <cfRule type="expression" dxfId="30" priority="22486">
      <formula>$L190=0</formula>
    </cfRule>
  </conditionalFormatting>
  <conditionalFormatting sqref="A191:C191">
    <cfRule type="expression" dxfId="30" priority="15233">
      <formula>$L191=0</formula>
    </cfRule>
  </conditionalFormatting>
  <conditionalFormatting sqref="B191:C191">
    <cfRule type="cellIs" dxfId="31" priority="51528" operator="lessThan">
      <formula>0</formula>
    </cfRule>
    <cfRule type="cellIs" dxfId="32" priority="37010" operator="lessThan">
      <formula>0</formula>
    </cfRule>
  </conditionalFormatting>
  <conditionalFormatting sqref="D191">
    <cfRule type="expression" dxfId="30" priority="7974">
      <formula>$L191=0</formula>
    </cfRule>
  </conditionalFormatting>
  <conditionalFormatting sqref="E191:G191">
    <cfRule type="expression" dxfId="30" priority="15232">
      <formula>$L191=0</formula>
    </cfRule>
  </conditionalFormatting>
  <conditionalFormatting sqref="F191:G191">
    <cfRule type="cellIs" dxfId="31" priority="51527" operator="lessThan">
      <formula>0</formula>
    </cfRule>
    <cfRule type="cellIs" dxfId="32" priority="37009" operator="lessThan">
      <formula>0</formula>
    </cfRule>
  </conditionalFormatting>
  <conditionalFormatting sqref="H191">
    <cfRule type="expression" dxfId="30" priority="7973">
      <formula>$L191=0</formula>
    </cfRule>
  </conditionalFormatting>
  <conditionalFormatting sqref="I191:K191">
    <cfRule type="expression" dxfId="30" priority="15231">
      <formula>$L191=0</formula>
    </cfRule>
  </conditionalFormatting>
  <conditionalFormatting sqref="J191:K191">
    <cfRule type="cellIs" dxfId="31" priority="51526" operator="lessThan">
      <formula>0</formula>
    </cfRule>
    <cfRule type="cellIs" dxfId="32" priority="37008" operator="lessThan">
      <formula>0</formula>
    </cfRule>
  </conditionalFormatting>
  <conditionalFormatting sqref="L191">
    <cfRule type="expression" dxfId="30" priority="7972">
      <formula>$L191=0</formula>
    </cfRule>
  </conditionalFormatting>
  <conditionalFormatting sqref="M191:O191">
    <cfRule type="expression" dxfId="30" priority="15230">
      <formula>$L191=0</formula>
    </cfRule>
  </conditionalFormatting>
  <conditionalFormatting sqref="N191:O191">
    <cfRule type="cellIs" dxfId="31" priority="51525" operator="lessThan">
      <formula>0</formula>
    </cfRule>
    <cfRule type="cellIs" dxfId="32" priority="37007" operator="lessThan">
      <formula>0</formula>
    </cfRule>
  </conditionalFormatting>
  <conditionalFormatting sqref="P191">
    <cfRule type="expression" dxfId="30" priority="7971">
      <formula>$L191=0</formula>
    </cfRule>
  </conditionalFormatting>
  <conditionalFormatting sqref="Q191:S191">
    <cfRule type="expression" dxfId="30" priority="15229">
      <formula>$L191=0</formula>
    </cfRule>
  </conditionalFormatting>
  <conditionalFormatting sqref="R191:S191">
    <cfRule type="cellIs" dxfId="31" priority="51524" operator="lessThan">
      <formula>0</formula>
    </cfRule>
    <cfRule type="cellIs" dxfId="32" priority="37006" operator="lessThan">
      <formula>0</formula>
    </cfRule>
  </conditionalFormatting>
  <conditionalFormatting sqref="T191">
    <cfRule type="expression" dxfId="30" priority="7970">
      <formula>$L191=0</formula>
    </cfRule>
  </conditionalFormatting>
  <conditionalFormatting sqref="U191:W191">
    <cfRule type="expression" dxfId="30" priority="15228">
      <formula>$L191=0</formula>
    </cfRule>
  </conditionalFormatting>
  <conditionalFormatting sqref="V191:W191">
    <cfRule type="cellIs" dxfId="31" priority="51523" operator="lessThan">
      <formula>0</formula>
    </cfRule>
    <cfRule type="cellIs" dxfId="32" priority="37005" operator="lessThan">
      <formula>0</formula>
    </cfRule>
  </conditionalFormatting>
  <conditionalFormatting sqref="X191">
    <cfRule type="expression" dxfId="30" priority="7969">
      <formula>$L191=0</formula>
    </cfRule>
  </conditionalFormatting>
  <conditionalFormatting sqref="Y191:AA191">
    <cfRule type="expression" dxfId="30" priority="15227">
      <formula>$L191=0</formula>
    </cfRule>
  </conditionalFormatting>
  <conditionalFormatting sqref="Z191:AA191">
    <cfRule type="cellIs" dxfId="31" priority="51522" operator="lessThan">
      <formula>0</formula>
    </cfRule>
    <cfRule type="cellIs" dxfId="32" priority="37004" operator="lessThan">
      <formula>0</formula>
    </cfRule>
  </conditionalFormatting>
  <conditionalFormatting sqref="AB191">
    <cfRule type="expression" dxfId="30" priority="7968">
      <formula>$L191=0</formula>
    </cfRule>
  </conditionalFormatting>
  <conditionalFormatting sqref="D192">
    <cfRule type="expression" dxfId="30" priority="22485">
      <formula>$L192=0</formula>
    </cfRule>
  </conditionalFormatting>
  <conditionalFormatting sqref="H192">
    <cfRule type="expression" dxfId="30" priority="22484">
      <formula>$L192=0</formula>
    </cfRule>
  </conditionalFormatting>
  <conditionalFormatting sqref="L192">
    <cfRule type="expression" dxfId="30" priority="22483">
      <formula>$L192=0</formula>
    </cfRule>
  </conditionalFormatting>
  <conditionalFormatting sqref="P192">
    <cfRule type="expression" dxfId="30" priority="22482">
      <formula>$L192=0</formula>
    </cfRule>
  </conditionalFormatting>
  <conditionalFormatting sqref="T192">
    <cfRule type="expression" dxfId="30" priority="22481">
      <formula>$L192=0</formula>
    </cfRule>
  </conditionalFormatting>
  <conditionalFormatting sqref="X192">
    <cfRule type="expression" dxfId="30" priority="22480">
      <formula>$L192=0</formula>
    </cfRule>
  </conditionalFormatting>
  <conditionalFormatting sqref="AB192">
    <cfRule type="expression" dxfId="30" priority="22479">
      <formula>$L192=0</formula>
    </cfRule>
  </conditionalFormatting>
  <conditionalFormatting sqref="A193:C193">
    <cfRule type="expression" dxfId="30" priority="15226">
      <formula>$L193=0</formula>
    </cfRule>
  </conditionalFormatting>
  <conditionalFormatting sqref="B193:C193">
    <cfRule type="cellIs" dxfId="31" priority="51521" operator="lessThan">
      <formula>0</formula>
    </cfRule>
    <cfRule type="cellIs" dxfId="32" priority="37003" operator="lessThan">
      <formula>0</formula>
    </cfRule>
  </conditionalFormatting>
  <conditionalFormatting sqref="D193">
    <cfRule type="expression" dxfId="30" priority="7967">
      <formula>$L193=0</formula>
    </cfRule>
  </conditionalFormatting>
  <conditionalFormatting sqref="E193:G193">
    <cfRule type="expression" dxfId="30" priority="15225">
      <formula>$L193=0</formula>
    </cfRule>
  </conditionalFormatting>
  <conditionalFormatting sqref="F193:G193">
    <cfRule type="cellIs" dxfId="31" priority="51520" operator="lessThan">
      <formula>0</formula>
    </cfRule>
    <cfRule type="cellIs" dxfId="32" priority="37002" operator="lessThan">
      <formula>0</formula>
    </cfRule>
  </conditionalFormatting>
  <conditionalFormatting sqref="H193">
    <cfRule type="expression" dxfId="30" priority="7966">
      <formula>$L193=0</formula>
    </cfRule>
  </conditionalFormatting>
  <conditionalFormatting sqref="I193:K193">
    <cfRule type="expression" dxfId="30" priority="15224">
      <formula>$L193=0</formula>
    </cfRule>
  </conditionalFormatting>
  <conditionalFormatting sqref="J193:K193">
    <cfRule type="cellIs" dxfId="31" priority="51519" operator="lessThan">
      <formula>0</formula>
    </cfRule>
    <cfRule type="cellIs" dxfId="32" priority="37001" operator="lessThan">
      <formula>0</formula>
    </cfRule>
  </conditionalFormatting>
  <conditionalFormatting sqref="L193">
    <cfRule type="expression" dxfId="30" priority="7965">
      <formula>$L193=0</formula>
    </cfRule>
  </conditionalFormatting>
  <conditionalFormatting sqref="M193:O193">
    <cfRule type="expression" dxfId="30" priority="15223">
      <formula>$L193=0</formula>
    </cfRule>
  </conditionalFormatting>
  <conditionalFormatting sqref="N193:O193">
    <cfRule type="cellIs" dxfId="31" priority="51518" operator="lessThan">
      <formula>0</formula>
    </cfRule>
    <cfRule type="cellIs" dxfId="32" priority="37000" operator="lessThan">
      <formula>0</formula>
    </cfRule>
  </conditionalFormatting>
  <conditionalFormatting sqref="P193">
    <cfRule type="expression" dxfId="30" priority="7964">
      <formula>$L193=0</formula>
    </cfRule>
  </conditionalFormatting>
  <conditionalFormatting sqref="Q193:S193">
    <cfRule type="expression" dxfId="30" priority="15222">
      <formula>$L193=0</formula>
    </cfRule>
  </conditionalFormatting>
  <conditionalFormatting sqref="R193:S193">
    <cfRule type="cellIs" dxfId="31" priority="51517" operator="lessThan">
      <formula>0</formula>
    </cfRule>
    <cfRule type="cellIs" dxfId="32" priority="36999" operator="lessThan">
      <formula>0</formula>
    </cfRule>
  </conditionalFormatting>
  <conditionalFormatting sqref="T193">
    <cfRule type="expression" dxfId="30" priority="7963">
      <formula>$L193=0</formula>
    </cfRule>
  </conditionalFormatting>
  <conditionalFormatting sqref="U193:W193">
    <cfRule type="expression" dxfId="30" priority="15221">
      <formula>$L193=0</formula>
    </cfRule>
  </conditionalFormatting>
  <conditionalFormatting sqref="V193:W193">
    <cfRule type="cellIs" dxfId="31" priority="51516" operator="lessThan">
      <formula>0</formula>
    </cfRule>
    <cfRule type="cellIs" dxfId="32" priority="36998" operator="lessThan">
      <formula>0</formula>
    </cfRule>
  </conditionalFormatting>
  <conditionalFormatting sqref="X193">
    <cfRule type="expression" dxfId="30" priority="7962">
      <formula>$L193=0</formula>
    </cfRule>
  </conditionalFormatting>
  <conditionalFormatting sqref="Y193:AA193">
    <cfRule type="expression" dxfId="30" priority="15220">
      <formula>$L193=0</formula>
    </cfRule>
  </conditionalFormatting>
  <conditionalFormatting sqref="Z193:AA193">
    <cfRule type="cellIs" dxfId="31" priority="51515" operator="lessThan">
      <formula>0</formula>
    </cfRule>
    <cfRule type="cellIs" dxfId="32" priority="36997" operator="lessThan">
      <formula>0</formula>
    </cfRule>
  </conditionalFormatting>
  <conditionalFormatting sqref="AB193">
    <cfRule type="expression" dxfId="30" priority="7961">
      <formula>$L193=0</formula>
    </cfRule>
  </conditionalFormatting>
  <conditionalFormatting sqref="D194">
    <cfRule type="expression" dxfId="30" priority="22478">
      <formula>$L194=0</formula>
    </cfRule>
  </conditionalFormatting>
  <conditionalFormatting sqref="H194">
    <cfRule type="expression" dxfId="30" priority="22477">
      <formula>$L194=0</formula>
    </cfRule>
  </conditionalFormatting>
  <conditionalFormatting sqref="L194">
    <cfRule type="expression" dxfId="30" priority="22476">
      <formula>$L194=0</formula>
    </cfRule>
  </conditionalFormatting>
  <conditionalFormatting sqref="P194">
    <cfRule type="expression" dxfId="30" priority="22475">
      <formula>$L194=0</formula>
    </cfRule>
  </conditionalFormatting>
  <conditionalFormatting sqref="T194">
    <cfRule type="expression" dxfId="30" priority="22474">
      <formula>$L194=0</formula>
    </cfRule>
  </conditionalFormatting>
  <conditionalFormatting sqref="X194">
    <cfRule type="expression" dxfId="30" priority="22473">
      <formula>$L194=0</formula>
    </cfRule>
  </conditionalFormatting>
  <conditionalFormatting sqref="AB194">
    <cfRule type="expression" dxfId="30" priority="22472">
      <formula>$L194=0</formula>
    </cfRule>
  </conditionalFormatting>
  <conditionalFormatting sqref="A195:C195">
    <cfRule type="expression" dxfId="30" priority="15219">
      <formula>$L195=0</formula>
    </cfRule>
  </conditionalFormatting>
  <conditionalFormatting sqref="B195:C195">
    <cfRule type="cellIs" dxfId="31" priority="51514" operator="lessThan">
      <formula>0</formula>
    </cfRule>
    <cfRule type="cellIs" dxfId="32" priority="36996" operator="lessThan">
      <formula>0</formula>
    </cfRule>
  </conditionalFormatting>
  <conditionalFormatting sqref="D195">
    <cfRule type="expression" dxfId="30" priority="7960">
      <formula>$L195=0</formula>
    </cfRule>
  </conditionalFormatting>
  <conditionalFormatting sqref="E195:G195">
    <cfRule type="expression" dxfId="30" priority="15218">
      <formula>$L195=0</formula>
    </cfRule>
  </conditionalFormatting>
  <conditionalFormatting sqref="F195:G195">
    <cfRule type="cellIs" dxfId="31" priority="51513" operator="lessThan">
      <formula>0</formula>
    </cfRule>
    <cfRule type="cellIs" dxfId="32" priority="36995" operator="lessThan">
      <formula>0</formula>
    </cfRule>
  </conditionalFormatting>
  <conditionalFormatting sqref="H195">
    <cfRule type="expression" dxfId="30" priority="7959">
      <formula>$L195=0</formula>
    </cfRule>
  </conditionalFormatting>
  <conditionalFormatting sqref="I195:K195">
    <cfRule type="expression" dxfId="30" priority="15217">
      <formula>$L195=0</formula>
    </cfRule>
  </conditionalFormatting>
  <conditionalFormatting sqref="J195:K195">
    <cfRule type="cellIs" dxfId="31" priority="51512" operator="lessThan">
      <formula>0</formula>
    </cfRule>
    <cfRule type="cellIs" dxfId="32" priority="36994" operator="lessThan">
      <formula>0</formula>
    </cfRule>
  </conditionalFormatting>
  <conditionalFormatting sqref="L195">
    <cfRule type="expression" dxfId="30" priority="7958">
      <formula>$L195=0</formula>
    </cfRule>
  </conditionalFormatting>
  <conditionalFormatting sqref="M195:O195">
    <cfRule type="expression" dxfId="30" priority="15216">
      <formula>$L195=0</formula>
    </cfRule>
  </conditionalFormatting>
  <conditionalFormatting sqref="N195:O195">
    <cfRule type="cellIs" dxfId="31" priority="51511" operator="lessThan">
      <formula>0</formula>
    </cfRule>
    <cfRule type="cellIs" dxfId="32" priority="36993" operator="lessThan">
      <formula>0</formula>
    </cfRule>
  </conditionalFormatting>
  <conditionalFormatting sqref="P195">
    <cfRule type="expression" dxfId="30" priority="7957">
      <formula>$L195=0</formula>
    </cfRule>
  </conditionalFormatting>
  <conditionalFormatting sqref="Q195:S195">
    <cfRule type="expression" dxfId="30" priority="15215">
      <formula>$L195=0</formula>
    </cfRule>
  </conditionalFormatting>
  <conditionalFormatting sqref="R195:S195">
    <cfRule type="cellIs" dxfId="31" priority="51510" operator="lessThan">
      <formula>0</formula>
    </cfRule>
    <cfRule type="cellIs" dxfId="32" priority="36992" operator="lessThan">
      <formula>0</formula>
    </cfRule>
  </conditionalFormatting>
  <conditionalFormatting sqref="T195">
    <cfRule type="expression" dxfId="30" priority="7956">
      <formula>$L195=0</formula>
    </cfRule>
  </conditionalFormatting>
  <conditionalFormatting sqref="U195:W195">
    <cfRule type="expression" dxfId="30" priority="15214">
      <formula>$L195=0</formula>
    </cfRule>
  </conditionalFormatting>
  <conditionalFormatting sqref="V195:W195">
    <cfRule type="cellIs" dxfId="31" priority="51509" operator="lessThan">
      <formula>0</formula>
    </cfRule>
    <cfRule type="cellIs" dxfId="32" priority="36991" operator="lessThan">
      <formula>0</formula>
    </cfRule>
  </conditionalFormatting>
  <conditionalFormatting sqref="X195">
    <cfRule type="expression" dxfId="30" priority="7955">
      <formula>$L195=0</formula>
    </cfRule>
  </conditionalFormatting>
  <conditionalFormatting sqref="Y195:AA195">
    <cfRule type="expression" dxfId="30" priority="15213">
      <formula>$L195=0</formula>
    </cfRule>
  </conditionalFormatting>
  <conditionalFormatting sqref="Z195:AA195">
    <cfRule type="cellIs" dxfId="31" priority="51508" operator="lessThan">
      <formula>0</formula>
    </cfRule>
    <cfRule type="cellIs" dxfId="32" priority="36990" operator="lessThan">
      <formula>0</formula>
    </cfRule>
  </conditionalFormatting>
  <conditionalFormatting sqref="AB195">
    <cfRule type="expression" dxfId="30" priority="7954">
      <formula>$L195=0</formula>
    </cfRule>
  </conditionalFormatting>
  <conditionalFormatting sqref="D196">
    <cfRule type="expression" dxfId="30" priority="22471">
      <formula>$L196=0</formula>
    </cfRule>
  </conditionalFormatting>
  <conditionalFormatting sqref="H196">
    <cfRule type="expression" dxfId="30" priority="22470">
      <formula>$L196=0</formula>
    </cfRule>
  </conditionalFormatting>
  <conditionalFormatting sqref="L196">
    <cfRule type="expression" dxfId="30" priority="22469">
      <formula>$L196=0</formula>
    </cfRule>
  </conditionalFormatting>
  <conditionalFormatting sqref="P196">
    <cfRule type="expression" dxfId="30" priority="22468">
      <formula>$L196=0</formula>
    </cfRule>
  </conditionalFormatting>
  <conditionalFormatting sqref="T196">
    <cfRule type="expression" dxfId="30" priority="22467">
      <formula>$L196=0</formula>
    </cfRule>
  </conditionalFormatting>
  <conditionalFormatting sqref="X196">
    <cfRule type="expression" dxfId="30" priority="22466">
      <formula>$L196=0</formula>
    </cfRule>
  </conditionalFormatting>
  <conditionalFormatting sqref="AB196">
    <cfRule type="expression" dxfId="30" priority="22465">
      <formula>$L196=0</formula>
    </cfRule>
  </conditionalFormatting>
  <conditionalFormatting sqref="A197:C197">
    <cfRule type="expression" dxfId="30" priority="15212">
      <formula>$L197=0</formula>
    </cfRule>
  </conditionalFormatting>
  <conditionalFormatting sqref="B197:C197">
    <cfRule type="cellIs" dxfId="31" priority="51507" operator="lessThan">
      <formula>0</formula>
    </cfRule>
    <cfRule type="cellIs" dxfId="32" priority="36989" operator="lessThan">
      <formula>0</formula>
    </cfRule>
  </conditionalFormatting>
  <conditionalFormatting sqref="D197">
    <cfRule type="expression" dxfId="30" priority="7953">
      <formula>$L197=0</formula>
    </cfRule>
  </conditionalFormatting>
  <conditionalFormatting sqref="E197:G197">
    <cfRule type="expression" dxfId="30" priority="15211">
      <formula>$L197=0</formula>
    </cfRule>
  </conditionalFormatting>
  <conditionalFormatting sqref="F197:G197">
    <cfRule type="cellIs" dxfId="31" priority="51506" operator="lessThan">
      <formula>0</formula>
    </cfRule>
    <cfRule type="cellIs" dxfId="32" priority="36988" operator="lessThan">
      <formula>0</formula>
    </cfRule>
  </conditionalFormatting>
  <conditionalFormatting sqref="H197">
    <cfRule type="expression" dxfId="30" priority="7952">
      <formula>$L197=0</formula>
    </cfRule>
  </conditionalFormatting>
  <conditionalFormatting sqref="I197:K197">
    <cfRule type="expression" dxfId="30" priority="15210">
      <formula>$L197=0</formula>
    </cfRule>
  </conditionalFormatting>
  <conditionalFormatting sqref="J197:K197">
    <cfRule type="cellIs" dxfId="31" priority="51505" operator="lessThan">
      <formula>0</formula>
    </cfRule>
    <cfRule type="cellIs" dxfId="32" priority="36987" operator="lessThan">
      <formula>0</formula>
    </cfRule>
  </conditionalFormatting>
  <conditionalFormatting sqref="L197">
    <cfRule type="expression" dxfId="30" priority="7951">
      <formula>$L197=0</formula>
    </cfRule>
  </conditionalFormatting>
  <conditionalFormatting sqref="M197:O197">
    <cfRule type="expression" dxfId="30" priority="15209">
      <formula>$L197=0</formula>
    </cfRule>
  </conditionalFormatting>
  <conditionalFormatting sqref="N197:O197">
    <cfRule type="cellIs" dxfId="31" priority="51504" operator="lessThan">
      <formula>0</formula>
    </cfRule>
    <cfRule type="cellIs" dxfId="32" priority="36986" operator="lessThan">
      <formula>0</formula>
    </cfRule>
  </conditionalFormatting>
  <conditionalFormatting sqref="P197">
    <cfRule type="expression" dxfId="30" priority="7950">
      <formula>$L197=0</formula>
    </cfRule>
  </conditionalFormatting>
  <conditionalFormatting sqref="Q197:S197">
    <cfRule type="expression" dxfId="30" priority="15208">
      <formula>$L197=0</formula>
    </cfRule>
  </conditionalFormatting>
  <conditionalFormatting sqref="R197:S197">
    <cfRule type="cellIs" dxfId="31" priority="51503" operator="lessThan">
      <formula>0</formula>
    </cfRule>
    <cfRule type="cellIs" dxfId="32" priority="36985" operator="lessThan">
      <formula>0</formula>
    </cfRule>
  </conditionalFormatting>
  <conditionalFormatting sqref="T197">
    <cfRule type="expression" dxfId="30" priority="7949">
      <formula>$L197=0</formula>
    </cfRule>
  </conditionalFormatting>
  <conditionalFormatting sqref="U197:W197">
    <cfRule type="expression" dxfId="30" priority="15207">
      <formula>$L197=0</formula>
    </cfRule>
  </conditionalFormatting>
  <conditionalFormatting sqref="V197:W197">
    <cfRule type="cellIs" dxfId="31" priority="51502" operator="lessThan">
      <formula>0</formula>
    </cfRule>
    <cfRule type="cellIs" dxfId="32" priority="36984" operator="lessThan">
      <formula>0</formula>
    </cfRule>
  </conditionalFormatting>
  <conditionalFormatting sqref="X197">
    <cfRule type="expression" dxfId="30" priority="7948">
      <formula>$L197=0</formula>
    </cfRule>
  </conditionalFormatting>
  <conditionalFormatting sqref="Y197:AA197">
    <cfRule type="expression" dxfId="30" priority="15206">
      <formula>$L197=0</formula>
    </cfRule>
  </conditionalFormatting>
  <conditionalFormatting sqref="Z197:AA197">
    <cfRule type="cellIs" dxfId="31" priority="51501" operator="lessThan">
      <formula>0</formula>
    </cfRule>
    <cfRule type="cellIs" dxfId="32" priority="36983" operator="lessThan">
      <formula>0</formula>
    </cfRule>
  </conditionalFormatting>
  <conditionalFormatting sqref="AB197">
    <cfRule type="expression" dxfId="30" priority="7947">
      <formula>$L197=0</formula>
    </cfRule>
  </conditionalFormatting>
  <conditionalFormatting sqref="D198">
    <cfRule type="expression" dxfId="30" priority="22464">
      <formula>$L198=0</formula>
    </cfRule>
  </conditionalFormatting>
  <conditionalFormatting sqref="H198">
    <cfRule type="expression" dxfId="30" priority="22463">
      <formula>$L198=0</formula>
    </cfRule>
  </conditionalFormatting>
  <conditionalFormatting sqref="L198">
    <cfRule type="expression" dxfId="30" priority="22462">
      <formula>$L198=0</formula>
    </cfRule>
  </conditionalFormatting>
  <conditionalFormatting sqref="P198">
    <cfRule type="expression" dxfId="30" priority="22461">
      <formula>$L198=0</formula>
    </cfRule>
  </conditionalFormatting>
  <conditionalFormatting sqref="T198">
    <cfRule type="expression" dxfId="30" priority="22460">
      <formula>$L198=0</formula>
    </cfRule>
  </conditionalFormatting>
  <conditionalFormatting sqref="X198">
    <cfRule type="expression" dxfId="30" priority="22459">
      <formula>$L198=0</formula>
    </cfRule>
  </conditionalFormatting>
  <conditionalFormatting sqref="AB198">
    <cfRule type="expression" dxfId="30" priority="22458">
      <formula>$L198=0</formula>
    </cfRule>
  </conditionalFormatting>
  <conditionalFormatting sqref="A199:C199">
    <cfRule type="expression" dxfId="30" priority="15205">
      <formula>$L199=0</formula>
    </cfRule>
  </conditionalFormatting>
  <conditionalFormatting sqref="B199:C199">
    <cfRule type="cellIs" dxfId="31" priority="51500" operator="lessThan">
      <formula>0</formula>
    </cfRule>
    <cfRule type="cellIs" dxfId="32" priority="36982" operator="lessThan">
      <formula>0</formula>
    </cfRule>
  </conditionalFormatting>
  <conditionalFormatting sqref="D199">
    <cfRule type="expression" dxfId="30" priority="7946">
      <formula>$L199=0</formula>
    </cfRule>
  </conditionalFormatting>
  <conditionalFormatting sqref="E199:G199">
    <cfRule type="expression" dxfId="30" priority="15204">
      <formula>$L199=0</formula>
    </cfRule>
  </conditionalFormatting>
  <conditionalFormatting sqref="F199:G199">
    <cfRule type="cellIs" dxfId="31" priority="51499" operator="lessThan">
      <formula>0</formula>
    </cfRule>
    <cfRule type="cellIs" dxfId="32" priority="36981" operator="lessThan">
      <formula>0</formula>
    </cfRule>
  </conditionalFormatting>
  <conditionalFormatting sqref="H199">
    <cfRule type="expression" dxfId="30" priority="7945">
      <formula>$L199=0</formula>
    </cfRule>
  </conditionalFormatting>
  <conditionalFormatting sqref="I199:K199">
    <cfRule type="expression" dxfId="30" priority="15203">
      <formula>$L199=0</formula>
    </cfRule>
  </conditionalFormatting>
  <conditionalFormatting sqref="J199:K199">
    <cfRule type="cellIs" dxfId="31" priority="51498" operator="lessThan">
      <formula>0</formula>
    </cfRule>
    <cfRule type="cellIs" dxfId="32" priority="36980" operator="lessThan">
      <formula>0</formula>
    </cfRule>
  </conditionalFormatting>
  <conditionalFormatting sqref="L199">
    <cfRule type="expression" dxfId="30" priority="7944">
      <formula>$L199=0</formula>
    </cfRule>
  </conditionalFormatting>
  <conditionalFormatting sqref="M199:O199">
    <cfRule type="expression" dxfId="30" priority="15202">
      <formula>$L199=0</formula>
    </cfRule>
  </conditionalFormatting>
  <conditionalFormatting sqref="N199:O199">
    <cfRule type="cellIs" dxfId="31" priority="51497" operator="lessThan">
      <formula>0</formula>
    </cfRule>
    <cfRule type="cellIs" dxfId="32" priority="36979" operator="lessThan">
      <formula>0</formula>
    </cfRule>
  </conditionalFormatting>
  <conditionalFormatting sqref="P199">
    <cfRule type="expression" dxfId="30" priority="7943">
      <formula>$L199=0</formula>
    </cfRule>
  </conditionalFormatting>
  <conditionalFormatting sqref="Q199:S199">
    <cfRule type="expression" dxfId="30" priority="15201">
      <formula>$L199=0</formula>
    </cfRule>
  </conditionalFormatting>
  <conditionalFormatting sqref="R199:S199">
    <cfRule type="cellIs" dxfId="31" priority="51496" operator="lessThan">
      <formula>0</formula>
    </cfRule>
    <cfRule type="cellIs" dxfId="32" priority="36978" operator="lessThan">
      <formula>0</formula>
    </cfRule>
  </conditionalFormatting>
  <conditionalFormatting sqref="T199">
    <cfRule type="expression" dxfId="30" priority="7942">
      <formula>$L199=0</formula>
    </cfRule>
  </conditionalFormatting>
  <conditionalFormatting sqref="U199:W199">
    <cfRule type="expression" dxfId="30" priority="15200">
      <formula>$L199=0</formula>
    </cfRule>
  </conditionalFormatting>
  <conditionalFormatting sqref="V199:W199">
    <cfRule type="cellIs" dxfId="31" priority="51495" operator="lessThan">
      <formula>0</formula>
    </cfRule>
    <cfRule type="cellIs" dxfId="32" priority="36977" operator="lessThan">
      <formula>0</formula>
    </cfRule>
  </conditionalFormatting>
  <conditionalFormatting sqref="X199">
    <cfRule type="expression" dxfId="30" priority="7941">
      <formula>$L199=0</formula>
    </cfRule>
  </conditionalFormatting>
  <conditionalFormatting sqref="Y199:AA199">
    <cfRule type="expression" dxfId="30" priority="15199">
      <formula>$L199=0</formula>
    </cfRule>
  </conditionalFormatting>
  <conditionalFormatting sqref="Z199:AA199">
    <cfRule type="cellIs" dxfId="31" priority="51494" operator="lessThan">
      <formula>0</formula>
    </cfRule>
    <cfRule type="cellIs" dxfId="32" priority="36976" operator="lessThan">
      <formula>0</formula>
    </cfRule>
  </conditionalFormatting>
  <conditionalFormatting sqref="AB199">
    <cfRule type="expression" dxfId="30" priority="7940">
      <formula>$L199=0</formula>
    </cfRule>
  </conditionalFormatting>
  <conditionalFormatting sqref="D200">
    <cfRule type="expression" dxfId="30" priority="22457">
      <formula>$L200=0</formula>
    </cfRule>
  </conditionalFormatting>
  <conditionalFormatting sqref="H200">
    <cfRule type="expression" dxfId="30" priority="22456">
      <formula>$L200=0</formula>
    </cfRule>
  </conditionalFormatting>
  <conditionalFormatting sqref="L200">
    <cfRule type="expression" dxfId="30" priority="22455">
      <formula>$L200=0</formula>
    </cfRule>
  </conditionalFormatting>
  <conditionalFormatting sqref="P200">
    <cfRule type="expression" dxfId="30" priority="22454">
      <formula>$L200=0</formula>
    </cfRule>
  </conditionalFormatting>
  <conditionalFormatting sqref="T200">
    <cfRule type="expression" dxfId="30" priority="22453">
      <formula>$L200=0</formula>
    </cfRule>
  </conditionalFormatting>
  <conditionalFormatting sqref="X200">
    <cfRule type="expression" dxfId="30" priority="22452">
      <formula>$L200=0</formula>
    </cfRule>
  </conditionalFormatting>
  <conditionalFormatting sqref="AB200">
    <cfRule type="expression" dxfId="30" priority="22451">
      <formula>$L200=0</formula>
    </cfRule>
  </conditionalFormatting>
  <conditionalFormatting sqref="A201:C201">
    <cfRule type="expression" dxfId="30" priority="15198">
      <formula>$L201=0</formula>
    </cfRule>
  </conditionalFormatting>
  <conditionalFormatting sqref="B201:C201">
    <cfRule type="cellIs" dxfId="31" priority="51493" operator="lessThan">
      <formula>0</formula>
    </cfRule>
    <cfRule type="cellIs" dxfId="32" priority="36975" operator="lessThan">
      <formula>0</formula>
    </cfRule>
  </conditionalFormatting>
  <conditionalFormatting sqref="D201">
    <cfRule type="expression" dxfId="30" priority="7939">
      <formula>$L201=0</formula>
    </cfRule>
  </conditionalFormatting>
  <conditionalFormatting sqref="E201:G201">
    <cfRule type="expression" dxfId="30" priority="15197">
      <formula>$L201=0</formula>
    </cfRule>
  </conditionalFormatting>
  <conditionalFormatting sqref="F201:G201">
    <cfRule type="cellIs" dxfId="31" priority="51492" operator="lessThan">
      <formula>0</formula>
    </cfRule>
    <cfRule type="cellIs" dxfId="32" priority="36974" operator="lessThan">
      <formula>0</formula>
    </cfRule>
  </conditionalFormatting>
  <conditionalFormatting sqref="H201">
    <cfRule type="expression" dxfId="30" priority="7938">
      <formula>$L201=0</formula>
    </cfRule>
  </conditionalFormatting>
  <conditionalFormatting sqref="I201:K201">
    <cfRule type="expression" dxfId="30" priority="15196">
      <formula>$L201=0</formula>
    </cfRule>
  </conditionalFormatting>
  <conditionalFormatting sqref="J201:K201">
    <cfRule type="cellIs" dxfId="31" priority="51491" operator="lessThan">
      <formula>0</formula>
    </cfRule>
    <cfRule type="cellIs" dxfId="32" priority="36973" operator="lessThan">
      <formula>0</formula>
    </cfRule>
  </conditionalFormatting>
  <conditionalFormatting sqref="L201">
    <cfRule type="expression" dxfId="30" priority="7937">
      <formula>$L201=0</formula>
    </cfRule>
  </conditionalFormatting>
  <conditionalFormatting sqref="M201:O201">
    <cfRule type="expression" dxfId="30" priority="15195">
      <formula>$L201=0</formula>
    </cfRule>
  </conditionalFormatting>
  <conditionalFormatting sqref="N201:O201">
    <cfRule type="cellIs" dxfId="31" priority="51490" operator="lessThan">
      <formula>0</formula>
    </cfRule>
    <cfRule type="cellIs" dxfId="32" priority="36972" operator="lessThan">
      <formula>0</formula>
    </cfRule>
  </conditionalFormatting>
  <conditionalFormatting sqref="P201">
    <cfRule type="expression" dxfId="30" priority="7936">
      <formula>$L201=0</formula>
    </cfRule>
  </conditionalFormatting>
  <conditionalFormatting sqref="Q201:S201">
    <cfRule type="expression" dxfId="30" priority="15194">
      <formula>$L201=0</formula>
    </cfRule>
  </conditionalFormatting>
  <conditionalFormatting sqref="R201:S201">
    <cfRule type="cellIs" dxfId="31" priority="51489" operator="lessThan">
      <formula>0</formula>
    </cfRule>
    <cfRule type="cellIs" dxfId="32" priority="36971" operator="lessThan">
      <formula>0</formula>
    </cfRule>
  </conditionalFormatting>
  <conditionalFormatting sqref="T201">
    <cfRule type="expression" dxfId="30" priority="7935">
      <formula>$L201=0</formula>
    </cfRule>
  </conditionalFormatting>
  <conditionalFormatting sqref="U201:W201">
    <cfRule type="expression" dxfId="30" priority="15193">
      <formula>$L201=0</formula>
    </cfRule>
  </conditionalFormatting>
  <conditionalFormatting sqref="V201:W201">
    <cfRule type="cellIs" dxfId="31" priority="51488" operator="lessThan">
      <formula>0</formula>
    </cfRule>
    <cfRule type="cellIs" dxfId="32" priority="36970" operator="lessThan">
      <formula>0</formula>
    </cfRule>
  </conditionalFormatting>
  <conditionalFormatting sqref="X201">
    <cfRule type="expression" dxfId="30" priority="7934">
      <formula>$L201=0</formula>
    </cfRule>
  </conditionalFormatting>
  <conditionalFormatting sqref="Y201:AA201">
    <cfRule type="expression" dxfId="30" priority="15192">
      <formula>$L201=0</formula>
    </cfRule>
  </conditionalFormatting>
  <conditionalFormatting sqref="Z201:AA201">
    <cfRule type="cellIs" dxfId="31" priority="51487" operator="lessThan">
      <formula>0</formula>
    </cfRule>
    <cfRule type="cellIs" dxfId="32" priority="36969" operator="lessThan">
      <formula>0</formula>
    </cfRule>
  </conditionalFormatting>
  <conditionalFormatting sqref="AB201">
    <cfRule type="expression" dxfId="30" priority="7933">
      <formula>$L201=0</formula>
    </cfRule>
  </conditionalFormatting>
  <conditionalFormatting sqref="D202">
    <cfRule type="expression" dxfId="30" priority="22450">
      <formula>$L202=0</formula>
    </cfRule>
  </conditionalFormatting>
  <conditionalFormatting sqref="H202">
    <cfRule type="expression" dxfId="30" priority="22449">
      <formula>$L202=0</formula>
    </cfRule>
  </conditionalFormatting>
  <conditionalFormatting sqref="L202">
    <cfRule type="expression" dxfId="30" priority="22448">
      <formula>$L202=0</formula>
    </cfRule>
  </conditionalFormatting>
  <conditionalFormatting sqref="P202">
    <cfRule type="expression" dxfId="30" priority="22447">
      <formula>$L202=0</formula>
    </cfRule>
  </conditionalFormatting>
  <conditionalFormatting sqref="T202">
    <cfRule type="expression" dxfId="30" priority="22446">
      <formula>$L202=0</formula>
    </cfRule>
  </conditionalFormatting>
  <conditionalFormatting sqref="X202">
    <cfRule type="expression" dxfId="30" priority="22445">
      <formula>$L202=0</formula>
    </cfRule>
  </conditionalFormatting>
  <conditionalFormatting sqref="AB202">
    <cfRule type="expression" dxfId="30" priority="22444">
      <formula>$L202=0</formula>
    </cfRule>
  </conditionalFormatting>
  <conditionalFormatting sqref="A203:C203">
    <cfRule type="expression" dxfId="30" priority="15191">
      <formula>$L203=0</formula>
    </cfRule>
  </conditionalFormatting>
  <conditionalFormatting sqref="B203:C203">
    <cfRule type="cellIs" dxfId="31" priority="51486" operator="lessThan">
      <formula>0</formula>
    </cfRule>
    <cfRule type="cellIs" dxfId="32" priority="36968" operator="lessThan">
      <formula>0</formula>
    </cfRule>
  </conditionalFormatting>
  <conditionalFormatting sqref="D203">
    <cfRule type="expression" dxfId="30" priority="7932">
      <formula>$L203=0</formula>
    </cfRule>
  </conditionalFormatting>
  <conditionalFormatting sqref="E203:G203">
    <cfRule type="expression" dxfId="30" priority="15190">
      <formula>$L203=0</formula>
    </cfRule>
  </conditionalFormatting>
  <conditionalFormatting sqref="F203:G203">
    <cfRule type="cellIs" dxfId="31" priority="51485" operator="lessThan">
      <formula>0</formula>
    </cfRule>
    <cfRule type="cellIs" dxfId="32" priority="36967" operator="lessThan">
      <formula>0</formula>
    </cfRule>
  </conditionalFormatting>
  <conditionalFormatting sqref="H203">
    <cfRule type="expression" dxfId="30" priority="7931">
      <formula>$L203=0</formula>
    </cfRule>
  </conditionalFormatting>
  <conditionalFormatting sqref="I203:K203">
    <cfRule type="expression" dxfId="30" priority="15189">
      <formula>$L203=0</formula>
    </cfRule>
  </conditionalFormatting>
  <conditionalFormatting sqref="J203:K203">
    <cfRule type="cellIs" dxfId="31" priority="51484" operator="lessThan">
      <formula>0</formula>
    </cfRule>
    <cfRule type="cellIs" dxfId="32" priority="36966" operator="lessThan">
      <formula>0</formula>
    </cfRule>
  </conditionalFormatting>
  <conditionalFormatting sqref="L203">
    <cfRule type="expression" dxfId="30" priority="7930">
      <formula>$L203=0</formula>
    </cfRule>
  </conditionalFormatting>
  <conditionalFormatting sqref="M203:O203">
    <cfRule type="expression" dxfId="30" priority="15188">
      <formula>$L203=0</formula>
    </cfRule>
  </conditionalFormatting>
  <conditionalFormatting sqref="N203:O203">
    <cfRule type="cellIs" dxfId="31" priority="51483" operator="lessThan">
      <formula>0</formula>
    </cfRule>
    <cfRule type="cellIs" dxfId="32" priority="36965" operator="lessThan">
      <formula>0</formula>
    </cfRule>
  </conditionalFormatting>
  <conditionalFormatting sqref="P203">
    <cfRule type="expression" dxfId="30" priority="7929">
      <formula>$L203=0</formula>
    </cfRule>
  </conditionalFormatting>
  <conditionalFormatting sqref="Q203:S203">
    <cfRule type="expression" dxfId="30" priority="15187">
      <formula>$L203=0</formula>
    </cfRule>
  </conditionalFormatting>
  <conditionalFormatting sqref="R203:S203">
    <cfRule type="cellIs" dxfId="31" priority="51482" operator="lessThan">
      <formula>0</formula>
    </cfRule>
    <cfRule type="cellIs" dxfId="32" priority="36964" operator="lessThan">
      <formula>0</formula>
    </cfRule>
  </conditionalFormatting>
  <conditionalFormatting sqref="T203">
    <cfRule type="expression" dxfId="30" priority="7928">
      <formula>$L203=0</formula>
    </cfRule>
  </conditionalFormatting>
  <conditionalFormatting sqref="U203:W203">
    <cfRule type="expression" dxfId="30" priority="15186">
      <formula>$L203=0</formula>
    </cfRule>
  </conditionalFormatting>
  <conditionalFormatting sqref="V203:W203">
    <cfRule type="cellIs" dxfId="31" priority="51481" operator="lessThan">
      <formula>0</formula>
    </cfRule>
    <cfRule type="cellIs" dxfId="32" priority="36963" operator="lessThan">
      <formula>0</formula>
    </cfRule>
  </conditionalFormatting>
  <conditionalFormatting sqref="X203">
    <cfRule type="expression" dxfId="30" priority="7927">
      <formula>$L203=0</formula>
    </cfRule>
  </conditionalFormatting>
  <conditionalFormatting sqref="Y203:AA203">
    <cfRule type="expression" dxfId="30" priority="15185">
      <formula>$L203=0</formula>
    </cfRule>
  </conditionalFormatting>
  <conditionalFormatting sqref="Z203:AA203">
    <cfRule type="cellIs" dxfId="31" priority="51480" operator="lessThan">
      <formula>0</formula>
    </cfRule>
    <cfRule type="cellIs" dxfId="32" priority="36962" operator="lessThan">
      <formula>0</formula>
    </cfRule>
  </conditionalFormatting>
  <conditionalFormatting sqref="AB203">
    <cfRule type="expression" dxfId="30" priority="7926">
      <formula>$L203=0</formula>
    </cfRule>
  </conditionalFormatting>
  <conditionalFormatting sqref="D204">
    <cfRule type="expression" dxfId="30" priority="22443">
      <formula>$L204=0</formula>
    </cfRule>
  </conditionalFormatting>
  <conditionalFormatting sqref="H204">
    <cfRule type="expression" dxfId="30" priority="22442">
      <formula>$L204=0</formula>
    </cfRule>
  </conditionalFormatting>
  <conditionalFormatting sqref="L204">
    <cfRule type="expression" dxfId="30" priority="22441">
      <formula>$L204=0</formula>
    </cfRule>
  </conditionalFormatting>
  <conditionalFormatting sqref="P204">
    <cfRule type="expression" dxfId="30" priority="22440">
      <formula>$L204=0</formula>
    </cfRule>
  </conditionalFormatting>
  <conditionalFormatting sqref="T204">
    <cfRule type="expression" dxfId="30" priority="22439">
      <formula>$L204=0</formula>
    </cfRule>
  </conditionalFormatting>
  <conditionalFormatting sqref="X204">
    <cfRule type="expression" dxfId="30" priority="22438">
      <formula>$L204=0</formula>
    </cfRule>
  </conditionalFormatting>
  <conditionalFormatting sqref="AB204">
    <cfRule type="expression" dxfId="30" priority="22437">
      <formula>$L204=0</formula>
    </cfRule>
  </conditionalFormatting>
  <conditionalFormatting sqref="A205:C205">
    <cfRule type="expression" dxfId="30" priority="15184">
      <formula>$L205=0</formula>
    </cfRule>
  </conditionalFormatting>
  <conditionalFormatting sqref="B205:C205">
    <cfRule type="cellIs" dxfId="31" priority="51479" operator="lessThan">
      <formula>0</formula>
    </cfRule>
    <cfRule type="cellIs" dxfId="32" priority="36961" operator="lessThan">
      <formula>0</formula>
    </cfRule>
  </conditionalFormatting>
  <conditionalFormatting sqref="D205">
    <cfRule type="expression" dxfId="30" priority="7925">
      <formula>$L205=0</formula>
    </cfRule>
  </conditionalFormatting>
  <conditionalFormatting sqref="E205:G205">
    <cfRule type="expression" dxfId="30" priority="15183">
      <formula>$L205=0</formula>
    </cfRule>
  </conditionalFormatting>
  <conditionalFormatting sqref="F205:G205">
    <cfRule type="cellIs" dxfId="31" priority="51478" operator="lessThan">
      <formula>0</formula>
    </cfRule>
    <cfRule type="cellIs" dxfId="32" priority="36960" operator="lessThan">
      <formula>0</formula>
    </cfRule>
  </conditionalFormatting>
  <conditionalFormatting sqref="H205">
    <cfRule type="expression" dxfId="30" priority="7924">
      <formula>$L205=0</formula>
    </cfRule>
  </conditionalFormatting>
  <conditionalFormatting sqref="I205:K205">
    <cfRule type="expression" dxfId="30" priority="15182">
      <formula>$L205=0</formula>
    </cfRule>
  </conditionalFormatting>
  <conditionalFormatting sqref="J205:K205">
    <cfRule type="cellIs" dxfId="31" priority="51477" operator="lessThan">
      <formula>0</formula>
    </cfRule>
    <cfRule type="cellIs" dxfId="32" priority="36959" operator="lessThan">
      <formula>0</formula>
    </cfRule>
  </conditionalFormatting>
  <conditionalFormatting sqref="L205">
    <cfRule type="expression" dxfId="30" priority="7923">
      <formula>$L205=0</formula>
    </cfRule>
  </conditionalFormatting>
  <conditionalFormatting sqref="M205:O205">
    <cfRule type="expression" dxfId="30" priority="15181">
      <formula>$L205=0</formula>
    </cfRule>
  </conditionalFormatting>
  <conditionalFormatting sqref="N205:O205">
    <cfRule type="cellIs" dxfId="31" priority="51476" operator="lessThan">
      <formula>0</formula>
    </cfRule>
    <cfRule type="cellIs" dxfId="32" priority="36958" operator="lessThan">
      <formula>0</formula>
    </cfRule>
  </conditionalFormatting>
  <conditionalFormatting sqref="P205">
    <cfRule type="expression" dxfId="30" priority="7922">
      <formula>$L205=0</formula>
    </cfRule>
  </conditionalFormatting>
  <conditionalFormatting sqref="Q205:S205">
    <cfRule type="expression" dxfId="30" priority="15180">
      <formula>$L205=0</formula>
    </cfRule>
  </conditionalFormatting>
  <conditionalFormatting sqref="R205:S205">
    <cfRule type="cellIs" dxfId="31" priority="51475" operator="lessThan">
      <formula>0</formula>
    </cfRule>
    <cfRule type="cellIs" dxfId="32" priority="36957" operator="lessThan">
      <formula>0</formula>
    </cfRule>
  </conditionalFormatting>
  <conditionalFormatting sqref="T205">
    <cfRule type="expression" dxfId="30" priority="7921">
      <formula>$L205=0</formula>
    </cfRule>
  </conditionalFormatting>
  <conditionalFormatting sqref="U205:W205">
    <cfRule type="expression" dxfId="30" priority="15179">
      <formula>$L205=0</formula>
    </cfRule>
  </conditionalFormatting>
  <conditionalFormatting sqref="V205:W205">
    <cfRule type="cellIs" dxfId="31" priority="51474" operator="lessThan">
      <formula>0</formula>
    </cfRule>
    <cfRule type="cellIs" dxfId="32" priority="36956" operator="lessThan">
      <formula>0</formula>
    </cfRule>
  </conditionalFormatting>
  <conditionalFormatting sqref="X205">
    <cfRule type="expression" dxfId="30" priority="7920">
      <formula>$L205=0</formula>
    </cfRule>
  </conditionalFormatting>
  <conditionalFormatting sqref="Y205:AA205">
    <cfRule type="expression" dxfId="30" priority="15178">
      <formula>$L205=0</formula>
    </cfRule>
  </conditionalFormatting>
  <conditionalFormatting sqref="Z205:AA205">
    <cfRule type="cellIs" dxfId="31" priority="51473" operator="lessThan">
      <formula>0</formula>
    </cfRule>
    <cfRule type="cellIs" dxfId="32" priority="36955" operator="lessThan">
      <formula>0</formula>
    </cfRule>
  </conditionalFormatting>
  <conditionalFormatting sqref="AB205">
    <cfRule type="expression" dxfId="30" priority="7919">
      <formula>$L205=0</formula>
    </cfRule>
  </conditionalFormatting>
  <conditionalFormatting sqref="D206">
    <cfRule type="expression" dxfId="30" priority="22436">
      <formula>$L206=0</formula>
    </cfRule>
  </conditionalFormatting>
  <conditionalFormatting sqref="H206">
    <cfRule type="expression" dxfId="30" priority="22435">
      <formula>$L206=0</formula>
    </cfRule>
  </conditionalFormatting>
  <conditionalFormatting sqref="L206">
    <cfRule type="expression" dxfId="30" priority="22434">
      <formula>$L206=0</formula>
    </cfRule>
  </conditionalFormatting>
  <conditionalFormatting sqref="P206">
    <cfRule type="expression" dxfId="30" priority="22433">
      <formula>$L206=0</formula>
    </cfRule>
  </conditionalFormatting>
  <conditionalFormatting sqref="T206">
    <cfRule type="expression" dxfId="30" priority="22432">
      <formula>$L206=0</formula>
    </cfRule>
  </conditionalFormatting>
  <conditionalFormatting sqref="X206">
    <cfRule type="expression" dxfId="30" priority="22431">
      <formula>$L206=0</formula>
    </cfRule>
  </conditionalFormatting>
  <conditionalFormatting sqref="AB206">
    <cfRule type="expression" dxfId="30" priority="22430">
      <formula>$L206=0</formula>
    </cfRule>
  </conditionalFormatting>
  <conditionalFormatting sqref="A207:C207">
    <cfRule type="expression" dxfId="30" priority="15177">
      <formula>$L207=0</formula>
    </cfRule>
  </conditionalFormatting>
  <conditionalFormatting sqref="B207:C207">
    <cfRule type="cellIs" dxfId="31" priority="51472" operator="lessThan">
      <formula>0</formula>
    </cfRule>
    <cfRule type="cellIs" dxfId="32" priority="36954" operator="lessThan">
      <formula>0</formula>
    </cfRule>
  </conditionalFormatting>
  <conditionalFormatting sqref="D207">
    <cfRule type="expression" dxfId="30" priority="7918">
      <formula>$L207=0</formula>
    </cfRule>
  </conditionalFormatting>
  <conditionalFormatting sqref="E207:G207">
    <cfRule type="expression" dxfId="30" priority="15176">
      <formula>$L207=0</formula>
    </cfRule>
  </conditionalFormatting>
  <conditionalFormatting sqref="F207:G207">
    <cfRule type="cellIs" dxfId="31" priority="51471" operator="lessThan">
      <formula>0</formula>
    </cfRule>
    <cfRule type="cellIs" dxfId="32" priority="36953" operator="lessThan">
      <formula>0</formula>
    </cfRule>
  </conditionalFormatting>
  <conditionalFormatting sqref="H207">
    <cfRule type="expression" dxfId="30" priority="7917">
      <formula>$L207=0</formula>
    </cfRule>
  </conditionalFormatting>
  <conditionalFormatting sqref="I207:K207">
    <cfRule type="expression" dxfId="30" priority="15175">
      <formula>$L207=0</formula>
    </cfRule>
  </conditionalFormatting>
  <conditionalFormatting sqref="J207:K207">
    <cfRule type="cellIs" dxfId="31" priority="51470" operator="lessThan">
      <formula>0</formula>
    </cfRule>
    <cfRule type="cellIs" dxfId="32" priority="36952" operator="lessThan">
      <formula>0</formula>
    </cfRule>
  </conditionalFormatting>
  <conditionalFormatting sqref="L207">
    <cfRule type="expression" dxfId="30" priority="7916">
      <formula>$L207=0</formula>
    </cfRule>
  </conditionalFormatting>
  <conditionalFormatting sqref="M207:O207">
    <cfRule type="expression" dxfId="30" priority="15174">
      <formula>$L207=0</formula>
    </cfRule>
  </conditionalFormatting>
  <conditionalFormatting sqref="N207:O207">
    <cfRule type="cellIs" dxfId="31" priority="51469" operator="lessThan">
      <formula>0</formula>
    </cfRule>
    <cfRule type="cellIs" dxfId="32" priority="36951" operator="lessThan">
      <formula>0</formula>
    </cfRule>
  </conditionalFormatting>
  <conditionalFormatting sqref="P207">
    <cfRule type="expression" dxfId="30" priority="7915">
      <formula>$L207=0</formula>
    </cfRule>
  </conditionalFormatting>
  <conditionalFormatting sqref="Q207:S207">
    <cfRule type="expression" dxfId="30" priority="15173">
      <formula>$L207=0</formula>
    </cfRule>
  </conditionalFormatting>
  <conditionalFormatting sqref="R207:S207">
    <cfRule type="cellIs" dxfId="31" priority="51468" operator="lessThan">
      <formula>0</formula>
    </cfRule>
    <cfRule type="cellIs" dxfId="32" priority="36950" operator="lessThan">
      <formula>0</formula>
    </cfRule>
  </conditionalFormatting>
  <conditionalFormatting sqref="T207">
    <cfRule type="expression" dxfId="30" priority="7914">
      <formula>$L207=0</formula>
    </cfRule>
  </conditionalFormatting>
  <conditionalFormatting sqref="U207:W207">
    <cfRule type="expression" dxfId="30" priority="15172">
      <formula>$L207=0</formula>
    </cfRule>
  </conditionalFormatting>
  <conditionalFormatting sqref="V207:W207">
    <cfRule type="cellIs" dxfId="31" priority="51467" operator="lessThan">
      <formula>0</formula>
    </cfRule>
    <cfRule type="cellIs" dxfId="32" priority="36949" operator="lessThan">
      <formula>0</formula>
    </cfRule>
  </conditionalFormatting>
  <conditionalFormatting sqref="X207">
    <cfRule type="expression" dxfId="30" priority="7913">
      <formula>$L207=0</formula>
    </cfRule>
  </conditionalFormatting>
  <conditionalFormatting sqref="Y207:AA207">
    <cfRule type="expression" dxfId="30" priority="15171">
      <formula>$L207=0</formula>
    </cfRule>
  </conditionalFormatting>
  <conditionalFormatting sqref="Z207:AA207">
    <cfRule type="cellIs" dxfId="31" priority="51466" operator="lessThan">
      <formula>0</formula>
    </cfRule>
    <cfRule type="cellIs" dxfId="32" priority="36948" operator="lessThan">
      <formula>0</formula>
    </cfRule>
  </conditionalFormatting>
  <conditionalFormatting sqref="AB207">
    <cfRule type="expression" dxfId="30" priority="7912">
      <formula>$L207=0</formula>
    </cfRule>
  </conditionalFormatting>
  <conditionalFormatting sqref="D208">
    <cfRule type="expression" dxfId="30" priority="22429">
      <formula>$L208=0</formula>
    </cfRule>
  </conditionalFormatting>
  <conditionalFormatting sqref="H208">
    <cfRule type="expression" dxfId="30" priority="22428">
      <formula>$L208=0</formula>
    </cfRule>
  </conditionalFormatting>
  <conditionalFormatting sqref="L208">
    <cfRule type="expression" dxfId="30" priority="22427">
      <formula>$L208=0</formula>
    </cfRule>
  </conditionalFormatting>
  <conditionalFormatting sqref="P208">
    <cfRule type="expression" dxfId="30" priority="22426">
      <formula>$L208=0</formula>
    </cfRule>
  </conditionalFormatting>
  <conditionalFormatting sqref="T208">
    <cfRule type="expression" dxfId="30" priority="22425">
      <formula>$L208=0</formula>
    </cfRule>
  </conditionalFormatting>
  <conditionalFormatting sqref="X208">
    <cfRule type="expression" dxfId="30" priority="22424">
      <formula>$L208=0</formula>
    </cfRule>
  </conditionalFormatting>
  <conditionalFormatting sqref="AB208">
    <cfRule type="expression" dxfId="30" priority="22423">
      <formula>$L208=0</formula>
    </cfRule>
  </conditionalFormatting>
  <conditionalFormatting sqref="A209:C209">
    <cfRule type="expression" dxfId="30" priority="15170">
      <formula>$L209=0</formula>
    </cfRule>
  </conditionalFormatting>
  <conditionalFormatting sqref="B209:C209">
    <cfRule type="cellIs" dxfId="31" priority="51465" operator="lessThan">
      <formula>0</formula>
    </cfRule>
    <cfRule type="cellIs" dxfId="32" priority="36947" operator="lessThan">
      <formula>0</formula>
    </cfRule>
  </conditionalFormatting>
  <conditionalFormatting sqref="D209">
    <cfRule type="expression" dxfId="30" priority="7911">
      <formula>$L209=0</formula>
    </cfRule>
  </conditionalFormatting>
  <conditionalFormatting sqref="E209:G209">
    <cfRule type="expression" dxfId="30" priority="15169">
      <formula>$L209=0</formula>
    </cfRule>
  </conditionalFormatting>
  <conditionalFormatting sqref="F209:G209">
    <cfRule type="cellIs" dxfId="31" priority="51464" operator="lessThan">
      <formula>0</formula>
    </cfRule>
    <cfRule type="cellIs" dxfId="32" priority="36946" operator="lessThan">
      <formula>0</formula>
    </cfRule>
  </conditionalFormatting>
  <conditionalFormatting sqref="H209">
    <cfRule type="expression" dxfId="30" priority="7910">
      <formula>$L209=0</formula>
    </cfRule>
  </conditionalFormatting>
  <conditionalFormatting sqref="I209:K209">
    <cfRule type="expression" dxfId="30" priority="15168">
      <formula>$L209=0</formula>
    </cfRule>
  </conditionalFormatting>
  <conditionalFormatting sqref="J209:K209">
    <cfRule type="cellIs" dxfId="31" priority="51463" operator="lessThan">
      <formula>0</formula>
    </cfRule>
    <cfRule type="cellIs" dxfId="32" priority="36945" operator="lessThan">
      <formula>0</formula>
    </cfRule>
  </conditionalFormatting>
  <conditionalFormatting sqref="L209">
    <cfRule type="expression" dxfId="30" priority="7909">
      <formula>$L209=0</formula>
    </cfRule>
  </conditionalFormatting>
  <conditionalFormatting sqref="M209:O209">
    <cfRule type="expression" dxfId="30" priority="15167">
      <formula>$L209=0</formula>
    </cfRule>
  </conditionalFormatting>
  <conditionalFormatting sqref="N209:O209">
    <cfRule type="cellIs" dxfId="31" priority="51462" operator="lessThan">
      <formula>0</formula>
    </cfRule>
    <cfRule type="cellIs" dxfId="32" priority="36944" operator="lessThan">
      <formula>0</formula>
    </cfRule>
  </conditionalFormatting>
  <conditionalFormatting sqref="P209">
    <cfRule type="expression" dxfId="30" priority="7908">
      <formula>$L209=0</formula>
    </cfRule>
  </conditionalFormatting>
  <conditionalFormatting sqref="Q209:S209">
    <cfRule type="expression" dxfId="30" priority="15166">
      <formula>$L209=0</formula>
    </cfRule>
  </conditionalFormatting>
  <conditionalFormatting sqref="R209:S209">
    <cfRule type="cellIs" dxfId="31" priority="51461" operator="lessThan">
      <formula>0</formula>
    </cfRule>
    <cfRule type="cellIs" dxfId="32" priority="36943" operator="lessThan">
      <formula>0</formula>
    </cfRule>
  </conditionalFormatting>
  <conditionalFormatting sqref="T209">
    <cfRule type="expression" dxfId="30" priority="7907">
      <formula>$L209=0</formula>
    </cfRule>
  </conditionalFormatting>
  <conditionalFormatting sqref="U209:W209">
    <cfRule type="expression" dxfId="30" priority="15165">
      <formula>$L209=0</formula>
    </cfRule>
  </conditionalFormatting>
  <conditionalFormatting sqref="V209:W209">
    <cfRule type="cellIs" dxfId="31" priority="51460" operator="lessThan">
      <formula>0</formula>
    </cfRule>
    <cfRule type="cellIs" dxfId="32" priority="36942" operator="lessThan">
      <formula>0</formula>
    </cfRule>
  </conditionalFormatting>
  <conditionalFormatting sqref="X209">
    <cfRule type="expression" dxfId="30" priority="7906">
      <formula>$L209=0</formula>
    </cfRule>
  </conditionalFormatting>
  <conditionalFormatting sqref="Y209:AA209">
    <cfRule type="expression" dxfId="30" priority="15164">
      <formula>$L209=0</formula>
    </cfRule>
  </conditionalFormatting>
  <conditionalFormatting sqref="Z209:AA209">
    <cfRule type="cellIs" dxfId="31" priority="51459" operator="lessThan">
      <formula>0</formula>
    </cfRule>
    <cfRule type="cellIs" dxfId="32" priority="36941" operator="lessThan">
      <formula>0</formula>
    </cfRule>
  </conditionalFormatting>
  <conditionalFormatting sqref="AB209">
    <cfRule type="expression" dxfId="30" priority="7905">
      <formula>$L209=0</formula>
    </cfRule>
  </conditionalFormatting>
  <conditionalFormatting sqref="D210">
    <cfRule type="expression" dxfId="30" priority="22422">
      <formula>$L210=0</formula>
    </cfRule>
  </conditionalFormatting>
  <conditionalFormatting sqref="H210">
    <cfRule type="expression" dxfId="30" priority="22421">
      <formula>$L210=0</formula>
    </cfRule>
  </conditionalFormatting>
  <conditionalFormatting sqref="L210">
    <cfRule type="expression" dxfId="30" priority="22420">
      <formula>$L210=0</formula>
    </cfRule>
  </conditionalFormatting>
  <conditionalFormatting sqref="P210">
    <cfRule type="expression" dxfId="30" priority="22419">
      <formula>$L210=0</formula>
    </cfRule>
  </conditionalFormatting>
  <conditionalFormatting sqref="T210">
    <cfRule type="expression" dxfId="30" priority="22418">
      <formula>$L210=0</formula>
    </cfRule>
  </conditionalFormatting>
  <conditionalFormatting sqref="X210">
    <cfRule type="expression" dxfId="30" priority="22417">
      <formula>$L210=0</formula>
    </cfRule>
  </conditionalFormatting>
  <conditionalFormatting sqref="AB210">
    <cfRule type="expression" dxfId="30" priority="22416">
      <formula>$L210=0</formula>
    </cfRule>
  </conditionalFormatting>
  <conditionalFormatting sqref="A211:C211">
    <cfRule type="expression" dxfId="30" priority="15163">
      <formula>$L211=0</formula>
    </cfRule>
  </conditionalFormatting>
  <conditionalFormatting sqref="B211:C211">
    <cfRule type="cellIs" dxfId="31" priority="51458" operator="lessThan">
      <formula>0</formula>
    </cfRule>
    <cfRule type="cellIs" dxfId="32" priority="36940" operator="lessThan">
      <formula>0</formula>
    </cfRule>
  </conditionalFormatting>
  <conditionalFormatting sqref="D211">
    <cfRule type="expression" dxfId="30" priority="7904">
      <formula>$L211=0</formula>
    </cfRule>
  </conditionalFormatting>
  <conditionalFormatting sqref="E211:G211">
    <cfRule type="expression" dxfId="30" priority="15162">
      <formula>$L211=0</formula>
    </cfRule>
  </conditionalFormatting>
  <conditionalFormatting sqref="F211:G211">
    <cfRule type="cellIs" dxfId="31" priority="51457" operator="lessThan">
      <formula>0</formula>
    </cfRule>
    <cfRule type="cellIs" dxfId="32" priority="36939" operator="lessThan">
      <formula>0</formula>
    </cfRule>
  </conditionalFormatting>
  <conditionalFormatting sqref="H211">
    <cfRule type="expression" dxfId="30" priority="7903">
      <formula>$L211=0</formula>
    </cfRule>
  </conditionalFormatting>
  <conditionalFormatting sqref="I211:K211">
    <cfRule type="expression" dxfId="30" priority="15161">
      <formula>$L211=0</formula>
    </cfRule>
  </conditionalFormatting>
  <conditionalFormatting sqref="J211:K211">
    <cfRule type="cellIs" dxfId="31" priority="51456" operator="lessThan">
      <formula>0</formula>
    </cfRule>
    <cfRule type="cellIs" dxfId="32" priority="36938" operator="lessThan">
      <formula>0</formula>
    </cfRule>
  </conditionalFormatting>
  <conditionalFormatting sqref="L211">
    <cfRule type="expression" dxfId="30" priority="7902">
      <formula>$L211=0</formula>
    </cfRule>
  </conditionalFormatting>
  <conditionalFormatting sqref="M211:O211">
    <cfRule type="expression" dxfId="30" priority="15160">
      <formula>$L211=0</formula>
    </cfRule>
  </conditionalFormatting>
  <conditionalFormatting sqref="N211:O211">
    <cfRule type="cellIs" dxfId="31" priority="51455" operator="lessThan">
      <formula>0</formula>
    </cfRule>
    <cfRule type="cellIs" dxfId="32" priority="36937" operator="lessThan">
      <formula>0</formula>
    </cfRule>
  </conditionalFormatting>
  <conditionalFormatting sqref="P211">
    <cfRule type="expression" dxfId="30" priority="7901">
      <formula>$L211=0</formula>
    </cfRule>
  </conditionalFormatting>
  <conditionalFormatting sqref="Q211:S211">
    <cfRule type="expression" dxfId="30" priority="15159">
      <formula>$L211=0</formula>
    </cfRule>
  </conditionalFormatting>
  <conditionalFormatting sqref="R211:S211">
    <cfRule type="cellIs" dxfId="31" priority="51454" operator="lessThan">
      <formula>0</formula>
    </cfRule>
    <cfRule type="cellIs" dxfId="32" priority="36936" operator="lessThan">
      <formula>0</formula>
    </cfRule>
  </conditionalFormatting>
  <conditionalFormatting sqref="T211">
    <cfRule type="expression" dxfId="30" priority="7900">
      <formula>$L211=0</formula>
    </cfRule>
  </conditionalFormatting>
  <conditionalFormatting sqref="U211:W211">
    <cfRule type="expression" dxfId="30" priority="15158">
      <formula>$L211=0</formula>
    </cfRule>
  </conditionalFormatting>
  <conditionalFormatting sqref="V211:W211">
    <cfRule type="cellIs" dxfId="31" priority="51453" operator="lessThan">
      <formula>0</formula>
    </cfRule>
    <cfRule type="cellIs" dxfId="32" priority="36935" operator="lessThan">
      <formula>0</formula>
    </cfRule>
  </conditionalFormatting>
  <conditionalFormatting sqref="X211">
    <cfRule type="expression" dxfId="30" priority="7899">
      <formula>$L211=0</formula>
    </cfRule>
  </conditionalFormatting>
  <conditionalFormatting sqref="Y211:AA211">
    <cfRule type="expression" dxfId="30" priority="15157">
      <formula>$L211=0</formula>
    </cfRule>
  </conditionalFormatting>
  <conditionalFormatting sqref="Z211:AA211">
    <cfRule type="cellIs" dxfId="31" priority="51452" operator="lessThan">
      <formula>0</formula>
    </cfRule>
    <cfRule type="cellIs" dxfId="32" priority="36934" operator="lessThan">
      <formula>0</formula>
    </cfRule>
  </conditionalFormatting>
  <conditionalFormatting sqref="AB211">
    <cfRule type="expression" dxfId="30" priority="7898">
      <formula>$L211=0</formula>
    </cfRule>
  </conditionalFormatting>
  <conditionalFormatting sqref="D212">
    <cfRule type="expression" dxfId="30" priority="22415">
      <formula>$L212=0</formula>
    </cfRule>
  </conditionalFormatting>
  <conditionalFormatting sqref="H212">
    <cfRule type="expression" dxfId="30" priority="22414">
      <formula>$L212=0</formula>
    </cfRule>
  </conditionalFormatting>
  <conditionalFormatting sqref="L212">
    <cfRule type="expression" dxfId="30" priority="22413">
      <formula>$L212=0</formula>
    </cfRule>
  </conditionalFormatting>
  <conditionalFormatting sqref="P212">
    <cfRule type="expression" dxfId="30" priority="22412">
      <formula>$L212=0</formula>
    </cfRule>
  </conditionalFormatting>
  <conditionalFormatting sqref="T212">
    <cfRule type="expression" dxfId="30" priority="22411">
      <formula>$L212=0</formula>
    </cfRule>
  </conditionalFormatting>
  <conditionalFormatting sqref="X212">
    <cfRule type="expression" dxfId="30" priority="22410">
      <formula>$L212=0</formula>
    </cfRule>
  </conditionalFormatting>
  <conditionalFormatting sqref="AB212">
    <cfRule type="expression" dxfId="30" priority="22409">
      <formula>$L212=0</formula>
    </cfRule>
  </conditionalFormatting>
  <conditionalFormatting sqref="A213:C213">
    <cfRule type="expression" dxfId="30" priority="15156">
      <formula>$L213=0</formula>
    </cfRule>
  </conditionalFormatting>
  <conditionalFormatting sqref="B213:C213">
    <cfRule type="cellIs" dxfId="31" priority="51451" operator="lessThan">
      <formula>0</formula>
    </cfRule>
    <cfRule type="cellIs" dxfId="32" priority="36933" operator="lessThan">
      <formula>0</formula>
    </cfRule>
  </conditionalFormatting>
  <conditionalFormatting sqref="D213">
    <cfRule type="expression" dxfId="30" priority="7897">
      <formula>$L213=0</formula>
    </cfRule>
  </conditionalFormatting>
  <conditionalFormatting sqref="E213:G213">
    <cfRule type="expression" dxfId="30" priority="15155">
      <formula>$L213=0</formula>
    </cfRule>
  </conditionalFormatting>
  <conditionalFormatting sqref="F213:G213">
    <cfRule type="cellIs" dxfId="31" priority="51450" operator="lessThan">
      <formula>0</formula>
    </cfRule>
    <cfRule type="cellIs" dxfId="32" priority="36932" operator="lessThan">
      <formula>0</formula>
    </cfRule>
  </conditionalFormatting>
  <conditionalFormatting sqref="H213">
    <cfRule type="expression" dxfId="30" priority="7896">
      <formula>$L213=0</formula>
    </cfRule>
  </conditionalFormatting>
  <conditionalFormatting sqref="I213:K213">
    <cfRule type="expression" dxfId="30" priority="15154">
      <formula>$L213=0</formula>
    </cfRule>
  </conditionalFormatting>
  <conditionalFormatting sqref="J213:K213">
    <cfRule type="cellIs" dxfId="31" priority="51449" operator="lessThan">
      <formula>0</formula>
    </cfRule>
    <cfRule type="cellIs" dxfId="32" priority="36931" operator="lessThan">
      <formula>0</formula>
    </cfRule>
  </conditionalFormatting>
  <conditionalFormatting sqref="L213">
    <cfRule type="expression" dxfId="30" priority="7895">
      <formula>$L213=0</formula>
    </cfRule>
  </conditionalFormatting>
  <conditionalFormatting sqref="M213:O213">
    <cfRule type="expression" dxfId="30" priority="15153">
      <formula>$L213=0</formula>
    </cfRule>
  </conditionalFormatting>
  <conditionalFormatting sqref="N213:O213">
    <cfRule type="cellIs" dxfId="31" priority="51448" operator="lessThan">
      <formula>0</formula>
    </cfRule>
    <cfRule type="cellIs" dxfId="32" priority="36930" operator="lessThan">
      <formula>0</formula>
    </cfRule>
  </conditionalFormatting>
  <conditionalFormatting sqref="P213">
    <cfRule type="expression" dxfId="30" priority="7894">
      <formula>$L213=0</formula>
    </cfRule>
  </conditionalFormatting>
  <conditionalFormatting sqref="Q213:S213">
    <cfRule type="expression" dxfId="30" priority="15152">
      <formula>$L213=0</formula>
    </cfRule>
  </conditionalFormatting>
  <conditionalFormatting sqref="R213:S213">
    <cfRule type="cellIs" dxfId="31" priority="51447" operator="lessThan">
      <formula>0</formula>
    </cfRule>
    <cfRule type="cellIs" dxfId="32" priority="36929" operator="lessThan">
      <formula>0</formula>
    </cfRule>
  </conditionalFormatting>
  <conditionalFormatting sqref="T213">
    <cfRule type="expression" dxfId="30" priority="7893">
      <formula>$L213=0</formula>
    </cfRule>
  </conditionalFormatting>
  <conditionalFormatting sqref="U213:W213">
    <cfRule type="expression" dxfId="30" priority="15151">
      <formula>$L213=0</formula>
    </cfRule>
  </conditionalFormatting>
  <conditionalFormatting sqref="V213:W213">
    <cfRule type="cellIs" dxfId="31" priority="51446" operator="lessThan">
      <formula>0</formula>
    </cfRule>
    <cfRule type="cellIs" dxfId="32" priority="36928" operator="lessThan">
      <formula>0</formula>
    </cfRule>
  </conditionalFormatting>
  <conditionalFormatting sqref="X213">
    <cfRule type="expression" dxfId="30" priority="7892">
      <formula>$L213=0</formula>
    </cfRule>
  </conditionalFormatting>
  <conditionalFormatting sqref="Y213:AA213">
    <cfRule type="expression" dxfId="30" priority="15150">
      <formula>$L213=0</formula>
    </cfRule>
  </conditionalFormatting>
  <conditionalFormatting sqref="Z213:AA213">
    <cfRule type="cellIs" dxfId="31" priority="51445" operator="lessThan">
      <formula>0</formula>
    </cfRule>
    <cfRule type="cellIs" dxfId="32" priority="36927" operator="lessThan">
      <formula>0</formula>
    </cfRule>
  </conditionalFormatting>
  <conditionalFormatting sqref="AB213">
    <cfRule type="expression" dxfId="30" priority="7891">
      <formula>$L213=0</formula>
    </cfRule>
  </conditionalFormatting>
  <conditionalFormatting sqref="D214">
    <cfRule type="expression" dxfId="30" priority="22408">
      <formula>$L214=0</formula>
    </cfRule>
  </conditionalFormatting>
  <conditionalFormatting sqref="H214">
    <cfRule type="expression" dxfId="30" priority="22407">
      <formula>$L214=0</formula>
    </cfRule>
  </conditionalFormatting>
  <conditionalFormatting sqref="L214">
    <cfRule type="expression" dxfId="30" priority="22406">
      <formula>$L214=0</formula>
    </cfRule>
  </conditionalFormatting>
  <conditionalFormatting sqref="P214">
    <cfRule type="expression" dxfId="30" priority="22405">
      <formula>$L214=0</formula>
    </cfRule>
  </conditionalFormatting>
  <conditionalFormatting sqref="T214">
    <cfRule type="expression" dxfId="30" priority="22404">
      <formula>$L214=0</formula>
    </cfRule>
  </conditionalFormatting>
  <conditionalFormatting sqref="X214">
    <cfRule type="expression" dxfId="30" priority="22403">
      <formula>$L214=0</formula>
    </cfRule>
  </conditionalFormatting>
  <conditionalFormatting sqref="AB214">
    <cfRule type="expression" dxfId="30" priority="22402">
      <formula>$L214=0</formula>
    </cfRule>
  </conditionalFormatting>
  <conditionalFormatting sqref="A215:C215">
    <cfRule type="expression" dxfId="30" priority="15149">
      <formula>$L215=0</formula>
    </cfRule>
  </conditionalFormatting>
  <conditionalFormatting sqref="B215:C215">
    <cfRule type="cellIs" dxfId="31" priority="51444" operator="lessThan">
      <formula>0</formula>
    </cfRule>
    <cfRule type="cellIs" dxfId="32" priority="36926" operator="lessThan">
      <formula>0</formula>
    </cfRule>
  </conditionalFormatting>
  <conditionalFormatting sqref="D215">
    <cfRule type="expression" dxfId="30" priority="7890">
      <formula>$L215=0</formula>
    </cfRule>
  </conditionalFormatting>
  <conditionalFormatting sqref="E215:G215">
    <cfRule type="expression" dxfId="30" priority="15148">
      <formula>$L215=0</formula>
    </cfRule>
  </conditionalFormatting>
  <conditionalFormatting sqref="F215:G215">
    <cfRule type="cellIs" dxfId="31" priority="51443" operator="lessThan">
      <formula>0</formula>
    </cfRule>
    <cfRule type="cellIs" dxfId="32" priority="36925" operator="lessThan">
      <formula>0</formula>
    </cfRule>
  </conditionalFormatting>
  <conditionalFormatting sqref="H215">
    <cfRule type="expression" dxfId="30" priority="7889">
      <formula>$L215=0</formula>
    </cfRule>
  </conditionalFormatting>
  <conditionalFormatting sqref="I215:K215">
    <cfRule type="expression" dxfId="30" priority="15147">
      <formula>$L215=0</formula>
    </cfRule>
  </conditionalFormatting>
  <conditionalFormatting sqref="J215:K215">
    <cfRule type="cellIs" dxfId="31" priority="51442" operator="lessThan">
      <formula>0</formula>
    </cfRule>
    <cfRule type="cellIs" dxfId="32" priority="36924" operator="lessThan">
      <formula>0</formula>
    </cfRule>
  </conditionalFormatting>
  <conditionalFormatting sqref="L215">
    <cfRule type="expression" dxfId="30" priority="7888">
      <formula>$L215=0</formula>
    </cfRule>
  </conditionalFormatting>
  <conditionalFormatting sqref="M215:O215">
    <cfRule type="expression" dxfId="30" priority="15146">
      <formula>$L215=0</formula>
    </cfRule>
  </conditionalFormatting>
  <conditionalFormatting sqref="N215:O215">
    <cfRule type="cellIs" dxfId="31" priority="51441" operator="lessThan">
      <formula>0</formula>
    </cfRule>
    <cfRule type="cellIs" dxfId="32" priority="36923" operator="lessThan">
      <formula>0</formula>
    </cfRule>
  </conditionalFormatting>
  <conditionalFormatting sqref="P215">
    <cfRule type="expression" dxfId="30" priority="7887">
      <formula>$L215=0</formula>
    </cfRule>
  </conditionalFormatting>
  <conditionalFormatting sqref="Q215:S215">
    <cfRule type="expression" dxfId="30" priority="15145">
      <formula>$L215=0</formula>
    </cfRule>
  </conditionalFormatting>
  <conditionalFormatting sqref="R215:S215">
    <cfRule type="cellIs" dxfId="31" priority="51440" operator="lessThan">
      <formula>0</formula>
    </cfRule>
    <cfRule type="cellIs" dxfId="32" priority="36922" operator="lessThan">
      <formula>0</formula>
    </cfRule>
  </conditionalFormatting>
  <conditionalFormatting sqref="T215">
    <cfRule type="expression" dxfId="30" priority="7886">
      <formula>$L215=0</formula>
    </cfRule>
  </conditionalFormatting>
  <conditionalFormatting sqref="U215:W215">
    <cfRule type="expression" dxfId="30" priority="15144">
      <formula>$L215=0</formula>
    </cfRule>
  </conditionalFormatting>
  <conditionalFormatting sqref="V215:W215">
    <cfRule type="cellIs" dxfId="31" priority="51439" operator="lessThan">
      <formula>0</formula>
    </cfRule>
    <cfRule type="cellIs" dxfId="32" priority="36921" operator="lessThan">
      <formula>0</formula>
    </cfRule>
  </conditionalFormatting>
  <conditionalFormatting sqref="X215">
    <cfRule type="expression" dxfId="30" priority="7885">
      <formula>$L215=0</formula>
    </cfRule>
  </conditionalFormatting>
  <conditionalFormatting sqref="Y215:AA215">
    <cfRule type="expression" dxfId="30" priority="15143">
      <formula>$L215=0</formula>
    </cfRule>
  </conditionalFormatting>
  <conditionalFormatting sqref="Z215:AA215">
    <cfRule type="cellIs" dxfId="31" priority="51438" operator="lessThan">
      <formula>0</formula>
    </cfRule>
    <cfRule type="cellIs" dxfId="32" priority="36920" operator="lessThan">
      <formula>0</formula>
    </cfRule>
  </conditionalFormatting>
  <conditionalFormatting sqref="AB215">
    <cfRule type="expression" dxfId="30" priority="7884">
      <formula>$L215=0</formula>
    </cfRule>
  </conditionalFormatting>
  <conditionalFormatting sqref="D216">
    <cfRule type="expression" dxfId="30" priority="22401">
      <formula>$L216=0</formula>
    </cfRule>
  </conditionalFormatting>
  <conditionalFormatting sqref="H216">
    <cfRule type="expression" dxfId="30" priority="22400">
      <formula>$L216=0</formula>
    </cfRule>
  </conditionalFormatting>
  <conditionalFormatting sqref="L216">
    <cfRule type="expression" dxfId="30" priority="22399">
      <formula>$L216=0</formula>
    </cfRule>
  </conditionalFormatting>
  <conditionalFormatting sqref="P216">
    <cfRule type="expression" dxfId="30" priority="22398">
      <formula>$L216=0</formula>
    </cfRule>
  </conditionalFormatting>
  <conditionalFormatting sqref="T216">
    <cfRule type="expression" dxfId="30" priority="22397">
      <formula>$L216=0</formula>
    </cfRule>
  </conditionalFormatting>
  <conditionalFormatting sqref="X216">
    <cfRule type="expression" dxfId="30" priority="22396">
      <formula>$L216=0</formula>
    </cfRule>
  </conditionalFormatting>
  <conditionalFormatting sqref="AB216">
    <cfRule type="expression" dxfId="30" priority="22395">
      <formula>$L216=0</formula>
    </cfRule>
  </conditionalFormatting>
  <conditionalFormatting sqref="A217:C217">
    <cfRule type="expression" dxfId="30" priority="15142">
      <formula>$L217=0</formula>
    </cfRule>
  </conditionalFormatting>
  <conditionalFormatting sqref="B217:C217">
    <cfRule type="cellIs" dxfId="31" priority="51437" operator="lessThan">
      <formula>0</formula>
    </cfRule>
    <cfRule type="cellIs" dxfId="32" priority="36919" operator="lessThan">
      <formula>0</formula>
    </cfRule>
  </conditionalFormatting>
  <conditionalFormatting sqref="D217">
    <cfRule type="expression" dxfId="30" priority="7883">
      <formula>$L217=0</formula>
    </cfRule>
  </conditionalFormatting>
  <conditionalFormatting sqref="E217:G217">
    <cfRule type="expression" dxfId="30" priority="15141">
      <formula>$L217=0</formula>
    </cfRule>
  </conditionalFormatting>
  <conditionalFormatting sqref="F217:G217">
    <cfRule type="cellIs" dxfId="31" priority="51436" operator="lessThan">
      <formula>0</formula>
    </cfRule>
    <cfRule type="cellIs" dxfId="32" priority="36918" operator="lessThan">
      <formula>0</formula>
    </cfRule>
  </conditionalFormatting>
  <conditionalFormatting sqref="H217">
    <cfRule type="expression" dxfId="30" priority="7882">
      <formula>$L217=0</formula>
    </cfRule>
  </conditionalFormatting>
  <conditionalFormatting sqref="I217:K217">
    <cfRule type="expression" dxfId="30" priority="15140">
      <formula>$L217=0</formula>
    </cfRule>
  </conditionalFormatting>
  <conditionalFormatting sqref="J217:K217">
    <cfRule type="cellIs" dxfId="31" priority="51435" operator="lessThan">
      <formula>0</formula>
    </cfRule>
    <cfRule type="cellIs" dxfId="32" priority="36917" operator="lessThan">
      <formula>0</formula>
    </cfRule>
  </conditionalFormatting>
  <conditionalFormatting sqref="L217">
    <cfRule type="expression" dxfId="30" priority="7881">
      <formula>$L217=0</formula>
    </cfRule>
  </conditionalFormatting>
  <conditionalFormatting sqref="M217:O217">
    <cfRule type="expression" dxfId="30" priority="15139">
      <formula>$L217=0</formula>
    </cfRule>
  </conditionalFormatting>
  <conditionalFormatting sqref="N217:O217">
    <cfRule type="cellIs" dxfId="31" priority="51434" operator="lessThan">
      <formula>0</formula>
    </cfRule>
    <cfRule type="cellIs" dxfId="32" priority="36916" operator="lessThan">
      <formula>0</formula>
    </cfRule>
  </conditionalFormatting>
  <conditionalFormatting sqref="P217">
    <cfRule type="expression" dxfId="30" priority="7880">
      <formula>$L217=0</formula>
    </cfRule>
  </conditionalFormatting>
  <conditionalFormatting sqref="Q217:S217">
    <cfRule type="expression" dxfId="30" priority="15138">
      <formula>$L217=0</formula>
    </cfRule>
  </conditionalFormatting>
  <conditionalFormatting sqref="R217:S217">
    <cfRule type="cellIs" dxfId="31" priority="51433" operator="lessThan">
      <formula>0</formula>
    </cfRule>
    <cfRule type="cellIs" dxfId="32" priority="36915" operator="lessThan">
      <formula>0</formula>
    </cfRule>
  </conditionalFormatting>
  <conditionalFormatting sqref="T217">
    <cfRule type="expression" dxfId="30" priority="7879">
      <formula>$L217=0</formula>
    </cfRule>
  </conditionalFormatting>
  <conditionalFormatting sqref="U217:W217">
    <cfRule type="expression" dxfId="30" priority="15137">
      <formula>$L217=0</formula>
    </cfRule>
  </conditionalFormatting>
  <conditionalFormatting sqref="V217:W217">
    <cfRule type="cellIs" dxfId="31" priority="51432" operator="lessThan">
      <formula>0</formula>
    </cfRule>
    <cfRule type="cellIs" dxfId="32" priority="36914" operator="lessThan">
      <formula>0</formula>
    </cfRule>
  </conditionalFormatting>
  <conditionalFormatting sqref="X217">
    <cfRule type="expression" dxfId="30" priority="7878">
      <formula>$L217=0</formula>
    </cfRule>
  </conditionalFormatting>
  <conditionalFormatting sqref="Y217:AA217">
    <cfRule type="expression" dxfId="30" priority="15136">
      <formula>$L217=0</formula>
    </cfRule>
  </conditionalFormatting>
  <conditionalFormatting sqref="Z217:AA217">
    <cfRule type="cellIs" dxfId="31" priority="51431" operator="lessThan">
      <formula>0</formula>
    </cfRule>
    <cfRule type="cellIs" dxfId="32" priority="36913" operator="lessThan">
      <formula>0</formula>
    </cfRule>
  </conditionalFormatting>
  <conditionalFormatting sqref="AB217">
    <cfRule type="expression" dxfId="30" priority="7877">
      <formula>$L217=0</formula>
    </cfRule>
  </conditionalFormatting>
  <conditionalFormatting sqref="D218">
    <cfRule type="expression" dxfId="30" priority="22394">
      <formula>$L218=0</formula>
    </cfRule>
  </conditionalFormatting>
  <conditionalFormatting sqref="H218">
    <cfRule type="expression" dxfId="30" priority="22393">
      <formula>$L218=0</formula>
    </cfRule>
  </conditionalFormatting>
  <conditionalFormatting sqref="L218">
    <cfRule type="expression" dxfId="30" priority="22392">
      <formula>$L218=0</formula>
    </cfRule>
  </conditionalFormatting>
  <conditionalFormatting sqref="P218">
    <cfRule type="expression" dxfId="30" priority="22391">
      <formula>$L218=0</formula>
    </cfRule>
  </conditionalFormatting>
  <conditionalFormatting sqref="T218">
    <cfRule type="expression" dxfId="30" priority="22390">
      <formula>$L218=0</formula>
    </cfRule>
  </conditionalFormatting>
  <conditionalFormatting sqref="X218">
    <cfRule type="expression" dxfId="30" priority="22389">
      <formula>$L218=0</formula>
    </cfRule>
  </conditionalFormatting>
  <conditionalFormatting sqref="AB218">
    <cfRule type="expression" dxfId="30" priority="22388">
      <formula>$L218=0</formula>
    </cfRule>
  </conditionalFormatting>
  <conditionalFormatting sqref="A219:C219">
    <cfRule type="expression" dxfId="30" priority="15135">
      <formula>$L219=0</formula>
    </cfRule>
  </conditionalFormatting>
  <conditionalFormatting sqref="B219:C219">
    <cfRule type="cellIs" dxfId="31" priority="51430" operator="lessThan">
      <formula>0</formula>
    </cfRule>
    <cfRule type="cellIs" dxfId="32" priority="36912" operator="lessThan">
      <formula>0</formula>
    </cfRule>
  </conditionalFormatting>
  <conditionalFormatting sqref="D219">
    <cfRule type="expression" dxfId="30" priority="7876">
      <formula>$L219=0</formula>
    </cfRule>
  </conditionalFormatting>
  <conditionalFormatting sqref="E219:G219">
    <cfRule type="expression" dxfId="30" priority="15134">
      <formula>$L219=0</formula>
    </cfRule>
  </conditionalFormatting>
  <conditionalFormatting sqref="F219:G219">
    <cfRule type="cellIs" dxfId="31" priority="51429" operator="lessThan">
      <formula>0</formula>
    </cfRule>
    <cfRule type="cellIs" dxfId="32" priority="36911" operator="lessThan">
      <formula>0</formula>
    </cfRule>
  </conditionalFormatting>
  <conditionalFormatting sqref="H219">
    <cfRule type="expression" dxfId="30" priority="7875">
      <formula>$L219=0</formula>
    </cfRule>
  </conditionalFormatting>
  <conditionalFormatting sqref="I219:K219">
    <cfRule type="expression" dxfId="30" priority="15133">
      <formula>$L219=0</formula>
    </cfRule>
  </conditionalFormatting>
  <conditionalFormatting sqref="J219:K219">
    <cfRule type="cellIs" dxfId="31" priority="51428" operator="lessThan">
      <formula>0</formula>
    </cfRule>
    <cfRule type="cellIs" dxfId="32" priority="36910" operator="lessThan">
      <formula>0</formula>
    </cfRule>
  </conditionalFormatting>
  <conditionalFormatting sqref="L219">
    <cfRule type="expression" dxfId="30" priority="7874">
      <formula>$L219=0</formula>
    </cfRule>
  </conditionalFormatting>
  <conditionalFormatting sqref="M219:O219">
    <cfRule type="expression" dxfId="30" priority="15132">
      <formula>$L219=0</formula>
    </cfRule>
  </conditionalFormatting>
  <conditionalFormatting sqref="N219:O219">
    <cfRule type="cellIs" dxfId="31" priority="51427" operator="lessThan">
      <formula>0</formula>
    </cfRule>
    <cfRule type="cellIs" dxfId="32" priority="36909" operator="lessThan">
      <formula>0</formula>
    </cfRule>
  </conditionalFormatting>
  <conditionalFormatting sqref="P219">
    <cfRule type="expression" dxfId="30" priority="7873">
      <formula>$L219=0</formula>
    </cfRule>
  </conditionalFormatting>
  <conditionalFormatting sqref="Q219:S219">
    <cfRule type="expression" dxfId="30" priority="15131">
      <formula>$L219=0</formula>
    </cfRule>
  </conditionalFormatting>
  <conditionalFormatting sqref="R219:S219">
    <cfRule type="cellIs" dxfId="31" priority="51426" operator="lessThan">
      <formula>0</formula>
    </cfRule>
    <cfRule type="cellIs" dxfId="32" priority="36908" operator="lessThan">
      <formula>0</formula>
    </cfRule>
  </conditionalFormatting>
  <conditionalFormatting sqref="T219">
    <cfRule type="expression" dxfId="30" priority="7872">
      <formula>$L219=0</formula>
    </cfRule>
  </conditionalFormatting>
  <conditionalFormatting sqref="U219:W219">
    <cfRule type="expression" dxfId="30" priority="15130">
      <formula>$L219=0</formula>
    </cfRule>
  </conditionalFormatting>
  <conditionalFormatting sqref="V219:W219">
    <cfRule type="cellIs" dxfId="31" priority="51425" operator="lessThan">
      <formula>0</formula>
    </cfRule>
    <cfRule type="cellIs" dxfId="32" priority="36907" operator="lessThan">
      <formula>0</formula>
    </cfRule>
  </conditionalFormatting>
  <conditionalFormatting sqref="X219">
    <cfRule type="expression" dxfId="30" priority="7871">
      <formula>$L219=0</formula>
    </cfRule>
  </conditionalFormatting>
  <conditionalFormatting sqref="Y219:AA219">
    <cfRule type="expression" dxfId="30" priority="15129">
      <formula>$L219=0</formula>
    </cfRule>
  </conditionalFormatting>
  <conditionalFormatting sqref="Z219:AA219">
    <cfRule type="cellIs" dxfId="31" priority="51424" operator="lessThan">
      <formula>0</formula>
    </cfRule>
    <cfRule type="cellIs" dxfId="32" priority="36906" operator="lessThan">
      <formula>0</formula>
    </cfRule>
  </conditionalFormatting>
  <conditionalFormatting sqref="AB219">
    <cfRule type="expression" dxfId="30" priority="7870">
      <formula>$L219=0</formula>
    </cfRule>
  </conditionalFormatting>
  <conditionalFormatting sqref="D220">
    <cfRule type="expression" dxfId="30" priority="22387">
      <formula>$L220=0</formula>
    </cfRule>
  </conditionalFormatting>
  <conditionalFormatting sqref="H220">
    <cfRule type="expression" dxfId="30" priority="22386">
      <formula>$L220=0</formula>
    </cfRule>
  </conditionalFormatting>
  <conditionalFormatting sqref="L220">
    <cfRule type="expression" dxfId="30" priority="22385">
      <formula>$L220=0</formula>
    </cfRule>
  </conditionalFormatting>
  <conditionalFormatting sqref="P220">
    <cfRule type="expression" dxfId="30" priority="22384">
      <formula>$L220=0</formula>
    </cfRule>
  </conditionalFormatting>
  <conditionalFormatting sqref="T220">
    <cfRule type="expression" dxfId="30" priority="22383">
      <formula>$L220=0</formula>
    </cfRule>
  </conditionalFormatting>
  <conditionalFormatting sqref="X220">
    <cfRule type="expression" dxfId="30" priority="22382">
      <formula>$L220=0</formula>
    </cfRule>
  </conditionalFormatting>
  <conditionalFormatting sqref="AB220">
    <cfRule type="expression" dxfId="30" priority="22381">
      <formula>$L220=0</formula>
    </cfRule>
  </conditionalFormatting>
  <conditionalFormatting sqref="A221:C221">
    <cfRule type="expression" dxfId="30" priority="15128">
      <formula>$L221=0</formula>
    </cfRule>
  </conditionalFormatting>
  <conditionalFormatting sqref="B221:C221">
    <cfRule type="cellIs" dxfId="31" priority="51423" operator="lessThan">
      <formula>0</formula>
    </cfRule>
    <cfRule type="cellIs" dxfId="32" priority="36905" operator="lessThan">
      <formula>0</formula>
    </cfRule>
  </conditionalFormatting>
  <conditionalFormatting sqref="D221">
    <cfRule type="expression" dxfId="30" priority="7869">
      <formula>$L221=0</formula>
    </cfRule>
  </conditionalFormatting>
  <conditionalFormatting sqref="E221:G221">
    <cfRule type="expression" dxfId="30" priority="15127">
      <formula>$L221=0</formula>
    </cfRule>
  </conditionalFormatting>
  <conditionalFormatting sqref="F221:G221">
    <cfRule type="cellIs" dxfId="31" priority="51422" operator="lessThan">
      <formula>0</formula>
    </cfRule>
    <cfRule type="cellIs" dxfId="32" priority="36904" operator="lessThan">
      <formula>0</formula>
    </cfRule>
  </conditionalFormatting>
  <conditionalFormatting sqref="H221">
    <cfRule type="expression" dxfId="30" priority="7868">
      <formula>$L221=0</formula>
    </cfRule>
  </conditionalFormatting>
  <conditionalFormatting sqref="I221:K221">
    <cfRule type="expression" dxfId="30" priority="15126">
      <formula>$L221=0</formula>
    </cfRule>
  </conditionalFormatting>
  <conditionalFormatting sqref="J221:K221">
    <cfRule type="cellIs" dxfId="31" priority="51421" operator="lessThan">
      <formula>0</formula>
    </cfRule>
    <cfRule type="cellIs" dxfId="32" priority="36903" operator="lessThan">
      <formula>0</formula>
    </cfRule>
  </conditionalFormatting>
  <conditionalFormatting sqref="L221">
    <cfRule type="expression" dxfId="30" priority="7867">
      <formula>$L221=0</formula>
    </cfRule>
  </conditionalFormatting>
  <conditionalFormatting sqref="M221:O221">
    <cfRule type="expression" dxfId="30" priority="15125">
      <formula>$L221=0</formula>
    </cfRule>
  </conditionalFormatting>
  <conditionalFormatting sqref="N221:O221">
    <cfRule type="cellIs" dxfId="31" priority="51420" operator="lessThan">
      <formula>0</formula>
    </cfRule>
    <cfRule type="cellIs" dxfId="32" priority="36902" operator="lessThan">
      <formula>0</formula>
    </cfRule>
  </conditionalFormatting>
  <conditionalFormatting sqref="P221">
    <cfRule type="expression" dxfId="30" priority="7866">
      <formula>$L221=0</formula>
    </cfRule>
  </conditionalFormatting>
  <conditionalFormatting sqref="Q221:S221">
    <cfRule type="expression" dxfId="30" priority="15124">
      <formula>$L221=0</formula>
    </cfRule>
  </conditionalFormatting>
  <conditionalFormatting sqref="R221:S221">
    <cfRule type="cellIs" dxfId="31" priority="51419" operator="lessThan">
      <formula>0</formula>
    </cfRule>
    <cfRule type="cellIs" dxfId="32" priority="36901" operator="lessThan">
      <formula>0</formula>
    </cfRule>
  </conditionalFormatting>
  <conditionalFormatting sqref="T221">
    <cfRule type="expression" dxfId="30" priority="7865">
      <formula>$L221=0</formula>
    </cfRule>
  </conditionalFormatting>
  <conditionalFormatting sqref="U221:W221">
    <cfRule type="expression" dxfId="30" priority="15123">
      <formula>$L221=0</formula>
    </cfRule>
  </conditionalFormatting>
  <conditionalFormatting sqref="V221:W221">
    <cfRule type="cellIs" dxfId="31" priority="51418" operator="lessThan">
      <formula>0</formula>
    </cfRule>
    <cfRule type="cellIs" dxfId="32" priority="36900" operator="lessThan">
      <formula>0</formula>
    </cfRule>
  </conditionalFormatting>
  <conditionalFormatting sqref="X221">
    <cfRule type="expression" dxfId="30" priority="7864">
      <formula>$L221=0</formula>
    </cfRule>
  </conditionalFormatting>
  <conditionalFormatting sqref="Y221:AA221">
    <cfRule type="expression" dxfId="30" priority="15122">
      <formula>$L221=0</formula>
    </cfRule>
  </conditionalFormatting>
  <conditionalFormatting sqref="Z221:AA221">
    <cfRule type="cellIs" dxfId="31" priority="51417" operator="lessThan">
      <formula>0</formula>
    </cfRule>
    <cfRule type="cellIs" dxfId="32" priority="36899" operator="lessThan">
      <formula>0</formula>
    </cfRule>
  </conditionalFormatting>
  <conditionalFormatting sqref="AB221">
    <cfRule type="expression" dxfId="30" priority="7863">
      <formula>$L221=0</formula>
    </cfRule>
  </conditionalFormatting>
  <conditionalFormatting sqref="D222">
    <cfRule type="expression" dxfId="30" priority="22380">
      <formula>$L222=0</formula>
    </cfRule>
  </conditionalFormatting>
  <conditionalFormatting sqref="H222">
    <cfRule type="expression" dxfId="30" priority="22379">
      <formula>$L222=0</formula>
    </cfRule>
  </conditionalFormatting>
  <conditionalFormatting sqref="L222">
    <cfRule type="expression" dxfId="30" priority="22378">
      <formula>$L222=0</formula>
    </cfRule>
  </conditionalFormatting>
  <conditionalFormatting sqref="P222">
    <cfRule type="expression" dxfId="30" priority="22377">
      <formula>$L222=0</formula>
    </cfRule>
  </conditionalFormatting>
  <conditionalFormatting sqref="T222">
    <cfRule type="expression" dxfId="30" priority="22376">
      <formula>$L222=0</formula>
    </cfRule>
  </conditionalFormatting>
  <conditionalFormatting sqref="X222">
    <cfRule type="expression" dxfId="30" priority="22375">
      <formula>$L222=0</formula>
    </cfRule>
  </conditionalFormatting>
  <conditionalFormatting sqref="AB222">
    <cfRule type="expression" dxfId="30" priority="22374">
      <formula>$L222=0</formula>
    </cfRule>
  </conditionalFormatting>
  <conditionalFormatting sqref="A223:C223">
    <cfRule type="expression" dxfId="30" priority="15121">
      <formula>$L223=0</formula>
    </cfRule>
  </conditionalFormatting>
  <conditionalFormatting sqref="B223:C223">
    <cfRule type="cellIs" dxfId="31" priority="51416" operator="lessThan">
      <formula>0</formula>
    </cfRule>
    <cfRule type="cellIs" dxfId="32" priority="36898" operator="lessThan">
      <formula>0</formula>
    </cfRule>
  </conditionalFormatting>
  <conditionalFormatting sqref="D223">
    <cfRule type="expression" dxfId="30" priority="7862">
      <formula>$L223=0</formula>
    </cfRule>
  </conditionalFormatting>
  <conditionalFormatting sqref="E223:G223">
    <cfRule type="expression" dxfId="30" priority="15120">
      <formula>$L223=0</formula>
    </cfRule>
  </conditionalFormatting>
  <conditionalFormatting sqref="F223:G223">
    <cfRule type="cellIs" dxfId="31" priority="51415" operator="lessThan">
      <formula>0</formula>
    </cfRule>
    <cfRule type="cellIs" dxfId="32" priority="36897" operator="lessThan">
      <formula>0</formula>
    </cfRule>
  </conditionalFormatting>
  <conditionalFormatting sqref="H223">
    <cfRule type="expression" dxfId="30" priority="7861">
      <formula>$L223=0</formula>
    </cfRule>
  </conditionalFormatting>
  <conditionalFormatting sqref="I223:K223">
    <cfRule type="expression" dxfId="30" priority="15119">
      <formula>$L223=0</formula>
    </cfRule>
  </conditionalFormatting>
  <conditionalFormatting sqref="J223:K223">
    <cfRule type="cellIs" dxfId="31" priority="51414" operator="lessThan">
      <formula>0</formula>
    </cfRule>
    <cfRule type="cellIs" dxfId="32" priority="36896" operator="lessThan">
      <formula>0</formula>
    </cfRule>
  </conditionalFormatting>
  <conditionalFormatting sqref="L223">
    <cfRule type="expression" dxfId="30" priority="7860">
      <formula>$L223=0</formula>
    </cfRule>
  </conditionalFormatting>
  <conditionalFormatting sqref="M223:O223">
    <cfRule type="expression" dxfId="30" priority="15118">
      <formula>$L223=0</formula>
    </cfRule>
  </conditionalFormatting>
  <conditionalFormatting sqref="N223:O223">
    <cfRule type="cellIs" dxfId="31" priority="51413" operator="lessThan">
      <formula>0</formula>
    </cfRule>
    <cfRule type="cellIs" dxfId="32" priority="36895" operator="lessThan">
      <formula>0</formula>
    </cfRule>
  </conditionalFormatting>
  <conditionalFormatting sqref="P223">
    <cfRule type="expression" dxfId="30" priority="7859">
      <formula>$L223=0</formula>
    </cfRule>
  </conditionalFormatting>
  <conditionalFormatting sqref="Q223:S223">
    <cfRule type="expression" dxfId="30" priority="15117">
      <formula>$L223=0</formula>
    </cfRule>
  </conditionalFormatting>
  <conditionalFormatting sqref="R223:S223">
    <cfRule type="cellIs" dxfId="31" priority="51412" operator="lessThan">
      <formula>0</formula>
    </cfRule>
    <cfRule type="cellIs" dxfId="32" priority="36894" operator="lessThan">
      <formula>0</formula>
    </cfRule>
  </conditionalFormatting>
  <conditionalFormatting sqref="T223">
    <cfRule type="expression" dxfId="30" priority="7858">
      <formula>$L223=0</formula>
    </cfRule>
  </conditionalFormatting>
  <conditionalFormatting sqref="U223:W223">
    <cfRule type="expression" dxfId="30" priority="15116">
      <formula>$L223=0</formula>
    </cfRule>
  </conditionalFormatting>
  <conditionalFormatting sqref="V223:W223">
    <cfRule type="cellIs" dxfId="31" priority="51411" operator="lessThan">
      <formula>0</formula>
    </cfRule>
    <cfRule type="cellIs" dxfId="32" priority="36893" operator="lessThan">
      <formula>0</formula>
    </cfRule>
  </conditionalFormatting>
  <conditionalFormatting sqref="X223">
    <cfRule type="expression" dxfId="30" priority="7857">
      <formula>$L223=0</formula>
    </cfRule>
  </conditionalFormatting>
  <conditionalFormatting sqref="Y223:AA223">
    <cfRule type="expression" dxfId="30" priority="15115">
      <formula>$L223=0</formula>
    </cfRule>
  </conditionalFormatting>
  <conditionalFormatting sqref="Z223:AA223">
    <cfRule type="cellIs" dxfId="31" priority="51410" operator="lessThan">
      <formula>0</formula>
    </cfRule>
    <cfRule type="cellIs" dxfId="32" priority="36892" operator="lessThan">
      <formula>0</formula>
    </cfRule>
  </conditionalFormatting>
  <conditionalFormatting sqref="AB223">
    <cfRule type="expression" dxfId="30" priority="7856">
      <formula>$L223=0</formula>
    </cfRule>
  </conditionalFormatting>
  <conditionalFormatting sqref="D224">
    <cfRule type="expression" dxfId="30" priority="22373">
      <formula>$L224=0</formula>
    </cfRule>
  </conditionalFormatting>
  <conditionalFormatting sqref="H224">
    <cfRule type="expression" dxfId="30" priority="22372">
      <formula>$L224=0</formula>
    </cfRule>
  </conditionalFormatting>
  <conditionalFormatting sqref="L224">
    <cfRule type="expression" dxfId="30" priority="22371">
      <formula>$L224=0</formula>
    </cfRule>
  </conditionalFormatting>
  <conditionalFormatting sqref="P224">
    <cfRule type="expression" dxfId="30" priority="22370">
      <formula>$L224=0</formula>
    </cfRule>
  </conditionalFormatting>
  <conditionalFormatting sqref="T224">
    <cfRule type="expression" dxfId="30" priority="22369">
      <formula>$L224=0</formula>
    </cfRule>
  </conditionalFormatting>
  <conditionalFormatting sqref="X224">
    <cfRule type="expression" dxfId="30" priority="22368">
      <formula>$L224=0</formula>
    </cfRule>
  </conditionalFormatting>
  <conditionalFormatting sqref="AB224">
    <cfRule type="expression" dxfId="30" priority="22367">
      <formula>$L224=0</formula>
    </cfRule>
  </conditionalFormatting>
  <conditionalFormatting sqref="A225:C225">
    <cfRule type="expression" dxfId="30" priority="15114">
      <formula>$L225=0</formula>
    </cfRule>
  </conditionalFormatting>
  <conditionalFormatting sqref="B225:C225">
    <cfRule type="cellIs" dxfId="31" priority="51409" operator="lessThan">
      <formula>0</formula>
    </cfRule>
    <cfRule type="cellIs" dxfId="32" priority="36891" operator="lessThan">
      <formula>0</formula>
    </cfRule>
  </conditionalFormatting>
  <conditionalFormatting sqref="D225">
    <cfRule type="expression" dxfId="30" priority="7855">
      <formula>$L225=0</formula>
    </cfRule>
  </conditionalFormatting>
  <conditionalFormatting sqref="E225:G225">
    <cfRule type="expression" dxfId="30" priority="15113">
      <formula>$L225=0</formula>
    </cfRule>
  </conditionalFormatting>
  <conditionalFormatting sqref="F225:G225">
    <cfRule type="cellIs" dxfId="31" priority="51408" operator="lessThan">
      <formula>0</formula>
    </cfRule>
    <cfRule type="cellIs" dxfId="32" priority="36890" operator="lessThan">
      <formula>0</formula>
    </cfRule>
  </conditionalFormatting>
  <conditionalFormatting sqref="H225">
    <cfRule type="expression" dxfId="30" priority="7854">
      <formula>$L225=0</formula>
    </cfRule>
  </conditionalFormatting>
  <conditionalFormatting sqref="I225:K225">
    <cfRule type="expression" dxfId="30" priority="15112">
      <formula>$L225=0</formula>
    </cfRule>
  </conditionalFormatting>
  <conditionalFormatting sqref="J225:K225">
    <cfRule type="cellIs" dxfId="31" priority="51407" operator="lessThan">
      <formula>0</formula>
    </cfRule>
    <cfRule type="cellIs" dxfId="32" priority="36889" operator="lessThan">
      <formula>0</formula>
    </cfRule>
  </conditionalFormatting>
  <conditionalFormatting sqref="L225">
    <cfRule type="expression" dxfId="30" priority="7853">
      <formula>$L225=0</formula>
    </cfRule>
  </conditionalFormatting>
  <conditionalFormatting sqref="M225:O225">
    <cfRule type="expression" dxfId="30" priority="15111">
      <formula>$L225=0</formula>
    </cfRule>
  </conditionalFormatting>
  <conditionalFormatting sqref="N225:O225">
    <cfRule type="cellIs" dxfId="31" priority="51406" operator="lessThan">
      <formula>0</formula>
    </cfRule>
    <cfRule type="cellIs" dxfId="32" priority="36888" operator="lessThan">
      <formula>0</formula>
    </cfRule>
  </conditionalFormatting>
  <conditionalFormatting sqref="P225">
    <cfRule type="expression" dxfId="30" priority="7852">
      <formula>$L225=0</formula>
    </cfRule>
  </conditionalFormatting>
  <conditionalFormatting sqref="Q225:S225">
    <cfRule type="expression" dxfId="30" priority="15110">
      <formula>$L225=0</formula>
    </cfRule>
  </conditionalFormatting>
  <conditionalFormatting sqref="R225:S225">
    <cfRule type="cellIs" dxfId="31" priority="51405" operator="lessThan">
      <formula>0</formula>
    </cfRule>
    <cfRule type="cellIs" dxfId="32" priority="36887" operator="lessThan">
      <formula>0</formula>
    </cfRule>
  </conditionalFormatting>
  <conditionalFormatting sqref="T225">
    <cfRule type="expression" dxfId="30" priority="7851">
      <formula>$L225=0</formula>
    </cfRule>
  </conditionalFormatting>
  <conditionalFormatting sqref="U225:W225">
    <cfRule type="expression" dxfId="30" priority="15109">
      <formula>$L225=0</formula>
    </cfRule>
  </conditionalFormatting>
  <conditionalFormatting sqref="V225:W225">
    <cfRule type="cellIs" dxfId="31" priority="51404" operator="lessThan">
      <formula>0</formula>
    </cfRule>
    <cfRule type="cellIs" dxfId="32" priority="36886" operator="lessThan">
      <formula>0</formula>
    </cfRule>
  </conditionalFormatting>
  <conditionalFormatting sqref="X225">
    <cfRule type="expression" dxfId="30" priority="7850">
      <formula>$L225=0</formula>
    </cfRule>
  </conditionalFormatting>
  <conditionalFormatting sqref="Y225:AA225">
    <cfRule type="expression" dxfId="30" priority="15108">
      <formula>$L225=0</formula>
    </cfRule>
  </conditionalFormatting>
  <conditionalFormatting sqref="Z225:AA225">
    <cfRule type="cellIs" dxfId="31" priority="51403" operator="lessThan">
      <formula>0</formula>
    </cfRule>
    <cfRule type="cellIs" dxfId="32" priority="36885" operator="lessThan">
      <formula>0</formula>
    </cfRule>
  </conditionalFormatting>
  <conditionalFormatting sqref="AB225">
    <cfRule type="expression" dxfId="30" priority="7849">
      <formula>$L225=0</formula>
    </cfRule>
  </conditionalFormatting>
  <conditionalFormatting sqref="D226">
    <cfRule type="expression" dxfId="30" priority="22366">
      <formula>$L226=0</formula>
    </cfRule>
  </conditionalFormatting>
  <conditionalFormatting sqref="H226">
    <cfRule type="expression" dxfId="30" priority="22365">
      <formula>$L226=0</formula>
    </cfRule>
  </conditionalFormatting>
  <conditionalFormatting sqref="L226">
    <cfRule type="expression" dxfId="30" priority="22364">
      <formula>$L226=0</formula>
    </cfRule>
  </conditionalFormatting>
  <conditionalFormatting sqref="P226">
    <cfRule type="expression" dxfId="30" priority="22363">
      <formula>$L226=0</formula>
    </cfRule>
  </conditionalFormatting>
  <conditionalFormatting sqref="T226">
    <cfRule type="expression" dxfId="30" priority="22362">
      <formula>$L226=0</formula>
    </cfRule>
  </conditionalFormatting>
  <conditionalFormatting sqref="X226">
    <cfRule type="expression" dxfId="30" priority="22361">
      <formula>$L226=0</formula>
    </cfRule>
  </conditionalFormatting>
  <conditionalFormatting sqref="AB226">
    <cfRule type="expression" dxfId="30" priority="22360">
      <formula>$L226=0</formula>
    </cfRule>
  </conditionalFormatting>
  <conditionalFormatting sqref="A227:C227">
    <cfRule type="expression" dxfId="30" priority="15107">
      <formula>$L227=0</formula>
    </cfRule>
  </conditionalFormatting>
  <conditionalFormatting sqref="B227:C227">
    <cfRule type="cellIs" dxfId="31" priority="51402" operator="lessThan">
      <formula>0</formula>
    </cfRule>
    <cfRule type="cellIs" dxfId="32" priority="36884" operator="lessThan">
      <formula>0</formula>
    </cfRule>
  </conditionalFormatting>
  <conditionalFormatting sqref="D227">
    <cfRule type="expression" dxfId="30" priority="7848">
      <formula>$L227=0</formula>
    </cfRule>
  </conditionalFormatting>
  <conditionalFormatting sqref="E227:G227">
    <cfRule type="expression" dxfId="30" priority="15106">
      <formula>$L227=0</formula>
    </cfRule>
  </conditionalFormatting>
  <conditionalFormatting sqref="F227:G227">
    <cfRule type="cellIs" dxfId="31" priority="51401" operator="lessThan">
      <formula>0</formula>
    </cfRule>
    <cfRule type="cellIs" dxfId="32" priority="36883" operator="lessThan">
      <formula>0</formula>
    </cfRule>
  </conditionalFormatting>
  <conditionalFormatting sqref="H227">
    <cfRule type="expression" dxfId="30" priority="7847">
      <formula>$L227=0</formula>
    </cfRule>
  </conditionalFormatting>
  <conditionalFormatting sqref="I227:K227">
    <cfRule type="expression" dxfId="30" priority="15105">
      <formula>$L227=0</formula>
    </cfRule>
  </conditionalFormatting>
  <conditionalFormatting sqref="J227:K227">
    <cfRule type="cellIs" dxfId="31" priority="51400" operator="lessThan">
      <formula>0</formula>
    </cfRule>
    <cfRule type="cellIs" dxfId="32" priority="36882" operator="lessThan">
      <formula>0</formula>
    </cfRule>
  </conditionalFormatting>
  <conditionalFormatting sqref="L227">
    <cfRule type="expression" dxfId="30" priority="7846">
      <formula>$L227=0</formula>
    </cfRule>
  </conditionalFormatting>
  <conditionalFormatting sqref="M227:O227">
    <cfRule type="expression" dxfId="30" priority="15104">
      <formula>$L227=0</formula>
    </cfRule>
  </conditionalFormatting>
  <conditionalFormatting sqref="N227:O227">
    <cfRule type="cellIs" dxfId="31" priority="51399" operator="lessThan">
      <formula>0</formula>
    </cfRule>
    <cfRule type="cellIs" dxfId="32" priority="36881" operator="lessThan">
      <formula>0</formula>
    </cfRule>
  </conditionalFormatting>
  <conditionalFormatting sqref="P227">
    <cfRule type="expression" dxfId="30" priority="7845">
      <formula>$L227=0</formula>
    </cfRule>
  </conditionalFormatting>
  <conditionalFormatting sqref="Q227:S227">
    <cfRule type="expression" dxfId="30" priority="15103">
      <formula>$L227=0</formula>
    </cfRule>
  </conditionalFormatting>
  <conditionalFormatting sqref="R227:S227">
    <cfRule type="cellIs" dxfId="31" priority="51398" operator="lessThan">
      <formula>0</formula>
    </cfRule>
    <cfRule type="cellIs" dxfId="32" priority="36880" operator="lessThan">
      <formula>0</formula>
    </cfRule>
  </conditionalFormatting>
  <conditionalFormatting sqref="T227">
    <cfRule type="expression" dxfId="30" priority="7844">
      <formula>$L227=0</formula>
    </cfRule>
  </conditionalFormatting>
  <conditionalFormatting sqref="U227:W227">
    <cfRule type="expression" dxfId="30" priority="15102">
      <formula>$L227=0</formula>
    </cfRule>
  </conditionalFormatting>
  <conditionalFormatting sqref="V227:W227">
    <cfRule type="cellIs" dxfId="31" priority="51397" operator="lessThan">
      <formula>0</formula>
    </cfRule>
    <cfRule type="cellIs" dxfId="32" priority="36879" operator="lessThan">
      <formula>0</formula>
    </cfRule>
  </conditionalFormatting>
  <conditionalFormatting sqref="X227">
    <cfRule type="expression" dxfId="30" priority="7843">
      <formula>$L227=0</formula>
    </cfRule>
  </conditionalFormatting>
  <conditionalFormatting sqref="Y227:AA227">
    <cfRule type="expression" dxfId="30" priority="15101">
      <formula>$L227=0</formula>
    </cfRule>
  </conditionalFormatting>
  <conditionalFormatting sqref="Z227:AA227">
    <cfRule type="cellIs" dxfId="31" priority="51396" operator="lessThan">
      <formula>0</formula>
    </cfRule>
    <cfRule type="cellIs" dxfId="32" priority="36878" operator="lessThan">
      <formula>0</formula>
    </cfRule>
  </conditionalFormatting>
  <conditionalFormatting sqref="AB227">
    <cfRule type="expression" dxfId="30" priority="7842">
      <formula>$L227=0</formula>
    </cfRule>
  </conditionalFormatting>
  <conditionalFormatting sqref="D228">
    <cfRule type="expression" dxfId="30" priority="22359">
      <formula>$L228=0</formula>
    </cfRule>
  </conditionalFormatting>
  <conditionalFormatting sqref="H228">
    <cfRule type="expression" dxfId="30" priority="22358">
      <formula>$L228=0</formula>
    </cfRule>
  </conditionalFormatting>
  <conditionalFormatting sqref="L228">
    <cfRule type="expression" dxfId="30" priority="22357">
      <formula>$L228=0</formula>
    </cfRule>
  </conditionalFormatting>
  <conditionalFormatting sqref="P228">
    <cfRule type="expression" dxfId="30" priority="22356">
      <formula>$L228=0</formula>
    </cfRule>
  </conditionalFormatting>
  <conditionalFormatting sqref="T228">
    <cfRule type="expression" dxfId="30" priority="22355">
      <formula>$L228=0</formula>
    </cfRule>
  </conditionalFormatting>
  <conditionalFormatting sqref="X228">
    <cfRule type="expression" dxfId="30" priority="22354">
      <formula>$L228=0</formula>
    </cfRule>
  </conditionalFormatting>
  <conditionalFormatting sqref="AB228">
    <cfRule type="expression" dxfId="30" priority="22353">
      <formula>$L228=0</formula>
    </cfRule>
  </conditionalFormatting>
  <conditionalFormatting sqref="A229:C229">
    <cfRule type="expression" dxfId="30" priority="15100">
      <formula>$L229=0</formula>
    </cfRule>
  </conditionalFormatting>
  <conditionalFormatting sqref="B229:C229">
    <cfRule type="cellIs" dxfId="31" priority="51395" operator="lessThan">
      <formula>0</formula>
    </cfRule>
    <cfRule type="cellIs" dxfId="32" priority="36877" operator="lessThan">
      <formula>0</formula>
    </cfRule>
  </conditionalFormatting>
  <conditionalFormatting sqref="D229">
    <cfRule type="expression" dxfId="30" priority="7841">
      <formula>$L229=0</formula>
    </cfRule>
  </conditionalFormatting>
  <conditionalFormatting sqref="E229:G229">
    <cfRule type="expression" dxfId="30" priority="15099">
      <formula>$L229=0</formula>
    </cfRule>
  </conditionalFormatting>
  <conditionalFormatting sqref="F229:G229">
    <cfRule type="cellIs" dxfId="31" priority="51394" operator="lessThan">
      <formula>0</formula>
    </cfRule>
    <cfRule type="cellIs" dxfId="32" priority="36876" operator="lessThan">
      <formula>0</formula>
    </cfRule>
  </conditionalFormatting>
  <conditionalFormatting sqref="H229">
    <cfRule type="expression" dxfId="30" priority="7840">
      <formula>$L229=0</formula>
    </cfRule>
  </conditionalFormatting>
  <conditionalFormatting sqref="I229:K229">
    <cfRule type="expression" dxfId="30" priority="15098">
      <formula>$L229=0</formula>
    </cfRule>
  </conditionalFormatting>
  <conditionalFormatting sqref="J229:K229">
    <cfRule type="cellIs" dxfId="31" priority="51393" operator="lessThan">
      <formula>0</formula>
    </cfRule>
    <cfRule type="cellIs" dxfId="32" priority="36875" operator="lessThan">
      <formula>0</formula>
    </cfRule>
  </conditionalFormatting>
  <conditionalFormatting sqref="L229">
    <cfRule type="expression" dxfId="30" priority="7839">
      <formula>$L229=0</formula>
    </cfRule>
  </conditionalFormatting>
  <conditionalFormatting sqref="M229:O229">
    <cfRule type="expression" dxfId="30" priority="15097">
      <formula>$L229=0</formula>
    </cfRule>
  </conditionalFormatting>
  <conditionalFormatting sqref="N229:O229">
    <cfRule type="cellIs" dxfId="31" priority="51392" operator="lessThan">
      <formula>0</formula>
    </cfRule>
    <cfRule type="cellIs" dxfId="32" priority="36874" operator="lessThan">
      <formula>0</formula>
    </cfRule>
  </conditionalFormatting>
  <conditionalFormatting sqref="P229">
    <cfRule type="expression" dxfId="30" priority="7838">
      <formula>$L229=0</formula>
    </cfRule>
  </conditionalFormatting>
  <conditionalFormatting sqref="Q229:S229">
    <cfRule type="expression" dxfId="30" priority="15096">
      <formula>$L229=0</formula>
    </cfRule>
  </conditionalFormatting>
  <conditionalFormatting sqref="R229:S229">
    <cfRule type="cellIs" dxfId="31" priority="51391" operator="lessThan">
      <formula>0</formula>
    </cfRule>
    <cfRule type="cellIs" dxfId="32" priority="36873" operator="lessThan">
      <formula>0</formula>
    </cfRule>
  </conditionalFormatting>
  <conditionalFormatting sqref="T229">
    <cfRule type="expression" dxfId="30" priority="7837">
      <formula>$L229=0</formula>
    </cfRule>
  </conditionalFormatting>
  <conditionalFormatting sqref="U229:W229">
    <cfRule type="expression" dxfId="30" priority="15095">
      <formula>$L229=0</formula>
    </cfRule>
  </conditionalFormatting>
  <conditionalFormatting sqref="V229:W229">
    <cfRule type="cellIs" dxfId="31" priority="51390" operator="lessThan">
      <formula>0</formula>
    </cfRule>
    <cfRule type="cellIs" dxfId="32" priority="36872" operator="lessThan">
      <formula>0</formula>
    </cfRule>
  </conditionalFormatting>
  <conditionalFormatting sqref="X229">
    <cfRule type="expression" dxfId="30" priority="7836">
      <formula>$L229=0</formula>
    </cfRule>
  </conditionalFormatting>
  <conditionalFormatting sqref="Y229:AA229">
    <cfRule type="expression" dxfId="30" priority="15094">
      <formula>$L229=0</formula>
    </cfRule>
  </conditionalFormatting>
  <conditionalFormatting sqref="Z229:AA229">
    <cfRule type="cellIs" dxfId="31" priority="51389" operator="lessThan">
      <formula>0</formula>
    </cfRule>
    <cfRule type="cellIs" dxfId="32" priority="36871" operator="lessThan">
      <formula>0</formula>
    </cfRule>
  </conditionalFormatting>
  <conditionalFormatting sqref="AB229">
    <cfRule type="expression" dxfId="30" priority="7835">
      <formula>$L229=0</formula>
    </cfRule>
  </conditionalFormatting>
  <conditionalFormatting sqref="D230">
    <cfRule type="expression" dxfId="30" priority="22352">
      <formula>$L230=0</formula>
    </cfRule>
  </conditionalFormatting>
  <conditionalFormatting sqref="H230">
    <cfRule type="expression" dxfId="30" priority="22351">
      <formula>$L230=0</formula>
    </cfRule>
  </conditionalFormatting>
  <conditionalFormatting sqref="L230">
    <cfRule type="expression" dxfId="30" priority="22350">
      <formula>$L230=0</formula>
    </cfRule>
  </conditionalFormatting>
  <conditionalFormatting sqref="P230">
    <cfRule type="expression" dxfId="30" priority="22349">
      <formula>$L230=0</formula>
    </cfRule>
  </conditionalFormatting>
  <conditionalFormatting sqref="T230">
    <cfRule type="expression" dxfId="30" priority="22348">
      <formula>$L230=0</formula>
    </cfRule>
  </conditionalFormatting>
  <conditionalFormatting sqref="X230">
    <cfRule type="expression" dxfId="30" priority="22347">
      <formula>$L230=0</formula>
    </cfRule>
  </conditionalFormatting>
  <conditionalFormatting sqref="AB230">
    <cfRule type="expression" dxfId="30" priority="22346">
      <formula>$L230=0</formula>
    </cfRule>
  </conditionalFormatting>
  <conditionalFormatting sqref="A231:C231">
    <cfRule type="expression" dxfId="30" priority="15093">
      <formula>$L231=0</formula>
    </cfRule>
  </conditionalFormatting>
  <conditionalFormatting sqref="B231:C231">
    <cfRule type="cellIs" dxfId="31" priority="51388" operator="lessThan">
      <formula>0</formula>
    </cfRule>
    <cfRule type="cellIs" dxfId="32" priority="36870" operator="lessThan">
      <formula>0</formula>
    </cfRule>
  </conditionalFormatting>
  <conditionalFormatting sqref="D231">
    <cfRule type="expression" dxfId="30" priority="7834">
      <formula>$L231=0</formula>
    </cfRule>
  </conditionalFormatting>
  <conditionalFormatting sqref="E231:G231">
    <cfRule type="expression" dxfId="30" priority="15092">
      <formula>$L231=0</formula>
    </cfRule>
  </conditionalFormatting>
  <conditionalFormatting sqref="F231:G231">
    <cfRule type="cellIs" dxfId="31" priority="51387" operator="lessThan">
      <formula>0</formula>
    </cfRule>
    <cfRule type="cellIs" dxfId="32" priority="36869" operator="lessThan">
      <formula>0</formula>
    </cfRule>
  </conditionalFormatting>
  <conditionalFormatting sqref="H231">
    <cfRule type="expression" dxfId="30" priority="7833">
      <formula>$L231=0</formula>
    </cfRule>
  </conditionalFormatting>
  <conditionalFormatting sqref="I231:K231">
    <cfRule type="expression" dxfId="30" priority="15091">
      <formula>$L231=0</formula>
    </cfRule>
  </conditionalFormatting>
  <conditionalFormatting sqref="J231:K231">
    <cfRule type="cellIs" dxfId="31" priority="51386" operator="lessThan">
      <formula>0</formula>
    </cfRule>
    <cfRule type="cellIs" dxfId="32" priority="36868" operator="lessThan">
      <formula>0</formula>
    </cfRule>
  </conditionalFormatting>
  <conditionalFormatting sqref="L231">
    <cfRule type="expression" dxfId="30" priority="7832">
      <formula>$L231=0</formula>
    </cfRule>
  </conditionalFormatting>
  <conditionalFormatting sqref="M231:O231">
    <cfRule type="expression" dxfId="30" priority="15090">
      <formula>$L231=0</formula>
    </cfRule>
  </conditionalFormatting>
  <conditionalFormatting sqref="N231:O231">
    <cfRule type="cellIs" dxfId="31" priority="51385" operator="lessThan">
      <formula>0</formula>
    </cfRule>
    <cfRule type="cellIs" dxfId="32" priority="36867" operator="lessThan">
      <formula>0</formula>
    </cfRule>
  </conditionalFormatting>
  <conditionalFormatting sqref="P231">
    <cfRule type="expression" dxfId="30" priority="7831">
      <formula>$L231=0</formula>
    </cfRule>
  </conditionalFormatting>
  <conditionalFormatting sqref="Q231:S231">
    <cfRule type="expression" dxfId="30" priority="15089">
      <formula>$L231=0</formula>
    </cfRule>
  </conditionalFormatting>
  <conditionalFormatting sqref="R231:S231">
    <cfRule type="cellIs" dxfId="31" priority="51384" operator="lessThan">
      <formula>0</formula>
    </cfRule>
    <cfRule type="cellIs" dxfId="32" priority="36866" operator="lessThan">
      <formula>0</formula>
    </cfRule>
  </conditionalFormatting>
  <conditionalFormatting sqref="T231">
    <cfRule type="expression" dxfId="30" priority="7830">
      <formula>$L231=0</formula>
    </cfRule>
  </conditionalFormatting>
  <conditionalFormatting sqref="U231:W231">
    <cfRule type="expression" dxfId="30" priority="15088">
      <formula>$L231=0</formula>
    </cfRule>
  </conditionalFormatting>
  <conditionalFormatting sqref="V231:W231">
    <cfRule type="cellIs" dxfId="31" priority="51383" operator="lessThan">
      <formula>0</formula>
    </cfRule>
    <cfRule type="cellIs" dxfId="32" priority="36865" operator="lessThan">
      <formula>0</formula>
    </cfRule>
  </conditionalFormatting>
  <conditionalFormatting sqref="X231">
    <cfRule type="expression" dxfId="30" priority="7829">
      <formula>$L231=0</formula>
    </cfRule>
  </conditionalFormatting>
  <conditionalFormatting sqref="Y231:AA231">
    <cfRule type="expression" dxfId="30" priority="15087">
      <formula>$L231=0</formula>
    </cfRule>
  </conditionalFormatting>
  <conditionalFormatting sqref="Z231:AA231">
    <cfRule type="cellIs" dxfId="31" priority="51382" operator="lessThan">
      <formula>0</formula>
    </cfRule>
    <cfRule type="cellIs" dxfId="32" priority="36864" operator="lessThan">
      <formula>0</formula>
    </cfRule>
  </conditionalFormatting>
  <conditionalFormatting sqref="AB231">
    <cfRule type="expression" dxfId="30" priority="7828">
      <formula>$L231=0</formula>
    </cfRule>
  </conditionalFormatting>
  <conditionalFormatting sqref="D232">
    <cfRule type="expression" dxfId="30" priority="22345">
      <formula>$L232=0</formula>
    </cfRule>
  </conditionalFormatting>
  <conditionalFormatting sqref="H232">
    <cfRule type="expression" dxfId="30" priority="22344">
      <formula>$L232=0</formula>
    </cfRule>
  </conditionalFormatting>
  <conditionalFormatting sqref="L232">
    <cfRule type="expression" dxfId="30" priority="22343">
      <formula>$L232=0</formula>
    </cfRule>
  </conditionalFormatting>
  <conditionalFormatting sqref="P232">
    <cfRule type="expression" dxfId="30" priority="22342">
      <formula>$L232=0</formula>
    </cfRule>
  </conditionalFormatting>
  <conditionalFormatting sqref="T232">
    <cfRule type="expression" dxfId="30" priority="22341">
      <formula>$L232=0</formula>
    </cfRule>
  </conditionalFormatting>
  <conditionalFormatting sqref="X232">
    <cfRule type="expression" dxfId="30" priority="22340">
      <formula>$L232=0</formula>
    </cfRule>
  </conditionalFormatting>
  <conditionalFormatting sqref="AB232">
    <cfRule type="expression" dxfId="30" priority="22339">
      <formula>$L232=0</formula>
    </cfRule>
  </conditionalFormatting>
  <conditionalFormatting sqref="A233:C233">
    <cfRule type="expression" dxfId="30" priority="15086">
      <formula>$L233=0</formula>
    </cfRule>
  </conditionalFormatting>
  <conditionalFormatting sqref="B233:C233">
    <cfRule type="cellIs" dxfId="31" priority="51381" operator="lessThan">
      <formula>0</formula>
    </cfRule>
    <cfRule type="cellIs" dxfId="32" priority="36863" operator="lessThan">
      <formula>0</formula>
    </cfRule>
  </conditionalFormatting>
  <conditionalFormatting sqref="D233">
    <cfRule type="expression" dxfId="30" priority="7827">
      <formula>$L233=0</formula>
    </cfRule>
  </conditionalFormatting>
  <conditionalFormatting sqref="E233:G233">
    <cfRule type="expression" dxfId="30" priority="15085">
      <formula>$L233=0</formula>
    </cfRule>
  </conditionalFormatting>
  <conditionalFormatting sqref="F233:G233">
    <cfRule type="cellIs" dxfId="31" priority="51380" operator="lessThan">
      <formula>0</formula>
    </cfRule>
    <cfRule type="cellIs" dxfId="32" priority="36862" operator="lessThan">
      <formula>0</formula>
    </cfRule>
  </conditionalFormatting>
  <conditionalFormatting sqref="H233">
    <cfRule type="expression" dxfId="30" priority="7826">
      <formula>$L233=0</formula>
    </cfRule>
  </conditionalFormatting>
  <conditionalFormatting sqref="I233:K233">
    <cfRule type="expression" dxfId="30" priority="15084">
      <formula>$L233=0</formula>
    </cfRule>
  </conditionalFormatting>
  <conditionalFormatting sqref="J233:K233">
    <cfRule type="cellIs" dxfId="31" priority="51379" operator="lessThan">
      <formula>0</formula>
    </cfRule>
    <cfRule type="cellIs" dxfId="32" priority="36861" operator="lessThan">
      <formula>0</formula>
    </cfRule>
  </conditionalFormatting>
  <conditionalFormatting sqref="L233">
    <cfRule type="expression" dxfId="30" priority="7825">
      <formula>$L233=0</formula>
    </cfRule>
  </conditionalFormatting>
  <conditionalFormatting sqref="M233:O233">
    <cfRule type="expression" dxfId="30" priority="15083">
      <formula>$L233=0</formula>
    </cfRule>
  </conditionalFormatting>
  <conditionalFormatting sqref="N233:O233">
    <cfRule type="cellIs" dxfId="31" priority="51378" operator="lessThan">
      <formula>0</formula>
    </cfRule>
    <cfRule type="cellIs" dxfId="32" priority="36860" operator="lessThan">
      <formula>0</formula>
    </cfRule>
  </conditionalFormatting>
  <conditionalFormatting sqref="P233">
    <cfRule type="expression" dxfId="30" priority="7824">
      <formula>$L233=0</formula>
    </cfRule>
  </conditionalFormatting>
  <conditionalFormatting sqref="Q233:S233">
    <cfRule type="expression" dxfId="30" priority="15082">
      <formula>$L233=0</formula>
    </cfRule>
  </conditionalFormatting>
  <conditionalFormatting sqref="R233:S233">
    <cfRule type="cellIs" dxfId="31" priority="51377" operator="lessThan">
      <formula>0</formula>
    </cfRule>
    <cfRule type="cellIs" dxfId="32" priority="36859" operator="lessThan">
      <formula>0</formula>
    </cfRule>
  </conditionalFormatting>
  <conditionalFormatting sqref="T233">
    <cfRule type="expression" dxfId="30" priority="7823">
      <formula>$L233=0</formula>
    </cfRule>
  </conditionalFormatting>
  <conditionalFormatting sqref="U233:W233">
    <cfRule type="expression" dxfId="30" priority="15081">
      <formula>$L233=0</formula>
    </cfRule>
  </conditionalFormatting>
  <conditionalFormatting sqref="V233:W233">
    <cfRule type="cellIs" dxfId="31" priority="51376" operator="lessThan">
      <formula>0</formula>
    </cfRule>
    <cfRule type="cellIs" dxfId="32" priority="36858" operator="lessThan">
      <formula>0</formula>
    </cfRule>
  </conditionalFormatting>
  <conditionalFormatting sqref="X233">
    <cfRule type="expression" dxfId="30" priority="7822">
      <formula>$L233=0</formula>
    </cfRule>
  </conditionalFormatting>
  <conditionalFormatting sqref="Y233:AA233">
    <cfRule type="expression" dxfId="30" priority="15080">
      <formula>$L233=0</formula>
    </cfRule>
  </conditionalFormatting>
  <conditionalFormatting sqref="Z233:AA233">
    <cfRule type="cellIs" dxfId="31" priority="51375" operator="lessThan">
      <formula>0</formula>
    </cfRule>
    <cfRule type="cellIs" dxfId="32" priority="36857" operator="lessThan">
      <formula>0</formula>
    </cfRule>
  </conditionalFormatting>
  <conditionalFormatting sqref="AB233">
    <cfRule type="expression" dxfId="30" priority="7821">
      <formula>$L233=0</formula>
    </cfRule>
  </conditionalFormatting>
  <conditionalFormatting sqref="D234">
    <cfRule type="expression" dxfId="30" priority="22338">
      <formula>$L234=0</formula>
    </cfRule>
  </conditionalFormatting>
  <conditionalFormatting sqref="H234">
    <cfRule type="expression" dxfId="30" priority="22337">
      <formula>$L234=0</formula>
    </cfRule>
  </conditionalFormatting>
  <conditionalFormatting sqref="L234">
    <cfRule type="expression" dxfId="30" priority="22336">
      <formula>$L234=0</formula>
    </cfRule>
  </conditionalFormatting>
  <conditionalFormatting sqref="P234">
    <cfRule type="expression" dxfId="30" priority="22335">
      <formula>$L234=0</formula>
    </cfRule>
  </conditionalFormatting>
  <conditionalFormatting sqref="T234">
    <cfRule type="expression" dxfId="30" priority="22334">
      <formula>$L234=0</formula>
    </cfRule>
  </conditionalFormatting>
  <conditionalFormatting sqref="X234">
    <cfRule type="expression" dxfId="30" priority="22333">
      <formula>$L234=0</formula>
    </cfRule>
  </conditionalFormatting>
  <conditionalFormatting sqref="AB234">
    <cfRule type="expression" dxfId="30" priority="22332">
      <formula>$L234=0</formula>
    </cfRule>
  </conditionalFormatting>
  <conditionalFormatting sqref="A235:C235">
    <cfRule type="expression" dxfId="30" priority="15079">
      <formula>$L235=0</formula>
    </cfRule>
  </conditionalFormatting>
  <conditionalFormatting sqref="B235:C235">
    <cfRule type="cellIs" dxfId="31" priority="51374" operator="lessThan">
      <formula>0</formula>
    </cfRule>
    <cfRule type="cellIs" dxfId="32" priority="36856" operator="lessThan">
      <formula>0</formula>
    </cfRule>
  </conditionalFormatting>
  <conditionalFormatting sqref="D235">
    <cfRule type="expression" dxfId="30" priority="7820">
      <formula>$L235=0</formula>
    </cfRule>
  </conditionalFormatting>
  <conditionalFormatting sqref="E235:G235">
    <cfRule type="expression" dxfId="30" priority="15078">
      <formula>$L235=0</formula>
    </cfRule>
  </conditionalFormatting>
  <conditionalFormatting sqref="F235:G235">
    <cfRule type="cellIs" dxfId="31" priority="51373" operator="lessThan">
      <formula>0</formula>
    </cfRule>
    <cfRule type="cellIs" dxfId="32" priority="36855" operator="lessThan">
      <formula>0</formula>
    </cfRule>
  </conditionalFormatting>
  <conditionalFormatting sqref="H235">
    <cfRule type="expression" dxfId="30" priority="7819">
      <formula>$L235=0</formula>
    </cfRule>
  </conditionalFormatting>
  <conditionalFormatting sqref="I235:K235">
    <cfRule type="expression" dxfId="30" priority="15077">
      <formula>$L235=0</formula>
    </cfRule>
  </conditionalFormatting>
  <conditionalFormatting sqref="J235:K235">
    <cfRule type="cellIs" dxfId="31" priority="51372" operator="lessThan">
      <formula>0</formula>
    </cfRule>
    <cfRule type="cellIs" dxfId="32" priority="36854" operator="lessThan">
      <formula>0</formula>
    </cfRule>
  </conditionalFormatting>
  <conditionalFormatting sqref="L235">
    <cfRule type="expression" dxfId="30" priority="7818">
      <formula>$L235=0</formula>
    </cfRule>
  </conditionalFormatting>
  <conditionalFormatting sqref="M235:O235">
    <cfRule type="expression" dxfId="30" priority="15076">
      <formula>$L235=0</formula>
    </cfRule>
  </conditionalFormatting>
  <conditionalFormatting sqref="N235:O235">
    <cfRule type="cellIs" dxfId="31" priority="51371" operator="lessThan">
      <formula>0</formula>
    </cfRule>
    <cfRule type="cellIs" dxfId="32" priority="36853" operator="lessThan">
      <formula>0</formula>
    </cfRule>
  </conditionalFormatting>
  <conditionalFormatting sqref="P235">
    <cfRule type="expression" dxfId="30" priority="7817">
      <formula>$L235=0</formula>
    </cfRule>
  </conditionalFormatting>
  <conditionalFormatting sqref="Q235:S235">
    <cfRule type="expression" dxfId="30" priority="15075">
      <formula>$L235=0</formula>
    </cfRule>
  </conditionalFormatting>
  <conditionalFormatting sqref="R235:S235">
    <cfRule type="cellIs" dxfId="31" priority="51370" operator="lessThan">
      <formula>0</formula>
    </cfRule>
    <cfRule type="cellIs" dxfId="32" priority="36852" operator="lessThan">
      <formula>0</formula>
    </cfRule>
  </conditionalFormatting>
  <conditionalFormatting sqref="T235">
    <cfRule type="expression" dxfId="30" priority="7816">
      <formula>$L235=0</formula>
    </cfRule>
  </conditionalFormatting>
  <conditionalFormatting sqref="U235:W235">
    <cfRule type="expression" dxfId="30" priority="15074">
      <formula>$L235=0</formula>
    </cfRule>
  </conditionalFormatting>
  <conditionalFormatting sqref="V235:W235">
    <cfRule type="cellIs" dxfId="31" priority="51369" operator="lessThan">
      <formula>0</formula>
    </cfRule>
    <cfRule type="cellIs" dxfId="32" priority="36851" operator="lessThan">
      <formula>0</formula>
    </cfRule>
  </conditionalFormatting>
  <conditionalFormatting sqref="X235">
    <cfRule type="expression" dxfId="30" priority="7815">
      <formula>$L235=0</formula>
    </cfRule>
  </conditionalFormatting>
  <conditionalFormatting sqref="Y235:AA235">
    <cfRule type="expression" dxfId="30" priority="15073">
      <formula>$L235=0</formula>
    </cfRule>
  </conditionalFormatting>
  <conditionalFormatting sqref="Z235:AA235">
    <cfRule type="cellIs" dxfId="31" priority="51368" operator="lessThan">
      <formula>0</formula>
    </cfRule>
    <cfRule type="cellIs" dxfId="32" priority="36850" operator="lessThan">
      <formula>0</formula>
    </cfRule>
  </conditionalFormatting>
  <conditionalFormatting sqref="AB235">
    <cfRule type="expression" dxfId="30" priority="7814">
      <formula>$L235=0</formula>
    </cfRule>
  </conditionalFormatting>
  <conditionalFormatting sqref="D236">
    <cfRule type="expression" dxfId="30" priority="22331">
      <formula>$L236=0</formula>
    </cfRule>
  </conditionalFormatting>
  <conditionalFormatting sqref="H236">
    <cfRule type="expression" dxfId="30" priority="22330">
      <formula>$L236=0</formula>
    </cfRule>
  </conditionalFormatting>
  <conditionalFormatting sqref="L236">
    <cfRule type="expression" dxfId="30" priority="22329">
      <formula>$L236=0</formula>
    </cfRule>
  </conditionalFormatting>
  <conditionalFormatting sqref="P236">
    <cfRule type="expression" dxfId="30" priority="22328">
      <formula>$L236=0</formula>
    </cfRule>
  </conditionalFormatting>
  <conditionalFormatting sqref="T236">
    <cfRule type="expression" dxfId="30" priority="22327">
      <formula>$L236=0</formula>
    </cfRule>
  </conditionalFormatting>
  <conditionalFormatting sqref="X236">
    <cfRule type="expression" dxfId="30" priority="22326">
      <formula>$L236=0</formula>
    </cfRule>
  </conditionalFormatting>
  <conditionalFormatting sqref="AB236">
    <cfRule type="expression" dxfId="30" priority="22325">
      <formula>$L236=0</formula>
    </cfRule>
  </conditionalFormatting>
  <conditionalFormatting sqref="A237:C237">
    <cfRule type="expression" dxfId="30" priority="15072">
      <formula>$L237=0</formula>
    </cfRule>
  </conditionalFormatting>
  <conditionalFormatting sqref="B237:C237">
    <cfRule type="cellIs" dxfId="31" priority="51367" operator="lessThan">
      <formula>0</formula>
    </cfRule>
    <cfRule type="cellIs" dxfId="32" priority="36849" operator="lessThan">
      <formula>0</formula>
    </cfRule>
  </conditionalFormatting>
  <conditionalFormatting sqref="D237">
    <cfRule type="expression" dxfId="30" priority="7813">
      <formula>$L237=0</formula>
    </cfRule>
  </conditionalFormatting>
  <conditionalFormatting sqref="E237:G237">
    <cfRule type="expression" dxfId="30" priority="15071">
      <formula>$L237=0</formula>
    </cfRule>
  </conditionalFormatting>
  <conditionalFormatting sqref="F237:G237">
    <cfRule type="cellIs" dxfId="31" priority="51366" operator="lessThan">
      <formula>0</formula>
    </cfRule>
    <cfRule type="cellIs" dxfId="32" priority="36848" operator="lessThan">
      <formula>0</formula>
    </cfRule>
  </conditionalFormatting>
  <conditionalFormatting sqref="H237">
    <cfRule type="expression" dxfId="30" priority="7812">
      <formula>$L237=0</formula>
    </cfRule>
  </conditionalFormatting>
  <conditionalFormatting sqref="I237:K237">
    <cfRule type="expression" dxfId="30" priority="15070">
      <formula>$L237=0</formula>
    </cfRule>
  </conditionalFormatting>
  <conditionalFormatting sqref="J237:K237">
    <cfRule type="cellIs" dxfId="31" priority="51365" operator="lessThan">
      <formula>0</formula>
    </cfRule>
    <cfRule type="cellIs" dxfId="32" priority="36847" operator="lessThan">
      <formula>0</formula>
    </cfRule>
  </conditionalFormatting>
  <conditionalFormatting sqref="L237">
    <cfRule type="expression" dxfId="30" priority="7811">
      <formula>$L237=0</formula>
    </cfRule>
  </conditionalFormatting>
  <conditionalFormatting sqref="M237:O237">
    <cfRule type="expression" dxfId="30" priority="15069">
      <formula>$L237=0</formula>
    </cfRule>
  </conditionalFormatting>
  <conditionalFormatting sqref="N237:O237">
    <cfRule type="cellIs" dxfId="31" priority="51364" operator="lessThan">
      <formula>0</formula>
    </cfRule>
    <cfRule type="cellIs" dxfId="32" priority="36846" operator="lessThan">
      <formula>0</formula>
    </cfRule>
  </conditionalFormatting>
  <conditionalFormatting sqref="P237">
    <cfRule type="expression" dxfId="30" priority="7810">
      <formula>$L237=0</formula>
    </cfRule>
  </conditionalFormatting>
  <conditionalFormatting sqref="Q237:S237">
    <cfRule type="expression" dxfId="30" priority="15068">
      <formula>$L237=0</formula>
    </cfRule>
  </conditionalFormatting>
  <conditionalFormatting sqref="R237:S237">
    <cfRule type="cellIs" dxfId="31" priority="51363" operator="lessThan">
      <formula>0</formula>
    </cfRule>
    <cfRule type="cellIs" dxfId="32" priority="36845" operator="lessThan">
      <formula>0</formula>
    </cfRule>
  </conditionalFormatting>
  <conditionalFormatting sqref="T237">
    <cfRule type="expression" dxfId="30" priority="7809">
      <formula>$L237=0</formula>
    </cfRule>
  </conditionalFormatting>
  <conditionalFormatting sqref="U237:W237">
    <cfRule type="expression" dxfId="30" priority="15067">
      <formula>$L237=0</formula>
    </cfRule>
  </conditionalFormatting>
  <conditionalFormatting sqref="V237:W237">
    <cfRule type="cellIs" dxfId="31" priority="51362" operator="lessThan">
      <formula>0</formula>
    </cfRule>
    <cfRule type="cellIs" dxfId="32" priority="36844" operator="lessThan">
      <formula>0</formula>
    </cfRule>
  </conditionalFormatting>
  <conditionalFormatting sqref="X237">
    <cfRule type="expression" dxfId="30" priority="7808">
      <formula>$L237=0</formula>
    </cfRule>
  </conditionalFormatting>
  <conditionalFormatting sqref="Y237:AA237">
    <cfRule type="expression" dxfId="30" priority="15066">
      <formula>$L237=0</formula>
    </cfRule>
  </conditionalFormatting>
  <conditionalFormatting sqref="Z237:AA237">
    <cfRule type="cellIs" dxfId="31" priority="51361" operator="lessThan">
      <formula>0</formula>
    </cfRule>
    <cfRule type="cellIs" dxfId="32" priority="36843" operator="lessThan">
      <formula>0</formula>
    </cfRule>
  </conditionalFormatting>
  <conditionalFormatting sqref="AB237">
    <cfRule type="expression" dxfId="30" priority="7807">
      <formula>$L237=0</formula>
    </cfRule>
  </conditionalFormatting>
  <conditionalFormatting sqref="D238">
    <cfRule type="expression" dxfId="30" priority="22324">
      <formula>$L238=0</formula>
    </cfRule>
  </conditionalFormatting>
  <conditionalFormatting sqref="H238">
    <cfRule type="expression" dxfId="30" priority="22323">
      <formula>$L238=0</formula>
    </cfRule>
  </conditionalFormatting>
  <conditionalFormatting sqref="L238">
    <cfRule type="expression" dxfId="30" priority="22322">
      <formula>$L238=0</formula>
    </cfRule>
  </conditionalFormatting>
  <conditionalFormatting sqref="P238">
    <cfRule type="expression" dxfId="30" priority="22321">
      <formula>$L238=0</formula>
    </cfRule>
  </conditionalFormatting>
  <conditionalFormatting sqref="T238">
    <cfRule type="expression" dxfId="30" priority="22320">
      <formula>$L238=0</formula>
    </cfRule>
  </conditionalFormatting>
  <conditionalFormatting sqref="X238">
    <cfRule type="expression" dxfId="30" priority="22319">
      <formula>$L238=0</formula>
    </cfRule>
  </conditionalFormatting>
  <conditionalFormatting sqref="AB238">
    <cfRule type="expression" dxfId="30" priority="22318">
      <formula>$L238=0</formula>
    </cfRule>
  </conditionalFormatting>
  <conditionalFormatting sqref="A239:C239">
    <cfRule type="expression" dxfId="30" priority="15065">
      <formula>$L239=0</formula>
    </cfRule>
  </conditionalFormatting>
  <conditionalFormatting sqref="B239:C239">
    <cfRule type="cellIs" dxfId="31" priority="51360" operator="lessThan">
      <formula>0</formula>
    </cfRule>
    <cfRule type="cellIs" dxfId="32" priority="36842" operator="lessThan">
      <formula>0</formula>
    </cfRule>
  </conditionalFormatting>
  <conditionalFormatting sqref="D239">
    <cfRule type="expression" dxfId="30" priority="7806">
      <formula>$L239=0</formula>
    </cfRule>
  </conditionalFormatting>
  <conditionalFormatting sqref="E239:G239">
    <cfRule type="expression" dxfId="30" priority="15064">
      <formula>$L239=0</formula>
    </cfRule>
  </conditionalFormatting>
  <conditionalFormatting sqref="F239:G239">
    <cfRule type="cellIs" dxfId="31" priority="51359" operator="lessThan">
      <formula>0</formula>
    </cfRule>
    <cfRule type="cellIs" dxfId="32" priority="36841" operator="lessThan">
      <formula>0</formula>
    </cfRule>
  </conditionalFormatting>
  <conditionalFormatting sqref="H239">
    <cfRule type="expression" dxfId="30" priority="7805">
      <formula>$L239=0</formula>
    </cfRule>
  </conditionalFormatting>
  <conditionalFormatting sqref="I239:K239">
    <cfRule type="expression" dxfId="30" priority="15063">
      <formula>$L239=0</formula>
    </cfRule>
  </conditionalFormatting>
  <conditionalFormatting sqref="J239:K239">
    <cfRule type="cellIs" dxfId="31" priority="51358" operator="lessThan">
      <formula>0</formula>
    </cfRule>
    <cfRule type="cellIs" dxfId="32" priority="36840" operator="lessThan">
      <formula>0</formula>
    </cfRule>
  </conditionalFormatting>
  <conditionalFormatting sqref="L239">
    <cfRule type="expression" dxfId="30" priority="7804">
      <formula>$L239=0</formula>
    </cfRule>
  </conditionalFormatting>
  <conditionalFormatting sqref="M239:O239">
    <cfRule type="expression" dxfId="30" priority="15062">
      <formula>$L239=0</formula>
    </cfRule>
  </conditionalFormatting>
  <conditionalFormatting sqref="N239:O239">
    <cfRule type="cellIs" dxfId="31" priority="51357" operator="lessThan">
      <formula>0</formula>
    </cfRule>
    <cfRule type="cellIs" dxfId="32" priority="36839" operator="lessThan">
      <formula>0</formula>
    </cfRule>
  </conditionalFormatting>
  <conditionalFormatting sqref="P239">
    <cfRule type="expression" dxfId="30" priority="7803">
      <formula>$L239=0</formula>
    </cfRule>
  </conditionalFormatting>
  <conditionalFormatting sqref="Q239:S239">
    <cfRule type="expression" dxfId="30" priority="15061">
      <formula>$L239=0</formula>
    </cfRule>
  </conditionalFormatting>
  <conditionalFormatting sqref="R239:S239">
    <cfRule type="cellIs" dxfId="31" priority="51356" operator="lessThan">
      <formula>0</formula>
    </cfRule>
    <cfRule type="cellIs" dxfId="32" priority="36838" operator="lessThan">
      <formula>0</formula>
    </cfRule>
  </conditionalFormatting>
  <conditionalFormatting sqref="T239">
    <cfRule type="expression" dxfId="30" priority="7802">
      <formula>$L239=0</formula>
    </cfRule>
  </conditionalFormatting>
  <conditionalFormatting sqref="U239:W239">
    <cfRule type="expression" dxfId="30" priority="15060">
      <formula>$L239=0</formula>
    </cfRule>
  </conditionalFormatting>
  <conditionalFormatting sqref="V239:W239">
    <cfRule type="cellIs" dxfId="31" priority="51355" operator="lessThan">
      <formula>0</formula>
    </cfRule>
    <cfRule type="cellIs" dxfId="32" priority="36837" operator="lessThan">
      <formula>0</formula>
    </cfRule>
  </conditionalFormatting>
  <conditionalFormatting sqref="X239">
    <cfRule type="expression" dxfId="30" priority="7801">
      <formula>$L239=0</formula>
    </cfRule>
  </conditionalFormatting>
  <conditionalFormatting sqref="Y239:AA239">
    <cfRule type="expression" dxfId="30" priority="15059">
      <formula>$L239=0</formula>
    </cfRule>
  </conditionalFormatting>
  <conditionalFormatting sqref="Z239:AA239">
    <cfRule type="cellIs" dxfId="31" priority="51354" operator="lessThan">
      <formula>0</formula>
    </cfRule>
    <cfRule type="cellIs" dxfId="32" priority="36836" operator="lessThan">
      <formula>0</formula>
    </cfRule>
  </conditionalFormatting>
  <conditionalFormatting sqref="AB239">
    <cfRule type="expression" dxfId="30" priority="7800">
      <formula>$L239=0</formula>
    </cfRule>
  </conditionalFormatting>
  <conditionalFormatting sqref="D240">
    <cfRule type="expression" dxfId="30" priority="22317">
      <formula>$L240=0</formula>
    </cfRule>
  </conditionalFormatting>
  <conditionalFormatting sqref="H240">
    <cfRule type="expression" dxfId="30" priority="22316">
      <formula>$L240=0</formula>
    </cfRule>
  </conditionalFormatting>
  <conditionalFormatting sqref="L240">
    <cfRule type="expression" dxfId="30" priority="22315">
      <formula>$L240=0</formula>
    </cfRule>
  </conditionalFormatting>
  <conditionalFormatting sqref="P240">
    <cfRule type="expression" dxfId="30" priority="22314">
      <formula>$L240=0</formula>
    </cfRule>
  </conditionalFormatting>
  <conditionalFormatting sqref="T240">
    <cfRule type="expression" dxfId="30" priority="22313">
      <formula>$L240=0</formula>
    </cfRule>
  </conditionalFormatting>
  <conditionalFormatting sqref="X240">
    <cfRule type="expression" dxfId="30" priority="22312">
      <formula>$L240=0</formula>
    </cfRule>
  </conditionalFormatting>
  <conditionalFormatting sqref="AB240">
    <cfRule type="expression" dxfId="30" priority="22311">
      <formula>$L240=0</formula>
    </cfRule>
  </conditionalFormatting>
  <conditionalFormatting sqref="A241:C241">
    <cfRule type="expression" dxfId="30" priority="15058">
      <formula>$L241=0</formula>
    </cfRule>
  </conditionalFormatting>
  <conditionalFormatting sqref="B241:C241">
    <cfRule type="cellIs" dxfId="31" priority="51353" operator="lessThan">
      <formula>0</formula>
    </cfRule>
    <cfRule type="cellIs" dxfId="32" priority="36835" operator="lessThan">
      <formula>0</formula>
    </cfRule>
  </conditionalFormatting>
  <conditionalFormatting sqref="D241">
    <cfRule type="expression" dxfId="30" priority="7799">
      <formula>$L241=0</formula>
    </cfRule>
  </conditionalFormatting>
  <conditionalFormatting sqref="E241:G241">
    <cfRule type="expression" dxfId="30" priority="15057">
      <formula>$L241=0</formula>
    </cfRule>
  </conditionalFormatting>
  <conditionalFormatting sqref="F241:G241">
    <cfRule type="cellIs" dxfId="31" priority="51352" operator="lessThan">
      <formula>0</formula>
    </cfRule>
    <cfRule type="cellIs" dxfId="32" priority="36834" operator="lessThan">
      <formula>0</formula>
    </cfRule>
  </conditionalFormatting>
  <conditionalFormatting sqref="H241">
    <cfRule type="expression" dxfId="30" priority="7798">
      <formula>$L241=0</formula>
    </cfRule>
  </conditionalFormatting>
  <conditionalFormatting sqref="I241:K241">
    <cfRule type="expression" dxfId="30" priority="15056">
      <formula>$L241=0</formula>
    </cfRule>
  </conditionalFormatting>
  <conditionalFormatting sqref="J241:K241">
    <cfRule type="cellIs" dxfId="31" priority="51351" operator="lessThan">
      <formula>0</formula>
    </cfRule>
    <cfRule type="cellIs" dxfId="32" priority="36833" operator="lessThan">
      <formula>0</formula>
    </cfRule>
  </conditionalFormatting>
  <conditionalFormatting sqref="L241">
    <cfRule type="expression" dxfId="30" priority="7797">
      <formula>$L241=0</formula>
    </cfRule>
  </conditionalFormatting>
  <conditionalFormatting sqref="M241:O241">
    <cfRule type="expression" dxfId="30" priority="15055">
      <formula>$L241=0</formula>
    </cfRule>
  </conditionalFormatting>
  <conditionalFormatting sqref="N241:O241">
    <cfRule type="cellIs" dxfId="31" priority="51350" operator="lessThan">
      <formula>0</formula>
    </cfRule>
    <cfRule type="cellIs" dxfId="32" priority="36832" operator="lessThan">
      <formula>0</formula>
    </cfRule>
  </conditionalFormatting>
  <conditionalFormatting sqref="P241">
    <cfRule type="expression" dxfId="30" priority="7796">
      <formula>$L241=0</formula>
    </cfRule>
  </conditionalFormatting>
  <conditionalFormatting sqref="Q241:S241">
    <cfRule type="expression" dxfId="30" priority="15054">
      <formula>$L241=0</formula>
    </cfRule>
  </conditionalFormatting>
  <conditionalFormatting sqref="R241:S241">
    <cfRule type="cellIs" dxfId="31" priority="51349" operator="lessThan">
      <formula>0</formula>
    </cfRule>
    <cfRule type="cellIs" dxfId="32" priority="36831" operator="lessThan">
      <formula>0</formula>
    </cfRule>
  </conditionalFormatting>
  <conditionalFormatting sqref="T241">
    <cfRule type="expression" dxfId="30" priority="7795">
      <formula>$L241=0</formula>
    </cfRule>
  </conditionalFormatting>
  <conditionalFormatting sqref="U241:W241">
    <cfRule type="expression" dxfId="30" priority="15053">
      <formula>$L241=0</formula>
    </cfRule>
  </conditionalFormatting>
  <conditionalFormatting sqref="V241:W241">
    <cfRule type="cellIs" dxfId="31" priority="51348" operator="lessThan">
      <formula>0</formula>
    </cfRule>
    <cfRule type="cellIs" dxfId="32" priority="36830" operator="lessThan">
      <formula>0</formula>
    </cfRule>
  </conditionalFormatting>
  <conditionalFormatting sqref="X241">
    <cfRule type="expression" dxfId="30" priority="7794">
      <formula>$L241=0</formula>
    </cfRule>
  </conditionalFormatting>
  <conditionalFormatting sqref="Y241:AA241">
    <cfRule type="expression" dxfId="30" priority="15052">
      <formula>$L241=0</formula>
    </cfRule>
  </conditionalFormatting>
  <conditionalFormatting sqref="Z241:AA241">
    <cfRule type="cellIs" dxfId="31" priority="51347" operator="lessThan">
      <formula>0</formula>
    </cfRule>
    <cfRule type="cellIs" dxfId="32" priority="36829" operator="lessThan">
      <formula>0</formula>
    </cfRule>
  </conditionalFormatting>
  <conditionalFormatting sqref="AB241">
    <cfRule type="expression" dxfId="30" priority="7793">
      <formula>$L241=0</formula>
    </cfRule>
  </conditionalFormatting>
  <conditionalFormatting sqref="D242">
    <cfRule type="expression" dxfId="30" priority="22310">
      <formula>$L242=0</formula>
    </cfRule>
  </conditionalFormatting>
  <conditionalFormatting sqref="H242">
    <cfRule type="expression" dxfId="30" priority="22309">
      <formula>$L242=0</formula>
    </cfRule>
  </conditionalFormatting>
  <conditionalFormatting sqref="L242">
    <cfRule type="expression" dxfId="30" priority="22308">
      <formula>$L242=0</formula>
    </cfRule>
  </conditionalFormatting>
  <conditionalFormatting sqref="P242">
    <cfRule type="expression" dxfId="30" priority="22307">
      <formula>$L242=0</formula>
    </cfRule>
  </conditionalFormatting>
  <conditionalFormatting sqref="T242">
    <cfRule type="expression" dxfId="30" priority="22306">
      <formula>$L242=0</formula>
    </cfRule>
  </conditionalFormatting>
  <conditionalFormatting sqref="X242">
    <cfRule type="expression" dxfId="30" priority="22305">
      <formula>$L242=0</formula>
    </cfRule>
  </conditionalFormatting>
  <conditionalFormatting sqref="AB242">
    <cfRule type="expression" dxfId="30" priority="22304">
      <formula>$L242=0</formula>
    </cfRule>
  </conditionalFormatting>
  <conditionalFormatting sqref="A243:C243">
    <cfRule type="expression" dxfId="30" priority="15051">
      <formula>$L243=0</formula>
    </cfRule>
  </conditionalFormatting>
  <conditionalFormatting sqref="B243:C243">
    <cfRule type="cellIs" dxfId="31" priority="51346" operator="lessThan">
      <formula>0</formula>
    </cfRule>
    <cfRule type="cellIs" dxfId="32" priority="36828" operator="lessThan">
      <formula>0</formula>
    </cfRule>
  </conditionalFormatting>
  <conditionalFormatting sqref="D243">
    <cfRule type="expression" dxfId="30" priority="7792">
      <formula>$L243=0</formula>
    </cfRule>
  </conditionalFormatting>
  <conditionalFormatting sqref="E243:G243">
    <cfRule type="expression" dxfId="30" priority="15050">
      <formula>$L243=0</formula>
    </cfRule>
  </conditionalFormatting>
  <conditionalFormatting sqref="F243:G243">
    <cfRule type="cellIs" dxfId="31" priority="51345" operator="lessThan">
      <formula>0</formula>
    </cfRule>
    <cfRule type="cellIs" dxfId="32" priority="36827" operator="lessThan">
      <formula>0</formula>
    </cfRule>
  </conditionalFormatting>
  <conditionalFormatting sqref="H243">
    <cfRule type="expression" dxfId="30" priority="7791">
      <formula>$L243=0</formula>
    </cfRule>
  </conditionalFormatting>
  <conditionalFormatting sqref="I243:K243">
    <cfRule type="expression" dxfId="30" priority="15049">
      <formula>$L243=0</formula>
    </cfRule>
  </conditionalFormatting>
  <conditionalFormatting sqref="J243:K243">
    <cfRule type="cellIs" dxfId="31" priority="51344" operator="lessThan">
      <formula>0</formula>
    </cfRule>
    <cfRule type="cellIs" dxfId="32" priority="36826" operator="lessThan">
      <formula>0</formula>
    </cfRule>
  </conditionalFormatting>
  <conditionalFormatting sqref="L243">
    <cfRule type="expression" dxfId="30" priority="7790">
      <formula>$L243=0</formula>
    </cfRule>
  </conditionalFormatting>
  <conditionalFormatting sqref="M243:O243">
    <cfRule type="expression" dxfId="30" priority="15048">
      <formula>$L243=0</formula>
    </cfRule>
  </conditionalFormatting>
  <conditionalFormatting sqref="N243:O243">
    <cfRule type="cellIs" dxfId="31" priority="51343" operator="lessThan">
      <formula>0</formula>
    </cfRule>
    <cfRule type="cellIs" dxfId="32" priority="36825" operator="lessThan">
      <formula>0</formula>
    </cfRule>
  </conditionalFormatting>
  <conditionalFormatting sqref="P243">
    <cfRule type="expression" dxfId="30" priority="7789">
      <formula>$L243=0</formula>
    </cfRule>
  </conditionalFormatting>
  <conditionalFormatting sqref="Q243:S243">
    <cfRule type="expression" dxfId="30" priority="15047">
      <formula>$L243=0</formula>
    </cfRule>
  </conditionalFormatting>
  <conditionalFormatting sqref="R243:S243">
    <cfRule type="cellIs" dxfId="31" priority="51342" operator="lessThan">
      <formula>0</formula>
    </cfRule>
    <cfRule type="cellIs" dxfId="32" priority="36824" operator="lessThan">
      <formula>0</formula>
    </cfRule>
  </conditionalFormatting>
  <conditionalFormatting sqref="T243">
    <cfRule type="expression" dxfId="30" priority="7788">
      <formula>$L243=0</formula>
    </cfRule>
  </conditionalFormatting>
  <conditionalFormatting sqref="U243:W243">
    <cfRule type="expression" dxfId="30" priority="15046">
      <formula>$L243=0</formula>
    </cfRule>
  </conditionalFormatting>
  <conditionalFormatting sqref="V243:W243">
    <cfRule type="cellIs" dxfId="31" priority="51341" operator="lessThan">
      <formula>0</formula>
    </cfRule>
    <cfRule type="cellIs" dxfId="32" priority="36823" operator="lessThan">
      <formula>0</formula>
    </cfRule>
  </conditionalFormatting>
  <conditionalFormatting sqref="X243">
    <cfRule type="expression" dxfId="30" priority="7787">
      <formula>$L243=0</formula>
    </cfRule>
  </conditionalFormatting>
  <conditionalFormatting sqref="Y243:AA243">
    <cfRule type="expression" dxfId="30" priority="15045">
      <formula>$L243=0</formula>
    </cfRule>
  </conditionalFormatting>
  <conditionalFormatting sqref="Z243:AA243">
    <cfRule type="cellIs" dxfId="31" priority="51340" operator="lessThan">
      <formula>0</formula>
    </cfRule>
    <cfRule type="cellIs" dxfId="32" priority="36822" operator="lessThan">
      <formula>0</formula>
    </cfRule>
  </conditionalFormatting>
  <conditionalFormatting sqref="AB243">
    <cfRule type="expression" dxfId="30" priority="7786">
      <formula>$L243=0</formula>
    </cfRule>
  </conditionalFormatting>
  <conditionalFormatting sqref="D244">
    <cfRule type="expression" dxfId="30" priority="22303">
      <formula>$L244=0</formula>
    </cfRule>
  </conditionalFormatting>
  <conditionalFormatting sqref="H244">
    <cfRule type="expression" dxfId="30" priority="22302">
      <formula>$L244=0</formula>
    </cfRule>
  </conditionalFormatting>
  <conditionalFormatting sqref="L244">
    <cfRule type="expression" dxfId="30" priority="22301">
      <formula>$L244=0</formula>
    </cfRule>
  </conditionalFormatting>
  <conditionalFormatting sqref="P244">
    <cfRule type="expression" dxfId="30" priority="22300">
      <formula>$L244=0</formula>
    </cfRule>
  </conditionalFormatting>
  <conditionalFormatting sqref="T244">
    <cfRule type="expression" dxfId="30" priority="22299">
      <formula>$L244=0</formula>
    </cfRule>
  </conditionalFormatting>
  <conditionalFormatting sqref="X244">
    <cfRule type="expression" dxfId="30" priority="22298">
      <formula>$L244=0</formula>
    </cfRule>
  </conditionalFormatting>
  <conditionalFormatting sqref="AB244">
    <cfRule type="expression" dxfId="30" priority="22297">
      <formula>$L244=0</formula>
    </cfRule>
  </conditionalFormatting>
  <conditionalFormatting sqref="A245:C245">
    <cfRule type="expression" dxfId="30" priority="15044">
      <formula>$L245=0</formula>
    </cfRule>
  </conditionalFormatting>
  <conditionalFormatting sqref="B245:C245">
    <cfRule type="cellIs" dxfId="31" priority="51339" operator="lessThan">
      <formula>0</formula>
    </cfRule>
    <cfRule type="cellIs" dxfId="32" priority="36821" operator="lessThan">
      <formula>0</formula>
    </cfRule>
  </conditionalFormatting>
  <conditionalFormatting sqref="D245">
    <cfRule type="expression" dxfId="30" priority="7785">
      <formula>$L245=0</formula>
    </cfRule>
  </conditionalFormatting>
  <conditionalFormatting sqref="E245:G245">
    <cfRule type="expression" dxfId="30" priority="15043">
      <formula>$L245=0</formula>
    </cfRule>
  </conditionalFormatting>
  <conditionalFormatting sqref="F245:G245">
    <cfRule type="cellIs" dxfId="31" priority="51338" operator="lessThan">
      <formula>0</formula>
    </cfRule>
    <cfRule type="cellIs" dxfId="32" priority="36820" operator="lessThan">
      <formula>0</formula>
    </cfRule>
  </conditionalFormatting>
  <conditionalFormatting sqref="H245">
    <cfRule type="expression" dxfId="30" priority="7784">
      <formula>$L245=0</formula>
    </cfRule>
  </conditionalFormatting>
  <conditionalFormatting sqref="I245:K245">
    <cfRule type="expression" dxfId="30" priority="15042">
      <formula>$L245=0</formula>
    </cfRule>
  </conditionalFormatting>
  <conditionalFormatting sqref="J245:K245">
    <cfRule type="cellIs" dxfId="31" priority="51337" operator="lessThan">
      <formula>0</formula>
    </cfRule>
    <cfRule type="cellIs" dxfId="32" priority="36819" operator="lessThan">
      <formula>0</formula>
    </cfRule>
  </conditionalFormatting>
  <conditionalFormatting sqref="L245">
    <cfRule type="expression" dxfId="30" priority="7783">
      <formula>$L245=0</formula>
    </cfRule>
  </conditionalFormatting>
  <conditionalFormatting sqref="M245:O245">
    <cfRule type="expression" dxfId="30" priority="15041">
      <formula>$L245=0</formula>
    </cfRule>
  </conditionalFormatting>
  <conditionalFormatting sqref="N245:O245">
    <cfRule type="cellIs" dxfId="31" priority="51336" operator="lessThan">
      <formula>0</formula>
    </cfRule>
    <cfRule type="cellIs" dxfId="32" priority="36818" operator="lessThan">
      <formula>0</formula>
    </cfRule>
  </conditionalFormatting>
  <conditionalFormatting sqref="P245">
    <cfRule type="expression" dxfId="30" priority="7782">
      <formula>$L245=0</formula>
    </cfRule>
  </conditionalFormatting>
  <conditionalFormatting sqref="Q245:S245">
    <cfRule type="expression" dxfId="30" priority="15040">
      <formula>$L245=0</formula>
    </cfRule>
  </conditionalFormatting>
  <conditionalFormatting sqref="R245:S245">
    <cfRule type="cellIs" dxfId="31" priority="51335" operator="lessThan">
      <formula>0</formula>
    </cfRule>
    <cfRule type="cellIs" dxfId="32" priority="36817" operator="lessThan">
      <formula>0</formula>
    </cfRule>
  </conditionalFormatting>
  <conditionalFormatting sqref="T245">
    <cfRule type="expression" dxfId="30" priority="7781">
      <formula>$L245=0</formula>
    </cfRule>
  </conditionalFormatting>
  <conditionalFormatting sqref="U245:W245">
    <cfRule type="expression" dxfId="30" priority="15039">
      <formula>$L245=0</formula>
    </cfRule>
  </conditionalFormatting>
  <conditionalFormatting sqref="V245:W245">
    <cfRule type="cellIs" dxfId="31" priority="51334" operator="lessThan">
      <formula>0</formula>
    </cfRule>
    <cfRule type="cellIs" dxfId="32" priority="36816" operator="lessThan">
      <formula>0</formula>
    </cfRule>
  </conditionalFormatting>
  <conditionalFormatting sqref="X245">
    <cfRule type="expression" dxfId="30" priority="7780">
      <formula>$L245=0</formula>
    </cfRule>
  </conditionalFormatting>
  <conditionalFormatting sqref="Y245:AA245">
    <cfRule type="expression" dxfId="30" priority="15038">
      <formula>$L245=0</formula>
    </cfRule>
  </conditionalFormatting>
  <conditionalFormatting sqref="Z245:AA245">
    <cfRule type="cellIs" dxfId="31" priority="51333" operator="lessThan">
      <formula>0</formula>
    </cfRule>
    <cfRule type="cellIs" dxfId="32" priority="36815" operator="lessThan">
      <formula>0</formula>
    </cfRule>
  </conditionalFormatting>
  <conditionalFormatting sqref="AB245">
    <cfRule type="expression" dxfId="30" priority="7779">
      <formula>$L245=0</formula>
    </cfRule>
  </conditionalFormatting>
  <conditionalFormatting sqref="D246">
    <cfRule type="expression" dxfId="30" priority="22296">
      <formula>$L246=0</formula>
    </cfRule>
  </conditionalFormatting>
  <conditionalFormatting sqref="H246">
    <cfRule type="expression" dxfId="30" priority="22295">
      <formula>$L246=0</formula>
    </cfRule>
  </conditionalFormatting>
  <conditionalFormatting sqref="L246">
    <cfRule type="expression" dxfId="30" priority="22294">
      <formula>$L246=0</formula>
    </cfRule>
  </conditionalFormatting>
  <conditionalFormatting sqref="P246">
    <cfRule type="expression" dxfId="30" priority="22293">
      <formula>$L246=0</formula>
    </cfRule>
  </conditionalFormatting>
  <conditionalFormatting sqref="T246">
    <cfRule type="expression" dxfId="30" priority="22292">
      <formula>$L246=0</formula>
    </cfRule>
  </conditionalFormatting>
  <conditionalFormatting sqref="X246">
    <cfRule type="expression" dxfId="30" priority="22291">
      <formula>$L246=0</formula>
    </cfRule>
  </conditionalFormatting>
  <conditionalFormatting sqref="AB246">
    <cfRule type="expression" dxfId="30" priority="22290">
      <formula>$L246=0</formula>
    </cfRule>
  </conditionalFormatting>
  <conditionalFormatting sqref="A247:C247">
    <cfRule type="expression" dxfId="30" priority="15037">
      <formula>$L247=0</formula>
    </cfRule>
  </conditionalFormatting>
  <conditionalFormatting sqref="B247:C247">
    <cfRule type="cellIs" dxfId="31" priority="51332" operator="lessThan">
      <formula>0</formula>
    </cfRule>
    <cfRule type="cellIs" dxfId="32" priority="36814" operator="lessThan">
      <formula>0</formula>
    </cfRule>
  </conditionalFormatting>
  <conditionalFormatting sqref="D247">
    <cfRule type="expression" dxfId="30" priority="7778">
      <formula>$L247=0</formula>
    </cfRule>
  </conditionalFormatting>
  <conditionalFormatting sqref="E247:G247">
    <cfRule type="expression" dxfId="30" priority="15036">
      <formula>$L247=0</formula>
    </cfRule>
  </conditionalFormatting>
  <conditionalFormatting sqref="F247:G247">
    <cfRule type="cellIs" dxfId="31" priority="51331" operator="lessThan">
      <formula>0</formula>
    </cfRule>
    <cfRule type="cellIs" dxfId="32" priority="36813" operator="lessThan">
      <formula>0</formula>
    </cfRule>
  </conditionalFormatting>
  <conditionalFormatting sqref="H247">
    <cfRule type="expression" dxfId="30" priority="7777">
      <formula>$L247=0</formula>
    </cfRule>
  </conditionalFormatting>
  <conditionalFormatting sqref="I247:K247">
    <cfRule type="expression" dxfId="30" priority="15035">
      <formula>$L247=0</formula>
    </cfRule>
  </conditionalFormatting>
  <conditionalFormatting sqref="J247:K247">
    <cfRule type="cellIs" dxfId="31" priority="51330" operator="lessThan">
      <formula>0</formula>
    </cfRule>
    <cfRule type="cellIs" dxfId="32" priority="36812" operator="lessThan">
      <formula>0</formula>
    </cfRule>
  </conditionalFormatting>
  <conditionalFormatting sqref="L247">
    <cfRule type="expression" dxfId="30" priority="7776">
      <formula>$L247=0</formula>
    </cfRule>
  </conditionalFormatting>
  <conditionalFormatting sqref="M247:O247">
    <cfRule type="expression" dxfId="30" priority="15034">
      <formula>$L247=0</formula>
    </cfRule>
  </conditionalFormatting>
  <conditionalFormatting sqref="N247:O247">
    <cfRule type="cellIs" dxfId="31" priority="51329" operator="lessThan">
      <formula>0</formula>
    </cfRule>
    <cfRule type="cellIs" dxfId="32" priority="36811" operator="lessThan">
      <formula>0</formula>
    </cfRule>
  </conditionalFormatting>
  <conditionalFormatting sqref="P247">
    <cfRule type="expression" dxfId="30" priority="7775">
      <formula>$L247=0</formula>
    </cfRule>
  </conditionalFormatting>
  <conditionalFormatting sqref="Q247:S247">
    <cfRule type="expression" dxfId="30" priority="15033">
      <formula>$L247=0</formula>
    </cfRule>
  </conditionalFormatting>
  <conditionalFormatting sqref="R247:S247">
    <cfRule type="cellIs" dxfId="31" priority="51328" operator="lessThan">
      <formula>0</formula>
    </cfRule>
    <cfRule type="cellIs" dxfId="32" priority="36810" operator="lessThan">
      <formula>0</formula>
    </cfRule>
  </conditionalFormatting>
  <conditionalFormatting sqref="T247">
    <cfRule type="expression" dxfId="30" priority="7774">
      <formula>$L247=0</formula>
    </cfRule>
  </conditionalFormatting>
  <conditionalFormatting sqref="U247:W247">
    <cfRule type="expression" dxfId="30" priority="15032">
      <formula>$L247=0</formula>
    </cfRule>
  </conditionalFormatting>
  <conditionalFormatting sqref="V247:W247">
    <cfRule type="cellIs" dxfId="31" priority="51327" operator="lessThan">
      <formula>0</formula>
    </cfRule>
    <cfRule type="cellIs" dxfId="32" priority="36809" operator="lessThan">
      <formula>0</formula>
    </cfRule>
  </conditionalFormatting>
  <conditionalFormatting sqref="X247">
    <cfRule type="expression" dxfId="30" priority="7773">
      <formula>$L247=0</formula>
    </cfRule>
  </conditionalFormatting>
  <conditionalFormatting sqref="Y247:AA247">
    <cfRule type="expression" dxfId="30" priority="15031">
      <formula>$L247=0</formula>
    </cfRule>
  </conditionalFormatting>
  <conditionalFormatting sqref="Z247:AA247">
    <cfRule type="cellIs" dxfId="31" priority="51326" operator="lessThan">
      <formula>0</formula>
    </cfRule>
    <cfRule type="cellIs" dxfId="32" priority="36808" operator="lessThan">
      <formula>0</formula>
    </cfRule>
  </conditionalFormatting>
  <conditionalFormatting sqref="AB247">
    <cfRule type="expression" dxfId="30" priority="7772">
      <formula>$L247=0</formula>
    </cfRule>
  </conditionalFormatting>
  <conditionalFormatting sqref="D248">
    <cfRule type="expression" dxfId="30" priority="22289">
      <formula>$L248=0</formula>
    </cfRule>
  </conditionalFormatting>
  <conditionalFormatting sqref="H248">
    <cfRule type="expression" dxfId="30" priority="22288">
      <formula>$L248=0</formula>
    </cfRule>
  </conditionalFormatting>
  <conditionalFormatting sqref="L248">
    <cfRule type="expression" dxfId="30" priority="22287">
      <formula>$L248=0</formula>
    </cfRule>
  </conditionalFormatting>
  <conditionalFormatting sqref="P248">
    <cfRule type="expression" dxfId="30" priority="22286">
      <formula>$L248=0</formula>
    </cfRule>
  </conditionalFormatting>
  <conditionalFormatting sqref="T248">
    <cfRule type="expression" dxfId="30" priority="22285">
      <formula>$L248=0</formula>
    </cfRule>
  </conditionalFormatting>
  <conditionalFormatting sqref="X248">
    <cfRule type="expression" dxfId="30" priority="22284">
      <formula>$L248=0</formula>
    </cfRule>
  </conditionalFormatting>
  <conditionalFormatting sqref="AB248">
    <cfRule type="expression" dxfId="30" priority="22283">
      <formula>$L248=0</formula>
    </cfRule>
  </conditionalFormatting>
  <conditionalFormatting sqref="A249:C249">
    <cfRule type="expression" dxfId="30" priority="15030">
      <formula>$L249=0</formula>
    </cfRule>
  </conditionalFormatting>
  <conditionalFormatting sqref="B249:C249">
    <cfRule type="cellIs" dxfId="31" priority="51325" operator="lessThan">
      <formula>0</formula>
    </cfRule>
    <cfRule type="cellIs" dxfId="32" priority="36807" operator="lessThan">
      <formula>0</formula>
    </cfRule>
  </conditionalFormatting>
  <conditionalFormatting sqref="D249">
    <cfRule type="expression" dxfId="30" priority="7771">
      <formula>$L249=0</formula>
    </cfRule>
  </conditionalFormatting>
  <conditionalFormatting sqref="E249:G249">
    <cfRule type="expression" dxfId="30" priority="15029">
      <formula>$L249=0</formula>
    </cfRule>
  </conditionalFormatting>
  <conditionalFormatting sqref="F249:G249">
    <cfRule type="cellIs" dxfId="31" priority="51324" operator="lessThan">
      <formula>0</formula>
    </cfRule>
    <cfRule type="cellIs" dxfId="32" priority="36806" operator="lessThan">
      <formula>0</formula>
    </cfRule>
  </conditionalFormatting>
  <conditionalFormatting sqref="H249">
    <cfRule type="expression" dxfId="30" priority="7770">
      <formula>$L249=0</formula>
    </cfRule>
  </conditionalFormatting>
  <conditionalFormatting sqref="I249:K249">
    <cfRule type="expression" dxfId="30" priority="15028">
      <formula>$L249=0</formula>
    </cfRule>
  </conditionalFormatting>
  <conditionalFormatting sqref="J249:K249">
    <cfRule type="cellIs" dxfId="31" priority="51323" operator="lessThan">
      <formula>0</formula>
    </cfRule>
    <cfRule type="cellIs" dxfId="32" priority="36805" operator="lessThan">
      <formula>0</formula>
    </cfRule>
  </conditionalFormatting>
  <conditionalFormatting sqref="L249">
    <cfRule type="expression" dxfId="30" priority="7769">
      <formula>$L249=0</formula>
    </cfRule>
  </conditionalFormatting>
  <conditionalFormatting sqref="M249:O249">
    <cfRule type="expression" dxfId="30" priority="15027">
      <formula>$L249=0</formula>
    </cfRule>
  </conditionalFormatting>
  <conditionalFormatting sqref="N249:O249">
    <cfRule type="cellIs" dxfId="31" priority="51322" operator="lessThan">
      <formula>0</formula>
    </cfRule>
    <cfRule type="cellIs" dxfId="32" priority="36804" operator="lessThan">
      <formula>0</formula>
    </cfRule>
  </conditionalFormatting>
  <conditionalFormatting sqref="P249">
    <cfRule type="expression" dxfId="30" priority="7768">
      <formula>$L249=0</formula>
    </cfRule>
  </conditionalFormatting>
  <conditionalFormatting sqref="Q249:S249">
    <cfRule type="expression" dxfId="30" priority="15026">
      <formula>$L249=0</formula>
    </cfRule>
  </conditionalFormatting>
  <conditionalFormatting sqref="R249:S249">
    <cfRule type="cellIs" dxfId="31" priority="51321" operator="lessThan">
      <formula>0</formula>
    </cfRule>
    <cfRule type="cellIs" dxfId="32" priority="36803" operator="lessThan">
      <formula>0</formula>
    </cfRule>
  </conditionalFormatting>
  <conditionalFormatting sqref="T249">
    <cfRule type="expression" dxfId="30" priority="7767">
      <formula>$L249=0</formula>
    </cfRule>
  </conditionalFormatting>
  <conditionalFormatting sqref="U249:W249">
    <cfRule type="expression" dxfId="30" priority="15025">
      <formula>$L249=0</formula>
    </cfRule>
  </conditionalFormatting>
  <conditionalFormatting sqref="V249:W249">
    <cfRule type="cellIs" dxfId="31" priority="51320" operator="lessThan">
      <formula>0</formula>
    </cfRule>
    <cfRule type="cellIs" dxfId="32" priority="36802" operator="lessThan">
      <formula>0</formula>
    </cfRule>
  </conditionalFormatting>
  <conditionalFormatting sqref="X249">
    <cfRule type="expression" dxfId="30" priority="7766">
      <formula>$L249=0</formula>
    </cfRule>
  </conditionalFormatting>
  <conditionalFormatting sqref="Y249:AA249">
    <cfRule type="expression" dxfId="30" priority="15024">
      <formula>$L249=0</formula>
    </cfRule>
  </conditionalFormatting>
  <conditionalFormatting sqref="Z249:AA249">
    <cfRule type="cellIs" dxfId="31" priority="51319" operator="lessThan">
      <formula>0</formula>
    </cfRule>
    <cfRule type="cellIs" dxfId="32" priority="36801" operator="lessThan">
      <formula>0</formula>
    </cfRule>
  </conditionalFormatting>
  <conditionalFormatting sqref="AB249">
    <cfRule type="expression" dxfId="30" priority="7765">
      <formula>$L249=0</formula>
    </cfRule>
  </conditionalFormatting>
  <conditionalFormatting sqref="D250">
    <cfRule type="expression" dxfId="30" priority="22282">
      <formula>$L250=0</formula>
    </cfRule>
  </conditionalFormatting>
  <conditionalFormatting sqref="H250">
    <cfRule type="expression" dxfId="30" priority="22281">
      <formula>$L250=0</formula>
    </cfRule>
  </conditionalFormatting>
  <conditionalFormatting sqref="L250">
    <cfRule type="expression" dxfId="30" priority="22280">
      <formula>$L250=0</formula>
    </cfRule>
  </conditionalFormatting>
  <conditionalFormatting sqref="P250">
    <cfRule type="expression" dxfId="30" priority="22279">
      <formula>$L250=0</formula>
    </cfRule>
  </conditionalFormatting>
  <conditionalFormatting sqref="T250">
    <cfRule type="expression" dxfId="30" priority="22278">
      <formula>$L250=0</formula>
    </cfRule>
  </conditionalFormatting>
  <conditionalFormatting sqref="X250">
    <cfRule type="expression" dxfId="30" priority="22277">
      <formula>$L250=0</formula>
    </cfRule>
  </conditionalFormatting>
  <conditionalFormatting sqref="AB250">
    <cfRule type="expression" dxfId="30" priority="22276">
      <formula>$L250=0</formula>
    </cfRule>
  </conditionalFormatting>
  <conditionalFormatting sqref="A251:C251">
    <cfRule type="expression" dxfId="30" priority="15023">
      <formula>$L251=0</formula>
    </cfRule>
  </conditionalFormatting>
  <conditionalFormatting sqref="B251:C251">
    <cfRule type="cellIs" dxfId="31" priority="51318" operator="lessThan">
      <formula>0</formula>
    </cfRule>
    <cfRule type="cellIs" dxfId="32" priority="36800" operator="lessThan">
      <formula>0</formula>
    </cfRule>
  </conditionalFormatting>
  <conditionalFormatting sqref="D251">
    <cfRule type="expression" dxfId="30" priority="7764">
      <formula>$L251=0</formula>
    </cfRule>
  </conditionalFormatting>
  <conditionalFormatting sqref="E251:G251">
    <cfRule type="expression" dxfId="30" priority="15022">
      <formula>$L251=0</formula>
    </cfRule>
  </conditionalFormatting>
  <conditionalFormatting sqref="F251:G251">
    <cfRule type="cellIs" dxfId="31" priority="51317" operator="lessThan">
      <formula>0</formula>
    </cfRule>
    <cfRule type="cellIs" dxfId="32" priority="36799" operator="lessThan">
      <formula>0</formula>
    </cfRule>
  </conditionalFormatting>
  <conditionalFormatting sqref="H251">
    <cfRule type="expression" dxfId="30" priority="7763">
      <formula>$L251=0</formula>
    </cfRule>
  </conditionalFormatting>
  <conditionalFormatting sqref="I251:K251">
    <cfRule type="expression" dxfId="30" priority="15021">
      <formula>$L251=0</formula>
    </cfRule>
  </conditionalFormatting>
  <conditionalFormatting sqref="J251:K251">
    <cfRule type="cellIs" dxfId="31" priority="51316" operator="lessThan">
      <formula>0</formula>
    </cfRule>
    <cfRule type="cellIs" dxfId="32" priority="36798" operator="lessThan">
      <formula>0</formula>
    </cfRule>
  </conditionalFormatting>
  <conditionalFormatting sqref="L251">
    <cfRule type="expression" dxfId="30" priority="7762">
      <formula>$L251=0</formula>
    </cfRule>
  </conditionalFormatting>
  <conditionalFormatting sqref="M251:O251">
    <cfRule type="expression" dxfId="30" priority="15020">
      <formula>$L251=0</formula>
    </cfRule>
  </conditionalFormatting>
  <conditionalFormatting sqref="N251:O251">
    <cfRule type="cellIs" dxfId="31" priority="51315" operator="lessThan">
      <formula>0</formula>
    </cfRule>
    <cfRule type="cellIs" dxfId="32" priority="36797" operator="lessThan">
      <formula>0</formula>
    </cfRule>
  </conditionalFormatting>
  <conditionalFormatting sqref="P251">
    <cfRule type="expression" dxfId="30" priority="7761">
      <formula>$L251=0</formula>
    </cfRule>
  </conditionalFormatting>
  <conditionalFormatting sqref="Q251:S251">
    <cfRule type="expression" dxfId="30" priority="15019">
      <formula>$L251=0</formula>
    </cfRule>
  </conditionalFormatting>
  <conditionalFormatting sqref="R251:S251">
    <cfRule type="cellIs" dxfId="31" priority="51314" operator="lessThan">
      <formula>0</formula>
    </cfRule>
    <cfRule type="cellIs" dxfId="32" priority="36796" operator="lessThan">
      <formula>0</formula>
    </cfRule>
  </conditionalFormatting>
  <conditionalFormatting sqref="T251">
    <cfRule type="expression" dxfId="30" priority="7760">
      <formula>$L251=0</formula>
    </cfRule>
  </conditionalFormatting>
  <conditionalFormatting sqref="U251:W251">
    <cfRule type="expression" dxfId="30" priority="15018">
      <formula>$L251=0</formula>
    </cfRule>
  </conditionalFormatting>
  <conditionalFormatting sqref="V251:W251">
    <cfRule type="cellIs" dxfId="31" priority="51313" operator="lessThan">
      <formula>0</formula>
    </cfRule>
    <cfRule type="cellIs" dxfId="32" priority="36795" operator="lessThan">
      <formula>0</formula>
    </cfRule>
  </conditionalFormatting>
  <conditionalFormatting sqref="X251">
    <cfRule type="expression" dxfId="30" priority="7759">
      <formula>$L251=0</formula>
    </cfRule>
  </conditionalFormatting>
  <conditionalFormatting sqref="Y251:AA251">
    <cfRule type="expression" dxfId="30" priority="15017">
      <formula>$L251=0</formula>
    </cfRule>
  </conditionalFormatting>
  <conditionalFormatting sqref="Z251:AA251">
    <cfRule type="cellIs" dxfId="31" priority="51312" operator="lessThan">
      <formula>0</formula>
    </cfRule>
    <cfRule type="cellIs" dxfId="32" priority="36794" operator="lessThan">
      <formula>0</formula>
    </cfRule>
  </conditionalFormatting>
  <conditionalFormatting sqref="AB251">
    <cfRule type="expression" dxfId="30" priority="7758">
      <formula>$L251=0</formula>
    </cfRule>
  </conditionalFormatting>
  <conditionalFormatting sqref="D252">
    <cfRule type="expression" dxfId="30" priority="22275">
      <formula>$L252=0</formula>
    </cfRule>
  </conditionalFormatting>
  <conditionalFormatting sqref="H252">
    <cfRule type="expression" dxfId="30" priority="22274">
      <formula>$L252=0</formula>
    </cfRule>
  </conditionalFormatting>
  <conditionalFormatting sqref="L252">
    <cfRule type="expression" dxfId="30" priority="22273">
      <formula>$L252=0</formula>
    </cfRule>
  </conditionalFormatting>
  <conditionalFormatting sqref="P252">
    <cfRule type="expression" dxfId="30" priority="22272">
      <formula>$L252=0</formula>
    </cfRule>
  </conditionalFormatting>
  <conditionalFormatting sqref="T252">
    <cfRule type="expression" dxfId="30" priority="22271">
      <formula>$L252=0</formula>
    </cfRule>
  </conditionalFormatting>
  <conditionalFormatting sqref="X252">
    <cfRule type="expression" dxfId="30" priority="22270">
      <formula>$L252=0</formula>
    </cfRule>
  </conditionalFormatting>
  <conditionalFormatting sqref="AB252">
    <cfRule type="expression" dxfId="30" priority="22269">
      <formula>$L252=0</formula>
    </cfRule>
  </conditionalFormatting>
  <conditionalFormatting sqref="A253:C253">
    <cfRule type="expression" dxfId="30" priority="15016">
      <formula>$L253=0</formula>
    </cfRule>
  </conditionalFormatting>
  <conditionalFormatting sqref="B253:C253">
    <cfRule type="cellIs" dxfId="31" priority="51311" operator="lessThan">
      <formula>0</formula>
    </cfRule>
    <cfRule type="cellIs" dxfId="32" priority="36793" operator="lessThan">
      <formula>0</formula>
    </cfRule>
  </conditionalFormatting>
  <conditionalFormatting sqref="D253">
    <cfRule type="expression" dxfId="30" priority="7757">
      <formula>$L253=0</formula>
    </cfRule>
  </conditionalFormatting>
  <conditionalFormatting sqref="E253:G253">
    <cfRule type="expression" dxfId="30" priority="15015">
      <formula>$L253=0</formula>
    </cfRule>
  </conditionalFormatting>
  <conditionalFormatting sqref="F253:G253">
    <cfRule type="cellIs" dxfId="31" priority="51310" operator="lessThan">
      <formula>0</formula>
    </cfRule>
    <cfRule type="cellIs" dxfId="32" priority="36792" operator="lessThan">
      <formula>0</formula>
    </cfRule>
  </conditionalFormatting>
  <conditionalFormatting sqref="H253">
    <cfRule type="expression" dxfId="30" priority="7756">
      <formula>$L253=0</formula>
    </cfRule>
  </conditionalFormatting>
  <conditionalFormatting sqref="I253:K253">
    <cfRule type="expression" dxfId="30" priority="15014">
      <formula>$L253=0</formula>
    </cfRule>
  </conditionalFormatting>
  <conditionalFormatting sqref="J253:K253">
    <cfRule type="cellIs" dxfId="31" priority="51309" operator="lessThan">
      <formula>0</formula>
    </cfRule>
    <cfRule type="cellIs" dxfId="32" priority="36791" operator="lessThan">
      <formula>0</formula>
    </cfRule>
  </conditionalFormatting>
  <conditionalFormatting sqref="L253">
    <cfRule type="expression" dxfId="30" priority="7755">
      <formula>$L253=0</formula>
    </cfRule>
  </conditionalFormatting>
  <conditionalFormatting sqref="M253:O253">
    <cfRule type="expression" dxfId="30" priority="15013">
      <formula>$L253=0</formula>
    </cfRule>
  </conditionalFormatting>
  <conditionalFormatting sqref="N253:O253">
    <cfRule type="cellIs" dxfId="31" priority="51308" operator="lessThan">
      <formula>0</formula>
    </cfRule>
    <cfRule type="cellIs" dxfId="32" priority="36790" operator="lessThan">
      <formula>0</formula>
    </cfRule>
  </conditionalFormatting>
  <conditionalFormatting sqref="P253">
    <cfRule type="expression" dxfId="30" priority="7754">
      <formula>$L253=0</formula>
    </cfRule>
  </conditionalFormatting>
  <conditionalFormatting sqref="Q253:S253">
    <cfRule type="expression" dxfId="30" priority="15012">
      <formula>$L253=0</formula>
    </cfRule>
  </conditionalFormatting>
  <conditionalFormatting sqref="R253:S253">
    <cfRule type="cellIs" dxfId="31" priority="51307" operator="lessThan">
      <formula>0</formula>
    </cfRule>
    <cfRule type="cellIs" dxfId="32" priority="36789" operator="lessThan">
      <formula>0</formula>
    </cfRule>
  </conditionalFormatting>
  <conditionalFormatting sqref="T253">
    <cfRule type="expression" dxfId="30" priority="7753">
      <formula>$L253=0</formula>
    </cfRule>
  </conditionalFormatting>
  <conditionalFormatting sqref="U253:W253">
    <cfRule type="expression" dxfId="30" priority="15011">
      <formula>$L253=0</formula>
    </cfRule>
  </conditionalFormatting>
  <conditionalFormatting sqref="V253:W253">
    <cfRule type="cellIs" dxfId="31" priority="51306" operator="lessThan">
      <formula>0</formula>
    </cfRule>
    <cfRule type="cellIs" dxfId="32" priority="36788" operator="lessThan">
      <formula>0</formula>
    </cfRule>
  </conditionalFormatting>
  <conditionalFormatting sqref="X253">
    <cfRule type="expression" dxfId="30" priority="7752">
      <formula>$L253=0</formula>
    </cfRule>
  </conditionalFormatting>
  <conditionalFormatting sqref="Y253:AA253">
    <cfRule type="expression" dxfId="30" priority="15010">
      <formula>$L253=0</formula>
    </cfRule>
  </conditionalFormatting>
  <conditionalFormatting sqref="Z253:AA253">
    <cfRule type="cellIs" dxfId="31" priority="51305" operator="lessThan">
      <formula>0</formula>
    </cfRule>
    <cfRule type="cellIs" dxfId="32" priority="36787" operator="lessThan">
      <formula>0</formula>
    </cfRule>
  </conditionalFormatting>
  <conditionalFormatting sqref="AB253">
    <cfRule type="expression" dxfId="30" priority="7751">
      <formula>$L253=0</formula>
    </cfRule>
  </conditionalFormatting>
  <conditionalFormatting sqref="D254">
    <cfRule type="expression" dxfId="30" priority="22268">
      <formula>$L254=0</formula>
    </cfRule>
  </conditionalFormatting>
  <conditionalFormatting sqref="H254">
    <cfRule type="expression" dxfId="30" priority="22267">
      <formula>$L254=0</formula>
    </cfRule>
  </conditionalFormatting>
  <conditionalFormatting sqref="L254">
    <cfRule type="expression" dxfId="30" priority="22266">
      <formula>$L254=0</formula>
    </cfRule>
  </conditionalFormatting>
  <conditionalFormatting sqref="P254">
    <cfRule type="expression" dxfId="30" priority="22265">
      <formula>$L254=0</formula>
    </cfRule>
  </conditionalFormatting>
  <conditionalFormatting sqref="T254">
    <cfRule type="expression" dxfId="30" priority="22264">
      <formula>$L254=0</formula>
    </cfRule>
  </conditionalFormatting>
  <conditionalFormatting sqref="X254">
    <cfRule type="expression" dxfId="30" priority="22263">
      <formula>$L254=0</formula>
    </cfRule>
  </conditionalFormatting>
  <conditionalFormatting sqref="AB254">
    <cfRule type="expression" dxfId="30" priority="22262">
      <formula>$L254=0</formula>
    </cfRule>
  </conditionalFormatting>
  <conditionalFormatting sqref="A255:C255">
    <cfRule type="expression" dxfId="30" priority="15009">
      <formula>$L255=0</formula>
    </cfRule>
  </conditionalFormatting>
  <conditionalFormatting sqref="B255:C255">
    <cfRule type="cellIs" dxfId="31" priority="51304" operator="lessThan">
      <formula>0</formula>
    </cfRule>
    <cfRule type="cellIs" dxfId="32" priority="36786" operator="lessThan">
      <formula>0</formula>
    </cfRule>
  </conditionalFormatting>
  <conditionalFormatting sqref="D255">
    <cfRule type="expression" dxfId="30" priority="7750">
      <formula>$L255=0</formula>
    </cfRule>
  </conditionalFormatting>
  <conditionalFormatting sqref="E255:G255">
    <cfRule type="expression" dxfId="30" priority="15008">
      <formula>$L255=0</formula>
    </cfRule>
  </conditionalFormatting>
  <conditionalFormatting sqref="F255:G255">
    <cfRule type="cellIs" dxfId="31" priority="51303" operator="lessThan">
      <formula>0</formula>
    </cfRule>
    <cfRule type="cellIs" dxfId="32" priority="36785" operator="lessThan">
      <formula>0</formula>
    </cfRule>
  </conditionalFormatting>
  <conditionalFormatting sqref="H255">
    <cfRule type="expression" dxfId="30" priority="7749">
      <formula>$L255=0</formula>
    </cfRule>
  </conditionalFormatting>
  <conditionalFormatting sqref="I255:K255">
    <cfRule type="expression" dxfId="30" priority="15007">
      <formula>$L255=0</formula>
    </cfRule>
  </conditionalFormatting>
  <conditionalFormatting sqref="J255:K255">
    <cfRule type="cellIs" dxfId="31" priority="51302" operator="lessThan">
      <formula>0</formula>
    </cfRule>
    <cfRule type="cellIs" dxfId="32" priority="36784" operator="lessThan">
      <formula>0</formula>
    </cfRule>
  </conditionalFormatting>
  <conditionalFormatting sqref="L255">
    <cfRule type="expression" dxfId="30" priority="7748">
      <formula>$L255=0</formula>
    </cfRule>
  </conditionalFormatting>
  <conditionalFormatting sqref="M255:O255">
    <cfRule type="expression" dxfId="30" priority="15006">
      <formula>$L255=0</formula>
    </cfRule>
  </conditionalFormatting>
  <conditionalFormatting sqref="N255:O255">
    <cfRule type="cellIs" dxfId="31" priority="51301" operator="lessThan">
      <formula>0</formula>
    </cfRule>
    <cfRule type="cellIs" dxfId="32" priority="36783" operator="lessThan">
      <formula>0</formula>
    </cfRule>
  </conditionalFormatting>
  <conditionalFormatting sqref="P255">
    <cfRule type="expression" dxfId="30" priority="7747">
      <formula>$L255=0</formula>
    </cfRule>
  </conditionalFormatting>
  <conditionalFormatting sqref="Q255:S255">
    <cfRule type="expression" dxfId="30" priority="15005">
      <formula>$L255=0</formula>
    </cfRule>
  </conditionalFormatting>
  <conditionalFormatting sqref="R255:S255">
    <cfRule type="cellIs" dxfId="31" priority="51300" operator="lessThan">
      <formula>0</formula>
    </cfRule>
    <cfRule type="cellIs" dxfId="32" priority="36782" operator="lessThan">
      <formula>0</formula>
    </cfRule>
  </conditionalFormatting>
  <conditionalFormatting sqref="T255">
    <cfRule type="expression" dxfId="30" priority="7746">
      <formula>$L255=0</formula>
    </cfRule>
  </conditionalFormatting>
  <conditionalFormatting sqref="U255:W255">
    <cfRule type="expression" dxfId="30" priority="15004">
      <formula>$L255=0</formula>
    </cfRule>
  </conditionalFormatting>
  <conditionalFormatting sqref="V255:W255">
    <cfRule type="cellIs" dxfId="31" priority="51299" operator="lessThan">
      <formula>0</formula>
    </cfRule>
    <cfRule type="cellIs" dxfId="32" priority="36781" operator="lessThan">
      <formula>0</formula>
    </cfRule>
  </conditionalFormatting>
  <conditionalFormatting sqref="X255">
    <cfRule type="expression" dxfId="30" priority="7745">
      <formula>$L255=0</formula>
    </cfRule>
  </conditionalFormatting>
  <conditionalFormatting sqref="Y255:AA255">
    <cfRule type="expression" dxfId="30" priority="15003">
      <formula>$L255=0</formula>
    </cfRule>
  </conditionalFormatting>
  <conditionalFormatting sqref="Z255:AA255">
    <cfRule type="cellIs" dxfId="31" priority="51298" operator="lessThan">
      <formula>0</formula>
    </cfRule>
    <cfRule type="cellIs" dxfId="32" priority="36780" operator="lessThan">
      <formula>0</formula>
    </cfRule>
  </conditionalFormatting>
  <conditionalFormatting sqref="AB255">
    <cfRule type="expression" dxfId="30" priority="7744">
      <formula>$L255=0</formula>
    </cfRule>
  </conditionalFormatting>
  <conditionalFormatting sqref="D256">
    <cfRule type="expression" dxfId="30" priority="22261">
      <formula>$L256=0</formula>
    </cfRule>
  </conditionalFormatting>
  <conditionalFormatting sqref="H256">
    <cfRule type="expression" dxfId="30" priority="22260">
      <formula>$L256=0</formula>
    </cfRule>
  </conditionalFormatting>
  <conditionalFormatting sqref="L256">
    <cfRule type="expression" dxfId="30" priority="22259">
      <formula>$L256=0</formula>
    </cfRule>
  </conditionalFormatting>
  <conditionalFormatting sqref="P256">
    <cfRule type="expression" dxfId="30" priority="22258">
      <formula>$L256=0</formula>
    </cfRule>
  </conditionalFormatting>
  <conditionalFormatting sqref="T256">
    <cfRule type="expression" dxfId="30" priority="22257">
      <formula>$L256=0</formula>
    </cfRule>
  </conditionalFormatting>
  <conditionalFormatting sqref="X256">
    <cfRule type="expression" dxfId="30" priority="22256">
      <formula>$L256=0</formula>
    </cfRule>
  </conditionalFormatting>
  <conditionalFormatting sqref="AB256">
    <cfRule type="expression" dxfId="30" priority="22255">
      <formula>$L256=0</formula>
    </cfRule>
  </conditionalFormatting>
  <conditionalFormatting sqref="A257:C257">
    <cfRule type="expression" dxfId="30" priority="15002">
      <formula>$L257=0</formula>
    </cfRule>
  </conditionalFormatting>
  <conditionalFormatting sqref="B257:C257">
    <cfRule type="cellIs" dxfId="31" priority="51297" operator="lessThan">
      <formula>0</formula>
    </cfRule>
    <cfRule type="cellIs" dxfId="32" priority="36779" operator="lessThan">
      <formula>0</formula>
    </cfRule>
  </conditionalFormatting>
  <conditionalFormatting sqref="D257">
    <cfRule type="expression" dxfId="30" priority="7743">
      <formula>$L257=0</formula>
    </cfRule>
  </conditionalFormatting>
  <conditionalFormatting sqref="E257:G257">
    <cfRule type="expression" dxfId="30" priority="15001">
      <formula>$L257=0</formula>
    </cfRule>
  </conditionalFormatting>
  <conditionalFormatting sqref="F257:G257">
    <cfRule type="cellIs" dxfId="31" priority="51296" operator="lessThan">
      <formula>0</formula>
    </cfRule>
    <cfRule type="cellIs" dxfId="32" priority="36778" operator="lessThan">
      <formula>0</formula>
    </cfRule>
  </conditionalFormatting>
  <conditionalFormatting sqref="H257">
    <cfRule type="expression" dxfId="30" priority="7742">
      <formula>$L257=0</formula>
    </cfRule>
  </conditionalFormatting>
  <conditionalFormatting sqref="I257:K257">
    <cfRule type="expression" dxfId="30" priority="15000">
      <formula>$L257=0</formula>
    </cfRule>
  </conditionalFormatting>
  <conditionalFormatting sqref="J257:K257">
    <cfRule type="cellIs" dxfId="31" priority="51295" operator="lessThan">
      <formula>0</formula>
    </cfRule>
    <cfRule type="cellIs" dxfId="32" priority="36777" operator="lessThan">
      <formula>0</formula>
    </cfRule>
  </conditionalFormatting>
  <conditionalFormatting sqref="L257">
    <cfRule type="expression" dxfId="30" priority="7741">
      <formula>$L257=0</formula>
    </cfRule>
  </conditionalFormatting>
  <conditionalFormatting sqref="M257:O257">
    <cfRule type="expression" dxfId="30" priority="14999">
      <formula>$L257=0</formula>
    </cfRule>
  </conditionalFormatting>
  <conditionalFormatting sqref="N257:O257">
    <cfRule type="cellIs" dxfId="31" priority="51294" operator="lessThan">
      <formula>0</formula>
    </cfRule>
    <cfRule type="cellIs" dxfId="32" priority="36776" operator="lessThan">
      <formula>0</formula>
    </cfRule>
  </conditionalFormatting>
  <conditionalFormatting sqref="P257">
    <cfRule type="expression" dxfId="30" priority="7740">
      <formula>$L257=0</formula>
    </cfRule>
  </conditionalFormatting>
  <conditionalFormatting sqref="Q257:S257">
    <cfRule type="expression" dxfId="30" priority="14998">
      <formula>$L257=0</formula>
    </cfRule>
  </conditionalFormatting>
  <conditionalFormatting sqref="R257:S257">
    <cfRule type="cellIs" dxfId="31" priority="51293" operator="lessThan">
      <formula>0</formula>
    </cfRule>
    <cfRule type="cellIs" dxfId="32" priority="36775" operator="lessThan">
      <formula>0</formula>
    </cfRule>
  </conditionalFormatting>
  <conditionalFormatting sqref="T257">
    <cfRule type="expression" dxfId="30" priority="7739">
      <formula>$L257=0</formula>
    </cfRule>
  </conditionalFormatting>
  <conditionalFormatting sqref="U257:W257">
    <cfRule type="expression" dxfId="30" priority="14997">
      <formula>$L257=0</formula>
    </cfRule>
  </conditionalFormatting>
  <conditionalFormatting sqref="V257:W257">
    <cfRule type="cellIs" dxfId="31" priority="51292" operator="lessThan">
      <formula>0</formula>
    </cfRule>
    <cfRule type="cellIs" dxfId="32" priority="36774" operator="lessThan">
      <formula>0</formula>
    </cfRule>
  </conditionalFormatting>
  <conditionalFormatting sqref="X257">
    <cfRule type="expression" dxfId="30" priority="7738">
      <formula>$L257=0</formula>
    </cfRule>
  </conditionalFormatting>
  <conditionalFormatting sqref="Y257:AA257">
    <cfRule type="expression" dxfId="30" priority="14996">
      <formula>$L257=0</formula>
    </cfRule>
  </conditionalFormatting>
  <conditionalFormatting sqref="Z257:AA257">
    <cfRule type="cellIs" dxfId="31" priority="51291" operator="lessThan">
      <formula>0</formula>
    </cfRule>
    <cfRule type="cellIs" dxfId="32" priority="36773" operator="lessThan">
      <formula>0</formula>
    </cfRule>
  </conditionalFormatting>
  <conditionalFormatting sqref="AB257">
    <cfRule type="expression" dxfId="30" priority="7737">
      <formula>$L257=0</formula>
    </cfRule>
  </conditionalFormatting>
  <conditionalFormatting sqref="D258">
    <cfRule type="expression" dxfId="30" priority="22254">
      <formula>$L258=0</formula>
    </cfRule>
  </conditionalFormatting>
  <conditionalFormatting sqref="H258">
    <cfRule type="expression" dxfId="30" priority="22253">
      <formula>$L258=0</formula>
    </cfRule>
  </conditionalFormatting>
  <conditionalFormatting sqref="L258">
    <cfRule type="expression" dxfId="30" priority="22252">
      <formula>$L258=0</formula>
    </cfRule>
  </conditionalFormatting>
  <conditionalFormatting sqref="P258">
    <cfRule type="expression" dxfId="30" priority="22251">
      <formula>$L258=0</formula>
    </cfRule>
  </conditionalFormatting>
  <conditionalFormatting sqref="T258">
    <cfRule type="expression" dxfId="30" priority="22250">
      <formula>$L258=0</formula>
    </cfRule>
  </conditionalFormatting>
  <conditionalFormatting sqref="X258">
    <cfRule type="expression" dxfId="30" priority="22249">
      <formula>$L258=0</formula>
    </cfRule>
  </conditionalFormatting>
  <conditionalFormatting sqref="AB258">
    <cfRule type="expression" dxfId="30" priority="22248">
      <formula>$L258=0</formula>
    </cfRule>
  </conditionalFormatting>
  <conditionalFormatting sqref="A259:C259">
    <cfRule type="expression" dxfId="30" priority="14995">
      <formula>$L259=0</formula>
    </cfRule>
  </conditionalFormatting>
  <conditionalFormatting sqref="B259:C259">
    <cfRule type="cellIs" dxfId="31" priority="51290" operator="lessThan">
      <formula>0</formula>
    </cfRule>
    <cfRule type="cellIs" dxfId="32" priority="36772" operator="lessThan">
      <formula>0</formula>
    </cfRule>
  </conditionalFormatting>
  <conditionalFormatting sqref="D259">
    <cfRule type="expression" dxfId="30" priority="7736">
      <formula>$L259=0</formula>
    </cfRule>
  </conditionalFormatting>
  <conditionalFormatting sqref="E259:G259">
    <cfRule type="expression" dxfId="30" priority="14994">
      <formula>$L259=0</formula>
    </cfRule>
  </conditionalFormatting>
  <conditionalFormatting sqref="F259:G259">
    <cfRule type="cellIs" dxfId="31" priority="51289" operator="lessThan">
      <formula>0</formula>
    </cfRule>
    <cfRule type="cellIs" dxfId="32" priority="36771" operator="lessThan">
      <formula>0</formula>
    </cfRule>
  </conditionalFormatting>
  <conditionalFormatting sqref="H259">
    <cfRule type="expression" dxfId="30" priority="7735">
      <formula>$L259=0</formula>
    </cfRule>
  </conditionalFormatting>
  <conditionalFormatting sqref="I259:K259">
    <cfRule type="expression" dxfId="30" priority="14993">
      <formula>$L259=0</formula>
    </cfRule>
  </conditionalFormatting>
  <conditionalFormatting sqref="J259:K259">
    <cfRule type="cellIs" dxfId="31" priority="51288" operator="lessThan">
      <formula>0</formula>
    </cfRule>
    <cfRule type="cellIs" dxfId="32" priority="36770" operator="lessThan">
      <formula>0</formula>
    </cfRule>
  </conditionalFormatting>
  <conditionalFormatting sqref="L259">
    <cfRule type="expression" dxfId="30" priority="7734">
      <formula>$L259=0</formula>
    </cfRule>
  </conditionalFormatting>
  <conditionalFormatting sqref="M259:O259">
    <cfRule type="expression" dxfId="30" priority="14992">
      <formula>$L259=0</formula>
    </cfRule>
  </conditionalFormatting>
  <conditionalFormatting sqref="N259:O259">
    <cfRule type="cellIs" dxfId="31" priority="51287" operator="lessThan">
      <formula>0</formula>
    </cfRule>
    <cfRule type="cellIs" dxfId="32" priority="36769" operator="lessThan">
      <formula>0</formula>
    </cfRule>
  </conditionalFormatting>
  <conditionalFormatting sqref="P259">
    <cfRule type="expression" dxfId="30" priority="7733">
      <formula>$L259=0</formula>
    </cfRule>
  </conditionalFormatting>
  <conditionalFormatting sqref="Q259:S259">
    <cfRule type="expression" dxfId="30" priority="14991">
      <formula>$L259=0</formula>
    </cfRule>
  </conditionalFormatting>
  <conditionalFormatting sqref="R259:S259">
    <cfRule type="cellIs" dxfId="31" priority="51286" operator="lessThan">
      <formula>0</formula>
    </cfRule>
    <cfRule type="cellIs" dxfId="32" priority="36768" operator="lessThan">
      <formula>0</formula>
    </cfRule>
  </conditionalFormatting>
  <conditionalFormatting sqref="T259">
    <cfRule type="expression" dxfId="30" priority="7732">
      <formula>$L259=0</formula>
    </cfRule>
  </conditionalFormatting>
  <conditionalFormatting sqref="U259:W259">
    <cfRule type="expression" dxfId="30" priority="14990">
      <formula>$L259=0</formula>
    </cfRule>
  </conditionalFormatting>
  <conditionalFormatting sqref="V259:W259">
    <cfRule type="cellIs" dxfId="31" priority="51285" operator="lessThan">
      <formula>0</formula>
    </cfRule>
    <cfRule type="cellIs" dxfId="32" priority="36767" operator="lessThan">
      <formula>0</formula>
    </cfRule>
  </conditionalFormatting>
  <conditionalFormatting sqref="X259">
    <cfRule type="expression" dxfId="30" priority="7731">
      <formula>$L259=0</formula>
    </cfRule>
  </conditionalFormatting>
  <conditionalFormatting sqref="Y259:AA259">
    <cfRule type="expression" dxfId="30" priority="14989">
      <formula>$L259=0</formula>
    </cfRule>
  </conditionalFormatting>
  <conditionalFormatting sqref="Z259:AA259">
    <cfRule type="cellIs" dxfId="31" priority="51284" operator="lessThan">
      <formula>0</formula>
    </cfRule>
    <cfRule type="cellIs" dxfId="32" priority="36766" operator="lessThan">
      <formula>0</formula>
    </cfRule>
  </conditionalFormatting>
  <conditionalFormatting sqref="AB259">
    <cfRule type="expression" dxfId="30" priority="7730">
      <formula>$L259=0</formula>
    </cfRule>
  </conditionalFormatting>
  <conditionalFormatting sqref="D260">
    <cfRule type="expression" dxfId="30" priority="22247">
      <formula>$L260=0</formula>
    </cfRule>
  </conditionalFormatting>
  <conditionalFormatting sqref="H260">
    <cfRule type="expression" dxfId="30" priority="22246">
      <formula>$L260=0</formula>
    </cfRule>
  </conditionalFormatting>
  <conditionalFormatting sqref="L260">
    <cfRule type="expression" dxfId="30" priority="22245">
      <formula>$L260=0</formula>
    </cfRule>
  </conditionalFormatting>
  <conditionalFormatting sqref="P260">
    <cfRule type="expression" dxfId="30" priority="22244">
      <formula>$L260=0</formula>
    </cfRule>
  </conditionalFormatting>
  <conditionalFormatting sqref="T260">
    <cfRule type="expression" dxfId="30" priority="22243">
      <formula>$L260=0</formula>
    </cfRule>
  </conditionalFormatting>
  <conditionalFormatting sqref="X260">
    <cfRule type="expression" dxfId="30" priority="22242">
      <formula>$L260=0</formula>
    </cfRule>
  </conditionalFormatting>
  <conditionalFormatting sqref="AB260">
    <cfRule type="expression" dxfId="30" priority="22241">
      <formula>$L260=0</formula>
    </cfRule>
  </conditionalFormatting>
  <conditionalFormatting sqref="A261:C261">
    <cfRule type="expression" dxfId="30" priority="14988">
      <formula>$L261=0</formula>
    </cfRule>
  </conditionalFormatting>
  <conditionalFormatting sqref="B261:C261">
    <cfRule type="cellIs" dxfId="31" priority="51283" operator="lessThan">
      <formula>0</formula>
    </cfRule>
    <cfRule type="cellIs" dxfId="32" priority="36765" operator="lessThan">
      <formula>0</formula>
    </cfRule>
  </conditionalFormatting>
  <conditionalFormatting sqref="D261">
    <cfRule type="expression" dxfId="30" priority="7729">
      <formula>$L261=0</formula>
    </cfRule>
  </conditionalFormatting>
  <conditionalFormatting sqref="E261:G261">
    <cfRule type="expression" dxfId="30" priority="14987">
      <formula>$L261=0</formula>
    </cfRule>
  </conditionalFormatting>
  <conditionalFormatting sqref="F261:G261">
    <cfRule type="cellIs" dxfId="31" priority="51282" operator="lessThan">
      <formula>0</formula>
    </cfRule>
    <cfRule type="cellIs" dxfId="32" priority="36764" operator="lessThan">
      <formula>0</formula>
    </cfRule>
  </conditionalFormatting>
  <conditionalFormatting sqref="H261">
    <cfRule type="expression" dxfId="30" priority="7728">
      <formula>$L261=0</formula>
    </cfRule>
  </conditionalFormatting>
  <conditionalFormatting sqref="I261:K261">
    <cfRule type="expression" dxfId="30" priority="14986">
      <formula>$L261=0</formula>
    </cfRule>
  </conditionalFormatting>
  <conditionalFormatting sqref="J261:K261">
    <cfRule type="cellIs" dxfId="31" priority="51281" operator="lessThan">
      <formula>0</formula>
    </cfRule>
    <cfRule type="cellIs" dxfId="32" priority="36763" operator="lessThan">
      <formula>0</formula>
    </cfRule>
  </conditionalFormatting>
  <conditionalFormatting sqref="L261">
    <cfRule type="expression" dxfId="30" priority="7727">
      <formula>$L261=0</formula>
    </cfRule>
  </conditionalFormatting>
  <conditionalFormatting sqref="M261:O261">
    <cfRule type="expression" dxfId="30" priority="14985">
      <formula>$L261=0</formula>
    </cfRule>
  </conditionalFormatting>
  <conditionalFormatting sqref="N261:O261">
    <cfRule type="cellIs" dxfId="31" priority="51280" operator="lessThan">
      <formula>0</formula>
    </cfRule>
    <cfRule type="cellIs" dxfId="32" priority="36762" operator="lessThan">
      <formula>0</formula>
    </cfRule>
  </conditionalFormatting>
  <conditionalFormatting sqref="P261">
    <cfRule type="expression" dxfId="30" priority="7726">
      <formula>$L261=0</formula>
    </cfRule>
  </conditionalFormatting>
  <conditionalFormatting sqref="Q261:S261">
    <cfRule type="expression" dxfId="30" priority="14984">
      <formula>$L261=0</formula>
    </cfRule>
  </conditionalFormatting>
  <conditionalFormatting sqref="R261:S261">
    <cfRule type="cellIs" dxfId="31" priority="51279" operator="lessThan">
      <formula>0</formula>
    </cfRule>
    <cfRule type="cellIs" dxfId="32" priority="36761" operator="lessThan">
      <formula>0</formula>
    </cfRule>
  </conditionalFormatting>
  <conditionalFormatting sqref="T261">
    <cfRule type="expression" dxfId="30" priority="7725">
      <formula>$L261=0</formula>
    </cfRule>
  </conditionalFormatting>
  <conditionalFormatting sqref="U261:W261">
    <cfRule type="expression" dxfId="30" priority="14983">
      <formula>$L261=0</formula>
    </cfRule>
  </conditionalFormatting>
  <conditionalFormatting sqref="V261:W261">
    <cfRule type="cellIs" dxfId="31" priority="51278" operator="lessThan">
      <formula>0</formula>
    </cfRule>
    <cfRule type="cellIs" dxfId="32" priority="36760" operator="lessThan">
      <formula>0</formula>
    </cfRule>
  </conditionalFormatting>
  <conditionalFormatting sqref="X261">
    <cfRule type="expression" dxfId="30" priority="7724">
      <formula>$L261=0</formula>
    </cfRule>
  </conditionalFormatting>
  <conditionalFormatting sqref="Y261:AA261">
    <cfRule type="expression" dxfId="30" priority="14982">
      <formula>$L261=0</formula>
    </cfRule>
  </conditionalFormatting>
  <conditionalFormatting sqref="Z261:AA261">
    <cfRule type="cellIs" dxfId="31" priority="51277" operator="lessThan">
      <formula>0</formula>
    </cfRule>
    <cfRule type="cellIs" dxfId="32" priority="36759" operator="lessThan">
      <formula>0</formula>
    </cfRule>
  </conditionalFormatting>
  <conditionalFormatting sqref="AB261">
    <cfRule type="expression" dxfId="30" priority="7723">
      <formula>$L261=0</formula>
    </cfRule>
  </conditionalFormatting>
  <conditionalFormatting sqref="D262">
    <cfRule type="expression" dxfId="30" priority="22240">
      <formula>$L262=0</formula>
    </cfRule>
  </conditionalFormatting>
  <conditionalFormatting sqref="H262">
    <cfRule type="expression" dxfId="30" priority="22239">
      <formula>$L262=0</formula>
    </cfRule>
  </conditionalFormatting>
  <conditionalFormatting sqref="L262">
    <cfRule type="expression" dxfId="30" priority="22238">
      <formula>$L262=0</formula>
    </cfRule>
  </conditionalFormatting>
  <conditionalFormatting sqref="P262">
    <cfRule type="expression" dxfId="30" priority="22237">
      <formula>$L262=0</formula>
    </cfRule>
  </conditionalFormatting>
  <conditionalFormatting sqref="T262">
    <cfRule type="expression" dxfId="30" priority="22236">
      <formula>$L262=0</formula>
    </cfRule>
  </conditionalFormatting>
  <conditionalFormatting sqref="X262">
    <cfRule type="expression" dxfId="30" priority="22235">
      <formula>$L262=0</formula>
    </cfRule>
  </conditionalFormatting>
  <conditionalFormatting sqref="AB262">
    <cfRule type="expression" dxfId="30" priority="22234">
      <formula>$L262=0</formula>
    </cfRule>
  </conditionalFormatting>
  <conditionalFormatting sqref="A263:C263">
    <cfRule type="expression" dxfId="30" priority="14981">
      <formula>$L263=0</formula>
    </cfRule>
  </conditionalFormatting>
  <conditionalFormatting sqref="B263:C263">
    <cfRule type="cellIs" dxfId="31" priority="51276" operator="lessThan">
      <formula>0</formula>
    </cfRule>
    <cfRule type="cellIs" dxfId="32" priority="36758" operator="lessThan">
      <formula>0</formula>
    </cfRule>
  </conditionalFormatting>
  <conditionalFormatting sqref="D263">
    <cfRule type="expression" dxfId="30" priority="7722">
      <formula>$L263=0</formula>
    </cfRule>
  </conditionalFormatting>
  <conditionalFormatting sqref="E263:G263">
    <cfRule type="expression" dxfId="30" priority="14980">
      <formula>$L263=0</formula>
    </cfRule>
  </conditionalFormatting>
  <conditionalFormatting sqref="F263:G263">
    <cfRule type="cellIs" dxfId="31" priority="51275" operator="lessThan">
      <formula>0</formula>
    </cfRule>
    <cfRule type="cellIs" dxfId="32" priority="36757" operator="lessThan">
      <formula>0</formula>
    </cfRule>
  </conditionalFormatting>
  <conditionalFormatting sqref="H263">
    <cfRule type="expression" dxfId="30" priority="7721">
      <formula>$L263=0</formula>
    </cfRule>
  </conditionalFormatting>
  <conditionalFormatting sqref="I263:K263">
    <cfRule type="expression" dxfId="30" priority="14979">
      <formula>$L263=0</formula>
    </cfRule>
  </conditionalFormatting>
  <conditionalFormatting sqref="J263:K263">
    <cfRule type="cellIs" dxfId="31" priority="51274" operator="lessThan">
      <formula>0</formula>
    </cfRule>
    <cfRule type="cellIs" dxfId="32" priority="36756" operator="lessThan">
      <formula>0</formula>
    </cfRule>
  </conditionalFormatting>
  <conditionalFormatting sqref="L263">
    <cfRule type="expression" dxfId="30" priority="7720">
      <formula>$L263=0</formula>
    </cfRule>
  </conditionalFormatting>
  <conditionalFormatting sqref="M263:O263">
    <cfRule type="expression" dxfId="30" priority="14978">
      <formula>$L263=0</formula>
    </cfRule>
  </conditionalFormatting>
  <conditionalFormatting sqref="N263:O263">
    <cfRule type="cellIs" dxfId="31" priority="51273" operator="lessThan">
      <formula>0</formula>
    </cfRule>
    <cfRule type="cellIs" dxfId="32" priority="36755" operator="lessThan">
      <formula>0</formula>
    </cfRule>
  </conditionalFormatting>
  <conditionalFormatting sqref="P263">
    <cfRule type="expression" dxfId="30" priority="7719">
      <formula>$L263=0</formula>
    </cfRule>
  </conditionalFormatting>
  <conditionalFormatting sqref="Q263:S263">
    <cfRule type="expression" dxfId="30" priority="14977">
      <formula>$L263=0</formula>
    </cfRule>
  </conditionalFormatting>
  <conditionalFormatting sqref="R263:S263">
    <cfRule type="cellIs" dxfId="31" priority="51272" operator="lessThan">
      <formula>0</formula>
    </cfRule>
    <cfRule type="cellIs" dxfId="32" priority="36754" operator="lessThan">
      <formula>0</formula>
    </cfRule>
  </conditionalFormatting>
  <conditionalFormatting sqref="T263">
    <cfRule type="expression" dxfId="30" priority="7718">
      <formula>$L263=0</formula>
    </cfRule>
  </conditionalFormatting>
  <conditionalFormatting sqref="U263:W263">
    <cfRule type="expression" dxfId="30" priority="14976">
      <formula>$L263=0</formula>
    </cfRule>
  </conditionalFormatting>
  <conditionalFormatting sqref="V263:W263">
    <cfRule type="cellIs" dxfId="31" priority="51271" operator="lessThan">
      <formula>0</formula>
    </cfRule>
    <cfRule type="cellIs" dxfId="32" priority="36753" operator="lessThan">
      <formula>0</formula>
    </cfRule>
  </conditionalFormatting>
  <conditionalFormatting sqref="X263">
    <cfRule type="expression" dxfId="30" priority="7717">
      <formula>$L263=0</formula>
    </cfRule>
  </conditionalFormatting>
  <conditionalFormatting sqref="Y263:AA263">
    <cfRule type="expression" dxfId="30" priority="14975">
      <formula>$L263=0</formula>
    </cfRule>
  </conditionalFormatting>
  <conditionalFormatting sqref="Z263:AA263">
    <cfRule type="cellIs" dxfId="31" priority="51270" operator="lessThan">
      <formula>0</formula>
    </cfRule>
    <cfRule type="cellIs" dxfId="32" priority="36752" operator="lessThan">
      <formula>0</formula>
    </cfRule>
  </conditionalFormatting>
  <conditionalFormatting sqref="AB263">
    <cfRule type="expression" dxfId="30" priority="7716">
      <formula>$L263=0</formula>
    </cfRule>
  </conditionalFormatting>
  <conditionalFormatting sqref="D264">
    <cfRule type="expression" dxfId="30" priority="22233">
      <formula>$L264=0</formula>
    </cfRule>
  </conditionalFormatting>
  <conditionalFormatting sqref="H264">
    <cfRule type="expression" dxfId="30" priority="22232">
      <formula>$L264=0</formula>
    </cfRule>
  </conditionalFormatting>
  <conditionalFormatting sqref="L264">
    <cfRule type="expression" dxfId="30" priority="22231">
      <formula>$L264=0</formula>
    </cfRule>
  </conditionalFormatting>
  <conditionalFormatting sqref="P264">
    <cfRule type="expression" dxfId="30" priority="22230">
      <formula>$L264=0</formula>
    </cfRule>
  </conditionalFormatting>
  <conditionalFormatting sqref="T264">
    <cfRule type="expression" dxfId="30" priority="22229">
      <formula>$L264=0</formula>
    </cfRule>
  </conditionalFormatting>
  <conditionalFormatting sqref="X264">
    <cfRule type="expression" dxfId="30" priority="22228">
      <formula>$L264=0</formula>
    </cfRule>
  </conditionalFormatting>
  <conditionalFormatting sqref="AB264">
    <cfRule type="expression" dxfId="30" priority="22227">
      <formula>$L264=0</formula>
    </cfRule>
  </conditionalFormatting>
  <conditionalFormatting sqref="A265:C265">
    <cfRule type="expression" dxfId="30" priority="14974">
      <formula>$L265=0</formula>
    </cfRule>
  </conditionalFormatting>
  <conditionalFormatting sqref="B265:C265">
    <cfRule type="cellIs" dxfId="31" priority="51269" operator="lessThan">
      <formula>0</formula>
    </cfRule>
    <cfRule type="cellIs" dxfId="32" priority="36751" operator="lessThan">
      <formula>0</formula>
    </cfRule>
  </conditionalFormatting>
  <conditionalFormatting sqref="D265">
    <cfRule type="expression" dxfId="30" priority="7715">
      <formula>$L265=0</formula>
    </cfRule>
  </conditionalFormatting>
  <conditionalFormatting sqref="E265:G265">
    <cfRule type="expression" dxfId="30" priority="14973">
      <formula>$L265=0</formula>
    </cfRule>
  </conditionalFormatting>
  <conditionalFormatting sqref="F265:G265">
    <cfRule type="cellIs" dxfId="31" priority="51268" operator="lessThan">
      <formula>0</formula>
    </cfRule>
    <cfRule type="cellIs" dxfId="32" priority="36750" operator="lessThan">
      <formula>0</formula>
    </cfRule>
  </conditionalFormatting>
  <conditionalFormatting sqref="H265">
    <cfRule type="expression" dxfId="30" priority="7714">
      <formula>$L265=0</formula>
    </cfRule>
  </conditionalFormatting>
  <conditionalFormatting sqref="I265:K265">
    <cfRule type="expression" dxfId="30" priority="14972">
      <formula>$L265=0</formula>
    </cfRule>
  </conditionalFormatting>
  <conditionalFormatting sqref="J265:K265">
    <cfRule type="cellIs" dxfId="31" priority="51267" operator="lessThan">
      <formula>0</formula>
    </cfRule>
    <cfRule type="cellIs" dxfId="32" priority="36749" operator="lessThan">
      <formula>0</formula>
    </cfRule>
  </conditionalFormatting>
  <conditionalFormatting sqref="L265">
    <cfRule type="expression" dxfId="30" priority="7713">
      <formula>$L265=0</formula>
    </cfRule>
  </conditionalFormatting>
  <conditionalFormatting sqref="M265:O265">
    <cfRule type="expression" dxfId="30" priority="14971">
      <formula>$L265=0</formula>
    </cfRule>
  </conditionalFormatting>
  <conditionalFormatting sqref="N265:O265">
    <cfRule type="cellIs" dxfId="31" priority="51266" operator="lessThan">
      <formula>0</formula>
    </cfRule>
    <cfRule type="cellIs" dxfId="32" priority="36748" operator="lessThan">
      <formula>0</formula>
    </cfRule>
  </conditionalFormatting>
  <conditionalFormatting sqref="P265">
    <cfRule type="expression" dxfId="30" priority="7712">
      <formula>$L265=0</formula>
    </cfRule>
  </conditionalFormatting>
  <conditionalFormatting sqref="Q265:S265">
    <cfRule type="expression" dxfId="30" priority="14970">
      <formula>$L265=0</formula>
    </cfRule>
  </conditionalFormatting>
  <conditionalFormatting sqref="R265:S265">
    <cfRule type="cellIs" dxfId="31" priority="51265" operator="lessThan">
      <formula>0</formula>
    </cfRule>
    <cfRule type="cellIs" dxfId="32" priority="36747" operator="lessThan">
      <formula>0</formula>
    </cfRule>
  </conditionalFormatting>
  <conditionalFormatting sqref="T265">
    <cfRule type="expression" dxfId="30" priority="7711">
      <formula>$L265=0</formula>
    </cfRule>
  </conditionalFormatting>
  <conditionalFormatting sqref="U265:W265">
    <cfRule type="expression" dxfId="30" priority="14969">
      <formula>$L265=0</formula>
    </cfRule>
  </conditionalFormatting>
  <conditionalFormatting sqref="V265:W265">
    <cfRule type="cellIs" dxfId="31" priority="51264" operator="lessThan">
      <formula>0</formula>
    </cfRule>
    <cfRule type="cellIs" dxfId="32" priority="36746" operator="lessThan">
      <formula>0</formula>
    </cfRule>
  </conditionalFormatting>
  <conditionalFormatting sqref="X265">
    <cfRule type="expression" dxfId="30" priority="7710">
      <formula>$L265=0</formula>
    </cfRule>
  </conditionalFormatting>
  <conditionalFormatting sqref="Y265:AA265">
    <cfRule type="expression" dxfId="30" priority="14968">
      <formula>$L265=0</formula>
    </cfRule>
  </conditionalFormatting>
  <conditionalFormatting sqref="Z265:AA265">
    <cfRule type="cellIs" dxfId="31" priority="51263" operator="lessThan">
      <formula>0</formula>
    </cfRule>
    <cfRule type="cellIs" dxfId="32" priority="36745" operator="lessThan">
      <formula>0</formula>
    </cfRule>
  </conditionalFormatting>
  <conditionalFormatting sqref="AB265">
    <cfRule type="expression" dxfId="30" priority="7709">
      <formula>$L265=0</formula>
    </cfRule>
  </conditionalFormatting>
  <conditionalFormatting sqref="D266">
    <cfRule type="expression" dxfId="30" priority="22226">
      <formula>$L266=0</formula>
    </cfRule>
  </conditionalFormatting>
  <conditionalFormatting sqref="H266">
    <cfRule type="expression" dxfId="30" priority="22225">
      <formula>$L266=0</formula>
    </cfRule>
  </conditionalFormatting>
  <conditionalFormatting sqref="L266">
    <cfRule type="expression" dxfId="30" priority="22224">
      <formula>$L266=0</formula>
    </cfRule>
  </conditionalFormatting>
  <conditionalFormatting sqref="P266">
    <cfRule type="expression" dxfId="30" priority="22223">
      <formula>$L266=0</formula>
    </cfRule>
  </conditionalFormatting>
  <conditionalFormatting sqref="T266">
    <cfRule type="expression" dxfId="30" priority="22222">
      <formula>$L266=0</formula>
    </cfRule>
  </conditionalFormatting>
  <conditionalFormatting sqref="X266">
    <cfRule type="expression" dxfId="30" priority="22221">
      <formula>$L266=0</formula>
    </cfRule>
  </conditionalFormatting>
  <conditionalFormatting sqref="AB266">
    <cfRule type="expression" dxfId="30" priority="22220">
      <formula>$L266=0</formula>
    </cfRule>
  </conditionalFormatting>
  <conditionalFormatting sqref="A267:C267">
    <cfRule type="expression" dxfId="30" priority="14967">
      <formula>$L267=0</formula>
    </cfRule>
  </conditionalFormatting>
  <conditionalFormatting sqref="B267:C267">
    <cfRule type="cellIs" dxfId="31" priority="51262" operator="lessThan">
      <formula>0</formula>
    </cfRule>
    <cfRule type="cellIs" dxfId="32" priority="36744" operator="lessThan">
      <formula>0</formula>
    </cfRule>
  </conditionalFormatting>
  <conditionalFormatting sqref="D267">
    <cfRule type="expression" dxfId="30" priority="7708">
      <formula>$L267=0</formula>
    </cfRule>
  </conditionalFormatting>
  <conditionalFormatting sqref="E267:G267">
    <cfRule type="expression" dxfId="30" priority="14966">
      <formula>$L267=0</formula>
    </cfRule>
  </conditionalFormatting>
  <conditionalFormatting sqref="F267:G267">
    <cfRule type="cellIs" dxfId="31" priority="51261" operator="lessThan">
      <formula>0</formula>
    </cfRule>
    <cfRule type="cellIs" dxfId="32" priority="36743" operator="lessThan">
      <formula>0</formula>
    </cfRule>
  </conditionalFormatting>
  <conditionalFormatting sqref="H267">
    <cfRule type="expression" dxfId="30" priority="7707">
      <formula>$L267=0</formula>
    </cfRule>
  </conditionalFormatting>
  <conditionalFormatting sqref="I267:K267">
    <cfRule type="expression" dxfId="30" priority="14965">
      <formula>$L267=0</formula>
    </cfRule>
  </conditionalFormatting>
  <conditionalFormatting sqref="J267:K267">
    <cfRule type="cellIs" dxfId="31" priority="51260" operator="lessThan">
      <formula>0</formula>
    </cfRule>
    <cfRule type="cellIs" dxfId="32" priority="36742" operator="lessThan">
      <formula>0</formula>
    </cfRule>
  </conditionalFormatting>
  <conditionalFormatting sqref="L267">
    <cfRule type="expression" dxfId="30" priority="7706">
      <formula>$L267=0</formula>
    </cfRule>
  </conditionalFormatting>
  <conditionalFormatting sqref="M267:O267">
    <cfRule type="expression" dxfId="30" priority="14964">
      <formula>$L267=0</formula>
    </cfRule>
  </conditionalFormatting>
  <conditionalFormatting sqref="N267:O267">
    <cfRule type="cellIs" dxfId="31" priority="51259" operator="lessThan">
      <formula>0</formula>
    </cfRule>
    <cfRule type="cellIs" dxfId="32" priority="36741" operator="lessThan">
      <formula>0</formula>
    </cfRule>
  </conditionalFormatting>
  <conditionalFormatting sqref="P267">
    <cfRule type="expression" dxfId="30" priority="7705">
      <formula>$L267=0</formula>
    </cfRule>
  </conditionalFormatting>
  <conditionalFormatting sqref="Q267:S267">
    <cfRule type="expression" dxfId="30" priority="14963">
      <formula>$L267=0</formula>
    </cfRule>
  </conditionalFormatting>
  <conditionalFormatting sqref="R267:S267">
    <cfRule type="cellIs" dxfId="31" priority="51258" operator="lessThan">
      <formula>0</formula>
    </cfRule>
    <cfRule type="cellIs" dxfId="32" priority="36740" operator="lessThan">
      <formula>0</formula>
    </cfRule>
  </conditionalFormatting>
  <conditionalFormatting sqref="T267">
    <cfRule type="expression" dxfId="30" priority="7704">
      <formula>$L267=0</formula>
    </cfRule>
  </conditionalFormatting>
  <conditionalFormatting sqref="U267:W267">
    <cfRule type="expression" dxfId="30" priority="14962">
      <formula>$L267=0</formula>
    </cfRule>
  </conditionalFormatting>
  <conditionalFormatting sqref="V267:W267">
    <cfRule type="cellIs" dxfId="31" priority="51257" operator="lessThan">
      <formula>0</formula>
    </cfRule>
    <cfRule type="cellIs" dxfId="32" priority="36739" operator="lessThan">
      <formula>0</formula>
    </cfRule>
  </conditionalFormatting>
  <conditionalFormatting sqref="X267">
    <cfRule type="expression" dxfId="30" priority="7703">
      <formula>$L267=0</formula>
    </cfRule>
  </conditionalFormatting>
  <conditionalFormatting sqref="Y267:AA267">
    <cfRule type="expression" dxfId="30" priority="14961">
      <formula>$L267=0</formula>
    </cfRule>
  </conditionalFormatting>
  <conditionalFormatting sqref="Z267:AA267">
    <cfRule type="cellIs" dxfId="31" priority="51256" operator="lessThan">
      <formula>0</formula>
    </cfRule>
    <cfRule type="cellIs" dxfId="32" priority="36738" operator="lessThan">
      <formula>0</formula>
    </cfRule>
  </conditionalFormatting>
  <conditionalFormatting sqref="AB267">
    <cfRule type="expression" dxfId="30" priority="7702">
      <formula>$L267=0</formula>
    </cfRule>
  </conditionalFormatting>
  <conditionalFormatting sqref="D268">
    <cfRule type="expression" dxfId="30" priority="22219">
      <formula>$L268=0</formula>
    </cfRule>
  </conditionalFormatting>
  <conditionalFormatting sqref="H268">
    <cfRule type="expression" dxfId="30" priority="22218">
      <formula>$L268=0</formula>
    </cfRule>
  </conditionalFormatting>
  <conditionalFormatting sqref="L268">
    <cfRule type="expression" dxfId="30" priority="22217">
      <formula>$L268=0</formula>
    </cfRule>
  </conditionalFormatting>
  <conditionalFormatting sqref="P268">
    <cfRule type="expression" dxfId="30" priority="22216">
      <formula>$L268=0</formula>
    </cfRule>
  </conditionalFormatting>
  <conditionalFormatting sqref="T268">
    <cfRule type="expression" dxfId="30" priority="22215">
      <formula>$L268=0</formula>
    </cfRule>
  </conditionalFormatting>
  <conditionalFormatting sqref="X268">
    <cfRule type="expression" dxfId="30" priority="22214">
      <formula>$L268=0</formula>
    </cfRule>
  </conditionalFormatting>
  <conditionalFormatting sqref="AB268">
    <cfRule type="expression" dxfId="30" priority="22213">
      <formula>$L268=0</formula>
    </cfRule>
  </conditionalFormatting>
  <conditionalFormatting sqref="A269:C269">
    <cfRule type="expression" dxfId="30" priority="14960">
      <formula>$L269=0</formula>
    </cfRule>
  </conditionalFormatting>
  <conditionalFormatting sqref="B269:C269">
    <cfRule type="cellIs" dxfId="31" priority="51255" operator="lessThan">
      <formula>0</formula>
    </cfRule>
    <cfRule type="cellIs" dxfId="32" priority="36737" operator="lessThan">
      <formula>0</formula>
    </cfRule>
  </conditionalFormatting>
  <conditionalFormatting sqref="D269">
    <cfRule type="expression" dxfId="30" priority="7701">
      <formula>$L269=0</formula>
    </cfRule>
  </conditionalFormatting>
  <conditionalFormatting sqref="E269:G269">
    <cfRule type="expression" dxfId="30" priority="14959">
      <formula>$L269=0</formula>
    </cfRule>
  </conditionalFormatting>
  <conditionalFormatting sqref="F269:G269">
    <cfRule type="cellIs" dxfId="31" priority="51254" operator="lessThan">
      <formula>0</formula>
    </cfRule>
    <cfRule type="cellIs" dxfId="32" priority="36736" operator="lessThan">
      <formula>0</formula>
    </cfRule>
  </conditionalFormatting>
  <conditionalFormatting sqref="H269">
    <cfRule type="expression" dxfId="30" priority="7700">
      <formula>$L269=0</formula>
    </cfRule>
  </conditionalFormatting>
  <conditionalFormatting sqref="I269:K269">
    <cfRule type="expression" dxfId="30" priority="14958">
      <formula>$L269=0</formula>
    </cfRule>
  </conditionalFormatting>
  <conditionalFormatting sqref="J269:K269">
    <cfRule type="cellIs" dxfId="31" priority="51253" operator="lessThan">
      <formula>0</formula>
    </cfRule>
    <cfRule type="cellIs" dxfId="32" priority="36735" operator="lessThan">
      <formula>0</formula>
    </cfRule>
  </conditionalFormatting>
  <conditionalFormatting sqref="L269">
    <cfRule type="expression" dxfId="30" priority="7699">
      <formula>$L269=0</formula>
    </cfRule>
  </conditionalFormatting>
  <conditionalFormatting sqref="M269:O269">
    <cfRule type="expression" dxfId="30" priority="14957">
      <formula>$L269=0</formula>
    </cfRule>
  </conditionalFormatting>
  <conditionalFormatting sqref="N269:O269">
    <cfRule type="cellIs" dxfId="31" priority="51252" operator="lessThan">
      <formula>0</formula>
    </cfRule>
    <cfRule type="cellIs" dxfId="32" priority="36734" operator="lessThan">
      <formula>0</formula>
    </cfRule>
  </conditionalFormatting>
  <conditionalFormatting sqref="P269">
    <cfRule type="expression" dxfId="30" priority="7698">
      <formula>$L269=0</formula>
    </cfRule>
  </conditionalFormatting>
  <conditionalFormatting sqref="Q269:S269">
    <cfRule type="expression" dxfId="30" priority="14956">
      <formula>$L269=0</formula>
    </cfRule>
  </conditionalFormatting>
  <conditionalFormatting sqref="R269:S269">
    <cfRule type="cellIs" dxfId="31" priority="51251" operator="lessThan">
      <formula>0</formula>
    </cfRule>
    <cfRule type="cellIs" dxfId="32" priority="36733" operator="lessThan">
      <formula>0</formula>
    </cfRule>
  </conditionalFormatting>
  <conditionalFormatting sqref="T269">
    <cfRule type="expression" dxfId="30" priority="7697">
      <formula>$L269=0</formula>
    </cfRule>
  </conditionalFormatting>
  <conditionalFormatting sqref="U269:W269">
    <cfRule type="expression" dxfId="30" priority="14955">
      <formula>$L269=0</formula>
    </cfRule>
  </conditionalFormatting>
  <conditionalFormatting sqref="V269:W269">
    <cfRule type="cellIs" dxfId="31" priority="51250" operator="lessThan">
      <formula>0</formula>
    </cfRule>
    <cfRule type="cellIs" dxfId="32" priority="36732" operator="lessThan">
      <formula>0</formula>
    </cfRule>
  </conditionalFormatting>
  <conditionalFormatting sqref="X269">
    <cfRule type="expression" dxfId="30" priority="7696">
      <formula>$L269=0</formula>
    </cfRule>
  </conditionalFormatting>
  <conditionalFormatting sqref="Y269:AA269">
    <cfRule type="expression" dxfId="30" priority="14954">
      <formula>$L269=0</formula>
    </cfRule>
  </conditionalFormatting>
  <conditionalFormatting sqref="Z269:AA269">
    <cfRule type="cellIs" dxfId="31" priority="51249" operator="lessThan">
      <formula>0</formula>
    </cfRule>
    <cfRule type="cellIs" dxfId="32" priority="36731" operator="lessThan">
      <formula>0</formula>
    </cfRule>
  </conditionalFormatting>
  <conditionalFormatting sqref="AB269">
    <cfRule type="expression" dxfId="30" priority="7695">
      <formula>$L269=0</formula>
    </cfRule>
  </conditionalFormatting>
  <conditionalFormatting sqref="D270">
    <cfRule type="expression" dxfId="30" priority="22212">
      <formula>$L270=0</formula>
    </cfRule>
  </conditionalFormatting>
  <conditionalFormatting sqref="H270">
    <cfRule type="expression" dxfId="30" priority="22211">
      <formula>$L270=0</formula>
    </cfRule>
  </conditionalFormatting>
  <conditionalFormatting sqref="L270">
    <cfRule type="expression" dxfId="30" priority="22210">
      <formula>$L270=0</formula>
    </cfRule>
  </conditionalFormatting>
  <conditionalFormatting sqref="P270">
    <cfRule type="expression" dxfId="30" priority="22209">
      <formula>$L270=0</formula>
    </cfRule>
  </conditionalFormatting>
  <conditionalFormatting sqref="T270">
    <cfRule type="expression" dxfId="30" priority="22208">
      <formula>$L270=0</formula>
    </cfRule>
  </conditionalFormatting>
  <conditionalFormatting sqref="X270">
    <cfRule type="expression" dxfId="30" priority="22207">
      <formula>$L270=0</formula>
    </cfRule>
  </conditionalFormatting>
  <conditionalFormatting sqref="AB270">
    <cfRule type="expression" dxfId="30" priority="22206">
      <formula>$L270=0</formula>
    </cfRule>
  </conditionalFormatting>
  <conditionalFormatting sqref="A271:C271">
    <cfRule type="expression" dxfId="30" priority="14953">
      <formula>$L271=0</formula>
    </cfRule>
  </conditionalFormatting>
  <conditionalFormatting sqref="B271:C271">
    <cfRule type="cellIs" dxfId="31" priority="51248" operator="lessThan">
      <formula>0</formula>
    </cfRule>
    <cfRule type="cellIs" dxfId="32" priority="36730" operator="lessThan">
      <formula>0</formula>
    </cfRule>
  </conditionalFormatting>
  <conditionalFormatting sqref="D271">
    <cfRule type="expression" dxfId="30" priority="7694">
      <formula>$L271=0</formula>
    </cfRule>
  </conditionalFormatting>
  <conditionalFormatting sqref="E271:G271">
    <cfRule type="expression" dxfId="30" priority="14952">
      <formula>$L271=0</formula>
    </cfRule>
  </conditionalFormatting>
  <conditionalFormatting sqref="F271:G271">
    <cfRule type="cellIs" dxfId="31" priority="51247" operator="lessThan">
      <formula>0</formula>
    </cfRule>
    <cfRule type="cellIs" dxfId="32" priority="36729" operator="lessThan">
      <formula>0</formula>
    </cfRule>
  </conditionalFormatting>
  <conditionalFormatting sqref="H271">
    <cfRule type="expression" dxfId="30" priority="7693">
      <formula>$L271=0</formula>
    </cfRule>
  </conditionalFormatting>
  <conditionalFormatting sqref="I271:K271">
    <cfRule type="expression" dxfId="30" priority="14951">
      <formula>$L271=0</formula>
    </cfRule>
  </conditionalFormatting>
  <conditionalFormatting sqref="J271:K271">
    <cfRule type="cellIs" dxfId="31" priority="51246" operator="lessThan">
      <formula>0</formula>
    </cfRule>
    <cfRule type="cellIs" dxfId="32" priority="36728" operator="lessThan">
      <formula>0</formula>
    </cfRule>
  </conditionalFormatting>
  <conditionalFormatting sqref="L271">
    <cfRule type="expression" dxfId="30" priority="7692">
      <formula>$L271=0</formula>
    </cfRule>
  </conditionalFormatting>
  <conditionalFormatting sqref="M271:O271">
    <cfRule type="expression" dxfId="30" priority="14950">
      <formula>$L271=0</formula>
    </cfRule>
  </conditionalFormatting>
  <conditionalFormatting sqref="N271:O271">
    <cfRule type="cellIs" dxfId="31" priority="51245" operator="lessThan">
      <formula>0</formula>
    </cfRule>
    <cfRule type="cellIs" dxfId="32" priority="36727" operator="lessThan">
      <formula>0</formula>
    </cfRule>
  </conditionalFormatting>
  <conditionalFormatting sqref="P271">
    <cfRule type="expression" dxfId="30" priority="7691">
      <formula>$L271=0</formula>
    </cfRule>
  </conditionalFormatting>
  <conditionalFormatting sqref="Q271:S271">
    <cfRule type="expression" dxfId="30" priority="14949">
      <formula>$L271=0</formula>
    </cfRule>
  </conditionalFormatting>
  <conditionalFormatting sqref="R271:S271">
    <cfRule type="cellIs" dxfId="31" priority="51244" operator="lessThan">
      <formula>0</formula>
    </cfRule>
    <cfRule type="cellIs" dxfId="32" priority="36726" operator="lessThan">
      <formula>0</formula>
    </cfRule>
  </conditionalFormatting>
  <conditionalFormatting sqref="T271">
    <cfRule type="expression" dxfId="30" priority="7690">
      <formula>$L271=0</formula>
    </cfRule>
  </conditionalFormatting>
  <conditionalFormatting sqref="U271:W271">
    <cfRule type="expression" dxfId="30" priority="14948">
      <formula>$L271=0</formula>
    </cfRule>
  </conditionalFormatting>
  <conditionalFormatting sqref="V271:W271">
    <cfRule type="cellIs" dxfId="31" priority="51243" operator="lessThan">
      <formula>0</formula>
    </cfRule>
    <cfRule type="cellIs" dxfId="32" priority="36725" operator="lessThan">
      <formula>0</formula>
    </cfRule>
  </conditionalFormatting>
  <conditionalFormatting sqref="X271">
    <cfRule type="expression" dxfId="30" priority="7689">
      <formula>$L271=0</formula>
    </cfRule>
  </conditionalFormatting>
  <conditionalFormatting sqref="Y271:AA271">
    <cfRule type="expression" dxfId="30" priority="14947">
      <formula>$L271=0</formula>
    </cfRule>
  </conditionalFormatting>
  <conditionalFormatting sqref="Z271:AA271">
    <cfRule type="cellIs" dxfId="31" priority="51242" operator="lessThan">
      <formula>0</formula>
    </cfRule>
    <cfRule type="cellIs" dxfId="32" priority="36724" operator="lessThan">
      <formula>0</formula>
    </cfRule>
  </conditionalFormatting>
  <conditionalFormatting sqref="AB271">
    <cfRule type="expression" dxfId="30" priority="7688">
      <formula>$L271=0</formula>
    </cfRule>
  </conditionalFormatting>
  <conditionalFormatting sqref="D272">
    <cfRule type="expression" dxfId="30" priority="22205">
      <formula>$L272=0</formula>
    </cfRule>
  </conditionalFormatting>
  <conditionalFormatting sqref="H272">
    <cfRule type="expression" dxfId="30" priority="22204">
      <formula>$L272=0</formula>
    </cfRule>
  </conditionalFormatting>
  <conditionalFormatting sqref="L272">
    <cfRule type="expression" dxfId="30" priority="22203">
      <formula>$L272=0</formula>
    </cfRule>
  </conditionalFormatting>
  <conditionalFormatting sqref="P272">
    <cfRule type="expression" dxfId="30" priority="22202">
      <formula>$L272=0</formula>
    </cfRule>
  </conditionalFormatting>
  <conditionalFormatting sqref="T272">
    <cfRule type="expression" dxfId="30" priority="22201">
      <formula>$L272=0</formula>
    </cfRule>
  </conditionalFormatting>
  <conditionalFormatting sqref="X272">
    <cfRule type="expression" dxfId="30" priority="22200">
      <formula>$L272=0</formula>
    </cfRule>
  </conditionalFormatting>
  <conditionalFormatting sqref="AB272">
    <cfRule type="expression" dxfId="30" priority="22199">
      <formula>$L272=0</formula>
    </cfRule>
  </conditionalFormatting>
  <conditionalFormatting sqref="A273:C273">
    <cfRule type="expression" dxfId="30" priority="14946">
      <formula>$L273=0</formula>
    </cfRule>
  </conditionalFormatting>
  <conditionalFormatting sqref="B273:C273">
    <cfRule type="cellIs" dxfId="31" priority="51241" operator="lessThan">
      <formula>0</formula>
    </cfRule>
    <cfRule type="cellIs" dxfId="32" priority="36723" operator="lessThan">
      <formula>0</formula>
    </cfRule>
  </conditionalFormatting>
  <conditionalFormatting sqref="D273">
    <cfRule type="expression" dxfId="30" priority="7687">
      <formula>$L273=0</formula>
    </cfRule>
  </conditionalFormatting>
  <conditionalFormatting sqref="E273:G273">
    <cfRule type="expression" dxfId="30" priority="14945">
      <formula>$L273=0</formula>
    </cfRule>
  </conditionalFormatting>
  <conditionalFormatting sqref="F273:G273">
    <cfRule type="cellIs" dxfId="31" priority="51240" operator="lessThan">
      <formula>0</formula>
    </cfRule>
    <cfRule type="cellIs" dxfId="32" priority="36722" operator="lessThan">
      <formula>0</formula>
    </cfRule>
  </conditionalFormatting>
  <conditionalFormatting sqref="H273">
    <cfRule type="expression" dxfId="30" priority="7686">
      <formula>$L273=0</formula>
    </cfRule>
  </conditionalFormatting>
  <conditionalFormatting sqref="I273:K273">
    <cfRule type="expression" dxfId="30" priority="14944">
      <formula>$L273=0</formula>
    </cfRule>
  </conditionalFormatting>
  <conditionalFormatting sqref="J273:K273">
    <cfRule type="cellIs" dxfId="31" priority="51239" operator="lessThan">
      <formula>0</formula>
    </cfRule>
    <cfRule type="cellIs" dxfId="32" priority="36721" operator="lessThan">
      <formula>0</formula>
    </cfRule>
  </conditionalFormatting>
  <conditionalFormatting sqref="L273">
    <cfRule type="expression" dxfId="30" priority="7685">
      <formula>$L273=0</formula>
    </cfRule>
  </conditionalFormatting>
  <conditionalFormatting sqref="M273:O273">
    <cfRule type="expression" dxfId="30" priority="14943">
      <formula>$L273=0</formula>
    </cfRule>
  </conditionalFormatting>
  <conditionalFormatting sqref="N273:O273">
    <cfRule type="cellIs" dxfId="31" priority="51238" operator="lessThan">
      <formula>0</formula>
    </cfRule>
    <cfRule type="cellIs" dxfId="32" priority="36720" operator="lessThan">
      <formula>0</formula>
    </cfRule>
  </conditionalFormatting>
  <conditionalFormatting sqref="P273">
    <cfRule type="expression" dxfId="30" priority="7684">
      <formula>$L273=0</formula>
    </cfRule>
  </conditionalFormatting>
  <conditionalFormatting sqref="Q273:S273">
    <cfRule type="expression" dxfId="30" priority="14942">
      <formula>$L273=0</formula>
    </cfRule>
  </conditionalFormatting>
  <conditionalFormatting sqref="R273:S273">
    <cfRule type="cellIs" dxfId="31" priority="51237" operator="lessThan">
      <formula>0</formula>
    </cfRule>
    <cfRule type="cellIs" dxfId="32" priority="36719" operator="lessThan">
      <formula>0</formula>
    </cfRule>
  </conditionalFormatting>
  <conditionalFormatting sqref="T273">
    <cfRule type="expression" dxfId="30" priority="7683">
      <formula>$L273=0</formula>
    </cfRule>
  </conditionalFormatting>
  <conditionalFormatting sqref="U273:W273">
    <cfRule type="expression" dxfId="30" priority="14941">
      <formula>$L273=0</formula>
    </cfRule>
  </conditionalFormatting>
  <conditionalFormatting sqref="V273:W273">
    <cfRule type="cellIs" dxfId="31" priority="51236" operator="lessThan">
      <formula>0</formula>
    </cfRule>
    <cfRule type="cellIs" dxfId="32" priority="36718" operator="lessThan">
      <formula>0</formula>
    </cfRule>
  </conditionalFormatting>
  <conditionalFormatting sqref="X273">
    <cfRule type="expression" dxfId="30" priority="7682">
      <formula>$L273=0</formula>
    </cfRule>
  </conditionalFormatting>
  <conditionalFormatting sqref="Y273:AA273">
    <cfRule type="expression" dxfId="30" priority="14940">
      <formula>$L273=0</formula>
    </cfRule>
  </conditionalFormatting>
  <conditionalFormatting sqref="Z273:AA273">
    <cfRule type="cellIs" dxfId="31" priority="51235" operator="lessThan">
      <formula>0</formula>
    </cfRule>
    <cfRule type="cellIs" dxfId="32" priority="36717" operator="lessThan">
      <formula>0</formula>
    </cfRule>
  </conditionalFormatting>
  <conditionalFormatting sqref="AB273">
    <cfRule type="expression" dxfId="30" priority="7681">
      <formula>$L273=0</formula>
    </cfRule>
  </conditionalFormatting>
  <conditionalFormatting sqref="D274">
    <cfRule type="expression" dxfId="30" priority="22198">
      <formula>$L274=0</formula>
    </cfRule>
  </conditionalFormatting>
  <conditionalFormatting sqref="H274">
    <cfRule type="expression" dxfId="30" priority="22197">
      <formula>$L274=0</formula>
    </cfRule>
  </conditionalFormatting>
  <conditionalFormatting sqref="L274">
    <cfRule type="expression" dxfId="30" priority="22196">
      <formula>$L274=0</formula>
    </cfRule>
  </conditionalFormatting>
  <conditionalFormatting sqref="P274">
    <cfRule type="expression" dxfId="30" priority="22195">
      <formula>$L274=0</formula>
    </cfRule>
  </conditionalFormatting>
  <conditionalFormatting sqref="T274">
    <cfRule type="expression" dxfId="30" priority="22194">
      <formula>$L274=0</formula>
    </cfRule>
  </conditionalFormatting>
  <conditionalFormatting sqref="X274">
    <cfRule type="expression" dxfId="30" priority="22193">
      <formula>$L274=0</formula>
    </cfRule>
  </conditionalFormatting>
  <conditionalFormatting sqref="AB274">
    <cfRule type="expression" dxfId="30" priority="22192">
      <formula>$L274=0</formula>
    </cfRule>
  </conditionalFormatting>
  <conditionalFormatting sqref="A275:C275">
    <cfRule type="expression" dxfId="30" priority="14939">
      <formula>$L275=0</formula>
    </cfRule>
  </conditionalFormatting>
  <conditionalFormatting sqref="B275:C275">
    <cfRule type="cellIs" dxfId="31" priority="51234" operator="lessThan">
      <formula>0</formula>
    </cfRule>
    <cfRule type="cellIs" dxfId="32" priority="36716" operator="lessThan">
      <formula>0</formula>
    </cfRule>
  </conditionalFormatting>
  <conditionalFormatting sqref="D275">
    <cfRule type="expression" dxfId="30" priority="7680">
      <formula>$L275=0</formula>
    </cfRule>
  </conditionalFormatting>
  <conditionalFormatting sqref="E275:G275">
    <cfRule type="expression" dxfId="30" priority="14938">
      <formula>$L275=0</formula>
    </cfRule>
  </conditionalFormatting>
  <conditionalFormatting sqref="F275:G275">
    <cfRule type="cellIs" dxfId="31" priority="51233" operator="lessThan">
      <formula>0</formula>
    </cfRule>
    <cfRule type="cellIs" dxfId="32" priority="36715" operator="lessThan">
      <formula>0</formula>
    </cfRule>
  </conditionalFormatting>
  <conditionalFormatting sqref="H275">
    <cfRule type="expression" dxfId="30" priority="7679">
      <formula>$L275=0</formula>
    </cfRule>
  </conditionalFormatting>
  <conditionalFormatting sqref="I275:K275">
    <cfRule type="expression" dxfId="30" priority="14937">
      <formula>$L275=0</formula>
    </cfRule>
  </conditionalFormatting>
  <conditionalFormatting sqref="J275:K275">
    <cfRule type="cellIs" dxfId="31" priority="51232" operator="lessThan">
      <formula>0</formula>
    </cfRule>
    <cfRule type="cellIs" dxfId="32" priority="36714" operator="lessThan">
      <formula>0</formula>
    </cfRule>
  </conditionalFormatting>
  <conditionalFormatting sqref="L275">
    <cfRule type="expression" dxfId="30" priority="7678">
      <formula>$L275=0</formula>
    </cfRule>
  </conditionalFormatting>
  <conditionalFormatting sqref="M275:O275">
    <cfRule type="expression" dxfId="30" priority="14936">
      <formula>$L275=0</formula>
    </cfRule>
  </conditionalFormatting>
  <conditionalFormatting sqref="N275:O275">
    <cfRule type="cellIs" dxfId="31" priority="51231" operator="lessThan">
      <formula>0</formula>
    </cfRule>
    <cfRule type="cellIs" dxfId="32" priority="36713" operator="lessThan">
      <formula>0</formula>
    </cfRule>
  </conditionalFormatting>
  <conditionalFormatting sqref="P275">
    <cfRule type="expression" dxfId="30" priority="7677">
      <formula>$L275=0</formula>
    </cfRule>
  </conditionalFormatting>
  <conditionalFormatting sqref="Q275:S275">
    <cfRule type="expression" dxfId="30" priority="14935">
      <formula>$L275=0</formula>
    </cfRule>
  </conditionalFormatting>
  <conditionalFormatting sqref="R275:S275">
    <cfRule type="cellIs" dxfId="31" priority="51230" operator="lessThan">
      <formula>0</formula>
    </cfRule>
    <cfRule type="cellIs" dxfId="32" priority="36712" operator="lessThan">
      <formula>0</formula>
    </cfRule>
  </conditionalFormatting>
  <conditionalFormatting sqref="T275">
    <cfRule type="expression" dxfId="30" priority="7676">
      <formula>$L275=0</formula>
    </cfRule>
  </conditionalFormatting>
  <conditionalFormatting sqref="U275:W275">
    <cfRule type="expression" dxfId="30" priority="14934">
      <formula>$L275=0</formula>
    </cfRule>
  </conditionalFormatting>
  <conditionalFormatting sqref="V275:W275">
    <cfRule type="cellIs" dxfId="31" priority="51229" operator="lessThan">
      <formula>0</formula>
    </cfRule>
    <cfRule type="cellIs" dxfId="32" priority="36711" operator="lessThan">
      <formula>0</formula>
    </cfRule>
  </conditionalFormatting>
  <conditionalFormatting sqref="X275">
    <cfRule type="expression" dxfId="30" priority="7675">
      <formula>$L275=0</formula>
    </cfRule>
  </conditionalFormatting>
  <conditionalFormatting sqref="Y275:AA275">
    <cfRule type="expression" dxfId="30" priority="14933">
      <formula>$L275=0</formula>
    </cfRule>
  </conditionalFormatting>
  <conditionalFormatting sqref="Z275:AA275">
    <cfRule type="cellIs" dxfId="31" priority="51228" operator="lessThan">
      <formula>0</formula>
    </cfRule>
    <cfRule type="cellIs" dxfId="32" priority="36710" operator="lessThan">
      <formula>0</formula>
    </cfRule>
  </conditionalFormatting>
  <conditionalFormatting sqref="AB275">
    <cfRule type="expression" dxfId="30" priority="7674">
      <formula>$L275=0</formula>
    </cfRule>
  </conditionalFormatting>
  <conditionalFormatting sqref="D276">
    <cfRule type="expression" dxfId="30" priority="22191">
      <formula>$L276=0</formula>
    </cfRule>
  </conditionalFormatting>
  <conditionalFormatting sqref="H276">
    <cfRule type="expression" dxfId="30" priority="22190">
      <formula>$L276=0</formula>
    </cfRule>
  </conditionalFormatting>
  <conditionalFormatting sqref="L276">
    <cfRule type="expression" dxfId="30" priority="22189">
      <formula>$L276=0</formula>
    </cfRule>
  </conditionalFormatting>
  <conditionalFormatting sqref="P276">
    <cfRule type="expression" dxfId="30" priority="22188">
      <formula>$L276=0</formula>
    </cfRule>
  </conditionalFormatting>
  <conditionalFormatting sqref="T276">
    <cfRule type="expression" dxfId="30" priority="22187">
      <formula>$L276=0</formula>
    </cfRule>
  </conditionalFormatting>
  <conditionalFormatting sqref="X276">
    <cfRule type="expression" dxfId="30" priority="22186">
      <formula>$L276=0</formula>
    </cfRule>
  </conditionalFormatting>
  <conditionalFormatting sqref="AB276">
    <cfRule type="expression" dxfId="30" priority="22185">
      <formula>$L276=0</formula>
    </cfRule>
  </conditionalFormatting>
  <conditionalFormatting sqref="A277:C277">
    <cfRule type="expression" dxfId="30" priority="14932">
      <formula>$L277=0</formula>
    </cfRule>
  </conditionalFormatting>
  <conditionalFormatting sqref="B277:C277">
    <cfRule type="cellIs" dxfId="31" priority="51227" operator="lessThan">
      <formula>0</formula>
    </cfRule>
    <cfRule type="cellIs" dxfId="32" priority="36709" operator="lessThan">
      <formula>0</formula>
    </cfRule>
  </conditionalFormatting>
  <conditionalFormatting sqref="D277">
    <cfRule type="expression" dxfId="30" priority="7673">
      <formula>$L277=0</formula>
    </cfRule>
  </conditionalFormatting>
  <conditionalFormatting sqref="E277:G277">
    <cfRule type="expression" dxfId="30" priority="14931">
      <formula>$L277=0</formula>
    </cfRule>
  </conditionalFormatting>
  <conditionalFormatting sqref="F277:G277">
    <cfRule type="cellIs" dxfId="31" priority="51226" operator="lessThan">
      <formula>0</formula>
    </cfRule>
    <cfRule type="cellIs" dxfId="32" priority="36708" operator="lessThan">
      <formula>0</formula>
    </cfRule>
  </conditionalFormatting>
  <conditionalFormatting sqref="H277">
    <cfRule type="expression" dxfId="30" priority="7672">
      <formula>$L277=0</formula>
    </cfRule>
  </conditionalFormatting>
  <conditionalFormatting sqref="I277:K277">
    <cfRule type="expression" dxfId="30" priority="14930">
      <formula>$L277=0</formula>
    </cfRule>
  </conditionalFormatting>
  <conditionalFormatting sqref="J277:K277">
    <cfRule type="cellIs" dxfId="31" priority="51225" operator="lessThan">
      <formula>0</formula>
    </cfRule>
    <cfRule type="cellIs" dxfId="32" priority="36707" operator="lessThan">
      <formula>0</formula>
    </cfRule>
  </conditionalFormatting>
  <conditionalFormatting sqref="L277">
    <cfRule type="expression" dxfId="30" priority="7671">
      <formula>$L277=0</formula>
    </cfRule>
  </conditionalFormatting>
  <conditionalFormatting sqref="M277:O277">
    <cfRule type="expression" dxfId="30" priority="14929">
      <formula>$L277=0</formula>
    </cfRule>
  </conditionalFormatting>
  <conditionalFormatting sqref="N277:O277">
    <cfRule type="cellIs" dxfId="31" priority="51224" operator="lessThan">
      <formula>0</formula>
    </cfRule>
    <cfRule type="cellIs" dxfId="32" priority="36706" operator="lessThan">
      <formula>0</formula>
    </cfRule>
  </conditionalFormatting>
  <conditionalFormatting sqref="P277">
    <cfRule type="expression" dxfId="30" priority="7670">
      <formula>$L277=0</formula>
    </cfRule>
  </conditionalFormatting>
  <conditionalFormatting sqref="Q277:S277">
    <cfRule type="expression" dxfId="30" priority="14928">
      <formula>$L277=0</formula>
    </cfRule>
  </conditionalFormatting>
  <conditionalFormatting sqref="R277:S277">
    <cfRule type="cellIs" dxfId="31" priority="51223" operator="lessThan">
      <formula>0</formula>
    </cfRule>
    <cfRule type="cellIs" dxfId="32" priority="36705" operator="lessThan">
      <formula>0</formula>
    </cfRule>
  </conditionalFormatting>
  <conditionalFormatting sqref="T277">
    <cfRule type="expression" dxfId="30" priority="7669">
      <formula>$L277=0</formula>
    </cfRule>
  </conditionalFormatting>
  <conditionalFormatting sqref="U277:W277">
    <cfRule type="expression" dxfId="30" priority="14927">
      <formula>$L277=0</formula>
    </cfRule>
  </conditionalFormatting>
  <conditionalFormatting sqref="V277:W277">
    <cfRule type="cellIs" dxfId="31" priority="51222" operator="lessThan">
      <formula>0</formula>
    </cfRule>
    <cfRule type="cellIs" dxfId="32" priority="36704" operator="lessThan">
      <formula>0</formula>
    </cfRule>
  </conditionalFormatting>
  <conditionalFormatting sqref="X277">
    <cfRule type="expression" dxfId="30" priority="7668">
      <formula>$L277=0</formula>
    </cfRule>
  </conditionalFormatting>
  <conditionalFormatting sqref="Y277:AA277">
    <cfRule type="expression" dxfId="30" priority="14926">
      <formula>$L277=0</formula>
    </cfRule>
  </conditionalFormatting>
  <conditionalFormatting sqref="Z277:AA277">
    <cfRule type="cellIs" dxfId="31" priority="51221" operator="lessThan">
      <formula>0</formula>
    </cfRule>
    <cfRule type="cellIs" dxfId="32" priority="36703" operator="lessThan">
      <formula>0</formula>
    </cfRule>
  </conditionalFormatting>
  <conditionalFormatting sqref="AB277">
    <cfRule type="expression" dxfId="30" priority="7667">
      <formula>$L277=0</formula>
    </cfRule>
  </conditionalFormatting>
  <conditionalFormatting sqref="D278">
    <cfRule type="expression" dxfId="30" priority="22184">
      <formula>$L278=0</formula>
    </cfRule>
  </conditionalFormatting>
  <conditionalFormatting sqref="H278">
    <cfRule type="expression" dxfId="30" priority="22183">
      <formula>$L278=0</formula>
    </cfRule>
  </conditionalFormatting>
  <conditionalFormatting sqref="L278">
    <cfRule type="expression" dxfId="30" priority="22182">
      <formula>$L278=0</formula>
    </cfRule>
  </conditionalFormatting>
  <conditionalFormatting sqref="P278">
    <cfRule type="expression" dxfId="30" priority="22181">
      <formula>$L278=0</formula>
    </cfRule>
  </conditionalFormatting>
  <conditionalFormatting sqref="T278">
    <cfRule type="expression" dxfId="30" priority="22180">
      <formula>$L278=0</formula>
    </cfRule>
  </conditionalFormatting>
  <conditionalFormatting sqref="X278">
    <cfRule type="expression" dxfId="30" priority="22179">
      <formula>$L278=0</formula>
    </cfRule>
  </conditionalFormatting>
  <conditionalFormatting sqref="AB278">
    <cfRule type="expression" dxfId="30" priority="22178">
      <formula>$L278=0</formula>
    </cfRule>
  </conditionalFormatting>
  <conditionalFormatting sqref="A279:C279">
    <cfRule type="expression" dxfId="30" priority="14925">
      <formula>$L279=0</formula>
    </cfRule>
  </conditionalFormatting>
  <conditionalFormatting sqref="B279:C279">
    <cfRule type="cellIs" dxfId="31" priority="51220" operator="lessThan">
      <formula>0</formula>
    </cfRule>
    <cfRule type="cellIs" dxfId="32" priority="36702" operator="lessThan">
      <formula>0</formula>
    </cfRule>
  </conditionalFormatting>
  <conditionalFormatting sqref="D279">
    <cfRule type="expression" dxfId="30" priority="7666">
      <formula>$L279=0</formula>
    </cfRule>
  </conditionalFormatting>
  <conditionalFormatting sqref="E279:G279">
    <cfRule type="expression" dxfId="30" priority="14924">
      <formula>$L279=0</formula>
    </cfRule>
  </conditionalFormatting>
  <conditionalFormatting sqref="F279:G279">
    <cfRule type="cellIs" dxfId="31" priority="51219" operator="lessThan">
      <formula>0</formula>
    </cfRule>
    <cfRule type="cellIs" dxfId="32" priority="36701" operator="lessThan">
      <formula>0</formula>
    </cfRule>
  </conditionalFormatting>
  <conditionalFormatting sqref="H279">
    <cfRule type="expression" dxfId="30" priority="7665">
      <formula>$L279=0</formula>
    </cfRule>
  </conditionalFormatting>
  <conditionalFormatting sqref="I279:K279">
    <cfRule type="expression" dxfId="30" priority="14923">
      <formula>$L279=0</formula>
    </cfRule>
  </conditionalFormatting>
  <conditionalFormatting sqref="J279:K279">
    <cfRule type="cellIs" dxfId="31" priority="51218" operator="lessThan">
      <formula>0</formula>
    </cfRule>
    <cfRule type="cellIs" dxfId="32" priority="36700" operator="lessThan">
      <formula>0</formula>
    </cfRule>
  </conditionalFormatting>
  <conditionalFormatting sqref="L279">
    <cfRule type="expression" dxfId="30" priority="7664">
      <formula>$L279=0</formula>
    </cfRule>
  </conditionalFormatting>
  <conditionalFormatting sqref="M279:O279">
    <cfRule type="expression" dxfId="30" priority="14922">
      <formula>$L279=0</formula>
    </cfRule>
  </conditionalFormatting>
  <conditionalFormatting sqref="N279:O279">
    <cfRule type="cellIs" dxfId="31" priority="51217" operator="lessThan">
      <formula>0</formula>
    </cfRule>
    <cfRule type="cellIs" dxfId="32" priority="36699" operator="lessThan">
      <formula>0</formula>
    </cfRule>
  </conditionalFormatting>
  <conditionalFormatting sqref="P279">
    <cfRule type="expression" dxfId="30" priority="7663">
      <formula>$L279=0</formula>
    </cfRule>
  </conditionalFormatting>
  <conditionalFormatting sqref="Q279:S279">
    <cfRule type="expression" dxfId="30" priority="14921">
      <formula>$L279=0</formula>
    </cfRule>
  </conditionalFormatting>
  <conditionalFormatting sqref="R279:S279">
    <cfRule type="cellIs" dxfId="31" priority="51216" operator="lessThan">
      <formula>0</formula>
    </cfRule>
    <cfRule type="cellIs" dxfId="32" priority="36698" operator="lessThan">
      <formula>0</formula>
    </cfRule>
  </conditionalFormatting>
  <conditionalFormatting sqref="T279">
    <cfRule type="expression" dxfId="30" priority="7662">
      <formula>$L279=0</formula>
    </cfRule>
  </conditionalFormatting>
  <conditionalFormatting sqref="U279:W279">
    <cfRule type="expression" dxfId="30" priority="14920">
      <formula>$L279=0</formula>
    </cfRule>
  </conditionalFormatting>
  <conditionalFormatting sqref="V279:W279">
    <cfRule type="cellIs" dxfId="31" priority="51215" operator="lessThan">
      <formula>0</formula>
    </cfRule>
    <cfRule type="cellIs" dxfId="32" priority="36697" operator="lessThan">
      <formula>0</formula>
    </cfRule>
  </conditionalFormatting>
  <conditionalFormatting sqref="X279">
    <cfRule type="expression" dxfId="30" priority="7661">
      <formula>$L279=0</formula>
    </cfRule>
  </conditionalFormatting>
  <conditionalFormatting sqref="Y279:AA279">
    <cfRule type="expression" dxfId="30" priority="14919">
      <formula>$L279=0</formula>
    </cfRule>
  </conditionalFormatting>
  <conditionalFormatting sqref="Z279:AA279">
    <cfRule type="cellIs" dxfId="31" priority="51214" operator="lessThan">
      <formula>0</formula>
    </cfRule>
    <cfRule type="cellIs" dxfId="32" priority="36696" operator="lessThan">
      <formula>0</formula>
    </cfRule>
  </conditionalFormatting>
  <conditionalFormatting sqref="AB279">
    <cfRule type="expression" dxfId="30" priority="7660">
      <formula>$L279=0</formula>
    </cfRule>
  </conditionalFormatting>
  <conditionalFormatting sqref="D280">
    <cfRule type="expression" dxfId="30" priority="22177">
      <formula>$L280=0</formula>
    </cfRule>
  </conditionalFormatting>
  <conditionalFormatting sqref="H280">
    <cfRule type="expression" dxfId="30" priority="22176">
      <formula>$L280=0</formula>
    </cfRule>
  </conditionalFormatting>
  <conditionalFormatting sqref="L280">
    <cfRule type="expression" dxfId="30" priority="22175">
      <formula>$L280=0</formula>
    </cfRule>
  </conditionalFormatting>
  <conditionalFormatting sqref="P280">
    <cfRule type="expression" dxfId="30" priority="22174">
      <formula>$L280=0</formula>
    </cfRule>
  </conditionalFormatting>
  <conditionalFormatting sqref="T280">
    <cfRule type="expression" dxfId="30" priority="22173">
      <formula>$L280=0</formula>
    </cfRule>
  </conditionalFormatting>
  <conditionalFormatting sqref="X280">
    <cfRule type="expression" dxfId="30" priority="22172">
      <formula>$L280=0</formula>
    </cfRule>
  </conditionalFormatting>
  <conditionalFormatting sqref="AB280">
    <cfRule type="expression" dxfId="30" priority="22171">
      <formula>$L280=0</formula>
    </cfRule>
  </conditionalFormatting>
  <conditionalFormatting sqref="A281:C281">
    <cfRule type="expression" dxfId="30" priority="14918">
      <formula>$L281=0</formula>
    </cfRule>
  </conditionalFormatting>
  <conditionalFormatting sqref="B281:C281">
    <cfRule type="cellIs" dxfId="31" priority="51213" operator="lessThan">
      <formula>0</formula>
    </cfRule>
    <cfRule type="cellIs" dxfId="32" priority="36695" operator="lessThan">
      <formula>0</formula>
    </cfRule>
  </conditionalFormatting>
  <conditionalFormatting sqref="D281">
    <cfRule type="expression" dxfId="30" priority="7659">
      <formula>$L281=0</formula>
    </cfRule>
  </conditionalFormatting>
  <conditionalFormatting sqref="E281:G281">
    <cfRule type="expression" dxfId="30" priority="14917">
      <formula>$L281=0</formula>
    </cfRule>
  </conditionalFormatting>
  <conditionalFormatting sqref="F281:G281">
    <cfRule type="cellIs" dxfId="31" priority="51212" operator="lessThan">
      <formula>0</formula>
    </cfRule>
    <cfRule type="cellIs" dxfId="32" priority="36694" operator="lessThan">
      <formula>0</formula>
    </cfRule>
  </conditionalFormatting>
  <conditionalFormatting sqref="H281">
    <cfRule type="expression" dxfId="30" priority="7658">
      <formula>$L281=0</formula>
    </cfRule>
  </conditionalFormatting>
  <conditionalFormatting sqref="I281:K281">
    <cfRule type="expression" dxfId="30" priority="14916">
      <formula>$L281=0</formula>
    </cfRule>
  </conditionalFormatting>
  <conditionalFormatting sqref="J281:K281">
    <cfRule type="cellIs" dxfId="31" priority="51211" operator="lessThan">
      <formula>0</formula>
    </cfRule>
    <cfRule type="cellIs" dxfId="32" priority="36693" operator="lessThan">
      <formula>0</formula>
    </cfRule>
  </conditionalFormatting>
  <conditionalFormatting sqref="L281">
    <cfRule type="expression" dxfId="30" priority="7657">
      <formula>$L281=0</formula>
    </cfRule>
  </conditionalFormatting>
  <conditionalFormatting sqref="M281:O281">
    <cfRule type="expression" dxfId="30" priority="14915">
      <formula>$L281=0</formula>
    </cfRule>
  </conditionalFormatting>
  <conditionalFormatting sqref="N281:O281">
    <cfRule type="cellIs" dxfId="31" priority="51210" operator="lessThan">
      <formula>0</formula>
    </cfRule>
    <cfRule type="cellIs" dxfId="32" priority="36692" operator="lessThan">
      <formula>0</formula>
    </cfRule>
  </conditionalFormatting>
  <conditionalFormatting sqref="P281">
    <cfRule type="expression" dxfId="30" priority="7656">
      <formula>$L281=0</formula>
    </cfRule>
  </conditionalFormatting>
  <conditionalFormatting sqref="Q281:S281">
    <cfRule type="expression" dxfId="30" priority="14914">
      <formula>$L281=0</formula>
    </cfRule>
  </conditionalFormatting>
  <conditionalFormatting sqref="R281:S281">
    <cfRule type="cellIs" dxfId="31" priority="51209" operator="lessThan">
      <formula>0</formula>
    </cfRule>
    <cfRule type="cellIs" dxfId="32" priority="36691" operator="lessThan">
      <formula>0</formula>
    </cfRule>
  </conditionalFormatting>
  <conditionalFormatting sqref="T281">
    <cfRule type="expression" dxfId="30" priority="7655">
      <formula>$L281=0</formula>
    </cfRule>
  </conditionalFormatting>
  <conditionalFormatting sqref="U281:W281">
    <cfRule type="expression" dxfId="30" priority="14913">
      <formula>$L281=0</formula>
    </cfRule>
  </conditionalFormatting>
  <conditionalFormatting sqref="V281:W281">
    <cfRule type="cellIs" dxfId="31" priority="51208" operator="lessThan">
      <formula>0</formula>
    </cfRule>
    <cfRule type="cellIs" dxfId="32" priority="36690" operator="lessThan">
      <formula>0</formula>
    </cfRule>
  </conditionalFormatting>
  <conditionalFormatting sqref="X281">
    <cfRule type="expression" dxfId="30" priority="7654">
      <formula>$L281=0</formula>
    </cfRule>
  </conditionalFormatting>
  <conditionalFormatting sqref="Y281:AA281">
    <cfRule type="expression" dxfId="30" priority="14912">
      <formula>$L281=0</formula>
    </cfRule>
  </conditionalFormatting>
  <conditionalFormatting sqref="Z281:AA281">
    <cfRule type="cellIs" dxfId="31" priority="51207" operator="lessThan">
      <formula>0</formula>
    </cfRule>
    <cfRule type="cellIs" dxfId="32" priority="36689" operator="lessThan">
      <formula>0</formula>
    </cfRule>
  </conditionalFormatting>
  <conditionalFormatting sqref="AB281">
    <cfRule type="expression" dxfId="30" priority="7653">
      <formula>$L281=0</formula>
    </cfRule>
  </conditionalFormatting>
  <conditionalFormatting sqref="D282">
    <cfRule type="expression" dxfId="30" priority="22170">
      <formula>$L282=0</formula>
    </cfRule>
  </conditionalFormatting>
  <conditionalFormatting sqref="H282">
    <cfRule type="expression" dxfId="30" priority="22169">
      <formula>$L282=0</formula>
    </cfRule>
  </conditionalFormatting>
  <conditionalFormatting sqref="L282">
    <cfRule type="expression" dxfId="30" priority="22168">
      <formula>$L282=0</formula>
    </cfRule>
  </conditionalFormatting>
  <conditionalFormatting sqref="P282">
    <cfRule type="expression" dxfId="30" priority="22167">
      <formula>$L282=0</formula>
    </cfRule>
  </conditionalFormatting>
  <conditionalFormatting sqref="T282">
    <cfRule type="expression" dxfId="30" priority="22166">
      <formula>$L282=0</formula>
    </cfRule>
  </conditionalFormatting>
  <conditionalFormatting sqref="X282">
    <cfRule type="expression" dxfId="30" priority="22165">
      <formula>$L282=0</formula>
    </cfRule>
  </conditionalFormatting>
  <conditionalFormatting sqref="AB282">
    <cfRule type="expression" dxfId="30" priority="22164">
      <formula>$L282=0</formula>
    </cfRule>
  </conditionalFormatting>
  <conditionalFormatting sqref="A283:C283">
    <cfRule type="expression" dxfId="30" priority="14911">
      <formula>$L283=0</formula>
    </cfRule>
  </conditionalFormatting>
  <conditionalFormatting sqref="B283:C283">
    <cfRule type="cellIs" dxfId="31" priority="51206" operator="lessThan">
      <formula>0</formula>
    </cfRule>
    <cfRule type="cellIs" dxfId="32" priority="36688" operator="lessThan">
      <formula>0</formula>
    </cfRule>
  </conditionalFormatting>
  <conditionalFormatting sqref="D283">
    <cfRule type="expression" dxfId="30" priority="7652">
      <formula>$L283=0</formula>
    </cfRule>
  </conditionalFormatting>
  <conditionalFormatting sqref="E283:G283">
    <cfRule type="expression" dxfId="30" priority="14910">
      <formula>$L283=0</formula>
    </cfRule>
  </conditionalFormatting>
  <conditionalFormatting sqref="F283:G283">
    <cfRule type="cellIs" dxfId="31" priority="51205" operator="lessThan">
      <formula>0</formula>
    </cfRule>
    <cfRule type="cellIs" dxfId="32" priority="36687" operator="lessThan">
      <formula>0</formula>
    </cfRule>
  </conditionalFormatting>
  <conditionalFormatting sqref="H283">
    <cfRule type="expression" dxfId="30" priority="7651">
      <formula>$L283=0</formula>
    </cfRule>
  </conditionalFormatting>
  <conditionalFormatting sqref="I283:K283">
    <cfRule type="expression" dxfId="30" priority="14909">
      <formula>$L283=0</formula>
    </cfRule>
  </conditionalFormatting>
  <conditionalFormatting sqref="J283:K283">
    <cfRule type="cellIs" dxfId="31" priority="51204" operator="lessThan">
      <formula>0</formula>
    </cfRule>
    <cfRule type="cellIs" dxfId="32" priority="36686" operator="lessThan">
      <formula>0</formula>
    </cfRule>
  </conditionalFormatting>
  <conditionalFormatting sqref="L283">
    <cfRule type="expression" dxfId="30" priority="7650">
      <formula>$L283=0</formula>
    </cfRule>
  </conditionalFormatting>
  <conditionalFormatting sqref="M283:O283">
    <cfRule type="expression" dxfId="30" priority="14908">
      <formula>$L283=0</formula>
    </cfRule>
  </conditionalFormatting>
  <conditionalFormatting sqref="N283:O283">
    <cfRule type="cellIs" dxfId="31" priority="51203" operator="lessThan">
      <formula>0</formula>
    </cfRule>
    <cfRule type="cellIs" dxfId="32" priority="36685" operator="lessThan">
      <formula>0</formula>
    </cfRule>
  </conditionalFormatting>
  <conditionalFormatting sqref="P283">
    <cfRule type="expression" dxfId="30" priority="7649">
      <formula>$L283=0</formula>
    </cfRule>
  </conditionalFormatting>
  <conditionalFormatting sqref="Q283:S283">
    <cfRule type="expression" dxfId="30" priority="14907">
      <formula>$L283=0</formula>
    </cfRule>
  </conditionalFormatting>
  <conditionalFormatting sqref="R283:S283">
    <cfRule type="cellIs" dxfId="31" priority="51202" operator="lessThan">
      <formula>0</formula>
    </cfRule>
    <cfRule type="cellIs" dxfId="32" priority="36684" operator="lessThan">
      <formula>0</formula>
    </cfRule>
  </conditionalFormatting>
  <conditionalFormatting sqref="T283">
    <cfRule type="expression" dxfId="30" priority="7648">
      <formula>$L283=0</formula>
    </cfRule>
  </conditionalFormatting>
  <conditionalFormatting sqref="U283:W283">
    <cfRule type="expression" dxfId="30" priority="14906">
      <formula>$L283=0</formula>
    </cfRule>
  </conditionalFormatting>
  <conditionalFormatting sqref="V283:W283">
    <cfRule type="cellIs" dxfId="31" priority="51201" operator="lessThan">
      <formula>0</formula>
    </cfRule>
    <cfRule type="cellIs" dxfId="32" priority="36683" operator="lessThan">
      <formula>0</formula>
    </cfRule>
  </conditionalFormatting>
  <conditionalFormatting sqref="X283">
    <cfRule type="expression" dxfId="30" priority="7647">
      <formula>$L283=0</formula>
    </cfRule>
  </conditionalFormatting>
  <conditionalFormatting sqref="Y283:AA283">
    <cfRule type="expression" dxfId="30" priority="14905">
      <formula>$L283=0</formula>
    </cfRule>
  </conditionalFormatting>
  <conditionalFormatting sqref="Z283:AA283">
    <cfRule type="cellIs" dxfId="31" priority="51200" operator="lessThan">
      <formula>0</formula>
    </cfRule>
    <cfRule type="cellIs" dxfId="32" priority="36682" operator="lessThan">
      <formula>0</formula>
    </cfRule>
  </conditionalFormatting>
  <conditionalFormatting sqref="AB283">
    <cfRule type="expression" dxfId="30" priority="7646">
      <formula>$L283=0</formula>
    </cfRule>
  </conditionalFormatting>
  <conditionalFormatting sqref="D284">
    <cfRule type="expression" dxfId="30" priority="22163">
      <formula>$L284=0</formula>
    </cfRule>
  </conditionalFormatting>
  <conditionalFormatting sqref="H284">
    <cfRule type="expression" dxfId="30" priority="22162">
      <formula>$L284=0</formula>
    </cfRule>
  </conditionalFormatting>
  <conditionalFormatting sqref="L284">
    <cfRule type="expression" dxfId="30" priority="22161">
      <formula>$L284=0</formula>
    </cfRule>
  </conditionalFormatting>
  <conditionalFormatting sqref="P284">
    <cfRule type="expression" dxfId="30" priority="22160">
      <formula>$L284=0</formula>
    </cfRule>
  </conditionalFormatting>
  <conditionalFormatting sqref="T284">
    <cfRule type="expression" dxfId="30" priority="22159">
      <formula>$L284=0</formula>
    </cfRule>
  </conditionalFormatting>
  <conditionalFormatting sqref="X284">
    <cfRule type="expression" dxfId="30" priority="22158">
      <formula>$L284=0</formula>
    </cfRule>
  </conditionalFormatting>
  <conditionalFormatting sqref="AB284">
    <cfRule type="expression" dxfId="30" priority="22157">
      <formula>$L284=0</formula>
    </cfRule>
  </conditionalFormatting>
  <conditionalFormatting sqref="A285:C285">
    <cfRule type="expression" dxfId="30" priority="14904">
      <formula>$L285=0</formula>
    </cfRule>
  </conditionalFormatting>
  <conditionalFormatting sqref="B285:C285">
    <cfRule type="cellIs" dxfId="31" priority="51199" operator="lessThan">
      <formula>0</formula>
    </cfRule>
    <cfRule type="cellIs" dxfId="32" priority="36681" operator="lessThan">
      <formula>0</formula>
    </cfRule>
  </conditionalFormatting>
  <conditionalFormatting sqref="D285">
    <cfRule type="expression" dxfId="30" priority="7645">
      <formula>$L285=0</formula>
    </cfRule>
  </conditionalFormatting>
  <conditionalFormatting sqref="E285:G285">
    <cfRule type="expression" dxfId="30" priority="14903">
      <formula>$L285=0</formula>
    </cfRule>
  </conditionalFormatting>
  <conditionalFormatting sqref="F285:G285">
    <cfRule type="cellIs" dxfId="31" priority="51198" operator="lessThan">
      <formula>0</formula>
    </cfRule>
    <cfRule type="cellIs" dxfId="32" priority="36680" operator="lessThan">
      <formula>0</formula>
    </cfRule>
  </conditionalFormatting>
  <conditionalFormatting sqref="H285">
    <cfRule type="expression" dxfId="30" priority="7644">
      <formula>$L285=0</formula>
    </cfRule>
  </conditionalFormatting>
  <conditionalFormatting sqref="I285:K285">
    <cfRule type="expression" dxfId="30" priority="14902">
      <formula>$L285=0</formula>
    </cfRule>
  </conditionalFormatting>
  <conditionalFormatting sqref="J285:K285">
    <cfRule type="cellIs" dxfId="31" priority="51197" operator="lessThan">
      <formula>0</formula>
    </cfRule>
    <cfRule type="cellIs" dxfId="32" priority="36679" operator="lessThan">
      <formula>0</formula>
    </cfRule>
  </conditionalFormatting>
  <conditionalFormatting sqref="L285">
    <cfRule type="expression" dxfId="30" priority="7643">
      <formula>$L285=0</formula>
    </cfRule>
  </conditionalFormatting>
  <conditionalFormatting sqref="M285:O285">
    <cfRule type="expression" dxfId="30" priority="14901">
      <formula>$L285=0</formula>
    </cfRule>
  </conditionalFormatting>
  <conditionalFormatting sqref="N285:O285">
    <cfRule type="cellIs" dxfId="31" priority="51196" operator="lessThan">
      <formula>0</formula>
    </cfRule>
    <cfRule type="cellIs" dxfId="32" priority="36678" operator="lessThan">
      <formula>0</formula>
    </cfRule>
  </conditionalFormatting>
  <conditionalFormatting sqref="P285">
    <cfRule type="expression" dxfId="30" priority="7642">
      <formula>$L285=0</formula>
    </cfRule>
  </conditionalFormatting>
  <conditionalFormatting sqref="Q285:S285">
    <cfRule type="expression" dxfId="30" priority="14900">
      <formula>$L285=0</formula>
    </cfRule>
  </conditionalFormatting>
  <conditionalFormatting sqref="R285:S285">
    <cfRule type="cellIs" dxfId="31" priority="51195" operator="lessThan">
      <formula>0</formula>
    </cfRule>
    <cfRule type="cellIs" dxfId="32" priority="36677" operator="lessThan">
      <formula>0</formula>
    </cfRule>
  </conditionalFormatting>
  <conditionalFormatting sqref="T285">
    <cfRule type="expression" dxfId="30" priority="7641">
      <formula>$L285=0</formula>
    </cfRule>
  </conditionalFormatting>
  <conditionalFormatting sqref="U285:W285">
    <cfRule type="expression" dxfId="30" priority="14899">
      <formula>$L285=0</formula>
    </cfRule>
  </conditionalFormatting>
  <conditionalFormatting sqref="V285:W285">
    <cfRule type="cellIs" dxfId="31" priority="51194" operator="lessThan">
      <formula>0</formula>
    </cfRule>
    <cfRule type="cellIs" dxfId="32" priority="36676" operator="lessThan">
      <formula>0</formula>
    </cfRule>
  </conditionalFormatting>
  <conditionalFormatting sqref="X285">
    <cfRule type="expression" dxfId="30" priority="7640">
      <formula>$L285=0</formula>
    </cfRule>
  </conditionalFormatting>
  <conditionalFormatting sqref="Y285:AA285">
    <cfRule type="expression" dxfId="30" priority="14898">
      <formula>$L285=0</formula>
    </cfRule>
  </conditionalFormatting>
  <conditionalFormatting sqref="Z285:AA285">
    <cfRule type="cellIs" dxfId="31" priority="51193" operator="lessThan">
      <formula>0</formula>
    </cfRule>
    <cfRule type="cellIs" dxfId="32" priority="36675" operator="lessThan">
      <formula>0</formula>
    </cfRule>
  </conditionalFormatting>
  <conditionalFormatting sqref="AB285">
    <cfRule type="expression" dxfId="30" priority="7639">
      <formula>$L285=0</formula>
    </cfRule>
  </conditionalFormatting>
  <conditionalFormatting sqref="D286">
    <cfRule type="expression" dxfId="30" priority="22156">
      <formula>$L286=0</formula>
    </cfRule>
  </conditionalFormatting>
  <conditionalFormatting sqref="H286">
    <cfRule type="expression" dxfId="30" priority="22155">
      <formula>$L286=0</formula>
    </cfRule>
  </conditionalFormatting>
  <conditionalFormatting sqref="L286">
    <cfRule type="expression" dxfId="30" priority="22154">
      <formula>$L286=0</formula>
    </cfRule>
  </conditionalFormatting>
  <conditionalFormatting sqref="P286">
    <cfRule type="expression" dxfId="30" priority="22153">
      <formula>$L286=0</formula>
    </cfRule>
  </conditionalFormatting>
  <conditionalFormatting sqref="T286">
    <cfRule type="expression" dxfId="30" priority="22152">
      <formula>$L286=0</formula>
    </cfRule>
  </conditionalFormatting>
  <conditionalFormatting sqref="X286">
    <cfRule type="expression" dxfId="30" priority="22151">
      <formula>$L286=0</formula>
    </cfRule>
  </conditionalFormatting>
  <conditionalFormatting sqref="AB286">
    <cfRule type="expression" dxfId="30" priority="22150">
      <formula>$L286=0</formula>
    </cfRule>
  </conditionalFormatting>
  <conditionalFormatting sqref="A287:C287">
    <cfRule type="expression" dxfId="30" priority="14897">
      <formula>$L287=0</formula>
    </cfRule>
  </conditionalFormatting>
  <conditionalFormatting sqref="B287:C287">
    <cfRule type="cellIs" dxfId="31" priority="51192" operator="lessThan">
      <formula>0</formula>
    </cfRule>
    <cfRule type="cellIs" dxfId="32" priority="36674" operator="lessThan">
      <formula>0</formula>
    </cfRule>
  </conditionalFormatting>
  <conditionalFormatting sqref="D287">
    <cfRule type="expression" dxfId="30" priority="7638">
      <formula>$L287=0</formula>
    </cfRule>
  </conditionalFormatting>
  <conditionalFormatting sqref="E287:G287">
    <cfRule type="expression" dxfId="30" priority="14896">
      <formula>$L287=0</formula>
    </cfRule>
  </conditionalFormatting>
  <conditionalFormatting sqref="F287:G287">
    <cfRule type="cellIs" dxfId="31" priority="51191" operator="lessThan">
      <formula>0</formula>
    </cfRule>
    <cfRule type="cellIs" dxfId="32" priority="36673" operator="lessThan">
      <formula>0</formula>
    </cfRule>
  </conditionalFormatting>
  <conditionalFormatting sqref="H287">
    <cfRule type="expression" dxfId="30" priority="7637">
      <formula>$L287=0</formula>
    </cfRule>
  </conditionalFormatting>
  <conditionalFormatting sqref="I287:K287">
    <cfRule type="expression" dxfId="30" priority="14895">
      <formula>$L287=0</formula>
    </cfRule>
  </conditionalFormatting>
  <conditionalFormatting sqref="J287:K287">
    <cfRule type="cellIs" dxfId="31" priority="51190" operator="lessThan">
      <formula>0</formula>
    </cfRule>
    <cfRule type="cellIs" dxfId="32" priority="36672" operator="lessThan">
      <formula>0</formula>
    </cfRule>
  </conditionalFormatting>
  <conditionalFormatting sqref="L287">
    <cfRule type="expression" dxfId="30" priority="7636">
      <formula>$L287=0</formula>
    </cfRule>
  </conditionalFormatting>
  <conditionalFormatting sqref="M287:O287">
    <cfRule type="expression" dxfId="30" priority="14894">
      <formula>$L287=0</formula>
    </cfRule>
  </conditionalFormatting>
  <conditionalFormatting sqref="N287:O287">
    <cfRule type="cellIs" dxfId="31" priority="51189" operator="lessThan">
      <formula>0</formula>
    </cfRule>
    <cfRule type="cellIs" dxfId="32" priority="36671" operator="lessThan">
      <formula>0</formula>
    </cfRule>
  </conditionalFormatting>
  <conditionalFormatting sqref="P287">
    <cfRule type="expression" dxfId="30" priority="7635">
      <formula>$L287=0</formula>
    </cfRule>
  </conditionalFormatting>
  <conditionalFormatting sqref="Q287:S287">
    <cfRule type="expression" dxfId="30" priority="14893">
      <formula>$L287=0</formula>
    </cfRule>
  </conditionalFormatting>
  <conditionalFormatting sqref="R287:S287">
    <cfRule type="cellIs" dxfId="31" priority="51188" operator="lessThan">
      <formula>0</formula>
    </cfRule>
    <cfRule type="cellIs" dxfId="32" priority="36670" operator="lessThan">
      <formula>0</formula>
    </cfRule>
  </conditionalFormatting>
  <conditionalFormatting sqref="T287">
    <cfRule type="expression" dxfId="30" priority="7634">
      <formula>$L287=0</formula>
    </cfRule>
  </conditionalFormatting>
  <conditionalFormatting sqref="U287:W287">
    <cfRule type="expression" dxfId="30" priority="14892">
      <formula>$L287=0</formula>
    </cfRule>
  </conditionalFormatting>
  <conditionalFormatting sqref="V287:W287">
    <cfRule type="cellIs" dxfId="31" priority="51187" operator="lessThan">
      <formula>0</formula>
    </cfRule>
    <cfRule type="cellIs" dxfId="32" priority="36669" operator="lessThan">
      <formula>0</formula>
    </cfRule>
  </conditionalFormatting>
  <conditionalFormatting sqref="X287">
    <cfRule type="expression" dxfId="30" priority="7633">
      <formula>$L287=0</formula>
    </cfRule>
  </conditionalFormatting>
  <conditionalFormatting sqref="Y287:AA287">
    <cfRule type="expression" dxfId="30" priority="14891">
      <formula>$L287=0</formula>
    </cfRule>
  </conditionalFormatting>
  <conditionalFormatting sqref="Z287:AA287">
    <cfRule type="cellIs" dxfId="31" priority="51186" operator="lessThan">
      <formula>0</formula>
    </cfRule>
    <cfRule type="cellIs" dxfId="32" priority="36668" operator="lessThan">
      <formula>0</formula>
    </cfRule>
  </conditionalFormatting>
  <conditionalFormatting sqref="AB287">
    <cfRule type="expression" dxfId="30" priority="7632">
      <formula>$L287=0</formula>
    </cfRule>
  </conditionalFormatting>
  <conditionalFormatting sqref="D288">
    <cfRule type="expression" dxfId="30" priority="22149">
      <formula>$L288=0</formula>
    </cfRule>
  </conditionalFormatting>
  <conditionalFormatting sqref="H288">
    <cfRule type="expression" dxfId="30" priority="22148">
      <formula>$L288=0</formula>
    </cfRule>
  </conditionalFormatting>
  <conditionalFormatting sqref="L288">
    <cfRule type="expression" dxfId="30" priority="22147">
      <formula>$L288=0</formula>
    </cfRule>
  </conditionalFormatting>
  <conditionalFormatting sqref="P288">
    <cfRule type="expression" dxfId="30" priority="22146">
      <formula>$L288=0</formula>
    </cfRule>
  </conditionalFormatting>
  <conditionalFormatting sqref="T288">
    <cfRule type="expression" dxfId="30" priority="22145">
      <formula>$L288=0</formula>
    </cfRule>
  </conditionalFormatting>
  <conditionalFormatting sqref="X288">
    <cfRule type="expression" dxfId="30" priority="22144">
      <formula>$L288=0</formula>
    </cfRule>
  </conditionalFormatting>
  <conditionalFormatting sqref="AB288">
    <cfRule type="expression" dxfId="30" priority="22143">
      <formula>$L288=0</formula>
    </cfRule>
  </conditionalFormatting>
  <conditionalFormatting sqref="A289:C289">
    <cfRule type="expression" dxfId="30" priority="14890">
      <formula>$L289=0</formula>
    </cfRule>
  </conditionalFormatting>
  <conditionalFormatting sqref="B289:C289">
    <cfRule type="cellIs" dxfId="31" priority="51185" operator="lessThan">
      <formula>0</formula>
    </cfRule>
    <cfRule type="cellIs" dxfId="32" priority="36667" operator="lessThan">
      <formula>0</formula>
    </cfRule>
  </conditionalFormatting>
  <conditionalFormatting sqref="D289">
    <cfRule type="expression" dxfId="30" priority="7631">
      <formula>$L289=0</formula>
    </cfRule>
  </conditionalFormatting>
  <conditionalFormatting sqref="E289:G289">
    <cfRule type="expression" dxfId="30" priority="14889">
      <formula>$L289=0</formula>
    </cfRule>
  </conditionalFormatting>
  <conditionalFormatting sqref="F289:G289">
    <cfRule type="cellIs" dxfId="31" priority="51184" operator="lessThan">
      <formula>0</formula>
    </cfRule>
    <cfRule type="cellIs" dxfId="32" priority="36666" operator="lessThan">
      <formula>0</formula>
    </cfRule>
  </conditionalFormatting>
  <conditionalFormatting sqref="H289">
    <cfRule type="expression" dxfId="30" priority="7630">
      <formula>$L289=0</formula>
    </cfRule>
  </conditionalFormatting>
  <conditionalFormatting sqref="I289:K289">
    <cfRule type="expression" dxfId="30" priority="14888">
      <formula>$L289=0</formula>
    </cfRule>
  </conditionalFormatting>
  <conditionalFormatting sqref="J289:K289">
    <cfRule type="cellIs" dxfId="31" priority="51183" operator="lessThan">
      <formula>0</formula>
    </cfRule>
    <cfRule type="cellIs" dxfId="32" priority="36665" operator="lessThan">
      <formula>0</formula>
    </cfRule>
  </conditionalFormatting>
  <conditionalFormatting sqref="L289">
    <cfRule type="expression" dxfId="30" priority="7629">
      <formula>$L289=0</formula>
    </cfRule>
  </conditionalFormatting>
  <conditionalFormatting sqref="M289:O289">
    <cfRule type="expression" dxfId="30" priority="14887">
      <formula>$L289=0</formula>
    </cfRule>
  </conditionalFormatting>
  <conditionalFormatting sqref="N289:O289">
    <cfRule type="cellIs" dxfId="31" priority="51182" operator="lessThan">
      <formula>0</formula>
    </cfRule>
    <cfRule type="cellIs" dxfId="32" priority="36664" operator="lessThan">
      <formula>0</formula>
    </cfRule>
  </conditionalFormatting>
  <conditionalFormatting sqref="P289">
    <cfRule type="expression" dxfId="30" priority="7628">
      <formula>$L289=0</formula>
    </cfRule>
  </conditionalFormatting>
  <conditionalFormatting sqref="Q289:S289">
    <cfRule type="expression" dxfId="30" priority="14886">
      <formula>$L289=0</formula>
    </cfRule>
  </conditionalFormatting>
  <conditionalFormatting sqref="R289:S289">
    <cfRule type="cellIs" dxfId="31" priority="51181" operator="lessThan">
      <formula>0</formula>
    </cfRule>
    <cfRule type="cellIs" dxfId="32" priority="36663" operator="lessThan">
      <formula>0</formula>
    </cfRule>
  </conditionalFormatting>
  <conditionalFormatting sqref="T289">
    <cfRule type="expression" dxfId="30" priority="7627">
      <formula>$L289=0</formula>
    </cfRule>
  </conditionalFormatting>
  <conditionalFormatting sqref="U289:W289">
    <cfRule type="expression" dxfId="30" priority="14885">
      <formula>$L289=0</formula>
    </cfRule>
  </conditionalFormatting>
  <conditionalFormatting sqref="V289:W289">
    <cfRule type="cellIs" dxfId="31" priority="51180" operator="lessThan">
      <formula>0</formula>
    </cfRule>
    <cfRule type="cellIs" dxfId="32" priority="36662" operator="lessThan">
      <formula>0</formula>
    </cfRule>
  </conditionalFormatting>
  <conditionalFormatting sqref="X289">
    <cfRule type="expression" dxfId="30" priority="7626">
      <formula>$L289=0</formula>
    </cfRule>
  </conditionalFormatting>
  <conditionalFormatting sqref="Y289:AA289">
    <cfRule type="expression" dxfId="30" priority="14884">
      <formula>$L289=0</formula>
    </cfRule>
  </conditionalFormatting>
  <conditionalFormatting sqref="Z289:AA289">
    <cfRule type="cellIs" dxfId="31" priority="51179" operator="lessThan">
      <formula>0</formula>
    </cfRule>
    <cfRule type="cellIs" dxfId="32" priority="36661" operator="lessThan">
      <formula>0</formula>
    </cfRule>
  </conditionalFormatting>
  <conditionalFormatting sqref="AB289">
    <cfRule type="expression" dxfId="30" priority="7625">
      <formula>$L289=0</formula>
    </cfRule>
  </conditionalFormatting>
  <conditionalFormatting sqref="D290">
    <cfRule type="expression" dxfId="30" priority="22142">
      <formula>$L290=0</formula>
    </cfRule>
  </conditionalFormatting>
  <conditionalFormatting sqref="H290">
    <cfRule type="expression" dxfId="30" priority="22141">
      <formula>$L290=0</formula>
    </cfRule>
  </conditionalFormatting>
  <conditionalFormatting sqref="L290">
    <cfRule type="expression" dxfId="30" priority="22140">
      <formula>$L290=0</formula>
    </cfRule>
  </conditionalFormatting>
  <conditionalFormatting sqref="P290">
    <cfRule type="expression" dxfId="30" priority="22139">
      <formula>$L290=0</formula>
    </cfRule>
  </conditionalFormatting>
  <conditionalFormatting sqref="T290">
    <cfRule type="expression" dxfId="30" priority="22138">
      <formula>$L290=0</formula>
    </cfRule>
  </conditionalFormatting>
  <conditionalFormatting sqref="X290">
    <cfRule type="expression" dxfId="30" priority="22137">
      <formula>$L290=0</formula>
    </cfRule>
  </conditionalFormatting>
  <conditionalFormatting sqref="AB290">
    <cfRule type="expression" dxfId="30" priority="22136">
      <formula>$L290=0</formula>
    </cfRule>
  </conditionalFormatting>
  <conditionalFormatting sqref="A291:C291">
    <cfRule type="expression" dxfId="30" priority="14883">
      <formula>$L291=0</formula>
    </cfRule>
  </conditionalFormatting>
  <conditionalFormatting sqref="B291:C291">
    <cfRule type="cellIs" dxfId="31" priority="51178" operator="lessThan">
      <formula>0</formula>
    </cfRule>
    <cfRule type="cellIs" dxfId="32" priority="36660" operator="lessThan">
      <formula>0</formula>
    </cfRule>
  </conditionalFormatting>
  <conditionalFormatting sqref="D291">
    <cfRule type="expression" dxfId="30" priority="7624">
      <formula>$L291=0</formula>
    </cfRule>
  </conditionalFormatting>
  <conditionalFormatting sqref="E291:G291">
    <cfRule type="expression" dxfId="30" priority="14882">
      <formula>$L291=0</formula>
    </cfRule>
  </conditionalFormatting>
  <conditionalFormatting sqref="F291:G291">
    <cfRule type="cellIs" dxfId="31" priority="51177" operator="lessThan">
      <formula>0</formula>
    </cfRule>
    <cfRule type="cellIs" dxfId="32" priority="36659" operator="lessThan">
      <formula>0</formula>
    </cfRule>
  </conditionalFormatting>
  <conditionalFormatting sqref="H291">
    <cfRule type="expression" dxfId="30" priority="7623">
      <formula>$L291=0</formula>
    </cfRule>
  </conditionalFormatting>
  <conditionalFormatting sqref="I291:K291">
    <cfRule type="expression" dxfId="30" priority="14881">
      <formula>$L291=0</formula>
    </cfRule>
  </conditionalFormatting>
  <conditionalFormatting sqref="J291:K291">
    <cfRule type="cellIs" dxfId="31" priority="51176" operator="lessThan">
      <formula>0</formula>
    </cfRule>
    <cfRule type="cellIs" dxfId="32" priority="36658" operator="lessThan">
      <formula>0</formula>
    </cfRule>
  </conditionalFormatting>
  <conditionalFormatting sqref="L291">
    <cfRule type="expression" dxfId="30" priority="7622">
      <formula>$L291=0</formula>
    </cfRule>
  </conditionalFormatting>
  <conditionalFormatting sqref="M291:O291">
    <cfRule type="expression" dxfId="30" priority="14880">
      <formula>$L291=0</formula>
    </cfRule>
  </conditionalFormatting>
  <conditionalFormatting sqref="N291:O291">
    <cfRule type="cellIs" dxfId="31" priority="51175" operator="lessThan">
      <formula>0</formula>
    </cfRule>
    <cfRule type="cellIs" dxfId="32" priority="36657" operator="lessThan">
      <formula>0</formula>
    </cfRule>
  </conditionalFormatting>
  <conditionalFormatting sqref="P291">
    <cfRule type="expression" dxfId="30" priority="7621">
      <formula>$L291=0</formula>
    </cfRule>
  </conditionalFormatting>
  <conditionalFormatting sqref="Q291:S291">
    <cfRule type="expression" dxfId="30" priority="14879">
      <formula>$L291=0</formula>
    </cfRule>
  </conditionalFormatting>
  <conditionalFormatting sqref="R291:S291">
    <cfRule type="cellIs" dxfId="31" priority="51174" operator="lessThan">
      <formula>0</formula>
    </cfRule>
    <cfRule type="cellIs" dxfId="32" priority="36656" operator="lessThan">
      <formula>0</formula>
    </cfRule>
  </conditionalFormatting>
  <conditionalFormatting sqref="T291">
    <cfRule type="expression" dxfId="30" priority="7620">
      <formula>$L291=0</formula>
    </cfRule>
  </conditionalFormatting>
  <conditionalFormatting sqref="U291:W291">
    <cfRule type="expression" dxfId="30" priority="14878">
      <formula>$L291=0</formula>
    </cfRule>
  </conditionalFormatting>
  <conditionalFormatting sqref="V291:W291">
    <cfRule type="cellIs" dxfId="31" priority="51173" operator="lessThan">
      <formula>0</formula>
    </cfRule>
    <cfRule type="cellIs" dxfId="32" priority="36655" operator="lessThan">
      <formula>0</formula>
    </cfRule>
  </conditionalFormatting>
  <conditionalFormatting sqref="X291">
    <cfRule type="expression" dxfId="30" priority="7619">
      <formula>$L291=0</formula>
    </cfRule>
  </conditionalFormatting>
  <conditionalFormatting sqref="Y291:AA291">
    <cfRule type="expression" dxfId="30" priority="14877">
      <formula>$L291=0</formula>
    </cfRule>
  </conditionalFormatting>
  <conditionalFormatting sqref="Z291:AA291">
    <cfRule type="cellIs" dxfId="31" priority="51172" operator="lessThan">
      <formula>0</formula>
    </cfRule>
    <cfRule type="cellIs" dxfId="32" priority="36654" operator="lessThan">
      <formula>0</formula>
    </cfRule>
  </conditionalFormatting>
  <conditionalFormatting sqref="AB291">
    <cfRule type="expression" dxfId="30" priority="7618">
      <formula>$L291=0</formula>
    </cfRule>
  </conditionalFormatting>
  <conditionalFormatting sqref="D292">
    <cfRule type="expression" dxfId="30" priority="22135">
      <formula>$L292=0</formula>
    </cfRule>
  </conditionalFormatting>
  <conditionalFormatting sqref="H292">
    <cfRule type="expression" dxfId="30" priority="22134">
      <formula>$L292=0</formula>
    </cfRule>
  </conditionalFormatting>
  <conditionalFormatting sqref="L292">
    <cfRule type="expression" dxfId="30" priority="22133">
      <formula>$L292=0</formula>
    </cfRule>
  </conditionalFormatting>
  <conditionalFormatting sqref="P292">
    <cfRule type="expression" dxfId="30" priority="22132">
      <formula>$L292=0</formula>
    </cfRule>
  </conditionalFormatting>
  <conditionalFormatting sqref="T292">
    <cfRule type="expression" dxfId="30" priority="22131">
      <formula>$L292=0</formula>
    </cfRule>
  </conditionalFormatting>
  <conditionalFormatting sqref="X292">
    <cfRule type="expression" dxfId="30" priority="22130">
      <formula>$L292=0</formula>
    </cfRule>
  </conditionalFormatting>
  <conditionalFormatting sqref="AB292">
    <cfRule type="expression" dxfId="30" priority="22129">
      <formula>$L292=0</formula>
    </cfRule>
  </conditionalFormatting>
  <conditionalFormatting sqref="A293:C293">
    <cfRule type="expression" dxfId="30" priority="14876">
      <formula>$L293=0</formula>
    </cfRule>
  </conditionalFormatting>
  <conditionalFormatting sqref="B293:C293">
    <cfRule type="cellIs" dxfId="31" priority="51171" operator="lessThan">
      <formula>0</formula>
    </cfRule>
    <cfRule type="cellIs" dxfId="32" priority="36653" operator="lessThan">
      <formula>0</formula>
    </cfRule>
  </conditionalFormatting>
  <conditionalFormatting sqref="D293">
    <cfRule type="expression" dxfId="30" priority="7617">
      <formula>$L293=0</formula>
    </cfRule>
  </conditionalFormatting>
  <conditionalFormatting sqref="E293:G293">
    <cfRule type="expression" dxfId="30" priority="14875">
      <formula>$L293=0</formula>
    </cfRule>
  </conditionalFormatting>
  <conditionalFormatting sqref="F293:G293">
    <cfRule type="cellIs" dxfId="31" priority="51170" operator="lessThan">
      <formula>0</formula>
    </cfRule>
    <cfRule type="cellIs" dxfId="32" priority="36652" operator="lessThan">
      <formula>0</formula>
    </cfRule>
  </conditionalFormatting>
  <conditionalFormatting sqref="H293">
    <cfRule type="expression" dxfId="30" priority="7616">
      <formula>$L293=0</formula>
    </cfRule>
  </conditionalFormatting>
  <conditionalFormatting sqref="I293:K293">
    <cfRule type="expression" dxfId="30" priority="14874">
      <formula>$L293=0</formula>
    </cfRule>
  </conditionalFormatting>
  <conditionalFormatting sqref="J293:K293">
    <cfRule type="cellIs" dxfId="31" priority="51169" operator="lessThan">
      <formula>0</formula>
    </cfRule>
    <cfRule type="cellIs" dxfId="32" priority="36651" operator="lessThan">
      <formula>0</formula>
    </cfRule>
  </conditionalFormatting>
  <conditionalFormatting sqref="L293">
    <cfRule type="expression" dxfId="30" priority="7615">
      <formula>$L293=0</formula>
    </cfRule>
  </conditionalFormatting>
  <conditionalFormatting sqref="M293:O293">
    <cfRule type="expression" dxfId="30" priority="14873">
      <formula>$L293=0</formula>
    </cfRule>
  </conditionalFormatting>
  <conditionalFormatting sqref="N293:O293">
    <cfRule type="cellIs" dxfId="31" priority="51168" operator="lessThan">
      <formula>0</formula>
    </cfRule>
    <cfRule type="cellIs" dxfId="32" priority="36650" operator="lessThan">
      <formula>0</formula>
    </cfRule>
  </conditionalFormatting>
  <conditionalFormatting sqref="P293">
    <cfRule type="expression" dxfId="30" priority="7614">
      <formula>$L293=0</formula>
    </cfRule>
  </conditionalFormatting>
  <conditionalFormatting sqref="Q293:S293">
    <cfRule type="expression" dxfId="30" priority="14872">
      <formula>$L293=0</formula>
    </cfRule>
  </conditionalFormatting>
  <conditionalFormatting sqref="R293:S293">
    <cfRule type="cellIs" dxfId="31" priority="51167" operator="lessThan">
      <formula>0</formula>
    </cfRule>
    <cfRule type="cellIs" dxfId="32" priority="36649" operator="lessThan">
      <formula>0</formula>
    </cfRule>
  </conditionalFormatting>
  <conditionalFormatting sqref="T293">
    <cfRule type="expression" dxfId="30" priority="7613">
      <formula>$L293=0</formula>
    </cfRule>
  </conditionalFormatting>
  <conditionalFormatting sqref="U293:W293">
    <cfRule type="expression" dxfId="30" priority="14871">
      <formula>$L293=0</formula>
    </cfRule>
  </conditionalFormatting>
  <conditionalFormatting sqref="V293:W293">
    <cfRule type="cellIs" dxfId="31" priority="51166" operator="lessThan">
      <formula>0</formula>
    </cfRule>
    <cfRule type="cellIs" dxfId="32" priority="36648" operator="lessThan">
      <formula>0</formula>
    </cfRule>
  </conditionalFormatting>
  <conditionalFormatting sqref="X293">
    <cfRule type="expression" dxfId="30" priority="7612">
      <formula>$L293=0</formula>
    </cfRule>
  </conditionalFormatting>
  <conditionalFormatting sqref="Y293:AA293">
    <cfRule type="expression" dxfId="30" priority="14870">
      <formula>$L293=0</formula>
    </cfRule>
  </conditionalFormatting>
  <conditionalFormatting sqref="Z293:AA293">
    <cfRule type="cellIs" dxfId="31" priority="51165" operator="lessThan">
      <formula>0</formula>
    </cfRule>
    <cfRule type="cellIs" dxfId="32" priority="36647" operator="lessThan">
      <formula>0</formula>
    </cfRule>
  </conditionalFormatting>
  <conditionalFormatting sqref="AB293">
    <cfRule type="expression" dxfId="30" priority="7611">
      <formula>$L293=0</formula>
    </cfRule>
  </conditionalFormatting>
  <conditionalFormatting sqref="D294">
    <cfRule type="expression" dxfId="30" priority="22128">
      <formula>$L294=0</formula>
    </cfRule>
  </conditionalFormatting>
  <conditionalFormatting sqref="H294">
    <cfRule type="expression" dxfId="30" priority="22127">
      <formula>$L294=0</formula>
    </cfRule>
  </conditionalFormatting>
  <conditionalFormatting sqref="L294">
    <cfRule type="expression" dxfId="30" priority="22126">
      <formula>$L294=0</formula>
    </cfRule>
  </conditionalFormatting>
  <conditionalFormatting sqref="P294">
    <cfRule type="expression" dxfId="30" priority="22125">
      <formula>$L294=0</formula>
    </cfRule>
  </conditionalFormatting>
  <conditionalFormatting sqref="T294">
    <cfRule type="expression" dxfId="30" priority="22124">
      <formula>$L294=0</formula>
    </cfRule>
  </conditionalFormatting>
  <conditionalFormatting sqref="X294">
    <cfRule type="expression" dxfId="30" priority="22123">
      <formula>$L294=0</formula>
    </cfRule>
  </conditionalFormatting>
  <conditionalFormatting sqref="AB294">
    <cfRule type="expression" dxfId="30" priority="22122">
      <formula>$L294=0</formula>
    </cfRule>
  </conditionalFormatting>
  <conditionalFormatting sqref="A295:C295">
    <cfRule type="expression" dxfId="30" priority="14869">
      <formula>$L295=0</formula>
    </cfRule>
  </conditionalFormatting>
  <conditionalFormatting sqref="B295:C295">
    <cfRule type="cellIs" dxfId="31" priority="51164" operator="lessThan">
      <formula>0</formula>
    </cfRule>
    <cfRule type="cellIs" dxfId="32" priority="36646" operator="lessThan">
      <formula>0</formula>
    </cfRule>
  </conditionalFormatting>
  <conditionalFormatting sqref="D295">
    <cfRule type="expression" dxfId="30" priority="7610">
      <formula>$L295=0</formula>
    </cfRule>
  </conditionalFormatting>
  <conditionalFormatting sqref="E295:G295">
    <cfRule type="expression" dxfId="30" priority="14868">
      <formula>$L295=0</formula>
    </cfRule>
  </conditionalFormatting>
  <conditionalFormatting sqref="F295:G295">
    <cfRule type="cellIs" dxfId="31" priority="51163" operator="lessThan">
      <formula>0</formula>
    </cfRule>
    <cfRule type="cellIs" dxfId="32" priority="36645" operator="lessThan">
      <formula>0</formula>
    </cfRule>
  </conditionalFormatting>
  <conditionalFormatting sqref="H295">
    <cfRule type="expression" dxfId="30" priority="7609">
      <formula>$L295=0</formula>
    </cfRule>
  </conditionalFormatting>
  <conditionalFormatting sqref="I295:K295">
    <cfRule type="expression" dxfId="30" priority="14867">
      <formula>$L295=0</formula>
    </cfRule>
  </conditionalFormatting>
  <conditionalFormatting sqref="J295:K295">
    <cfRule type="cellIs" dxfId="31" priority="51162" operator="lessThan">
      <formula>0</formula>
    </cfRule>
    <cfRule type="cellIs" dxfId="32" priority="36644" operator="lessThan">
      <formula>0</formula>
    </cfRule>
  </conditionalFormatting>
  <conditionalFormatting sqref="L295">
    <cfRule type="expression" dxfId="30" priority="7608">
      <formula>$L295=0</formula>
    </cfRule>
  </conditionalFormatting>
  <conditionalFormatting sqref="M295:O295">
    <cfRule type="expression" dxfId="30" priority="14866">
      <formula>$L295=0</formula>
    </cfRule>
  </conditionalFormatting>
  <conditionalFormatting sqref="N295:O295">
    <cfRule type="cellIs" dxfId="31" priority="51161" operator="lessThan">
      <formula>0</formula>
    </cfRule>
    <cfRule type="cellIs" dxfId="32" priority="36643" operator="lessThan">
      <formula>0</formula>
    </cfRule>
  </conditionalFormatting>
  <conditionalFormatting sqref="P295">
    <cfRule type="expression" dxfId="30" priority="7607">
      <formula>$L295=0</formula>
    </cfRule>
  </conditionalFormatting>
  <conditionalFormatting sqref="Q295:S295">
    <cfRule type="expression" dxfId="30" priority="14865">
      <formula>$L295=0</formula>
    </cfRule>
  </conditionalFormatting>
  <conditionalFormatting sqref="R295:S295">
    <cfRule type="cellIs" dxfId="31" priority="51160" operator="lessThan">
      <formula>0</formula>
    </cfRule>
    <cfRule type="cellIs" dxfId="32" priority="36642" operator="lessThan">
      <formula>0</formula>
    </cfRule>
  </conditionalFormatting>
  <conditionalFormatting sqref="T295">
    <cfRule type="expression" dxfId="30" priority="7606">
      <formula>$L295=0</formula>
    </cfRule>
  </conditionalFormatting>
  <conditionalFormatting sqref="U295:W295">
    <cfRule type="expression" dxfId="30" priority="14864">
      <formula>$L295=0</formula>
    </cfRule>
  </conditionalFormatting>
  <conditionalFormatting sqref="V295:W295">
    <cfRule type="cellIs" dxfId="31" priority="51159" operator="lessThan">
      <formula>0</formula>
    </cfRule>
    <cfRule type="cellIs" dxfId="32" priority="36641" operator="lessThan">
      <formula>0</formula>
    </cfRule>
  </conditionalFormatting>
  <conditionalFormatting sqref="X295">
    <cfRule type="expression" dxfId="30" priority="7605">
      <formula>$L295=0</formula>
    </cfRule>
  </conditionalFormatting>
  <conditionalFormatting sqref="Y295:AA295">
    <cfRule type="expression" dxfId="30" priority="14863">
      <formula>$L295=0</formula>
    </cfRule>
  </conditionalFormatting>
  <conditionalFormatting sqref="Z295:AA295">
    <cfRule type="cellIs" dxfId="31" priority="51158" operator="lessThan">
      <formula>0</formula>
    </cfRule>
    <cfRule type="cellIs" dxfId="32" priority="36640" operator="lessThan">
      <formula>0</formula>
    </cfRule>
  </conditionalFormatting>
  <conditionalFormatting sqref="AB295">
    <cfRule type="expression" dxfId="30" priority="7604">
      <formula>$L295=0</formula>
    </cfRule>
  </conditionalFormatting>
  <conditionalFormatting sqref="D296">
    <cfRule type="expression" dxfId="30" priority="22121">
      <formula>$L296=0</formula>
    </cfRule>
  </conditionalFormatting>
  <conditionalFormatting sqref="H296">
    <cfRule type="expression" dxfId="30" priority="22120">
      <formula>$L296=0</formula>
    </cfRule>
  </conditionalFormatting>
  <conditionalFormatting sqref="L296">
    <cfRule type="expression" dxfId="30" priority="22119">
      <formula>$L296=0</formula>
    </cfRule>
  </conditionalFormatting>
  <conditionalFormatting sqref="P296">
    <cfRule type="expression" dxfId="30" priority="22118">
      <formula>$L296=0</formula>
    </cfRule>
  </conditionalFormatting>
  <conditionalFormatting sqref="T296">
    <cfRule type="expression" dxfId="30" priority="22117">
      <formula>$L296=0</formula>
    </cfRule>
  </conditionalFormatting>
  <conditionalFormatting sqref="X296">
    <cfRule type="expression" dxfId="30" priority="22116">
      <formula>$L296=0</formula>
    </cfRule>
  </conditionalFormatting>
  <conditionalFormatting sqref="AB296">
    <cfRule type="expression" dxfId="30" priority="22115">
      <formula>$L296=0</formula>
    </cfRule>
  </conditionalFormatting>
  <conditionalFormatting sqref="A297:C297">
    <cfRule type="expression" dxfId="30" priority="14862">
      <formula>$L297=0</formula>
    </cfRule>
  </conditionalFormatting>
  <conditionalFormatting sqref="B297:C297">
    <cfRule type="cellIs" dxfId="31" priority="51157" operator="lessThan">
      <formula>0</formula>
    </cfRule>
    <cfRule type="cellIs" dxfId="32" priority="36639" operator="lessThan">
      <formula>0</formula>
    </cfRule>
  </conditionalFormatting>
  <conditionalFormatting sqref="D297">
    <cfRule type="expression" dxfId="30" priority="7603">
      <formula>$L297=0</formula>
    </cfRule>
  </conditionalFormatting>
  <conditionalFormatting sqref="E297:G297">
    <cfRule type="expression" dxfId="30" priority="14861">
      <formula>$L297=0</formula>
    </cfRule>
  </conditionalFormatting>
  <conditionalFormatting sqref="F297:G297">
    <cfRule type="cellIs" dxfId="31" priority="51156" operator="lessThan">
      <formula>0</formula>
    </cfRule>
    <cfRule type="cellIs" dxfId="32" priority="36638" operator="lessThan">
      <formula>0</formula>
    </cfRule>
  </conditionalFormatting>
  <conditionalFormatting sqref="H297">
    <cfRule type="expression" dxfId="30" priority="7602">
      <formula>$L297=0</formula>
    </cfRule>
  </conditionalFormatting>
  <conditionalFormatting sqref="I297:K297">
    <cfRule type="expression" dxfId="30" priority="14860">
      <formula>$L297=0</formula>
    </cfRule>
  </conditionalFormatting>
  <conditionalFormatting sqref="J297:K297">
    <cfRule type="cellIs" dxfId="31" priority="51155" operator="lessThan">
      <formula>0</formula>
    </cfRule>
    <cfRule type="cellIs" dxfId="32" priority="36637" operator="lessThan">
      <formula>0</formula>
    </cfRule>
  </conditionalFormatting>
  <conditionalFormatting sqref="L297">
    <cfRule type="expression" dxfId="30" priority="7601">
      <formula>$L297=0</formula>
    </cfRule>
  </conditionalFormatting>
  <conditionalFormatting sqref="M297:O297">
    <cfRule type="expression" dxfId="30" priority="14859">
      <formula>$L297=0</formula>
    </cfRule>
  </conditionalFormatting>
  <conditionalFormatting sqref="N297:O297">
    <cfRule type="cellIs" dxfId="31" priority="51154" operator="lessThan">
      <formula>0</formula>
    </cfRule>
    <cfRule type="cellIs" dxfId="32" priority="36636" operator="lessThan">
      <formula>0</formula>
    </cfRule>
  </conditionalFormatting>
  <conditionalFormatting sqref="P297">
    <cfRule type="expression" dxfId="30" priority="7600">
      <formula>$L297=0</formula>
    </cfRule>
  </conditionalFormatting>
  <conditionalFormatting sqref="Q297:S297">
    <cfRule type="expression" dxfId="30" priority="14858">
      <formula>$L297=0</formula>
    </cfRule>
  </conditionalFormatting>
  <conditionalFormatting sqref="R297:S297">
    <cfRule type="cellIs" dxfId="31" priority="51153" operator="lessThan">
      <formula>0</formula>
    </cfRule>
    <cfRule type="cellIs" dxfId="32" priority="36635" operator="lessThan">
      <formula>0</formula>
    </cfRule>
  </conditionalFormatting>
  <conditionalFormatting sqref="T297">
    <cfRule type="expression" dxfId="30" priority="7599">
      <formula>$L297=0</formula>
    </cfRule>
  </conditionalFormatting>
  <conditionalFormatting sqref="U297:W297">
    <cfRule type="expression" dxfId="30" priority="14857">
      <formula>$L297=0</formula>
    </cfRule>
  </conditionalFormatting>
  <conditionalFormatting sqref="V297:W297">
    <cfRule type="cellIs" dxfId="31" priority="51152" operator="lessThan">
      <formula>0</formula>
    </cfRule>
    <cfRule type="cellIs" dxfId="32" priority="36634" operator="lessThan">
      <formula>0</formula>
    </cfRule>
  </conditionalFormatting>
  <conditionalFormatting sqref="X297">
    <cfRule type="expression" dxfId="30" priority="7598">
      <formula>$L297=0</formula>
    </cfRule>
  </conditionalFormatting>
  <conditionalFormatting sqref="Y297:AA297">
    <cfRule type="expression" dxfId="30" priority="14856">
      <formula>$L297=0</formula>
    </cfRule>
  </conditionalFormatting>
  <conditionalFormatting sqref="Z297:AA297">
    <cfRule type="cellIs" dxfId="31" priority="51151" operator="lessThan">
      <formula>0</formula>
    </cfRule>
    <cfRule type="cellIs" dxfId="32" priority="36633" operator="lessThan">
      <formula>0</formula>
    </cfRule>
  </conditionalFormatting>
  <conditionalFormatting sqref="AB297">
    <cfRule type="expression" dxfId="30" priority="7597">
      <formula>$L297=0</formula>
    </cfRule>
  </conditionalFormatting>
  <conditionalFormatting sqref="D298">
    <cfRule type="expression" dxfId="30" priority="22114">
      <formula>$L298=0</formula>
    </cfRule>
  </conditionalFormatting>
  <conditionalFormatting sqref="H298">
    <cfRule type="expression" dxfId="30" priority="22113">
      <formula>$L298=0</formula>
    </cfRule>
  </conditionalFormatting>
  <conditionalFormatting sqref="L298">
    <cfRule type="expression" dxfId="30" priority="22112">
      <formula>$L298=0</formula>
    </cfRule>
  </conditionalFormatting>
  <conditionalFormatting sqref="P298">
    <cfRule type="expression" dxfId="30" priority="22111">
      <formula>$L298=0</formula>
    </cfRule>
  </conditionalFormatting>
  <conditionalFormatting sqref="T298">
    <cfRule type="expression" dxfId="30" priority="22110">
      <formula>$L298=0</formula>
    </cfRule>
  </conditionalFormatting>
  <conditionalFormatting sqref="X298">
    <cfRule type="expression" dxfId="30" priority="22109">
      <formula>$L298=0</formula>
    </cfRule>
  </conditionalFormatting>
  <conditionalFormatting sqref="AB298">
    <cfRule type="expression" dxfId="30" priority="22108">
      <formula>$L298=0</formula>
    </cfRule>
  </conditionalFormatting>
  <conditionalFormatting sqref="A299:C299">
    <cfRule type="expression" dxfId="30" priority="14855">
      <formula>$L299=0</formula>
    </cfRule>
  </conditionalFormatting>
  <conditionalFormatting sqref="B299:C299">
    <cfRule type="cellIs" dxfId="31" priority="51150" operator="lessThan">
      <formula>0</formula>
    </cfRule>
    <cfRule type="cellIs" dxfId="32" priority="36632" operator="lessThan">
      <formula>0</formula>
    </cfRule>
  </conditionalFormatting>
  <conditionalFormatting sqref="D299">
    <cfRule type="expression" dxfId="30" priority="7596">
      <formula>$L299=0</formula>
    </cfRule>
  </conditionalFormatting>
  <conditionalFormatting sqref="E299:G299">
    <cfRule type="expression" dxfId="30" priority="14854">
      <formula>$L299=0</formula>
    </cfRule>
  </conditionalFormatting>
  <conditionalFormatting sqref="F299:G299">
    <cfRule type="cellIs" dxfId="31" priority="51149" operator="lessThan">
      <formula>0</formula>
    </cfRule>
    <cfRule type="cellIs" dxfId="32" priority="36631" operator="lessThan">
      <formula>0</formula>
    </cfRule>
  </conditionalFormatting>
  <conditionalFormatting sqref="H299">
    <cfRule type="expression" dxfId="30" priority="7595">
      <formula>$L299=0</formula>
    </cfRule>
  </conditionalFormatting>
  <conditionalFormatting sqref="I299:K299">
    <cfRule type="expression" dxfId="30" priority="14853">
      <formula>$L299=0</formula>
    </cfRule>
  </conditionalFormatting>
  <conditionalFormatting sqref="J299:K299">
    <cfRule type="cellIs" dxfId="31" priority="51148" operator="lessThan">
      <formula>0</formula>
    </cfRule>
    <cfRule type="cellIs" dxfId="32" priority="36630" operator="lessThan">
      <formula>0</formula>
    </cfRule>
  </conditionalFormatting>
  <conditionalFormatting sqref="L299">
    <cfRule type="expression" dxfId="30" priority="7594">
      <formula>$L299=0</formula>
    </cfRule>
  </conditionalFormatting>
  <conditionalFormatting sqref="M299:O299">
    <cfRule type="expression" dxfId="30" priority="14852">
      <formula>$L299=0</formula>
    </cfRule>
  </conditionalFormatting>
  <conditionalFormatting sqref="N299:O299">
    <cfRule type="cellIs" dxfId="31" priority="51147" operator="lessThan">
      <formula>0</formula>
    </cfRule>
    <cfRule type="cellIs" dxfId="32" priority="36629" operator="lessThan">
      <formula>0</formula>
    </cfRule>
  </conditionalFormatting>
  <conditionalFormatting sqref="P299">
    <cfRule type="expression" dxfId="30" priority="7593">
      <formula>$L299=0</formula>
    </cfRule>
  </conditionalFormatting>
  <conditionalFormatting sqref="Q299:S299">
    <cfRule type="expression" dxfId="30" priority="14851">
      <formula>$L299=0</formula>
    </cfRule>
  </conditionalFormatting>
  <conditionalFormatting sqref="R299:S299">
    <cfRule type="cellIs" dxfId="31" priority="51146" operator="lessThan">
      <formula>0</formula>
    </cfRule>
    <cfRule type="cellIs" dxfId="32" priority="36628" operator="lessThan">
      <formula>0</formula>
    </cfRule>
  </conditionalFormatting>
  <conditionalFormatting sqref="T299">
    <cfRule type="expression" dxfId="30" priority="7592">
      <formula>$L299=0</formula>
    </cfRule>
  </conditionalFormatting>
  <conditionalFormatting sqref="U299:W299">
    <cfRule type="expression" dxfId="30" priority="14850">
      <formula>$L299=0</formula>
    </cfRule>
  </conditionalFormatting>
  <conditionalFormatting sqref="V299:W299">
    <cfRule type="cellIs" dxfId="31" priority="51145" operator="lessThan">
      <formula>0</formula>
    </cfRule>
    <cfRule type="cellIs" dxfId="32" priority="36627" operator="lessThan">
      <formula>0</formula>
    </cfRule>
  </conditionalFormatting>
  <conditionalFormatting sqref="X299">
    <cfRule type="expression" dxfId="30" priority="7591">
      <formula>$L299=0</formula>
    </cfRule>
  </conditionalFormatting>
  <conditionalFormatting sqref="Y299:AA299">
    <cfRule type="expression" dxfId="30" priority="14849">
      <formula>$L299=0</formula>
    </cfRule>
  </conditionalFormatting>
  <conditionalFormatting sqref="Z299:AA299">
    <cfRule type="cellIs" dxfId="31" priority="51144" operator="lessThan">
      <formula>0</formula>
    </cfRule>
    <cfRule type="cellIs" dxfId="32" priority="36626" operator="lessThan">
      <formula>0</formula>
    </cfRule>
  </conditionalFormatting>
  <conditionalFormatting sqref="AB299">
    <cfRule type="expression" dxfId="30" priority="7590">
      <formula>$L299=0</formula>
    </cfRule>
  </conditionalFormatting>
  <conditionalFormatting sqref="D300">
    <cfRule type="expression" dxfId="30" priority="22107">
      <formula>$L300=0</formula>
    </cfRule>
  </conditionalFormatting>
  <conditionalFormatting sqref="H300">
    <cfRule type="expression" dxfId="30" priority="22106">
      <formula>$L300=0</formula>
    </cfRule>
  </conditionalFormatting>
  <conditionalFormatting sqref="L300">
    <cfRule type="expression" dxfId="30" priority="22105">
      <formula>$L300=0</formula>
    </cfRule>
  </conditionalFormatting>
  <conditionalFormatting sqref="P300">
    <cfRule type="expression" dxfId="30" priority="22104">
      <formula>$L300=0</formula>
    </cfRule>
  </conditionalFormatting>
  <conditionalFormatting sqref="T300">
    <cfRule type="expression" dxfId="30" priority="22103">
      <formula>$L300=0</formula>
    </cfRule>
  </conditionalFormatting>
  <conditionalFormatting sqref="X300">
    <cfRule type="expression" dxfId="30" priority="22102">
      <formula>$L300=0</formula>
    </cfRule>
  </conditionalFormatting>
  <conditionalFormatting sqref="AB300">
    <cfRule type="expression" dxfId="30" priority="22101">
      <formula>$L300=0</formula>
    </cfRule>
  </conditionalFormatting>
  <conditionalFormatting sqref="A301:C301">
    <cfRule type="expression" dxfId="30" priority="14848">
      <formula>$L301=0</formula>
    </cfRule>
  </conditionalFormatting>
  <conditionalFormatting sqref="B301:C301">
    <cfRule type="cellIs" dxfId="31" priority="51143" operator="lessThan">
      <formula>0</formula>
    </cfRule>
    <cfRule type="cellIs" dxfId="32" priority="36625" operator="lessThan">
      <formula>0</formula>
    </cfRule>
  </conditionalFormatting>
  <conditionalFormatting sqref="D301">
    <cfRule type="expression" dxfId="30" priority="7589">
      <formula>$L301=0</formula>
    </cfRule>
  </conditionalFormatting>
  <conditionalFormatting sqref="E301:G301">
    <cfRule type="expression" dxfId="30" priority="14847">
      <formula>$L301=0</formula>
    </cfRule>
  </conditionalFormatting>
  <conditionalFormatting sqref="F301:G301">
    <cfRule type="cellIs" dxfId="31" priority="51142" operator="lessThan">
      <formula>0</formula>
    </cfRule>
    <cfRule type="cellIs" dxfId="32" priority="36624" operator="lessThan">
      <formula>0</formula>
    </cfRule>
  </conditionalFormatting>
  <conditionalFormatting sqref="H301">
    <cfRule type="expression" dxfId="30" priority="7588">
      <formula>$L301=0</formula>
    </cfRule>
  </conditionalFormatting>
  <conditionalFormatting sqref="I301:K301">
    <cfRule type="expression" dxfId="30" priority="14846">
      <formula>$L301=0</formula>
    </cfRule>
  </conditionalFormatting>
  <conditionalFormatting sqref="J301:K301">
    <cfRule type="cellIs" dxfId="31" priority="51141" operator="lessThan">
      <formula>0</formula>
    </cfRule>
    <cfRule type="cellIs" dxfId="32" priority="36623" operator="lessThan">
      <formula>0</formula>
    </cfRule>
  </conditionalFormatting>
  <conditionalFormatting sqref="L301">
    <cfRule type="expression" dxfId="30" priority="7587">
      <formula>$L301=0</formula>
    </cfRule>
  </conditionalFormatting>
  <conditionalFormatting sqref="M301:O301">
    <cfRule type="expression" dxfId="30" priority="14845">
      <formula>$L301=0</formula>
    </cfRule>
  </conditionalFormatting>
  <conditionalFormatting sqref="N301:O301">
    <cfRule type="cellIs" dxfId="31" priority="51140" operator="lessThan">
      <formula>0</formula>
    </cfRule>
    <cfRule type="cellIs" dxfId="32" priority="36622" operator="lessThan">
      <formula>0</formula>
    </cfRule>
  </conditionalFormatting>
  <conditionalFormatting sqref="P301">
    <cfRule type="expression" dxfId="30" priority="7586">
      <formula>$L301=0</formula>
    </cfRule>
  </conditionalFormatting>
  <conditionalFormatting sqref="Q301:S301">
    <cfRule type="expression" dxfId="30" priority="14844">
      <formula>$L301=0</formula>
    </cfRule>
  </conditionalFormatting>
  <conditionalFormatting sqref="R301:S301">
    <cfRule type="cellIs" dxfId="31" priority="51139" operator="lessThan">
      <formula>0</formula>
    </cfRule>
    <cfRule type="cellIs" dxfId="32" priority="36621" operator="lessThan">
      <formula>0</formula>
    </cfRule>
  </conditionalFormatting>
  <conditionalFormatting sqref="T301">
    <cfRule type="expression" dxfId="30" priority="7585">
      <formula>$L301=0</formula>
    </cfRule>
  </conditionalFormatting>
  <conditionalFormatting sqref="U301:W301">
    <cfRule type="expression" dxfId="30" priority="14843">
      <formula>$L301=0</formula>
    </cfRule>
  </conditionalFormatting>
  <conditionalFormatting sqref="V301:W301">
    <cfRule type="cellIs" dxfId="31" priority="51138" operator="lessThan">
      <formula>0</formula>
    </cfRule>
    <cfRule type="cellIs" dxfId="32" priority="36620" operator="lessThan">
      <formula>0</formula>
    </cfRule>
  </conditionalFormatting>
  <conditionalFormatting sqref="X301">
    <cfRule type="expression" dxfId="30" priority="7584">
      <formula>$L301=0</formula>
    </cfRule>
  </conditionalFormatting>
  <conditionalFormatting sqref="Y301:AA301">
    <cfRule type="expression" dxfId="30" priority="14842">
      <formula>$L301=0</formula>
    </cfRule>
  </conditionalFormatting>
  <conditionalFormatting sqref="Z301:AA301">
    <cfRule type="cellIs" dxfId="31" priority="51137" operator="lessThan">
      <formula>0</formula>
    </cfRule>
    <cfRule type="cellIs" dxfId="32" priority="36619" operator="lessThan">
      <formula>0</formula>
    </cfRule>
  </conditionalFormatting>
  <conditionalFormatting sqref="AB301">
    <cfRule type="expression" dxfId="30" priority="7583">
      <formula>$L301=0</formula>
    </cfRule>
  </conditionalFormatting>
  <conditionalFormatting sqref="D302">
    <cfRule type="expression" dxfId="30" priority="22100">
      <formula>$L302=0</formula>
    </cfRule>
  </conditionalFormatting>
  <conditionalFormatting sqref="H302">
    <cfRule type="expression" dxfId="30" priority="22099">
      <formula>$L302=0</formula>
    </cfRule>
  </conditionalFormatting>
  <conditionalFormatting sqref="L302">
    <cfRule type="expression" dxfId="30" priority="22098">
      <formula>$L302=0</formula>
    </cfRule>
  </conditionalFormatting>
  <conditionalFormatting sqref="P302">
    <cfRule type="expression" dxfId="30" priority="22097">
      <formula>$L302=0</formula>
    </cfRule>
  </conditionalFormatting>
  <conditionalFormatting sqref="T302">
    <cfRule type="expression" dxfId="30" priority="22096">
      <formula>$L302=0</formula>
    </cfRule>
  </conditionalFormatting>
  <conditionalFormatting sqref="X302">
    <cfRule type="expression" dxfId="30" priority="22095">
      <formula>$L302=0</formula>
    </cfRule>
  </conditionalFormatting>
  <conditionalFormatting sqref="AB302">
    <cfRule type="expression" dxfId="30" priority="22094">
      <formula>$L302=0</formula>
    </cfRule>
  </conditionalFormatting>
  <conditionalFormatting sqref="A303:C303">
    <cfRule type="expression" dxfId="30" priority="14841">
      <formula>$L303=0</formula>
    </cfRule>
  </conditionalFormatting>
  <conditionalFormatting sqref="B303:C303">
    <cfRule type="cellIs" dxfId="31" priority="51136" operator="lessThan">
      <formula>0</formula>
    </cfRule>
    <cfRule type="cellIs" dxfId="32" priority="36618" operator="lessThan">
      <formula>0</formula>
    </cfRule>
  </conditionalFormatting>
  <conditionalFormatting sqref="D303">
    <cfRule type="expression" dxfId="30" priority="7582">
      <formula>$L303=0</formula>
    </cfRule>
  </conditionalFormatting>
  <conditionalFormatting sqref="E303:G303">
    <cfRule type="expression" dxfId="30" priority="14840">
      <formula>$L303=0</formula>
    </cfRule>
  </conditionalFormatting>
  <conditionalFormatting sqref="F303:G303">
    <cfRule type="cellIs" dxfId="31" priority="51135" operator="lessThan">
      <formula>0</formula>
    </cfRule>
    <cfRule type="cellIs" dxfId="32" priority="36617" operator="lessThan">
      <formula>0</formula>
    </cfRule>
  </conditionalFormatting>
  <conditionalFormatting sqref="H303">
    <cfRule type="expression" dxfId="30" priority="7581">
      <formula>$L303=0</formula>
    </cfRule>
  </conditionalFormatting>
  <conditionalFormatting sqref="I303:K303">
    <cfRule type="expression" dxfId="30" priority="14839">
      <formula>$L303=0</formula>
    </cfRule>
  </conditionalFormatting>
  <conditionalFormatting sqref="J303:K303">
    <cfRule type="cellIs" dxfId="31" priority="51134" operator="lessThan">
      <formula>0</formula>
    </cfRule>
    <cfRule type="cellIs" dxfId="32" priority="36616" operator="lessThan">
      <formula>0</formula>
    </cfRule>
  </conditionalFormatting>
  <conditionalFormatting sqref="L303">
    <cfRule type="expression" dxfId="30" priority="7580">
      <formula>$L303=0</formula>
    </cfRule>
  </conditionalFormatting>
  <conditionalFormatting sqref="M303:O303">
    <cfRule type="expression" dxfId="30" priority="14838">
      <formula>$L303=0</formula>
    </cfRule>
  </conditionalFormatting>
  <conditionalFormatting sqref="N303:O303">
    <cfRule type="cellIs" dxfId="31" priority="51133" operator="lessThan">
      <formula>0</formula>
    </cfRule>
    <cfRule type="cellIs" dxfId="32" priority="36615" operator="lessThan">
      <formula>0</formula>
    </cfRule>
  </conditionalFormatting>
  <conditionalFormatting sqref="P303">
    <cfRule type="expression" dxfId="30" priority="7579">
      <formula>$L303=0</formula>
    </cfRule>
  </conditionalFormatting>
  <conditionalFormatting sqref="Q303:S303">
    <cfRule type="expression" dxfId="30" priority="14837">
      <formula>$L303=0</formula>
    </cfRule>
  </conditionalFormatting>
  <conditionalFormatting sqref="R303:S303">
    <cfRule type="cellIs" dxfId="31" priority="51132" operator="lessThan">
      <formula>0</formula>
    </cfRule>
    <cfRule type="cellIs" dxfId="32" priority="36614" operator="lessThan">
      <formula>0</formula>
    </cfRule>
  </conditionalFormatting>
  <conditionalFormatting sqref="T303">
    <cfRule type="expression" dxfId="30" priority="7578">
      <formula>$L303=0</formula>
    </cfRule>
  </conditionalFormatting>
  <conditionalFormatting sqref="U303:W303">
    <cfRule type="expression" dxfId="30" priority="14836">
      <formula>$L303=0</formula>
    </cfRule>
  </conditionalFormatting>
  <conditionalFormatting sqref="V303:W303">
    <cfRule type="cellIs" dxfId="31" priority="51131" operator="lessThan">
      <formula>0</formula>
    </cfRule>
    <cfRule type="cellIs" dxfId="32" priority="36613" operator="lessThan">
      <formula>0</formula>
    </cfRule>
  </conditionalFormatting>
  <conditionalFormatting sqref="X303">
    <cfRule type="expression" dxfId="30" priority="7577">
      <formula>$L303=0</formula>
    </cfRule>
  </conditionalFormatting>
  <conditionalFormatting sqref="Y303:AA303">
    <cfRule type="expression" dxfId="30" priority="14835">
      <formula>$L303=0</formula>
    </cfRule>
  </conditionalFormatting>
  <conditionalFormatting sqref="Z303:AA303">
    <cfRule type="cellIs" dxfId="31" priority="51130" operator="lessThan">
      <formula>0</formula>
    </cfRule>
    <cfRule type="cellIs" dxfId="32" priority="36612" operator="lessThan">
      <formula>0</formula>
    </cfRule>
  </conditionalFormatting>
  <conditionalFormatting sqref="AB303">
    <cfRule type="expression" dxfId="30" priority="7576">
      <formula>$L303=0</formula>
    </cfRule>
  </conditionalFormatting>
  <conditionalFormatting sqref="D304">
    <cfRule type="expression" dxfId="30" priority="22093">
      <formula>$L304=0</formula>
    </cfRule>
  </conditionalFormatting>
  <conditionalFormatting sqref="H304">
    <cfRule type="expression" dxfId="30" priority="22092">
      <formula>$L304=0</formula>
    </cfRule>
  </conditionalFormatting>
  <conditionalFormatting sqref="L304">
    <cfRule type="expression" dxfId="30" priority="22091">
      <formula>$L304=0</formula>
    </cfRule>
  </conditionalFormatting>
  <conditionalFormatting sqref="P304">
    <cfRule type="expression" dxfId="30" priority="22090">
      <formula>$L304=0</formula>
    </cfRule>
  </conditionalFormatting>
  <conditionalFormatting sqref="T304">
    <cfRule type="expression" dxfId="30" priority="22089">
      <formula>$L304=0</formula>
    </cfRule>
  </conditionalFormatting>
  <conditionalFormatting sqref="X304">
    <cfRule type="expression" dxfId="30" priority="22088">
      <formula>$L304=0</formula>
    </cfRule>
  </conditionalFormatting>
  <conditionalFormatting sqref="AB304">
    <cfRule type="expression" dxfId="30" priority="22087">
      <formula>$L304=0</formula>
    </cfRule>
  </conditionalFormatting>
  <conditionalFormatting sqref="A305:C305">
    <cfRule type="expression" dxfId="30" priority="14834">
      <formula>$L305=0</formula>
    </cfRule>
  </conditionalFormatting>
  <conditionalFormatting sqref="B305:C305">
    <cfRule type="cellIs" dxfId="31" priority="51129" operator="lessThan">
      <formula>0</formula>
    </cfRule>
    <cfRule type="cellIs" dxfId="32" priority="36611" operator="lessThan">
      <formula>0</formula>
    </cfRule>
  </conditionalFormatting>
  <conditionalFormatting sqref="D305">
    <cfRule type="expression" dxfId="30" priority="7575">
      <formula>$L305=0</formula>
    </cfRule>
  </conditionalFormatting>
  <conditionalFormatting sqref="E305:G305">
    <cfRule type="expression" dxfId="30" priority="14833">
      <formula>$L305=0</formula>
    </cfRule>
  </conditionalFormatting>
  <conditionalFormatting sqref="F305:G305">
    <cfRule type="cellIs" dxfId="31" priority="51128" operator="lessThan">
      <formula>0</formula>
    </cfRule>
    <cfRule type="cellIs" dxfId="32" priority="36610" operator="lessThan">
      <formula>0</formula>
    </cfRule>
  </conditionalFormatting>
  <conditionalFormatting sqref="H305">
    <cfRule type="expression" dxfId="30" priority="7574">
      <formula>$L305=0</formula>
    </cfRule>
  </conditionalFormatting>
  <conditionalFormatting sqref="I305:K305">
    <cfRule type="expression" dxfId="30" priority="14832">
      <formula>$L305=0</formula>
    </cfRule>
  </conditionalFormatting>
  <conditionalFormatting sqref="J305:K305">
    <cfRule type="cellIs" dxfId="31" priority="51127" operator="lessThan">
      <formula>0</formula>
    </cfRule>
    <cfRule type="cellIs" dxfId="32" priority="36609" operator="lessThan">
      <formula>0</formula>
    </cfRule>
  </conditionalFormatting>
  <conditionalFormatting sqref="L305">
    <cfRule type="expression" dxfId="30" priority="7573">
      <formula>$L305=0</formula>
    </cfRule>
  </conditionalFormatting>
  <conditionalFormatting sqref="M305:O305">
    <cfRule type="expression" dxfId="30" priority="14831">
      <formula>$L305=0</formula>
    </cfRule>
  </conditionalFormatting>
  <conditionalFormatting sqref="N305:O305">
    <cfRule type="cellIs" dxfId="31" priority="51126" operator="lessThan">
      <formula>0</formula>
    </cfRule>
    <cfRule type="cellIs" dxfId="32" priority="36608" operator="lessThan">
      <formula>0</formula>
    </cfRule>
  </conditionalFormatting>
  <conditionalFormatting sqref="P305">
    <cfRule type="expression" dxfId="30" priority="7572">
      <formula>$L305=0</formula>
    </cfRule>
  </conditionalFormatting>
  <conditionalFormatting sqref="Q305:S305">
    <cfRule type="expression" dxfId="30" priority="14830">
      <formula>$L305=0</formula>
    </cfRule>
  </conditionalFormatting>
  <conditionalFormatting sqref="R305:S305">
    <cfRule type="cellIs" dxfId="31" priority="51125" operator="lessThan">
      <formula>0</formula>
    </cfRule>
    <cfRule type="cellIs" dxfId="32" priority="36607" operator="lessThan">
      <formula>0</formula>
    </cfRule>
  </conditionalFormatting>
  <conditionalFormatting sqref="T305">
    <cfRule type="expression" dxfId="30" priority="7571">
      <formula>$L305=0</formula>
    </cfRule>
  </conditionalFormatting>
  <conditionalFormatting sqref="U305:W305">
    <cfRule type="expression" dxfId="30" priority="14829">
      <formula>$L305=0</formula>
    </cfRule>
  </conditionalFormatting>
  <conditionalFormatting sqref="V305:W305">
    <cfRule type="cellIs" dxfId="31" priority="51124" operator="lessThan">
      <formula>0</formula>
    </cfRule>
    <cfRule type="cellIs" dxfId="32" priority="36606" operator="lessThan">
      <formula>0</formula>
    </cfRule>
  </conditionalFormatting>
  <conditionalFormatting sqref="X305">
    <cfRule type="expression" dxfId="30" priority="7570">
      <formula>$L305=0</formula>
    </cfRule>
  </conditionalFormatting>
  <conditionalFormatting sqref="Y305:AA305">
    <cfRule type="expression" dxfId="30" priority="14828">
      <formula>$L305=0</formula>
    </cfRule>
  </conditionalFormatting>
  <conditionalFormatting sqref="Z305:AA305">
    <cfRule type="cellIs" dxfId="31" priority="51123" operator="lessThan">
      <formula>0</formula>
    </cfRule>
    <cfRule type="cellIs" dxfId="32" priority="36605" operator="lessThan">
      <formula>0</formula>
    </cfRule>
  </conditionalFormatting>
  <conditionalFormatting sqref="AB305">
    <cfRule type="expression" dxfId="30" priority="7569">
      <formula>$L305=0</formula>
    </cfRule>
  </conditionalFormatting>
  <conditionalFormatting sqref="D306">
    <cfRule type="expression" dxfId="30" priority="22086">
      <formula>$L306=0</formula>
    </cfRule>
  </conditionalFormatting>
  <conditionalFormatting sqref="H306">
    <cfRule type="expression" dxfId="30" priority="22085">
      <formula>$L306=0</formula>
    </cfRule>
  </conditionalFormatting>
  <conditionalFormatting sqref="L306">
    <cfRule type="expression" dxfId="30" priority="22084">
      <formula>$L306=0</formula>
    </cfRule>
  </conditionalFormatting>
  <conditionalFormatting sqref="P306">
    <cfRule type="expression" dxfId="30" priority="22083">
      <formula>$L306=0</formula>
    </cfRule>
  </conditionalFormatting>
  <conditionalFormatting sqref="T306">
    <cfRule type="expression" dxfId="30" priority="22082">
      <formula>$L306=0</formula>
    </cfRule>
  </conditionalFormatting>
  <conditionalFormatting sqref="X306">
    <cfRule type="expression" dxfId="30" priority="22081">
      <formula>$L306=0</formula>
    </cfRule>
  </conditionalFormatting>
  <conditionalFormatting sqref="AB306">
    <cfRule type="expression" dxfId="30" priority="22080">
      <formula>$L306=0</formula>
    </cfRule>
  </conditionalFormatting>
  <conditionalFormatting sqref="A307:C307">
    <cfRule type="expression" dxfId="30" priority="14827">
      <formula>$L307=0</formula>
    </cfRule>
  </conditionalFormatting>
  <conditionalFormatting sqref="B307:C307">
    <cfRule type="cellIs" dxfId="31" priority="51122" operator="lessThan">
      <formula>0</formula>
    </cfRule>
    <cfRule type="cellIs" dxfId="32" priority="36604" operator="lessThan">
      <formula>0</formula>
    </cfRule>
  </conditionalFormatting>
  <conditionalFormatting sqref="D307">
    <cfRule type="expression" dxfId="30" priority="7568">
      <formula>$L307=0</formula>
    </cfRule>
  </conditionalFormatting>
  <conditionalFormatting sqref="E307:G307">
    <cfRule type="expression" dxfId="30" priority="14826">
      <formula>$L307=0</formula>
    </cfRule>
  </conditionalFormatting>
  <conditionalFormatting sqref="F307:G307">
    <cfRule type="cellIs" dxfId="31" priority="51121" operator="lessThan">
      <formula>0</formula>
    </cfRule>
    <cfRule type="cellIs" dxfId="32" priority="36603" operator="lessThan">
      <formula>0</formula>
    </cfRule>
  </conditionalFormatting>
  <conditionalFormatting sqref="H307">
    <cfRule type="expression" dxfId="30" priority="7567">
      <formula>$L307=0</formula>
    </cfRule>
  </conditionalFormatting>
  <conditionalFormatting sqref="I307:K307">
    <cfRule type="expression" dxfId="30" priority="14825">
      <formula>$L307=0</formula>
    </cfRule>
  </conditionalFormatting>
  <conditionalFormatting sqref="J307:K307">
    <cfRule type="cellIs" dxfId="31" priority="51120" operator="lessThan">
      <formula>0</formula>
    </cfRule>
    <cfRule type="cellIs" dxfId="32" priority="36602" operator="lessThan">
      <formula>0</formula>
    </cfRule>
  </conditionalFormatting>
  <conditionalFormatting sqref="L307">
    <cfRule type="expression" dxfId="30" priority="7566">
      <formula>$L307=0</formula>
    </cfRule>
  </conditionalFormatting>
  <conditionalFormatting sqref="M307:O307">
    <cfRule type="expression" dxfId="30" priority="14824">
      <formula>$L307=0</formula>
    </cfRule>
  </conditionalFormatting>
  <conditionalFormatting sqref="N307:O307">
    <cfRule type="cellIs" dxfId="31" priority="51119" operator="lessThan">
      <formula>0</formula>
    </cfRule>
    <cfRule type="cellIs" dxfId="32" priority="36601" operator="lessThan">
      <formula>0</formula>
    </cfRule>
  </conditionalFormatting>
  <conditionalFormatting sqref="P307">
    <cfRule type="expression" dxfId="30" priority="7565">
      <formula>$L307=0</formula>
    </cfRule>
  </conditionalFormatting>
  <conditionalFormatting sqref="Q307:S307">
    <cfRule type="expression" dxfId="30" priority="14823">
      <formula>$L307=0</formula>
    </cfRule>
  </conditionalFormatting>
  <conditionalFormatting sqref="R307:S307">
    <cfRule type="cellIs" dxfId="31" priority="51118" operator="lessThan">
      <formula>0</formula>
    </cfRule>
    <cfRule type="cellIs" dxfId="32" priority="36600" operator="lessThan">
      <formula>0</formula>
    </cfRule>
  </conditionalFormatting>
  <conditionalFormatting sqref="T307">
    <cfRule type="expression" dxfId="30" priority="7564">
      <formula>$L307=0</formula>
    </cfRule>
  </conditionalFormatting>
  <conditionalFormatting sqref="U307:W307">
    <cfRule type="expression" dxfId="30" priority="14822">
      <formula>$L307=0</formula>
    </cfRule>
  </conditionalFormatting>
  <conditionalFormatting sqref="V307:W307">
    <cfRule type="cellIs" dxfId="31" priority="51117" operator="lessThan">
      <formula>0</formula>
    </cfRule>
    <cfRule type="cellIs" dxfId="32" priority="36599" operator="lessThan">
      <formula>0</formula>
    </cfRule>
  </conditionalFormatting>
  <conditionalFormatting sqref="X307">
    <cfRule type="expression" dxfId="30" priority="7563">
      <formula>$L307=0</formula>
    </cfRule>
  </conditionalFormatting>
  <conditionalFormatting sqref="Y307:AA307">
    <cfRule type="expression" dxfId="30" priority="14821">
      <formula>$L307=0</formula>
    </cfRule>
  </conditionalFormatting>
  <conditionalFormatting sqref="Z307:AA307">
    <cfRule type="cellIs" dxfId="31" priority="51116" operator="lessThan">
      <formula>0</formula>
    </cfRule>
    <cfRule type="cellIs" dxfId="32" priority="36598" operator="lessThan">
      <formula>0</formula>
    </cfRule>
  </conditionalFormatting>
  <conditionalFormatting sqref="AB307">
    <cfRule type="expression" dxfId="30" priority="7562">
      <formula>$L307=0</formula>
    </cfRule>
  </conditionalFormatting>
  <conditionalFormatting sqref="D308">
    <cfRule type="expression" dxfId="30" priority="22079">
      <formula>$L308=0</formula>
    </cfRule>
  </conditionalFormatting>
  <conditionalFormatting sqref="H308">
    <cfRule type="expression" dxfId="30" priority="22078">
      <formula>$L308=0</formula>
    </cfRule>
  </conditionalFormatting>
  <conditionalFormatting sqref="L308">
    <cfRule type="expression" dxfId="30" priority="22077">
      <formula>$L308=0</formula>
    </cfRule>
  </conditionalFormatting>
  <conditionalFormatting sqref="P308">
    <cfRule type="expression" dxfId="30" priority="22076">
      <formula>$L308=0</formula>
    </cfRule>
  </conditionalFormatting>
  <conditionalFormatting sqref="T308">
    <cfRule type="expression" dxfId="30" priority="22075">
      <formula>$L308=0</formula>
    </cfRule>
  </conditionalFormatting>
  <conditionalFormatting sqref="X308">
    <cfRule type="expression" dxfId="30" priority="22074">
      <formula>$L308=0</formula>
    </cfRule>
  </conditionalFormatting>
  <conditionalFormatting sqref="AB308">
    <cfRule type="expression" dxfId="30" priority="22073">
      <formula>$L308=0</formula>
    </cfRule>
  </conditionalFormatting>
  <conditionalFormatting sqref="A309:C309">
    <cfRule type="expression" dxfId="30" priority="14820">
      <formula>$L309=0</formula>
    </cfRule>
  </conditionalFormatting>
  <conditionalFormatting sqref="B309:C309">
    <cfRule type="cellIs" dxfId="31" priority="51115" operator="lessThan">
      <formula>0</formula>
    </cfRule>
    <cfRule type="cellIs" dxfId="32" priority="36597" operator="lessThan">
      <formula>0</formula>
    </cfRule>
  </conditionalFormatting>
  <conditionalFormatting sqref="D309">
    <cfRule type="expression" dxfId="30" priority="7561">
      <formula>$L309=0</formula>
    </cfRule>
  </conditionalFormatting>
  <conditionalFormatting sqref="E309:G309">
    <cfRule type="expression" dxfId="30" priority="14819">
      <formula>$L309=0</formula>
    </cfRule>
  </conditionalFormatting>
  <conditionalFormatting sqref="F309:G309">
    <cfRule type="cellIs" dxfId="31" priority="51114" operator="lessThan">
      <formula>0</formula>
    </cfRule>
    <cfRule type="cellIs" dxfId="32" priority="36596" operator="lessThan">
      <formula>0</formula>
    </cfRule>
  </conditionalFormatting>
  <conditionalFormatting sqref="H309">
    <cfRule type="expression" dxfId="30" priority="7560">
      <formula>$L309=0</formula>
    </cfRule>
  </conditionalFormatting>
  <conditionalFormatting sqref="I309:K309">
    <cfRule type="expression" dxfId="30" priority="14818">
      <formula>$L309=0</formula>
    </cfRule>
  </conditionalFormatting>
  <conditionalFormatting sqref="J309:K309">
    <cfRule type="cellIs" dxfId="31" priority="51113" operator="lessThan">
      <formula>0</formula>
    </cfRule>
    <cfRule type="cellIs" dxfId="32" priority="36595" operator="lessThan">
      <formula>0</formula>
    </cfRule>
  </conditionalFormatting>
  <conditionalFormatting sqref="L309">
    <cfRule type="expression" dxfId="30" priority="7559">
      <formula>$L309=0</formula>
    </cfRule>
  </conditionalFormatting>
  <conditionalFormatting sqref="M309:O309">
    <cfRule type="expression" dxfId="30" priority="14817">
      <formula>$L309=0</formula>
    </cfRule>
  </conditionalFormatting>
  <conditionalFormatting sqref="N309:O309">
    <cfRule type="cellIs" dxfId="31" priority="51112" operator="lessThan">
      <formula>0</formula>
    </cfRule>
    <cfRule type="cellIs" dxfId="32" priority="36594" operator="lessThan">
      <formula>0</formula>
    </cfRule>
  </conditionalFormatting>
  <conditionalFormatting sqref="P309">
    <cfRule type="expression" dxfId="30" priority="7558">
      <formula>$L309=0</formula>
    </cfRule>
  </conditionalFormatting>
  <conditionalFormatting sqref="Q309:S309">
    <cfRule type="expression" dxfId="30" priority="14816">
      <formula>$L309=0</formula>
    </cfRule>
  </conditionalFormatting>
  <conditionalFormatting sqref="R309:S309">
    <cfRule type="cellIs" dxfId="31" priority="51111" operator="lessThan">
      <formula>0</formula>
    </cfRule>
    <cfRule type="cellIs" dxfId="32" priority="36593" operator="lessThan">
      <formula>0</formula>
    </cfRule>
  </conditionalFormatting>
  <conditionalFormatting sqref="T309">
    <cfRule type="expression" dxfId="30" priority="7557">
      <formula>$L309=0</formula>
    </cfRule>
  </conditionalFormatting>
  <conditionalFormatting sqref="U309:W309">
    <cfRule type="expression" dxfId="30" priority="14815">
      <formula>$L309=0</formula>
    </cfRule>
  </conditionalFormatting>
  <conditionalFormatting sqref="V309:W309">
    <cfRule type="cellIs" dxfId="31" priority="51110" operator="lessThan">
      <formula>0</formula>
    </cfRule>
    <cfRule type="cellIs" dxfId="32" priority="36592" operator="lessThan">
      <formula>0</formula>
    </cfRule>
  </conditionalFormatting>
  <conditionalFormatting sqref="X309">
    <cfRule type="expression" dxfId="30" priority="7556">
      <formula>$L309=0</formula>
    </cfRule>
  </conditionalFormatting>
  <conditionalFormatting sqref="Y309:AA309">
    <cfRule type="expression" dxfId="30" priority="14814">
      <formula>$L309=0</formula>
    </cfRule>
  </conditionalFormatting>
  <conditionalFormatting sqref="Z309:AA309">
    <cfRule type="cellIs" dxfId="31" priority="51109" operator="lessThan">
      <formula>0</formula>
    </cfRule>
    <cfRule type="cellIs" dxfId="32" priority="36591" operator="lessThan">
      <formula>0</formula>
    </cfRule>
  </conditionalFormatting>
  <conditionalFormatting sqref="AB309">
    <cfRule type="expression" dxfId="30" priority="7555">
      <formula>$L309=0</formula>
    </cfRule>
  </conditionalFormatting>
  <conditionalFormatting sqref="D310">
    <cfRule type="expression" dxfId="30" priority="22072">
      <formula>$L310=0</formula>
    </cfRule>
  </conditionalFormatting>
  <conditionalFormatting sqref="H310">
    <cfRule type="expression" dxfId="30" priority="22071">
      <formula>$L310=0</formula>
    </cfRule>
  </conditionalFormatting>
  <conditionalFormatting sqref="L310">
    <cfRule type="expression" dxfId="30" priority="22070">
      <formula>$L310=0</formula>
    </cfRule>
  </conditionalFormatting>
  <conditionalFormatting sqref="P310">
    <cfRule type="expression" dxfId="30" priority="22069">
      <formula>$L310=0</formula>
    </cfRule>
  </conditionalFormatting>
  <conditionalFormatting sqref="T310">
    <cfRule type="expression" dxfId="30" priority="22068">
      <formula>$L310=0</formula>
    </cfRule>
  </conditionalFormatting>
  <conditionalFormatting sqref="X310">
    <cfRule type="expression" dxfId="30" priority="22067">
      <formula>$L310=0</formula>
    </cfRule>
  </conditionalFormatting>
  <conditionalFormatting sqref="AB310">
    <cfRule type="expression" dxfId="30" priority="22066">
      <formula>$L310=0</formula>
    </cfRule>
  </conditionalFormatting>
  <conditionalFormatting sqref="A311:C311">
    <cfRule type="expression" dxfId="30" priority="14813">
      <formula>$L311=0</formula>
    </cfRule>
  </conditionalFormatting>
  <conditionalFormatting sqref="B311:C311">
    <cfRule type="cellIs" dxfId="31" priority="51108" operator="lessThan">
      <formula>0</formula>
    </cfRule>
    <cfRule type="cellIs" dxfId="32" priority="36590" operator="lessThan">
      <formula>0</formula>
    </cfRule>
  </conditionalFormatting>
  <conditionalFormatting sqref="D311">
    <cfRule type="expression" dxfId="30" priority="7554">
      <formula>$L311=0</formula>
    </cfRule>
  </conditionalFormatting>
  <conditionalFormatting sqref="E311:G311">
    <cfRule type="expression" dxfId="30" priority="14812">
      <formula>$L311=0</formula>
    </cfRule>
  </conditionalFormatting>
  <conditionalFormatting sqref="F311:G311">
    <cfRule type="cellIs" dxfId="31" priority="51107" operator="lessThan">
      <formula>0</formula>
    </cfRule>
    <cfRule type="cellIs" dxfId="32" priority="36589" operator="lessThan">
      <formula>0</formula>
    </cfRule>
  </conditionalFormatting>
  <conditionalFormatting sqref="H311">
    <cfRule type="expression" dxfId="30" priority="7553">
      <formula>$L311=0</formula>
    </cfRule>
  </conditionalFormatting>
  <conditionalFormatting sqref="I311:K311">
    <cfRule type="expression" dxfId="30" priority="14811">
      <formula>$L311=0</formula>
    </cfRule>
  </conditionalFormatting>
  <conditionalFormatting sqref="J311:K311">
    <cfRule type="cellIs" dxfId="31" priority="51106" operator="lessThan">
      <formula>0</formula>
    </cfRule>
    <cfRule type="cellIs" dxfId="32" priority="36588" operator="lessThan">
      <formula>0</formula>
    </cfRule>
  </conditionalFormatting>
  <conditionalFormatting sqref="L311">
    <cfRule type="expression" dxfId="30" priority="7552">
      <formula>$L311=0</formula>
    </cfRule>
  </conditionalFormatting>
  <conditionalFormatting sqref="M311:O311">
    <cfRule type="expression" dxfId="30" priority="14810">
      <formula>$L311=0</formula>
    </cfRule>
  </conditionalFormatting>
  <conditionalFormatting sqref="N311:O311">
    <cfRule type="cellIs" dxfId="31" priority="51105" operator="lessThan">
      <formula>0</formula>
    </cfRule>
    <cfRule type="cellIs" dxfId="32" priority="36587" operator="lessThan">
      <formula>0</formula>
    </cfRule>
  </conditionalFormatting>
  <conditionalFormatting sqref="P311">
    <cfRule type="expression" dxfId="30" priority="7551">
      <formula>$L311=0</formula>
    </cfRule>
  </conditionalFormatting>
  <conditionalFormatting sqref="Q311:S311">
    <cfRule type="expression" dxfId="30" priority="14809">
      <formula>$L311=0</formula>
    </cfRule>
  </conditionalFormatting>
  <conditionalFormatting sqref="R311:S311">
    <cfRule type="cellIs" dxfId="31" priority="51104" operator="lessThan">
      <formula>0</formula>
    </cfRule>
    <cfRule type="cellIs" dxfId="32" priority="36586" operator="lessThan">
      <formula>0</formula>
    </cfRule>
  </conditionalFormatting>
  <conditionalFormatting sqref="T311">
    <cfRule type="expression" dxfId="30" priority="7550">
      <formula>$L311=0</formula>
    </cfRule>
  </conditionalFormatting>
  <conditionalFormatting sqref="U311:W311">
    <cfRule type="expression" dxfId="30" priority="14808">
      <formula>$L311=0</formula>
    </cfRule>
  </conditionalFormatting>
  <conditionalFormatting sqref="V311:W311">
    <cfRule type="cellIs" dxfId="31" priority="51103" operator="lessThan">
      <formula>0</formula>
    </cfRule>
    <cfRule type="cellIs" dxfId="32" priority="36585" operator="lessThan">
      <formula>0</formula>
    </cfRule>
  </conditionalFormatting>
  <conditionalFormatting sqref="X311">
    <cfRule type="expression" dxfId="30" priority="7549">
      <formula>$L311=0</formula>
    </cfRule>
  </conditionalFormatting>
  <conditionalFormatting sqref="Y311:AA311">
    <cfRule type="expression" dxfId="30" priority="14807">
      <formula>$L311=0</formula>
    </cfRule>
  </conditionalFormatting>
  <conditionalFormatting sqref="Z311:AA311">
    <cfRule type="cellIs" dxfId="31" priority="51102" operator="lessThan">
      <formula>0</formula>
    </cfRule>
    <cfRule type="cellIs" dxfId="32" priority="36584" operator="lessThan">
      <formula>0</formula>
    </cfRule>
  </conditionalFormatting>
  <conditionalFormatting sqref="AB311">
    <cfRule type="expression" dxfId="30" priority="7548">
      <formula>$L311=0</formula>
    </cfRule>
  </conditionalFormatting>
  <conditionalFormatting sqref="D312">
    <cfRule type="expression" dxfId="30" priority="22065">
      <formula>$L312=0</formula>
    </cfRule>
  </conditionalFormatting>
  <conditionalFormatting sqref="H312">
    <cfRule type="expression" dxfId="30" priority="22064">
      <formula>$L312=0</formula>
    </cfRule>
  </conditionalFormatting>
  <conditionalFormatting sqref="L312">
    <cfRule type="expression" dxfId="30" priority="22063">
      <formula>$L312=0</formula>
    </cfRule>
  </conditionalFormatting>
  <conditionalFormatting sqref="P312">
    <cfRule type="expression" dxfId="30" priority="22062">
      <formula>$L312=0</formula>
    </cfRule>
  </conditionalFormatting>
  <conditionalFormatting sqref="T312">
    <cfRule type="expression" dxfId="30" priority="22061">
      <formula>$L312=0</formula>
    </cfRule>
  </conditionalFormatting>
  <conditionalFormatting sqref="X312">
    <cfRule type="expression" dxfId="30" priority="22060">
      <formula>$L312=0</formula>
    </cfRule>
  </conditionalFormatting>
  <conditionalFormatting sqref="AB312">
    <cfRule type="expression" dxfId="30" priority="22059">
      <formula>$L312=0</formula>
    </cfRule>
  </conditionalFormatting>
  <conditionalFormatting sqref="A313:C313">
    <cfRule type="expression" dxfId="30" priority="14806">
      <formula>$L313=0</formula>
    </cfRule>
  </conditionalFormatting>
  <conditionalFormatting sqref="B313:C313">
    <cfRule type="cellIs" dxfId="31" priority="51101" operator="lessThan">
      <formula>0</formula>
    </cfRule>
    <cfRule type="cellIs" dxfId="32" priority="36583" operator="lessThan">
      <formula>0</formula>
    </cfRule>
  </conditionalFormatting>
  <conditionalFormatting sqref="D313">
    <cfRule type="expression" dxfId="30" priority="7547">
      <formula>$L313=0</formula>
    </cfRule>
  </conditionalFormatting>
  <conditionalFormatting sqref="E313:G313">
    <cfRule type="expression" dxfId="30" priority="14805">
      <formula>$L313=0</formula>
    </cfRule>
  </conditionalFormatting>
  <conditionalFormatting sqref="F313:G313">
    <cfRule type="cellIs" dxfId="31" priority="51100" operator="lessThan">
      <formula>0</formula>
    </cfRule>
    <cfRule type="cellIs" dxfId="32" priority="36582" operator="lessThan">
      <formula>0</formula>
    </cfRule>
  </conditionalFormatting>
  <conditionalFormatting sqref="H313">
    <cfRule type="expression" dxfId="30" priority="7546">
      <formula>$L313=0</formula>
    </cfRule>
  </conditionalFormatting>
  <conditionalFormatting sqref="I313:K313">
    <cfRule type="expression" dxfId="30" priority="14804">
      <formula>$L313=0</formula>
    </cfRule>
  </conditionalFormatting>
  <conditionalFormatting sqref="J313:K313">
    <cfRule type="cellIs" dxfId="31" priority="51099" operator="lessThan">
      <formula>0</formula>
    </cfRule>
    <cfRule type="cellIs" dxfId="32" priority="36581" operator="lessThan">
      <formula>0</formula>
    </cfRule>
  </conditionalFormatting>
  <conditionalFormatting sqref="L313">
    <cfRule type="expression" dxfId="30" priority="7545">
      <formula>$L313=0</formula>
    </cfRule>
  </conditionalFormatting>
  <conditionalFormatting sqref="M313:O313">
    <cfRule type="expression" dxfId="30" priority="14803">
      <formula>$L313=0</formula>
    </cfRule>
  </conditionalFormatting>
  <conditionalFormatting sqref="N313:O313">
    <cfRule type="cellIs" dxfId="31" priority="51098" operator="lessThan">
      <formula>0</formula>
    </cfRule>
    <cfRule type="cellIs" dxfId="32" priority="36580" operator="lessThan">
      <formula>0</formula>
    </cfRule>
  </conditionalFormatting>
  <conditionalFormatting sqref="P313">
    <cfRule type="expression" dxfId="30" priority="7544">
      <formula>$L313=0</formula>
    </cfRule>
  </conditionalFormatting>
  <conditionalFormatting sqref="Q313:S313">
    <cfRule type="expression" dxfId="30" priority="14802">
      <formula>$L313=0</formula>
    </cfRule>
  </conditionalFormatting>
  <conditionalFormatting sqref="R313:S313">
    <cfRule type="cellIs" dxfId="31" priority="51097" operator="lessThan">
      <formula>0</formula>
    </cfRule>
    <cfRule type="cellIs" dxfId="32" priority="36579" operator="lessThan">
      <formula>0</formula>
    </cfRule>
  </conditionalFormatting>
  <conditionalFormatting sqref="T313">
    <cfRule type="expression" dxfId="30" priority="7543">
      <formula>$L313=0</formula>
    </cfRule>
  </conditionalFormatting>
  <conditionalFormatting sqref="U313:W313">
    <cfRule type="expression" dxfId="30" priority="14801">
      <formula>$L313=0</formula>
    </cfRule>
  </conditionalFormatting>
  <conditionalFormatting sqref="V313:W313">
    <cfRule type="cellIs" dxfId="31" priority="51096" operator="lessThan">
      <formula>0</formula>
    </cfRule>
    <cfRule type="cellIs" dxfId="32" priority="36578" operator="lessThan">
      <formula>0</formula>
    </cfRule>
  </conditionalFormatting>
  <conditionalFormatting sqref="X313">
    <cfRule type="expression" dxfId="30" priority="7542">
      <formula>$L313=0</formula>
    </cfRule>
  </conditionalFormatting>
  <conditionalFormatting sqref="Y313:AA313">
    <cfRule type="expression" dxfId="30" priority="14800">
      <formula>$L313=0</formula>
    </cfRule>
  </conditionalFormatting>
  <conditionalFormatting sqref="Z313:AA313">
    <cfRule type="cellIs" dxfId="31" priority="51095" operator="lessThan">
      <formula>0</formula>
    </cfRule>
    <cfRule type="cellIs" dxfId="32" priority="36577" operator="lessThan">
      <formula>0</formula>
    </cfRule>
  </conditionalFormatting>
  <conditionalFormatting sqref="AB313">
    <cfRule type="expression" dxfId="30" priority="7541">
      <formula>$L313=0</formula>
    </cfRule>
  </conditionalFormatting>
  <conditionalFormatting sqref="D314">
    <cfRule type="expression" dxfId="30" priority="22058">
      <formula>$L314=0</formula>
    </cfRule>
  </conditionalFormatting>
  <conditionalFormatting sqref="H314">
    <cfRule type="expression" dxfId="30" priority="22057">
      <formula>$L314=0</formula>
    </cfRule>
  </conditionalFormatting>
  <conditionalFormatting sqref="L314">
    <cfRule type="expression" dxfId="30" priority="22056">
      <formula>$L314=0</formula>
    </cfRule>
  </conditionalFormatting>
  <conditionalFormatting sqref="P314">
    <cfRule type="expression" dxfId="30" priority="22055">
      <formula>$L314=0</formula>
    </cfRule>
  </conditionalFormatting>
  <conditionalFormatting sqref="T314">
    <cfRule type="expression" dxfId="30" priority="22054">
      <formula>$L314=0</formula>
    </cfRule>
  </conditionalFormatting>
  <conditionalFormatting sqref="X314">
    <cfRule type="expression" dxfId="30" priority="22053">
      <formula>$L314=0</formula>
    </cfRule>
  </conditionalFormatting>
  <conditionalFormatting sqref="AB314">
    <cfRule type="expression" dxfId="30" priority="22052">
      <formula>$L314=0</formula>
    </cfRule>
  </conditionalFormatting>
  <conditionalFormatting sqref="A315:C315">
    <cfRule type="expression" dxfId="30" priority="14799">
      <formula>$L315=0</formula>
    </cfRule>
  </conditionalFormatting>
  <conditionalFormatting sqref="B315:C315">
    <cfRule type="cellIs" dxfId="31" priority="51094" operator="lessThan">
      <formula>0</formula>
    </cfRule>
    <cfRule type="cellIs" dxfId="32" priority="36576" operator="lessThan">
      <formula>0</formula>
    </cfRule>
  </conditionalFormatting>
  <conditionalFormatting sqref="D315">
    <cfRule type="expression" dxfId="30" priority="7540">
      <formula>$L315=0</formula>
    </cfRule>
  </conditionalFormatting>
  <conditionalFormatting sqref="E315:G315">
    <cfRule type="expression" dxfId="30" priority="14798">
      <formula>$L315=0</formula>
    </cfRule>
  </conditionalFormatting>
  <conditionalFormatting sqref="F315:G315">
    <cfRule type="cellIs" dxfId="31" priority="51093" operator="lessThan">
      <formula>0</formula>
    </cfRule>
    <cfRule type="cellIs" dxfId="32" priority="36575" operator="lessThan">
      <formula>0</formula>
    </cfRule>
  </conditionalFormatting>
  <conditionalFormatting sqref="H315">
    <cfRule type="expression" dxfId="30" priority="7539">
      <formula>$L315=0</formula>
    </cfRule>
  </conditionalFormatting>
  <conditionalFormatting sqref="I315:K315">
    <cfRule type="expression" dxfId="30" priority="14797">
      <formula>$L315=0</formula>
    </cfRule>
  </conditionalFormatting>
  <conditionalFormatting sqref="J315:K315">
    <cfRule type="cellIs" dxfId="31" priority="51092" operator="lessThan">
      <formula>0</formula>
    </cfRule>
    <cfRule type="cellIs" dxfId="32" priority="36574" operator="lessThan">
      <formula>0</formula>
    </cfRule>
  </conditionalFormatting>
  <conditionalFormatting sqref="L315">
    <cfRule type="expression" dxfId="30" priority="7538">
      <formula>$L315=0</formula>
    </cfRule>
  </conditionalFormatting>
  <conditionalFormatting sqref="M315:O315">
    <cfRule type="expression" dxfId="30" priority="14796">
      <formula>$L315=0</formula>
    </cfRule>
  </conditionalFormatting>
  <conditionalFormatting sqref="N315:O315">
    <cfRule type="cellIs" dxfId="31" priority="51091" operator="lessThan">
      <formula>0</formula>
    </cfRule>
    <cfRule type="cellIs" dxfId="32" priority="36573" operator="lessThan">
      <formula>0</formula>
    </cfRule>
  </conditionalFormatting>
  <conditionalFormatting sqref="P315">
    <cfRule type="expression" dxfId="30" priority="7537">
      <formula>$L315=0</formula>
    </cfRule>
  </conditionalFormatting>
  <conditionalFormatting sqref="Q315:S315">
    <cfRule type="expression" dxfId="30" priority="14795">
      <formula>$L315=0</formula>
    </cfRule>
  </conditionalFormatting>
  <conditionalFormatting sqref="R315:S315">
    <cfRule type="cellIs" dxfId="31" priority="51090" operator="lessThan">
      <formula>0</formula>
    </cfRule>
    <cfRule type="cellIs" dxfId="32" priority="36572" operator="lessThan">
      <formula>0</formula>
    </cfRule>
  </conditionalFormatting>
  <conditionalFormatting sqref="T315">
    <cfRule type="expression" dxfId="30" priority="7536">
      <formula>$L315=0</formula>
    </cfRule>
  </conditionalFormatting>
  <conditionalFormatting sqref="U315:W315">
    <cfRule type="expression" dxfId="30" priority="14794">
      <formula>$L315=0</formula>
    </cfRule>
  </conditionalFormatting>
  <conditionalFormatting sqref="V315:W315">
    <cfRule type="cellIs" dxfId="31" priority="51089" operator="lessThan">
      <formula>0</formula>
    </cfRule>
    <cfRule type="cellIs" dxfId="32" priority="36571" operator="lessThan">
      <formula>0</formula>
    </cfRule>
  </conditionalFormatting>
  <conditionalFormatting sqref="X315">
    <cfRule type="expression" dxfId="30" priority="7535">
      <formula>$L315=0</formula>
    </cfRule>
  </conditionalFormatting>
  <conditionalFormatting sqref="Y315:AA315">
    <cfRule type="expression" dxfId="30" priority="14793">
      <formula>$L315=0</formula>
    </cfRule>
  </conditionalFormatting>
  <conditionalFormatting sqref="Z315:AA315">
    <cfRule type="cellIs" dxfId="31" priority="51088" operator="lessThan">
      <formula>0</formula>
    </cfRule>
    <cfRule type="cellIs" dxfId="32" priority="36570" operator="lessThan">
      <formula>0</formula>
    </cfRule>
  </conditionalFormatting>
  <conditionalFormatting sqref="AB315">
    <cfRule type="expression" dxfId="30" priority="7534">
      <formula>$L315=0</formula>
    </cfRule>
  </conditionalFormatting>
  <conditionalFormatting sqref="D316">
    <cfRule type="expression" dxfId="30" priority="22051">
      <formula>$L316=0</formula>
    </cfRule>
  </conditionalFormatting>
  <conditionalFormatting sqref="H316">
    <cfRule type="expression" dxfId="30" priority="22050">
      <formula>$L316=0</formula>
    </cfRule>
  </conditionalFormatting>
  <conditionalFormatting sqref="L316">
    <cfRule type="expression" dxfId="30" priority="22049">
      <formula>$L316=0</formula>
    </cfRule>
  </conditionalFormatting>
  <conditionalFormatting sqref="P316">
    <cfRule type="expression" dxfId="30" priority="22048">
      <formula>$L316=0</formula>
    </cfRule>
  </conditionalFormatting>
  <conditionalFormatting sqref="T316">
    <cfRule type="expression" dxfId="30" priority="22047">
      <formula>$L316=0</formula>
    </cfRule>
  </conditionalFormatting>
  <conditionalFormatting sqref="X316">
    <cfRule type="expression" dxfId="30" priority="22046">
      <formula>$L316=0</formula>
    </cfRule>
  </conditionalFormatting>
  <conditionalFormatting sqref="AB316">
    <cfRule type="expression" dxfId="30" priority="22045">
      <formula>$L316=0</formula>
    </cfRule>
  </conditionalFormatting>
  <conditionalFormatting sqref="A317:C317">
    <cfRule type="expression" dxfId="30" priority="14792">
      <formula>$L317=0</formula>
    </cfRule>
  </conditionalFormatting>
  <conditionalFormatting sqref="B317:C317">
    <cfRule type="cellIs" dxfId="31" priority="51087" operator="lessThan">
      <formula>0</formula>
    </cfRule>
    <cfRule type="cellIs" dxfId="32" priority="36569" operator="lessThan">
      <formula>0</formula>
    </cfRule>
  </conditionalFormatting>
  <conditionalFormatting sqref="D317">
    <cfRule type="expression" dxfId="30" priority="7533">
      <formula>$L317=0</formula>
    </cfRule>
  </conditionalFormatting>
  <conditionalFormatting sqref="E317:G317">
    <cfRule type="expression" dxfId="30" priority="14791">
      <formula>$L317=0</formula>
    </cfRule>
  </conditionalFormatting>
  <conditionalFormatting sqref="F317:G317">
    <cfRule type="cellIs" dxfId="31" priority="51086" operator="lessThan">
      <formula>0</formula>
    </cfRule>
    <cfRule type="cellIs" dxfId="32" priority="36568" operator="lessThan">
      <formula>0</formula>
    </cfRule>
  </conditionalFormatting>
  <conditionalFormatting sqref="H317">
    <cfRule type="expression" dxfId="30" priority="7532">
      <formula>$L317=0</formula>
    </cfRule>
  </conditionalFormatting>
  <conditionalFormatting sqref="I317:K317">
    <cfRule type="expression" dxfId="30" priority="14790">
      <formula>$L317=0</formula>
    </cfRule>
  </conditionalFormatting>
  <conditionalFormatting sqref="J317:K317">
    <cfRule type="cellIs" dxfId="31" priority="51085" operator="lessThan">
      <formula>0</formula>
    </cfRule>
    <cfRule type="cellIs" dxfId="32" priority="36567" operator="lessThan">
      <formula>0</formula>
    </cfRule>
  </conditionalFormatting>
  <conditionalFormatting sqref="L317">
    <cfRule type="expression" dxfId="30" priority="7531">
      <formula>$L317=0</formula>
    </cfRule>
  </conditionalFormatting>
  <conditionalFormatting sqref="M317:O317">
    <cfRule type="expression" dxfId="30" priority="14789">
      <formula>$L317=0</formula>
    </cfRule>
  </conditionalFormatting>
  <conditionalFormatting sqref="N317:O317">
    <cfRule type="cellIs" dxfId="31" priority="51084" operator="lessThan">
      <formula>0</formula>
    </cfRule>
    <cfRule type="cellIs" dxfId="32" priority="36566" operator="lessThan">
      <formula>0</formula>
    </cfRule>
  </conditionalFormatting>
  <conditionalFormatting sqref="P317">
    <cfRule type="expression" dxfId="30" priority="7530">
      <formula>$L317=0</formula>
    </cfRule>
  </conditionalFormatting>
  <conditionalFormatting sqref="Q317:S317">
    <cfRule type="expression" dxfId="30" priority="14788">
      <formula>$L317=0</formula>
    </cfRule>
  </conditionalFormatting>
  <conditionalFormatting sqref="R317:S317">
    <cfRule type="cellIs" dxfId="31" priority="51083" operator="lessThan">
      <formula>0</formula>
    </cfRule>
    <cfRule type="cellIs" dxfId="32" priority="36565" operator="lessThan">
      <formula>0</formula>
    </cfRule>
  </conditionalFormatting>
  <conditionalFormatting sqref="T317">
    <cfRule type="expression" dxfId="30" priority="7529">
      <formula>$L317=0</formula>
    </cfRule>
  </conditionalFormatting>
  <conditionalFormatting sqref="U317:W317">
    <cfRule type="expression" dxfId="30" priority="14787">
      <formula>$L317=0</formula>
    </cfRule>
  </conditionalFormatting>
  <conditionalFormatting sqref="V317:W317">
    <cfRule type="cellIs" dxfId="31" priority="51082" operator="lessThan">
      <formula>0</formula>
    </cfRule>
    <cfRule type="cellIs" dxfId="32" priority="36564" operator="lessThan">
      <formula>0</formula>
    </cfRule>
  </conditionalFormatting>
  <conditionalFormatting sqref="X317">
    <cfRule type="expression" dxfId="30" priority="7528">
      <formula>$L317=0</formula>
    </cfRule>
  </conditionalFormatting>
  <conditionalFormatting sqref="Y317:AA317">
    <cfRule type="expression" dxfId="30" priority="14786">
      <formula>$L317=0</formula>
    </cfRule>
  </conditionalFormatting>
  <conditionalFormatting sqref="Z317:AA317">
    <cfRule type="cellIs" dxfId="31" priority="51081" operator="lessThan">
      <formula>0</formula>
    </cfRule>
    <cfRule type="cellIs" dxfId="32" priority="36563" operator="lessThan">
      <formula>0</formula>
    </cfRule>
  </conditionalFormatting>
  <conditionalFormatting sqref="AB317">
    <cfRule type="expression" dxfId="30" priority="7527">
      <formula>$L317=0</formula>
    </cfRule>
  </conditionalFormatting>
  <conditionalFormatting sqref="D318">
    <cfRule type="expression" dxfId="30" priority="22044">
      <formula>$L318=0</formula>
    </cfRule>
  </conditionalFormatting>
  <conditionalFormatting sqref="H318">
    <cfRule type="expression" dxfId="30" priority="22043">
      <formula>$L318=0</formula>
    </cfRule>
  </conditionalFormatting>
  <conditionalFormatting sqref="L318">
    <cfRule type="expression" dxfId="30" priority="22042">
      <formula>$L318=0</formula>
    </cfRule>
  </conditionalFormatting>
  <conditionalFormatting sqref="P318">
    <cfRule type="expression" dxfId="30" priority="22041">
      <formula>$L318=0</formula>
    </cfRule>
  </conditionalFormatting>
  <conditionalFormatting sqref="T318">
    <cfRule type="expression" dxfId="30" priority="22040">
      <formula>$L318=0</formula>
    </cfRule>
  </conditionalFormatting>
  <conditionalFormatting sqref="X318">
    <cfRule type="expression" dxfId="30" priority="22039">
      <formula>$L318=0</formula>
    </cfRule>
  </conditionalFormatting>
  <conditionalFormatting sqref="AB318">
    <cfRule type="expression" dxfId="30" priority="22038">
      <formula>$L318=0</formula>
    </cfRule>
  </conditionalFormatting>
  <conditionalFormatting sqref="A319:C319">
    <cfRule type="expression" dxfId="30" priority="14785">
      <formula>$L319=0</formula>
    </cfRule>
  </conditionalFormatting>
  <conditionalFormatting sqref="B319:C319">
    <cfRule type="cellIs" dxfId="31" priority="51080" operator="lessThan">
      <formula>0</formula>
    </cfRule>
    <cfRule type="cellIs" dxfId="32" priority="36562" operator="lessThan">
      <formula>0</formula>
    </cfRule>
  </conditionalFormatting>
  <conditionalFormatting sqref="D319">
    <cfRule type="expression" dxfId="30" priority="7526">
      <formula>$L319=0</formula>
    </cfRule>
  </conditionalFormatting>
  <conditionalFormatting sqref="E319:G319">
    <cfRule type="expression" dxfId="30" priority="14784">
      <formula>$L319=0</formula>
    </cfRule>
  </conditionalFormatting>
  <conditionalFormatting sqref="F319:G319">
    <cfRule type="cellIs" dxfId="31" priority="51079" operator="lessThan">
      <formula>0</formula>
    </cfRule>
    <cfRule type="cellIs" dxfId="32" priority="36561" operator="lessThan">
      <formula>0</formula>
    </cfRule>
  </conditionalFormatting>
  <conditionalFormatting sqref="H319">
    <cfRule type="expression" dxfId="30" priority="7525">
      <formula>$L319=0</formula>
    </cfRule>
  </conditionalFormatting>
  <conditionalFormatting sqref="I319:K319">
    <cfRule type="expression" dxfId="30" priority="14783">
      <formula>$L319=0</formula>
    </cfRule>
  </conditionalFormatting>
  <conditionalFormatting sqref="J319:K319">
    <cfRule type="cellIs" dxfId="31" priority="51078" operator="lessThan">
      <formula>0</formula>
    </cfRule>
    <cfRule type="cellIs" dxfId="32" priority="36560" operator="lessThan">
      <formula>0</formula>
    </cfRule>
  </conditionalFormatting>
  <conditionalFormatting sqref="L319">
    <cfRule type="expression" dxfId="30" priority="7524">
      <formula>$L319=0</formula>
    </cfRule>
  </conditionalFormatting>
  <conditionalFormatting sqref="M319:O319">
    <cfRule type="expression" dxfId="30" priority="14782">
      <formula>$L319=0</formula>
    </cfRule>
  </conditionalFormatting>
  <conditionalFormatting sqref="N319:O319">
    <cfRule type="cellIs" dxfId="31" priority="51077" operator="lessThan">
      <formula>0</formula>
    </cfRule>
    <cfRule type="cellIs" dxfId="32" priority="36559" operator="lessThan">
      <formula>0</formula>
    </cfRule>
  </conditionalFormatting>
  <conditionalFormatting sqref="P319">
    <cfRule type="expression" dxfId="30" priority="7523">
      <formula>$L319=0</formula>
    </cfRule>
  </conditionalFormatting>
  <conditionalFormatting sqref="Q319:S319">
    <cfRule type="expression" dxfId="30" priority="14781">
      <formula>$L319=0</formula>
    </cfRule>
  </conditionalFormatting>
  <conditionalFormatting sqref="R319:S319">
    <cfRule type="cellIs" dxfId="31" priority="51076" operator="lessThan">
      <formula>0</formula>
    </cfRule>
    <cfRule type="cellIs" dxfId="32" priority="36558" operator="lessThan">
      <formula>0</formula>
    </cfRule>
  </conditionalFormatting>
  <conditionalFormatting sqref="T319">
    <cfRule type="expression" dxfId="30" priority="7522">
      <formula>$L319=0</formula>
    </cfRule>
  </conditionalFormatting>
  <conditionalFormatting sqref="U319:W319">
    <cfRule type="expression" dxfId="30" priority="14780">
      <formula>$L319=0</formula>
    </cfRule>
  </conditionalFormatting>
  <conditionalFormatting sqref="V319:W319">
    <cfRule type="cellIs" dxfId="31" priority="51075" operator="lessThan">
      <formula>0</formula>
    </cfRule>
    <cfRule type="cellIs" dxfId="32" priority="36557" operator="lessThan">
      <formula>0</formula>
    </cfRule>
  </conditionalFormatting>
  <conditionalFormatting sqref="X319">
    <cfRule type="expression" dxfId="30" priority="7521">
      <formula>$L319=0</formula>
    </cfRule>
  </conditionalFormatting>
  <conditionalFormatting sqref="Y319:AA319">
    <cfRule type="expression" dxfId="30" priority="14779">
      <formula>$L319=0</formula>
    </cfRule>
  </conditionalFormatting>
  <conditionalFormatting sqref="Z319:AA319">
    <cfRule type="cellIs" dxfId="31" priority="51074" operator="lessThan">
      <formula>0</formula>
    </cfRule>
    <cfRule type="cellIs" dxfId="32" priority="36556" operator="lessThan">
      <formula>0</formula>
    </cfRule>
  </conditionalFormatting>
  <conditionalFormatting sqref="AB319">
    <cfRule type="expression" dxfId="30" priority="7520">
      <formula>$L319=0</formula>
    </cfRule>
  </conditionalFormatting>
  <conditionalFormatting sqref="D320">
    <cfRule type="expression" dxfId="30" priority="22037">
      <formula>$L320=0</formula>
    </cfRule>
  </conditionalFormatting>
  <conditionalFormatting sqref="H320">
    <cfRule type="expression" dxfId="30" priority="22036">
      <formula>$L320=0</formula>
    </cfRule>
  </conditionalFormatting>
  <conditionalFormatting sqref="L320">
    <cfRule type="expression" dxfId="30" priority="22035">
      <formula>$L320=0</formula>
    </cfRule>
  </conditionalFormatting>
  <conditionalFormatting sqref="P320">
    <cfRule type="expression" dxfId="30" priority="22034">
      <formula>$L320=0</formula>
    </cfRule>
  </conditionalFormatting>
  <conditionalFormatting sqref="T320">
    <cfRule type="expression" dxfId="30" priority="22033">
      <formula>$L320=0</formula>
    </cfRule>
  </conditionalFormatting>
  <conditionalFormatting sqref="X320">
    <cfRule type="expression" dxfId="30" priority="22032">
      <formula>$L320=0</formula>
    </cfRule>
  </conditionalFormatting>
  <conditionalFormatting sqref="AB320">
    <cfRule type="expression" dxfId="30" priority="22031">
      <formula>$L320=0</formula>
    </cfRule>
  </conditionalFormatting>
  <conditionalFormatting sqref="A321:C321">
    <cfRule type="expression" dxfId="30" priority="14778">
      <formula>$L321=0</formula>
    </cfRule>
  </conditionalFormatting>
  <conditionalFormatting sqref="B321:C321">
    <cfRule type="cellIs" dxfId="31" priority="51073" operator="lessThan">
      <formula>0</formula>
    </cfRule>
    <cfRule type="cellIs" dxfId="32" priority="36555" operator="lessThan">
      <formula>0</formula>
    </cfRule>
  </conditionalFormatting>
  <conditionalFormatting sqref="D321">
    <cfRule type="expression" dxfId="30" priority="7519">
      <formula>$L321=0</formula>
    </cfRule>
  </conditionalFormatting>
  <conditionalFormatting sqref="E321:G321">
    <cfRule type="expression" dxfId="30" priority="14777">
      <formula>$L321=0</formula>
    </cfRule>
  </conditionalFormatting>
  <conditionalFormatting sqref="F321:G321">
    <cfRule type="cellIs" dxfId="31" priority="51072" operator="lessThan">
      <formula>0</formula>
    </cfRule>
    <cfRule type="cellIs" dxfId="32" priority="36554" operator="lessThan">
      <formula>0</formula>
    </cfRule>
  </conditionalFormatting>
  <conditionalFormatting sqref="H321">
    <cfRule type="expression" dxfId="30" priority="7518">
      <formula>$L321=0</formula>
    </cfRule>
  </conditionalFormatting>
  <conditionalFormatting sqref="I321:K321">
    <cfRule type="expression" dxfId="30" priority="14776">
      <formula>$L321=0</formula>
    </cfRule>
  </conditionalFormatting>
  <conditionalFormatting sqref="J321:K321">
    <cfRule type="cellIs" dxfId="31" priority="51071" operator="lessThan">
      <formula>0</formula>
    </cfRule>
    <cfRule type="cellIs" dxfId="32" priority="36553" operator="lessThan">
      <formula>0</formula>
    </cfRule>
  </conditionalFormatting>
  <conditionalFormatting sqref="L321">
    <cfRule type="expression" dxfId="30" priority="7517">
      <formula>$L321=0</formula>
    </cfRule>
  </conditionalFormatting>
  <conditionalFormatting sqref="M321:O321">
    <cfRule type="expression" dxfId="30" priority="14775">
      <formula>$L321=0</formula>
    </cfRule>
  </conditionalFormatting>
  <conditionalFormatting sqref="N321:O321">
    <cfRule type="cellIs" dxfId="31" priority="51070" operator="lessThan">
      <formula>0</formula>
    </cfRule>
    <cfRule type="cellIs" dxfId="32" priority="36552" operator="lessThan">
      <formula>0</formula>
    </cfRule>
  </conditionalFormatting>
  <conditionalFormatting sqref="P321">
    <cfRule type="expression" dxfId="30" priority="7516">
      <formula>$L321=0</formula>
    </cfRule>
  </conditionalFormatting>
  <conditionalFormatting sqref="Q321:S321">
    <cfRule type="expression" dxfId="30" priority="14774">
      <formula>$L321=0</formula>
    </cfRule>
  </conditionalFormatting>
  <conditionalFormatting sqref="R321:S321">
    <cfRule type="cellIs" dxfId="31" priority="51069" operator="lessThan">
      <formula>0</formula>
    </cfRule>
    <cfRule type="cellIs" dxfId="32" priority="36551" operator="lessThan">
      <formula>0</formula>
    </cfRule>
  </conditionalFormatting>
  <conditionalFormatting sqref="T321">
    <cfRule type="expression" dxfId="30" priority="7515">
      <formula>$L321=0</formula>
    </cfRule>
  </conditionalFormatting>
  <conditionalFormatting sqref="U321:W321">
    <cfRule type="expression" dxfId="30" priority="14773">
      <formula>$L321=0</formula>
    </cfRule>
  </conditionalFormatting>
  <conditionalFormatting sqref="V321:W321">
    <cfRule type="cellIs" dxfId="31" priority="51068" operator="lessThan">
      <formula>0</formula>
    </cfRule>
    <cfRule type="cellIs" dxfId="32" priority="36550" operator="lessThan">
      <formula>0</formula>
    </cfRule>
  </conditionalFormatting>
  <conditionalFormatting sqref="X321">
    <cfRule type="expression" dxfId="30" priority="7514">
      <formula>$L321=0</formula>
    </cfRule>
  </conditionalFormatting>
  <conditionalFormatting sqref="Y321:AA321">
    <cfRule type="expression" dxfId="30" priority="14772">
      <formula>$L321=0</formula>
    </cfRule>
  </conditionalFormatting>
  <conditionalFormatting sqref="Z321:AA321">
    <cfRule type="cellIs" dxfId="31" priority="51067" operator="lessThan">
      <formula>0</formula>
    </cfRule>
    <cfRule type="cellIs" dxfId="32" priority="36549" operator="lessThan">
      <formula>0</formula>
    </cfRule>
  </conditionalFormatting>
  <conditionalFormatting sqref="AB321">
    <cfRule type="expression" dxfId="30" priority="7513">
      <formula>$L321=0</formula>
    </cfRule>
  </conditionalFormatting>
  <conditionalFormatting sqref="D322">
    <cfRule type="expression" dxfId="30" priority="22030">
      <formula>$L322=0</formula>
    </cfRule>
  </conditionalFormatting>
  <conditionalFormatting sqref="H322">
    <cfRule type="expression" dxfId="30" priority="22029">
      <formula>$L322=0</formula>
    </cfRule>
  </conditionalFormatting>
  <conditionalFormatting sqref="L322">
    <cfRule type="expression" dxfId="30" priority="22028">
      <formula>$L322=0</formula>
    </cfRule>
  </conditionalFormatting>
  <conditionalFormatting sqref="P322">
    <cfRule type="expression" dxfId="30" priority="22027">
      <formula>$L322=0</formula>
    </cfRule>
  </conditionalFormatting>
  <conditionalFormatting sqref="T322">
    <cfRule type="expression" dxfId="30" priority="22026">
      <formula>$L322=0</formula>
    </cfRule>
  </conditionalFormatting>
  <conditionalFormatting sqref="X322">
    <cfRule type="expression" dxfId="30" priority="22025">
      <formula>$L322=0</formula>
    </cfRule>
  </conditionalFormatting>
  <conditionalFormatting sqref="AB322">
    <cfRule type="expression" dxfId="30" priority="22024">
      <formula>$L322=0</formula>
    </cfRule>
  </conditionalFormatting>
  <conditionalFormatting sqref="A323:C323">
    <cfRule type="expression" dxfId="30" priority="14771">
      <formula>$L323=0</formula>
    </cfRule>
  </conditionalFormatting>
  <conditionalFormatting sqref="B323:C323">
    <cfRule type="cellIs" dxfId="31" priority="51066" operator="lessThan">
      <formula>0</formula>
    </cfRule>
    <cfRule type="cellIs" dxfId="32" priority="36548" operator="lessThan">
      <formula>0</formula>
    </cfRule>
  </conditionalFormatting>
  <conditionalFormatting sqref="D323">
    <cfRule type="expression" dxfId="30" priority="7512">
      <formula>$L323=0</formula>
    </cfRule>
  </conditionalFormatting>
  <conditionalFormatting sqref="E323:G323">
    <cfRule type="expression" dxfId="30" priority="14770">
      <formula>$L323=0</formula>
    </cfRule>
  </conditionalFormatting>
  <conditionalFormatting sqref="F323:G323">
    <cfRule type="cellIs" dxfId="31" priority="51065" operator="lessThan">
      <formula>0</formula>
    </cfRule>
    <cfRule type="cellIs" dxfId="32" priority="36547" operator="lessThan">
      <formula>0</formula>
    </cfRule>
  </conditionalFormatting>
  <conditionalFormatting sqref="H323">
    <cfRule type="expression" dxfId="30" priority="7511">
      <formula>$L323=0</formula>
    </cfRule>
  </conditionalFormatting>
  <conditionalFormatting sqref="I323:K323">
    <cfRule type="expression" dxfId="30" priority="14769">
      <formula>$L323=0</formula>
    </cfRule>
  </conditionalFormatting>
  <conditionalFormatting sqref="J323:K323">
    <cfRule type="cellIs" dxfId="31" priority="51064" operator="lessThan">
      <formula>0</formula>
    </cfRule>
    <cfRule type="cellIs" dxfId="32" priority="36546" operator="lessThan">
      <formula>0</formula>
    </cfRule>
  </conditionalFormatting>
  <conditionalFormatting sqref="L323">
    <cfRule type="expression" dxfId="30" priority="7510">
      <formula>$L323=0</formula>
    </cfRule>
  </conditionalFormatting>
  <conditionalFormatting sqref="M323:O323">
    <cfRule type="expression" dxfId="30" priority="14768">
      <formula>$L323=0</formula>
    </cfRule>
  </conditionalFormatting>
  <conditionalFormatting sqref="N323:O323">
    <cfRule type="cellIs" dxfId="31" priority="51063" operator="lessThan">
      <formula>0</formula>
    </cfRule>
    <cfRule type="cellIs" dxfId="32" priority="36545" operator="lessThan">
      <formula>0</formula>
    </cfRule>
  </conditionalFormatting>
  <conditionalFormatting sqref="P323">
    <cfRule type="expression" dxfId="30" priority="7509">
      <formula>$L323=0</formula>
    </cfRule>
  </conditionalFormatting>
  <conditionalFormatting sqref="Q323:S323">
    <cfRule type="expression" dxfId="30" priority="14767">
      <formula>$L323=0</formula>
    </cfRule>
  </conditionalFormatting>
  <conditionalFormatting sqref="R323:S323">
    <cfRule type="cellIs" dxfId="31" priority="51062" operator="lessThan">
      <formula>0</formula>
    </cfRule>
    <cfRule type="cellIs" dxfId="32" priority="36544" operator="lessThan">
      <formula>0</formula>
    </cfRule>
  </conditionalFormatting>
  <conditionalFormatting sqref="T323">
    <cfRule type="expression" dxfId="30" priority="7508">
      <formula>$L323=0</formula>
    </cfRule>
  </conditionalFormatting>
  <conditionalFormatting sqref="U323:W323">
    <cfRule type="expression" dxfId="30" priority="14766">
      <formula>$L323=0</formula>
    </cfRule>
  </conditionalFormatting>
  <conditionalFormatting sqref="V323:W323">
    <cfRule type="cellIs" dxfId="31" priority="51061" operator="lessThan">
      <formula>0</formula>
    </cfRule>
    <cfRule type="cellIs" dxfId="32" priority="36543" operator="lessThan">
      <formula>0</formula>
    </cfRule>
  </conditionalFormatting>
  <conditionalFormatting sqref="X323">
    <cfRule type="expression" dxfId="30" priority="7507">
      <formula>$L323=0</formula>
    </cfRule>
  </conditionalFormatting>
  <conditionalFormatting sqref="Y323:AA323">
    <cfRule type="expression" dxfId="30" priority="14765">
      <formula>$L323=0</formula>
    </cfRule>
  </conditionalFormatting>
  <conditionalFormatting sqref="Z323:AA323">
    <cfRule type="cellIs" dxfId="31" priority="51060" operator="lessThan">
      <formula>0</formula>
    </cfRule>
    <cfRule type="cellIs" dxfId="32" priority="36542" operator="lessThan">
      <formula>0</formula>
    </cfRule>
  </conditionalFormatting>
  <conditionalFormatting sqref="AB323">
    <cfRule type="expression" dxfId="30" priority="7506">
      <formula>$L323=0</formula>
    </cfRule>
  </conditionalFormatting>
  <conditionalFormatting sqref="D324">
    <cfRule type="expression" dxfId="30" priority="22023">
      <formula>$L324=0</formula>
    </cfRule>
  </conditionalFormatting>
  <conditionalFormatting sqref="H324">
    <cfRule type="expression" dxfId="30" priority="22022">
      <formula>$L324=0</formula>
    </cfRule>
  </conditionalFormatting>
  <conditionalFormatting sqref="L324">
    <cfRule type="expression" dxfId="30" priority="22021">
      <formula>$L324=0</formula>
    </cfRule>
  </conditionalFormatting>
  <conditionalFormatting sqref="P324">
    <cfRule type="expression" dxfId="30" priority="22020">
      <formula>$L324=0</formula>
    </cfRule>
  </conditionalFormatting>
  <conditionalFormatting sqref="T324">
    <cfRule type="expression" dxfId="30" priority="22019">
      <formula>$L324=0</formula>
    </cfRule>
  </conditionalFormatting>
  <conditionalFormatting sqref="X324">
    <cfRule type="expression" dxfId="30" priority="22018">
      <formula>$L324=0</formula>
    </cfRule>
  </conditionalFormatting>
  <conditionalFormatting sqref="AB324">
    <cfRule type="expression" dxfId="30" priority="22017">
      <formula>$L324=0</formula>
    </cfRule>
  </conditionalFormatting>
  <conditionalFormatting sqref="A325:C325">
    <cfRule type="expression" dxfId="30" priority="14764">
      <formula>$L325=0</formula>
    </cfRule>
  </conditionalFormatting>
  <conditionalFormatting sqref="B325:C325">
    <cfRule type="cellIs" dxfId="31" priority="51059" operator="lessThan">
      <formula>0</formula>
    </cfRule>
    <cfRule type="cellIs" dxfId="32" priority="36541" operator="lessThan">
      <formula>0</formula>
    </cfRule>
  </conditionalFormatting>
  <conditionalFormatting sqref="D325">
    <cfRule type="expression" dxfId="30" priority="7505">
      <formula>$L325=0</formula>
    </cfRule>
  </conditionalFormatting>
  <conditionalFormatting sqref="E325:G325">
    <cfRule type="expression" dxfId="30" priority="14763">
      <formula>$L325=0</formula>
    </cfRule>
  </conditionalFormatting>
  <conditionalFormatting sqref="F325:G325">
    <cfRule type="cellIs" dxfId="31" priority="51058" operator="lessThan">
      <formula>0</formula>
    </cfRule>
    <cfRule type="cellIs" dxfId="32" priority="36540" operator="lessThan">
      <formula>0</formula>
    </cfRule>
  </conditionalFormatting>
  <conditionalFormatting sqref="H325">
    <cfRule type="expression" dxfId="30" priority="7504">
      <formula>$L325=0</formula>
    </cfRule>
  </conditionalFormatting>
  <conditionalFormatting sqref="I325:K325">
    <cfRule type="expression" dxfId="30" priority="14762">
      <formula>$L325=0</formula>
    </cfRule>
  </conditionalFormatting>
  <conditionalFormatting sqref="J325:K325">
    <cfRule type="cellIs" dxfId="31" priority="51057" operator="lessThan">
      <formula>0</formula>
    </cfRule>
    <cfRule type="cellIs" dxfId="32" priority="36539" operator="lessThan">
      <formula>0</formula>
    </cfRule>
  </conditionalFormatting>
  <conditionalFormatting sqref="L325">
    <cfRule type="expression" dxfId="30" priority="7503">
      <formula>$L325=0</formula>
    </cfRule>
  </conditionalFormatting>
  <conditionalFormatting sqref="M325:O325">
    <cfRule type="expression" dxfId="30" priority="14761">
      <formula>$L325=0</formula>
    </cfRule>
  </conditionalFormatting>
  <conditionalFormatting sqref="N325:O325">
    <cfRule type="cellIs" dxfId="31" priority="51056" operator="lessThan">
      <formula>0</formula>
    </cfRule>
    <cfRule type="cellIs" dxfId="32" priority="36538" operator="lessThan">
      <formula>0</formula>
    </cfRule>
  </conditionalFormatting>
  <conditionalFormatting sqref="P325">
    <cfRule type="expression" dxfId="30" priority="7502">
      <formula>$L325=0</formula>
    </cfRule>
  </conditionalFormatting>
  <conditionalFormatting sqref="Q325:S325">
    <cfRule type="expression" dxfId="30" priority="14760">
      <formula>$L325=0</formula>
    </cfRule>
  </conditionalFormatting>
  <conditionalFormatting sqref="R325:S325">
    <cfRule type="cellIs" dxfId="31" priority="51055" operator="lessThan">
      <formula>0</formula>
    </cfRule>
    <cfRule type="cellIs" dxfId="32" priority="36537" operator="lessThan">
      <formula>0</formula>
    </cfRule>
  </conditionalFormatting>
  <conditionalFormatting sqref="T325">
    <cfRule type="expression" dxfId="30" priority="7501">
      <formula>$L325=0</formula>
    </cfRule>
  </conditionalFormatting>
  <conditionalFormatting sqref="U325:W325">
    <cfRule type="expression" dxfId="30" priority="14759">
      <formula>$L325=0</formula>
    </cfRule>
  </conditionalFormatting>
  <conditionalFormatting sqref="V325:W325">
    <cfRule type="cellIs" dxfId="31" priority="51054" operator="lessThan">
      <formula>0</formula>
    </cfRule>
    <cfRule type="cellIs" dxfId="32" priority="36536" operator="lessThan">
      <formula>0</formula>
    </cfRule>
  </conditionalFormatting>
  <conditionalFormatting sqref="X325">
    <cfRule type="expression" dxfId="30" priority="7500">
      <formula>$L325=0</formula>
    </cfRule>
  </conditionalFormatting>
  <conditionalFormatting sqref="Y325:AA325">
    <cfRule type="expression" dxfId="30" priority="14758">
      <formula>$L325=0</formula>
    </cfRule>
  </conditionalFormatting>
  <conditionalFormatting sqref="Z325:AA325">
    <cfRule type="cellIs" dxfId="31" priority="51053" operator="lessThan">
      <formula>0</formula>
    </cfRule>
    <cfRule type="cellIs" dxfId="32" priority="36535" operator="lessThan">
      <formula>0</formula>
    </cfRule>
  </conditionalFormatting>
  <conditionalFormatting sqref="AB325">
    <cfRule type="expression" dxfId="30" priority="7499">
      <formula>$L325=0</formula>
    </cfRule>
  </conditionalFormatting>
  <conditionalFormatting sqref="D326">
    <cfRule type="expression" dxfId="30" priority="22016">
      <formula>$L326=0</formula>
    </cfRule>
  </conditionalFormatting>
  <conditionalFormatting sqref="H326">
    <cfRule type="expression" dxfId="30" priority="22015">
      <formula>$L326=0</formula>
    </cfRule>
  </conditionalFormatting>
  <conditionalFormatting sqref="L326">
    <cfRule type="expression" dxfId="30" priority="22014">
      <formula>$L326=0</formula>
    </cfRule>
  </conditionalFormatting>
  <conditionalFormatting sqref="P326">
    <cfRule type="expression" dxfId="30" priority="22013">
      <formula>$L326=0</formula>
    </cfRule>
  </conditionalFormatting>
  <conditionalFormatting sqref="T326">
    <cfRule type="expression" dxfId="30" priority="22012">
      <formula>$L326=0</formula>
    </cfRule>
  </conditionalFormatting>
  <conditionalFormatting sqref="X326">
    <cfRule type="expression" dxfId="30" priority="22011">
      <formula>$L326=0</formula>
    </cfRule>
  </conditionalFormatting>
  <conditionalFormatting sqref="AB326">
    <cfRule type="expression" dxfId="30" priority="22010">
      <formula>$L326=0</formula>
    </cfRule>
  </conditionalFormatting>
  <conditionalFormatting sqref="A327:C327">
    <cfRule type="expression" dxfId="30" priority="14757">
      <formula>$L327=0</formula>
    </cfRule>
  </conditionalFormatting>
  <conditionalFormatting sqref="B327:C327">
    <cfRule type="cellIs" dxfId="31" priority="51052" operator="lessThan">
      <formula>0</formula>
    </cfRule>
    <cfRule type="cellIs" dxfId="32" priority="36534" operator="lessThan">
      <formula>0</formula>
    </cfRule>
  </conditionalFormatting>
  <conditionalFormatting sqref="D327">
    <cfRule type="expression" dxfId="30" priority="7498">
      <formula>$L327=0</formula>
    </cfRule>
  </conditionalFormatting>
  <conditionalFormatting sqref="E327:G327">
    <cfRule type="expression" dxfId="30" priority="14756">
      <formula>$L327=0</formula>
    </cfRule>
  </conditionalFormatting>
  <conditionalFormatting sqref="F327:G327">
    <cfRule type="cellIs" dxfId="31" priority="51051" operator="lessThan">
      <formula>0</formula>
    </cfRule>
    <cfRule type="cellIs" dxfId="32" priority="36533" operator="lessThan">
      <formula>0</formula>
    </cfRule>
  </conditionalFormatting>
  <conditionalFormatting sqref="H327">
    <cfRule type="expression" dxfId="30" priority="7497">
      <formula>$L327=0</formula>
    </cfRule>
  </conditionalFormatting>
  <conditionalFormatting sqref="I327:K327">
    <cfRule type="expression" dxfId="30" priority="14755">
      <formula>$L327=0</formula>
    </cfRule>
  </conditionalFormatting>
  <conditionalFormatting sqref="J327:K327">
    <cfRule type="cellIs" dxfId="31" priority="51050" operator="lessThan">
      <formula>0</formula>
    </cfRule>
    <cfRule type="cellIs" dxfId="32" priority="36532" operator="lessThan">
      <formula>0</formula>
    </cfRule>
  </conditionalFormatting>
  <conditionalFormatting sqref="L327">
    <cfRule type="expression" dxfId="30" priority="7496">
      <formula>$L327=0</formula>
    </cfRule>
  </conditionalFormatting>
  <conditionalFormatting sqref="M327:O327">
    <cfRule type="expression" dxfId="30" priority="14754">
      <formula>$L327=0</formula>
    </cfRule>
  </conditionalFormatting>
  <conditionalFormatting sqref="N327:O327">
    <cfRule type="cellIs" dxfId="31" priority="51049" operator="lessThan">
      <formula>0</formula>
    </cfRule>
    <cfRule type="cellIs" dxfId="32" priority="36531" operator="lessThan">
      <formula>0</formula>
    </cfRule>
  </conditionalFormatting>
  <conditionalFormatting sqref="P327">
    <cfRule type="expression" dxfId="30" priority="7495">
      <formula>$L327=0</formula>
    </cfRule>
  </conditionalFormatting>
  <conditionalFormatting sqref="Q327:S327">
    <cfRule type="expression" dxfId="30" priority="14753">
      <formula>$L327=0</formula>
    </cfRule>
  </conditionalFormatting>
  <conditionalFormatting sqref="R327:S327">
    <cfRule type="cellIs" dxfId="31" priority="51048" operator="lessThan">
      <formula>0</formula>
    </cfRule>
    <cfRule type="cellIs" dxfId="32" priority="36530" operator="lessThan">
      <formula>0</formula>
    </cfRule>
  </conditionalFormatting>
  <conditionalFormatting sqref="T327">
    <cfRule type="expression" dxfId="30" priority="7494">
      <formula>$L327=0</formula>
    </cfRule>
  </conditionalFormatting>
  <conditionalFormatting sqref="U327:W327">
    <cfRule type="expression" dxfId="30" priority="14752">
      <formula>$L327=0</formula>
    </cfRule>
  </conditionalFormatting>
  <conditionalFormatting sqref="V327:W327">
    <cfRule type="cellIs" dxfId="31" priority="51047" operator="lessThan">
      <formula>0</formula>
    </cfRule>
    <cfRule type="cellIs" dxfId="32" priority="36529" operator="lessThan">
      <formula>0</formula>
    </cfRule>
  </conditionalFormatting>
  <conditionalFormatting sqref="X327">
    <cfRule type="expression" dxfId="30" priority="7493">
      <formula>$L327=0</formula>
    </cfRule>
  </conditionalFormatting>
  <conditionalFormatting sqref="Y327:AA327">
    <cfRule type="expression" dxfId="30" priority="14751">
      <formula>$L327=0</formula>
    </cfRule>
  </conditionalFormatting>
  <conditionalFormatting sqref="Z327:AA327">
    <cfRule type="cellIs" dxfId="31" priority="51046" operator="lessThan">
      <formula>0</formula>
    </cfRule>
    <cfRule type="cellIs" dxfId="32" priority="36528" operator="lessThan">
      <formula>0</formula>
    </cfRule>
  </conditionalFormatting>
  <conditionalFormatting sqref="AB327">
    <cfRule type="expression" dxfId="30" priority="7492">
      <formula>$L327=0</formula>
    </cfRule>
  </conditionalFormatting>
  <conditionalFormatting sqref="D328">
    <cfRule type="expression" dxfId="30" priority="22009">
      <formula>$L328=0</formula>
    </cfRule>
  </conditionalFormatting>
  <conditionalFormatting sqref="H328">
    <cfRule type="expression" dxfId="30" priority="22008">
      <formula>$L328=0</formula>
    </cfRule>
  </conditionalFormatting>
  <conditionalFormatting sqref="L328">
    <cfRule type="expression" dxfId="30" priority="22007">
      <formula>$L328=0</formula>
    </cfRule>
  </conditionalFormatting>
  <conditionalFormatting sqref="P328">
    <cfRule type="expression" dxfId="30" priority="22006">
      <formula>$L328=0</formula>
    </cfRule>
  </conditionalFormatting>
  <conditionalFormatting sqref="T328">
    <cfRule type="expression" dxfId="30" priority="22005">
      <formula>$L328=0</formula>
    </cfRule>
  </conditionalFormatting>
  <conditionalFormatting sqref="X328">
    <cfRule type="expression" dxfId="30" priority="22004">
      <formula>$L328=0</formula>
    </cfRule>
  </conditionalFormatting>
  <conditionalFormatting sqref="AB328">
    <cfRule type="expression" dxfId="30" priority="22003">
      <formula>$L328=0</formula>
    </cfRule>
  </conditionalFormatting>
  <conditionalFormatting sqref="A329:C329">
    <cfRule type="expression" dxfId="30" priority="14750">
      <formula>$L329=0</formula>
    </cfRule>
  </conditionalFormatting>
  <conditionalFormatting sqref="B329:C329">
    <cfRule type="cellIs" dxfId="31" priority="51045" operator="lessThan">
      <formula>0</formula>
    </cfRule>
    <cfRule type="cellIs" dxfId="32" priority="36527" operator="lessThan">
      <formula>0</formula>
    </cfRule>
  </conditionalFormatting>
  <conditionalFormatting sqref="D329">
    <cfRule type="expression" dxfId="30" priority="7491">
      <formula>$L329=0</formula>
    </cfRule>
  </conditionalFormatting>
  <conditionalFormatting sqref="E329:G329">
    <cfRule type="expression" dxfId="30" priority="14749">
      <formula>$L329=0</formula>
    </cfRule>
  </conditionalFormatting>
  <conditionalFormatting sqref="F329:G329">
    <cfRule type="cellIs" dxfId="31" priority="51044" operator="lessThan">
      <formula>0</formula>
    </cfRule>
    <cfRule type="cellIs" dxfId="32" priority="36526" operator="lessThan">
      <formula>0</formula>
    </cfRule>
  </conditionalFormatting>
  <conditionalFormatting sqref="H329">
    <cfRule type="expression" dxfId="30" priority="7490">
      <formula>$L329=0</formula>
    </cfRule>
  </conditionalFormatting>
  <conditionalFormatting sqref="I329:K329">
    <cfRule type="expression" dxfId="30" priority="14748">
      <formula>$L329=0</formula>
    </cfRule>
  </conditionalFormatting>
  <conditionalFormatting sqref="J329:K329">
    <cfRule type="cellIs" dxfId="31" priority="51043" operator="lessThan">
      <formula>0</formula>
    </cfRule>
    <cfRule type="cellIs" dxfId="32" priority="36525" operator="lessThan">
      <formula>0</formula>
    </cfRule>
  </conditionalFormatting>
  <conditionalFormatting sqref="L329">
    <cfRule type="expression" dxfId="30" priority="7489">
      <formula>$L329=0</formula>
    </cfRule>
  </conditionalFormatting>
  <conditionalFormatting sqref="M329:O329">
    <cfRule type="expression" dxfId="30" priority="14747">
      <formula>$L329=0</formula>
    </cfRule>
  </conditionalFormatting>
  <conditionalFormatting sqref="N329:O329">
    <cfRule type="cellIs" dxfId="31" priority="51042" operator="lessThan">
      <formula>0</formula>
    </cfRule>
    <cfRule type="cellIs" dxfId="32" priority="36524" operator="lessThan">
      <formula>0</formula>
    </cfRule>
  </conditionalFormatting>
  <conditionalFormatting sqref="P329">
    <cfRule type="expression" dxfId="30" priority="7488">
      <formula>$L329=0</formula>
    </cfRule>
  </conditionalFormatting>
  <conditionalFormatting sqref="Q329:S329">
    <cfRule type="expression" dxfId="30" priority="14746">
      <formula>$L329=0</formula>
    </cfRule>
  </conditionalFormatting>
  <conditionalFormatting sqref="R329:S329">
    <cfRule type="cellIs" dxfId="31" priority="51041" operator="lessThan">
      <formula>0</formula>
    </cfRule>
    <cfRule type="cellIs" dxfId="32" priority="36523" operator="lessThan">
      <formula>0</formula>
    </cfRule>
  </conditionalFormatting>
  <conditionalFormatting sqref="T329">
    <cfRule type="expression" dxfId="30" priority="7487">
      <formula>$L329=0</formula>
    </cfRule>
  </conditionalFormatting>
  <conditionalFormatting sqref="U329:W329">
    <cfRule type="expression" dxfId="30" priority="14745">
      <formula>$L329=0</formula>
    </cfRule>
  </conditionalFormatting>
  <conditionalFormatting sqref="V329:W329">
    <cfRule type="cellIs" dxfId="31" priority="51040" operator="lessThan">
      <formula>0</formula>
    </cfRule>
    <cfRule type="cellIs" dxfId="32" priority="36522" operator="lessThan">
      <formula>0</formula>
    </cfRule>
  </conditionalFormatting>
  <conditionalFormatting sqref="X329">
    <cfRule type="expression" dxfId="30" priority="7486">
      <formula>$L329=0</formula>
    </cfRule>
  </conditionalFormatting>
  <conditionalFormatting sqref="Y329:AA329">
    <cfRule type="expression" dxfId="30" priority="14744">
      <formula>$L329=0</formula>
    </cfRule>
  </conditionalFormatting>
  <conditionalFormatting sqref="Z329:AA329">
    <cfRule type="cellIs" dxfId="31" priority="51039" operator="lessThan">
      <formula>0</formula>
    </cfRule>
    <cfRule type="cellIs" dxfId="32" priority="36521" operator="lessThan">
      <formula>0</formula>
    </cfRule>
  </conditionalFormatting>
  <conditionalFormatting sqref="AB329">
    <cfRule type="expression" dxfId="30" priority="7485">
      <formula>$L329=0</formula>
    </cfRule>
  </conditionalFormatting>
  <conditionalFormatting sqref="D330">
    <cfRule type="expression" dxfId="30" priority="22002">
      <formula>$L330=0</formula>
    </cfRule>
  </conditionalFormatting>
  <conditionalFormatting sqref="H330">
    <cfRule type="expression" dxfId="30" priority="22001">
      <formula>$L330=0</formula>
    </cfRule>
  </conditionalFormatting>
  <conditionalFormatting sqref="L330">
    <cfRule type="expression" dxfId="30" priority="22000">
      <formula>$L330=0</formula>
    </cfRule>
  </conditionalFormatting>
  <conditionalFormatting sqref="P330">
    <cfRule type="expression" dxfId="30" priority="21999">
      <formula>$L330=0</formula>
    </cfRule>
  </conditionalFormatting>
  <conditionalFormatting sqref="T330">
    <cfRule type="expression" dxfId="30" priority="21998">
      <formula>$L330=0</formula>
    </cfRule>
  </conditionalFormatting>
  <conditionalFormatting sqref="X330">
    <cfRule type="expression" dxfId="30" priority="21997">
      <formula>$L330=0</formula>
    </cfRule>
  </conditionalFormatting>
  <conditionalFormatting sqref="AB330">
    <cfRule type="expression" dxfId="30" priority="21996">
      <formula>$L330=0</formula>
    </cfRule>
  </conditionalFormatting>
  <conditionalFormatting sqref="A331:C331">
    <cfRule type="expression" dxfId="30" priority="14743">
      <formula>$L331=0</formula>
    </cfRule>
  </conditionalFormatting>
  <conditionalFormatting sqref="B331:C331">
    <cfRule type="cellIs" dxfId="31" priority="51038" operator="lessThan">
      <formula>0</formula>
    </cfRule>
    <cfRule type="cellIs" dxfId="32" priority="36520" operator="lessThan">
      <formula>0</formula>
    </cfRule>
  </conditionalFormatting>
  <conditionalFormatting sqref="D331">
    <cfRule type="expression" dxfId="30" priority="7484">
      <formula>$L331=0</formula>
    </cfRule>
  </conditionalFormatting>
  <conditionalFormatting sqref="E331:G331">
    <cfRule type="expression" dxfId="30" priority="14742">
      <formula>$L331=0</formula>
    </cfRule>
  </conditionalFormatting>
  <conditionalFormatting sqref="F331:G331">
    <cfRule type="cellIs" dxfId="31" priority="51037" operator="lessThan">
      <formula>0</formula>
    </cfRule>
    <cfRule type="cellIs" dxfId="32" priority="36519" operator="lessThan">
      <formula>0</formula>
    </cfRule>
  </conditionalFormatting>
  <conditionalFormatting sqref="H331">
    <cfRule type="expression" dxfId="30" priority="7483">
      <formula>$L331=0</formula>
    </cfRule>
  </conditionalFormatting>
  <conditionalFormatting sqref="I331:K331">
    <cfRule type="expression" dxfId="30" priority="14741">
      <formula>$L331=0</formula>
    </cfRule>
  </conditionalFormatting>
  <conditionalFormatting sqref="J331:K331">
    <cfRule type="cellIs" dxfId="31" priority="51036" operator="lessThan">
      <formula>0</formula>
    </cfRule>
    <cfRule type="cellIs" dxfId="32" priority="36518" operator="lessThan">
      <formula>0</formula>
    </cfRule>
  </conditionalFormatting>
  <conditionalFormatting sqref="L331">
    <cfRule type="expression" dxfId="30" priority="7482">
      <formula>$L331=0</formula>
    </cfRule>
  </conditionalFormatting>
  <conditionalFormatting sqref="M331:O331">
    <cfRule type="expression" dxfId="30" priority="14740">
      <formula>$L331=0</formula>
    </cfRule>
  </conditionalFormatting>
  <conditionalFormatting sqref="N331:O331">
    <cfRule type="cellIs" dxfId="31" priority="51035" operator="lessThan">
      <formula>0</formula>
    </cfRule>
    <cfRule type="cellIs" dxfId="32" priority="36517" operator="lessThan">
      <formula>0</formula>
    </cfRule>
  </conditionalFormatting>
  <conditionalFormatting sqref="P331">
    <cfRule type="expression" dxfId="30" priority="7481">
      <formula>$L331=0</formula>
    </cfRule>
  </conditionalFormatting>
  <conditionalFormatting sqref="Q331:S331">
    <cfRule type="expression" dxfId="30" priority="14739">
      <formula>$L331=0</formula>
    </cfRule>
  </conditionalFormatting>
  <conditionalFormatting sqref="R331:S331">
    <cfRule type="cellIs" dxfId="31" priority="51034" operator="lessThan">
      <formula>0</formula>
    </cfRule>
    <cfRule type="cellIs" dxfId="32" priority="36516" operator="lessThan">
      <formula>0</formula>
    </cfRule>
  </conditionalFormatting>
  <conditionalFormatting sqref="T331">
    <cfRule type="expression" dxfId="30" priority="7480">
      <formula>$L331=0</formula>
    </cfRule>
  </conditionalFormatting>
  <conditionalFormatting sqref="U331:W331">
    <cfRule type="expression" dxfId="30" priority="14738">
      <formula>$L331=0</formula>
    </cfRule>
  </conditionalFormatting>
  <conditionalFormatting sqref="V331:W331">
    <cfRule type="cellIs" dxfId="31" priority="51033" operator="lessThan">
      <formula>0</formula>
    </cfRule>
    <cfRule type="cellIs" dxfId="32" priority="36515" operator="lessThan">
      <formula>0</formula>
    </cfRule>
  </conditionalFormatting>
  <conditionalFormatting sqref="X331">
    <cfRule type="expression" dxfId="30" priority="7479">
      <formula>$L331=0</formula>
    </cfRule>
  </conditionalFormatting>
  <conditionalFormatting sqref="Y331:AA331">
    <cfRule type="expression" dxfId="30" priority="14737">
      <formula>$L331=0</formula>
    </cfRule>
  </conditionalFormatting>
  <conditionalFormatting sqref="Z331:AA331">
    <cfRule type="cellIs" dxfId="31" priority="51032" operator="lessThan">
      <formula>0</formula>
    </cfRule>
    <cfRule type="cellIs" dxfId="32" priority="36514" operator="lessThan">
      <formula>0</formula>
    </cfRule>
  </conditionalFormatting>
  <conditionalFormatting sqref="AB331">
    <cfRule type="expression" dxfId="30" priority="7478">
      <formula>$L331=0</formula>
    </cfRule>
  </conditionalFormatting>
  <conditionalFormatting sqref="D332">
    <cfRule type="expression" dxfId="30" priority="21995">
      <formula>$L332=0</formula>
    </cfRule>
  </conditionalFormatting>
  <conditionalFormatting sqref="H332">
    <cfRule type="expression" dxfId="30" priority="21994">
      <formula>$L332=0</formula>
    </cfRule>
  </conditionalFormatting>
  <conditionalFormatting sqref="L332">
    <cfRule type="expression" dxfId="30" priority="21993">
      <formula>$L332=0</formula>
    </cfRule>
  </conditionalFormatting>
  <conditionalFormatting sqref="P332">
    <cfRule type="expression" dxfId="30" priority="21992">
      <formula>$L332=0</formula>
    </cfRule>
  </conditionalFormatting>
  <conditionalFormatting sqref="T332">
    <cfRule type="expression" dxfId="30" priority="21991">
      <formula>$L332=0</formula>
    </cfRule>
  </conditionalFormatting>
  <conditionalFormatting sqref="X332">
    <cfRule type="expression" dxfId="30" priority="21990">
      <formula>$L332=0</formula>
    </cfRule>
  </conditionalFormatting>
  <conditionalFormatting sqref="AB332">
    <cfRule type="expression" dxfId="30" priority="21989">
      <formula>$L332=0</formula>
    </cfRule>
  </conditionalFormatting>
  <conditionalFormatting sqref="A333:C333">
    <cfRule type="expression" dxfId="30" priority="14736">
      <formula>$L333=0</formula>
    </cfRule>
  </conditionalFormatting>
  <conditionalFormatting sqref="B333:C333">
    <cfRule type="cellIs" dxfId="31" priority="51031" operator="lessThan">
      <formula>0</formula>
    </cfRule>
    <cfRule type="cellIs" dxfId="32" priority="36513" operator="lessThan">
      <formula>0</formula>
    </cfRule>
  </conditionalFormatting>
  <conditionalFormatting sqref="D333">
    <cfRule type="expression" dxfId="30" priority="7477">
      <formula>$L333=0</formula>
    </cfRule>
  </conditionalFormatting>
  <conditionalFormatting sqref="E333:G333">
    <cfRule type="expression" dxfId="30" priority="14735">
      <formula>$L333=0</formula>
    </cfRule>
  </conditionalFormatting>
  <conditionalFormatting sqref="F333:G333">
    <cfRule type="cellIs" dxfId="31" priority="51030" operator="lessThan">
      <formula>0</formula>
    </cfRule>
    <cfRule type="cellIs" dxfId="32" priority="36512" operator="lessThan">
      <formula>0</formula>
    </cfRule>
  </conditionalFormatting>
  <conditionalFormatting sqref="H333">
    <cfRule type="expression" dxfId="30" priority="7476">
      <formula>$L333=0</formula>
    </cfRule>
  </conditionalFormatting>
  <conditionalFormatting sqref="I333:K333">
    <cfRule type="expression" dxfId="30" priority="14734">
      <formula>$L333=0</formula>
    </cfRule>
  </conditionalFormatting>
  <conditionalFormatting sqref="J333:K333">
    <cfRule type="cellIs" dxfId="31" priority="51029" operator="lessThan">
      <formula>0</formula>
    </cfRule>
    <cfRule type="cellIs" dxfId="32" priority="36511" operator="lessThan">
      <formula>0</formula>
    </cfRule>
  </conditionalFormatting>
  <conditionalFormatting sqref="L333">
    <cfRule type="expression" dxfId="30" priority="7475">
      <formula>$L333=0</formula>
    </cfRule>
  </conditionalFormatting>
  <conditionalFormatting sqref="M333:O333">
    <cfRule type="expression" dxfId="30" priority="14733">
      <formula>$L333=0</formula>
    </cfRule>
  </conditionalFormatting>
  <conditionalFormatting sqref="N333:O333">
    <cfRule type="cellIs" dxfId="31" priority="51028" operator="lessThan">
      <formula>0</formula>
    </cfRule>
    <cfRule type="cellIs" dxfId="32" priority="36510" operator="lessThan">
      <formula>0</formula>
    </cfRule>
  </conditionalFormatting>
  <conditionalFormatting sqref="P333">
    <cfRule type="expression" dxfId="30" priority="7474">
      <formula>$L333=0</formula>
    </cfRule>
  </conditionalFormatting>
  <conditionalFormatting sqref="Q333:S333">
    <cfRule type="expression" dxfId="30" priority="14732">
      <formula>$L333=0</formula>
    </cfRule>
  </conditionalFormatting>
  <conditionalFormatting sqref="R333:S333">
    <cfRule type="cellIs" dxfId="31" priority="51027" operator="lessThan">
      <formula>0</formula>
    </cfRule>
    <cfRule type="cellIs" dxfId="32" priority="36509" operator="lessThan">
      <formula>0</formula>
    </cfRule>
  </conditionalFormatting>
  <conditionalFormatting sqref="T333">
    <cfRule type="expression" dxfId="30" priority="7473">
      <formula>$L333=0</formula>
    </cfRule>
  </conditionalFormatting>
  <conditionalFormatting sqref="U333:W333">
    <cfRule type="expression" dxfId="30" priority="14731">
      <formula>$L333=0</formula>
    </cfRule>
  </conditionalFormatting>
  <conditionalFormatting sqref="V333:W333">
    <cfRule type="cellIs" dxfId="31" priority="51026" operator="lessThan">
      <formula>0</formula>
    </cfRule>
    <cfRule type="cellIs" dxfId="32" priority="36508" operator="lessThan">
      <formula>0</formula>
    </cfRule>
  </conditionalFormatting>
  <conditionalFormatting sqref="X333">
    <cfRule type="expression" dxfId="30" priority="7472">
      <formula>$L333=0</formula>
    </cfRule>
  </conditionalFormatting>
  <conditionalFormatting sqref="Y333:AA333">
    <cfRule type="expression" dxfId="30" priority="14730">
      <formula>$L333=0</formula>
    </cfRule>
  </conditionalFormatting>
  <conditionalFormatting sqref="Z333:AA333">
    <cfRule type="cellIs" dxfId="31" priority="51025" operator="lessThan">
      <formula>0</formula>
    </cfRule>
    <cfRule type="cellIs" dxfId="32" priority="36507" operator="lessThan">
      <formula>0</formula>
    </cfRule>
  </conditionalFormatting>
  <conditionalFormatting sqref="AB333">
    <cfRule type="expression" dxfId="30" priority="7471">
      <formula>$L333=0</formula>
    </cfRule>
  </conditionalFormatting>
  <conditionalFormatting sqref="D334">
    <cfRule type="expression" dxfId="30" priority="21988">
      <formula>$L334=0</formula>
    </cfRule>
  </conditionalFormatting>
  <conditionalFormatting sqref="H334">
    <cfRule type="expression" dxfId="30" priority="21987">
      <formula>$L334=0</formula>
    </cfRule>
  </conditionalFormatting>
  <conditionalFormatting sqref="L334">
    <cfRule type="expression" dxfId="30" priority="21986">
      <formula>$L334=0</formula>
    </cfRule>
  </conditionalFormatting>
  <conditionalFormatting sqref="P334">
    <cfRule type="expression" dxfId="30" priority="21985">
      <formula>$L334=0</formula>
    </cfRule>
  </conditionalFormatting>
  <conditionalFormatting sqref="T334">
    <cfRule type="expression" dxfId="30" priority="21984">
      <formula>$L334=0</formula>
    </cfRule>
  </conditionalFormatting>
  <conditionalFormatting sqref="X334">
    <cfRule type="expression" dxfId="30" priority="21983">
      <formula>$L334=0</formula>
    </cfRule>
  </conditionalFormatting>
  <conditionalFormatting sqref="AB334">
    <cfRule type="expression" dxfId="30" priority="21982">
      <formula>$L334=0</formula>
    </cfRule>
  </conditionalFormatting>
  <conditionalFormatting sqref="A335:C335">
    <cfRule type="expression" dxfId="30" priority="14729">
      <formula>$L335=0</formula>
    </cfRule>
  </conditionalFormatting>
  <conditionalFormatting sqref="B335:C335">
    <cfRule type="cellIs" dxfId="31" priority="51024" operator="lessThan">
      <formula>0</formula>
    </cfRule>
    <cfRule type="cellIs" dxfId="32" priority="36506" operator="lessThan">
      <formula>0</formula>
    </cfRule>
  </conditionalFormatting>
  <conditionalFormatting sqref="D335">
    <cfRule type="expression" dxfId="30" priority="7470">
      <formula>$L335=0</formula>
    </cfRule>
  </conditionalFormatting>
  <conditionalFormatting sqref="E335:G335">
    <cfRule type="expression" dxfId="30" priority="14728">
      <formula>$L335=0</formula>
    </cfRule>
  </conditionalFormatting>
  <conditionalFormatting sqref="F335:G335">
    <cfRule type="cellIs" dxfId="31" priority="51023" operator="lessThan">
      <formula>0</formula>
    </cfRule>
    <cfRule type="cellIs" dxfId="32" priority="36505" operator="lessThan">
      <formula>0</formula>
    </cfRule>
  </conditionalFormatting>
  <conditionalFormatting sqref="H335">
    <cfRule type="expression" dxfId="30" priority="7469">
      <formula>$L335=0</formula>
    </cfRule>
  </conditionalFormatting>
  <conditionalFormatting sqref="I335:K335">
    <cfRule type="expression" dxfId="30" priority="14727">
      <formula>$L335=0</formula>
    </cfRule>
  </conditionalFormatting>
  <conditionalFormatting sqref="J335:K335">
    <cfRule type="cellIs" dxfId="31" priority="51022" operator="lessThan">
      <formula>0</formula>
    </cfRule>
    <cfRule type="cellIs" dxfId="32" priority="36504" operator="lessThan">
      <formula>0</formula>
    </cfRule>
  </conditionalFormatting>
  <conditionalFormatting sqref="L335">
    <cfRule type="expression" dxfId="30" priority="7468">
      <formula>$L335=0</formula>
    </cfRule>
  </conditionalFormatting>
  <conditionalFormatting sqref="M335:O335">
    <cfRule type="expression" dxfId="30" priority="14726">
      <formula>$L335=0</formula>
    </cfRule>
  </conditionalFormatting>
  <conditionalFormatting sqref="N335:O335">
    <cfRule type="cellIs" dxfId="31" priority="51021" operator="lessThan">
      <formula>0</formula>
    </cfRule>
    <cfRule type="cellIs" dxfId="32" priority="36503" operator="lessThan">
      <formula>0</formula>
    </cfRule>
  </conditionalFormatting>
  <conditionalFormatting sqref="P335">
    <cfRule type="expression" dxfId="30" priority="7467">
      <formula>$L335=0</formula>
    </cfRule>
  </conditionalFormatting>
  <conditionalFormatting sqref="Q335:S335">
    <cfRule type="expression" dxfId="30" priority="14725">
      <formula>$L335=0</formula>
    </cfRule>
  </conditionalFormatting>
  <conditionalFormatting sqref="R335:S335">
    <cfRule type="cellIs" dxfId="31" priority="51020" operator="lessThan">
      <formula>0</formula>
    </cfRule>
    <cfRule type="cellIs" dxfId="32" priority="36502" operator="lessThan">
      <formula>0</formula>
    </cfRule>
  </conditionalFormatting>
  <conditionalFormatting sqref="T335">
    <cfRule type="expression" dxfId="30" priority="7466">
      <formula>$L335=0</formula>
    </cfRule>
  </conditionalFormatting>
  <conditionalFormatting sqref="U335:W335">
    <cfRule type="expression" dxfId="30" priority="14724">
      <formula>$L335=0</formula>
    </cfRule>
  </conditionalFormatting>
  <conditionalFormatting sqref="V335:W335">
    <cfRule type="cellIs" dxfId="31" priority="51019" operator="lessThan">
      <formula>0</formula>
    </cfRule>
    <cfRule type="cellIs" dxfId="32" priority="36501" operator="lessThan">
      <formula>0</formula>
    </cfRule>
  </conditionalFormatting>
  <conditionalFormatting sqref="X335">
    <cfRule type="expression" dxfId="30" priority="7465">
      <formula>$L335=0</formula>
    </cfRule>
  </conditionalFormatting>
  <conditionalFormatting sqref="Y335:AA335">
    <cfRule type="expression" dxfId="30" priority="14723">
      <formula>$L335=0</formula>
    </cfRule>
  </conditionalFormatting>
  <conditionalFormatting sqref="Z335:AA335">
    <cfRule type="cellIs" dxfId="31" priority="51018" operator="lessThan">
      <formula>0</formula>
    </cfRule>
    <cfRule type="cellIs" dxfId="32" priority="36500" operator="lessThan">
      <formula>0</formula>
    </cfRule>
  </conditionalFormatting>
  <conditionalFormatting sqref="AB335">
    <cfRule type="expression" dxfId="30" priority="7464">
      <formula>$L335=0</formula>
    </cfRule>
  </conditionalFormatting>
  <conditionalFormatting sqref="D336">
    <cfRule type="expression" dxfId="30" priority="21981">
      <formula>$L336=0</formula>
    </cfRule>
  </conditionalFormatting>
  <conditionalFormatting sqref="H336">
    <cfRule type="expression" dxfId="30" priority="21980">
      <formula>$L336=0</formula>
    </cfRule>
  </conditionalFormatting>
  <conditionalFormatting sqref="L336">
    <cfRule type="expression" dxfId="30" priority="21979">
      <formula>$L336=0</formula>
    </cfRule>
  </conditionalFormatting>
  <conditionalFormatting sqref="P336">
    <cfRule type="expression" dxfId="30" priority="21978">
      <formula>$L336=0</formula>
    </cfRule>
  </conditionalFormatting>
  <conditionalFormatting sqref="T336">
    <cfRule type="expression" dxfId="30" priority="21977">
      <formula>$L336=0</formula>
    </cfRule>
  </conditionalFormatting>
  <conditionalFormatting sqref="X336">
    <cfRule type="expression" dxfId="30" priority="21976">
      <formula>$L336=0</formula>
    </cfRule>
  </conditionalFormatting>
  <conditionalFormatting sqref="AB336">
    <cfRule type="expression" dxfId="30" priority="21975">
      <formula>$L336=0</formula>
    </cfRule>
  </conditionalFormatting>
  <conditionalFormatting sqref="A337:C337">
    <cfRule type="expression" dxfId="30" priority="14722">
      <formula>$L337=0</formula>
    </cfRule>
  </conditionalFormatting>
  <conditionalFormatting sqref="B337:C337">
    <cfRule type="cellIs" dxfId="31" priority="51017" operator="lessThan">
      <formula>0</formula>
    </cfRule>
    <cfRule type="cellIs" dxfId="32" priority="36499" operator="lessThan">
      <formula>0</formula>
    </cfRule>
  </conditionalFormatting>
  <conditionalFormatting sqref="D337">
    <cfRule type="expression" dxfId="30" priority="7463">
      <formula>$L337=0</formula>
    </cfRule>
  </conditionalFormatting>
  <conditionalFormatting sqref="E337:G337">
    <cfRule type="expression" dxfId="30" priority="14721">
      <formula>$L337=0</formula>
    </cfRule>
  </conditionalFormatting>
  <conditionalFormatting sqref="F337:G337">
    <cfRule type="cellIs" dxfId="31" priority="51016" operator="lessThan">
      <formula>0</formula>
    </cfRule>
    <cfRule type="cellIs" dxfId="32" priority="36498" operator="lessThan">
      <formula>0</formula>
    </cfRule>
  </conditionalFormatting>
  <conditionalFormatting sqref="H337">
    <cfRule type="expression" dxfId="30" priority="7462">
      <formula>$L337=0</formula>
    </cfRule>
  </conditionalFormatting>
  <conditionalFormatting sqref="I337:K337">
    <cfRule type="expression" dxfId="30" priority="14720">
      <formula>$L337=0</formula>
    </cfRule>
  </conditionalFormatting>
  <conditionalFormatting sqref="J337:K337">
    <cfRule type="cellIs" dxfId="31" priority="51015" operator="lessThan">
      <formula>0</formula>
    </cfRule>
    <cfRule type="cellIs" dxfId="32" priority="36497" operator="lessThan">
      <formula>0</formula>
    </cfRule>
  </conditionalFormatting>
  <conditionalFormatting sqref="L337">
    <cfRule type="expression" dxfId="30" priority="7461">
      <formula>$L337=0</formula>
    </cfRule>
  </conditionalFormatting>
  <conditionalFormatting sqref="M337:O337">
    <cfRule type="expression" dxfId="30" priority="14719">
      <formula>$L337=0</formula>
    </cfRule>
  </conditionalFormatting>
  <conditionalFormatting sqref="N337:O337">
    <cfRule type="cellIs" dxfId="31" priority="51014" operator="lessThan">
      <formula>0</formula>
    </cfRule>
    <cfRule type="cellIs" dxfId="32" priority="36496" operator="lessThan">
      <formula>0</formula>
    </cfRule>
  </conditionalFormatting>
  <conditionalFormatting sqref="P337">
    <cfRule type="expression" dxfId="30" priority="7460">
      <formula>$L337=0</formula>
    </cfRule>
  </conditionalFormatting>
  <conditionalFormatting sqref="Q337:S337">
    <cfRule type="expression" dxfId="30" priority="14718">
      <formula>$L337=0</formula>
    </cfRule>
  </conditionalFormatting>
  <conditionalFormatting sqref="R337:S337">
    <cfRule type="cellIs" dxfId="31" priority="51013" operator="lessThan">
      <formula>0</formula>
    </cfRule>
    <cfRule type="cellIs" dxfId="32" priority="36495" operator="lessThan">
      <formula>0</formula>
    </cfRule>
  </conditionalFormatting>
  <conditionalFormatting sqref="T337">
    <cfRule type="expression" dxfId="30" priority="7459">
      <formula>$L337=0</formula>
    </cfRule>
  </conditionalFormatting>
  <conditionalFormatting sqref="U337:W337">
    <cfRule type="expression" dxfId="30" priority="14717">
      <formula>$L337=0</formula>
    </cfRule>
  </conditionalFormatting>
  <conditionalFormatting sqref="V337:W337">
    <cfRule type="cellIs" dxfId="31" priority="51012" operator="lessThan">
      <formula>0</formula>
    </cfRule>
    <cfRule type="cellIs" dxfId="32" priority="36494" operator="lessThan">
      <formula>0</formula>
    </cfRule>
  </conditionalFormatting>
  <conditionalFormatting sqref="X337">
    <cfRule type="expression" dxfId="30" priority="7458">
      <formula>$L337=0</formula>
    </cfRule>
  </conditionalFormatting>
  <conditionalFormatting sqref="Y337:AA337">
    <cfRule type="expression" dxfId="30" priority="14716">
      <formula>$L337=0</formula>
    </cfRule>
  </conditionalFormatting>
  <conditionalFormatting sqref="Z337:AA337">
    <cfRule type="cellIs" dxfId="31" priority="51011" operator="lessThan">
      <formula>0</formula>
    </cfRule>
    <cfRule type="cellIs" dxfId="32" priority="36493" operator="lessThan">
      <formula>0</formula>
    </cfRule>
  </conditionalFormatting>
  <conditionalFormatting sqref="AB337">
    <cfRule type="expression" dxfId="30" priority="7457">
      <formula>$L337=0</formula>
    </cfRule>
  </conditionalFormatting>
  <conditionalFormatting sqref="D338">
    <cfRule type="expression" dxfId="30" priority="21974">
      <formula>$L338=0</formula>
    </cfRule>
  </conditionalFormatting>
  <conditionalFormatting sqref="H338">
    <cfRule type="expression" dxfId="30" priority="21973">
      <formula>$L338=0</formula>
    </cfRule>
  </conditionalFormatting>
  <conditionalFormatting sqref="L338">
    <cfRule type="expression" dxfId="30" priority="21972">
      <formula>$L338=0</formula>
    </cfRule>
  </conditionalFormatting>
  <conditionalFormatting sqref="P338">
    <cfRule type="expression" dxfId="30" priority="21971">
      <formula>$L338=0</formula>
    </cfRule>
  </conditionalFormatting>
  <conditionalFormatting sqref="T338">
    <cfRule type="expression" dxfId="30" priority="21970">
      <formula>$L338=0</formula>
    </cfRule>
  </conditionalFormatting>
  <conditionalFormatting sqref="X338">
    <cfRule type="expression" dxfId="30" priority="21969">
      <formula>$L338=0</formula>
    </cfRule>
  </conditionalFormatting>
  <conditionalFormatting sqref="AB338">
    <cfRule type="expression" dxfId="30" priority="21968">
      <formula>$L338=0</formula>
    </cfRule>
  </conditionalFormatting>
  <conditionalFormatting sqref="A339:C339">
    <cfRule type="expression" dxfId="30" priority="14715">
      <formula>$L339=0</formula>
    </cfRule>
  </conditionalFormatting>
  <conditionalFormatting sqref="B339:C339">
    <cfRule type="cellIs" dxfId="31" priority="51010" operator="lessThan">
      <formula>0</formula>
    </cfRule>
    <cfRule type="cellIs" dxfId="32" priority="36492" operator="lessThan">
      <formula>0</formula>
    </cfRule>
  </conditionalFormatting>
  <conditionalFormatting sqref="D339">
    <cfRule type="expression" dxfId="30" priority="7456">
      <formula>$L339=0</formula>
    </cfRule>
  </conditionalFormatting>
  <conditionalFormatting sqref="E339:G339">
    <cfRule type="expression" dxfId="30" priority="14714">
      <formula>$L339=0</formula>
    </cfRule>
  </conditionalFormatting>
  <conditionalFormatting sqref="F339:G339">
    <cfRule type="cellIs" dxfId="31" priority="51009" operator="lessThan">
      <formula>0</formula>
    </cfRule>
    <cfRule type="cellIs" dxfId="32" priority="36491" operator="lessThan">
      <formula>0</formula>
    </cfRule>
  </conditionalFormatting>
  <conditionalFormatting sqref="H339">
    <cfRule type="expression" dxfId="30" priority="7455">
      <formula>$L339=0</formula>
    </cfRule>
  </conditionalFormatting>
  <conditionalFormatting sqref="I339:K339">
    <cfRule type="expression" dxfId="30" priority="14713">
      <formula>$L339=0</formula>
    </cfRule>
  </conditionalFormatting>
  <conditionalFormatting sqref="J339:K339">
    <cfRule type="cellIs" dxfId="31" priority="51008" operator="lessThan">
      <formula>0</formula>
    </cfRule>
    <cfRule type="cellIs" dxfId="32" priority="36490" operator="lessThan">
      <formula>0</formula>
    </cfRule>
  </conditionalFormatting>
  <conditionalFormatting sqref="L339">
    <cfRule type="expression" dxfId="30" priority="7454">
      <formula>$L339=0</formula>
    </cfRule>
  </conditionalFormatting>
  <conditionalFormatting sqref="M339:O339">
    <cfRule type="expression" dxfId="30" priority="14712">
      <formula>$L339=0</formula>
    </cfRule>
  </conditionalFormatting>
  <conditionalFormatting sqref="N339:O339">
    <cfRule type="cellIs" dxfId="31" priority="51007" operator="lessThan">
      <formula>0</formula>
    </cfRule>
    <cfRule type="cellIs" dxfId="32" priority="36489" operator="lessThan">
      <formula>0</formula>
    </cfRule>
  </conditionalFormatting>
  <conditionalFormatting sqref="P339">
    <cfRule type="expression" dxfId="30" priority="7453">
      <formula>$L339=0</formula>
    </cfRule>
  </conditionalFormatting>
  <conditionalFormatting sqref="Q339:S339">
    <cfRule type="expression" dxfId="30" priority="14711">
      <formula>$L339=0</formula>
    </cfRule>
  </conditionalFormatting>
  <conditionalFormatting sqref="R339:S339">
    <cfRule type="cellIs" dxfId="31" priority="51006" operator="lessThan">
      <formula>0</formula>
    </cfRule>
    <cfRule type="cellIs" dxfId="32" priority="36488" operator="lessThan">
      <formula>0</formula>
    </cfRule>
  </conditionalFormatting>
  <conditionalFormatting sqref="T339">
    <cfRule type="expression" dxfId="30" priority="7452">
      <formula>$L339=0</formula>
    </cfRule>
  </conditionalFormatting>
  <conditionalFormatting sqref="U339:W339">
    <cfRule type="expression" dxfId="30" priority="14710">
      <formula>$L339=0</formula>
    </cfRule>
  </conditionalFormatting>
  <conditionalFormatting sqref="V339:W339">
    <cfRule type="cellIs" dxfId="31" priority="51005" operator="lessThan">
      <formula>0</formula>
    </cfRule>
    <cfRule type="cellIs" dxfId="32" priority="36487" operator="lessThan">
      <formula>0</formula>
    </cfRule>
  </conditionalFormatting>
  <conditionalFormatting sqref="X339">
    <cfRule type="expression" dxfId="30" priority="7451">
      <formula>$L339=0</formula>
    </cfRule>
  </conditionalFormatting>
  <conditionalFormatting sqref="Y339:AA339">
    <cfRule type="expression" dxfId="30" priority="14709">
      <formula>$L339=0</formula>
    </cfRule>
  </conditionalFormatting>
  <conditionalFormatting sqref="Z339:AA339">
    <cfRule type="cellIs" dxfId="31" priority="51004" operator="lessThan">
      <formula>0</formula>
    </cfRule>
    <cfRule type="cellIs" dxfId="32" priority="36486" operator="lessThan">
      <formula>0</formula>
    </cfRule>
  </conditionalFormatting>
  <conditionalFormatting sqref="AB339">
    <cfRule type="expression" dxfId="30" priority="7450">
      <formula>$L339=0</formula>
    </cfRule>
  </conditionalFormatting>
  <conditionalFormatting sqref="D340">
    <cfRule type="expression" dxfId="30" priority="21967">
      <formula>$L340=0</formula>
    </cfRule>
  </conditionalFormatting>
  <conditionalFormatting sqref="H340">
    <cfRule type="expression" dxfId="30" priority="21966">
      <formula>$L340=0</formula>
    </cfRule>
  </conditionalFormatting>
  <conditionalFormatting sqref="L340">
    <cfRule type="expression" dxfId="30" priority="21965">
      <formula>$L340=0</formula>
    </cfRule>
  </conditionalFormatting>
  <conditionalFormatting sqref="P340">
    <cfRule type="expression" dxfId="30" priority="21964">
      <formula>$L340=0</formula>
    </cfRule>
  </conditionalFormatting>
  <conditionalFormatting sqref="T340">
    <cfRule type="expression" dxfId="30" priority="21963">
      <formula>$L340=0</formula>
    </cfRule>
  </conditionalFormatting>
  <conditionalFormatting sqref="X340">
    <cfRule type="expression" dxfId="30" priority="21962">
      <formula>$L340=0</formula>
    </cfRule>
  </conditionalFormatting>
  <conditionalFormatting sqref="AB340">
    <cfRule type="expression" dxfId="30" priority="21961">
      <formula>$L340=0</formula>
    </cfRule>
  </conditionalFormatting>
  <conditionalFormatting sqref="A341:C341">
    <cfRule type="expression" dxfId="30" priority="14708">
      <formula>$L341=0</formula>
    </cfRule>
  </conditionalFormatting>
  <conditionalFormatting sqref="B341:C341">
    <cfRule type="cellIs" dxfId="31" priority="51003" operator="lessThan">
      <formula>0</formula>
    </cfRule>
    <cfRule type="cellIs" dxfId="32" priority="36485" operator="lessThan">
      <formula>0</formula>
    </cfRule>
  </conditionalFormatting>
  <conditionalFormatting sqref="D341">
    <cfRule type="expression" dxfId="30" priority="7449">
      <formula>$L341=0</formula>
    </cfRule>
  </conditionalFormatting>
  <conditionalFormatting sqref="E341:G341">
    <cfRule type="expression" dxfId="30" priority="14707">
      <formula>$L341=0</formula>
    </cfRule>
  </conditionalFormatting>
  <conditionalFormatting sqref="F341:G341">
    <cfRule type="cellIs" dxfId="31" priority="51002" operator="lessThan">
      <formula>0</formula>
    </cfRule>
    <cfRule type="cellIs" dxfId="32" priority="36484" operator="lessThan">
      <formula>0</formula>
    </cfRule>
  </conditionalFormatting>
  <conditionalFormatting sqref="H341">
    <cfRule type="expression" dxfId="30" priority="7448">
      <formula>$L341=0</formula>
    </cfRule>
  </conditionalFormatting>
  <conditionalFormatting sqref="I341:K341">
    <cfRule type="expression" dxfId="30" priority="14706">
      <formula>$L341=0</formula>
    </cfRule>
  </conditionalFormatting>
  <conditionalFormatting sqref="J341:K341">
    <cfRule type="cellIs" dxfId="31" priority="51001" operator="lessThan">
      <formula>0</formula>
    </cfRule>
    <cfRule type="cellIs" dxfId="32" priority="36483" operator="lessThan">
      <formula>0</formula>
    </cfRule>
  </conditionalFormatting>
  <conditionalFormatting sqref="L341">
    <cfRule type="expression" dxfId="30" priority="7447">
      <formula>$L341=0</formula>
    </cfRule>
  </conditionalFormatting>
  <conditionalFormatting sqref="M341:O341">
    <cfRule type="expression" dxfId="30" priority="14705">
      <formula>$L341=0</formula>
    </cfRule>
  </conditionalFormatting>
  <conditionalFormatting sqref="N341:O341">
    <cfRule type="cellIs" dxfId="31" priority="51000" operator="lessThan">
      <formula>0</formula>
    </cfRule>
    <cfRule type="cellIs" dxfId="32" priority="36482" operator="lessThan">
      <formula>0</formula>
    </cfRule>
  </conditionalFormatting>
  <conditionalFormatting sqref="P341">
    <cfRule type="expression" dxfId="30" priority="7446">
      <formula>$L341=0</formula>
    </cfRule>
  </conditionalFormatting>
  <conditionalFormatting sqref="Q341:S341">
    <cfRule type="expression" dxfId="30" priority="14704">
      <formula>$L341=0</formula>
    </cfRule>
  </conditionalFormatting>
  <conditionalFormatting sqref="R341:S341">
    <cfRule type="cellIs" dxfId="31" priority="50999" operator="lessThan">
      <formula>0</formula>
    </cfRule>
    <cfRule type="cellIs" dxfId="32" priority="36481" operator="lessThan">
      <formula>0</formula>
    </cfRule>
  </conditionalFormatting>
  <conditionalFormatting sqref="T341">
    <cfRule type="expression" dxfId="30" priority="7445">
      <formula>$L341=0</formula>
    </cfRule>
  </conditionalFormatting>
  <conditionalFormatting sqref="U341:W341">
    <cfRule type="expression" dxfId="30" priority="14703">
      <formula>$L341=0</formula>
    </cfRule>
  </conditionalFormatting>
  <conditionalFormatting sqref="V341:W341">
    <cfRule type="cellIs" dxfId="31" priority="50998" operator="lessThan">
      <formula>0</formula>
    </cfRule>
    <cfRule type="cellIs" dxfId="32" priority="36480" operator="lessThan">
      <formula>0</formula>
    </cfRule>
  </conditionalFormatting>
  <conditionalFormatting sqref="X341">
    <cfRule type="expression" dxfId="30" priority="7444">
      <formula>$L341=0</formula>
    </cfRule>
  </conditionalFormatting>
  <conditionalFormatting sqref="Y341:AA341">
    <cfRule type="expression" dxfId="30" priority="14702">
      <formula>$L341=0</formula>
    </cfRule>
  </conditionalFormatting>
  <conditionalFormatting sqref="Z341:AA341">
    <cfRule type="cellIs" dxfId="31" priority="50997" operator="lessThan">
      <formula>0</formula>
    </cfRule>
    <cfRule type="cellIs" dxfId="32" priority="36479" operator="lessThan">
      <formula>0</formula>
    </cfRule>
  </conditionalFormatting>
  <conditionalFormatting sqref="AB341">
    <cfRule type="expression" dxfId="30" priority="7443">
      <formula>$L341=0</formula>
    </cfRule>
  </conditionalFormatting>
  <conditionalFormatting sqref="D342">
    <cfRule type="expression" dxfId="30" priority="21960">
      <formula>$L342=0</formula>
    </cfRule>
  </conditionalFormatting>
  <conditionalFormatting sqref="H342">
    <cfRule type="expression" dxfId="30" priority="21959">
      <formula>$L342=0</formula>
    </cfRule>
  </conditionalFormatting>
  <conditionalFormatting sqref="L342">
    <cfRule type="expression" dxfId="30" priority="21958">
      <formula>$L342=0</formula>
    </cfRule>
  </conditionalFormatting>
  <conditionalFormatting sqref="P342">
    <cfRule type="expression" dxfId="30" priority="21957">
      <formula>$L342=0</formula>
    </cfRule>
  </conditionalFormatting>
  <conditionalFormatting sqref="T342">
    <cfRule type="expression" dxfId="30" priority="21956">
      <formula>$L342=0</formula>
    </cfRule>
  </conditionalFormatting>
  <conditionalFormatting sqref="X342">
    <cfRule type="expression" dxfId="30" priority="21955">
      <formula>$L342=0</formula>
    </cfRule>
  </conditionalFormatting>
  <conditionalFormatting sqref="AB342">
    <cfRule type="expression" dxfId="30" priority="21954">
      <formula>$L342=0</formula>
    </cfRule>
  </conditionalFormatting>
  <conditionalFormatting sqref="A343:C343">
    <cfRule type="expression" dxfId="30" priority="14701">
      <formula>$L343=0</formula>
    </cfRule>
  </conditionalFormatting>
  <conditionalFormatting sqref="B343:C343">
    <cfRule type="cellIs" dxfId="31" priority="50996" operator="lessThan">
      <formula>0</formula>
    </cfRule>
    <cfRule type="cellIs" dxfId="32" priority="36478" operator="lessThan">
      <formula>0</formula>
    </cfRule>
  </conditionalFormatting>
  <conditionalFormatting sqref="D343">
    <cfRule type="expression" dxfId="30" priority="7442">
      <formula>$L343=0</formula>
    </cfRule>
  </conditionalFormatting>
  <conditionalFormatting sqref="E343:G343">
    <cfRule type="expression" dxfId="30" priority="14700">
      <formula>$L343=0</formula>
    </cfRule>
  </conditionalFormatting>
  <conditionalFormatting sqref="F343:G343">
    <cfRule type="cellIs" dxfId="31" priority="50995" operator="lessThan">
      <formula>0</formula>
    </cfRule>
    <cfRule type="cellIs" dxfId="32" priority="36477" operator="lessThan">
      <formula>0</formula>
    </cfRule>
  </conditionalFormatting>
  <conditionalFormatting sqref="H343">
    <cfRule type="expression" dxfId="30" priority="7441">
      <formula>$L343=0</formula>
    </cfRule>
  </conditionalFormatting>
  <conditionalFormatting sqref="I343:K343">
    <cfRule type="expression" dxfId="30" priority="14699">
      <formula>$L343=0</formula>
    </cfRule>
  </conditionalFormatting>
  <conditionalFormatting sqref="J343:K343">
    <cfRule type="cellIs" dxfId="31" priority="50994" operator="lessThan">
      <formula>0</formula>
    </cfRule>
    <cfRule type="cellIs" dxfId="32" priority="36476" operator="lessThan">
      <formula>0</formula>
    </cfRule>
  </conditionalFormatting>
  <conditionalFormatting sqref="L343">
    <cfRule type="expression" dxfId="30" priority="7440">
      <formula>$L343=0</formula>
    </cfRule>
  </conditionalFormatting>
  <conditionalFormatting sqref="M343:O343">
    <cfRule type="expression" dxfId="30" priority="14698">
      <formula>$L343=0</formula>
    </cfRule>
  </conditionalFormatting>
  <conditionalFormatting sqref="N343:O343">
    <cfRule type="cellIs" dxfId="31" priority="50993" operator="lessThan">
      <formula>0</formula>
    </cfRule>
    <cfRule type="cellIs" dxfId="32" priority="36475" operator="lessThan">
      <formula>0</formula>
    </cfRule>
  </conditionalFormatting>
  <conditionalFormatting sqref="P343">
    <cfRule type="expression" dxfId="30" priority="7439">
      <formula>$L343=0</formula>
    </cfRule>
  </conditionalFormatting>
  <conditionalFormatting sqref="Q343:S343">
    <cfRule type="expression" dxfId="30" priority="14697">
      <formula>$L343=0</formula>
    </cfRule>
  </conditionalFormatting>
  <conditionalFormatting sqref="R343:S343">
    <cfRule type="cellIs" dxfId="31" priority="50992" operator="lessThan">
      <formula>0</formula>
    </cfRule>
    <cfRule type="cellIs" dxfId="32" priority="36474" operator="lessThan">
      <formula>0</formula>
    </cfRule>
  </conditionalFormatting>
  <conditionalFormatting sqref="T343">
    <cfRule type="expression" dxfId="30" priority="7438">
      <formula>$L343=0</formula>
    </cfRule>
  </conditionalFormatting>
  <conditionalFormatting sqref="U343:W343">
    <cfRule type="expression" dxfId="30" priority="14696">
      <formula>$L343=0</formula>
    </cfRule>
  </conditionalFormatting>
  <conditionalFormatting sqref="V343:W343">
    <cfRule type="cellIs" dxfId="31" priority="50991" operator="lessThan">
      <formula>0</formula>
    </cfRule>
    <cfRule type="cellIs" dxfId="32" priority="36473" operator="lessThan">
      <formula>0</formula>
    </cfRule>
  </conditionalFormatting>
  <conditionalFormatting sqref="X343">
    <cfRule type="expression" dxfId="30" priority="7437">
      <formula>$L343=0</formula>
    </cfRule>
  </conditionalFormatting>
  <conditionalFormatting sqref="Y343:AA343">
    <cfRule type="expression" dxfId="30" priority="14695">
      <formula>$L343=0</formula>
    </cfRule>
  </conditionalFormatting>
  <conditionalFormatting sqref="Z343:AA343">
    <cfRule type="cellIs" dxfId="31" priority="50990" operator="lessThan">
      <formula>0</formula>
    </cfRule>
    <cfRule type="cellIs" dxfId="32" priority="36472" operator="lessThan">
      <formula>0</formula>
    </cfRule>
  </conditionalFormatting>
  <conditionalFormatting sqref="AB343">
    <cfRule type="expression" dxfId="30" priority="7436">
      <formula>$L343=0</formula>
    </cfRule>
  </conditionalFormatting>
  <conditionalFormatting sqref="D344">
    <cfRule type="expression" dxfId="30" priority="21953">
      <formula>$L344=0</formula>
    </cfRule>
  </conditionalFormatting>
  <conditionalFormatting sqref="H344">
    <cfRule type="expression" dxfId="30" priority="21952">
      <formula>$L344=0</formula>
    </cfRule>
  </conditionalFormatting>
  <conditionalFormatting sqref="L344">
    <cfRule type="expression" dxfId="30" priority="21951">
      <formula>$L344=0</formula>
    </cfRule>
  </conditionalFormatting>
  <conditionalFormatting sqref="P344">
    <cfRule type="expression" dxfId="30" priority="21950">
      <formula>$L344=0</formula>
    </cfRule>
  </conditionalFormatting>
  <conditionalFormatting sqref="T344">
    <cfRule type="expression" dxfId="30" priority="21949">
      <formula>$L344=0</formula>
    </cfRule>
  </conditionalFormatting>
  <conditionalFormatting sqref="X344">
    <cfRule type="expression" dxfId="30" priority="21948">
      <formula>$L344=0</formula>
    </cfRule>
  </conditionalFormatting>
  <conditionalFormatting sqref="AB344">
    <cfRule type="expression" dxfId="30" priority="21947">
      <formula>$L344=0</formula>
    </cfRule>
  </conditionalFormatting>
  <conditionalFormatting sqref="A345:C345">
    <cfRule type="expression" dxfId="30" priority="14694">
      <formula>$L345=0</formula>
    </cfRule>
  </conditionalFormatting>
  <conditionalFormatting sqref="B345:C345">
    <cfRule type="cellIs" dxfId="31" priority="50989" operator="lessThan">
      <formula>0</formula>
    </cfRule>
    <cfRule type="cellIs" dxfId="32" priority="36471" operator="lessThan">
      <formula>0</formula>
    </cfRule>
  </conditionalFormatting>
  <conditionalFormatting sqref="D345">
    <cfRule type="expression" dxfId="30" priority="7435">
      <formula>$L345=0</formula>
    </cfRule>
  </conditionalFormatting>
  <conditionalFormatting sqref="E345:G345">
    <cfRule type="expression" dxfId="30" priority="14693">
      <formula>$L345=0</formula>
    </cfRule>
  </conditionalFormatting>
  <conditionalFormatting sqref="F345:G345">
    <cfRule type="cellIs" dxfId="31" priority="50988" operator="lessThan">
      <formula>0</formula>
    </cfRule>
    <cfRule type="cellIs" dxfId="32" priority="36470" operator="lessThan">
      <formula>0</formula>
    </cfRule>
  </conditionalFormatting>
  <conditionalFormatting sqref="H345">
    <cfRule type="expression" dxfId="30" priority="7434">
      <formula>$L345=0</formula>
    </cfRule>
  </conditionalFormatting>
  <conditionalFormatting sqref="I345:K345">
    <cfRule type="expression" dxfId="30" priority="14692">
      <formula>$L345=0</formula>
    </cfRule>
  </conditionalFormatting>
  <conditionalFormatting sqref="J345:K345">
    <cfRule type="cellIs" dxfId="31" priority="50987" operator="lessThan">
      <formula>0</formula>
    </cfRule>
    <cfRule type="cellIs" dxfId="32" priority="36469" operator="lessThan">
      <formula>0</formula>
    </cfRule>
  </conditionalFormatting>
  <conditionalFormatting sqref="L345">
    <cfRule type="expression" dxfId="30" priority="7433">
      <formula>$L345=0</formula>
    </cfRule>
  </conditionalFormatting>
  <conditionalFormatting sqref="M345:O345">
    <cfRule type="expression" dxfId="30" priority="14691">
      <formula>$L345=0</formula>
    </cfRule>
  </conditionalFormatting>
  <conditionalFormatting sqref="N345:O345">
    <cfRule type="cellIs" dxfId="31" priority="50986" operator="lessThan">
      <formula>0</formula>
    </cfRule>
    <cfRule type="cellIs" dxfId="32" priority="36468" operator="lessThan">
      <formula>0</formula>
    </cfRule>
  </conditionalFormatting>
  <conditionalFormatting sqref="P345">
    <cfRule type="expression" dxfId="30" priority="7432">
      <formula>$L345=0</formula>
    </cfRule>
  </conditionalFormatting>
  <conditionalFormatting sqref="Q345:S345">
    <cfRule type="expression" dxfId="30" priority="14690">
      <formula>$L345=0</formula>
    </cfRule>
  </conditionalFormatting>
  <conditionalFormatting sqref="R345:S345">
    <cfRule type="cellIs" dxfId="31" priority="50985" operator="lessThan">
      <formula>0</formula>
    </cfRule>
    <cfRule type="cellIs" dxfId="32" priority="36467" operator="lessThan">
      <formula>0</formula>
    </cfRule>
  </conditionalFormatting>
  <conditionalFormatting sqref="T345">
    <cfRule type="expression" dxfId="30" priority="7431">
      <formula>$L345=0</formula>
    </cfRule>
  </conditionalFormatting>
  <conditionalFormatting sqref="U345:W345">
    <cfRule type="expression" dxfId="30" priority="14689">
      <formula>$L345=0</formula>
    </cfRule>
  </conditionalFormatting>
  <conditionalFormatting sqref="V345:W345">
    <cfRule type="cellIs" dxfId="31" priority="50984" operator="lessThan">
      <formula>0</formula>
    </cfRule>
    <cfRule type="cellIs" dxfId="32" priority="36466" operator="lessThan">
      <formula>0</formula>
    </cfRule>
  </conditionalFormatting>
  <conditionalFormatting sqref="X345">
    <cfRule type="expression" dxfId="30" priority="7430">
      <formula>$L345=0</formula>
    </cfRule>
  </conditionalFormatting>
  <conditionalFormatting sqref="Y345:AA345">
    <cfRule type="expression" dxfId="30" priority="14688">
      <formula>$L345=0</formula>
    </cfRule>
  </conditionalFormatting>
  <conditionalFormatting sqref="Z345:AA345">
    <cfRule type="cellIs" dxfId="31" priority="50983" operator="lessThan">
      <formula>0</formula>
    </cfRule>
    <cfRule type="cellIs" dxfId="32" priority="36465" operator="lessThan">
      <formula>0</formula>
    </cfRule>
  </conditionalFormatting>
  <conditionalFormatting sqref="AB345">
    <cfRule type="expression" dxfId="30" priority="7429">
      <formula>$L345=0</formula>
    </cfRule>
  </conditionalFormatting>
  <conditionalFormatting sqref="D346">
    <cfRule type="expression" dxfId="30" priority="21946">
      <formula>$L346=0</formula>
    </cfRule>
  </conditionalFormatting>
  <conditionalFormatting sqref="H346">
    <cfRule type="expression" dxfId="30" priority="21945">
      <formula>$L346=0</formula>
    </cfRule>
  </conditionalFormatting>
  <conditionalFormatting sqref="L346">
    <cfRule type="expression" dxfId="30" priority="21944">
      <formula>$L346=0</formula>
    </cfRule>
  </conditionalFormatting>
  <conditionalFormatting sqref="P346">
    <cfRule type="expression" dxfId="30" priority="21943">
      <formula>$L346=0</formula>
    </cfRule>
  </conditionalFormatting>
  <conditionalFormatting sqref="T346">
    <cfRule type="expression" dxfId="30" priority="21942">
      <formula>$L346=0</formula>
    </cfRule>
  </conditionalFormatting>
  <conditionalFormatting sqref="X346">
    <cfRule type="expression" dxfId="30" priority="21941">
      <formula>$L346=0</formula>
    </cfRule>
  </conditionalFormatting>
  <conditionalFormatting sqref="AB346">
    <cfRule type="expression" dxfId="30" priority="21940">
      <formula>$L346=0</formula>
    </cfRule>
  </conditionalFormatting>
  <conditionalFormatting sqref="A347:C347">
    <cfRule type="expression" dxfId="30" priority="14687">
      <formula>$L347=0</formula>
    </cfRule>
  </conditionalFormatting>
  <conditionalFormatting sqref="B347:C347">
    <cfRule type="cellIs" dxfId="31" priority="50982" operator="lessThan">
      <formula>0</formula>
    </cfRule>
    <cfRule type="cellIs" dxfId="32" priority="36464" operator="lessThan">
      <formula>0</formula>
    </cfRule>
  </conditionalFormatting>
  <conditionalFormatting sqref="D347">
    <cfRule type="expression" dxfId="30" priority="7428">
      <formula>$L347=0</formula>
    </cfRule>
  </conditionalFormatting>
  <conditionalFormatting sqref="E347:G347">
    <cfRule type="expression" dxfId="30" priority="14686">
      <formula>$L347=0</formula>
    </cfRule>
  </conditionalFormatting>
  <conditionalFormatting sqref="F347:G347">
    <cfRule type="cellIs" dxfId="31" priority="50981" operator="lessThan">
      <formula>0</formula>
    </cfRule>
    <cfRule type="cellIs" dxfId="32" priority="36463" operator="lessThan">
      <formula>0</formula>
    </cfRule>
  </conditionalFormatting>
  <conditionalFormatting sqref="H347">
    <cfRule type="expression" dxfId="30" priority="7427">
      <formula>$L347=0</formula>
    </cfRule>
  </conditionalFormatting>
  <conditionalFormatting sqref="I347:K347">
    <cfRule type="expression" dxfId="30" priority="14685">
      <formula>$L347=0</formula>
    </cfRule>
  </conditionalFormatting>
  <conditionalFormatting sqref="J347:K347">
    <cfRule type="cellIs" dxfId="31" priority="50980" operator="lessThan">
      <formula>0</formula>
    </cfRule>
    <cfRule type="cellIs" dxfId="32" priority="36462" operator="lessThan">
      <formula>0</formula>
    </cfRule>
  </conditionalFormatting>
  <conditionalFormatting sqref="L347">
    <cfRule type="expression" dxfId="30" priority="7426">
      <formula>$L347=0</formula>
    </cfRule>
  </conditionalFormatting>
  <conditionalFormatting sqref="M347:O347">
    <cfRule type="expression" dxfId="30" priority="14684">
      <formula>$L347=0</formula>
    </cfRule>
  </conditionalFormatting>
  <conditionalFormatting sqref="N347:O347">
    <cfRule type="cellIs" dxfId="31" priority="50979" operator="lessThan">
      <formula>0</formula>
    </cfRule>
    <cfRule type="cellIs" dxfId="32" priority="36461" operator="lessThan">
      <formula>0</formula>
    </cfRule>
  </conditionalFormatting>
  <conditionalFormatting sqref="P347">
    <cfRule type="expression" dxfId="30" priority="7425">
      <formula>$L347=0</formula>
    </cfRule>
  </conditionalFormatting>
  <conditionalFormatting sqref="Q347:S347">
    <cfRule type="expression" dxfId="30" priority="14683">
      <formula>$L347=0</formula>
    </cfRule>
  </conditionalFormatting>
  <conditionalFormatting sqref="R347:S347">
    <cfRule type="cellIs" dxfId="31" priority="50978" operator="lessThan">
      <formula>0</formula>
    </cfRule>
    <cfRule type="cellIs" dxfId="32" priority="36460" operator="lessThan">
      <formula>0</formula>
    </cfRule>
  </conditionalFormatting>
  <conditionalFormatting sqref="T347">
    <cfRule type="expression" dxfId="30" priority="7424">
      <formula>$L347=0</formula>
    </cfRule>
  </conditionalFormatting>
  <conditionalFormatting sqref="U347:W347">
    <cfRule type="expression" dxfId="30" priority="14682">
      <formula>$L347=0</formula>
    </cfRule>
  </conditionalFormatting>
  <conditionalFormatting sqref="V347:W347">
    <cfRule type="cellIs" dxfId="31" priority="50977" operator="lessThan">
      <formula>0</formula>
    </cfRule>
    <cfRule type="cellIs" dxfId="32" priority="36459" operator="lessThan">
      <formula>0</formula>
    </cfRule>
  </conditionalFormatting>
  <conditionalFormatting sqref="X347">
    <cfRule type="expression" dxfId="30" priority="7423">
      <formula>$L347=0</formula>
    </cfRule>
  </conditionalFormatting>
  <conditionalFormatting sqref="Y347:AA347">
    <cfRule type="expression" dxfId="30" priority="14681">
      <formula>$L347=0</formula>
    </cfRule>
  </conditionalFormatting>
  <conditionalFormatting sqref="Z347:AA347">
    <cfRule type="cellIs" dxfId="31" priority="50976" operator="lessThan">
      <formula>0</formula>
    </cfRule>
    <cfRule type="cellIs" dxfId="32" priority="36458" operator="lessThan">
      <formula>0</formula>
    </cfRule>
  </conditionalFormatting>
  <conditionalFormatting sqref="AB347">
    <cfRule type="expression" dxfId="30" priority="7422">
      <formula>$L347=0</formula>
    </cfRule>
  </conditionalFormatting>
  <conditionalFormatting sqref="D348">
    <cfRule type="expression" dxfId="30" priority="21939">
      <formula>$L348=0</formula>
    </cfRule>
  </conditionalFormatting>
  <conditionalFormatting sqref="H348">
    <cfRule type="expression" dxfId="30" priority="21938">
      <formula>$L348=0</formula>
    </cfRule>
  </conditionalFormatting>
  <conditionalFormatting sqref="L348">
    <cfRule type="expression" dxfId="30" priority="21937">
      <formula>$L348=0</formula>
    </cfRule>
  </conditionalFormatting>
  <conditionalFormatting sqref="P348">
    <cfRule type="expression" dxfId="30" priority="21936">
      <formula>$L348=0</formula>
    </cfRule>
  </conditionalFormatting>
  <conditionalFormatting sqref="T348">
    <cfRule type="expression" dxfId="30" priority="21935">
      <formula>$L348=0</formula>
    </cfRule>
  </conditionalFormatting>
  <conditionalFormatting sqref="X348">
    <cfRule type="expression" dxfId="30" priority="21934">
      <formula>$L348=0</formula>
    </cfRule>
  </conditionalFormatting>
  <conditionalFormatting sqref="AB348">
    <cfRule type="expression" dxfId="30" priority="21933">
      <formula>$L348=0</formula>
    </cfRule>
  </conditionalFormatting>
  <conditionalFormatting sqref="A349:C349">
    <cfRule type="expression" dxfId="30" priority="14680">
      <formula>$L349=0</formula>
    </cfRule>
  </conditionalFormatting>
  <conditionalFormatting sqref="B349:C349">
    <cfRule type="cellIs" dxfId="31" priority="50975" operator="lessThan">
      <formula>0</formula>
    </cfRule>
    <cfRule type="cellIs" dxfId="32" priority="36457" operator="lessThan">
      <formula>0</formula>
    </cfRule>
  </conditionalFormatting>
  <conditionalFormatting sqref="D349">
    <cfRule type="expression" dxfId="30" priority="7421">
      <formula>$L349=0</formula>
    </cfRule>
  </conditionalFormatting>
  <conditionalFormatting sqref="E349:G349">
    <cfRule type="expression" dxfId="30" priority="14679">
      <formula>$L349=0</formula>
    </cfRule>
  </conditionalFormatting>
  <conditionalFormatting sqref="F349:G349">
    <cfRule type="cellIs" dxfId="31" priority="50974" operator="lessThan">
      <formula>0</formula>
    </cfRule>
    <cfRule type="cellIs" dxfId="32" priority="36456" operator="lessThan">
      <formula>0</formula>
    </cfRule>
  </conditionalFormatting>
  <conditionalFormatting sqref="H349">
    <cfRule type="expression" dxfId="30" priority="7420">
      <formula>$L349=0</formula>
    </cfRule>
  </conditionalFormatting>
  <conditionalFormatting sqref="I349:K349">
    <cfRule type="expression" dxfId="30" priority="14678">
      <formula>$L349=0</formula>
    </cfRule>
  </conditionalFormatting>
  <conditionalFormatting sqref="J349:K349">
    <cfRule type="cellIs" dxfId="31" priority="50973" operator="lessThan">
      <formula>0</formula>
    </cfRule>
    <cfRule type="cellIs" dxfId="32" priority="36455" operator="lessThan">
      <formula>0</formula>
    </cfRule>
  </conditionalFormatting>
  <conditionalFormatting sqref="L349">
    <cfRule type="expression" dxfId="30" priority="7419">
      <formula>$L349=0</formula>
    </cfRule>
  </conditionalFormatting>
  <conditionalFormatting sqref="M349:O349">
    <cfRule type="expression" dxfId="30" priority="14677">
      <formula>$L349=0</formula>
    </cfRule>
  </conditionalFormatting>
  <conditionalFormatting sqref="N349:O349">
    <cfRule type="cellIs" dxfId="31" priority="50972" operator="lessThan">
      <formula>0</formula>
    </cfRule>
    <cfRule type="cellIs" dxfId="32" priority="36454" operator="lessThan">
      <formula>0</formula>
    </cfRule>
  </conditionalFormatting>
  <conditionalFormatting sqref="P349">
    <cfRule type="expression" dxfId="30" priority="7418">
      <formula>$L349=0</formula>
    </cfRule>
  </conditionalFormatting>
  <conditionalFormatting sqref="Q349:S349">
    <cfRule type="expression" dxfId="30" priority="14676">
      <formula>$L349=0</formula>
    </cfRule>
  </conditionalFormatting>
  <conditionalFormatting sqref="R349:S349">
    <cfRule type="cellIs" dxfId="31" priority="50971" operator="lessThan">
      <formula>0</formula>
    </cfRule>
    <cfRule type="cellIs" dxfId="32" priority="36453" operator="lessThan">
      <formula>0</formula>
    </cfRule>
  </conditionalFormatting>
  <conditionalFormatting sqref="T349">
    <cfRule type="expression" dxfId="30" priority="7417">
      <formula>$L349=0</formula>
    </cfRule>
  </conditionalFormatting>
  <conditionalFormatting sqref="U349:W349">
    <cfRule type="expression" dxfId="30" priority="14675">
      <formula>$L349=0</formula>
    </cfRule>
  </conditionalFormatting>
  <conditionalFormatting sqref="V349:W349">
    <cfRule type="cellIs" dxfId="31" priority="50970" operator="lessThan">
      <formula>0</formula>
    </cfRule>
    <cfRule type="cellIs" dxfId="32" priority="36452" operator="lessThan">
      <formula>0</formula>
    </cfRule>
  </conditionalFormatting>
  <conditionalFormatting sqref="X349">
    <cfRule type="expression" dxfId="30" priority="7416">
      <formula>$L349=0</formula>
    </cfRule>
  </conditionalFormatting>
  <conditionalFormatting sqref="Y349:AA349">
    <cfRule type="expression" dxfId="30" priority="14674">
      <formula>$L349=0</formula>
    </cfRule>
  </conditionalFormatting>
  <conditionalFormatting sqref="Z349:AA349">
    <cfRule type="cellIs" dxfId="31" priority="50969" operator="lessThan">
      <formula>0</formula>
    </cfRule>
    <cfRule type="cellIs" dxfId="32" priority="36451" operator="lessThan">
      <formula>0</formula>
    </cfRule>
  </conditionalFormatting>
  <conditionalFormatting sqref="AB349">
    <cfRule type="expression" dxfId="30" priority="7415">
      <formula>$L349=0</formula>
    </cfRule>
  </conditionalFormatting>
  <conditionalFormatting sqref="D350">
    <cfRule type="expression" dxfId="30" priority="21932">
      <formula>$L350=0</formula>
    </cfRule>
  </conditionalFormatting>
  <conditionalFormatting sqref="H350">
    <cfRule type="expression" dxfId="30" priority="21931">
      <formula>$L350=0</formula>
    </cfRule>
  </conditionalFormatting>
  <conditionalFormatting sqref="L350">
    <cfRule type="expression" dxfId="30" priority="21930">
      <formula>$L350=0</formula>
    </cfRule>
  </conditionalFormatting>
  <conditionalFormatting sqref="P350">
    <cfRule type="expression" dxfId="30" priority="21929">
      <formula>$L350=0</formula>
    </cfRule>
  </conditionalFormatting>
  <conditionalFormatting sqref="T350">
    <cfRule type="expression" dxfId="30" priority="21928">
      <formula>$L350=0</formula>
    </cfRule>
  </conditionalFormatting>
  <conditionalFormatting sqref="X350">
    <cfRule type="expression" dxfId="30" priority="21927">
      <formula>$L350=0</formula>
    </cfRule>
  </conditionalFormatting>
  <conditionalFormatting sqref="AB350">
    <cfRule type="expression" dxfId="30" priority="21926">
      <formula>$L350=0</formula>
    </cfRule>
  </conditionalFormatting>
  <conditionalFormatting sqref="A351:C351">
    <cfRule type="expression" dxfId="30" priority="14673">
      <formula>$L351=0</formula>
    </cfRule>
  </conditionalFormatting>
  <conditionalFormatting sqref="B351:C351">
    <cfRule type="cellIs" dxfId="31" priority="50968" operator="lessThan">
      <formula>0</formula>
    </cfRule>
    <cfRule type="cellIs" dxfId="32" priority="36450" operator="lessThan">
      <formula>0</formula>
    </cfRule>
  </conditionalFormatting>
  <conditionalFormatting sqref="D351">
    <cfRule type="expression" dxfId="30" priority="7414">
      <formula>$L351=0</formula>
    </cfRule>
  </conditionalFormatting>
  <conditionalFormatting sqref="E351:G351">
    <cfRule type="expression" dxfId="30" priority="14672">
      <formula>$L351=0</formula>
    </cfRule>
  </conditionalFormatting>
  <conditionalFormatting sqref="F351:G351">
    <cfRule type="cellIs" dxfId="31" priority="50967" operator="lessThan">
      <formula>0</formula>
    </cfRule>
    <cfRule type="cellIs" dxfId="32" priority="36449" operator="lessThan">
      <formula>0</formula>
    </cfRule>
  </conditionalFormatting>
  <conditionalFormatting sqref="H351">
    <cfRule type="expression" dxfId="30" priority="7413">
      <formula>$L351=0</formula>
    </cfRule>
  </conditionalFormatting>
  <conditionalFormatting sqref="I351:K351">
    <cfRule type="expression" dxfId="30" priority="14671">
      <formula>$L351=0</formula>
    </cfRule>
  </conditionalFormatting>
  <conditionalFormatting sqref="J351:K351">
    <cfRule type="cellIs" dxfId="31" priority="50966" operator="lessThan">
      <formula>0</formula>
    </cfRule>
    <cfRule type="cellIs" dxfId="32" priority="36448" operator="lessThan">
      <formula>0</formula>
    </cfRule>
  </conditionalFormatting>
  <conditionalFormatting sqref="L351">
    <cfRule type="expression" dxfId="30" priority="7412">
      <formula>$L351=0</formula>
    </cfRule>
  </conditionalFormatting>
  <conditionalFormatting sqref="M351:O351">
    <cfRule type="expression" dxfId="30" priority="14670">
      <formula>$L351=0</formula>
    </cfRule>
  </conditionalFormatting>
  <conditionalFormatting sqref="N351:O351">
    <cfRule type="cellIs" dxfId="31" priority="50965" operator="lessThan">
      <formula>0</formula>
    </cfRule>
    <cfRule type="cellIs" dxfId="32" priority="36447" operator="lessThan">
      <formula>0</formula>
    </cfRule>
  </conditionalFormatting>
  <conditionalFormatting sqref="P351">
    <cfRule type="expression" dxfId="30" priority="7411">
      <formula>$L351=0</formula>
    </cfRule>
  </conditionalFormatting>
  <conditionalFormatting sqref="Q351:S351">
    <cfRule type="expression" dxfId="30" priority="14669">
      <formula>$L351=0</formula>
    </cfRule>
  </conditionalFormatting>
  <conditionalFormatting sqref="R351:S351">
    <cfRule type="cellIs" dxfId="31" priority="50964" operator="lessThan">
      <formula>0</formula>
    </cfRule>
    <cfRule type="cellIs" dxfId="32" priority="36446" operator="lessThan">
      <formula>0</formula>
    </cfRule>
  </conditionalFormatting>
  <conditionalFormatting sqref="T351">
    <cfRule type="expression" dxfId="30" priority="7410">
      <formula>$L351=0</formula>
    </cfRule>
  </conditionalFormatting>
  <conditionalFormatting sqref="U351:W351">
    <cfRule type="expression" dxfId="30" priority="14668">
      <formula>$L351=0</formula>
    </cfRule>
  </conditionalFormatting>
  <conditionalFormatting sqref="V351:W351">
    <cfRule type="cellIs" dxfId="31" priority="50963" operator="lessThan">
      <formula>0</formula>
    </cfRule>
    <cfRule type="cellIs" dxfId="32" priority="36445" operator="lessThan">
      <formula>0</formula>
    </cfRule>
  </conditionalFormatting>
  <conditionalFormatting sqref="X351">
    <cfRule type="expression" dxfId="30" priority="7409">
      <formula>$L351=0</formula>
    </cfRule>
  </conditionalFormatting>
  <conditionalFormatting sqref="Y351:AA351">
    <cfRule type="expression" dxfId="30" priority="14667">
      <formula>$L351=0</formula>
    </cfRule>
  </conditionalFormatting>
  <conditionalFormatting sqref="Z351:AA351">
    <cfRule type="cellIs" dxfId="31" priority="50962" operator="lessThan">
      <formula>0</formula>
    </cfRule>
    <cfRule type="cellIs" dxfId="32" priority="36444" operator="lessThan">
      <formula>0</formula>
    </cfRule>
  </conditionalFormatting>
  <conditionalFormatting sqref="AB351">
    <cfRule type="expression" dxfId="30" priority="7408">
      <formula>$L351=0</formula>
    </cfRule>
  </conditionalFormatting>
  <conditionalFormatting sqref="D352">
    <cfRule type="expression" dxfId="30" priority="21925">
      <formula>$L352=0</formula>
    </cfRule>
  </conditionalFormatting>
  <conditionalFormatting sqref="H352">
    <cfRule type="expression" dxfId="30" priority="21924">
      <formula>$L352=0</formula>
    </cfRule>
  </conditionalFormatting>
  <conditionalFormatting sqref="L352">
    <cfRule type="expression" dxfId="30" priority="21923">
      <formula>$L352=0</formula>
    </cfRule>
  </conditionalFormatting>
  <conditionalFormatting sqref="P352">
    <cfRule type="expression" dxfId="30" priority="21922">
      <formula>$L352=0</formula>
    </cfRule>
  </conditionalFormatting>
  <conditionalFormatting sqref="T352">
    <cfRule type="expression" dxfId="30" priority="21921">
      <formula>$L352=0</formula>
    </cfRule>
  </conditionalFormatting>
  <conditionalFormatting sqref="X352">
    <cfRule type="expression" dxfId="30" priority="21920">
      <formula>$L352=0</formula>
    </cfRule>
  </conditionalFormatting>
  <conditionalFormatting sqref="AB352">
    <cfRule type="expression" dxfId="30" priority="21919">
      <formula>$L352=0</formula>
    </cfRule>
  </conditionalFormatting>
  <conditionalFormatting sqref="A353:C353">
    <cfRule type="expression" dxfId="30" priority="14666">
      <formula>$L353=0</formula>
    </cfRule>
  </conditionalFormatting>
  <conditionalFormatting sqref="B353:C353">
    <cfRule type="cellIs" dxfId="31" priority="50961" operator="lessThan">
      <formula>0</formula>
    </cfRule>
    <cfRule type="cellIs" dxfId="32" priority="36443" operator="lessThan">
      <formula>0</formula>
    </cfRule>
  </conditionalFormatting>
  <conditionalFormatting sqref="D353">
    <cfRule type="expression" dxfId="30" priority="7407">
      <formula>$L353=0</formula>
    </cfRule>
  </conditionalFormatting>
  <conditionalFormatting sqref="E353:G353">
    <cfRule type="expression" dxfId="30" priority="14665">
      <formula>$L353=0</formula>
    </cfRule>
  </conditionalFormatting>
  <conditionalFormatting sqref="F353:G353">
    <cfRule type="cellIs" dxfId="31" priority="50960" operator="lessThan">
      <formula>0</formula>
    </cfRule>
    <cfRule type="cellIs" dxfId="32" priority="36442" operator="lessThan">
      <formula>0</formula>
    </cfRule>
  </conditionalFormatting>
  <conditionalFormatting sqref="H353">
    <cfRule type="expression" dxfId="30" priority="7406">
      <formula>$L353=0</formula>
    </cfRule>
  </conditionalFormatting>
  <conditionalFormatting sqref="I353:K353">
    <cfRule type="expression" dxfId="30" priority="14664">
      <formula>$L353=0</formula>
    </cfRule>
  </conditionalFormatting>
  <conditionalFormatting sqref="J353:K353">
    <cfRule type="cellIs" dxfId="31" priority="50959" operator="lessThan">
      <formula>0</formula>
    </cfRule>
    <cfRule type="cellIs" dxfId="32" priority="36441" operator="lessThan">
      <formula>0</formula>
    </cfRule>
  </conditionalFormatting>
  <conditionalFormatting sqref="L353">
    <cfRule type="expression" dxfId="30" priority="7405">
      <formula>$L353=0</formula>
    </cfRule>
  </conditionalFormatting>
  <conditionalFormatting sqref="M353:O353">
    <cfRule type="expression" dxfId="30" priority="14663">
      <formula>$L353=0</formula>
    </cfRule>
  </conditionalFormatting>
  <conditionalFormatting sqref="N353:O353">
    <cfRule type="cellIs" dxfId="31" priority="50958" operator="lessThan">
      <formula>0</formula>
    </cfRule>
    <cfRule type="cellIs" dxfId="32" priority="36440" operator="lessThan">
      <formula>0</formula>
    </cfRule>
  </conditionalFormatting>
  <conditionalFormatting sqref="P353">
    <cfRule type="expression" dxfId="30" priority="7404">
      <formula>$L353=0</formula>
    </cfRule>
  </conditionalFormatting>
  <conditionalFormatting sqref="Q353:S353">
    <cfRule type="expression" dxfId="30" priority="14662">
      <formula>$L353=0</formula>
    </cfRule>
  </conditionalFormatting>
  <conditionalFormatting sqref="R353:S353">
    <cfRule type="cellIs" dxfId="31" priority="50957" operator="lessThan">
      <formula>0</formula>
    </cfRule>
    <cfRule type="cellIs" dxfId="32" priority="36439" operator="lessThan">
      <formula>0</formula>
    </cfRule>
  </conditionalFormatting>
  <conditionalFormatting sqref="T353">
    <cfRule type="expression" dxfId="30" priority="7403">
      <formula>$L353=0</formula>
    </cfRule>
  </conditionalFormatting>
  <conditionalFormatting sqref="U353:W353">
    <cfRule type="expression" dxfId="30" priority="14661">
      <formula>$L353=0</formula>
    </cfRule>
  </conditionalFormatting>
  <conditionalFormatting sqref="V353:W353">
    <cfRule type="cellIs" dxfId="31" priority="50956" operator="lessThan">
      <formula>0</formula>
    </cfRule>
    <cfRule type="cellIs" dxfId="32" priority="36438" operator="lessThan">
      <formula>0</formula>
    </cfRule>
  </conditionalFormatting>
  <conditionalFormatting sqref="X353">
    <cfRule type="expression" dxfId="30" priority="7402">
      <formula>$L353=0</formula>
    </cfRule>
  </conditionalFormatting>
  <conditionalFormatting sqref="Y353:AA353">
    <cfRule type="expression" dxfId="30" priority="14660">
      <formula>$L353=0</formula>
    </cfRule>
  </conditionalFormatting>
  <conditionalFormatting sqref="Z353:AA353">
    <cfRule type="cellIs" dxfId="31" priority="50955" operator="lessThan">
      <formula>0</formula>
    </cfRule>
    <cfRule type="cellIs" dxfId="32" priority="36437" operator="lessThan">
      <formula>0</formula>
    </cfRule>
  </conditionalFormatting>
  <conditionalFormatting sqref="AB353">
    <cfRule type="expression" dxfId="30" priority="7401">
      <formula>$L353=0</formula>
    </cfRule>
  </conditionalFormatting>
  <conditionalFormatting sqref="D354">
    <cfRule type="expression" dxfId="30" priority="21918">
      <formula>$L354=0</formula>
    </cfRule>
  </conditionalFormatting>
  <conditionalFormatting sqref="H354">
    <cfRule type="expression" dxfId="30" priority="21917">
      <formula>$L354=0</formula>
    </cfRule>
  </conditionalFormatting>
  <conditionalFormatting sqref="L354">
    <cfRule type="expression" dxfId="30" priority="21916">
      <formula>$L354=0</formula>
    </cfRule>
  </conditionalFormatting>
  <conditionalFormatting sqref="P354">
    <cfRule type="expression" dxfId="30" priority="21915">
      <formula>$L354=0</formula>
    </cfRule>
  </conditionalFormatting>
  <conditionalFormatting sqref="T354">
    <cfRule type="expression" dxfId="30" priority="21914">
      <formula>$L354=0</formula>
    </cfRule>
  </conditionalFormatting>
  <conditionalFormatting sqref="X354">
    <cfRule type="expression" dxfId="30" priority="21913">
      <formula>$L354=0</formula>
    </cfRule>
  </conditionalFormatting>
  <conditionalFormatting sqref="AB354">
    <cfRule type="expression" dxfId="30" priority="21912">
      <formula>$L354=0</formula>
    </cfRule>
  </conditionalFormatting>
  <conditionalFormatting sqref="A355:C355">
    <cfRule type="expression" dxfId="30" priority="14659">
      <formula>$L355=0</formula>
    </cfRule>
  </conditionalFormatting>
  <conditionalFormatting sqref="B355:C355">
    <cfRule type="cellIs" dxfId="31" priority="50954" operator="lessThan">
      <formula>0</formula>
    </cfRule>
    <cfRule type="cellIs" dxfId="32" priority="36436" operator="lessThan">
      <formula>0</formula>
    </cfRule>
  </conditionalFormatting>
  <conditionalFormatting sqref="D355">
    <cfRule type="expression" dxfId="30" priority="7400">
      <formula>$L355=0</formula>
    </cfRule>
  </conditionalFormatting>
  <conditionalFormatting sqref="E355:G355">
    <cfRule type="expression" dxfId="30" priority="14658">
      <formula>$L355=0</formula>
    </cfRule>
  </conditionalFormatting>
  <conditionalFormatting sqref="F355:G355">
    <cfRule type="cellIs" dxfId="31" priority="50953" operator="lessThan">
      <formula>0</formula>
    </cfRule>
    <cfRule type="cellIs" dxfId="32" priority="36435" operator="lessThan">
      <formula>0</formula>
    </cfRule>
  </conditionalFormatting>
  <conditionalFormatting sqref="H355">
    <cfRule type="expression" dxfId="30" priority="7399">
      <formula>$L355=0</formula>
    </cfRule>
  </conditionalFormatting>
  <conditionalFormatting sqref="I355:K355">
    <cfRule type="expression" dxfId="30" priority="14657">
      <formula>$L355=0</formula>
    </cfRule>
  </conditionalFormatting>
  <conditionalFormatting sqref="J355:K355">
    <cfRule type="cellIs" dxfId="31" priority="50952" operator="lessThan">
      <formula>0</formula>
    </cfRule>
    <cfRule type="cellIs" dxfId="32" priority="36434" operator="lessThan">
      <formula>0</formula>
    </cfRule>
  </conditionalFormatting>
  <conditionalFormatting sqref="L355">
    <cfRule type="expression" dxfId="30" priority="7398">
      <formula>$L355=0</formula>
    </cfRule>
  </conditionalFormatting>
  <conditionalFormatting sqref="M355:O355">
    <cfRule type="expression" dxfId="30" priority="14656">
      <formula>$L355=0</formula>
    </cfRule>
  </conditionalFormatting>
  <conditionalFormatting sqref="N355:O355">
    <cfRule type="cellIs" dxfId="31" priority="50951" operator="lessThan">
      <formula>0</formula>
    </cfRule>
    <cfRule type="cellIs" dxfId="32" priority="36433" operator="lessThan">
      <formula>0</formula>
    </cfRule>
  </conditionalFormatting>
  <conditionalFormatting sqref="P355">
    <cfRule type="expression" dxfId="30" priority="7397">
      <formula>$L355=0</formula>
    </cfRule>
  </conditionalFormatting>
  <conditionalFormatting sqref="Q355:S355">
    <cfRule type="expression" dxfId="30" priority="14655">
      <formula>$L355=0</formula>
    </cfRule>
  </conditionalFormatting>
  <conditionalFormatting sqref="R355:S355">
    <cfRule type="cellIs" dxfId="31" priority="50950" operator="lessThan">
      <formula>0</formula>
    </cfRule>
    <cfRule type="cellIs" dxfId="32" priority="36432" operator="lessThan">
      <formula>0</formula>
    </cfRule>
  </conditionalFormatting>
  <conditionalFormatting sqref="T355">
    <cfRule type="expression" dxfId="30" priority="7396">
      <formula>$L355=0</formula>
    </cfRule>
  </conditionalFormatting>
  <conditionalFormatting sqref="U355:W355">
    <cfRule type="expression" dxfId="30" priority="14654">
      <formula>$L355=0</formula>
    </cfRule>
  </conditionalFormatting>
  <conditionalFormatting sqref="V355:W355">
    <cfRule type="cellIs" dxfId="31" priority="50949" operator="lessThan">
      <formula>0</formula>
    </cfRule>
    <cfRule type="cellIs" dxfId="32" priority="36431" operator="lessThan">
      <formula>0</formula>
    </cfRule>
  </conditionalFormatting>
  <conditionalFormatting sqref="X355">
    <cfRule type="expression" dxfId="30" priority="7395">
      <formula>$L355=0</formula>
    </cfRule>
  </conditionalFormatting>
  <conditionalFormatting sqref="Y355:AA355">
    <cfRule type="expression" dxfId="30" priority="14653">
      <formula>$L355=0</formula>
    </cfRule>
  </conditionalFormatting>
  <conditionalFormatting sqref="Z355:AA355">
    <cfRule type="cellIs" dxfId="31" priority="50948" operator="lessThan">
      <formula>0</formula>
    </cfRule>
    <cfRule type="cellIs" dxfId="32" priority="36430" operator="lessThan">
      <formula>0</formula>
    </cfRule>
  </conditionalFormatting>
  <conditionalFormatting sqref="AB355">
    <cfRule type="expression" dxfId="30" priority="7394">
      <formula>$L355=0</formula>
    </cfRule>
  </conditionalFormatting>
  <conditionalFormatting sqref="D356">
    <cfRule type="expression" dxfId="30" priority="21911">
      <formula>$L356=0</formula>
    </cfRule>
  </conditionalFormatting>
  <conditionalFormatting sqref="H356">
    <cfRule type="expression" dxfId="30" priority="21910">
      <formula>$L356=0</formula>
    </cfRule>
  </conditionalFormatting>
  <conditionalFormatting sqref="L356">
    <cfRule type="expression" dxfId="30" priority="21909">
      <formula>$L356=0</formula>
    </cfRule>
  </conditionalFormatting>
  <conditionalFormatting sqref="P356">
    <cfRule type="expression" dxfId="30" priority="21908">
      <formula>$L356=0</formula>
    </cfRule>
  </conditionalFormatting>
  <conditionalFormatting sqref="T356">
    <cfRule type="expression" dxfId="30" priority="21907">
      <formula>$L356=0</formula>
    </cfRule>
  </conditionalFormatting>
  <conditionalFormatting sqref="X356">
    <cfRule type="expression" dxfId="30" priority="21906">
      <formula>$L356=0</formula>
    </cfRule>
  </conditionalFormatting>
  <conditionalFormatting sqref="AB356">
    <cfRule type="expression" dxfId="30" priority="21905">
      <formula>$L356=0</formula>
    </cfRule>
  </conditionalFormatting>
  <conditionalFormatting sqref="A357:C357">
    <cfRule type="expression" dxfId="30" priority="14652">
      <formula>$L357=0</formula>
    </cfRule>
  </conditionalFormatting>
  <conditionalFormatting sqref="B357:C357">
    <cfRule type="cellIs" dxfId="31" priority="50947" operator="lessThan">
      <formula>0</formula>
    </cfRule>
    <cfRule type="cellIs" dxfId="32" priority="36429" operator="lessThan">
      <formula>0</formula>
    </cfRule>
  </conditionalFormatting>
  <conditionalFormatting sqref="D357">
    <cfRule type="expression" dxfId="30" priority="7393">
      <formula>$L357=0</formula>
    </cfRule>
  </conditionalFormatting>
  <conditionalFormatting sqref="E357:G357">
    <cfRule type="expression" dxfId="30" priority="14651">
      <formula>$L357=0</formula>
    </cfRule>
  </conditionalFormatting>
  <conditionalFormatting sqref="F357:G357">
    <cfRule type="cellIs" dxfId="31" priority="50946" operator="lessThan">
      <formula>0</formula>
    </cfRule>
    <cfRule type="cellIs" dxfId="32" priority="36428" operator="lessThan">
      <formula>0</formula>
    </cfRule>
  </conditionalFormatting>
  <conditionalFormatting sqref="H357">
    <cfRule type="expression" dxfId="30" priority="7392">
      <formula>$L357=0</formula>
    </cfRule>
  </conditionalFormatting>
  <conditionalFormatting sqref="I357:K357">
    <cfRule type="expression" dxfId="30" priority="14650">
      <formula>$L357=0</formula>
    </cfRule>
  </conditionalFormatting>
  <conditionalFormatting sqref="J357:K357">
    <cfRule type="cellIs" dxfId="31" priority="50945" operator="lessThan">
      <formula>0</formula>
    </cfRule>
    <cfRule type="cellIs" dxfId="32" priority="36427" operator="lessThan">
      <formula>0</formula>
    </cfRule>
  </conditionalFormatting>
  <conditionalFormatting sqref="L357">
    <cfRule type="expression" dxfId="30" priority="7391">
      <formula>$L357=0</formula>
    </cfRule>
  </conditionalFormatting>
  <conditionalFormatting sqref="M357:O357">
    <cfRule type="expression" dxfId="30" priority="14649">
      <formula>$L357=0</formula>
    </cfRule>
  </conditionalFormatting>
  <conditionalFormatting sqref="N357:O357">
    <cfRule type="cellIs" dxfId="31" priority="50944" operator="lessThan">
      <formula>0</formula>
    </cfRule>
    <cfRule type="cellIs" dxfId="32" priority="36426" operator="lessThan">
      <formula>0</formula>
    </cfRule>
  </conditionalFormatting>
  <conditionalFormatting sqref="P357">
    <cfRule type="expression" dxfId="30" priority="7390">
      <formula>$L357=0</formula>
    </cfRule>
  </conditionalFormatting>
  <conditionalFormatting sqref="Q357:S357">
    <cfRule type="expression" dxfId="30" priority="14648">
      <formula>$L357=0</formula>
    </cfRule>
  </conditionalFormatting>
  <conditionalFormatting sqref="R357:S357">
    <cfRule type="cellIs" dxfId="31" priority="50943" operator="lessThan">
      <formula>0</formula>
    </cfRule>
    <cfRule type="cellIs" dxfId="32" priority="36425" operator="lessThan">
      <formula>0</formula>
    </cfRule>
  </conditionalFormatting>
  <conditionalFormatting sqref="T357">
    <cfRule type="expression" dxfId="30" priority="7389">
      <formula>$L357=0</formula>
    </cfRule>
  </conditionalFormatting>
  <conditionalFormatting sqref="U357:W357">
    <cfRule type="expression" dxfId="30" priority="14647">
      <formula>$L357=0</formula>
    </cfRule>
  </conditionalFormatting>
  <conditionalFormatting sqref="V357:W357">
    <cfRule type="cellIs" dxfId="31" priority="50942" operator="lessThan">
      <formula>0</formula>
    </cfRule>
    <cfRule type="cellIs" dxfId="32" priority="36424" operator="lessThan">
      <formula>0</formula>
    </cfRule>
  </conditionalFormatting>
  <conditionalFormatting sqref="X357">
    <cfRule type="expression" dxfId="30" priority="7388">
      <formula>$L357=0</formula>
    </cfRule>
  </conditionalFormatting>
  <conditionalFormatting sqref="Y357:AA357">
    <cfRule type="expression" dxfId="30" priority="14646">
      <formula>$L357=0</formula>
    </cfRule>
  </conditionalFormatting>
  <conditionalFormatting sqref="Z357:AA357">
    <cfRule type="cellIs" dxfId="31" priority="50941" operator="lessThan">
      <formula>0</formula>
    </cfRule>
    <cfRule type="cellIs" dxfId="32" priority="36423" operator="lessThan">
      <formula>0</formula>
    </cfRule>
  </conditionalFormatting>
  <conditionalFormatting sqref="AB357">
    <cfRule type="expression" dxfId="30" priority="7387">
      <formula>$L357=0</formula>
    </cfRule>
  </conditionalFormatting>
  <conditionalFormatting sqref="D358">
    <cfRule type="expression" dxfId="30" priority="21904">
      <formula>$L358=0</formula>
    </cfRule>
  </conditionalFormatting>
  <conditionalFormatting sqref="H358">
    <cfRule type="expression" dxfId="30" priority="21903">
      <formula>$L358=0</formula>
    </cfRule>
  </conditionalFormatting>
  <conditionalFormatting sqref="L358">
    <cfRule type="expression" dxfId="30" priority="21902">
      <formula>$L358=0</formula>
    </cfRule>
  </conditionalFormatting>
  <conditionalFormatting sqref="P358">
    <cfRule type="expression" dxfId="30" priority="21901">
      <formula>$L358=0</formula>
    </cfRule>
  </conditionalFormatting>
  <conditionalFormatting sqref="T358">
    <cfRule type="expression" dxfId="30" priority="21900">
      <formula>$L358=0</formula>
    </cfRule>
  </conditionalFormatting>
  <conditionalFormatting sqref="X358">
    <cfRule type="expression" dxfId="30" priority="21899">
      <formula>$L358=0</formula>
    </cfRule>
  </conditionalFormatting>
  <conditionalFormatting sqref="AB358">
    <cfRule type="expression" dxfId="30" priority="21898">
      <formula>$L358=0</formula>
    </cfRule>
  </conditionalFormatting>
  <conditionalFormatting sqref="A359:C359">
    <cfRule type="expression" dxfId="30" priority="14645">
      <formula>$L359=0</formula>
    </cfRule>
  </conditionalFormatting>
  <conditionalFormatting sqref="B359:C359">
    <cfRule type="cellIs" dxfId="31" priority="50940" operator="lessThan">
      <formula>0</formula>
    </cfRule>
    <cfRule type="cellIs" dxfId="32" priority="36422" operator="lessThan">
      <formula>0</formula>
    </cfRule>
  </conditionalFormatting>
  <conditionalFormatting sqref="D359">
    <cfRule type="expression" dxfId="30" priority="7386">
      <formula>$L359=0</formula>
    </cfRule>
  </conditionalFormatting>
  <conditionalFormatting sqref="E359:G359">
    <cfRule type="expression" dxfId="30" priority="14644">
      <formula>$L359=0</formula>
    </cfRule>
  </conditionalFormatting>
  <conditionalFormatting sqref="F359:G359">
    <cfRule type="cellIs" dxfId="31" priority="50939" operator="lessThan">
      <formula>0</formula>
    </cfRule>
    <cfRule type="cellIs" dxfId="32" priority="36421" operator="lessThan">
      <formula>0</formula>
    </cfRule>
  </conditionalFormatting>
  <conditionalFormatting sqref="H359">
    <cfRule type="expression" dxfId="30" priority="7385">
      <formula>$L359=0</formula>
    </cfRule>
  </conditionalFormatting>
  <conditionalFormatting sqref="I359:K359">
    <cfRule type="expression" dxfId="30" priority="14643">
      <formula>$L359=0</formula>
    </cfRule>
  </conditionalFormatting>
  <conditionalFormatting sqref="J359:K359">
    <cfRule type="cellIs" dxfId="31" priority="50938" operator="lessThan">
      <formula>0</formula>
    </cfRule>
    <cfRule type="cellIs" dxfId="32" priority="36420" operator="lessThan">
      <formula>0</formula>
    </cfRule>
  </conditionalFormatting>
  <conditionalFormatting sqref="L359">
    <cfRule type="expression" dxfId="30" priority="7384">
      <formula>$L359=0</formula>
    </cfRule>
  </conditionalFormatting>
  <conditionalFormatting sqref="M359:O359">
    <cfRule type="expression" dxfId="30" priority="14642">
      <formula>$L359=0</formula>
    </cfRule>
  </conditionalFormatting>
  <conditionalFormatting sqref="N359:O359">
    <cfRule type="cellIs" dxfId="31" priority="50937" operator="lessThan">
      <formula>0</formula>
    </cfRule>
    <cfRule type="cellIs" dxfId="32" priority="36419" operator="lessThan">
      <formula>0</formula>
    </cfRule>
  </conditionalFormatting>
  <conditionalFormatting sqref="P359">
    <cfRule type="expression" dxfId="30" priority="7383">
      <formula>$L359=0</formula>
    </cfRule>
  </conditionalFormatting>
  <conditionalFormatting sqref="Q359:S359">
    <cfRule type="expression" dxfId="30" priority="14641">
      <formula>$L359=0</formula>
    </cfRule>
  </conditionalFormatting>
  <conditionalFormatting sqref="R359:S359">
    <cfRule type="cellIs" dxfId="31" priority="50936" operator="lessThan">
      <formula>0</formula>
    </cfRule>
    <cfRule type="cellIs" dxfId="32" priority="36418" operator="lessThan">
      <formula>0</formula>
    </cfRule>
  </conditionalFormatting>
  <conditionalFormatting sqref="T359">
    <cfRule type="expression" dxfId="30" priority="7382">
      <formula>$L359=0</formula>
    </cfRule>
  </conditionalFormatting>
  <conditionalFormatting sqref="U359:W359">
    <cfRule type="expression" dxfId="30" priority="14640">
      <formula>$L359=0</formula>
    </cfRule>
  </conditionalFormatting>
  <conditionalFormatting sqref="V359:W359">
    <cfRule type="cellIs" dxfId="31" priority="50935" operator="lessThan">
      <formula>0</formula>
    </cfRule>
    <cfRule type="cellIs" dxfId="32" priority="36417" operator="lessThan">
      <formula>0</formula>
    </cfRule>
  </conditionalFormatting>
  <conditionalFormatting sqref="X359">
    <cfRule type="expression" dxfId="30" priority="7381">
      <formula>$L359=0</formula>
    </cfRule>
  </conditionalFormatting>
  <conditionalFormatting sqref="Y359:AA359">
    <cfRule type="expression" dxfId="30" priority="14639">
      <formula>$L359=0</formula>
    </cfRule>
  </conditionalFormatting>
  <conditionalFormatting sqref="Z359:AA359">
    <cfRule type="cellIs" dxfId="31" priority="50934" operator="lessThan">
      <formula>0</formula>
    </cfRule>
    <cfRule type="cellIs" dxfId="32" priority="36416" operator="lessThan">
      <formula>0</formula>
    </cfRule>
  </conditionalFormatting>
  <conditionalFormatting sqref="AB359">
    <cfRule type="expression" dxfId="30" priority="7380">
      <formula>$L359=0</formula>
    </cfRule>
  </conditionalFormatting>
  <conditionalFormatting sqref="D360">
    <cfRule type="expression" dxfId="30" priority="21897">
      <formula>$L360=0</formula>
    </cfRule>
  </conditionalFormatting>
  <conditionalFormatting sqref="H360">
    <cfRule type="expression" dxfId="30" priority="21896">
      <formula>$L360=0</formula>
    </cfRule>
  </conditionalFormatting>
  <conditionalFormatting sqref="L360">
    <cfRule type="expression" dxfId="30" priority="21895">
      <formula>$L360=0</formula>
    </cfRule>
  </conditionalFormatting>
  <conditionalFormatting sqref="P360">
    <cfRule type="expression" dxfId="30" priority="21894">
      <formula>$L360=0</formula>
    </cfRule>
  </conditionalFormatting>
  <conditionalFormatting sqref="T360">
    <cfRule type="expression" dxfId="30" priority="21893">
      <formula>$L360=0</formula>
    </cfRule>
  </conditionalFormatting>
  <conditionalFormatting sqref="X360">
    <cfRule type="expression" dxfId="30" priority="21892">
      <formula>$L360=0</formula>
    </cfRule>
  </conditionalFormatting>
  <conditionalFormatting sqref="AB360">
    <cfRule type="expression" dxfId="30" priority="21891">
      <formula>$L360=0</formula>
    </cfRule>
  </conditionalFormatting>
  <conditionalFormatting sqref="A361:C361">
    <cfRule type="expression" dxfId="30" priority="14638">
      <formula>$L361=0</formula>
    </cfRule>
  </conditionalFormatting>
  <conditionalFormatting sqref="B361:C361">
    <cfRule type="cellIs" dxfId="31" priority="50933" operator="lessThan">
      <formula>0</formula>
    </cfRule>
    <cfRule type="cellIs" dxfId="32" priority="36415" operator="lessThan">
      <formula>0</formula>
    </cfRule>
  </conditionalFormatting>
  <conditionalFormatting sqref="D361">
    <cfRule type="expression" dxfId="30" priority="7379">
      <formula>$L361=0</formula>
    </cfRule>
  </conditionalFormatting>
  <conditionalFormatting sqref="E361:G361">
    <cfRule type="expression" dxfId="30" priority="14637">
      <formula>$L361=0</formula>
    </cfRule>
  </conditionalFormatting>
  <conditionalFormatting sqref="F361:G361">
    <cfRule type="cellIs" dxfId="31" priority="50932" operator="lessThan">
      <formula>0</formula>
    </cfRule>
    <cfRule type="cellIs" dxfId="32" priority="36414" operator="lessThan">
      <formula>0</formula>
    </cfRule>
  </conditionalFormatting>
  <conditionalFormatting sqref="H361">
    <cfRule type="expression" dxfId="30" priority="7378">
      <formula>$L361=0</formula>
    </cfRule>
  </conditionalFormatting>
  <conditionalFormatting sqref="I361:K361">
    <cfRule type="expression" dxfId="30" priority="14636">
      <formula>$L361=0</formula>
    </cfRule>
  </conditionalFormatting>
  <conditionalFormatting sqref="J361:K361">
    <cfRule type="cellIs" dxfId="31" priority="50931" operator="lessThan">
      <formula>0</formula>
    </cfRule>
    <cfRule type="cellIs" dxfId="32" priority="36413" operator="lessThan">
      <formula>0</formula>
    </cfRule>
  </conditionalFormatting>
  <conditionalFormatting sqref="L361">
    <cfRule type="expression" dxfId="30" priority="7377">
      <formula>$L361=0</formula>
    </cfRule>
  </conditionalFormatting>
  <conditionalFormatting sqref="M361:O361">
    <cfRule type="expression" dxfId="30" priority="14635">
      <formula>$L361=0</formula>
    </cfRule>
  </conditionalFormatting>
  <conditionalFormatting sqref="N361:O361">
    <cfRule type="cellIs" dxfId="31" priority="50930" operator="lessThan">
      <formula>0</formula>
    </cfRule>
    <cfRule type="cellIs" dxfId="32" priority="36412" operator="lessThan">
      <formula>0</formula>
    </cfRule>
  </conditionalFormatting>
  <conditionalFormatting sqref="P361">
    <cfRule type="expression" dxfId="30" priority="7376">
      <formula>$L361=0</formula>
    </cfRule>
  </conditionalFormatting>
  <conditionalFormatting sqref="Q361:S361">
    <cfRule type="expression" dxfId="30" priority="14634">
      <formula>$L361=0</formula>
    </cfRule>
  </conditionalFormatting>
  <conditionalFormatting sqref="R361:S361">
    <cfRule type="cellIs" dxfId="31" priority="50929" operator="lessThan">
      <formula>0</formula>
    </cfRule>
    <cfRule type="cellIs" dxfId="32" priority="36411" operator="lessThan">
      <formula>0</formula>
    </cfRule>
  </conditionalFormatting>
  <conditionalFormatting sqref="T361">
    <cfRule type="expression" dxfId="30" priority="7375">
      <formula>$L361=0</formula>
    </cfRule>
  </conditionalFormatting>
  <conditionalFormatting sqref="U361:W361">
    <cfRule type="expression" dxfId="30" priority="14633">
      <formula>$L361=0</formula>
    </cfRule>
  </conditionalFormatting>
  <conditionalFormatting sqref="V361:W361">
    <cfRule type="cellIs" dxfId="31" priority="50928" operator="lessThan">
      <formula>0</formula>
    </cfRule>
    <cfRule type="cellIs" dxfId="32" priority="36410" operator="lessThan">
      <formula>0</formula>
    </cfRule>
  </conditionalFormatting>
  <conditionalFormatting sqref="X361">
    <cfRule type="expression" dxfId="30" priority="7374">
      <formula>$L361=0</formula>
    </cfRule>
  </conditionalFormatting>
  <conditionalFormatting sqref="Y361:AA361">
    <cfRule type="expression" dxfId="30" priority="14632">
      <formula>$L361=0</formula>
    </cfRule>
  </conditionalFormatting>
  <conditionalFormatting sqref="Z361:AA361">
    <cfRule type="cellIs" dxfId="31" priority="50927" operator="lessThan">
      <formula>0</formula>
    </cfRule>
    <cfRule type="cellIs" dxfId="32" priority="36409" operator="lessThan">
      <formula>0</formula>
    </cfRule>
  </conditionalFormatting>
  <conditionalFormatting sqref="AB361">
    <cfRule type="expression" dxfId="30" priority="7373">
      <formula>$L361=0</formula>
    </cfRule>
  </conditionalFormatting>
  <conditionalFormatting sqref="D362">
    <cfRule type="expression" dxfId="30" priority="21890">
      <formula>$L362=0</formula>
    </cfRule>
  </conditionalFormatting>
  <conditionalFormatting sqref="H362">
    <cfRule type="expression" dxfId="30" priority="21889">
      <formula>$L362=0</formula>
    </cfRule>
  </conditionalFormatting>
  <conditionalFormatting sqref="L362">
    <cfRule type="expression" dxfId="30" priority="21888">
      <formula>$L362=0</formula>
    </cfRule>
  </conditionalFormatting>
  <conditionalFormatting sqref="P362">
    <cfRule type="expression" dxfId="30" priority="21887">
      <formula>$L362=0</formula>
    </cfRule>
  </conditionalFormatting>
  <conditionalFormatting sqref="T362">
    <cfRule type="expression" dxfId="30" priority="21886">
      <formula>$L362=0</formula>
    </cfRule>
  </conditionalFormatting>
  <conditionalFormatting sqref="X362">
    <cfRule type="expression" dxfId="30" priority="21885">
      <formula>$L362=0</formula>
    </cfRule>
  </conditionalFormatting>
  <conditionalFormatting sqref="AB362">
    <cfRule type="expression" dxfId="30" priority="21884">
      <formula>$L362=0</formula>
    </cfRule>
  </conditionalFormatting>
  <conditionalFormatting sqref="A363:C363">
    <cfRule type="expression" dxfId="30" priority="14631">
      <formula>$L363=0</formula>
    </cfRule>
  </conditionalFormatting>
  <conditionalFormatting sqref="B363:C363">
    <cfRule type="cellIs" dxfId="31" priority="50926" operator="lessThan">
      <formula>0</formula>
    </cfRule>
    <cfRule type="cellIs" dxfId="32" priority="36408" operator="lessThan">
      <formula>0</formula>
    </cfRule>
  </conditionalFormatting>
  <conditionalFormatting sqref="D363">
    <cfRule type="expression" dxfId="30" priority="7372">
      <formula>$L363=0</formula>
    </cfRule>
  </conditionalFormatting>
  <conditionalFormatting sqref="E363:G363">
    <cfRule type="expression" dxfId="30" priority="14630">
      <formula>$L363=0</formula>
    </cfRule>
  </conditionalFormatting>
  <conditionalFormatting sqref="F363:G363">
    <cfRule type="cellIs" dxfId="31" priority="50925" operator="lessThan">
      <formula>0</formula>
    </cfRule>
    <cfRule type="cellIs" dxfId="32" priority="36407" operator="lessThan">
      <formula>0</formula>
    </cfRule>
  </conditionalFormatting>
  <conditionalFormatting sqref="H363">
    <cfRule type="expression" dxfId="30" priority="7371">
      <formula>$L363=0</formula>
    </cfRule>
  </conditionalFormatting>
  <conditionalFormatting sqref="I363:K363">
    <cfRule type="expression" dxfId="30" priority="14629">
      <formula>$L363=0</formula>
    </cfRule>
  </conditionalFormatting>
  <conditionalFormatting sqref="J363:K363">
    <cfRule type="cellIs" dxfId="31" priority="50924" operator="lessThan">
      <formula>0</formula>
    </cfRule>
    <cfRule type="cellIs" dxfId="32" priority="36406" operator="lessThan">
      <formula>0</formula>
    </cfRule>
  </conditionalFormatting>
  <conditionalFormatting sqref="L363">
    <cfRule type="expression" dxfId="30" priority="7370">
      <formula>$L363=0</formula>
    </cfRule>
  </conditionalFormatting>
  <conditionalFormatting sqref="M363:O363">
    <cfRule type="expression" dxfId="30" priority="14628">
      <formula>$L363=0</formula>
    </cfRule>
  </conditionalFormatting>
  <conditionalFormatting sqref="N363:O363">
    <cfRule type="cellIs" dxfId="31" priority="50923" operator="lessThan">
      <formula>0</formula>
    </cfRule>
    <cfRule type="cellIs" dxfId="32" priority="36405" operator="lessThan">
      <formula>0</formula>
    </cfRule>
  </conditionalFormatting>
  <conditionalFormatting sqref="P363">
    <cfRule type="expression" dxfId="30" priority="7369">
      <formula>$L363=0</formula>
    </cfRule>
  </conditionalFormatting>
  <conditionalFormatting sqref="Q363:S363">
    <cfRule type="expression" dxfId="30" priority="14627">
      <formula>$L363=0</formula>
    </cfRule>
  </conditionalFormatting>
  <conditionalFormatting sqref="R363:S363">
    <cfRule type="cellIs" dxfId="31" priority="50922" operator="lessThan">
      <formula>0</formula>
    </cfRule>
    <cfRule type="cellIs" dxfId="32" priority="36404" operator="lessThan">
      <formula>0</formula>
    </cfRule>
  </conditionalFormatting>
  <conditionalFormatting sqref="T363">
    <cfRule type="expression" dxfId="30" priority="7368">
      <formula>$L363=0</formula>
    </cfRule>
  </conditionalFormatting>
  <conditionalFormatting sqref="U363:W363">
    <cfRule type="expression" dxfId="30" priority="14626">
      <formula>$L363=0</formula>
    </cfRule>
  </conditionalFormatting>
  <conditionalFormatting sqref="V363:W363">
    <cfRule type="cellIs" dxfId="31" priority="50921" operator="lessThan">
      <formula>0</formula>
    </cfRule>
    <cfRule type="cellIs" dxfId="32" priority="36403" operator="lessThan">
      <formula>0</formula>
    </cfRule>
  </conditionalFormatting>
  <conditionalFormatting sqref="X363">
    <cfRule type="expression" dxfId="30" priority="7367">
      <formula>$L363=0</formula>
    </cfRule>
  </conditionalFormatting>
  <conditionalFormatting sqref="Y363:AA363">
    <cfRule type="expression" dxfId="30" priority="14625">
      <formula>$L363=0</formula>
    </cfRule>
  </conditionalFormatting>
  <conditionalFormatting sqref="Z363:AA363">
    <cfRule type="cellIs" dxfId="31" priority="50920" operator="lessThan">
      <formula>0</formula>
    </cfRule>
    <cfRule type="cellIs" dxfId="32" priority="36402" operator="lessThan">
      <formula>0</formula>
    </cfRule>
  </conditionalFormatting>
  <conditionalFormatting sqref="AB363">
    <cfRule type="expression" dxfId="30" priority="7366">
      <formula>$L363=0</formula>
    </cfRule>
  </conditionalFormatting>
  <conditionalFormatting sqref="D364">
    <cfRule type="expression" dxfId="30" priority="21883">
      <formula>$L364=0</formula>
    </cfRule>
  </conditionalFormatting>
  <conditionalFormatting sqref="H364">
    <cfRule type="expression" dxfId="30" priority="21882">
      <formula>$L364=0</formula>
    </cfRule>
  </conditionalFormatting>
  <conditionalFormatting sqref="L364">
    <cfRule type="expression" dxfId="30" priority="21881">
      <formula>$L364=0</formula>
    </cfRule>
  </conditionalFormatting>
  <conditionalFormatting sqref="P364">
    <cfRule type="expression" dxfId="30" priority="21880">
      <formula>$L364=0</formula>
    </cfRule>
  </conditionalFormatting>
  <conditionalFormatting sqref="T364">
    <cfRule type="expression" dxfId="30" priority="21879">
      <formula>$L364=0</formula>
    </cfRule>
  </conditionalFormatting>
  <conditionalFormatting sqref="X364">
    <cfRule type="expression" dxfId="30" priority="21878">
      <formula>$L364=0</formula>
    </cfRule>
  </conditionalFormatting>
  <conditionalFormatting sqref="AB364">
    <cfRule type="expression" dxfId="30" priority="21877">
      <formula>$L364=0</formula>
    </cfRule>
  </conditionalFormatting>
  <conditionalFormatting sqref="A365:C365">
    <cfRule type="expression" dxfId="30" priority="14624">
      <formula>$L365=0</formula>
    </cfRule>
  </conditionalFormatting>
  <conditionalFormatting sqref="B365:C365">
    <cfRule type="cellIs" dxfId="31" priority="50919" operator="lessThan">
      <formula>0</formula>
    </cfRule>
    <cfRule type="cellIs" dxfId="32" priority="36401" operator="lessThan">
      <formula>0</formula>
    </cfRule>
  </conditionalFormatting>
  <conditionalFormatting sqref="D365">
    <cfRule type="expression" dxfId="30" priority="7365">
      <formula>$L365=0</formula>
    </cfRule>
  </conditionalFormatting>
  <conditionalFormatting sqref="E365:G365">
    <cfRule type="expression" dxfId="30" priority="14623">
      <formula>$L365=0</formula>
    </cfRule>
  </conditionalFormatting>
  <conditionalFormatting sqref="F365:G365">
    <cfRule type="cellIs" dxfId="31" priority="50918" operator="lessThan">
      <formula>0</formula>
    </cfRule>
    <cfRule type="cellIs" dxfId="32" priority="36400" operator="lessThan">
      <formula>0</formula>
    </cfRule>
  </conditionalFormatting>
  <conditionalFormatting sqref="H365">
    <cfRule type="expression" dxfId="30" priority="7364">
      <formula>$L365=0</formula>
    </cfRule>
  </conditionalFormatting>
  <conditionalFormatting sqref="I365:K365">
    <cfRule type="expression" dxfId="30" priority="14622">
      <formula>$L365=0</formula>
    </cfRule>
  </conditionalFormatting>
  <conditionalFormatting sqref="J365:K365">
    <cfRule type="cellIs" dxfId="31" priority="50917" operator="lessThan">
      <formula>0</formula>
    </cfRule>
    <cfRule type="cellIs" dxfId="32" priority="36399" operator="lessThan">
      <formula>0</formula>
    </cfRule>
  </conditionalFormatting>
  <conditionalFormatting sqref="L365">
    <cfRule type="expression" dxfId="30" priority="7363">
      <formula>$L365=0</formula>
    </cfRule>
  </conditionalFormatting>
  <conditionalFormatting sqref="M365:O365">
    <cfRule type="expression" dxfId="30" priority="14621">
      <formula>$L365=0</formula>
    </cfRule>
  </conditionalFormatting>
  <conditionalFormatting sqref="N365:O365">
    <cfRule type="cellIs" dxfId="31" priority="50916" operator="lessThan">
      <formula>0</formula>
    </cfRule>
    <cfRule type="cellIs" dxfId="32" priority="36398" operator="lessThan">
      <formula>0</formula>
    </cfRule>
  </conditionalFormatting>
  <conditionalFormatting sqref="P365">
    <cfRule type="expression" dxfId="30" priority="7362">
      <formula>$L365=0</formula>
    </cfRule>
  </conditionalFormatting>
  <conditionalFormatting sqref="Q365:S365">
    <cfRule type="expression" dxfId="30" priority="14620">
      <formula>$L365=0</formula>
    </cfRule>
  </conditionalFormatting>
  <conditionalFormatting sqref="R365:S365">
    <cfRule type="cellIs" dxfId="31" priority="50915" operator="lessThan">
      <formula>0</formula>
    </cfRule>
    <cfRule type="cellIs" dxfId="32" priority="36397" operator="lessThan">
      <formula>0</formula>
    </cfRule>
  </conditionalFormatting>
  <conditionalFormatting sqref="T365">
    <cfRule type="expression" dxfId="30" priority="7361">
      <formula>$L365=0</formula>
    </cfRule>
  </conditionalFormatting>
  <conditionalFormatting sqref="U365:W365">
    <cfRule type="expression" dxfId="30" priority="14619">
      <formula>$L365=0</formula>
    </cfRule>
  </conditionalFormatting>
  <conditionalFormatting sqref="V365:W365">
    <cfRule type="cellIs" dxfId="31" priority="50914" operator="lessThan">
      <formula>0</formula>
    </cfRule>
    <cfRule type="cellIs" dxfId="32" priority="36396" operator="lessThan">
      <formula>0</formula>
    </cfRule>
  </conditionalFormatting>
  <conditionalFormatting sqref="X365">
    <cfRule type="expression" dxfId="30" priority="7360">
      <formula>$L365=0</formula>
    </cfRule>
  </conditionalFormatting>
  <conditionalFormatting sqref="Y365:AA365">
    <cfRule type="expression" dxfId="30" priority="14618">
      <formula>$L365=0</formula>
    </cfRule>
  </conditionalFormatting>
  <conditionalFormatting sqref="Z365:AA365">
    <cfRule type="cellIs" dxfId="31" priority="50913" operator="lessThan">
      <formula>0</formula>
    </cfRule>
    <cfRule type="cellIs" dxfId="32" priority="36395" operator="lessThan">
      <formula>0</formula>
    </cfRule>
  </conditionalFormatting>
  <conditionalFormatting sqref="AB365">
    <cfRule type="expression" dxfId="30" priority="7359">
      <formula>$L365=0</formula>
    </cfRule>
  </conditionalFormatting>
  <conditionalFormatting sqref="D366">
    <cfRule type="expression" dxfId="30" priority="21876">
      <formula>$L366=0</formula>
    </cfRule>
  </conditionalFormatting>
  <conditionalFormatting sqref="H366">
    <cfRule type="expression" dxfId="30" priority="21875">
      <formula>$L366=0</formula>
    </cfRule>
  </conditionalFormatting>
  <conditionalFormatting sqref="L366">
    <cfRule type="expression" dxfId="30" priority="21874">
      <formula>$L366=0</formula>
    </cfRule>
  </conditionalFormatting>
  <conditionalFormatting sqref="P366">
    <cfRule type="expression" dxfId="30" priority="21873">
      <formula>$L366=0</formula>
    </cfRule>
  </conditionalFormatting>
  <conditionalFormatting sqref="T366">
    <cfRule type="expression" dxfId="30" priority="21872">
      <formula>$L366=0</formula>
    </cfRule>
  </conditionalFormatting>
  <conditionalFormatting sqref="X366">
    <cfRule type="expression" dxfId="30" priority="21871">
      <formula>$L366=0</formula>
    </cfRule>
  </conditionalFormatting>
  <conditionalFormatting sqref="AB366">
    <cfRule type="expression" dxfId="30" priority="21870">
      <formula>$L366=0</formula>
    </cfRule>
  </conditionalFormatting>
  <conditionalFormatting sqref="A367:C367">
    <cfRule type="expression" dxfId="30" priority="14617">
      <formula>$L367=0</formula>
    </cfRule>
  </conditionalFormatting>
  <conditionalFormatting sqref="B367:C367">
    <cfRule type="cellIs" dxfId="31" priority="50912" operator="lessThan">
      <formula>0</formula>
    </cfRule>
    <cfRule type="cellIs" dxfId="32" priority="36394" operator="lessThan">
      <formula>0</formula>
    </cfRule>
  </conditionalFormatting>
  <conditionalFormatting sqref="D367">
    <cfRule type="expression" dxfId="30" priority="7358">
      <formula>$L367=0</formula>
    </cfRule>
  </conditionalFormatting>
  <conditionalFormatting sqref="E367:G367">
    <cfRule type="expression" dxfId="30" priority="14616">
      <formula>$L367=0</formula>
    </cfRule>
  </conditionalFormatting>
  <conditionalFormatting sqref="F367:G367">
    <cfRule type="cellIs" dxfId="31" priority="50911" operator="lessThan">
      <formula>0</formula>
    </cfRule>
    <cfRule type="cellIs" dxfId="32" priority="36393" operator="lessThan">
      <formula>0</formula>
    </cfRule>
  </conditionalFormatting>
  <conditionalFormatting sqref="H367">
    <cfRule type="expression" dxfId="30" priority="7357">
      <formula>$L367=0</formula>
    </cfRule>
  </conditionalFormatting>
  <conditionalFormatting sqref="I367:K367">
    <cfRule type="expression" dxfId="30" priority="14615">
      <formula>$L367=0</formula>
    </cfRule>
  </conditionalFormatting>
  <conditionalFormatting sqref="J367:K367">
    <cfRule type="cellIs" dxfId="31" priority="50910" operator="lessThan">
      <formula>0</formula>
    </cfRule>
    <cfRule type="cellIs" dxfId="32" priority="36392" operator="lessThan">
      <formula>0</formula>
    </cfRule>
  </conditionalFormatting>
  <conditionalFormatting sqref="L367">
    <cfRule type="expression" dxfId="30" priority="7356">
      <formula>$L367=0</formula>
    </cfRule>
  </conditionalFormatting>
  <conditionalFormatting sqref="M367:O367">
    <cfRule type="expression" dxfId="30" priority="14614">
      <formula>$L367=0</formula>
    </cfRule>
  </conditionalFormatting>
  <conditionalFormatting sqref="N367:O367">
    <cfRule type="cellIs" dxfId="31" priority="50909" operator="lessThan">
      <formula>0</formula>
    </cfRule>
    <cfRule type="cellIs" dxfId="32" priority="36391" operator="lessThan">
      <formula>0</formula>
    </cfRule>
  </conditionalFormatting>
  <conditionalFormatting sqref="P367">
    <cfRule type="expression" dxfId="30" priority="7355">
      <formula>$L367=0</formula>
    </cfRule>
  </conditionalFormatting>
  <conditionalFormatting sqref="Q367:S367">
    <cfRule type="expression" dxfId="30" priority="14613">
      <formula>$L367=0</formula>
    </cfRule>
  </conditionalFormatting>
  <conditionalFormatting sqref="R367:S367">
    <cfRule type="cellIs" dxfId="31" priority="50908" operator="lessThan">
      <formula>0</formula>
    </cfRule>
    <cfRule type="cellIs" dxfId="32" priority="36390" operator="lessThan">
      <formula>0</formula>
    </cfRule>
  </conditionalFormatting>
  <conditionalFormatting sqref="T367">
    <cfRule type="expression" dxfId="30" priority="7354">
      <formula>$L367=0</formula>
    </cfRule>
  </conditionalFormatting>
  <conditionalFormatting sqref="U367:W367">
    <cfRule type="expression" dxfId="30" priority="14612">
      <formula>$L367=0</formula>
    </cfRule>
  </conditionalFormatting>
  <conditionalFormatting sqref="V367:W367">
    <cfRule type="cellIs" dxfId="31" priority="50907" operator="lessThan">
      <formula>0</formula>
    </cfRule>
    <cfRule type="cellIs" dxfId="32" priority="36389" operator="lessThan">
      <formula>0</formula>
    </cfRule>
  </conditionalFormatting>
  <conditionalFormatting sqref="X367">
    <cfRule type="expression" dxfId="30" priority="7353">
      <formula>$L367=0</formula>
    </cfRule>
  </conditionalFormatting>
  <conditionalFormatting sqref="Y367:AA367">
    <cfRule type="expression" dxfId="30" priority="14611">
      <formula>$L367=0</formula>
    </cfRule>
  </conditionalFormatting>
  <conditionalFormatting sqref="Z367:AA367">
    <cfRule type="cellIs" dxfId="31" priority="50906" operator="lessThan">
      <formula>0</formula>
    </cfRule>
    <cfRule type="cellIs" dxfId="32" priority="36388" operator="lessThan">
      <formula>0</formula>
    </cfRule>
  </conditionalFormatting>
  <conditionalFormatting sqref="AB367">
    <cfRule type="expression" dxfId="30" priority="7352">
      <formula>$L367=0</formula>
    </cfRule>
  </conditionalFormatting>
  <conditionalFormatting sqref="D368">
    <cfRule type="expression" dxfId="30" priority="21869">
      <formula>$L368=0</formula>
    </cfRule>
  </conditionalFormatting>
  <conditionalFormatting sqref="H368">
    <cfRule type="expression" dxfId="30" priority="21868">
      <formula>$L368=0</formula>
    </cfRule>
  </conditionalFormatting>
  <conditionalFormatting sqref="L368">
    <cfRule type="expression" dxfId="30" priority="21867">
      <formula>$L368=0</formula>
    </cfRule>
  </conditionalFormatting>
  <conditionalFormatting sqref="P368">
    <cfRule type="expression" dxfId="30" priority="21866">
      <formula>$L368=0</formula>
    </cfRule>
  </conditionalFormatting>
  <conditionalFormatting sqref="T368">
    <cfRule type="expression" dxfId="30" priority="21865">
      <formula>$L368=0</formula>
    </cfRule>
  </conditionalFormatting>
  <conditionalFormatting sqref="X368">
    <cfRule type="expression" dxfId="30" priority="21864">
      <formula>$L368=0</formula>
    </cfRule>
  </conditionalFormatting>
  <conditionalFormatting sqref="AB368">
    <cfRule type="expression" dxfId="30" priority="21863">
      <formula>$L368=0</formula>
    </cfRule>
  </conditionalFormatting>
  <conditionalFormatting sqref="A369:C369">
    <cfRule type="expression" dxfId="30" priority="14610">
      <formula>$L369=0</formula>
    </cfRule>
  </conditionalFormatting>
  <conditionalFormatting sqref="B369:C369">
    <cfRule type="cellIs" dxfId="31" priority="50905" operator="lessThan">
      <formula>0</formula>
    </cfRule>
    <cfRule type="cellIs" dxfId="32" priority="36387" operator="lessThan">
      <formula>0</formula>
    </cfRule>
  </conditionalFormatting>
  <conditionalFormatting sqref="D369">
    <cfRule type="expression" dxfId="30" priority="7351">
      <formula>$L369=0</formula>
    </cfRule>
  </conditionalFormatting>
  <conditionalFormatting sqref="E369:G369">
    <cfRule type="expression" dxfId="30" priority="14609">
      <formula>$L369=0</formula>
    </cfRule>
  </conditionalFormatting>
  <conditionalFormatting sqref="F369:G369">
    <cfRule type="cellIs" dxfId="31" priority="50904" operator="lessThan">
      <formula>0</formula>
    </cfRule>
    <cfRule type="cellIs" dxfId="32" priority="36386" operator="lessThan">
      <formula>0</formula>
    </cfRule>
  </conditionalFormatting>
  <conditionalFormatting sqref="H369">
    <cfRule type="expression" dxfId="30" priority="7350">
      <formula>$L369=0</formula>
    </cfRule>
  </conditionalFormatting>
  <conditionalFormatting sqref="I369:K369">
    <cfRule type="expression" dxfId="30" priority="14608">
      <formula>$L369=0</formula>
    </cfRule>
  </conditionalFormatting>
  <conditionalFormatting sqref="J369:K369">
    <cfRule type="cellIs" dxfId="31" priority="50903" operator="lessThan">
      <formula>0</formula>
    </cfRule>
    <cfRule type="cellIs" dxfId="32" priority="36385" operator="lessThan">
      <formula>0</formula>
    </cfRule>
  </conditionalFormatting>
  <conditionalFormatting sqref="L369">
    <cfRule type="expression" dxfId="30" priority="7349">
      <formula>$L369=0</formula>
    </cfRule>
  </conditionalFormatting>
  <conditionalFormatting sqref="M369:O369">
    <cfRule type="expression" dxfId="30" priority="14607">
      <formula>$L369=0</formula>
    </cfRule>
  </conditionalFormatting>
  <conditionalFormatting sqref="N369:O369">
    <cfRule type="cellIs" dxfId="31" priority="50902" operator="lessThan">
      <formula>0</formula>
    </cfRule>
    <cfRule type="cellIs" dxfId="32" priority="36384" operator="lessThan">
      <formula>0</formula>
    </cfRule>
  </conditionalFormatting>
  <conditionalFormatting sqref="P369">
    <cfRule type="expression" dxfId="30" priority="7348">
      <formula>$L369=0</formula>
    </cfRule>
  </conditionalFormatting>
  <conditionalFormatting sqref="Q369:S369">
    <cfRule type="expression" dxfId="30" priority="14606">
      <formula>$L369=0</formula>
    </cfRule>
  </conditionalFormatting>
  <conditionalFormatting sqref="R369:S369">
    <cfRule type="cellIs" dxfId="31" priority="50901" operator="lessThan">
      <formula>0</formula>
    </cfRule>
    <cfRule type="cellIs" dxfId="32" priority="36383" operator="lessThan">
      <formula>0</formula>
    </cfRule>
  </conditionalFormatting>
  <conditionalFormatting sqref="T369">
    <cfRule type="expression" dxfId="30" priority="7347">
      <formula>$L369=0</formula>
    </cfRule>
  </conditionalFormatting>
  <conditionalFormatting sqref="U369:W369">
    <cfRule type="expression" dxfId="30" priority="14605">
      <formula>$L369=0</formula>
    </cfRule>
  </conditionalFormatting>
  <conditionalFormatting sqref="V369:W369">
    <cfRule type="cellIs" dxfId="31" priority="50900" operator="lessThan">
      <formula>0</formula>
    </cfRule>
    <cfRule type="cellIs" dxfId="32" priority="36382" operator="lessThan">
      <formula>0</formula>
    </cfRule>
  </conditionalFormatting>
  <conditionalFormatting sqref="X369">
    <cfRule type="expression" dxfId="30" priority="7346">
      <formula>$L369=0</formula>
    </cfRule>
  </conditionalFormatting>
  <conditionalFormatting sqref="Y369:AA369">
    <cfRule type="expression" dxfId="30" priority="14604">
      <formula>$L369=0</formula>
    </cfRule>
  </conditionalFormatting>
  <conditionalFormatting sqref="Z369:AA369">
    <cfRule type="cellIs" dxfId="31" priority="50899" operator="lessThan">
      <formula>0</formula>
    </cfRule>
    <cfRule type="cellIs" dxfId="32" priority="36381" operator="lessThan">
      <formula>0</formula>
    </cfRule>
  </conditionalFormatting>
  <conditionalFormatting sqref="AB369">
    <cfRule type="expression" dxfId="30" priority="7345">
      <formula>$L369=0</formula>
    </cfRule>
  </conditionalFormatting>
  <conditionalFormatting sqref="D370">
    <cfRule type="expression" dxfId="30" priority="21862">
      <formula>$L370=0</formula>
    </cfRule>
  </conditionalFormatting>
  <conditionalFormatting sqref="H370">
    <cfRule type="expression" dxfId="30" priority="21861">
      <formula>$L370=0</formula>
    </cfRule>
  </conditionalFormatting>
  <conditionalFormatting sqref="L370">
    <cfRule type="expression" dxfId="30" priority="21860">
      <formula>$L370=0</formula>
    </cfRule>
  </conditionalFormatting>
  <conditionalFormatting sqref="P370">
    <cfRule type="expression" dxfId="30" priority="21859">
      <formula>$L370=0</formula>
    </cfRule>
  </conditionalFormatting>
  <conditionalFormatting sqref="T370">
    <cfRule type="expression" dxfId="30" priority="21858">
      <formula>$L370=0</formula>
    </cfRule>
  </conditionalFormatting>
  <conditionalFormatting sqref="X370">
    <cfRule type="expression" dxfId="30" priority="21857">
      <formula>$L370=0</formula>
    </cfRule>
  </conditionalFormatting>
  <conditionalFormatting sqref="AB370">
    <cfRule type="expression" dxfId="30" priority="21856">
      <formula>$L370=0</formula>
    </cfRule>
  </conditionalFormatting>
  <conditionalFormatting sqref="A371:C371">
    <cfRule type="expression" dxfId="30" priority="14603">
      <formula>$L371=0</formula>
    </cfRule>
  </conditionalFormatting>
  <conditionalFormatting sqref="B371:C371">
    <cfRule type="cellIs" dxfId="31" priority="50898" operator="lessThan">
      <formula>0</formula>
    </cfRule>
    <cfRule type="cellIs" dxfId="32" priority="36380" operator="lessThan">
      <formula>0</formula>
    </cfRule>
  </conditionalFormatting>
  <conditionalFormatting sqref="D371">
    <cfRule type="expression" dxfId="30" priority="7344">
      <formula>$L371=0</formula>
    </cfRule>
  </conditionalFormatting>
  <conditionalFormatting sqref="E371:G371">
    <cfRule type="expression" dxfId="30" priority="14602">
      <formula>$L371=0</formula>
    </cfRule>
  </conditionalFormatting>
  <conditionalFormatting sqref="F371:G371">
    <cfRule type="cellIs" dxfId="31" priority="50897" operator="lessThan">
      <formula>0</formula>
    </cfRule>
    <cfRule type="cellIs" dxfId="32" priority="36379" operator="lessThan">
      <formula>0</formula>
    </cfRule>
  </conditionalFormatting>
  <conditionalFormatting sqref="H371">
    <cfRule type="expression" dxfId="30" priority="7343">
      <formula>$L371=0</formula>
    </cfRule>
  </conditionalFormatting>
  <conditionalFormatting sqref="I371:K371">
    <cfRule type="expression" dxfId="30" priority="14601">
      <formula>$L371=0</formula>
    </cfRule>
  </conditionalFormatting>
  <conditionalFormatting sqref="J371:K371">
    <cfRule type="cellIs" dxfId="31" priority="50896" operator="lessThan">
      <formula>0</formula>
    </cfRule>
    <cfRule type="cellIs" dxfId="32" priority="36378" operator="lessThan">
      <formula>0</formula>
    </cfRule>
  </conditionalFormatting>
  <conditionalFormatting sqref="L371">
    <cfRule type="expression" dxfId="30" priority="7342">
      <formula>$L371=0</formula>
    </cfRule>
  </conditionalFormatting>
  <conditionalFormatting sqref="M371:O371">
    <cfRule type="expression" dxfId="30" priority="14600">
      <formula>$L371=0</formula>
    </cfRule>
  </conditionalFormatting>
  <conditionalFormatting sqref="N371:O371">
    <cfRule type="cellIs" dxfId="31" priority="50895" operator="lessThan">
      <formula>0</formula>
    </cfRule>
    <cfRule type="cellIs" dxfId="32" priority="36377" operator="lessThan">
      <formula>0</formula>
    </cfRule>
  </conditionalFormatting>
  <conditionalFormatting sqref="P371">
    <cfRule type="expression" dxfId="30" priority="7341">
      <formula>$L371=0</formula>
    </cfRule>
  </conditionalFormatting>
  <conditionalFormatting sqref="Q371:S371">
    <cfRule type="expression" dxfId="30" priority="14599">
      <formula>$L371=0</formula>
    </cfRule>
  </conditionalFormatting>
  <conditionalFormatting sqref="R371:S371">
    <cfRule type="cellIs" dxfId="31" priority="50894" operator="lessThan">
      <formula>0</formula>
    </cfRule>
    <cfRule type="cellIs" dxfId="32" priority="36376" operator="lessThan">
      <formula>0</formula>
    </cfRule>
  </conditionalFormatting>
  <conditionalFormatting sqref="T371">
    <cfRule type="expression" dxfId="30" priority="7340">
      <formula>$L371=0</formula>
    </cfRule>
  </conditionalFormatting>
  <conditionalFormatting sqref="U371:W371">
    <cfRule type="expression" dxfId="30" priority="14598">
      <formula>$L371=0</formula>
    </cfRule>
  </conditionalFormatting>
  <conditionalFormatting sqref="V371:W371">
    <cfRule type="cellIs" dxfId="31" priority="50893" operator="lessThan">
      <formula>0</formula>
    </cfRule>
    <cfRule type="cellIs" dxfId="32" priority="36375" operator="lessThan">
      <formula>0</formula>
    </cfRule>
  </conditionalFormatting>
  <conditionalFormatting sqref="X371">
    <cfRule type="expression" dxfId="30" priority="7339">
      <formula>$L371=0</formula>
    </cfRule>
  </conditionalFormatting>
  <conditionalFormatting sqref="Y371:AA371">
    <cfRule type="expression" dxfId="30" priority="14597">
      <formula>$L371=0</formula>
    </cfRule>
  </conditionalFormatting>
  <conditionalFormatting sqref="Z371:AA371">
    <cfRule type="cellIs" dxfId="31" priority="50892" operator="lessThan">
      <formula>0</formula>
    </cfRule>
    <cfRule type="cellIs" dxfId="32" priority="36374" operator="lessThan">
      <formula>0</formula>
    </cfRule>
  </conditionalFormatting>
  <conditionalFormatting sqref="AB371">
    <cfRule type="expression" dxfId="30" priority="7338">
      <formula>$L371=0</formula>
    </cfRule>
  </conditionalFormatting>
  <conditionalFormatting sqref="D372">
    <cfRule type="expression" dxfId="30" priority="21855">
      <formula>$L372=0</formula>
    </cfRule>
  </conditionalFormatting>
  <conditionalFormatting sqref="H372">
    <cfRule type="expression" dxfId="30" priority="21854">
      <formula>$L372=0</formula>
    </cfRule>
  </conditionalFormatting>
  <conditionalFormatting sqref="L372">
    <cfRule type="expression" dxfId="30" priority="21853">
      <formula>$L372=0</formula>
    </cfRule>
  </conditionalFormatting>
  <conditionalFormatting sqref="P372">
    <cfRule type="expression" dxfId="30" priority="21852">
      <formula>$L372=0</formula>
    </cfRule>
  </conditionalFormatting>
  <conditionalFormatting sqref="T372">
    <cfRule type="expression" dxfId="30" priority="21851">
      <formula>$L372=0</formula>
    </cfRule>
  </conditionalFormatting>
  <conditionalFormatting sqref="X372">
    <cfRule type="expression" dxfId="30" priority="21850">
      <formula>$L372=0</formula>
    </cfRule>
  </conditionalFormatting>
  <conditionalFormatting sqref="AB372">
    <cfRule type="expression" dxfId="30" priority="21849">
      <formula>$L372=0</formula>
    </cfRule>
  </conditionalFormatting>
  <conditionalFormatting sqref="A373:C373">
    <cfRule type="expression" dxfId="30" priority="14596">
      <formula>$L373=0</formula>
    </cfRule>
  </conditionalFormatting>
  <conditionalFormatting sqref="B373:C373">
    <cfRule type="cellIs" dxfId="31" priority="50891" operator="lessThan">
      <formula>0</formula>
    </cfRule>
    <cfRule type="cellIs" dxfId="32" priority="36373" operator="lessThan">
      <formula>0</formula>
    </cfRule>
  </conditionalFormatting>
  <conditionalFormatting sqref="D373">
    <cfRule type="expression" dxfId="30" priority="7337">
      <formula>$L373=0</formula>
    </cfRule>
  </conditionalFormatting>
  <conditionalFormatting sqref="E373:G373">
    <cfRule type="expression" dxfId="30" priority="14595">
      <formula>$L373=0</formula>
    </cfRule>
  </conditionalFormatting>
  <conditionalFormatting sqref="F373:G373">
    <cfRule type="cellIs" dxfId="31" priority="50890" operator="lessThan">
      <formula>0</formula>
    </cfRule>
    <cfRule type="cellIs" dxfId="32" priority="36372" operator="lessThan">
      <formula>0</formula>
    </cfRule>
  </conditionalFormatting>
  <conditionalFormatting sqref="H373">
    <cfRule type="expression" dxfId="30" priority="7336">
      <formula>$L373=0</formula>
    </cfRule>
  </conditionalFormatting>
  <conditionalFormatting sqref="I373:K373">
    <cfRule type="expression" dxfId="30" priority="14594">
      <formula>$L373=0</formula>
    </cfRule>
  </conditionalFormatting>
  <conditionalFormatting sqref="J373:K373">
    <cfRule type="cellIs" dxfId="31" priority="50889" operator="lessThan">
      <formula>0</formula>
    </cfRule>
    <cfRule type="cellIs" dxfId="32" priority="36371" operator="lessThan">
      <formula>0</formula>
    </cfRule>
  </conditionalFormatting>
  <conditionalFormatting sqref="L373">
    <cfRule type="expression" dxfId="30" priority="7335">
      <formula>$L373=0</formula>
    </cfRule>
  </conditionalFormatting>
  <conditionalFormatting sqref="M373:O373">
    <cfRule type="expression" dxfId="30" priority="14593">
      <formula>$L373=0</formula>
    </cfRule>
  </conditionalFormatting>
  <conditionalFormatting sqref="N373:O373">
    <cfRule type="cellIs" dxfId="31" priority="50888" operator="lessThan">
      <formula>0</formula>
    </cfRule>
    <cfRule type="cellIs" dxfId="32" priority="36370" operator="lessThan">
      <formula>0</formula>
    </cfRule>
  </conditionalFormatting>
  <conditionalFormatting sqref="P373">
    <cfRule type="expression" dxfId="30" priority="7334">
      <formula>$L373=0</formula>
    </cfRule>
  </conditionalFormatting>
  <conditionalFormatting sqref="Q373:S373">
    <cfRule type="expression" dxfId="30" priority="14592">
      <formula>$L373=0</formula>
    </cfRule>
  </conditionalFormatting>
  <conditionalFormatting sqref="R373:S373">
    <cfRule type="cellIs" dxfId="31" priority="50887" operator="lessThan">
      <formula>0</formula>
    </cfRule>
    <cfRule type="cellIs" dxfId="32" priority="36369" operator="lessThan">
      <formula>0</formula>
    </cfRule>
  </conditionalFormatting>
  <conditionalFormatting sqref="T373">
    <cfRule type="expression" dxfId="30" priority="7333">
      <formula>$L373=0</formula>
    </cfRule>
  </conditionalFormatting>
  <conditionalFormatting sqref="U373:W373">
    <cfRule type="expression" dxfId="30" priority="14591">
      <formula>$L373=0</formula>
    </cfRule>
  </conditionalFormatting>
  <conditionalFormatting sqref="V373:W373">
    <cfRule type="cellIs" dxfId="31" priority="50886" operator="lessThan">
      <formula>0</formula>
    </cfRule>
    <cfRule type="cellIs" dxfId="32" priority="36368" operator="lessThan">
      <formula>0</formula>
    </cfRule>
  </conditionalFormatting>
  <conditionalFormatting sqref="X373">
    <cfRule type="expression" dxfId="30" priority="7332">
      <formula>$L373=0</formula>
    </cfRule>
  </conditionalFormatting>
  <conditionalFormatting sqref="Y373:AA373">
    <cfRule type="expression" dxfId="30" priority="14590">
      <formula>$L373=0</formula>
    </cfRule>
  </conditionalFormatting>
  <conditionalFormatting sqref="Z373:AA373">
    <cfRule type="cellIs" dxfId="31" priority="50885" operator="lessThan">
      <formula>0</formula>
    </cfRule>
    <cfRule type="cellIs" dxfId="32" priority="36367" operator="lessThan">
      <formula>0</formula>
    </cfRule>
  </conditionalFormatting>
  <conditionalFormatting sqref="AB373">
    <cfRule type="expression" dxfId="30" priority="7331">
      <formula>$L373=0</formula>
    </cfRule>
  </conditionalFormatting>
  <conditionalFormatting sqref="D374">
    <cfRule type="expression" dxfId="30" priority="21848">
      <formula>$L374=0</formula>
    </cfRule>
  </conditionalFormatting>
  <conditionalFormatting sqref="H374">
    <cfRule type="expression" dxfId="30" priority="21847">
      <formula>$L374=0</formula>
    </cfRule>
  </conditionalFormatting>
  <conditionalFormatting sqref="L374">
    <cfRule type="expression" dxfId="30" priority="21846">
      <formula>$L374=0</formula>
    </cfRule>
  </conditionalFormatting>
  <conditionalFormatting sqref="P374">
    <cfRule type="expression" dxfId="30" priority="21845">
      <formula>$L374=0</formula>
    </cfRule>
  </conditionalFormatting>
  <conditionalFormatting sqref="T374">
    <cfRule type="expression" dxfId="30" priority="21844">
      <formula>$L374=0</formula>
    </cfRule>
  </conditionalFormatting>
  <conditionalFormatting sqref="X374">
    <cfRule type="expression" dxfId="30" priority="21843">
      <formula>$L374=0</formula>
    </cfRule>
  </conditionalFormatting>
  <conditionalFormatting sqref="AB374">
    <cfRule type="expression" dxfId="30" priority="21842">
      <formula>$L374=0</formula>
    </cfRule>
  </conditionalFormatting>
  <conditionalFormatting sqref="A375:C375">
    <cfRule type="expression" dxfId="30" priority="14589">
      <formula>$L375=0</formula>
    </cfRule>
  </conditionalFormatting>
  <conditionalFormatting sqref="B375:C375">
    <cfRule type="cellIs" dxfId="31" priority="50884" operator="lessThan">
      <formula>0</formula>
    </cfRule>
    <cfRule type="cellIs" dxfId="32" priority="36366" operator="lessThan">
      <formula>0</formula>
    </cfRule>
  </conditionalFormatting>
  <conditionalFormatting sqref="D375">
    <cfRule type="expression" dxfId="30" priority="7330">
      <formula>$L375=0</formula>
    </cfRule>
  </conditionalFormatting>
  <conditionalFormatting sqref="E375:G375">
    <cfRule type="expression" dxfId="30" priority="14588">
      <formula>$L375=0</formula>
    </cfRule>
  </conditionalFormatting>
  <conditionalFormatting sqref="F375:G375">
    <cfRule type="cellIs" dxfId="31" priority="50883" operator="lessThan">
      <formula>0</formula>
    </cfRule>
    <cfRule type="cellIs" dxfId="32" priority="36365" operator="lessThan">
      <formula>0</formula>
    </cfRule>
  </conditionalFormatting>
  <conditionalFormatting sqref="H375">
    <cfRule type="expression" dxfId="30" priority="7329">
      <formula>$L375=0</formula>
    </cfRule>
  </conditionalFormatting>
  <conditionalFormatting sqref="I375:K375">
    <cfRule type="expression" dxfId="30" priority="14587">
      <formula>$L375=0</formula>
    </cfRule>
  </conditionalFormatting>
  <conditionalFormatting sqref="J375:K375">
    <cfRule type="cellIs" dxfId="31" priority="50882" operator="lessThan">
      <formula>0</formula>
    </cfRule>
    <cfRule type="cellIs" dxfId="32" priority="36364" operator="lessThan">
      <formula>0</formula>
    </cfRule>
  </conditionalFormatting>
  <conditionalFormatting sqref="L375">
    <cfRule type="expression" dxfId="30" priority="7328">
      <formula>$L375=0</formula>
    </cfRule>
  </conditionalFormatting>
  <conditionalFormatting sqref="M375:O375">
    <cfRule type="expression" dxfId="30" priority="14586">
      <formula>$L375=0</formula>
    </cfRule>
  </conditionalFormatting>
  <conditionalFormatting sqref="N375:O375">
    <cfRule type="cellIs" dxfId="31" priority="50881" operator="lessThan">
      <formula>0</formula>
    </cfRule>
    <cfRule type="cellIs" dxfId="32" priority="36363" operator="lessThan">
      <formula>0</formula>
    </cfRule>
  </conditionalFormatting>
  <conditionalFormatting sqref="P375">
    <cfRule type="expression" dxfId="30" priority="7327">
      <formula>$L375=0</formula>
    </cfRule>
  </conditionalFormatting>
  <conditionalFormatting sqref="Q375:S375">
    <cfRule type="expression" dxfId="30" priority="14585">
      <formula>$L375=0</formula>
    </cfRule>
  </conditionalFormatting>
  <conditionalFormatting sqref="R375:S375">
    <cfRule type="cellIs" dxfId="31" priority="50880" operator="lessThan">
      <formula>0</formula>
    </cfRule>
    <cfRule type="cellIs" dxfId="32" priority="36362" operator="lessThan">
      <formula>0</formula>
    </cfRule>
  </conditionalFormatting>
  <conditionalFormatting sqref="T375">
    <cfRule type="expression" dxfId="30" priority="7326">
      <formula>$L375=0</formula>
    </cfRule>
  </conditionalFormatting>
  <conditionalFormatting sqref="U375:W375">
    <cfRule type="expression" dxfId="30" priority="14584">
      <formula>$L375=0</formula>
    </cfRule>
  </conditionalFormatting>
  <conditionalFormatting sqref="V375:W375">
    <cfRule type="cellIs" dxfId="31" priority="50879" operator="lessThan">
      <formula>0</formula>
    </cfRule>
    <cfRule type="cellIs" dxfId="32" priority="36361" operator="lessThan">
      <formula>0</formula>
    </cfRule>
  </conditionalFormatting>
  <conditionalFormatting sqref="X375">
    <cfRule type="expression" dxfId="30" priority="7325">
      <formula>$L375=0</formula>
    </cfRule>
  </conditionalFormatting>
  <conditionalFormatting sqref="Y375:AA375">
    <cfRule type="expression" dxfId="30" priority="14583">
      <formula>$L375=0</formula>
    </cfRule>
  </conditionalFormatting>
  <conditionalFormatting sqref="Z375:AA375">
    <cfRule type="cellIs" dxfId="31" priority="50878" operator="lessThan">
      <formula>0</formula>
    </cfRule>
    <cfRule type="cellIs" dxfId="32" priority="36360" operator="lessThan">
      <formula>0</formula>
    </cfRule>
  </conditionalFormatting>
  <conditionalFormatting sqref="AB375">
    <cfRule type="expression" dxfId="30" priority="7324">
      <formula>$L375=0</formula>
    </cfRule>
  </conditionalFormatting>
  <conditionalFormatting sqref="D376">
    <cfRule type="expression" dxfId="30" priority="21841">
      <formula>$L376=0</formula>
    </cfRule>
  </conditionalFormatting>
  <conditionalFormatting sqref="H376">
    <cfRule type="expression" dxfId="30" priority="21840">
      <formula>$L376=0</formula>
    </cfRule>
  </conditionalFormatting>
  <conditionalFormatting sqref="L376">
    <cfRule type="expression" dxfId="30" priority="21839">
      <formula>$L376=0</formula>
    </cfRule>
  </conditionalFormatting>
  <conditionalFormatting sqref="P376">
    <cfRule type="expression" dxfId="30" priority="21838">
      <formula>$L376=0</formula>
    </cfRule>
  </conditionalFormatting>
  <conditionalFormatting sqref="T376">
    <cfRule type="expression" dxfId="30" priority="21837">
      <formula>$L376=0</formula>
    </cfRule>
  </conditionalFormatting>
  <conditionalFormatting sqref="X376">
    <cfRule type="expression" dxfId="30" priority="21836">
      <formula>$L376=0</formula>
    </cfRule>
  </conditionalFormatting>
  <conditionalFormatting sqref="AB376">
    <cfRule type="expression" dxfId="30" priority="21835">
      <formula>$L376=0</formula>
    </cfRule>
  </conditionalFormatting>
  <conditionalFormatting sqref="A377:C377">
    <cfRule type="expression" dxfId="30" priority="14582">
      <formula>$L377=0</formula>
    </cfRule>
  </conditionalFormatting>
  <conditionalFormatting sqref="B377:C377">
    <cfRule type="cellIs" dxfId="31" priority="50877" operator="lessThan">
      <formula>0</formula>
    </cfRule>
    <cfRule type="cellIs" dxfId="32" priority="36359" operator="lessThan">
      <formula>0</formula>
    </cfRule>
  </conditionalFormatting>
  <conditionalFormatting sqref="D377">
    <cfRule type="expression" dxfId="30" priority="7323">
      <formula>$L377=0</formula>
    </cfRule>
  </conditionalFormatting>
  <conditionalFormatting sqref="E377:G377">
    <cfRule type="expression" dxfId="30" priority="14581">
      <formula>$L377=0</formula>
    </cfRule>
  </conditionalFormatting>
  <conditionalFormatting sqref="F377:G377">
    <cfRule type="cellIs" dxfId="31" priority="50876" operator="lessThan">
      <formula>0</formula>
    </cfRule>
    <cfRule type="cellIs" dxfId="32" priority="36358" operator="lessThan">
      <formula>0</formula>
    </cfRule>
  </conditionalFormatting>
  <conditionalFormatting sqref="H377">
    <cfRule type="expression" dxfId="30" priority="7322">
      <formula>$L377=0</formula>
    </cfRule>
  </conditionalFormatting>
  <conditionalFormatting sqref="I377:K377">
    <cfRule type="expression" dxfId="30" priority="14580">
      <formula>$L377=0</formula>
    </cfRule>
  </conditionalFormatting>
  <conditionalFormatting sqref="J377:K377">
    <cfRule type="cellIs" dxfId="31" priority="50875" operator="lessThan">
      <formula>0</formula>
    </cfRule>
    <cfRule type="cellIs" dxfId="32" priority="36357" operator="lessThan">
      <formula>0</formula>
    </cfRule>
  </conditionalFormatting>
  <conditionalFormatting sqref="L377">
    <cfRule type="expression" dxfId="30" priority="7321">
      <formula>$L377=0</formula>
    </cfRule>
  </conditionalFormatting>
  <conditionalFormatting sqref="M377:O377">
    <cfRule type="expression" dxfId="30" priority="14579">
      <formula>$L377=0</formula>
    </cfRule>
  </conditionalFormatting>
  <conditionalFormatting sqref="N377:O377">
    <cfRule type="cellIs" dxfId="31" priority="50874" operator="lessThan">
      <formula>0</formula>
    </cfRule>
    <cfRule type="cellIs" dxfId="32" priority="36356" operator="lessThan">
      <formula>0</formula>
    </cfRule>
  </conditionalFormatting>
  <conditionalFormatting sqref="P377">
    <cfRule type="expression" dxfId="30" priority="7320">
      <formula>$L377=0</formula>
    </cfRule>
  </conditionalFormatting>
  <conditionalFormatting sqref="Q377:S377">
    <cfRule type="expression" dxfId="30" priority="14578">
      <formula>$L377=0</formula>
    </cfRule>
  </conditionalFormatting>
  <conditionalFormatting sqref="R377:S377">
    <cfRule type="cellIs" dxfId="31" priority="50873" operator="lessThan">
      <formula>0</formula>
    </cfRule>
    <cfRule type="cellIs" dxfId="32" priority="36355" operator="lessThan">
      <formula>0</formula>
    </cfRule>
  </conditionalFormatting>
  <conditionalFormatting sqref="T377">
    <cfRule type="expression" dxfId="30" priority="7319">
      <formula>$L377=0</formula>
    </cfRule>
  </conditionalFormatting>
  <conditionalFormatting sqref="U377:W377">
    <cfRule type="expression" dxfId="30" priority="14577">
      <formula>$L377=0</formula>
    </cfRule>
  </conditionalFormatting>
  <conditionalFormatting sqref="V377:W377">
    <cfRule type="cellIs" dxfId="31" priority="50872" operator="lessThan">
      <formula>0</formula>
    </cfRule>
    <cfRule type="cellIs" dxfId="32" priority="36354" operator="lessThan">
      <formula>0</formula>
    </cfRule>
  </conditionalFormatting>
  <conditionalFormatting sqref="X377">
    <cfRule type="expression" dxfId="30" priority="7318">
      <formula>$L377=0</formula>
    </cfRule>
  </conditionalFormatting>
  <conditionalFormatting sqref="Y377:AA377">
    <cfRule type="expression" dxfId="30" priority="14576">
      <formula>$L377=0</formula>
    </cfRule>
  </conditionalFormatting>
  <conditionalFormatting sqref="Z377:AA377">
    <cfRule type="cellIs" dxfId="31" priority="50871" operator="lessThan">
      <formula>0</formula>
    </cfRule>
    <cfRule type="cellIs" dxfId="32" priority="36353" operator="lessThan">
      <formula>0</formula>
    </cfRule>
  </conditionalFormatting>
  <conditionalFormatting sqref="AB377">
    <cfRule type="expression" dxfId="30" priority="7317">
      <formula>$L377=0</formula>
    </cfRule>
  </conditionalFormatting>
  <conditionalFormatting sqref="D378">
    <cfRule type="expression" dxfId="30" priority="21834">
      <formula>$L378=0</formula>
    </cfRule>
  </conditionalFormatting>
  <conditionalFormatting sqref="H378">
    <cfRule type="expression" dxfId="30" priority="21833">
      <formula>$L378=0</formula>
    </cfRule>
  </conditionalFormatting>
  <conditionalFormatting sqref="L378">
    <cfRule type="expression" dxfId="30" priority="21832">
      <formula>$L378=0</formula>
    </cfRule>
  </conditionalFormatting>
  <conditionalFormatting sqref="P378">
    <cfRule type="expression" dxfId="30" priority="21831">
      <formula>$L378=0</formula>
    </cfRule>
  </conditionalFormatting>
  <conditionalFormatting sqref="T378">
    <cfRule type="expression" dxfId="30" priority="21830">
      <formula>$L378=0</formula>
    </cfRule>
  </conditionalFormatting>
  <conditionalFormatting sqref="X378">
    <cfRule type="expression" dxfId="30" priority="21829">
      <formula>$L378=0</formula>
    </cfRule>
  </conditionalFormatting>
  <conditionalFormatting sqref="AB378">
    <cfRule type="expression" dxfId="30" priority="21828">
      <formula>$L378=0</formula>
    </cfRule>
  </conditionalFormatting>
  <conditionalFormatting sqref="A379:C379">
    <cfRule type="expression" dxfId="30" priority="14575">
      <formula>$L379=0</formula>
    </cfRule>
  </conditionalFormatting>
  <conditionalFormatting sqref="B379:C379">
    <cfRule type="cellIs" dxfId="31" priority="50870" operator="lessThan">
      <formula>0</formula>
    </cfRule>
    <cfRule type="cellIs" dxfId="32" priority="36352" operator="lessThan">
      <formula>0</formula>
    </cfRule>
  </conditionalFormatting>
  <conditionalFormatting sqref="D379">
    <cfRule type="expression" dxfId="30" priority="7316">
      <formula>$L379=0</formula>
    </cfRule>
  </conditionalFormatting>
  <conditionalFormatting sqref="E379:G379">
    <cfRule type="expression" dxfId="30" priority="14574">
      <formula>$L379=0</formula>
    </cfRule>
  </conditionalFormatting>
  <conditionalFormatting sqref="F379:G379">
    <cfRule type="cellIs" dxfId="31" priority="50869" operator="lessThan">
      <formula>0</formula>
    </cfRule>
    <cfRule type="cellIs" dxfId="32" priority="36351" operator="lessThan">
      <formula>0</formula>
    </cfRule>
  </conditionalFormatting>
  <conditionalFormatting sqref="H379">
    <cfRule type="expression" dxfId="30" priority="7315">
      <formula>$L379=0</formula>
    </cfRule>
  </conditionalFormatting>
  <conditionalFormatting sqref="I379:K379">
    <cfRule type="expression" dxfId="30" priority="14573">
      <formula>$L379=0</formula>
    </cfRule>
  </conditionalFormatting>
  <conditionalFormatting sqref="J379:K379">
    <cfRule type="cellIs" dxfId="31" priority="50868" operator="lessThan">
      <formula>0</formula>
    </cfRule>
    <cfRule type="cellIs" dxfId="32" priority="36350" operator="lessThan">
      <formula>0</formula>
    </cfRule>
  </conditionalFormatting>
  <conditionalFormatting sqref="L379">
    <cfRule type="expression" dxfId="30" priority="7314">
      <formula>$L379=0</formula>
    </cfRule>
  </conditionalFormatting>
  <conditionalFormatting sqref="M379:O379">
    <cfRule type="expression" dxfId="30" priority="14572">
      <formula>$L379=0</formula>
    </cfRule>
  </conditionalFormatting>
  <conditionalFormatting sqref="N379:O379">
    <cfRule type="cellIs" dxfId="31" priority="50867" operator="lessThan">
      <formula>0</formula>
    </cfRule>
    <cfRule type="cellIs" dxfId="32" priority="36349" operator="lessThan">
      <formula>0</formula>
    </cfRule>
  </conditionalFormatting>
  <conditionalFormatting sqref="P379">
    <cfRule type="expression" dxfId="30" priority="7313">
      <formula>$L379=0</formula>
    </cfRule>
  </conditionalFormatting>
  <conditionalFormatting sqref="Q379:S379">
    <cfRule type="expression" dxfId="30" priority="14571">
      <formula>$L379=0</formula>
    </cfRule>
  </conditionalFormatting>
  <conditionalFormatting sqref="R379:S379">
    <cfRule type="cellIs" dxfId="31" priority="50866" operator="lessThan">
      <formula>0</formula>
    </cfRule>
    <cfRule type="cellIs" dxfId="32" priority="36348" operator="lessThan">
      <formula>0</formula>
    </cfRule>
  </conditionalFormatting>
  <conditionalFormatting sqref="T379">
    <cfRule type="expression" dxfId="30" priority="7312">
      <formula>$L379=0</formula>
    </cfRule>
  </conditionalFormatting>
  <conditionalFormatting sqref="U379:W379">
    <cfRule type="expression" dxfId="30" priority="14570">
      <formula>$L379=0</formula>
    </cfRule>
  </conditionalFormatting>
  <conditionalFormatting sqref="V379:W379">
    <cfRule type="cellIs" dxfId="31" priority="50865" operator="lessThan">
      <formula>0</formula>
    </cfRule>
    <cfRule type="cellIs" dxfId="32" priority="36347" operator="lessThan">
      <formula>0</formula>
    </cfRule>
  </conditionalFormatting>
  <conditionalFormatting sqref="X379">
    <cfRule type="expression" dxfId="30" priority="7311">
      <formula>$L379=0</formula>
    </cfRule>
  </conditionalFormatting>
  <conditionalFormatting sqref="Y379:AA379">
    <cfRule type="expression" dxfId="30" priority="14569">
      <formula>$L379=0</formula>
    </cfRule>
  </conditionalFormatting>
  <conditionalFormatting sqref="Z379:AA379">
    <cfRule type="cellIs" dxfId="31" priority="50864" operator="lessThan">
      <formula>0</formula>
    </cfRule>
    <cfRule type="cellIs" dxfId="32" priority="36346" operator="lessThan">
      <formula>0</formula>
    </cfRule>
  </conditionalFormatting>
  <conditionalFormatting sqref="AB379">
    <cfRule type="expression" dxfId="30" priority="7310">
      <formula>$L379=0</formula>
    </cfRule>
  </conditionalFormatting>
  <conditionalFormatting sqref="D380">
    <cfRule type="expression" dxfId="30" priority="21827">
      <formula>$L380=0</formula>
    </cfRule>
  </conditionalFormatting>
  <conditionalFormatting sqref="H380">
    <cfRule type="expression" dxfId="30" priority="21826">
      <formula>$L380=0</formula>
    </cfRule>
  </conditionalFormatting>
  <conditionalFormatting sqref="L380">
    <cfRule type="expression" dxfId="30" priority="21825">
      <formula>$L380=0</formula>
    </cfRule>
  </conditionalFormatting>
  <conditionalFormatting sqref="P380">
    <cfRule type="expression" dxfId="30" priority="21824">
      <formula>$L380=0</formula>
    </cfRule>
  </conditionalFormatting>
  <conditionalFormatting sqref="T380">
    <cfRule type="expression" dxfId="30" priority="21823">
      <formula>$L380=0</formula>
    </cfRule>
  </conditionalFormatting>
  <conditionalFormatting sqref="X380">
    <cfRule type="expression" dxfId="30" priority="21822">
      <formula>$L380=0</formula>
    </cfRule>
  </conditionalFormatting>
  <conditionalFormatting sqref="AB380">
    <cfRule type="expression" dxfId="30" priority="21821">
      <formula>$L380=0</formula>
    </cfRule>
  </conditionalFormatting>
  <conditionalFormatting sqref="A381:C381">
    <cfRule type="expression" dxfId="30" priority="14568">
      <formula>$L381=0</formula>
    </cfRule>
  </conditionalFormatting>
  <conditionalFormatting sqref="B381:C381">
    <cfRule type="cellIs" dxfId="31" priority="50863" operator="lessThan">
      <formula>0</formula>
    </cfRule>
    <cfRule type="cellIs" dxfId="32" priority="36345" operator="lessThan">
      <formula>0</formula>
    </cfRule>
  </conditionalFormatting>
  <conditionalFormatting sqref="D381">
    <cfRule type="expression" dxfId="30" priority="7309">
      <formula>$L381=0</formula>
    </cfRule>
  </conditionalFormatting>
  <conditionalFormatting sqref="E381:G381">
    <cfRule type="expression" dxfId="30" priority="14567">
      <formula>$L381=0</formula>
    </cfRule>
  </conditionalFormatting>
  <conditionalFormatting sqref="F381:G381">
    <cfRule type="cellIs" dxfId="31" priority="50862" operator="lessThan">
      <formula>0</formula>
    </cfRule>
    <cfRule type="cellIs" dxfId="32" priority="36344" operator="lessThan">
      <formula>0</formula>
    </cfRule>
  </conditionalFormatting>
  <conditionalFormatting sqref="H381">
    <cfRule type="expression" dxfId="30" priority="7308">
      <formula>$L381=0</formula>
    </cfRule>
  </conditionalFormatting>
  <conditionalFormatting sqref="I381:K381">
    <cfRule type="expression" dxfId="30" priority="14566">
      <formula>$L381=0</formula>
    </cfRule>
  </conditionalFormatting>
  <conditionalFormatting sqref="J381:K381">
    <cfRule type="cellIs" dxfId="31" priority="50861" operator="lessThan">
      <formula>0</formula>
    </cfRule>
    <cfRule type="cellIs" dxfId="32" priority="36343" operator="lessThan">
      <formula>0</formula>
    </cfRule>
  </conditionalFormatting>
  <conditionalFormatting sqref="L381">
    <cfRule type="expression" dxfId="30" priority="7307">
      <formula>$L381=0</formula>
    </cfRule>
  </conditionalFormatting>
  <conditionalFormatting sqref="M381:O381">
    <cfRule type="expression" dxfId="30" priority="14565">
      <formula>$L381=0</formula>
    </cfRule>
  </conditionalFormatting>
  <conditionalFormatting sqref="N381:O381">
    <cfRule type="cellIs" dxfId="31" priority="50860" operator="lessThan">
      <formula>0</formula>
    </cfRule>
    <cfRule type="cellIs" dxfId="32" priority="36342" operator="lessThan">
      <formula>0</formula>
    </cfRule>
  </conditionalFormatting>
  <conditionalFormatting sqref="P381">
    <cfRule type="expression" dxfId="30" priority="7306">
      <formula>$L381=0</formula>
    </cfRule>
  </conditionalFormatting>
  <conditionalFormatting sqref="Q381:S381">
    <cfRule type="expression" dxfId="30" priority="14564">
      <formula>$L381=0</formula>
    </cfRule>
  </conditionalFormatting>
  <conditionalFormatting sqref="R381:S381">
    <cfRule type="cellIs" dxfId="31" priority="50859" operator="lessThan">
      <formula>0</formula>
    </cfRule>
    <cfRule type="cellIs" dxfId="32" priority="36341" operator="lessThan">
      <formula>0</formula>
    </cfRule>
  </conditionalFormatting>
  <conditionalFormatting sqref="T381">
    <cfRule type="expression" dxfId="30" priority="7305">
      <formula>$L381=0</formula>
    </cfRule>
  </conditionalFormatting>
  <conditionalFormatting sqref="U381:W381">
    <cfRule type="expression" dxfId="30" priority="14563">
      <formula>$L381=0</formula>
    </cfRule>
  </conditionalFormatting>
  <conditionalFormatting sqref="V381:W381">
    <cfRule type="cellIs" dxfId="31" priority="50858" operator="lessThan">
      <formula>0</formula>
    </cfRule>
    <cfRule type="cellIs" dxfId="32" priority="36340" operator="lessThan">
      <formula>0</formula>
    </cfRule>
  </conditionalFormatting>
  <conditionalFormatting sqref="X381">
    <cfRule type="expression" dxfId="30" priority="7304">
      <formula>$L381=0</formula>
    </cfRule>
  </conditionalFormatting>
  <conditionalFormatting sqref="Y381:AA381">
    <cfRule type="expression" dxfId="30" priority="14562">
      <formula>$L381=0</formula>
    </cfRule>
  </conditionalFormatting>
  <conditionalFormatting sqref="Z381:AA381">
    <cfRule type="cellIs" dxfId="31" priority="50857" operator="lessThan">
      <formula>0</formula>
    </cfRule>
    <cfRule type="cellIs" dxfId="32" priority="36339" operator="lessThan">
      <formula>0</formula>
    </cfRule>
  </conditionalFormatting>
  <conditionalFormatting sqref="AB381">
    <cfRule type="expression" dxfId="30" priority="7303">
      <formula>$L381=0</formula>
    </cfRule>
  </conditionalFormatting>
  <conditionalFormatting sqref="D382">
    <cfRule type="expression" dxfId="30" priority="21820">
      <formula>$L382=0</formula>
    </cfRule>
  </conditionalFormatting>
  <conditionalFormatting sqref="H382">
    <cfRule type="expression" dxfId="30" priority="21819">
      <formula>$L382=0</formula>
    </cfRule>
  </conditionalFormatting>
  <conditionalFormatting sqref="L382">
    <cfRule type="expression" dxfId="30" priority="21818">
      <formula>$L382=0</formula>
    </cfRule>
  </conditionalFormatting>
  <conditionalFormatting sqref="P382">
    <cfRule type="expression" dxfId="30" priority="21817">
      <formula>$L382=0</formula>
    </cfRule>
  </conditionalFormatting>
  <conditionalFormatting sqref="T382">
    <cfRule type="expression" dxfId="30" priority="21816">
      <formula>$L382=0</formula>
    </cfRule>
  </conditionalFormatting>
  <conditionalFormatting sqref="X382">
    <cfRule type="expression" dxfId="30" priority="21815">
      <formula>$L382=0</formula>
    </cfRule>
  </conditionalFormatting>
  <conditionalFormatting sqref="AB382">
    <cfRule type="expression" dxfId="30" priority="21814">
      <formula>$L382=0</formula>
    </cfRule>
  </conditionalFormatting>
  <conditionalFormatting sqref="A383:C383">
    <cfRule type="expression" dxfId="30" priority="14561">
      <formula>$L383=0</formula>
    </cfRule>
  </conditionalFormatting>
  <conditionalFormatting sqref="B383:C383">
    <cfRule type="cellIs" dxfId="31" priority="50856" operator="lessThan">
      <formula>0</formula>
    </cfRule>
    <cfRule type="cellIs" dxfId="32" priority="36338" operator="lessThan">
      <formula>0</formula>
    </cfRule>
  </conditionalFormatting>
  <conditionalFormatting sqref="D383">
    <cfRule type="expression" dxfId="30" priority="7302">
      <formula>$L383=0</formula>
    </cfRule>
  </conditionalFormatting>
  <conditionalFormatting sqref="E383:G383">
    <cfRule type="expression" dxfId="30" priority="14560">
      <formula>$L383=0</formula>
    </cfRule>
  </conditionalFormatting>
  <conditionalFormatting sqref="F383:G383">
    <cfRule type="cellIs" dxfId="31" priority="50855" operator="lessThan">
      <formula>0</formula>
    </cfRule>
    <cfRule type="cellIs" dxfId="32" priority="36337" operator="lessThan">
      <formula>0</formula>
    </cfRule>
  </conditionalFormatting>
  <conditionalFormatting sqref="H383">
    <cfRule type="expression" dxfId="30" priority="7301">
      <formula>$L383=0</formula>
    </cfRule>
  </conditionalFormatting>
  <conditionalFormatting sqref="I383:K383">
    <cfRule type="expression" dxfId="30" priority="14559">
      <formula>$L383=0</formula>
    </cfRule>
  </conditionalFormatting>
  <conditionalFormatting sqref="J383:K383">
    <cfRule type="cellIs" dxfId="31" priority="50854" operator="lessThan">
      <formula>0</formula>
    </cfRule>
    <cfRule type="cellIs" dxfId="32" priority="36336" operator="lessThan">
      <formula>0</formula>
    </cfRule>
  </conditionalFormatting>
  <conditionalFormatting sqref="L383">
    <cfRule type="expression" dxfId="30" priority="7300">
      <formula>$L383=0</formula>
    </cfRule>
  </conditionalFormatting>
  <conditionalFormatting sqref="M383:O383">
    <cfRule type="expression" dxfId="30" priority="14558">
      <formula>$L383=0</formula>
    </cfRule>
  </conditionalFormatting>
  <conditionalFormatting sqref="N383:O383">
    <cfRule type="cellIs" dxfId="31" priority="50853" operator="lessThan">
      <formula>0</formula>
    </cfRule>
    <cfRule type="cellIs" dxfId="32" priority="36335" operator="lessThan">
      <formula>0</formula>
    </cfRule>
  </conditionalFormatting>
  <conditionalFormatting sqref="P383">
    <cfRule type="expression" dxfId="30" priority="7299">
      <formula>$L383=0</formula>
    </cfRule>
  </conditionalFormatting>
  <conditionalFormatting sqref="Q383:S383">
    <cfRule type="expression" dxfId="30" priority="14557">
      <formula>$L383=0</formula>
    </cfRule>
  </conditionalFormatting>
  <conditionalFormatting sqref="R383:S383">
    <cfRule type="cellIs" dxfId="31" priority="50852" operator="lessThan">
      <formula>0</formula>
    </cfRule>
    <cfRule type="cellIs" dxfId="32" priority="36334" operator="lessThan">
      <formula>0</formula>
    </cfRule>
  </conditionalFormatting>
  <conditionalFormatting sqref="T383">
    <cfRule type="expression" dxfId="30" priority="7298">
      <formula>$L383=0</formula>
    </cfRule>
  </conditionalFormatting>
  <conditionalFormatting sqref="U383:W383">
    <cfRule type="expression" dxfId="30" priority="14556">
      <formula>$L383=0</formula>
    </cfRule>
  </conditionalFormatting>
  <conditionalFormatting sqref="V383:W383">
    <cfRule type="cellIs" dxfId="31" priority="50851" operator="lessThan">
      <formula>0</formula>
    </cfRule>
    <cfRule type="cellIs" dxfId="32" priority="36333" operator="lessThan">
      <formula>0</formula>
    </cfRule>
  </conditionalFormatting>
  <conditionalFormatting sqref="X383">
    <cfRule type="expression" dxfId="30" priority="7297">
      <formula>$L383=0</formula>
    </cfRule>
  </conditionalFormatting>
  <conditionalFormatting sqref="Y383:AA383">
    <cfRule type="expression" dxfId="30" priority="14555">
      <formula>$L383=0</formula>
    </cfRule>
  </conditionalFormatting>
  <conditionalFormatting sqref="Z383:AA383">
    <cfRule type="cellIs" dxfId="31" priority="50850" operator="lessThan">
      <formula>0</formula>
    </cfRule>
    <cfRule type="cellIs" dxfId="32" priority="36332" operator="lessThan">
      <formula>0</formula>
    </cfRule>
  </conditionalFormatting>
  <conditionalFormatting sqref="AB383">
    <cfRule type="expression" dxfId="30" priority="7296">
      <formula>$L383=0</formula>
    </cfRule>
  </conditionalFormatting>
  <conditionalFormatting sqref="D384">
    <cfRule type="expression" dxfId="30" priority="21813">
      <formula>$L384=0</formula>
    </cfRule>
  </conditionalFormatting>
  <conditionalFormatting sqref="H384">
    <cfRule type="expression" dxfId="30" priority="21812">
      <formula>$L384=0</formula>
    </cfRule>
  </conditionalFormatting>
  <conditionalFormatting sqref="L384">
    <cfRule type="expression" dxfId="30" priority="21811">
      <formula>$L384=0</formula>
    </cfRule>
  </conditionalFormatting>
  <conditionalFormatting sqref="P384">
    <cfRule type="expression" dxfId="30" priority="21810">
      <formula>$L384=0</formula>
    </cfRule>
  </conditionalFormatting>
  <conditionalFormatting sqref="T384">
    <cfRule type="expression" dxfId="30" priority="21809">
      <formula>$L384=0</formula>
    </cfRule>
  </conditionalFormatting>
  <conditionalFormatting sqref="X384">
    <cfRule type="expression" dxfId="30" priority="21808">
      <formula>$L384=0</formula>
    </cfRule>
  </conditionalFormatting>
  <conditionalFormatting sqref="AB384">
    <cfRule type="expression" dxfId="30" priority="21807">
      <formula>$L384=0</formula>
    </cfRule>
  </conditionalFormatting>
  <conditionalFormatting sqref="A385:C385">
    <cfRule type="expression" dxfId="30" priority="14554">
      <formula>$L385=0</formula>
    </cfRule>
  </conditionalFormatting>
  <conditionalFormatting sqref="B385:C385">
    <cfRule type="cellIs" dxfId="31" priority="50849" operator="lessThan">
      <formula>0</formula>
    </cfRule>
    <cfRule type="cellIs" dxfId="32" priority="36331" operator="lessThan">
      <formula>0</formula>
    </cfRule>
  </conditionalFormatting>
  <conditionalFormatting sqref="D385">
    <cfRule type="expression" dxfId="30" priority="7295">
      <formula>$L385=0</formula>
    </cfRule>
  </conditionalFormatting>
  <conditionalFormatting sqref="E385:G385">
    <cfRule type="expression" dxfId="30" priority="14553">
      <formula>$L385=0</formula>
    </cfRule>
  </conditionalFormatting>
  <conditionalFormatting sqref="F385:G385">
    <cfRule type="cellIs" dxfId="31" priority="50848" operator="lessThan">
      <formula>0</formula>
    </cfRule>
    <cfRule type="cellIs" dxfId="32" priority="36330" operator="lessThan">
      <formula>0</formula>
    </cfRule>
  </conditionalFormatting>
  <conditionalFormatting sqref="H385">
    <cfRule type="expression" dxfId="30" priority="7294">
      <formula>$L385=0</formula>
    </cfRule>
  </conditionalFormatting>
  <conditionalFormatting sqref="I385:K385">
    <cfRule type="expression" dxfId="30" priority="14552">
      <formula>$L385=0</formula>
    </cfRule>
  </conditionalFormatting>
  <conditionalFormatting sqref="J385:K385">
    <cfRule type="cellIs" dxfId="31" priority="50847" operator="lessThan">
      <formula>0</formula>
    </cfRule>
    <cfRule type="cellIs" dxfId="32" priority="36329" operator="lessThan">
      <formula>0</formula>
    </cfRule>
  </conditionalFormatting>
  <conditionalFormatting sqref="L385">
    <cfRule type="expression" dxfId="30" priority="7293">
      <formula>$L385=0</formula>
    </cfRule>
  </conditionalFormatting>
  <conditionalFormatting sqref="M385:O385">
    <cfRule type="expression" dxfId="30" priority="14551">
      <formula>$L385=0</formula>
    </cfRule>
  </conditionalFormatting>
  <conditionalFormatting sqref="N385:O385">
    <cfRule type="cellIs" dxfId="31" priority="50846" operator="lessThan">
      <formula>0</formula>
    </cfRule>
    <cfRule type="cellIs" dxfId="32" priority="36328" operator="lessThan">
      <formula>0</formula>
    </cfRule>
  </conditionalFormatting>
  <conditionalFormatting sqref="P385">
    <cfRule type="expression" dxfId="30" priority="7292">
      <formula>$L385=0</formula>
    </cfRule>
  </conditionalFormatting>
  <conditionalFormatting sqref="Q385:S385">
    <cfRule type="expression" dxfId="30" priority="14550">
      <formula>$L385=0</formula>
    </cfRule>
  </conditionalFormatting>
  <conditionalFormatting sqref="R385:S385">
    <cfRule type="cellIs" dxfId="31" priority="50845" operator="lessThan">
      <formula>0</formula>
    </cfRule>
    <cfRule type="cellIs" dxfId="32" priority="36327" operator="lessThan">
      <formula>0</formula>
    </cfRule>
  </conditionalFormatting>
  <conditionalFormatting sqref="T385">
    <cfRule type="expression" dxfId="30" priority="7291">
      <formula>$L385=0</formula>
    </cfRule>
  </conditionalFormatting>
  <conditionalFormatting sqref="U385:W385">
    <cfRule type="expression" dxfId="30" priority="14549">
      <formula>$L385=0</formula>
    </cfRule>
  </conditionalFormatting>
  <conditionalFormatting sqref="V385:W385">
    <cfRule type="cellIs" dxfId="31" priority="50844" operator="lessThan">
      <formula>0</formula>
    </cfRule>
    <cfRule type="cellIs" dxfId="32" priority="36326" operator="lessThan">
      <formula>0</formula>
    </cfRule>
  </conditionalFormatting>
  <conditionalFormatting sqref="X385">
    <cfRule type="expression" dxfId="30" priority="7290">
      <formula>$L385=0</formula>
    </cfRule>
  </conditionalFormatting>
  <conditionalFormatting sqref="Y385:AA385">
    <cfRule type="expression" dxfId="30" priority="14548">
      <formula>$L385=0</formula>
    </cfRule>
  </conditionalFormatting>
  <conditionalFormatting sqref="Z385:AA385">
    <cfRule type="cellIs" dxfId="31" priority="50843" operator="lessThan">
      <formula>0</formula>
    </cfRule>
    <cfRule type="cellIs" dxfId="32" priority="36325" operator="lessThan">
      <formula>0</formula>
    </cfRule>
  </conditionalFormatting>
  <conditionalFormatting sqref="AB385">
    <cfRule type="expression" dxfId="30" priority="7289">
      <formula>$L385=0</formula>
    </cfRule>
  </conditionalFormatting>
  <conditionalFormatting sqref="D386">
    <cfRule type="expression" dxfId="30" priority="21806">
      <formula>$L386=0</formula>
    </cfRule>
  </conditionalFormatting>
  <conditionalFormatting sqref="H386">
    <cfRule type="expression" dxfId="30" priority="21805">
      <formula>$L386=0</formula>
    </cfRule>
  </conditionalFormatting>
  <conditionalFormatting sqref="L386">
    <cfRule type="expression" dxfId="30" priority="21804">
      <formula>$L386=0</formula>
    </cfRule>
  </conditionalFormatting>
  <conditionalFormatting sqref="P386">
    <cfRule type="expression" dxfId="30" priority="21803">
      <formula>$L386=0</formula>
    </cfRule>
  </conditionalFormatting>
  <conditionalFormatting sqref="T386">
    <cfRule type="expression" dxfId="30" priority="21802">
      <formula>$L386=0</formula>
    </cfRule>
  </conditionalFormatting>
  <conditionalFormatting sqref="X386">
    <cfRule type="expression" dxfId="30" priority="21801">
      <formula>$L386=0</formula>
    </cfRule>
  </conditionalFormatting>
  <conditionalFormatting sqref="AB386">
    <cfRule type="expression" dxfId="30" priority="21800">
      <formula>$L386=0</formula>
    </cfRule>
  </conditionalFormatting>
  <conditionalFormatting sqref="A387:C387">
    <cfRule type="expression" dxfId="30" priority="14547">
      <formula>$L387=0</formula>
    </cfRule>
  </conditionalFormatting>
  <conditionalFormatting sqref="B387:C387">
    <cfRule type="cellIs" dxfId="31" priority="50842" operator="lessThan">
      <formula>0</formula>
    </cfRule>
    <cfRule type="cellIs" dxfId="32" priority="36324" operator="lessThan">
      <formula>0</formula>
    </cfRule>
  </conditionalFormatting>
  <conditionalFormatting sqref="D387">
    <cfRule type="expression" dxfId="30" priority="7288">
      <formula>$L387=0</formula>
    </cfRule>
  </conditionalFormatting>
  <conditionalFormatting sqref="E387:G387">
    <cfRule type="expression" dxfId="30" priority="14546">
      <formula>$L387=0</formula>
    </cfRule>
  </conditionalFormatting>
  <conditionalFormatting sqref="F387:G387">
    <cfRule type="cellIs" dxfId="31" priority="50841" operator="lessThan">
      <formula>0</formula>
    </cfRule>
    <cfRule type="cellIs" dxfId="32" priority="36323" operator="lessThan">
      <formula>0</formula>
    </cfRule>
  </conditionalFormatting>
  <conditionalFormatting sqref="H387">
    <cfRule type="expression" dxfId="30" priority="7287">
      <formula>$L387=0</formula>
    </cfRule>
  </conditionalFormatting>
  <conditionalFormatting sqref="I387:K387">
    <cfRule type="expression" dxfId="30" priority="14545">
      <formula>$L387=0</formula>
    </cfRule>
  </conditionalFormatting>
  <conditionalFormatting sqref="J387:K387">
    <cfRule type="cellIs" dxfId="31" priority="50840" operator="lessThan">
      <formula>0</formula>
    </cfRule>
    <cfRule type="cellIs" dxfId="32" priority="36322" operator="lessThan">
      <formula>0</formula>
    </cfRule>
  </conditionalFormatting>
  <conditionalFormatting sqref="L387">
    <cfRule type="expression" dxfId="30" priority="7286">
      <formula>$L387=0</formula>
    </cfRule>
  </conditionalFormatting>
  <conditionalFormatting sqref="M387:O387">
    <cfRule type="expression" dxfId="30" priority="14544">
      <formula>$L387=0</formula>
    </cfRule>
  </conditionalFormatting>
  <conditionalFormatting sqref="N387:O387">
    <cfRule type="cellIs" dxfId="31" priority="50839" operator="lessThan">
      <formula>0</formula>
    </cfRule>
    <cfRule type="cellIs" dxfId="32" priority="36321" operator="lessThan">
      <formula>0</formula>
    </cfRule>
  </conditionalFormatting>
  <conditionalFormatting sqref="P387">
    <cfRule type="expression" dxfId="30" priority="7285">
      <formula>$L387=0</formula>
    </cfRule>
  </conditionalFormatting>
  <conditionalFormatting sqref="Q387:S387">
    <cfRule type="expression" dxfId="30" priority="14543">
      <formula>$L387=0</formula>
    </cfRule>
  </conditionalFormatting>
  <conditionalFormatting sqref="R387:S387">
    <cfRule type="cellIs" dxfId="31" priority="50838" operator="lessThan">
      <formula>0</formula>
    </cfRule>
    <cfRule type="cellIs" dxfId="32" priority="36320" operator="lessThan">
      <formula>0</formula>
    </cfRule>
  </conditionalFormatting>
  <conditionalFormatting sqref="T387">
    <cfRule type="expression" dxfId="30" priority="7284">
      <formula>$L387=0</formula>
    </cfRule>
  </conditionalFormatting>
  <conditionalFormatting sqref="U387:W387">
    <cfRule type="expression" dxfId="30" priority="14542">
      <formula>$L387=0</formula>
    </cfRule>
  </conditionalFormatting>
  <conditionalFormatting sqref="V387:W387">
    <cfRule type="cellIs" dxfId="31" priority="50837" operator="lessThan">
      <formula>0</formula>
    </cfRule>
    <cfRule type="cellIs" dxfId="32" priority="36319" operator="lessThan">
      <formula>0</formula>
    </cfRule>
  </conditionalFormatting>
  <conditionalFormatting sqref="X387">
    <cfRule type="expression" dxfId="30" priority="7283">
      <formula>$L387=0</formula>
    </cfRule>
  </conditionalFormatting>
  <conditionalFormatting sqref="Y387:AA387">
    <cfRule type="expression" dxfId="30" priority="14541">
      <formula>$L387=0</formula>
    </cfRule>
  </conditionalFormatting>
  <conditionalFormatting sqref="Z387:AA387">
    <cfRule type="cellIs" dxfId="31" priority="50836" operator="lessThan">
      <formula>0</formula>
    </cfRule>
    <cfRule type="cellIs" dxfId="32" priority="36318" operator="lessThan">
      <formula>0</formula>
    </cfRule>
  </conditionalFormatting>
  <conditionalFormatting sqref="AB387">
    <cfRule type="expression" dxfId="30" priority="7282">
      <formula>$L387=0</formula>
    </cfRule>
  </conditionalFormatting>
  <conditionalFormatting sqref="D388">
    <cfRule type="expression" dxfId="30" priority="21799">
      <formula>$L388=0</formula>
    </cfRule>
  </conditionalFormatting>
  <conditionalFormatting sqref="H388">
    <cfRule type="expression" dxfId="30" priority="21798">
      <formula>$L388=0</formula>
    </cfRule>
  </conditionalFormatting>
  <conditionalFormatting sqref="L388">
    <cfRule type="expression" dxfId="30" priority="21797">
      <formula>$L388=0</formula>
    </cfRule>
  </conditionalFormatting>
  <conditionalFormatting sqref="P388">
    <cfRule type="expression" dxfId="30" priority="21796">
      <formula>$L388=0</formula>
    </cfRule>
  </conditionalFormatting>
  <conditionalFormatting sqref="T388">
    <cfRule type="expression" dxfId="30" priority="21795">
      <formula>$L388=0</formula>
    </cfRule>
  </conditionalFormatting>
  <conditionalFormatting sqref="X388">
    <cfRule type="expression" dxfId="30" priority="21794">
      <formula>$L388=0</formula>
    </cfRule>
  </conditionalFormatting>
  <conditionalFormatting sqref="AB388">
    <cfRule type="expression" dxfId="30" priority="21793">
      <formula>$L388=0</formula>
    </cfRule>
  </conditionalFormatting>
  <conditionalFormatting sqref="A389:C389">
    <cfRule type="expression" dxfId="30" priority="14540">
      <formula>$L389=0</formula>
    </cfRule>
  </conditionalFormatting>
  <conditionalFormatting sqref="B389:C389">
    <cfRule type="cellIs" dxfId="31" priority="50835" operator="lessThan">
      <formula>0</formula>
    </cfRule>
    <cfRule type="cellIs" dxfId="32" priority="36317" operator="lessThan">
      <formula>0</formula>
    </cfRule>
  </conditionalFormatting>
  <conditionalFormatting sqref="D389">
    <cfRule type="expression" dxfId="30" priority="7281">
      <formula>$L389=0</formula>
    </cfRule>
  </conditionalFormatting>
  <conditionalFormatting sqref="E389:G389">
    <cfRule type="expression" dxfId="30" priority="14539">
      <formula>$L389=0</formula>
    </cfRule>
  </conditionalFormatting>
  <conditionalFormatting sqref="F389:G389">
    <cfRule type="cellIs" dxfId="31" priority="50834" operator="lessThan">
      <formula>0</formula>
    </cfRule>
    <cfRule type="cellIs" dxfId="32" priority="36316" operator="lessThan">
      <formula>0</formula>
    </cfRule>
  </conditionalFormatting>
  <conditionalFormatting sqref="H389">
    <cfRule type="expression" dxfId="30" priority="7280">
      <formula>$L389=0</formula>
    </cfRule>
  </conditionalFormatting>
  <conditionalFormatting sqref="I389:K389">
    <cfRule type="expression" dxfId="30" priority="14538">
      <formula>$L389=0</formula>
    </cfRule>
  </conditionalFormatting>
  <conditionalFormatting sqref="J389:K389">
    <cfRule type="cellIs" dxfId="31" priority="50833" operator="lessThan">
      <formula>0</formula>
    </cfRule>
    <cfRule type="cellIs" dxfId="32" priority="36315" operator="lessThan">
      <formula>0</formula>
    </cfRule>
  </conditionalFormatting>
  <conditionalFormatting sqref="L389">
    <cfRule type="expression" dxfId="30" priority="7279">
      <formula>$L389=0</formula>
    </cfRule>
  </conditionalFormatting>
  <conditionalFormatting sqref="M389:O389">
    <cfRule type="expression" dxfId="30" priority="14537">
      <formula>$L389=0</formula>
    </cfRule>
  </conditionalFormatting>
  <conditionalFormatting sqref="N389:O389">
    <cfRule type="cellIs" dxfId="31" priority="50832" operator="lessThan">
      <formula>0</formula>
    </cfRule>
    <cfRule type="cellIs" dxfId="32" priority="36314" operator="lessThan">
      <formula>0</formula>
    </cfRule>
  </conditionalFormatting>
  <conditionalFormatting sqref="P389">
    <cfRule type="expression" dxfId="30" priority="7278">
      <formula>$L389=0</formula>
    </cfRule>
  </conditionalFormatting>
  <conditionalFormatting sqref="Q389:S389">
    <cfRule type="expression" dxfId="30" priority="14536">
      <formula>$L389=0</formula>
    </cfRule>
  </conditionalFormatting>
  <conditionalFormatting sqref="R389:S389">
    <cfRule type="cellIs" dxfId="31" priority="50831" operator="lessThan">
      <formula>0</formula>
    </cfRule>
    <cfRule type="cellIs" dxfId="32" priority="36313" operator="lessThan">
      <formula>0</formula>
    </cfRule>
  </conditionalFormatting>
  <conditionalFormatting sqref="T389">
    <cfRule type="expression" dxfId="30" priority="7277">
      <formula>$L389=0</formula>
    </cfRule>
  </conditionalFormatting>
  <conditionalFormatting sqref="U389:W389">
    <cfRule type="expression" dxfId="30" priority="14535">
      <formula>$L389=0</formula>
    </cfRule>
  </conditionalFormatting>
  <conditionalFormatting sqref="V389:W389">
    <cfRule type="cellIs" dxfId="31" priority="50830" operator="lessThan">
      <formula>0</formula>
    </cfRule>
    <cfRule type="cellIs" dxfId="32" priority="36312" operator="lessThan">
      <formula>0</formula>
    </cfRule>
  </conditionalFormatting>
  <conditionalFormatting sqref="X389">
    <cfRule type="expression" dxfId="30" priority="7276">
      <formula>$L389=0</formula>
    </cfRule>
  </conditionalFormatting>
  <conditionalFormatting sqref="Y389:AA389">
    <cfRule type="expression" dxfId="30" priority="14534">
      <formula>$L389=0</formula>
    </cfRule>
  </conditionalFormatting>
  <conditionalFormatting sqref="Z389:AA389">
    <cfRule type="cellIs" dxfId="31" priority="50829" operator="lessThan">
      <formula>0</formula>
    </cfRule>
    <cfRule type="cellIs" dxfId="32" priority="36311" operator="lessThan">
      <formula>0</formula>
    </cfRule>
  </conditionalFormatting>
  <conditionalFormatting sqref="AB389">
    <cfRule type="expression" dxfId="30" priority="7275">
      <formula>$L389=0</formula>
    </cfRule>
  </conditionalFormatting>
  <conditionalFormatting sqref="D390">
    <cfRule type="expression" dxfId="30" priority="21792">
      <formula>$L390=0</formula>
    </cfRule>
  </conditionalFormatting>
  <conditionalFormatting sqref="H390">
    <cfRule type="expression" dxfId="30" priority="21791">
      <formula>$L390=0</formula>
    </cfRule>
  </conditionalFormatting>
  <conditionalFormatting sqref="L390">
    <cfRule type="expression" dxfId="30" priority="21790">
      <formula>$L390=0</formula>
    </cfRule>
  </conditionalFormatting>
  <conditionalFormatting sqref="P390">
    <cfRule type="expression" dxfId="30" priority="21789">
      <formula>$L390=0</formula>
    </cfRule>
  </conditionalFormatting>
  <conditionalFormatting sqref="T390">
    <cfRule type="expression" dxfId="30" priority="21788">
      <formula>$L390=0</formula>
    </cfRule>
  </conditionalFormatting>
  <conditionalFormatting sqref="X390">
    <cfRule type="expression" dxfId="30" priority="21787">
      <formula>$L390=0</formula>
    </cfRule>
  </conditionalFormatting>
  <conditionalFormatting sqref="AB390">
    <cfRule type="expression" dxfId="30" priority="21786">
      <formula>$L390=0</formula>
    </cfRule>
  </conditionalFormatting>
  <conditionalFormatting sqref="A391:C391">
    <cfRule type="expression" dxfId="30" priority="14533">
      <formula>$L391=0</formula>
    </cfRule>
  </conditionalFormatting>
  <conditionalFormatting sqref="B391:C391">
    <cfRule type="cellIs" dxfId="31" priority="50828" operator="lessThan">
      <formula>0</formula>
    </cfRule>
    <cfRule type="cellIs" dxfId="32" priority="36310" operator="lessThan">
      <formula>0</formula>
    </cfRule>
  </conditionalFormatting>
  <conditionalFormatting sqref="D391">
    <cfRule type="expression" dxfId="30" priority="7274">
      <formula>$L391=0</formula>
    </cfRule>
  </conditionalFormatting>
  <conditionalFormatting sqref="E391:G391">
    <cfRule type="expression" dxfId="30" priority="14532">
      <formula>$L391=0</formula>
    </cfRule>
  </conditionalFormatting>
  <conditionalFormatting sqref="F391:G391">
    <cfRule type="cellIs" dxfId="31" priority="50827" operator="lessThan">
      <formula>0</formula>
    </cfRule>
    <cfRule type="cellIs" dxfId="32" priority="36309" operator="lessThan">
      <formula>0</formula>
    </cfRule>
  </conditionalFormatting>
  <conditionalFormatting sqref="H391">
    <cfRule type="expression" dxfId="30" priority="7273">
      <formula>$L391=0</formula>
    </cfRule>
  </conditionalFormatting>
  <conditionalFormatting sqref="I391:K391">
    <cfRule type="expression" dxfId="30" priority="14531">
      <formula>$L391=0</formula>
    </cfRule>
  </conditionalFormatting>
  <conditionalFormatting sqref="J391:K391">
    <cfRule type="cellIs" dxfId="31" priority="50826" operator="lessThan">
      <formula>0</formula>
    </cfRule>
    <cfRule type="cellIs" dxfId="32" priority="36308" operator="lessThan">
      <formula>0</formula>
    </cfRule>
  </conditionalFormatting>
  <conditionalFormatting sqref="L391">
    <cfRule type="expression" dxfId="30" priority="7272">
      <formula>$L391=0</formula>
    </cfRule>
  </conditionalFormatting>
  <conditionalFormatting sqref="M391:O391">
    <cfRule type="expression" dxfId="30" priority="14530">
      <formula>$L391=0</formula>
    </cfRule>
  </conditionalFormatting>
  <conditionalFormatting sqref="N391:O391">
    <cfRule type="cellIs" dxfId="31" priority="50825" operator="lessThan">
      <formula>0</formula>
    </cfRule>
    <cfRule type="cellIs" dxfId="32" priority="36307" operator="lessThan">
      <formula>0</formula>
    </cfRule>
  </conditionalFormatting>
  <conditionalFormatting sqref="P391">
    <cfRule type="expression" dxfId="30" priority="7271">
      <formula>$L391=0</formula>
    </cfRule>
  </conditionalFormatting>
  <conditionalFormatting sqref="Q391:S391">
    <cfRule type="expression" dxfId="30" priority="14529">
      <formula>$L391=0</formula>
    </cfRule>
  </conditionalFormatting>
  <conditionalFormatting sqref="R391:S391">
    <cfRule type="cellIs" dxfId="31" priority="50824" operator="lessThan">
      <formula>0</formula>
    </cfRule>
    <cfRule type="cellIs" dxfId="32" priority="36306" operator="lessThan">
      <formula>0</formula>
    </cfRule>
  </conditionalFormatting>
  <conditionalFormatting sqref="T391">
    <cfRule type="expression" dxfId="30" priority="7270">
      <formula>$L391=0</formula>
    </cfRule>
  </conditionalFormatting>
  <conditionalFormatting sqref="U391:W391">
    <cfRule type="expression" dxfId="30" priority="14528">
      <formula>$L391=0</formula>
    </cfRule>
  </conditionalFormatting>
  <conditionalFormatting sqref="V391:W391">
    <cfRule type="cellIs" dxfId="31" priority="50823" operator="lessThan">
      <formula>0</formula>
    </cfRule>
    <cfRule type="cellIs" dxfId="32" priority="36305" operator="lessThan">
      <formula>0</formula>
    </cfRule>
  </conditionalFormatting>
  <conditionalFormatting sqref="X391">
    <cfRule type="expression" dxfId="30" priority="7269">
      <formula>$L391=0</formula>
    </cfRule>
  </conditionalFormatting>
  <conditionalFormatting sqref="Y391:AA391">
    <cfRule type="expression" dxfId="30" priority="14527">
      <formula>$L391=0</formula>
    </cfRule>
  </conditionalFormatting>
  <conditionalFormatting sqref="Z391:AA391">
    <cfRule type="cellIs" dxfId="31" priority="50822" operator="lessThan">
      <formula>0</formula>
    </cfRule>
    <cfRule type="cellIs" dxfId="32" priority="36304" operator="lessThan">
      <formula>0</formula>
    </cfRule>
  </conditionalFormatting>
  <conditionalFormatting sqref="AB391">
    <cfRule type="expression" dxfId="30" priority="7268">
      <formula>$L391=0</formula>
    </cfRule>
  </conditionalFormatting>
  <conditionalFormatting sqref="D392">
    <cfRule type="expression" dxfId="30" priority="21785">
      <formula>$L392=0</formula>
    </cfRule>
  </conditionalFormatting>
  <conditionalFormatting sqref="H392">
    <cfRule type="expression" dxfId="30" priority="21784">
      <formula>$L392=0</formula>
    </cfRule>
  </conditionalFormatting>
  <conditionalFormatting sqref="L392">
    <cfRule type="expression" dxfId="30" priority="21783">
      <formula>$L392=0</formula>
    </cfRule>
  </conditionalFormatting>
  <conditionalFormatting sqref="P392">
    <cfRule type="expression" dxfId="30" priority="21782">
      <formula>$L392=0</formula>
    </cfRule>
  </conditionalFormatting>
  <conditionalFormatting sqref="T392">
    <cfRule type="expression" dxfId="30" priority="21781">
      <formula>$L392=0</formula>
    </cfRule>
  </conditionalFormatting>
  <conditionalFormatting sqref="X392">
    <cfRule type="expression" dxfId="30" priority="21780">
      <formula>$L392=0</formula>
    </cfRule>
  </conditionalFormatting>
  <conditionalFormatting sqref="AB392">
    <cfRule type="expression" dxfId="30" priority="21779">
      <formula>$L392=0</formula>
    </cfRule>
  </conditionalFormatting>
  <conditionalFormatting sqref="AC392">
    <cfRule type="cellIs" dxfId="31" priority="356" operator="lessThan">
      <formula>0</formula>
    </cfRule>
    <cfRule type="cellIs" dxfId="32" priority="215" operator="lessThan">
      <formula>0</formula>
    </cfRule>
    <cfRule type="expression" dxfId="30" priority="74">
      <formula>$L392=0</formula>
    </cfRule>
  </conditionalFormatting>
  <conditionalFormatting sqref="A393:C393">
    <cfRule type="expression" dxfId="30" priority="14526">
      <formula>$L393=0</formula>
    </cfRule>
  </conditionalFormatting>
  <conditionalFormatting sqref="B393:C393">
    <cfRule type="cellIs" dxfId="31" priority="50821" operator="lessThan">
      <formula>0</formula>
    </cfRule>
    <cfRule type="cellIs" dxfId="32" priority="36303" operator="lessThan">
      <formula>0</formula>
    </cfRule>
  </conditionalFormatting>
  <conditionalFormatting sqref="D393">
    <cfRule type="expression" dxfId="30" priority="7267">
      <formula>$L393=0</formula>
    </cfRule>
  </conditionalFormatting>
  <conditionalFormatting sqref="E393:G393">
    <cfRule type="expression" dxfId="30" priority="14525">
      <formula>$L393=0</formula>
    </cfRule>
  </conditionalFormatting>
  <conditionalFormatting sqref="F393:G393">
    <cfRule type="cellIs" dxfId="31" priority="50820" operator="lessThan">
      <formula>0</formula>
    </cfRule>
    <cfRule type="cellIs" dxfId="32" priority="36302" operator="lessThan">
      <formula>0</formula>
    </cfRule>
  </conditionalFormatting>
  <conditionalFormatting sqref="H393">
    <cfRule type="expression" dxfId="30" priority="7266">
      <formula>$L393=0</formula>
    </cfRule>
  </conditionalFormatting>
  <conditionalFormatting sqref="I393:K393">
    <cfRule type="expression" dxfId="30" priority="14524">
      <formula>$L393=0</formula>
    </cfRule>
  </conditionalFormatting>
  <conditionalFormatting sqref="J393:K393">
    <cfRule type="cellIs" dxfId="31" priority="50819" operator="lessThan">
      <formula>0</formula>
    </cfRule>
    <cfRule type="cellIs" dxfId="32" priority="36301" operator="lessThan">
      <formula>0</formula>
    </cfRule>
  </conditionalFormatting>
  <conditionalFormatting sqref="L393">
    <cfRule type="expression" dxfId="30" priority="7265">
      <formula>$L393=0</formula>
    </cfRule>
  </conditionalFormatting>
  <conditionalFormatting sqref="M393:O393">
    <cfRule type="expression" dxfId="30" priority="14523">
      <formula>$L393=0</formula>
    </cfRule>
  </conditionalFormatting>
  <conditionalFormatting sqref="N393:O393">
    <cfRule type="cellIs" dxfId="31" priority="50818" operator="lessThan">
      <formula>0</formula>
    </cfRule>
    <cfRule type="cellIs" dxfId="32" priority="36300" operator="lessThan">
      <formula>0</formula>
    </cfRule>
  </conditionalFormatting>
  <conditionalFormatting sqref="P393">
    <cfRule type="expression" dxfId="30" priority="7264">
      <formula>$L393=0</formula>
    </cfRule>
  </conditionalFormatting>
  <conditionalFormatting sqref="Q393:S393">
    <cfRule type="expression" dxfId="30" priority="14522">
      <formula>$L393=0</formula>
    </cfRule>
  </conditionalFormatting>
  <conditionalFormatting sqref="R393:S393">
    <cfRule type="cellIs" dxfId="31" priority="50817" operator="lessThan">
      <formula>0</formula>
    </cfRule>
    <cfRule type="cellIs" dxfId="32" priority="36299" operator="lessThan">
      <formula>0</formula>
    </cfRule>
  </conditionalFormatting>
  <conditionalFormatting sqref="T393">
    <cfRule type="expression" dxfId="30" priority="7263">
      <formula>$L393=0</formula>
    </cfRule>
  </conditionalFormatting>
  <conditionalFormatting sqref="U393:W393">
    <cfRule type="expression" dxfId="30" priority="14521">
      <formula>$L393=0</formula>
    </cfRule>
  </conditionalFormatting>
  <conditionalFormatting sqref="V393:W393">
    <cfRule type="cellIs" dxfId="31" priority="50816" operator="lessThan">
      <formula>0</formula>
    </cfRule>
    <cfRule type="cellIs" dxfId="32" priority="36298" operator="lessThan">
      <formula>0</formula>
    </cfRule>
  </conditionalFormatting>
  <conditionalFormatting sqref="X393">
    <cfRule type="expression" dxfId="30" priority="7262">
      <formula>$L393=0</formula>
    </cfRule>
  </conditionalFormatting>
  <conditionalFormatting sqref="Y393:AA393">
    <cfRule type="expression" dxfId="30" priority="14520">
      <formula>$L393=0</formula>
    </cfRule>
  </conditionalFormatting>
  <conditionalFormatting sqref="Z393:AA393">
    <cfRule type="cellIs" dxfId="31" priority="50815" operator="lessThan">
      <formula>0</formula>
    </cfRule>
    <cfRule type="cellIs" dxfId="32" priority="36297" operator="lessThan">
      <formula>0</formula>
    </cfRule>
  </conditionalFormatting>
  <conditionalFormatting sqref="AB393">
    <cfRule type="expression" dxfId="30" priority="7261">
      <formula>$L393=0</formula>
    </cfRule>
  </conditionalFormatting>
  <conditionalFormatting sqref="AC393">
    <cfRule type="expression" dxfId="30" priority="574">
      <formula>$L393=0</formula>
    </cfRule>
  </conditionalFormatting>
  <conditionalFormatting sqref="D394">
    <cfRule type="expression" dxfId="30" priority="21778">
      <formula>$L394=0</formula>
    </cfRule>
  </conditionalFormatting>
  <conditionalFormatting sqref="H394">
    <cfRule type="expression" dxfId="30" priority="21777">
      <formula>$L394=0</formula>
    </cfRule>
  </conditionalFormatting>
  <conditionalFormatting sqref="L394">
    <cfRule type="expression" dxfId="30" priority="21776">
      <formula>$L394=0</formula>
    </cfRule>
  </conditionalFormatting>
  <conditionalFormatting sqref="P394">
    <cfRule type="expression" dxfId="30" priority="21775">
      <formula>$L394=0</formula>
    </cfRule>
  </conditionalFormatting>
  <conditionalFormatting sqref="T394">
    <cfRule type="expression" dxfId="30" priority="21774">
      <formula>$L394=0</formula>
    </cfRule>
  </conditionalFormatting>
  <conditionalFormatting sqref="X394">
    <cfRule type="expression" dxfId="30" priority="21773">
      <formula>$L394=0</formula>
    </cfRule>
  </conditionalFormatting>
  <conditionalFormatting sqref="AB394">
    <cfRule type="expression" dxfId="30" priority="21772">
      <formula>$L394=0</formula>
    </cfRule>
  </conditionalFormatting>
  <conditionalFormatting sqref="A395:C395">
    <cfRule type="expression" dxfId="30" priority="14519">
      <formula>$L395=0</formula>
    </cfRule>
  </conditionalFormatting>
  <conditionalFormatting sqref="B395:C395">
    <cfRule type="cellIs" dxfId="31" priority="50814" operator="lessThan">
      <formula>0</formula>
    </cfRule>
    <cfRule type="cellIs" dxfId="32" priority="36296" operator="lessThan">
      <formula>0</formula>
    </cfRule>
  </conditionalFormatting>
  <conditionalFormatting sqref="D395">
    <cfRule type="expression" dxfId="30" priority="7260">
      <formula>$L395=0</formula>
    </cfRule>
  </conditionalFormatting>
  <conditionalFormatting sqref="E395:G395">
    <cfRule type="expression" dxfId="30" priority="14518">
      <formula>$L395=0</formula>
    </cfRule>
  </conditionalFormatting>
  <conditionalFormatting sqref="F395:G395">
    <cfRule type="cellIs" dxfId="31" priority="50813" operator="lessThan">
      <formula>0</formula>
    </cfRule>
    <cfRule type="cellIs" dxfId="32" priority="36295" operator="lessThan">
      <formula>0</formula>
    </cfRule>
  </conditionalFormatting>
  <conditionalFormatting sqref="H395">
    <cfRule type="expression" dxfId="30" priority="7259">
      <formula>$L395=0</formula>
    </cfRule>
  </conditionalFormatting>
  <conditionalFormatting sqref="I395:K395">
    <cfRule type="expression" dxfId="30" priority="14517">
      <formula>$L395=0</formula>
    </cfRule>
  </conditionalFormatting>
  <conditionalFormatting sqref="J395:K395">
    <cfRule type="cellIs" dxfId="31" priority="50812" operator="lessThan">
      <formula>0</formula>
    </cfRule>
    <cfRule type="cellIs" dxfId="32" priority="36294" operator="lessThan">
      <formula>0</formula>
    </cfRule>
  </conditionalFormatting>
  <conditionalFormatting sqref="L395">
    <cfRule type="expression" dxfId="30" priority="7258">
      <formula>$L395=0</formula>
    </cfRule>
  </conditionalFormatting>
  <conditionalFormatting sqref="M395:O395">
    <cfRule type="expression" dxfId="30" priority="14516">
      <formula>$L395=0</formula>
    </cfRule>
  </conditionalFormatting>
  <conditionalFormatting sqref="N395:O395">
    <cfRule type="cellIs" dxfId="31" priority="50811" operator="lessThan">
      <formula>0</formula>
    </cfRule>
    <cfRule type="cellIs" dxfId="32" priority="36293" operator="lessThan">
      <formula>0</formula>
    </cfRule>
  </conditionalFormatting>
  <conditionalFormatting sqref="P395">
    <cfRule type="expression" dxfId="30" priority="7257">
      <formula>$L395=0</formula>
    </cfRule>
  </conditionalFormatting>
  <conditionalFormatting sqref="Q395:S395">
    <cfRule type="expression" dxfId="30" priority="14515">
      <formula>$L395=0</formula>
    </cfRule>
  </conditionalFormatting>
  <conditionalFormatting sqref="R395:S395">
    <cfRule type="cellIs" dxfId="31" priority="50810" operator="lessThan">
      <formula>0</formula>
    </cfRule>
    <cfRule type="cellIs" dxfId="32" priority="36292" operator="lessThan">
      <formula>0</formula>
    </cfRule>
  </conditionalFormatting>
  <conditionalFormatting sqref="T395">
    <cfRule type="expression" dxfId="30" priority="7256">
      <formula>$L395=0</formula>
    </cfRule>
  </conditionalFormatting>
  <conditionalFormatting sqref="U395:W395">
    <cfRule type="expression" dxfId="30" priority="14514">
      <formula>$L395=0</formula>
    </cfRule>
  </conditionalFormatting>
  <conditionalFormatting sqref="V395:W395">
    <cfRule type="cellIs" dxfId="31" priority="50809" operator="lessThan">
      <formula>0</formula>
    </cfRule>
    <cfRule type="cellIs" dxfId="32" priority="36291" operator="lessThan">
      <formula>0</formula>
    </cfRule>
  </conditionalFormatting>
  <conditionalFormatting sqref="X395">
    <cfRule type="expression" dxfId="30" priority="7255">
      <formula>$L395=0</formula>
    </cfRule>
  </conditionalFormatting>
  <conditionalFormatting sqref="Y395:AA395">
    <cfRule type="expression" dxfId="30" priority="14513">
      <formula>$L395=0</formula>
    </cfRule>
  </conditionalFormatting>
  <conditionalFormatting sqref="Z395:AA395">
    <cfRule type="cellIs" dxfId="31" priority="50808" operator="lessThan">
      <formula>0</formula>
    </cfRule>
    <cfRule type="cellIs" dxfId="32" priority="36290" operator="lessThan">
      <formula>0</formula>
    </cfRule>
  </conditionalFormatting>
  <conditionalFormatting sqref="AB395">
    <cfRule type="expression" dxfId="30" priority="7254">
      <formula>$L395=0</formula>
    </cfRule>
  </conditionalFormatting>
  <conditionalFormatting sqref="D396">
    <cfRule type="expression" dxfId="30" priority="21771">
      <formula>$L396=0</formula>
    </cfRule>
  </conditionalFormatting>
  <conditionalFormatting sqref="H396">
    <cfRule type="expression" dxfId="30" priority="21770">
      <formula>$L396=0</formula>
    </cfRule>
  </conditionalFormatting>
  <conditionalFormatting sqref="L396">
    <cfRule type="expression" dxfId="30" priority="21769">
      <formula>$L396=0</formula>
    </cfRule>
  </conditionalFormatting>
  <conditionalFormatting sqref="P396">
    <cfRule type="expression" dxfId="30" priority="21768">
      <formula>$L396=0</formula>
    </cfRule>
  </conditionalFormatting>
  <conditionalFormatting sqref="T396">
    <cfRule type="expression" dxfId="30" priority="21767">
      <formula>$L396=0</formula>
    </cfRule>
  </conditionalFormatting>
  <conditionalFormatting sqref="X396">
    <cfRule type="expression" dxfId="30" priority="21766">
      <formula>$L396=0</formula>
    </cfRule>
  </conditionalFormatting>
  <conditionalFormatting sqref="AB396">
    <cfRule type="expression" dxfId="30" priority="21765">
      <formula>$L396=0</formula>
    </cfRule>
  </conditionalFormatting>
  <conditionalFormatting sqref="A397:C397">
    <cfRule type="expression" dxfId="30" priority="14512">
      <formula>$L397=0</formula>
    </cfRule>
  </conditionalFormatting>
  <conditionalFormatting sqref="B397:C397">
    <cfRule type="cellIs" dxfId="31" priority="50807" operator="lessThan">
      <formula>0</formula>
    </cfRule>
    <cfRule type="cellIs" dxfId="32" priority="36289" operator="lessThan">
      <formula>0</formula>
    </cfRule>
  </conditionalFormatting>
  <conditionalFormatting sqref="D397">
    <cfRule type="expression" dxfId="30" priority="7253">
      <formula>$L397=0</formula>
    </cfRule>
  </conditionalFormatting>
  <conditionalFormatting sqref="E397:G397">
    <cfRule type="expression" dxfId="30" priority="14511">
      <formula>$L397=0</formula>
    </cfRule>
  </conditionalFormatting>
  <conditionalFormatting sqref="F397:G397">
    <cfRule type="cellIs" dxfId="31" priority="50806" operator="lessThan">
      <formula>0</formula>
    </cfRule>
    <cfRule type="cellIs" dxfId="32" priority="36288" operator="lessThan">
      <formula>0</formula>
    </cfRule>
  </conditionalFormatting>
  <conditionalFormatting sqref="H397">
    <cfRule type="expression" dxfId="30" priority="7252">
      <formula>$L397=0</formula>
    </cfRule>
  </conditionalFormatting>
  <conditionalFormatting sqref="I397:K397">
    <cfRule type="expression" dxfId="30" priority="14510">
      <formula>$L397=0</formula>
    </cfRule>
  </conditionalFormatting>
  <conditionalFormatting sqref="J397:K397">
    <cfRule type="cellIs" dxfId="31" priority="50805" operator="lessThan">
      <formula>0</formula>
    </cfRule>
    <cfRule type="cellIs" dxfId="32" priority="36287" operator="lessThan">
      <formula>0</formula>
    </cfRule>
  </conditionalFormatting>
  <conditionalFormatting sqref="L397">
    <cfRule type="expression" dxfId="30" priority="7251">
      <formula>$L397=0</formula>
    </cfRule>
  </conditionalFormatting>
  <conditionalFormatting sqref="M397:O397">
    <cfRule type="expression" dxfId="30" priority="14509">
      <formula>$L397=0</formula>
    </cfRule>
  </conditionalFormatting>
  <conditionalFormatting sqref="N397:O397">
    <cfRule type="cellIs" dxfId="31" priority="50804" operator="lessThan">
      <formula>0</formula>
    </cfRule>
    <cfRule type="cellIs" dxfId="32" priority="36286" operator="lessThan">
      <formula>0</formula>
    </cfRule>
  </conditionalFormatting>
  <conditionalFormatting sqref="P397">
    <cfRule type="expression" dxfId="30" priority="7250">
      <formula>$L397=0</formula>
    </cfRule>
  </conditionalFormatting>
  <conditionalFormatting sqref="Q397:S397">
    <cfRule type="expression" dxfId="30" priority="14508">
      <formula>$L397=0</formula>
    </cfRule>
  </conditionalFormatting>
  <conditionalFormatting sqref="R397:S397">
    <cfRule type="cellIs" dxfId="31" priority="50803" operator="lessThan">
      <formula>0</formula>
    </cfRule>
    <cfRule type="cellIs" dxfId="32" priority="36285" operator="lessThan">
      <formula>0</formula>
    </cfRule>
  </conditionalFormatting>
  <conditionalFormatting sqref="T397">
    <cfRule type="expression" dxfId="30" priority="7249">
      <formula>$L397=0</formula>
    </cfRule>
  </conditionalFormatting>
  <conditionalFormatting sqref="U397:W397">
    <cfRule type="expression" dxfId="30" priority="14507">
      <formula>$L397=0</formula>
    </cfRule>
  </conditionalFormatting>
  <conditionalFormatting sqref="V397:W397">
    <cfRule type="cellIs" dxfId="31" priority="50802" operator="lessThan">
      <formula>0</formula>
    </cfRule>
    <cfRule type="cellIs" dxfId="32" priority="36284" operator="lessThan">
      <formula>0</formula>
    </cfRule>
  </conditionalFormatting>
  <conditionalFormatting sqref="X397">
    <cfRule type="expression" dxfId="30" priority="7248">
      <formula>$L397=0</formula>
    </cfRule>
  </conditionalFormatting>
  <conditionalFormatting sqref="Y397:AA397">
    <cfRule type="expression" dxfId="30" priority="14506">
      <formula>$L397=0</formula>
    </cfRule>
  </conditionalFormatting>
  <conditionalFormatting sqref="Z397:AA397">
    <cfRule type="cellIs" dxfId="31" priority="50801" operator="lessThan">
      <formula>0</formula>
    </cfRule>
    <cfRule type="cellIs" dxfId="32" priority="36283" operator="lessThan">
      <formula>0</formula>
    </cfRule>
  </conditionalFormatting>
  <conditionalFormatting sqref="AB397">
    <cfRule type="expression" dxfId="30" priority="7247">
      <formula>$L397=0</formula>
    </cfRule>
  </conditionalFormatting>
  <conditionalFormatting sqref="D398">
    <cfRule type="expression" dxfId="30" priority="21764">
      <formula>$L398=0</formula>
    </cfRule>
  </conditionalFormatting>
  <conditionalFormatting sqref="H398">
    <cfRule type="expression" dxfId="30" priority="21763">
      <formula>$L398=0</formula>
    </cfRule>
  </conditionalFormatting>
  <conditionalFormatting sqref="L398">
    <cfRule type="expression" dxfId="30" priority="21762">
      <formula>$L398=0</formula>
    </cfRule>
  </conditionalFormatting>
  <conditionalFormatting sqref="P398">
    <cfRule type="expression" dxfId="30" priority="21761">
      <formula>$L398=0</formula>
    </cfRule>
  </conditionalFormatting>
  <conditionalFormatting sqref="T398">
    <cfRule type="expression" dxfId="30" priority="21760">
      <formula>$L398=0</formula>
    </cfRule>
  </conditionalFormatting>
  <conditionalFormatting sqref="X398">
    <cfRule type="expression" dxfId="30" priority="21759">
      <formula>$L398=0</formula>
    </cfRule>
  </conditionalFormatting>
  <conditionalFormatting sqref="AB398">
    <cfRule type="expression" dxfId="30" priority="21758">
      <formula>$L398=0</formula>
    </cfRule>
  </conditionalFormatting>
  <conditionalFormatting sqref="A399:C399">
    <cfRule type="expression" dxfId="30" priority="14505">
      <formula>$L399=0</formula>
    </cfRule>
  </conditionalFormatting>
  <conditionalFormatting sqref="B399:C399">
    <cfRule type="cellIs" dxfId="31" priority="50800" operator="lessThan">
      <formula>0</formula>
    </cfRule>
    <cfRule type="cellIs" dxfId="32" priority="36282" operator="lessThan">
      <formula>0</formula>
    </cfRule>
  </conditionalFormatting>
  <conditionalFormatting sqref="D399">
    <cfRule type="expression" dxfId="30" priority="7246">
      <formula>$L399=0</formula>
    </cfRule>
  </conditionalFormatting>
  <conditionalFormatting sqref="E399:G399">
    <cfRule type="expression" dxfId="30" priority="14504">
      <formula>$L399=0</formula>
    </cfRule>
  </conditionalFormatting>
  <conditionalFormatting sqref="F399:G399">
    <cfRule type="cellIs" dxfId="31" priority="50799" operator="lessThan">
      <formula>0</formula>
    </cfRule>
    <cfRule type="cellIs" dxfId="32" priority="36281" operator="lessThan">
      <formula>0</formula>
    </cfRule>
  </conditionalFormatting>
  <conditionalFormatting sqref="H399">
    <cfRule type="expression" dxfId="30" priority="7245">
      <formula>$L399=0</formula>
    </cfRule>
  </conditionalFormatting>
  <conditionalFormatting sqref="I399:K399">
    <cfRule type="expression" dxfId="30" priority="14503">
      <formula>$L399=0</formula>
    </cfRule>
  </conditionalFormatting>
  <conditionalFormatting sqref="J399:K399">
    <cfRule type="cellIs" dxfId="31" priority="50798" operator="lessThan">
      <formula>0</formula>
    </cfRule>
    <cfRule type="cellIs" dxfId="32" priority="36280" operator="lessThan">
      <formula>0</formula>
    </cfRule>
  </conditionalFormatting>
  <conditionalFormatting sqref="L399">
    <cfRule type="expression" dxfId="30" priority="7244">
      <formula>$L399=0</formula>
    </cfRule>
  </conditionalFormatting>
  <conditionalFormatting sqref="M399:O399">
    <cfRule type="expression" dxfId="30" priority="14502">
      <formula>$L399=0</formula>
    </cfRule>
  </conditionalFormatting>
  <conditionalFormatting sqref="N399:O399">
    <cfRule type="cellIs" dxfId="31" priority="50797" operator="lessThan">
      <formula>0</formula>
    </cfRule>
    <cfRule type="cellIs" dxfId="32" priority="36279" operator="lessThan">
      <formula>0</formula>
    </cfRule>
  </conditionalFormatting>
  <conditionalFormatting sqref="P399">
    <cfRule type="expression" dxfId="30" priority="7243">
      <formula>$L399=0</formula>
    </cfRule>
  </conditionalFormatting>
  <conditionalFormatting sqref="Q399:S399">
    <cfRule type="expression" dxfId="30" priority="14501">
      <formula>$L399=0</formula>
    </cfRule>
  </conditionalFormatting>
  <conditionalFormatting sqref="R399:S399">
    <cfRule type="cellIs" dxfId="31" priority="50796" operator="lessThan">
      <formula>0</formula>
    </cfRule>
    <cfRule type="cellIs" dxfId="32" priority="36278" operator="lessThan">
      <formula>0</formula>
    </cfRule>
  </conditionalFormatting>
  <conditionalFormatting sqref="T399">
    <cfRule type="expression" dxfId="30" priority="7242">
      <formula>$L399=0</formula>
    </cfRule>
  </conditionalFormatting>
  <conditionalFormatting sqref="U399:W399">
    <cfRule type="expression" dxfId="30" priority="14500">
      <formula>$L399=0</formula>
    </cfRule>
  </conditionalFormatting>
  <conditionalFormatting sqref="V399:W399">
    <cfRule type="cellIs" dxfId="31" priority="50795" operator="lessThan">
      <formula>0</formula>
    </cfRule>
    <cfRule type="cellIs" dxfId="32" priority="36277" operator="lessThan">
      <formula>0</formula>
    </cfRule>
  </conditionalFormatting>
  <conditionalFormatting sqref="X399">
    <cfRule type="expression" dxfId="30" priority="7241">
      <formula>$L399=0</formula>
    </cfRule>
  </conditionalFormatting>
  <conditionalFormatting sqref="Y399:AA399">
    <cfRule type="expression" dxfId="30" priority="14499">
      <formula>$L399=0</formula>
    </cfRule>
  </conditionalFormatting>
  <conditionalFormatting sqref="Z399:AA399">
    <cfRule type="cellIs" dxfId="31" priority="50794" operator="lessThan">
      <formula>0</formula>
    </cfRule>
    <cfRule type="cellIs" dxfId="32" priority="36276" operator="lessThan">
      <formula>0</formula>
    </cfRule>
  </conditionalFormatting>
  <conditionalFormatting sqref="AB399">
    <cfRule type="expression" dxfId="30" priority="7240">
      <formula>$L399=0</formula>
    </cfRule>
  </conditionalFormatting>
  <conditionalFormatting sqref="D400">
    <cfRule type="expression" dxfId="30" priority="21757">
      <formula>$L400=0</formula>
    </cfRule>
  </conditionalFormatting>
  <conditionalFormatting sqref="H400">
    <cfRule type="expression" dxfId="30" priority="21756">
      <formula>$L400=0</formula>
    </cfRule>
  </conditionalFormatting>
  <conditionalFormatting sqref="L400">
    <cfRule type="expression" dxfId="30" priority="21755">
      <formula>$L400=0</formula>
    </cfRule>
  </conditionalFormatting>
  <conditionalFormatting sqref="P400">
    <cfRule type="expression" dxfId="30" priority="21754">
      <formula>$L400=0</formula>
    </cfRule>
  </conditionalFormatting>
  <conditionalFormatting sqref="T400">
    <cfRule type="expression" dxfId="30" priority="21753">
      <formula>$L400=0</formula>
    </cfRule>
  </conditionalFormatting>
  <conditionalFormatting sqref="X400">
    <cfRule type="expression" dxfId="30" priority="21752">
      <formula>$L400=0</formula>
    </cfRule>
  </conditionalFormatting>
  <conditionalFormatting sqref="AB400">
    <cfRule type="expression" dxfId="30" priority="21751">
      <formula>$L400=0</formula>
    </cfRule>
  </conditionalFormatting>
  <conditionalFormatting sqref="A401:C401">
    <cfRule type="expression" dxfId="30" priority="14498">
      <formula>$L401=0</formula>
    </cfRule>
  </conditionalFormatting>
  <conditionalFormatting sqref="B401:C401">
    <cfRule type="cellIs" dxfId="31" priority="50793" operator="lessThan">
      <formula>0</formula>
    </cfRule>
    <cfRule type="cellIs" dxfId="32" priority="36275" operator="lessThan">
      <formula>0</formula>
    </cfRule>
  </conditionalFormatting>
  <conditionalFormatting sqref="D401">
    <cfRule type="expression" dxfId="30" priority="7239">
      <formula>$L401=0</formula>
    </cfRule>
  </conditionalFormatting>
  <conditionalFormatting sqref="E401:G401">
    <cfRule type="expression" dxfId="30" priority="14497">
      <formula>$L401=0</formula>
    </cfRule>
  </conditionalFormatting>
  <conditionalFormatting sqref="F401:G401">
    <cfRule type="cellIs" dxfId="31" priority="50792" operator="lessThan">
      <formula>0</formula>
    </cfRule>
    <cfRule type="cellIs" dxfId="32" priority="36274" operator="lessThan">
      <formula>0</formula>
    </cfRule>
  </conditionalFormatting>
  <conditionalFormatting sqref="H401">
    <cfRule type="expression" dxfId="30" priority="7238">
      <formula>$L401=0</formula>
    </cfRule>
  </conditionalFormatting>
  <conditionalFormatting sqref="I401:K401">
    <cfRule type="expression" dxfId="30" priority="14496">
      <formula>$L401=0</formula>
    </cfRule>
  </conditionalFormatting>
  <conditionalFormatting sqref="J401:K401">
    <cfRule type="cellIs" dxfId="31" priority="50791" operator="lessThan">
      <formula>0</formula>
    </cfRule>
    <cfRule type="cellIs" dxfId="32" priority="36273" operator="lessThan">
      <formula>0</formula>
    </cfRule>
  </conditionalFormatting>
  <conditionalFormatting sqref="L401">
    <cfRule type="expression" dxfId="30" priority="7237">
      <formula>$L401=0</formula>
    </cfRule>
  </conditionalFormatting>
  <conditionalFormatting sqref="M401:O401">
    <cfRule type="expression" dxfId="30" priority="14495">
      <formula>$L401=0</formula>
    </cfRule>
  </conditionalFormatting>
  <conditionalFormatting sqref="N401:O401">
    <cfRule type="cellIs" dxfId="31" priority="50790" operator="lessThan">
      <formula>0</formula>
    </cfRule>
    <cfRule type="cellIs" dxfId="32" priority="36272" operator="lessThan">
      <formula>0</formula>
    </cfRule>
  </conditionalFormatting>
  <conditionalFormatting sqref="P401">
    <cfRule type="expression" dxfId="30" priority="7236">
      <formula>$L401=0</formula>
    </cfRule>
  </conditionalFormatting>
  <conditionalFormatting sqref="Q401:S401">
    <cfRule type="expression" dxfId="30" priority="14494">
      <formula>$L401=0</formula>
    </cfRule>
  </conditionalFormatting>
  <conditionalFormatting sqref="R401:S401">
    <cfRule type="cellIs" dxfId="31" priority="50789" operator="lessThan">
      <formula>0</formula>
    </cfRule>
    <cfRule type="cellIs" dxfId="32" priority="36271" operator="lessThan">
      <formula>0</formula>
    </cfRule>
  </conditionalFormatting>
  <conditionalFormatting sqref="T401">
    <cfRule type="expression" dxfId="30" priority="7235">
      <formula>$L401=0</formula>
    </cfRule>
  </conditionalFormatting>
  <conditionalFormatting sqref="U401:W401">
    <cfRule type="expression" dxfId="30" priority="14493">
      <formula>$L401=0</formula>
    </cfRule>
  </conditionalFormatting>
  <conditionalFormatting sqref="V401:W401">
    <cfRule type="cellIs" dxfId="31" priority="50788" operator="lessThan">
      <formula>0</formula>
    </cfRule>
    <cfRule type="cellIs" dxfId="32" priority="36270" operator="lessThan">
      <formula>0</formula>
    </cfRule>
  </conditionalFormatting>
  <conditionalFormatting sqref="X401">
    <cfRule type="expression" dxfId="30" priority="7234">
      <formula>$L401=0</formula>
    </cfRule>
  </conditionalFormatting>
  <conditionalFormatting sqref="Y401:AA401">
    <cfRule type="expression" dxfId="30" priority="14492">
      <formula>$L401=0</formula>
    </cfRule>
  </conditionalFormatting>
  <conditionalFormatting sqref="Z401:AA401">
    <cfRule type="cellIs" dxfId="31" priority="50787" operator="lessThan">
      <formula>0</formula>
    </cfRule>
    <cfRule type="cellIs" dxfId="32" priority="36269" operator="lessThan">
      <formula>0</formula>
    </cfRule>
  </conditionalFormatting>
  <conditionalFormatting sqref="AB401">
    <cfRule type="expression" dxfId="30" priority="7233">
      <formula>$L401=0</formula>
    </cfRule>
  </conditionalFormatting>
  <conditionalFormatting sqref="D402">
    <cfRule type="expression" dxfId="30" priority="21750">
      <formula>$L402=0</formula>
    </cfRule>
  </conditionalFormatting>
  <conditionalFormatting sqref="H402">
    <cfRule type="expression" dxfId="30" priority="21749">
      <formula>$L402=0</formula>
    </cfRule>
  </conditionalFormatting>
  <conditionalFormatting sqref="L402">
    <cfRule type="expression" dxfId="30" priority="21748">
      <formula>$L402=0</formula>
    </cfRule>
  </conditionalFormatting>
  <conditionalFormatting sqref="P402">
    <cfRule type="expression" dxfId="30" priority="21747">
      <formula>$L402=0</formula>
    </cfRule>
  </conditionalFormatting>
  <conditionalFormatting sqref="T402">
    <cfRule type="expression" dxfId="30" priority="21746">
      <formula>$L402=0</formula>
    </cfRule>
  </conditionalFormatting>
  <conditionalFormatting sqref="X402">
    <cfRule type="expression" dxfId="30" priority="21745">
      <formula>$L402=0</formula>
    </cfRule>
  </conditionalFormatting>
  <conditionalFormatting sqref="AB402">
    <cfRule type="expression" dxfId="30" priority="21744">
      <formula>$L402=0</formula>
    </cfRule>
  </conditionalFormatting>
  <conditionalFormatting sqref="A403:C403">
    <cfRule type="expression" dxfId="30" priority="14491">
      <formula>$L403=0</formula>
    </cfRule>
  </conditionalFormatting>
  <conditionalFormatting sqref="B403:C403">
    <cfRule type="cellIs" dxfId="31" priority="50786" operator="lessThan">
      <formula>0</formula>
    </cfRule>
    <cfRule type="cellIs" dxfId="32" priority="36268" operator="lessThan">
      <formula>0</formula>
    </cfRule>
  </conditionalFormatting>
  <conditionalFormatting sqref="D403">
    <cfRule type="expression" dxfId="30" priority="7232">
      <formula>$L403=0</formula>
    </cfRule>
  </conditionalFormatting>
  <conditionalFormatting sqref="E403:G403">
    <cfRule type="expression" dxfId="30" priority="14490">
      <formula>$L403=0</formula>
    </cfRule>
  </conditionalFormatting>
  <conditionalFormatting sqref="F403:G403">
    <cfRule type="cellIs" dxfId="31" priority="50785" operator="lessThan">
      <formula>0</formula>
    </cfRule>
    <cfRule type="cellIs" dxfId="32" priority="36267" operator="lessThan">
      <formula>0</formula>
    </cfRule>
  </conditionalFormatting>
  <conditionalFormatting sqref="H403">
    <cfRule type="expression" dxfId="30" priority="7231">
      <formula>$L403=0</formula>
    </cfRule>
  </conditionalFormatting>
  <conditionalFormatting sqref="I403:K403">
    <cfRule type="expression" dxfId="30" priority="14489">
      <formula>$L403=0</formula>
    </cfRule>
  </conditionalFormatting>
  <conditionalFormatting sqref="J403:K403">
    <cfRule type="cellIs" dxfId="31" priority="50784" operator="lessThan">
      <formula>0</formula>
    </cfRule>
    <cfRule type="cellIs" dxfId="32" priority="36266" operator="lessThan">
      <formula>0</formula>
    </cfRule>
  </conditionalFormatting>
  <conditionalFormatting sqref="L403">
    <cfRule type="expression" dxfId="30" priority="7230">
      <formula>$L403=0</formula>
    </cfRule>
  </conditionalFormatting>
  <conditionalFormatting sqref="M403:O403">
    <cfRule type="expression" dxfId="30" priority="14488">
      <formula>$L403=0</formula>
    </cfRule>
  </conditionalFormatting>
  <conditionalFormatting sqref="N403:O403">
    <cfRule type="cellIs" dxfId="31" priority="50783" operator="lessThan">
      <formula>0</formula>
    </cfRule>
    <cfRule type="cellIs" dxfId="32" priority="36265" operator="lessThan">
      <formula>0</formula>
    </cfRule>
  </conditionalFormatting>
  <conditionalFormatting sqref="P403">
    <cfRule type="expression" dxfId="30" priority="7229">
      <formula>$L403=0</formula>
    </cfRule>
  </conditionalFormatting>
  <conditionalFormatting sqref="Q403:S403">
    <cfRule type="expression" dxfId="30" priority="14487">
      <formula>$L403=0</formula>
    </cfRule>
  </conditionalFormatting>
  <conditionalFormatting sqref="R403:S403">
    <cfRule type="cellIs" dxfId="31" priority="50782" operator="lessThan">
      <formula>0</formula>
    </cfRule>
    <cfRule type="cellIs" dxfId="32" priority="36264" operator="lessThan">
      <formula>0</formula>
    </cfRule>
  </conditionalFormatting>
  <conditionalFormatting sqref="T403">
    <cfRule type="expression" dxfId="30" priority="7228">
      <formula>$L403=0</formula>
    </cfRule>
  </conditionalFormatting>
  <conditionalFormatting sqref="U403:W403">
    <cfRule type="expression" dxfId="30" priority="14486">
      <formula>$L403=0</formula>
    </cfRule>
  </conditionalFormatting>
  <conditionalFormatting sqref="V403:W403">
    <cfRule type="cellIs" dxfId="31" priority="50781" operator="lessThan">
      <formula>0</formula>
    </cfRule>
    <cfRule type="cellIs" dxfId="32" priority="36263" operator="lessThan">
      <formula>0</formula>
    </cfRule>
  </conditionalFormatting>
  <conditionalFormatting sqref="X403">
    <cfRule type="expression" dxfId="30" priority="7227">
      <formula>$L403=0</formula>
    </cfRule>
  </conditionalFormatting>
  <conditionalFormatting sqref="Y403:AA403">
    <cfRule type="expression" dxfId="30" priority="14485">
      <formula>$L403=0</formula>
    </cfRule>
  </conditionalFormatting>
  <conditionalFormatting sqref="Z403:AA403">
    <cfRule type="cellIs" dxfId="31" priority="50780" operator="lessThan">
      <formula>0</formula>
    </cfRule>
    <cfRule type="cellIs" dxfId="32" priority="36262" operator="lessThan">
      <formula>0</formula>
    </cfRule>
  </conditionalFormatting>
  <conditionalFormatting sqref="AB403">
    <cfRule type="expression" dxfId="30" priority="7226">
      <formula>$L403=0</formula>
    </cfRule>
  </conditionalFormatting>
  <conditionalFormatting sqref="D404">
    <cfRule type="expression" dxfId="30" priority="21743">
      <formula>$L404=0</formula>
    </cfRule>
  </conditionalFormatting>
  <conditionalFormatting sqref="H404">
    <cfRule type="expression" dxfId="30" priority="21742">
      <formula>$L404=0</formula>
    </cfRule>
  </conditionalFormatting>
  <conditionalFormatting sqref="L404">
    <cfRule type="expression" dxfId="30" priority="21741">
      <formula>$L404=0</formula>
    </cfRule>
  </conditionalFormatting>
  <conditionalFormatting sqref="P404">
    <cfRule type="expression" dxfId="30" priority="21740">
      <formula>$L404=0</formula>
    </cfRule>
  </conditionalFormatting>
  <conditionalFormatting sqref="T404">
    <cfRule type="expression" dxfId="30" priority="21739">
      <formula>$L404=0</formula>
    </cfRule>
  </conditionalFormatting>
  <conditionalFormatting sqref="X404">
    <cfRule type="expression" dxfId="30" priority="21738">
      <formula>$L404=0</formula>
    </cfRule>
  </conditionalFormatting>
  <conditionalFormatting sqref="AB404">
    <cfRule type="expression" dxfId="30" priority="21737">
      <formula>$L404=0</formula>
    </cfRule>
  </conditionalFormatting>
  <conditionalFormatting sqref="A405:C405">
    <cfRule type="expression" dxfId="30" priority="14484">
      <formula>$L405=0</formula>
    </cfRule>
  </conditionalFormatting>
  <conditionalFormatting sqref="B405:C405">
    <cfRule type="cellIs" dxfId="31" priority="50779" operator="lessThan">
      <formula>0</formula>
    </cfRule>
    <cfRule type="cellIs" dxfId="32" priority="36261" operator="lessThan">
      <formula>0</formula>
    </cfRule>
  </conditionalFormatting>
  <conditionalFormatting sqref="D405">
    <cfRule type="expression" dxfId="30" priority="7225">
      <formula>$L405=0</formula>
    </cfRule>
  </conditionalFormatting>
  <conditionalFormatting sqref="E405:G405">
    <cfRule type="expression" dxfId="30" priority="14483">
      <formula>$L405=0</formula>
    </cfRule>
  </conditionalFormatting>
  <conditionalFormatting sqref="F405:G405">
    <cfRule type="cellIs" dxfId="31" priority="50778" operator="lessThan">
      <formula>0</formula>
    </cfRule>
    <cfRule type="cellIs" dxfId="32" priority="36260" operator="lessThan">
      <formula>0</formula>
    </cfRule>
  </conditionalFormatting>
  <conditionalFormatting sqref="H405">
    <cfRule type="expression" dxfId="30" priority="7224">
      <formula>$L405=0</formula>
    </cfRule>
  </conditionalFormatting>
  <conditionalFormatting sqref="I405:K405">
    <cfRule type="expression" dxfId="30" priority="14482">
      <formula>$L405=0</formula>
    </cfRule>
  </conditionalFormatting>
  <conditionalFormatting sqref="J405:K405">
    <cfRule type="cellIs" dxfId="31" priority="50777" operator="lessThan">
      <formula>0</formula>
    </cfRule>
    <cfRule type="cellIs" dxfId="32" priority="36259" operator="lessThan">
      <formula>0</formula>
    </cfRule>
  </conditionalFormatting>
  <conditionalFormatting sqref="L405">
    <cfRule type="expression" dxfId="30" priority="7223">
      <formula>$L405=0</formula>
    </cfRule>
  </conditionalFormatting>
  <conditionalFormatting sqref="M405:O405">
    <cfRule type="expression" dxfId="30" priority="14481">
      <formula>$L405=0</formula>
    </cfRule>
  </conditionalFormatting>
  <conditionalFormatting sqref="N405:O405">
    <cfRule type="cellIs" dxfId="31" priority="50776" operator="lessThan">
      <formula>0</formula>
    </cfRule>
    <cfRule type="cellIs" dxfId="32" priority="36258" operator="lessThan">
      <formula>0</formula>
    </cfRule>
  </conditionalFormatting>
  <conditionalFormatting sqref="P405">
    <cfRule type="expression" dxfId="30" priority="7222">
      <formula>$L405=0</formula>
    </cfRule>
  </conditionalFormatting>
  <conditionalFormatting sqref="Q405:S405">
    <cfRule type="expression" dxfId="30" priority="14480">
      <formula>$L405=0</formula>
    </cfRule>
  </conditionalFormatting>
  <conditionalFormatting sqref="R405:S405">
    <cfRule type="cellIs" dxfId="31" priority="50775" operator="lessThan">
      <formula>0</formula>
    </cfRule>
    <cfRule type="cellIs" dxfId="32" priority="36257" operator="lessThan">
      <formula>0</formula>
    </cfRule>
  </conditionalFormatting>
  <conditionalFormatting sqref="T405">
    <cfRule type="expression" dxfId="30" priority="7221">
      <formula>$L405=0</formula>
    </cfRule>
  </conditionalFormatting>
  <conditionalFormatting sqref="U405:W405">
    <cfRule type="expression" dxfId="30" priority="14479">
      <formula>$L405=0</formula>
    </cfRule>
  </conditionalFormatting>
  <conditionalFormatting sqref="V405:W405">
    <cfRule type="cellIs" dxfId="31" priority="50774" operator="lessThan">
      <formula>0</formula>
    </cfRule>
    <cfRule type="cellIs" dxfId="32" priority="36256" operator="lessThan">
      <formula>0</formula>
    </cfRule>
  </conditionalFormatting>
  <conditionalFormatting sqref="X405">
    <cfRule type="expression" dxfId="30" priority="7220">
      <formula>$L405=0</formula>
    </cfRule>
  </conditionalFormatting>
  <conditionalFormatting sqref="Y405:AA405">
    <cfRule type="expression" dxfId="30" priority="14478">
      <formula>$L405=0</formula>
    </cfRule>
  </conditionalFormatting>
  <conditionalFormatting sqref="Z405:AA405">
    <cfRule type="cellIs" dxfId="31" priority="50773" operator="lessThan">
      <formula>0</formula>
    </cfRule>
    <cfRule type="cellIs" dxfId="32" priority="36255" operator="lessThan">
      <formula>0</formula>
    </cfRule>
  </conditionalFormatting>
  <conditionalFormatting sqref="AB405">
    <cfRule type="expression" dxfId="30" priority="7219">
      <formula>$L405=0</formula>
    </cfRule>
  </conditionalFormatting>
  <conditionalFormatting sqref="D406">
    <cfRule type="expression" dxfId="30" priority="21736">
      <formula>$L406=0</formula>
    </cfRule>
  </conditionalFormatting>
  <conditionalFormatting sqref="H406">
    <cfRule type="expression" dxfId="30" priority="21735">
      <formula>$L406=0</formula>
    </cfRule>
  </conditionalFormatting>
  <conditionalFormatting sqref="L406">
    <cfRule type="expression" dxfId="30" priority="21734">
      <formula>$L406=0</formula>
    </cfRule>
  </conditionalFormatting>
  <conditionalFormatting sqref="P406">
    <cfRule type="expression" dxfId="30" priority="21733">
      <formula>$L406=0</formula>
    </cfRule>
  </conditionalFormatting>
  <conditionalFormatting sqref="T406">
    <cfRule type="expression" dxfId="30" priority="21732">
      <formula>$L406=0</formula>
    </cfRule>
  </conditionalFormatting>
  <conditionalFormatting sqref="X406">
    <cfRule type="expression" dxfId="30" priority="21731">
      <formula>$L406=0</formula>
    </cfRule>
  </conditionalFormatting>
  <conditionalFormatting sqref="AB406">
    <cfRule type="expression" dxfId="30" priority="21730">
      <formula>$L406=0</formula>
    </cfRule>
  </conditionalFormatting>
  <conditionalFormatting sqref="A407:C407">
    <cfRule type="expression" dxfId="30" priority="14477">
      <formula>$L407=0</formula>
    </cfRule>
  </conditionalFormatting>
  <conditionalFormatting sqref="B407:C407">
    <cfRule type="cellIs" dxfId="31" priority="50772" operator="lessThan">
      <formula>0</formula>
    </cfRule>
    <cfRule type="cellIs" dxfId="32" priority="36254" operator="lessThan">
      <formula>0</formula>
    </cfRule>
  </conditionalFormatting>
  <conditionalFormatting sqref="D407">
    <cfRule type="expression" dxfId="30" priority="7218">
      <formula>$L407=0</formula>
    </cfRule>
  </conditionalFormatting>
  <conditionalFormatting sqref="E407:G407">
    <cfRule type="expression" dxfId="30" priority="14476">
      <formula>$L407=0</formula>
    </cfRule>
  </conditionalFormatting>
  <conditionalFormatting sqref="F407:G407">
    <cfRule type="cellIs" dxfId="31" priority="50771" operator="lessThan">
      <formula>0</formula>
    </cfRule>
    <cfRule type="cellIs" dxfId="32" priority="36253" operator="lessThan">
      <formula>0</formula>
    </cfRule>
  </conditionalFormatting>
  <conditionalFormatting sqref="H407">
    <cfRule type="expression" dxfId="30" priority="7217">
      <formula>$L407=0</formula>
    </cfRule>
  </conditionalFormatting>
  <conditionalFormatting sqref="I407:K407">
    <cfRule type="expression" dxfId="30" priority="14475">
      <formula>$L407=0</formula>
    </cfRule>
  </conditionalFormatting>
  <conditionalFormatting sqref="J407:K407">
    <cfRule type="cellIs" dxfId="31" priority="50770" operator="lessThan">
      <formula>0</formula>
    </cfRule>
    <cfRule type="cellIs" dxfId="32" priority="36252" operator="lessThan">
      <formula>0</formula>
    </cfRule>
  </conditionalFormatting>
  <conditionalFormatting sqref="L407">
    <cfRule type="expression" dxfId="30" priority="7216">
      <formula>$L407=0</formula>
    </cfRule>
  </conditionalFormatting>
  <conditionalFormatting sqref="M407:O407">
    <cfRule type="expression" dxfId="30" priority="14474">
      <formula>$L407=0</formula>
    </cfRule>
  </conditionalFormatting>
  <conditionalFormatting sqref="N407:O407">
    <cfRule type="cellIs" dxfId="31" priority="50769" operator="lessThan">
      <formula>0</formula>
    </cfRule>
    <cfRule type="cellIs" dxfId="32" priority="36251" operator="lessThan">
      <formula>0</formula>
    </cfRule>
  </conditionalFormatting>
  <conditionalFormatting sqref="P407">
    <cfRule type="expression" dxfId="30" priority="7215">
      <formula>$L407=0</formula>
    </cfRule>
  </conditionalFormatting>
  <conditionalFormatting sqref="Q407:S407">
    <cfRule type="expression" dxfId="30" priority="14473">
      <formula>$L407=0</formula>
    </cfRule>
  </conditionalFormatting>
  <conditionalFormatting sqref="R407:S407">
    <cfRule type="cellIs" dxfId="31" priority="50768" operator="lessThan">
      <formula>0</formula>
    </cfRule>
    <cfRule type="cellIs" dxfId="32" priority="36250" operator="lessThan">
      <formula>0</formula>
    </cfRule>
  </conditionalFormatting>
  <conditionalFormatting sqref="T407">
    <cfRule type="expression" dxfId="30" priority="7214">
      <formula>$L407=0</formula>
    </cfRule>
  </conditionalFormatting>
  <conditionalFormatting sqref="U407:W407">
    <cfRule type="expression" dxfId="30" priority="14472">
      <formula>$L407=0</formula>
    </cfRule>
  </conditionalFormatting>
  <conditionalFormatting sqref="V407:W407">
    <cfRule type="cellIs" dxfId="31" priority="50767" operator="lessThan">
      <formula>0</formula>
    </cfRule>
    <cfRule type="cellIs" dxfId="32" priority="36249" operator="lessThan">
      <formula>0</formula>
    </cfRule>
  </conditionalFormatting>
  <conditionalFormatting sqref="X407">
    <cfRule type="expression" dxfId="30" priority="7213">
      <formula>$L407=0</formula>
    </cfRule>
  </conditionalFormatting>
  <conditionalFormatting sqref="Y407:AA407">
    <cfRule type="expression" dxfId="30" priority="14471">
      <formula>$L407=0</formula>
    </cfRule>
  </conditionalFormatting>
  <conditionalFormatting sqref="Z407:AA407">
    <cfRule type="cellIs" dxfId="31" priority="50766" operator="lessThan">
      <formula>0</formula>
    </cfRule>
    <cfRule type="cellIs" dxfId="32" priority="36248" operator="lessThan">
      <formula>0</formula>
    </cfRule>
  </conditionalFormatting>
  <conditionalFormatting sqref="AB407">
    <cfRule type="expression" dxfId="30" priority="7212">
      <formula>$L407=0</formula>
    </cfRule>
  </conditionalFormatting>
  <conditionalFormatting sqref="D408">
    <cfRule type="expression" dxfId="30" priority="21729">
      <formula>$L408=0</formula>
    </cfRule>
  </conditionalFormatting>
  <conditionalFormatting sqref="H408">
    <cfRule type="expression" dxfId="30" priority="21728">
      <formula>$L408=0</formula>
    </cfRule>
  </conditionalFormatting>
  <conditionalFormatting sqref="L408">
    <cfRule type="expression" dxfId="30" priority="21727">
      <formula>$L408=0</formula>
    </cfRule>
  </conditionalFormatting>
  <conditionalFormatting sqref="P408">
    <cfRule type="expression" dxfId="30" priority="21726">
      <formula>$L408=0</formula>
    </cfRule>
  </conditionalFormatting>
  <conditionalFormatting sqref="T408">
    <cfRule type="expression" dxfId="30" priority="21725">
      <formula>$L408=0</formula>
    </cfRule>
  </conditionalFormatting>
  <conditionalFormatting sqref="X408">
    <cfRule type="expression" dxfId="30" priority="21724">
      <formula>$L408=0</formula>
    </cfRule>
  </conditionalFormatting>
  <conditionalFormatting sqref="AB408">
    <cfRule type="expression" dxfId="30" priority="21723">
      <formula>$L408=0</formula>
    </cfRule>
  </conditionalFormatting>
  <conditionalFormatting sqref="A409:C409">
    <cfRule type="expression" dxfId="30" priority="14470">
      <formula>$L409=0</formula>
    </cfRule>
  </conditionalFormatting>
  <conditionalFormatting sqref="B409:C409">
    <cfRule type="cellIs" dxfId="31" priority="50765" operator="lessThan">
      <formula>0</formula>
    </cfRule>
    <cfRule type="cellIs" dxfId="32" priority="36247" operator="lessThan">
      <formula>0</formula>
    </cfRule>
  </conditionalFormatting>
  <conditionalFormatting sqref="D409">
    <cfRule type="expression" dxfId="30" priority="7211">
      <formula>$L409=0</formula>
    </cfRule>
  </conditionalFormatting>
  <conditionalFormatting sqref="E409:G409">
    <cfRule type="expression" dxfId="30" priority="14469">
      <formula>$L409=0</formula>
    </cfRule>
  </conditionalFormatting>
  <conditionalFormatting sqref="F409:G409">
    <cfRule type="cellIs" dxfId="31" priority="50764" operator="lessThan">
      <formula>0</formula>
    </cfRule>
    <cfRule type="cellIs" dxfId="32" priority="36246" operator="lessThan">
      <formula>0</formula>
    </cfRule>
  </conditionalFormatting>
  <conditionalFormatting sqref="H409">
    <cfRule type="expression" dxfId="30" priority="7210">
      <formula>$L409=0</formula>
    </cfRule>
  </conditionalFormatting>
  <conditionalFormatting sqref="I409:K409">
    <cfRule type="expression" dxfId="30" priority="14468">
      <formula>$L409=0</formula>
    </cfRule>
  </conditionalFormatting>
  <conditionalFormatting sqref="J409:K409">
    <cfRule type="cellIs" dxfId="31" priority="50763" operator="lessThan">
      <formula>0</formula>
    </cfRule>
    <cfRule type="cellIs" dxfId="32" priority="36245" operator="lessThan">
      <formula>0</formula>
    </cfRule>
  </conditionalFormatting>
  <conditionalFormatting sqref="L409">
    <cfRule type="expression" dxfId="30" priority="7209">
      <formula>$L409=0</formula>
    </cfRule>
  </conditionalFormatting>
  <conditionalFormatting sqref="M409:O409">
    <cfRule type="expression" dxfId="30" priority="14467">
      <formula>$L409=0</formula>
    </cfRule>
  </conditionalFormatting>
  <conditionalFormatting sqref="N409:O409">
    <cfRule type="cellIs" dxfId="31" priority="50762" operator="lessThan">
      <formula>0</formula>
    </cfRule>
    <cfRule type="cellIs" dxfId="32" priority="36244" operator="lessThan">
      <formula>0</formula>
    </cfRule>
  </conditionalFormatting>
  <conditionalFormatting sqref="P409">
    <cfRule type="expression" dxfId="30" priority="7208">
      <formula>$L409=0</formula>
    </cfRule>
  </conditionalFormatting>
  <conditionalFormatting sqref="Q409:S409">
    <cfRule type="expression" dxfId="30" priority="14466">
      <formula>$L409=0</formula>
    </cfRule>
  </conditionalFormatting>
  <conditionalFormatting sqref="R409:S409">
    <cfRule type="cellIs" dxfId="31" priority="50761" operator="lessThan">
      <formula>0</formula>
    </cfRule>
    <cfRule type="cellIs" dxfId="32" priority="36243" operator="lessThan">
      <formula>0</formula>
    </cfRule>
  </conditionalFormatting>
  <conditionalFormatting sqref="T409">
    <cfRule type="expression" dxfId="30" priority="7207">
      <formula>$L409=0</formula>
    </cfRule>
  </conditionalFormatting>
  <conditionalFormatting sqref="U409:W409">
    <cfRule type="expression" dxfId="30" priority="14465">
      <formula>$L409=0</formula>
    </cfRule>
  </conditionalFormatting>
  <conditionalFormatting sqref="V409:W409">
    <cfRule type="cellIs" dxfId="31" priority="50760" operator="lessThan">
      <formula>0</formula>
    </cfRule>
    <cfRule type="cellIs" dxfId="32" priority="36242" operator="lessThan">
      <formula>0</formula>
    </cfRule>
  </conditionalFormatting>
  <conditionalFormatting sqref="X409">
    <cfRule type="expression" dxfId="30" priority="7206">
      <formula>$L409=0</formula>
    </cfRule>
  </conditionalFormatting>
  <conditionalFormatting sqref="Y409:AA409">
    <cfRule type="expression" dxfId="30" priority="14464">
      <formula>$L409=0</formula>
    </cfRule>
  </conditionalFormatting>
  <conditionalFormatting sqref="Z409:AA409">
    <cfRule type="cellIs" dxfId="31" priority="50759" operator="lessThan">
      <formula>0</formula>
    </cfRule>
    <cfRule type="cellIs" dxfId="32" priority="36241" operator="lessThan">
      <formula>0</formula>
    </cfRule>
  </conditionalFormatting>
  <conditionalFormatting sqref="AB409">
    <cfRule type="expression" dxfId="30" priority="7205">
      <formula>$L409=0</formula>
    </cfRule>
  </conditionalFormatting>
  <conditionalFormatting sqref="D410">
    <cfRule type="expression" dxfId="30" priority="21722">
      <formula>$L410=0</formula>
    </cfRule>
  </conditionalFormatting>
  <conditionalFormatting sqref="H410">
    <cfRule type="expression" dxfId="30" priority="21721">
      <formula>$L410=0</formula>
    </cfRule>
  </conditionalFormatting>
  <conditionalFormatting sqref="L410">
    <cfRule type="expression" dxfId="30" priority="21720">
      <formula>$L410=0</formula>
    </cfRule>
  </conditionalFormatting>
  <conditionalFormatting sqref="P410">
    <cfRule type="expression" dxfId="30" priority="21719">
      <formula>$L410=0</formula>
    </cfRule>
  </conditionalFormatting>
  <conditionalFormatting sqref="T410">
    <cfRule type="expression" dxfId="30" priority="21718">
      <formula>$L410=0</formula>
    </cfRule>
  </conditionalFormatting>
  <conditionalFormatting sqref="X410">
    <cfRule type="expression" dxfId="30" priority="21717">
      <formula>$L410=0</formula>
    </cfRule>
  </conditionalFormatting>
  <conditionalFormatting sqref="AB410">
    <cfRule type="expression" dxfId="30" priority="21716">
      <formula>$L410=0</formula>
    </cfRule>
  </conditionalFormatting>
  <conditionalFormatting sqref="A411:C411">
    <cfRule type="expression" dxfId="30" priority="14463">
      <formula>$L411=0</formula>
    </cfRule>
  </conditionalFormatting>
  <conditionalFormatting sqref="B411:C411">
    <cfRule type="cellIs" dxfId="31" priority="50758" operator="lessThan">
      <formula>0</formula>
    </cfRule>
    <cfRule type="cellIs" dxfId="32" priority="36240" operator="lessThan">
      <formula>0</formula>
    </cfRule>
  </conditionalFormatting>
  <conditionalFormatting sqref="D411">
    <cfRule type="expression" dxfId="30" priority="7204">
      <formula>$L411=0</formula>
    </cfRule>
  </conditionalFormatting>
  <conditionalFormatting sqref="E411:G411">
    <cfRule type="expression" dxfId="30" priority="14462">
      <formula>$L411=0</formula>
    </cfRule>
  </conditionalFormatting>
  <conditionalFormatting sqref="F411:G411">
    <cfRule type="cellIs" dxfId="31" priority="50757" operator="lessThan">
      <formula>0</formula>
    </cfRule>
    <cfRule type="cellIs" dxfId="32" priority="36239" operator="lessThan">
      <formula>0</formula>
    </cfRule>
  </conditionalFormatting>
  <conditionalFormatting sqref="H411">
    <cfRule type="expression" dxfId="30" priority="7203">
      <formula>$L411=0</formula>
    </cfRule>
  </conditionalFormatting>
  <conditionalFormatting sqref="I411:K411">
    <cfRule type="expression" dxfId="30" priority="14461">
      <formula>$L411=0</formula>
    </cfRule>
  </conditionalFormatting>
  <conditionalFormatting sqref="J411:K411">
    <cfRule type="cellIs" dxfId="31" priority="50756" operator="lessThan">
      <formula>0</formula>
    </cfRule>
    <cfRule type="cellIs" dxfId="32" priority="36238" operator="lessThan">
      <formula>0</formula>
    </cfRule>
  </conditionalFormatting>
  <conditionalFormatting sqref="L411">
    <cfRule type="expression" dxfId="30" priority="7202">
      <formula>$L411=0</formula>
    </cfRule>
  </conditionalFormatting>
  <conditionalFormatting sqref="M411:O411">
    <cfRule type="expression" dxfId="30" priority="14460">
      <formula>$L411=0</formula>
    </cfRule>
  </conditionalFormatting>
  <conditionalFormatting sqref="N411:O411">
    <cfRule type="cellIs" dxfId="31" priority="50755" operator="lessThan">
      <formula>0</formula>
    </cfRule>
    <cfRule type="cellIs" dxfId="32" priority="36237" operator="lessThan">
      <formula>0</formula>
    </cfRule>
  </conditionalFormatting>
  <conditionalFormatting sqref="P411">
    <cfRule type="expression" dxfId="30" priority="7201">
      <formula>$L411=0</formula>
    </cfRule>
  </conditionalFormatting>
  <conditionalFormatting sqref="Q411:S411">
    <cfRule type="expression" dxfId="30" priority="14459">
      <formula>$L411=0</formula>
    </cfRule>
  </conditionalFormatting>
  <conditionalFormatting sqref="R411:S411">
    <cfRule type="cellIs" dxfId="31" priority="50754" operator="lessThan">
      <formula>0</formula>
    </cfRule>
    <cfRule type="cellIs" dxfId="32" priority="36236" operator="lessThan">
      <formula>0</formula>
    </cfRule>
  </conditionalFormatting>
  <conditionalFormatting sqref="T411">
    <cfRule type="expression" dxfId="30" priority="7200">
      <formula>$L411=0</formula>
    </cfRule>
  </conditionalFormatting>
  <conditionalFormatting sqref="U411:W411">
    <cfRule type="expression" dxfId="30" priority="14458">
      <formula>$L411=0</formula>
    </cfRule>
  </conditionalFormatting>
  <conditionalFormatting sqref="V411:W411">
    <cfRule type="cellIs" dxfId="31" priority="50753" operator="lessThan">
      <formula>0</formula>
    </cfRule>
    <cfRule type="cellIs" dxfId="32" priority="36235" operator="lessThan">
      <formula>0</formula>
    </cfRule>
  </conditionalFormatting>
  <conditionalFormatting sqref="X411">
    <cfRule type="expression" dxfId="30" priority="7199">
      <formula>$L411=0</formula>
    </cfRule>
  </conditionalFormatting>
  <conditionalFormatting sqref="Y411:AA411">
    <cfRule type="expression" dxfId="30" priority="14457">
      <formula>$L411=0</formula>
    </cfRule>
  </conditionalFormatting>
  <conditionalFormatting sqref="Z411:AA411">
    <cfRule type="cellIs" dxfId="31" priority="50752" operator="lessThan">
      <formula>0</formula>
    </cfRule>
    <cfRule type="cellIs" dxfId="32" priority="36234" operator="lessThan">
      <formula>0</formula>
    </cfRule>
  </conditionalFormatting>
  <conditionalFormatting sqref="AB411">
    <cfRule type="expression" dxfId="30" priority="7198">
      <formula>$L411=0</formula>
    </cfRule>
  </conditionalFormatting>
  <conditionalFormatting sqref="D412">
    <cfRule type="expression" dxfId="30" priority="21715">
      <formula>$L412=0</formula>
    </cfRule>
  </conditionalFormatting>
  <conditionalFormatting sqref="H412">
    <cfRule type="expression" dxfId="30" priority="21714">
      <formula>$L412=0</formula>
    </cfRule>
  </conditionalFormatting>
  <conditionalFormatting sqref="L412">
    <cfRule type="expression" dxfId="30" priority="21713">
      <formula>$L412=0</formula>
    </cfRule>
  </conditionalFormatting>
  <conditionalFormatting sqref="P412">
    <cfRule type="expression" dxfId="30" priority="21712">
      <formula>$L412=0</formula>
    </cfRule>
  </conditionalFormatting>
  <conditionalFormatting sqref="T412">
    <cfRule type="expression" dxfId="30" priority="21711">
      <formula>$L412=0</formula>
    </cfRule>
  </conditionalFormatting>
  <conditionalFormatting sqref="X412">
    <cfRule type="expression" dxfId="30" priority="21710">
      <formula>$L412=0</formula>
    </cfRule>
  </conditionalFormatting>
  <conditionalFormatting sqref="AB412">
    <cfRule type="expression" dxfId="30" priority="21709">
      <formula>$L412=0</formula>
    </cfRule>
  </conditionalFormatting>
  <conditionalFormatting sqref="A413:C413">
    <cfRule type="expression" dxfId="30" priority="14456">
      <formula>$L413=0</formula>
    </cfRule>
  </conditionalFormatting>
  <conditionalFormatting sqref="B413:C413">
    <cfRule type="cellIs" dxfId="31" priority="50751" operator="lessThan">
      <formula>0</formula>
    </cfRule>
    <cfRule type="cellIs" dxfId="32" priority="36233" operator="lessThan">
      <formula>0</formula>
    </cfRule>
  </conditionalFormatting>
  <conditionalFormatting sqref="D413">
    <cfRule type="expression" dxfId="30" priority="7197">
      <formula>$L413=0</formula>
    </cfRule>
  </conditionalFormatting>
  <conditionalFormatting sqref="E413:G413">
    <cfRule type="expression" dxfId="30" priority="14455">
      <formula>$L413=0</formula>
    </cfRule>
  </conditionalFormatting>
  <conditionalFormatting sqref="F413:G413">
    <cfRule type="cellIs" dxfId="31" priority="50750" operator="lessThan">
      <formula>0</formula>
    </cfRule>
    <cfRule type="cellIs" dxfId="32" priority="36232" operator="lessThan">
      <formula>0</formula>
    </cfRule>
  </conditionalFormatting>
  <conditionalFormatting sqref="H413">
    <cfRule type="expression" dxfId="30" priority="7196">
      <formula>$L413=0</formula>
    </cfRule>
  </conditionalFormatting>
  <conditionalFormatting sqref="I413:K413">
    <cfRule type="expression" dxfId="30" priority="14454">
      <formula>$L413=0</formula>
    </cfRule>
  </conditionalFormatting>
  <conditionalFormatting sqref="J413:K413">
    <cfRule type="cellIs" dxfId="31" priority="50749" operator="lessThan">
      <formula>0</formula>
    </cfRule>
    <cfRule type="cellIs" dxfId="32" priority="36231" operator="lessThan">
      <formula>0</formula>
    </cfRule>
  </conditionalFormatting>
  <conditionalFormatting sqref="L413">
    <cfRule type="expression" dxfId="30" priority="7195">
      <formula>$L413=0</formula>
    </cfRule>
  </conditionalFormatting>
  <conditionalFormatting sqref="M413:O413">
    <cfRule type="expression" dxfId="30" priority="14453">
      <formula>$L413=0</formula>
    </cfRule>
  </conditionalFormatting>
  <conditionalFormatting sqref="N413:O413">
    <cfRule type="cellIs" dxfId="31" priority="50748" operator="lessThan">
      <formula>0</formula>
    </cfRule>
    <cfRule type="cellIs" dxfId="32" priority="36230" operator="lessThan">
      <formula>0</formula>
    </cfRule>
  </conditionalFormatting>
  <conditionalFormatting sqref="P413">
    <cfRule type="expression" dxfId="30" priority="7194">
      <formula>$L413=0</formula>
    </cfRule>
  </conditionalFormatting>
  <conditionalFormatting sqref="Q413:S413">
    <cfRule type="expression" dxfId="30" priority="14452">
      <formula>$L413=0</formula>
    </cfRule>
  </conditionalFormatting>
  <conditionalFormatting sqref="R413:S413">
    <cfRule type="cellIs" dxfId="31" priority="50747" operator="lessThan">
      <formula>0</formula>
    </cfRule>
    <cfRule type="cellIs" dxfId="32" priority="36229" operator="lessThan">
      <formula>0</formula>
    </cfRule>
  </conditionalFormatting>
  <conditionalFormatting sqref="T413">
    <cfRule type="expression" dxfId="30" priority="7193">
      <formula>$L413=0</formula>
    </cfRule>
  </conditionalFormatting>
  <conditionalFormatting sqref="U413:W413">
    <cfRule type="expression" dxfId="30" priority="14451">
      <formula>$L413=0</formula>
    </cfRule>
  </conditionalFormatting>
  <conditionalFormatting sqref="V413:W413">
    <cfRule type="cellIs" dxfId="31" priority="50746" operator="lessThan">
      <formula>0</formula>
    </cfRule>
    <cfRule type="cellIs" dxfId="32" priority="36228" operator="lessThan">
      <formula>0</formula>
    </cfRule>
  </conditionalFormatting>
  <conditionalFormatting sqref="X413">
    <cfRule type="expression" dxfId="30" priority="7192">
      <formula>$L413=0</formula>
    </cfRule>
  </conditionalFormatting>
  <conditionalFormatting sqref="Y413:AA413">
    <cfRule type="expression" dxfId="30" priority="14450">
      <formula>$L413=0</formula>
    </cfRule>
  </conditionalFormatting>
  <conditionalFormatting sqref="Z413:AA413">
    <cfRule type="cellIs" dxfId="31" priority="50745" operator="lessThan">
      <formula>0</formula>
    </cfRule>
    <cfRule type="cellIs" dxfId="32" priority="36227" operator="lessThan">
      <formula>0</formula>
    </cfRule>
  </conditionalFormatting>
  <conditionalFormatting sqref="AB413">
    <cfRule type="expression" dxfId="30" priority="7191">
      <formula>$L413=0</formula>
    </cfRule>
  </conditionalFormatting>
  <conditionalFormatting sqref="D414">
    <cfRule type="expression" dxfId="30" priority="21708">
      <formula>$L414=0</formula>
    </cfRule>
  </conditionalFormatting>
  <conditionalFormatting sqref="H414">
    <cfRule type="expression" dxfId="30" priority="21707">
      <formula>$L414=0</formula>
    </cfRule>
  </conditionalFormatting>
  <conditionalFormatting sqref="L414">
    <cfRule type="expression" dxfId="30" priority="21706">
      <formula>$L414=0</formula>
    </cfRule>
  </conditionalFormatting>
  <conditionalFormatting sqref="P414">
    <cfRule type="expression" dxfId="30" priority="21705">
      <formula>$L414=0</formula>
    </cfRule>
  </conditionalFormatting>
  <conditionalFormatting sqref="T414">
    <cfRule type="expression" dxfId="30" priority="21704">
      <formula>$L414=0</formula>
    </cfRule>
  </conditionalFormatting>
  <conditionalFormatting sqref="X414">
    <cfRule type="expression" dxfId="30" priority="21703">
      <formula>$L414=0</formula>
    </cfRule>
  </conditionalFormatting>
  <conditionalFormatting sqref="AB414">
    <cfRule type="expression" dxfId="30" priority="21702">
      <formula>$L414=0</formula>
    </cfRule>
  </conditionalFormatting>
  <conditionalFormatting sqref="A415:C415">
    <cfRule type="expression" dxfId="30" priority="14449">
      <formula>$L415=0</formula>
    </cfRule>
  </conditionalFormatting>
  <conditionalFormatting sqref="B415:C415">
    <cfRule type="cellIs" dxfId="31" priority="50744" operator="lessThan">
      <formula>0</formula>
    </cfRule>
    <cfRule type="cellIs" dxfId="32" priority="36226" operator="lessThan">
      <formula>0</formula>
    </cfRule>
  </conditionalFormatting>
  <conditionalFormatting sqref="D415">
    <cfRule type="expression" dxfId="30" priority="7190">
      <formula>$L415=0</formula>
    </cfRule>
  </conditionalFormatting>
  <conditionalFormatting sqref="E415:G415">
    <cfRule type="expression" dxfId="30" priority="14448">
      <formula>$L415=0</formula>
    </cfRule>
  </conditionalFormatting>
  <conditionalFormatting sqref="F415:G415">
    <cfRule type="cellIs" dxfId="31" priority="50743" operator="lessThan">
      <formula>0</formula>
    </cfRule>
    <cfRule type="cellIs" dxfId="32" priority="36225" operator="lessThan">
      <formula>0</formula>
    </cfRule>
  </conditionalFormatting>
  <conditionalFormatting sqref="H415">
    <cfRule type="expression" dxfId="30" priority="7189">
      <formula>$L415=0</formula>
    </cfRule>
  </conditionalFormatting>
  <conditionalFormatting sqref="I415:K415">
    <cfRule type="expression" dxfId="30" priority="14447">
      <formula>$L415=0</formula>
    </cfRule>
  </conditionalFormatting>
  <conditionalFormatting sqref="J415:K415">
    <cfRule type="cellIs" dxfId="31" priority="50742" operator="lessThan">
      <formula>0</formula>
    </cfRule>
    <cfRule type="cellIs" dxfId="32" priority="36224" operator="lessThan">
      <formula>0</formula>
    </cfRule>
  </conditionalFormatting>
  <conditionalFormatting sqref="L415">
    <cfRule type="expression" dxfId="30" priority="7188">
      <formula>$L415=0</formula>
    </cfRule>
  </conditionalFormatting>
  <conditionalFormatting sqref="M415:O415">
    <cfRule type="expression" dxfId="30" priority="14446">
      <formula>$L415=0</formula>
    </cfRule>
  </conditionalFormatting>
  <conditionalFormatting sqref="N415:O415">
    <cfRule type="cellIs" dxfId="31" priority="50741" operator="lessThan">
      <formula>0</formula>
    </cfRule>
    <cfRule type="cellIs" dxfId="32" priority="36223" operator="lessThan">
      <formula>0</formula>
    </cfRule>
  </conditionalFormatting>
  <conditionalFormatting sqref="P415">
    <cfRule type="expression" dxfId="30" priority="7187">
      <formula>$L415=0</formula>
    </cfRule>
  </conditionalFormatting>
  <conditionalFormatting sqref="Q415:S415">
    <cfRule type="expression" dxfId="30" priority="14445">
      <formula>$L415=0</formula>
    </cfRule>
  </conditionalFormatting>
  <conditionalFormatting sqref="R415:S415">
    <cfRule type="cellIs" dxfId="31" priority="50740" operator="lessThan">
      <formula>0</formula>
    </cfRule>
    <cfRule type="cellIs" dxfId="32" priority="36222" operator="lessThan">
      <formula>0</formula>
    </cfRule>
  </conditionalFormatting>
  <conditionalFormatting sqref="T415">
    <cfRule type="expression" dxfId="30" priority="7186">
      <formula>$L415=0</formula>
    </cfRule>
  </conditionalFormatting>
  <conditionalFormatting sqref="U415:W415">
    <cfRule type="expression" dxfId="30" priority="14444">
      <formula>$L415=0</formula>
    </cfRule>
  </conditionalFormatting>
  <conditionalFormatting sqref="V415:W415">
    <cfRule type="cellIs" dxfId="31" priority="50739" operator="lessThan">
      <formula>0</formula>
    </cfRule>
    <cfRule type="cellIs" dxfId="32" priority="36221" operator="lessThan">
      <formula>0</formula>
    </cfRule>
  </conditionalFormatting>
  <conditionalFormatting sqref="X415">
    <cfRule type="expression" dxfId="30" priority="7185">
      <formula>$L415=0</formula>
    </cfRule>
  </conditionalFormatting>
  <conditionalFormatting sqref="Y415:AA415">
    <cfRule type="expression" dxfId="30" priority="14443">
      <formula>$L415=0</formula>
    </cfRule>
  </conditionalFormatting>
  <conditionalFormatting sqref="Z415:AA415">
    <cfRule type="cellIs" dxfId="31" priority="50738" operator="lessThan">
      <formula>0</formula>
    </cfRule>
    <cfRule type="cellIs" dxfId="32" priority="36220" operator="lessThan">
      <formula>0</formula>
    </cfRule>
  </conditionalFormatting>
  <conditionalFormatting sqref="AB415">
    <cfRule type="expression" dxfId="30" priority="7184">
      <formula>$L415=0</formula>
    </cfRule>
  </conditionalFormatting>
  <conditionalFormatting sqref="D416">
    <cfRule type="expression" dxfId="30" priority="21701">
      <formula>$L416=0</formula>
    </cfRule>
  </conditionalFormatting>
  <conditionalFormatting sqref="H416">
    <cfRule type="expression" dxfId="30" priority="21700">
      <formula>$L416=0</formula>
    </cfRule>
  </conditionalFormatting>
  <conditionalFormatting sqref="L416">
    <cfRule type="expression" dxfId="30" priority="21699">
      <formula>$L416=0</formula>
    </cfRule>
  </conditionalFormatting>
  <conditionalFormatting sqref="P416">
    <cfRule type="expression" dxfId="30" priority="21698">
      <formula>$L416=0</formula>
    </cfRule>
  </conditionalFormatting>
  <conditionalFormatting sqref="T416">
    <cfRule type="expression" dxfId="30" priority="21697">
      <formula>$L416=0</formula>
    </cfRule>
  </conditionalFormatting>
  <conditionalFormatting sqref="X416">
    <cfRule type="expression" dxfId="30" priority="21696">
      <formula>$L416=0</formula>
    </cfRule>
  </conditionalFormatting>
  <conditionalFormatting sqref="AB416">
    <cfRule type="expression" dxfId="30" priority="21695">
      <formula>$L416=0</formula>
    </cfRule>
  </conditionalFormatting>
  <conditionalFormatting sqref="A417:C417">
    <cfRule type="expression" dxfId="30" priority="14442">
      <formula>$L417=0</formula>
    </cfRule>
  </conditionalFormatting>
  <conditionalFormatting sqref="B417:C417">
    <cfRule type="cellIs" dxfId="31" priority="50737" operator="lessThan">
      <formula>0</formula>
    </cfRule>
    <cfRule type="cellIs" dxfId="32" priority="36219" operator="lessThan">
      <formula>0</formula>
    </cfRule>
  </conditionalFormatting>
  <conditionalFormatting sqref="D417">
    <cfRule type="expression" dxfId="30" priority="7183">
      <formula>$L417=0</formula>
    </cfRule>
  </conditionalFormatting>
  <conditionalFormatting sqref="E417:G417">
    <cfRule type="expression" dxfId="30" priority="14441">
      <formula>$L417=0</formula>
    </cfRule>
  </conditionalFormatting>
  <conditionalFormatting sqref="F417:G417">
    <cfRule type="cellIs" dxfId="31" priority="50736" operator="lessThan">
      <formula>0</formula>
    </cfRule>
    <cfRule type="cellIs" dxfId="32" priority="36218" operator="lessThan">
      <formula>0</formula>
    </cfRule>
  </conditionalFormatting>
  <conditionalFormatting sqref="H417">
    <cfRule type="expression" dxfId="30" priority="7182">
      <formula>$L417=0</formula>
    </cfRule>
  </conditionalFormatting>
  <conditionalFormatting sqref="I417:K417">
    <cfRule type="expression" dxfId="30" priority="14440">
      <formula>$L417=0</formula>
    </cfRule>
  </conditionalFormatting>
  <conditionalFormatting sqref="J417:K417">
    <cfRule type="cellIs" dxfId="31" priority="50735" operator="lessThan">
      <formula>0</formula>
    </cfRule>
    <cfRule type="cellIs" dxfId="32" priority="36217" operator="lessThan">
      <formula>0</formula>
    </cfRule>
  </conditionalFormatting>
  <conditionalFormatting sqref="L417">
    <cfRule type="expression" dxfId="30" priority="7181">
      <formula>$L417=0</formula>
    </cfRule>
  </conditionalFormatting>
  <conditionalFormatting sqref="M417:O417">
    <cfRule type="expression" dxfId="30" priority="14439">
      <formula>$L417=0</formula>
    </cfRule>
  </conditionalFormatting>
  <conditionalFormatting sqref="N417:O417">
    <cfRule type="cellIs" dxfId="31" priority="50734" operator="lessThan">
      <formula>0</formula>
    </cfRule>
    <cfRule type="cellIs" dxfId="32" priority="36216" operator="lessThan">
      <formula>0</formula>
    </cfRule>
  </conditionalFormatting>
  <conditionalFormatting sqref="P417">
    <cfRule type="expression" dxfId="30" priority="7180">
      <formula>$L417=0</formula>
    </cfRule>
  </conditionalFormatting>
  <conditionalFormatting sqref="Q417:S417">
    <cfRule type="expression" dxfId="30" priority="14438">
      <formula>$L417=0</formula>
    </cfRule>
  </conditionalFormatting>
  <conditionalFormatting sqref="R417:S417">
    <cfRule type="cellIs" dxfId="31" priority="50733" operator="lessThan">
      <formula>0</formula>
    </cfRule>
    <cfRule type="cellIs" dxfId="32" priority="36215" operator="lessThan">
      <formula>0</formula>
    </cfRule>
  </conditionalFormatting>
  <conditionalFormatting sqref="T417">
    <cfRule type="expression" dxfId="30" priority="7179">
      <formula>$L417=0</formula>
    </cfRule>
  </conditionalFormatting>
  <conditionalFormatting sqref="U417:W417">
    <cfRule type="expression" dxfId="30" priority="14437">
      <formula>$L417=0</formula>
    </cfRule>
  </conditionalFormatting>
  <conditionalFormatting sqref="V417:W417">
    <cfRule type="cellIs" dxfId="31" priority="50732" operator="lessThan">
      <formula>0</formula>
    </cfRule>
    <cfRule type="cellIs" dxfId="32" priority="36214" operator="lessThan">
      <formula>0</formula>
    </cfRule>
  </conditionalFormatting>
  <conditionalFormatting sqref="X417">
    <cfRule type="expression" dxfId="30" priority="7178">
      <formula>$L417=0</formula>
    </cfRule>
  </conditionalFormatting>
  <conditionalFormatting sqref="Y417:AA417">
    <cfRule type="expression" dxfId="30" priority="14436">
      <formula>$L417=0</formula>
    </cfRule>
  </conditionalFormatting>
  <conditionalFormatting sqref="Z417:AA417">
    <cfRule type="cellIs" dxfId="31" priority="50731" operator="lessThan">
      <formula>0</formula>
    </cfRule>
    <cfRule type="cellIs" dxfId="32" priority="36213" operator="lessThan">
      <formula>0</formula>
    </cfRule>
  </conditionalFormatting>
  <conditionalFormatting sqref="AB417">
    <cfRule type="expression" dxfId="30" priority="7177">
      <formula>$L417=0</formula>
    </cfRule>
  </conditionalFormatting>
  <conditionalFormatting sqref="D418">
    <cfRule type="expression" dxfId="30" priority="21694">
      <formula>$L418=0</formula>
    </cfRule>
  </conditionalFormatting>
  <conditionalFormatting sqref="H418">
    <cfRule type="expression" dxfId="30" priority="21693">
      <formula>$L418=0</formula>
    </cfRule>
  </conditionalFormatting>
  <conditionalFormatting sqref="L418">
    <cfRule type="expression" dxfId="30" priority="21692">
      <formula>$L418=0</formula>
    </cfRule>
  </conditionalFormatting>
  <conditionalFormatting sqref="P418">
    <cfRule type="expression" dxfId="30" priority="21691">
      <formula>$L418=0</formula>
    </cfRule>
  </conditionalFormatting>
  <conditionalFormatting sqref="T418">
    <cfRule type="expression" dxfId="30" priority="21690">
      <formula>$L418=0</formula>
    </cfRule>
  </conditionalFormatting>
  <conditionalFormatting sqref="X418">
    <cfRule type="expression" dxfId="30" priority="21689">
      <formula>$L418=0</formula>
    </cfRule>
  </conditionalFormatting>
  <conditionalFormatting sqref="AB418">
    <cfRule type="expression" dxfId="30" priority="21688">
      <formula>$L418=0</formula>
    </cfRule>
  </conditionalFormatting>
  <conditionalFormatting sqref="A419:C419">
    <cfRule type="expression" dxfId="30" priority="14435">
      <formula>$L419=0</formula>
    </cfRule>
  </conditionalFormatting>
  <conditionalFormatting sqref="B419:C419">
    <cfRule type="cellIs" dxfId="31" priority="50730" operator="lessThan">
      <formula>0</formula>
    </cfRule>
    <cfRule type="cellIs" dxfId="32" priority="36212" operator="lessThan">
      <formula>0</formula>
    </cfRule>
  </conditionalFormatting>
  <conditionalFormatting sqref="D419">
    <cfRule type="expression" dxfId="30" priority="7176">
      <formula>$L419=0</formula>
    </cfRule>
  </conditionalFormatting>
  <conditionalFormatting sqref="E419:G419">
    <cfRule type="expression" dxfId="30" priority="14434">
      <formula>$L419=0</formula>
    </cfRule>
  </conditionalFormatting>
  <conditionalFormatting sqref="F419:G419">
    <cfRule type="cellIs" dxfId="31" priority="50729" operator="lessThan">
      <formula>0</formula>
    </cfRule>
    <cfRule type="cellIs" dxfId="32" priority="36211" operator="lessThan">
      <formula>0</formula>
    </cfRule>
  </conditionalFormatting>
  <conditionalFormatting sqref="H419">
    <cfRule type="expression" dxfId="30" priority="7175">
      <formula>$L419=0</formula>
    </cfRule>
  </conditionalFormatting>
  <conditionalFormatting sqref="I419:K419">
    <cfRule type="expression" dxfId="30" priority="14433">
      <formula>$L419=0</formula>
    </cfRule>
  </conditionalFormatting>
  <conditionalFormatting sqref="J419:K419">
    <cfRule type="cellIs" dxfId="31" priority="50728" operator="lessThan">
      <formula>0</formula>
    </cfRule>
    <cfRule type="cellIs" dxfId="32" priority="36210" operator="lessThan">
      <formula>0</formula>
    </cfRule>
  </conditionalFormatting>
  <conditionalFormatting sqref="L419">
    <cfRule type="expression" dxfId="30" priority="7174">
      <formula>$L419=0</formula>
    </cfRule>
  </conditionalFormatting>
  <conditionalFormatting sqref="M419:O419">
    <cfRule type="expression" dxfId="30" priority="14432">
      <formula>$L419=0</formula>
    </cfRule>
  </conditionalFormatting>
  <conditionalFormatting sqref="N419:O419">
    <cfRule type="cellIs" dxfId="31" priority="50727" operator="lessThan">
      <formula>0</formula>
    </cfRule>
    <cfRule type="cellIs" dxfId="32" priority="36209" operator="lessThan">
      <formula>0</formula>
    </cfRule>
  </conditionalFormatting>
  <conditionalFormatting sqref="P419">
    <cfRule type="expression" dxfId="30" priority="7173">
      <formula>$L419=0</formula>
    </cfRule>
  </conditionalFormatting>
  <conditionalFormatting sqref="Q419:S419">
    <cfRule type="expression" dxfId="30" priority="14431">
      <formula>$L419=0</formula>
    </cfRule>
  </conditionalFormatting>
  <conditionalFormatting sqref="R419:S419">
    <cfRule type="cellIs" dxfId="31" priority="50726" operator="lessThan">
      <formula>0</formula>
    </cfRule>
    <cfRule type="cellIs" dxfId="32" priority="36208" operator="lessThan">
      <formula>0</formula>
    </cfRule>
  </conditionalFormatting>
  <conditionalFormatting sqref="T419">
    <cfRule type="expression" dxfId="30" priority="7172">
      <formula>$L419=0</formula>
    </cfRule>
  </conditionalFormatting>
  <conditionalFormatting sqref="U419:W419">
    <cfRule type="expression" dxfId="30" priority="14430">
      <formula>$L419=0</formula>
    </cfRule>
  </conditionalFormatting>
  <conditionalFormatting sqref="V419:W419">
    <cfRule type="cellIs" dxfId="31" priority="50725" operator="lessThan">
      <formula>0</formula>
    </cfRule>
    <cfRule type="cellIs" dxfId="32" priority="36207" operator="lessThan">
      <formula>0</formula>
    </cfRule>
  </conditionalFormatting>
  <conditionalFormatting sqref="X419">
    <cfRule type="expression" dxfId="30" priority="7171">
      <formula>$L419=0</formula>
    </cfRule>
  </conditionalFormatting>
  <conditionalFormatting sqref="Y419:AA419">
    <cfRule type="expression" dxfId="30" priority="14429">
      <formula>$L419=0</formula>
    </cfRule>
  </conditionalFormatting>
  <conditionalFormatting sqref="Z419:AA419">
    <cfRule type="cellIs" dxfId="31" priority="50724" operator="lessThan">
      <formula>0</formula>
    </cfRule>
    <cfRule type="cellIs" dxfId="32" priority="36206" operator="lessThan">
      <formula>0</formula>
    </cfRule>
  </conditionalFormatting>
  <conditionalFormatting sqref="AB419">
    <cfRule type="expression" dxfId="30" priority="7170">
      <formula>$L419=0</formula>
    </cfRule>
  </conditionalFormatting>
  <conditionalFormatting sqref="D420">
    <cfRule type="expression" dxfId="30" priority="21687">
      <formula>$L420=0</formula>
    </cfRule>
  </conditionalFormatting>
  <conditionalFormatting sqref="H420">
    <cfRule type="expression" dxfId="30" priority="21686">
      <formula>$L420=0</formula>
    </cfRule>
  </conditionalFormatting>
  <conditionalFormatting sqref="L420">
    <cfRule type="expression" dxfId="30" priority="21685">
      <formula>$L420=0</formula>
    </cfRule>
  </conditionalFormatting>
  <conditionalFormatting sqref="P420">
    <cfRule type="expression" dxfId="30" priority="21684">
      <formula>$L420=0</formula>
    </cfRule>
  </conditionalFormatting>
  <conditionalFormatting sqref="T420">
    <cfRule type="expression" dxfId="30" priority="21683">
      <formula>$L420=0</formula>
    </cfRule>
  </conditionalFormatting>
  <conditionalFormatting sqref="X420">
    <cfRule type="expression" dxfId="30" priority="21682">
      <formula>$L420=0</formula>
    </cfRule>
  </conditionalFormatting>
  <conditionalFormatting sqref="AB420">
    <cfRule type="expression" dxfId="30" priority="21681">
      <formula>$L420=0</formula>
    </cfRule>
  </conditionalFormatting>
  <conditionalFormatting sqref="A421:C421">
    <cfRule type="expression" dxfId="30" priority="14428">
      <formula>$L421=0</formula>
    </cfRule>
  </conditionalFormatting>
  <conditionalFormatting sqref="B421:C421">
    <cfRule type="cellIs" dxfId="31" priority="50723" operator="lessThan">
      <formula>0</formula>
    </cfRule>
    <cfRule type="cellIs" dxfId="32" priority="36205" operator="lessThan">
      <formula>0</formula>
    </cfRule>
  </conditionalFormatting>
  <conditionalFormatting sqref="D421">
    <cfRule type="expression" dxfId="30" priority="7169">
      <formula>$L421=0</formula>
    </cfRule>
  </conditionalFormatting>
  <conditionalFormatting sqref="E421:G421">
    <cfRule type="expression" dxfId="30" priority="14427">
      <formula>$L421=0</formula>
    </cfRule>
  </conditionalFormatting>
  <conditionalFormatting sqref="F421:G421">
    <cfRule type="cellIs" dxfId="31" priority="50722" operator="lessThan">
      <formula>0</formula>
    </cfRule>
    <cfRule type="cellIs" dxfId="32" priority="36204" operator="lessThan">
      <formula>0</formula>
    </cfRule>
  </conditionalFormatting>
  <conditionalFormatting sqref="H421">
    <cfRule type="expression" dxfId="30" priority="7168">
      <formula>$L421=0</formula>
    </cfRule>
  </conditionalFormatting>
  <conditionalFormatting sqref="I421:K421">
    <cfRule type="expression" dxfId="30" priority="14426">
      <formula>$L421=0</formula>
    </cfRule>
  </conditionalFormatting>
  <conditionalFormatting sqref="J421:K421">
    <cfRule type="cellIs" dxfId="31" priority="50721" operator="lessThan">
      <formula>0</formula>
    </cfRule>
    <cfRule type="cellIs" dxfId="32" priority="36203" operator="lessThan">
      <formula>0</formula>
    </cfRule>
  </conditionalFormatting>
  <conditionalFormatting sqref="L421">
    <cfRule type="expression" dxfId="30" priority="7167">
      <formula>$L421=0</formula>
    </cfRule>
  </conditionalFormatting>
  <conditionalFormatting sqref="M421:O421">
    <cfRule type="expression" dxfId="30" priority="14425">
      <formula>$L421=0</formula>
    </cfRule>
  </conditionalFormatting>
  <conditionalFormatting sqref="N421:O421">
    <cfRule type="cellIs" dxfId="31" priority="50720" operator="lessThan">
      <formula>0</formula>
    </cfRule>
    <cfRule type="cellIs" dxfId="32" priority="36202" operator="lessThan">
      <formula>0</formula>
    </cfRule>
  </conditionalFormatting>
  <conditionalFormatting sqref="P421">
    <cfRule type="expression" dxfId="30" priority="7166">
      <formula>$L421=0</formula>
    </cfRule>
  </conditionalFormatting>
  <conditionalFormatting sqref="Q421:S421">
    <cfRule type="expression" dxfId="30" priority="14424">
      <formula>$L421=0</formula>
    </cfRule>
  </conditionalFormatting>
  <conditionalFormatting sqref="R421:S421">
    <cfRule type="cellIs" dxfId="31" priority="50719" operator="lessThan">
      <formula>0</formula>
    </cfRule>
    <cfRule type="cellIs" dxfId="32" priority="36201" operator="lessThan">
      <formula>0</formula>
    </cfRule>
  </conditionalFormatting>
  <conditionalFormatting sqref="T421">
    <cfRule type="expression" dxfId="30" priority="7165">
      <formula>$L421=0</formula>
    </cfRule>
  </conditionalFormatting>
  <conditionalFormatting sqref="U421:W421">
    <cfRule type="expression" dxfId="30" priority="14423">
      <formula>$L421=0</formula>
    </cfRule>
  </conditionalFormatting>
  <conditionalFormatting sqref="V421:W421">
    <cfRule type="cellIs" dxfId="31" priority="50718" operator="lessThan">
      <formula>0</formula>
    </cfRule>
    <cfRule type="cellIs" dxfId="32" priority="36200" operator="lessThan">
      <formula>0</formula>
    </cfRule>
  </conditionalFormatting>
  <conditionalFormatting sqref="X421">
    <cfRule type="expression" dxfId="30" priority="7164">
      <formula>$L421=0</formula>
    </cfRule>
  </conditionalFormatting>
  <conditionalFormatting sqref="Y421:AA421">
    <cfRule type="expression" dxfId="30" priority="14422">
      <formula>$L421=0</formula>
    </cfRule>
  </conditionalFormatting>
  <conditionalFormatting sqref="Z421:AA421">
    <cfRule type="cellIs" dxfId="31" priority="50717" operator="lessThan">
      <formula>0</formula>
    </cfRule>
    <cfRule type="cellIs" dxfId="32" priority="36199" operator="lessThan">
      <formula>0</formula>
    </cfRule>
  </conditionalFormatting>
  <conditionalFormatting sqref="AB421">
    <cfRule type="expression" dxfId="30" priority="7163">
      <formula>$L421=0</formula>
    </cfRule>
  </conditionalFormatting>
  <conditionalFormatting sqref="D422">
    <cfRule type="expression" dxfId="30" priority="21680">
      <formula>$L422=0</formula>
    </cfRule>
  </conditionalFormatting>
  <conditionalFormatting sqref="H422">
    <cfRule type="expression" dxfId="30" priority="21679">
      <formula>$L422=0</formula>
    </cfRule>
  </conditionalFormatting>
  <conditionalFormatting sqref="L422">
    <cfRule type="expression" dxfId="30" priority="21678">
      <formula>$L422=0</formula>
    </cfRule>
  </conditionalFormatting>
  <conditionalFormatting sqref="P422">
    <cfRule type="expression" dxfId="30" priority="21677">
      <formula>$L422=0</formula>
    </cfRule>
  </conditionalFormatting>
  <conditionalFormatting sqref="T422">
    <cfRule type="expression" dxfId="30" priority="21676">
      <formula>$L422=0</formula>
    </cfRule>
  </conditionalFormatting>
  <conditionalFormatting sqref="X422">
    <cfRule type="expression" dxfId="30" priority="21675">
      <formula>$L422=0</formula>
    </cfRule>
  </conditionalFormatting>
  <conditionalFormatting sqref="AB422">
    <cfRule type="expression" dxfId="30" priority="21674">
      <formula>$L422=0</formula>
    </cfRule>
  </conditionalFormatting>
  <conditionalFormatting sqref="A423:C423">
    <cfRule type="expression" dxfId="30" priority="14421">
      <formula>$L423=0</formula>
    </cfRule>
  </conditionalFormatting>
  <conditionalFormatting sqref="B423:C423">
    <cfRule type="cellIs" dxfId="31" priority="50716" operator="lessThan">
      <formula>0</formula>
    </cfRule>
    <cfRule type="cellIs" dxfId="32" priority="36198" operator="lessThan">
      <formula>0</formula>
    </cfRule>
  </conditionalFormatting>
  <conditionalFormatting sqref="D423">
    <cfRule type="expression" dxfId="30" priority="7162">
      <formula>$L423=0</formula>
    </cfRule>
  </conditionalFormatting>
  <conditionalFormatting sqref="E423:G423">
    <cfRule type="expression" dxfId="30" priority="14420">
      <formula>$L423=0</formula>
    </cfRule>
  </conditionalFormatting>
  <conditionalFormatting sqref="F423:G423">
    <cfRule type="cellIs" dxfId="31" priority="50715" operator="lessThan">
      <formula>0</formula>
    </cfRule>
    <cfRule type="cellIs" dxfId="32" priority="36197" operator="lessThan">
      <formula>0</formula>
    </cfRule>
  </conditionalFormatting>
  <conditionalFormatting sqref="H423">
    <cfRule type="expression" dxfId="30" priority="7161">
      <formula>$L423=0</formula>
    </cfRule>
  </conditionalFormatting>
  <conditionalFormatting sqref="I423:K423">
    <cfRule type="expression" dxfId="30" priority="14419">
      <formula>$L423=0</formula>
    </cfRule>
  </conditionalFormatting>
  <conditionalFormatting sqref="J423:K423">
    <cfRule type="cellIs" dxfId="31" priority="50714" operator="lessThan">
      <formula>0</formula>
    </cfRule>
    <cfRule type="cellIs" dxfId="32" priority="36196" operator="lessThan">
      <formula>0</formula>
    </cfRule>
  </conditionalFormatting>
  <conditionalFormatting sqref="L423">
    <cfRule type="expression" dxfId="30" priority="7160">
      <formula>$L423=0</formula>
    </cfRule>
  </conditionalFormatting>
  <conditionalFormatting sqref="M423:O423">
    <cfRule type="expression" dxfId="30" priority="14418">
      <formula>$L423=0</formula>
    </cfRule>
  </conditionalFormatting>
  <conditionalFormatting sqref="N423:O423">
    <cfRule type="cellIs" dxfId="31" priority="50713" operator="lessThan">
      <formula>0</formula>
    </cfRule>
    <cfRule type="cellIs" dxfId="32" priority="36195" operator="lessThan">
      <formula>0</formula>
    </cfRule>
  </conditionalFormatting>
  <conditionalFormatting sqref="P423">
    <cfRule type="expression" dxfId="30" priority="7159">
      <formula>$L423=0</formula>
    </cfRule>
  </conditionalFormatting>
  <conditionalFormatting sqref="Q423:S423">
    <cfRule type="expression" dxfId="30" priority="14417">
      <formula>$L423=0</formula>
    </cfRule>
  </conditionalFormatting>
  <conditionalFormatting sqref="R423:S423">
    <cfRule type="cellIs" dxfId="31" priority="50712" operator="lessThan">
      <formula>0</formula>
    </cfRule>
    <cfRule type="cellIs" dxfId="32" priority="36194" operator="lessThan">
      <formula>0</formula>
    </cfRule>
  </conditionalFormatting>
  <conditionalFormatting sqref="T423">
    <cfRule type="expression" dxfId="30" priority="7158">
      <formula>$L423=0</formula>
    </cfRule>
  </conditionalFormatting>
  <conditionalFormatting sqref="U423:W423">
    <cfRule type="expression" dxfId="30" priority="14416">
      <formula>$L423=0</formula>
    </cfRule>
  </conditionalFormatting>
  <conditionalFormatting sqref="V423:W423">
    <cfRule type="cellIs" dxfId="31" priority="50711" operator="lessThan">
      <formula>0</formula>
    </cfRule>
    <cfRule type="cellIs" dxfId="32" priority="36193" operator="lessThan">
      <formula>0</formula>
    </cfRule>
  </conditionalFormatting>
  <conditionalFormatting sqref="X423">
    <cfRule type="expression" dxfId="30" priority="7157">
      <formula>$L423=0</formula>
    </cfRule>
  </conditionalFormatting>
  <conditionalFormatting sqref="Y423:AA423">
    <cfRule type="expression" dxfId="30" priority="14415">
      <formula>$L423=0</formula>
    </cfRule>
  </conditionalFormatting>
  <conditionalFormatting sqref="Z423:AA423">
    <cfRule type="cellIs" dxfId="31" priority="50710" operator="lessThan">
      <formula>0</formula>
    </cfRule>
    <cfRule type="cellIs" dxfId="32" priority="36192" operator="lessThan">
      <formula>0</formula>
    </cfRule>
  </conditionalFormatting>
  <conditionalFormatting sqref="AB423">
    <cfRule type="expression" dxfId="30" priority="7156">
      <formula>$L423=0</formula>
    </cfRule>
  </conditionalFormatting>
  <conditionalFormatting sqref="D424">
    <cfRule type="expression" dxfId="30" priority="21673">
      <formula>$L424=0</formula>
    </cfRule>
  </conditionalFormatting>
  <conditionalFormatting sqref="H424">
    <cfRule type="expression" dxfId="30" priority="21672">
      <formula>$L424=0</formula>
    </cfRule>
  </conditionalFormatting>
  <conditionalFormatting sqref="L424">
    <cfRule type="expression" dxfId="30" priority="21671">
      <formula>$L424=0</formula>
    </cfRule>
  </conditionalFormatting>
  <conditionalFormatting sqref="P424">
    <cfRule type="expression" dxfId="30" priority="21670">
      <formula>$L424=0</formula>
    </cfRule>
  </conditionalFormatting>
  <conditionalFormatting sqref="T424">
    <cfRule type="expression" dxfId="30" priority="21669">
      <formula>$L424=0</formula>
    </cfRule>
  </conditionalFormatting>
  <conditionalFormatting sqref="X424">
    <cfRule type="expression" dxfId="30" priority="21668">
      <formula>$L424=0</formula>
    </cfRule>
  </conditionalFormatting>
  <conditionalFormatting sqref="AB424">
    <cfRule type="expression" dxfId="30" priority="21667">
      <formula>$L424=0</formula>
    </cfRule>
  </conditionalFormatting>
  <conditionalFormatting sqref="A425:C425">
    <cfRule type="expression" dxfId="30" priority="14414">
      <formula>$L425=0</formula>
    </cfRule>
  </conditionalFormatting>
  <conditionalFormatting sqref="B425:C425">
    <cfRule type="cellIs" dxfId="31" priority="50709" operator="lessThan">
      <formula>0</formula>
    </cfRule>
    <cfRule type="cellIs" dxfId="32" priority="36191" operator="lessThan">
      <formula>0</formula>
    </cfRule>
  </conditionalFormatting>
  <conditionalFormatting sqref="D425">
    <cfRule type="expression" dxfId="30" priority="7155">
      <formula>$L425=0</formula>
    </cfRule>
  </conditionalFormatting>
  <conditionalFormatting sqref="E425:G425">
    <cfRule type="expression" dxfId="30" priority="14413">
      <formula>$L425=0</formula>
    </cfRule>
  </conditionalFormatting>
  <conditionalFormatting sqref="F425:G425">
    <cfRule type="cellIs" dxfId="31" priority="50708" operator="lessThan">
      <formula>0</formula>
    </cfRule>
    <cfRule type="cellIs" dxfId="32" priority="36190" operator="lessThan">
      <formula>0</formula>
    </cfRule>
  </conditionalFormatting>
  <conditionalFormatting sqref="H425">
    <cfRule type="expression" dxfId="30" priority="7154">
      <formula>$L425=0</formula>
    </cfRule>
  </conditionalFormatting>
  <conditionalFormatting sqref="I425:K425">
    <cfRule type="expression" dxfId="30" priority="14412">
      <formula>$L425=0</formula>
    </cfRule>
  </conditionalFormatting>
  <conditionalFormatting sqref="J425:K425">
    <cfRule type="cellIs" dxfId="31" priority="50707" operator="lessThan">
      <formula>0</formula>
    </cfRule>
    <cfRule type="cellIs" dxfId="32" priority="36189" operator="lessThan">
      <formula>0</formula>
    </cfRule>
  </conditionalFormatting>
  <conditionalFormatting sqref="L425">
    <cfRule type="expression" dxfId="30" priority="7153">
      <formula>$L425=0</formula>
    </cfRule>
  </conditionalFormatting>
  <conditionalFormatting sqref="M425:O425">
    <cfRule type="expression" dxfId="30" priority="14411">
      <formula>$L425=0</formula>
    </cfRule>
  </conditionalFormatting>
  <conditionalFormatting sqref="N425:O425">
    <cfRule type="cellIs" dxfId="31" priority="50706" operator="lessThan">
      <formula>0</formula>
    </cfRule>
    <cfRule type="cellIs" dxfId="32" priority="36188" operator="lessThan">
      <formula>0</formula>
    </cfRule>
  </conditionalFormatting>
  <conditionalFormatting sqref="P425">
    <cfRule type="expression" dxfId="30" priority="7152">
      <formula>$L425=0</formula>
    </cfRule>
  </conditionalFormatting>
  <conditionalFormatting sqref="Q425:S425">
    <cfRule type="expression" dxfId="30" priority="14410">
      <formula>$L425=0</formula>
    </cfRule>
  </conditionalFormatting>
  <conditionalFormatting sqref="R425:S425">
    <cfRule type="cellIs" dxfId="31" priority="50705" operator="lessThan">
      <formula>0</formula>
    </cfRule>
    <cfRule type="cellIs" dxfId="32" priority="36187" operator="lessThan">
      <formula>0</formula>
    </cfRule>
  </conditionalFormatting>
  <conditionalFormatting sqref="T425">
    <cfRule type="expression" dxfId="30" priority="7151">
      <formula>$L425=0</formula>
    </cfRule>
  </conditionalFormatting>
  <conditionalFormatting sqref="U425:W425">
    <cfRule type="expression" dxfId="30" priority="14409">
      <formula>$L425=0</formula>
    </cfRule>
  </conditionalFormatting>
  <conditionalFormatting sqref="V425:W425">
    <cfRule type="cellIs" dxfId="31" priority="50704" operator="lessThan">
      <formula>0</formula>
    </cfRule>
    <cfRule type="cellIs" dxfId="32" priority="36186" operator="lessThan">
      <formula>0</formula>
    </cfRule>
  </conditionalFormatting>
  <conditionalFormatting sqref="X425">
    <cfRule type="expression" dxfId="30" priority="7150">
      <formula>$L425=0</formula>
    </cfRule>
  </conditionalFormatting>
  <conditionalFormatting sqref="Y425:AA425">
    <cfRule type="expression" dxfId="30" priority="14408">
      <formula>$L425=0</formula>
    </cfRule>
  </conditionalFormatting>
  <conditionalFormatting sqref="Z425:AA425">
    <cfRule type="cellIs" dxfId="31" priority="50703" operator="lessThan">
      <formula>0</formula>
    </cfRule>
    <cfRule type="cellIs" dxfId="32" priority="36185" operator="lessThan">
      <formula>0</formula>
    </cfRule>
  </conditionalFormatting>
  <conditionalFormatting sqref="AB425">
    <cfRule type="expression" dxfId="30" priority="7149">
      <formula>$L425=0</formula>
    </cfRule>
  </conditionalFormatting>
  <conditionalFormatting sqref="D426">
    <cfRule type="expression" dxfId="30" priority="21666">
      <formula>$L426=0</formula>
    </cfRule>
  </conditionalFormatting>
  <conditionalFormatting sqref="H426">
    <cfRule type="expression" dxfId="30" priority="21665">
      <formula>$L426=0</formula>
    </cfRule>
  </conditionalFormatting>
  <conditionalFormatting sqref="L426">
    <cfRule type="expression" dxfId="30" priority="21664">
      <formula>$L426=0</formula>
    </cfRule>
  </conditionalFormatting>
  <conditionalFormatting sqref="P426">
    <cfRule type="expression" dxfId="30" priority="21663">
      <formula>$L426=0</formula>
    </cfRule>
  </conditionalFormatting>
  <conditionalFormatting sqref="T426">
    <cfRule type="expression" dxfId="30" priority="21662">
      <formula>$L426=0</formula>
    </cfRule>
  </conditionalFormatting>
  <conditionalFormatting sqref="X426">
    <cfRule type="expression" dxfId="30" priority="21661">
      <formula>$L426=0</formula>
    </cfRule>
  </conditionalFormatting>
  <conditionalFormatting sqref="AB426">
    <cfRule type="expression" dxfId="30" priority="21660">
      <formula>$L426=0</formula>
    </cfRule>
  </conditionalFormatting>
  <conditionalFormatting sqref="A427:C427">
    <cfRule type="expression" dxfId="30" priority="14407">
      <formula>$L427=0</formula>
    </cfRule>
  </conditionalFormatting>
  <conditionalFormatting sqref="B427:C427">
    <cfRule type="cellIs" dxfId="31" priority="50702" operator="lessThan">
      <formula>0</formula>
    </cfRule>
    <cfRule type="cellIs" dxfId="32" priority="36184" operator="lessThan">
      <formula>0</formula>
    </cfRule>
  </conditionalFormatting>
  <conditionalFormatting sqref="D427">
    <cfRule type="expression" dxfId="30" priority="7148">
      <formula>$L427=0</formula>
    </cfRule>
  </conditionalFormatting>
  <conditionalFormatting sqref="E427:G427">
    <cfRule type="expression" dxfId="30" priority="14406">
      <formula>$L427=0</formula>
    </cfRule>
  </conditionalFormatting>
  <conditionalFormatting sqref="F427:G427">
    <cfRule type="cellIs" dxfId="31" priority="50701" operator="lessThan">
      <formula>0</formula>
    </cfRule>
    <cfRule type="cellIs" dxfId="32" priority="36183" operator="lessThan">
      <formula>0</formula>
    </cfRule>
  </conditionalFormatting>
  <conditionalFormatting sqref="H427">
    <cfRule type="expression" dxfId="30" priority="7147">
      <formula>$L427=0</formula>
    </cfRule>
  </conditionalFormatting>
  <conditionalFormatting sqref="I427:K427">
    <cfRule type="expression" dxfId="30" priority="14405">
      <formula>$L427=0</formula>
    </cfRule>
  </conditionalFormatting>
  <conditionalFormatting sqref="J427:K427">
    <cfRule type="cellIs" dxfId="31" priority="50700" operator="lessThan">
      <formula>0</formula>
    </cfRule>
    <cfRule type="cellIs" dxfId="32" priority="36182" operator="lessThan">
      <formula>0</formula>
    </cfRule>
  </conditionalFormatting>
  <conditionalFormatting sqref="L427">
    <cfRule type="expression" dxfId="30" priority="7146">
      <formula>$L427=0</formula>
    </cfRule>
  </conditionalFormatting>
  <conditionalFormatting sqref="M427:O427">
    <cfRule type="expression" dxfId="30" priority="14404">
      <formula>$L427=0</formula>
    </cfRule>
  </conditionalFormatting>
  <conditionalFormatting sqref="N427:O427">
    <cfRule type="cellIs" dxfId="31" priority="50699" operator="lessThan">
      <formula>0</formula>
    </cfRule>
    <cfRule type="cellIs" dxfId="32" priority="36181" operator="lessThan">
      <formula>0</formula>
    </cfRule>
  </conditionalFormatting>
  <conditionalFormatting sqref="P427">
    <cfRule type="expression" dxfId="30" priority="7145">
      <formula>$L427=0</formula>
    </cfRule>
  </conditionalFormatting>
  <conditionalFormatting sqref="Q427:S427">
    <cfRule type="expression" dxfId="30" priority="14403">
      <formula>$L427=0</formula>
    </cfRule>
  </conditionalFormatting>
  <conditionalFormatting sqref="R427:S427">
    <cfRule type="cellIs" dxfId="31" priority="50698" operator="lessThan">
      <formula>0</formula>
    </cfRule>
    <cfRule type="cellIs" dxfId="32" priority="36180" operator="lessThan">
      <formula>0</formula>
    </cfRule>
  </conditionalFormatting>
  <conditionalFormatting sqref="T427">
    <cfRule type="expression" dxfId="30" priority="7144">
      <formula>$L427=0</formula>
    </cfRule>
  </conditionalFormatting>
  <conditionalFormatting sqref="U427:W427">
    <cfRule type="expression" dxfId="30" priority="14402">
      <formula>$L427=0</formula>
    </cfRule>
  </conditionalFormatting>
  <conditionalFormatting sqref="V427:W427">
    <cfRule type="cellIs" dxfId="31" priority="50697" operator="lessThan">
      <formula>0</formula>
    </cfRule>
    <cfRule type="cellIs" dxfId="32" priority="36179" operator="lessThan">
      <formula>0</formula>
    </cfRule>
  </conditionalFormatting>
  <conditionalFormatting sqref="X427">
    <cfRule type="expression" dxfId="30" priority="7143">
      <formula>$L427=0</formula>
    </cfRule>
  </conditionalFormatting>
  <conditionalFormatting sqref="Y427:AA427">
    <cfRule type="expression" dxfId="30" priority="14401">
      <formula>$L427=0</formula>
    </cfRule>
  </conditionalFormatting>
  <conditionalFormatting sqref="Z427:AA427">
    <cfRule type="cellIs" dxfId="31" priority="50696" operator="lessThan">
      <formula>0</formula>
    </cfRule>
    <cfRule type="cellIs" dxfId="32" priority="36178" operator="lessThan">
      <formula>0</formula>
    </cfRule>
  </conditionalFormatting>
  <conditionalFormatting sqref="AB427">
    <cfRule type="expression" dxfId="30" priority="7142">
      <formula>$L427=0</formula>
    </cfRule>
  </conditionalFormatting>
  <conditionalFormatting sqref="D428">
    <cfRule type="expression" dxfId="30" priority="21659">
      <formula>$L428=0</formula>
    </cfRule>
  </conditionalFormatting>
  <conditionalFormatting sqref="H428">
    <cfRule type="expression" dxfId="30" priority="21658">
      <formula>$L428=0</formula>
    </cfRule>
  </conditionalFormatting>
  <conditionalFormatting sqref="L428">
    <cfRule type="expression" dxfId="30" priority="21657">
      <formula>$L428=0</formula>
    </cfRule>
  </conditionalFormatting>
  <conditionalFormatting sqref="P428">
    <cfRule type="expression" dxfId="30" priority="21656">
      <formula>$L428=0</formula>
    </cfRule>
  </conditionalFormatting>
  <conditionalFormatting sqref="T428">
    <cfRule type="expression" dxfId="30" priority="21655">
      <formula>$L428=0</formula>
    </cfRule>
  </conditionalFormatting>
  <conditionalFormatting sqref="X428">
    <cfRule type="expression" dxfId="30" priority="21654">
      <formula>$L428=0</formula>
    </cfRule>
  </conditionalFormatting>
  <conditionalFormatting sqref="AB428">
    <cfRule type="expression" dxfId="30" priority="21653">
      <formula>$L428=0</formula>
    </cfRule>
  </conditionalFormatting>
  <conditionalFormatting sqref="A429:C429">
    <cfRule type="expression" dxfId="30" priority="14400">
      <formula>$L429=0</formula>
    </cfRule>
  </conditionalFormatting>
  <conditionalFormatting sqref="B429:C429">
    <cfRule type="cellIs" dxfId="31" priority="50695" operator="lessThan">
      <formula>0</formula>
    </cfRule>
    <cfRule type="cellIs" dxfId="32" priority="36177" operator="lessThan">
      <formula>0</formula>
    </cfRule>
  </conditionalFormatting>
  <conditionalFormatting sqref="D429">
    <cfRule type="expression" dxfId="30" priority="7141">
      <formula>$L429=0</formula>
    </cfRule>
  </conditionalFormatting>
  <conditionalFormatting sqref="E429:G429">
    <cfRule type="expression" dxfId="30" priority="14399">
      <formula>$L429=0</formula>
    </cfRule>
  </conditionalFormatting>
  <conditionalFormatting sqref="F429:G429">
    <cfRule type="cellIs" dxfId="31" priority="50694" operator="lessThan">
      <formula>0</formula>
    </cfRule>
    <cfRule type="cellIs" dxfId="32" priority="36176" operator="lessThan">
      <formula>0</formula>
    </cfRule>
  </conditionalFormatting>
  <conditionalFormatting sqref="H429">
    <cfRule type="expression" dxfId="30" priority="7140">
      <formula>$L429=0</formula>
    </cfRule>
  </conditionalFormatting>
  <conditionalFormatting sqref="I429:K429">
    <cfRule type="expression" dxfId="30" priority="14398">
      <formula>$L429=0</formula>
    </cfRule>
  </conditionalFormatting>
  <conditionalFormatting sqref="J429:K429">
    <cfRule type="cellIs" dxfId="31" priority="50693" operator="lessThan">
      <formula>0</formula>
    </cfRule>
    <cfRule type="cellIs" dxfId="32" priority="36175" operator="lessThan">
      <formula>0</formula>
    </cfRule>
  </conditionalFormatting>
  <conditionalFormatting sqref="L429">
    <cfRule type="expression" dxfId="30" priority="7139">
      <formula>$L429=0</formula>
    </cfRule>
  </conditionalFormatting>
  <conditionalFormatting sqref="M429:O429">
    <cfRule type="expression" dxfId="30" priority="14397">
      <formula>$L429=0</formula>
    </cfRule>
  </conditionalFormatting>
  <conditionalFormatting sqref="N429:O429">
    <cfRule type="cellIs" dxfId="31" priority="50692" operator="lessThan">
      <formula>0</formula>
    </cfRule>
    <cfRule type="cellIs" dxfId="32" priority="36174" operator="lessThan">
      <formula>0</formula>
    </cfRule>
  </conditionalFormatting>
  <conditionalFormatting sqref="P429">
    <cfRule type="expression" dxfId="30" priority="7138">
      <formula>$L429=0</formula>
    </cfRule>
  </conditionalFormatting>
  <conditionalFormatting sqref="Q429:S429">
    <cfRule type="expression" dxfId="30" priority="14396">
      <formula>$L429=0</formula>
    </cfRule>
  </conditionalFormatting>
  <conditionalFormatting sqref="R429:S429">
    <cfRule type="cellIs" dxfId="31" priority="50691" operator="lessThan">
      <formula>0</formula>
    </cfRule>
    <cfRule type="cellIs" dxfId="32" priority="36173" operator="lessThan">
      <formula>0</formula>
    </cfRule>
  </conditionalFormatting>
  <conditionalFormatting sqref="T429">
    <cfRule type="expression" dxfId="30" priority="7137">
      <formula>$L429=0</formula>
    </cfRule>
  </conditionalFormatting>
  <conditionalFormatting sqref="U429:W429">
    <cfRule type="expression" dxfId="30" priority="14395">
      <formula>$L429=0</formula>
    </cfRule>
  </conditionalFormatting>
  <conditionalFormatting sqref="V429:W429">
    <cfRule type="cellIs" dxfId="31" priority="50690" operator="lessThan">
      <formula>0</formula>
    </cfRule>
    <cfRule type="cellIs" dxfId="32" priority="36172" operator="lessThan">
      <formula>0</formula>
    </cfRule>
  </conditionalFormatting>
  <conditionalFormatting sqref="X429">
    <cfRule type="expression" dxfId="30" priority="7136">
      <formula>$L429=0</formula>
    </cfRule>
  </conditionalFormatting>
  <conditionalFormatting sqref="Y429:AA429">
    <cfRule type="expression" dxfId="30" priority="14394">
      <formula>$L429=0</formula>
    </cfRule>
  </conditionalFormatting>
  <conditionalFormatting sqref="Z429:AA429">
    <cfRule type="cellIs" dxfId="31" priority="50689" operator="lessThan">
      <formula>0</formula>
    </cfRule>
    <cfRule type="cellIs" dxfId="32" priority="36171" operator="lessThan">
      <formula>0</formula>
    </cfRule>
  </conditionalFormatting>
  <conditionalFormatting sqref="AB429">
    <cfRule type="expression" dxfId="30" priority="7135">
      <formula>$L429=0</formula>
    </cfRule>
  </conditionalFormatting>
  <conditionalFormatting sqref="D430">
    <cfRule type="expression" dxfId="30" priority="21652">
      <formula>$L430=0</formula>
    </cfRule>
  </conditionalFormatting>
  <conditionalFormatting sqref="H430">
    <cfRule type="expression" dxfId="30" priority="21651">
      <formula>$L430=0</formula>
    </cfRule>
  </conditionalFormatting>
  <conditionalFormatting sqref="L430">
    <cfRule type="expression" dxfId="30" priority="21650">
      <formula>$L430=0</formula>
    </cfRule>
  </conditionalFormatting>
  <conditionalFormatting sqref="P430">
    <cfRule type="expression" dxfId="30" priority="21649">
      <formula>$L430=0</formula>
    </cfRule>
  </conditionalFormatting>
  <conditionalFormatting sqref="T430">
    <cfRule type="expression" dxfId="30" priority="21648">
      <formula>$L430=0</formula>
    </cfRule>
  </conditionalFormatting>
  <conditionalFormatting sqref="X430">
    <cfRule type="expression" dxfId="30" priority="21647">
      <formula>$L430=0</formula>
    </cfRule>
  </conditionalFormatting>
  <conditionalFormatting sqref="AB430">
    <cfRule type="expression" dxfId="30" priority="21646">
      <formula>$L430=0</formula>
    </cfRule>
  </conditionalFormatting>
  <conditionalFormatting sqref="A431:C431">
    <cfRule type="expression" dxfId="30" priority="14393">
      <formula>$L431=0</formula>
    </cfRule>
  </conditionalFormatting>
  <conditionalFormatting sqref="B431:C431">
    <cfRule type="cellIs" dxfId="31" priority="50688" operator="lessThan">
      <formula>0</formula>
    </cfRule>
    <cfRule type="cellIs" dxfId="32" priority="36170" operator="lessThan">
      <formula>0</formula>
    </cfRule>
  </conditionalFormatting>
  <conditionalFormatting sqref="D431">
    <cfRule type="expression" dxfId="30" priority="7134">
      <formula>$L431=0</formula>
    </cfRule>
  </conditionalFormatting>
  <conditionalFormatting sqref="E431:G431">
    <cfRule type="expression" dxfId="30" priority="14392">
      <formula>$L431=0</formula>
    </cfRule>
  </conditionalFormatting>
  <conditionalFormatting sqref="F431:G431">
    <cfRule type="cellIs" dxfId="31" priority="50687" operator="lessThan">
      <formula>0</formula>
    </cfRule>
    <cfRule type="cellIs" dxfId="32" priority="36169" operator="lessThan">
      <formula>0</formula>
    </cfRule>
  </conditionalFormatting>
  <conditionalFormatting sqref="H431">
    <cfRule type="expression" dxfId="30" priority="7133">
      <formula>$L431=0</formula>
    </cfRule>
  </conditionalFormatting>
  <conditionalFormatting sqref="I431:K431">
    <cfRule type="expression" dxfId="30" priority="14391">
      <formula>$L431=0</formula>
    </cfRule>
  </conditionalFormatting>
  <conditionalFormatting sqref="J431:K431">
    <cfRule type="cellIs" dxfId="31" priority="50686" operator="lessThan">
      <formula>0</formula>
    </cfRule>
    <cfRule type="cellIs" dxfId="32" priority="36168" operator="lessThan">
      <formula>0</formula>
    </cfRule>
  </conditionalFormatting>
  <conditionalFormatting sqref="L431">
    <cfRule type="expression" dxfId="30" priority="7132">
      <formula>$L431=0</formula>
    </cfRule>
  </conditionalFormatting>
  <conditionalFormatting sqref="M431:O431">
    <cfRule type="expression" dxfId="30" priority="14390">
      <formula>$L431=0</formula>
    </cfRule>
  </conditionalFormatting>
  <conditionalFormatting sqref="N431:O431">
    <cfRule type="cellIs" dxfId="31" priority="50685" operator="lessThan">
      <formula>0</formula>
    </cfRule>
    <cfRule type="cellIs" dxfId="32" priority="36167" operator="lessThan">
      <formula>0</formula>
    </cfRule>
  </conditionalFormatting>
  <conditionalFormatting sqref="P431">
    <cfRule type="expression" dxfId="30" priority="7131">
      <formula>$L431=0</formula>
    </cfRule>
  </conditionalFormatting>
  <conditionalFormatting sqref="Q431:S431">
    <cfRule type="expression" dxfId="30" priority="14389">
      <formula>$L431=0</formula>
    </cfRule>
  </conditionalFormatting>
  <conditionalFormatting sqref="R431:S431">
    <cfRule type="cellIs" dxfId="31" priority="50684" operator="lessThan">
      <formula>0</formula>
    </cfRule>
    <cfRule type="cellIs" dxfId="32" priority="36166" operator="lessThan">
      <formula>0</formula>
    </cfRule>
  </conditionalFormatting>
  <conditionalFormatting sqref="T431">
    <cfRule type="expression" dxfId="30" priority="7130">
      <formula>$L431=0</formula>
    </cfRule>
  </conditionalFormatting>
  <conditionalFormatting sqref="U431:W431">
    <cfRule type="expression" dxfId="30" priority="14388">
      <formula>$L431=0</formula>
    </cfRule>
  </conditionalFormatting>
  <conditionalFormatting sqref="V431:W431">
    <cfRule type="cellIs" dxfId="31" priority="50683" operator="lessThan">
      <formula>0</formula>
    </cfRule>
    <cfRule type="cellIs" dxfId="32" priority="36165" operator="lessThan">
      <formula>0</formula>
    </cfRule>
  </conditionalFormatting>
  <conditionalFormatting sqref="X431">
    <cfRule type="expression" dxfId="30" priority="7129">
      <formula>$L431=0</formula>
    </cfRule>
  </conditionalFormatting>
  <conditionalFormatting sqref="Y431:AA431">
    <cfRule type="expression" dxfId="30" priority="14387">
      <formula>$L431=0</formula>
    </cfRule>
  </conditionalFormatting>
  <conditionalFormatting sqref="Z431:AA431">
    <cfRule type="cellIs" dxfId="31" priority="50682" operator="lessThan">
      <formula>0</formula>
    </cfRule>
    <cfRule type="cellIs" dxfId="32" priority="36164" operator="lessThan">
      <formula>0</formula>
    </cfRule>
  </conditionalFormatting>
  <conditionalFormatting sqref="AB431">
    <cfRule type="expression" dxfId="30" priority="7128">
      <formula>$L431=0</formula>
    </cfRule>
  </conditionalFormatting>
  <conditionalFormatting sqref="D432">
    <cfRule type="expression" dxfId="30" priority="21645">
      <formula>$L432=0</formula>
    </cfRule>
  </conditionalFormatting>
  <conditionalFormatting sqref="H432">
    <cfRule type="expression" dxfId="30" priority="21644">
      <formula>$L432=0</formula>
    </cfRule>
  </conditionalFormatting>
  <conditionalFormatting sqref="L432">
    <cfRule type="expression" dxfId="30" priority="21643">
      <formula>$L432=0</formula>
    </cfRule>
  </conditionalFormatting>
  <conditionalFormatting sqref="P432">
    <cfRule type="expression" dxfId="30" priority="21642">
      <formula>$L432=0</formula>
    </cfRule>
  </conditionalFormatting>
  <conditionalFormatting sqref="T432">
    <cfRule type="expression" dxfId="30" priority="21641">
      <formula>$L432=0</formula>
    </cfRule>
  </conditionalFormatting>
  <conditionalFormatting sqref="X432">
    <cfRule type="expression" dxfId="30" priority="21640">
      <formula>$L432=0</formula>
    </cfRule>
  </conditionalFormatting>
  <conditionalFormatting sqref="AB432">
    <cfRule type="expression" dxfId="30" priority="21639">
      <formula>$L432=0</formula>
    </cfRule>
  </conditionalFormatting>
  <conditionalFormatting sqref="A433:C433">
    <cfRule type="expression" dxfId="30" priority="14386">
      <formula>$L433=0</formula>
    </cfRule>
  </conditionalFormatting>
  <conditionalFormatting sqref="B433:C433">
    <cfRule type="cellIs" dxfId="31" priority="50681" operator="lessThan">
      <formula>0</formula>
    </cfRule>
    <cfRule type="cellIs" dxfId="32" priority="36163" operator="lessThan">
      <formula>0</formula>
    </cfRule>
  </conditionalFormatting>
  <conditionalFormatting sqref="D433">
    <cfRule type="expression" dxfId="30" priority="7127">
      <formula>$L433=0</formula>
    </cfRule>
  </conditionalFormatting>
  <conditionalFormatting sqref="E433:G433">
    <cfRule type="expression" dxfId="30" priority="14385">
      <formula>$L433=0</formula>
    </cfRule>
  </conditionalFormatting>
  <conditionalFormatting sqref="F433:G433">
    <cfRule type="cellIs" dxfId="31" priority="50680" operator="lessThan">
      <formula>0</formula>
    </cfRule>
    <cfRule type="cellIs" dxfId="32" priority="36162" operator="lessThan">
      <formula>0</formula>
    </cfRule>
  </conditionalFormatting>
  <conditionalFormatting sqref="H433">
    <cfRule type="expression" dxfId="30" priority="7126">
      <formula>$L433=0</formula>
    </cfRule>
  </conditionalFormatting>
  <conditionalFormatting sqref="I433:K433">
    <cfRule type="expression" dxfId="30" priority="14384">
      <formula>$L433=0</formula>
    </cfRule>
  </conditionalFormatting>
  <conditionalFormatting sqref="J433:K433">
    <cfRule type="cellIs" dxfId="31" priority="50679" operator="lessThan">
      <formula>0</formula>
    </cfRule>
    <cfRule type="cellIs" dxfId="32" priority="36161" operator="lessThan">
      <formula>0</formula>
    </cfRule>
  </conditionalFormatting>
  <conditionalFormatting sqref="L433">
    <cfRule type="expression" dxfId="30" priority="7125">
      <formula>$L433=0</formula>
    </cfRule>
  </conditionalFormatting>
  <conditionalFormatting sqref="M433:O433">
    <cfRule type="expression" dxfId="30" priority="14383">
      <formula>$L433=0</formula>
    </cfRule>
  </conditionalFormatting>
  <conditionalFormatting sqref="N433:O433">
    <cfRule type="cellIs" dxfId="31" priority="50678" operator="lessThan">
      <formula>0</formula>
    </cfRule>
    <cfRule type="cellIs" dxfId="32" priority="36160" operator="lessThan">
      <formula>0</formula>
    </cfRule>
  </conditionalFormatting>
  <conditionalFormatting sqref="P433">
    <cfRule type="expression" dxfId="30" priority="7124">
      <formula>$L433=0</formula>
    </cfRule>
  </conditionalFormatting>
  <conditionalFormatting sqref="Q433:S433">
    <cfRule type="expression" dxfId="30" priority="14382">
      <formula>$L433=0</formula>
    </cfRule>
  </conditionalFormatting>
  <conditionalFormatting sqref="R433:S433">
    <cfRule type="cellIs" dxfId="31" priority="50677" operator="lessThan">
      <formula>0</formula>
    </cfRule>
    <cfRule type="cellIs" dxfId="32" priority="36159" operator="lessThan">
      <formula>0</formula>
    </cfRule>
  </conditionalFormatting>
  <conditionalFormatting sqref="T433">
    <cfRule type="expression" dxfId="30" priority="7123">
      <formula>$L433=0</formula>
    </cfRule>
  </conditionalFormatting>
  <conditionalFormatting sqref="U433:W433">
    <cfRule type="expression" dxfId="30" priority="14381">
      <formula>$L433=0</formula>
    </cfRule>
  </conditionalFormatting>
  <conditionalFormatting sqref="V433:W433">
    <cfRule type="cellIs" dxfId="31" priority="50676" operator="lessThan">
      <formula>0</formula>
    </cfRule>
    <cfRule type="cellIs" dxfId="32" priority="36158" operator="lessThan">
      <formula>0</formula>
    </cfRule>
  </conditionalFormatting>
  <conditionalFormatting sqref="X433">
    <cfRule type="expression" dxfId="30" priority="7122">
      <formula>$L433=0</formula>
    </cfRule>
  </conditionalFormatting>
  <conditionalFormatting sqref="Y433:AA433">
    <cfRule type="expression" dxfId="30" priority="14380">
      <formula>$L433=0</formula>
    </cfRule>
  </conditionalFormatting>
  <conditionalFormatting sqref="Z433:AA433">
    <cfRule type="cellIs" dxfId="31" priority="50675" operator="lessThan">
      <formula>0</formula>
    </cfRule>
    <cfRule type="cellIs" dxfId="32" priority="36157" operator="lessThan">
      <formula>0</formula>
    </cfRule>
  </conditionalFormatting>
  <conditionalFormatting sqref="AB433">
    <cfRule type="expression" dxfId="30" priority="7121">
      <formula>$L433=0</formula>
    </cfRule>
  </conditionalFormatting>
  <conditionalFormatting sqref="D434">
    <cfRule type="expression" dxfId="30" priority="21638">
      <formula>$L434=0</formula>
    </cfRule>
  </conditionalFormatting>
  <conditionalFormatting sqref="H434">
    <cfRule type="expression" dxfId="30" priority="21637">
      <formula>$L434=0</formula>
    </cfRule>
  </conditionalFormatting>
  <conditionalFormatting sqref="L434">
    <cfRule type="expression" dxfId="30" priority="21636">
      <formula>$L434=0</formula>
    </cfRule>
  </conditionalFormatting>
  <conditionalFormatting sqref="P434">
    <cfRule type="expression" dxfId="30" priority="21635">
      <formula>$L434=0</formula>
    </cfRule>
  </conditionalFormatting>
  <conditionalFormatting sqref="T434">
    <cfRule type="expression" dxfId="30" priority="21634">
      <formula>$L434=0</formula>
    </cfRule>
  </conditionalFormatting>
  <conditionalFormatting sqref="X434">
    <cfRule type="expression" dxfId="30" priority="21633">
      <formula>$L434=0</formula>
    </cfRule>
  </conditionalFormatting>
  <conditionalFormatting sqref="AB434">
    <cfRule type="expression" dxfId="30" priority="21632">
      <formula>$L434=0</formula>
    </cfRule>
  </conditionalFormatting>
  <conditionalFormatting sqref="A435:C435">
    <cfRule type="expression" dxfId="30" priority="14379">
      <formula>$L435=0</formula>
    </cfRule>
  </conditionalFormatting>
  <conditionalFormatting sqref="B435:C435">
    <cfRule type="cellIs" dxfId="31" priority="50674" operator="lessThan">
      <formula>0</formula>
    </cfRule>
    <cfRule type="cellIs" dxfId="32" priority="36156" operator="lessThan">
      <formula>0</formula>
    </cfRule>
  </conditionalFormatting>
  <conditionalFormatting sqref="D435">
    <cfRule type="expression" dxfId="30" priority="7120">
      <formula>$L435=0</formula>
    </cfRule>
  </conditionalFormatting>
  <conditionalFormatting sqref="E435:G435">
    <cfRule type="expression" dxfId="30" priority="14378">
      <formula>$L435=0</formula>
    </cfRule>
  </conditionalFormatting>
  <conditionalFormatting sqref="F435:G435">
    <cfRule type="cellIs" dxfId="31" priority="50673" operator="lessThan">
      <formula>0</formula>
    </cfRule>
    <cfRule type="cellIs" dxfId="32" priority="36155" operator="lessThan">
      <formula>0</formula>
    </cfRule>
  </conditionalFormatting>
  <conditionalFormatting sqref="H435">
    <cfRule type="expression" dxfId="30" priority="7119">
      <formula>$L435=0</formula>
    </cfRule>
  </conditionalFormatting>
  <conditionalFormatting sqref="I435:K435">
    <cfRule type="expression" dxfId="30" priority="14377">
      <formula>$L435=0</formula>
    </cfRule>
  </conditionalFormatting>
  <conditionalFormatting sqref="J435:K435">
    <cfRule type="cellIs" dxfId="31" priority="50672" operator="lessThan">
      <formula>0</formula>
    </cfRule>
    <cfRule type="cellIs" dxfId="32" priority="36154" operator="lessThan">
      <formula>0</formula>
    </cfRule>
  </conditionalFormatting>
  <conditionalFormatting sqref="L435">
    <cfRule type="expression" dxfId="30" priority="7118">
      <formula>$L435=0</formula>
    </cfRule>
  </conditionalFormatting>
  <conditionalFormatting sqref="M435:O435">
    <cfRule type="expression" dxfId="30" priority="14376">
      <formula>$L435=0</formula>
    </cfRule>
  </conditionalFormatting>
  <conditionalFormatting sqref="N435:O435">
    <cfRule type="cellIs" dxfId="31" priority="50671" operator="lessThan">
      <formula>0</formula>
    </cfRule>
    <cfRule type="cellIs" dxfId="32" priority="36153" operator="lessThan">
      <formula>0</formula>
    </cfRule>
  </conditionalFormatting>
  <conditionalFormatting sqref="P435">
    <cfRule type="expression" dxfId="30" priority="7117">
      <formula>$L435=0</formula>
    </cfRule>
  </conditionalFormatting>
  <conditionalFormatting sqref="Q435:S435">
    <cfRule type="expression" dxfId="30" priority="14375">
      <formula>$L435=0</formula>
    </cfRule>
  </conditionalFormatting>
  <conditionalFormatting sqref="R435:S435">
    <cfRule type="cellIs" dxfId="31" priority="50670" operator="lessThan">
      <formula>0</formula>
    </cfRule>
    <cfRule type="cellIs" dxfId="32" priority="36152" operator="lessThan">
      <formula>0</formula>
    </cfRule>
  </conditionalFormatting>
  <conditionalFormatting sqref="T435">
    <cfRule type="expression" dxfId="30" priority="7116">
      <formula>$L435=0</formula>
    </cfRule>
  </conditionalFormatting>
  <conditionalFormatting sqref="U435:W435">
    <cfRule type="expression" dxfId="30" priority="14374">
      <formula>$L435=0</formula>
    </cfRule>
  </conditionalFormatting>
  <conditionalFormatting sqref="V435:W435">
    <cfRule type="cellIs" dxfId="31" priority="50669" operator="lessThan">
      <formula>0</formula>
    </cfRule>
    <cfRule type="cellIs" dxfId="32" priority="36151" operator="lessThan">
      <formula>0</formula>
    </cfRule>
  </conditionalFormatting>
  <conditionalFormatting sqref="X435">
    <cfRule type="expression" dxfId="30" priority="7115">
      <formula>$L435=0</formula>
    </cfRule>
  </conditionalFormatting>
  <conditionalFormatting sqref="Y435:AA435">
    <cfRule type="expression" dxfId="30" priority="14373">
      <formula>$L435=0</formula>
    </cfRule>
  </conditionalFormatting>
  <conditionalFormatting sqref="Z435:AA435">
    <cfRule type="cellIs" dxfId="31" priority="50668" operator="lessThan">
      <formula>0</formula>
    </cfRule>
    <cfRule type="cellIs" dxfId="32" priority="36150" operator="lessThan">
      <formula>0</formula>
    </cfRule>
  </conditionalFormatting>
  <conditionalFormatting sqref="AB435">
    <cfRule type="expression" dxfId="30" priority="7114">
      <formula>$L435=0</formula>
    </cfRule>
  </conditionalFormatting>
  <conditionalFormatting sqref="D436">
    <cfRule type="expression" dxfId="30" priority="21631">
      <formula>$L436=0</formula>
    </cfRule>
  </conditionalFormatting>
  <conditionalFormatting sqref="H436">
    <cfRule type="expression" dxfId="30" priority="21630">
      <formula>$L436=0</formula>
    </cfRule>
  </conditionalFormatting>
  <conditionalFormatting sqref="L436">
    <cfRule type="expression" dxfId="30" priority="21629">
      <formula>$L436=0</formula>
    </cfRule>
  </conditionalFormatting>
  <conditionalFormatting sqref="P436">
    <cfRule type="expression" dxfId="30" priority="21628">
      <formula>$L436=0</formula>
    </cfRule>
  </conditionalFormatting>
  <conditionalFormatting sqref="T436">
    <cfRule type="expression" dxfId="30" priority="21627">
      <formula>$L436=0</formula>
    </cfRule>
  </conditionalFormatting>
  <conditionalFormatting sqref="X436">
    <cfRule type="expression" dxfId="30" priority="21626">
      <formula>$L436=0</formula>
    </cfRule>
  </conditionalFormatting>
  <conditionalFormatting sqref="AB436">
    <cfRule type="expression" dxfId="30" priority="21625">
      <formula>$L436=0</formula>
    </cfRule>
  </conditionalFormatting>
  <conditionalFormatting sqref="A437:C437">
    <cfRule type="expression" dxfId="30" priority="14372">
      <formula>$L437=0</formula>
    </cfRule>
  </conditionalFormatting>
  <conditionalFormatting sqref="B437:C437">
    <cfRule type="cellIs" dxfId="31" priority="50667" operator="lessThan">
      <formula>0</formula>
    </cfRule>
    <cfRule type="cellIs" dxfId="32" priority="36149" operator="lessThan">
      <formula>0</formula>
    </cfRule>
  </conditionalFormatting>
  <conditionalFormatting sqref="D437">
    <cfRule type="expression" dxfId="30" priority="7113">
      <formula>$L437=0</formula>
    </cfRule>
  </conditionalFormatting>
  <conditionalFormatting sqref="E437:G437">
    <cfRule type="expression" dxfId="30" priority="14371">
      <formula>$L437=0</formula>
    </cfRule>
  </conditionalFormatting>
  <conditionalFormatting sqref="F437:G437">
    <cfRule type="cellIs" dxfId="31" priority="50666" operator="lessThan">
      <formula>0</formula>
    </cfRule>
    <cfRule type="cellIs" dxfId="32" priority="36148" operator="lessThan">
      <formula>0</formula>
    </cfRule>
  </conditionalFormatting>
  <conditionalFormatting sqref="H437">
    <cfRule type="expression" dxfId="30" priority="7112">
      <formula>$L437=0</formula>
    </cfRule>
  </conditionalFormatting>
  <conditionalFormatting sqref="I437:K437">
    <cfRule type="expression" dxfId="30" priority="14370">
      <formula>$L437=0</formula>
    </cfRule>
  </conditionalFormatting>
  <conditionalFormatting sqref="J437:K437">
    <cfRule type="cellIs" dxfId="31" priority="50665" operator="lessThan">
      <formula>0</formula>
    </cfRule>
    <cfRule type="cellIs" dxfId="32" priority="36147" operator="lessThan">
      <formula>0</formula>
    </cfRule>
  </conditionalFormatting>
  <conditionalFormatting sqref="L437">
    <cfRule type="expression" dxfId="30" priority="7111">
      <formula>$L437=0</formula>
    </cfRule>
  </conditionalFormatting>
  <conditionalFormatting sqref="M437:O437">
    <cfRule type="expression" dxfId="30" priority="14369">
      <formula>$L437=0</formula>
    </cfRule>
  </conditionalFormatting>
  <conditionalFormatting sqref="N437:O437">
    <cfRule type="cellIs" dxfId="31" priority="50664" operator="lessThan">
      <formula>0</formula>
    </cfRule>
    <cfRule type="cellIs" dxfId="32" priority="36146" operator="lessThan">
      <formula>0</formula>
    </cfRule>
  </conditionalFormatting>
  <conditionalFormatting sqref="P437">
    <cfRule type="expression" dxfId="30" priority="7110">
      <formula>$L437=0</formula>
    </cfRule>
  </conditionalFormatting>
  <conditionalFormatting sqref="Q437:S437">
    <cfRule type="expression" dxfId="30" priority="14368">
      <formula>$L437=0</formula>
    </cfRule>
  </conditionalFormatting>
  <conditionalFormatting sqref="R437:S437">
    <cfRule type="cellIs" dxfId="31" priority="50663" operator="lessThan">
      <formula>0</formula>
    </cfRule>
    <cfRule type="cellIs" dxfId="32" priority="36145" operator="lessThan">
      <formula>0</formula>
    </cfRule>
  </conditionalFormatting>
  <conditionalFormatting sqref="T437">
    <cfRule type="expression" dxfId="30" priority="7109">
      <formula>$L437=0</formula>
    </cfRule>
  </conditionalFormatting>
  <conditionalFormatting sqref="U437:W437">
    <cfRule type="expression" dxfId="30" priority="14367">
      <formula>$L437=0</formula>
    </cfRule>
  </conditionalFormatting>
  <conditionalFormatting sqref="V437:W437">
    <cfRule type="cellIs" dxfId="31" priority="50662" operator="lessThan">
      <formula>0</formula>
    </cfRule>
    <cfRule type="cellIs" dxfId="32" priority="36144" operator="lessThan">
      <formula>0</formula>
    </cfRule>
  </conditionalFormatting>
  <conditionalFormatting sqref="X437">
    <cfRule type="expression" dxfId="30" priority="7108">
      <formula>$L437=0</formula>
    </cfRule>
  </conditionalFormatting>
  <conditionalFormatting sqref="Y437:AA437">
    <cfRule type="expression" dxfId="30" priority="14366">
      <formula>$L437=0</formula>
    </cfRule>
  </conditionalFormatting>
  <conditionalFormatting sqref="Z437:AA437">
    <cfRule type="cellIs" dxfId="31" priority="50661" operator="lessThan">
      <formula>0</formula>
    </cfRule>
    <cfRule type="cellIs" dxfId="32" priority="36143" operator="lessThan">
      <formula>0</formula>
    </cfRule>
  </conditionalFormatting>
  <conditionalFormatting sqref="AB437">
    <cfRule type="expression" dxfId="30" priority="7107">
      <formula>$L437=0</formula>
    </cfRule>
  </conditionalFormatting>
  <conditionalFormatting sqref="D438">
    <cfRule type="expression" dxfId="30" priority="21624">
      <formula>$L438=0</formula>
    </cfRule>
  </conditionalFormatting>
  <conditionalFormatting sqref="H438">
    <cfRule type="expression" dxfId="30" priority="21623">
      <formula>$L438=0</formula>
    </cfRule>
  </conditionalFormatting>
  <conditionalFormatting sqref="L438">
    <cfRule type="expression" dxfId="30" priority="21622">
      <formula>$L438=0</formula>
    </cfRule>
  </conditionalFormatting>
  <conditionalFormatting sqref="P438">
    <cfRule type="expression" dxfId="30" priority="21621">
      <formula>$L438=0</formula>
    </cfRule>
  </conditionalFormatting>
  <conditionalFormatting sqref="T438">
    <cfRule type="expression" dxfId="30" priority="21620">
      <formula>$L438=0</formula>
    </cfRule>
  </conditionalFormatting>
  <conditionalFormatting sqref="X438">
    <cfRule type="expression" dxfId="30" priority="21619">
      <formula>$L438=0</formula>
    </cfRule>
  </conditionalFormatting>
  <conditionalFormatting sqref="AB438">
    <cfRule type="expression" dxfId="30" priority="21618">
      <formula>$L438=0</formula>
    </cfRule>
  </conditionalFormatting>
  <conditionalFormatting sqref="A439:C439">
    <cfRule type="expression" dxfId="30" priority="14365">
      <formula>$L439=0</formula>
    </cfRule>
  </conditionalFormatting>
  <conditionalFormatting sqref="B439:C439">
    <cfRule type="cellIs" dxfId="31" priority="50660" operator="lessThan">
      <formula>0</formula>
    </cfRule>
    <cfRule type="cellIs" dxfId="32" priority="36142" operator="lessThan">
      <formula>0</formula>
    </cfRule>
  </conditionalFormatting>
  <conditionalFormatting sqref="D439">
    <cfRule type="expression" dxfId="30" priority="7106">
      <formula>$L439=0</formula>
    </cfRule>
  </conditionalFormatting>
  <conditionalFormatting sqref="E439:G439">
    <cfRule type="expression" dxfId="30" priority="14364">
      <formula>$L439=0</formula>
    </cfRule>
  </conditionalFormatting>
  <conditionalFormatting sqref="F439:G439">
    <cfRule type="cellIs" dxfId="31" priority="50659" operator="lessThan">
      <formula>0</formula>
    </cfRule>
    <cfRule type="cellIs" dxfId="32" priority="36141" operator="lessThan">
      <formula>0</formula>
    </cfRule>
  </conditionalFormatting>
  <conditionalFormatting sqref="H439">
    <cfRule type="expression" dxfId="30" priority="7105">
      <formula>$L439=0</formula>
    </cfRule>
  </conditionalFormatting>
  <conditionalFormatting sqref="I439:K439">
    <cfRule type="expression" dxfId="30" priority="14363">
      <formula>$L439=0</formula>
    </cfRule>
  </conditionalFormatting>
  <conditionalFormatting sqref="J439:K439">
    <cfRule type="cellIs" dxfId="31" priority="50658" operator="lessThan">
      <formula>0</formula>
    </cfRule>
    <cfRule type="cellIs" dxfId="32" priority="36140" operator="lessThan">
      <formula>0</formula>
    </cfRule>
  </conditionalFormatting>
  <conditionalFormatting sqref="L439">
    <cfRule type="expression" dxfId="30" priority="7104">
      <formula>$L439=0</formula>
    </cfRule>
  </conditionalFormatting>
  <conditionalFormatting sqref="M439:O439">
    <cfRule type="expression" dxfId="30" priority="14362">
      <formula>$L439=0</formula>
    </cfRule>
  </conditionalFormatting>
  <conditionalFormatting sqref="N439:O439">
    <cfRule type="cellIs" dxfId="31" priority="50657" operator="lessThan">
      <formula>0</formula>
    </cfRule>
    <cfRule type="cellIs" dxfId="32" priority="36139" operator="lessThan">
      <formula>0</formula>
    </cfRule>
  </conditionalFormatting>
  <conditionalFormatting sqref="P439">
    <cfRule type="expression" dxfId="30" priority="7103">
      <formula>$L439=0</formula>
    </cfRule>
  </conditionalFormatting>
  <conditionalFormatting sqref="Q439:S439">
    <cfRule type="expression" dxfId="30" priority="14361">
      <formula>$L439=0</formula>
    </cfRule>
  </conditionalFormatting>
  <conditionalFormatting sqref="R439:S439">
    <cfRule type="cellIs" dxfId="31" priority="50656" operator="lessThan">
      <formula>0</formula>
    </cfRule>
    <cfRule type="cellIs" dxfId="32" priority="36138" operator="lessThan">
      <formula>0</formula>
    </cfRule>
  </conditionalFormatting>
  <conditionalFormatting sqref="T439">
    <cfRule type="expression" dxfId="30" priority="7102">
      <formula>$L439=0</formula>
    </cfRule>
  </conditionalFormatting>
  <conditionalFormatting sqref="U439:W439">
    <cfRule type="expression" dxfId="30" priority="14360">
      <formula>$L439=0</formula>
    </cfRule>
  </conditionalFormatting>
  <conditionalFormatting sqref="V439:W439">
    <cfRule type="cellIs" dxfId="31" priority="50655" operator="lessThan">
      <formula>0</formula>
    </cfRule>
    <cfRule type="cellIs" dxfId="32" priority="36137" operator="lessThan">
      <formula>0</formula>
    </cfRule>
  </conditionalFormatting>
  <conditionalFormatting sqref="X439">
    <cfRule type="expression" dxfId="30" priority="7101">
      <formula>$L439=0</formula>
    </cfRule>
  </conditionalFormatting>
  <conditionalFormatting sqref="Y439:AA439">
    <cfRule type="expression" dxfId="30" priority="14359">
      <formula>$L439=0</formula>
    </cfRule>
  </conditionalFormatting>
  <conditionalFormatting sqref="Z439:AA439">
    <cfRule type="cellIs" dxfId="31" priority="50654" operator="lessThan">
      <formula>0</formula>
    </cfRule>
    <cfRule type="cellIs" dxfId="32" priority="36136" operator="lessThan">
      <formula>0</formula>
    </cfRule>
  </conditionalFormatting>
  <conditionalFormatting sqref="AB439">
    <cfRule type="expression" dxfId="30" priority="7100">
      <formula>$L439=0</formula>
    </cfRule>
  </conditionalFormatting>
  <conditionalFormatting sqref="D440">
    <cfRule type="expression" dxfId="30" priority="21617">
      <formula>$L440=0</formula>
    </cfRule>
  </conditionalFormatting>
  <conditionalFormatting sqref="H440">
    <cfRule type="expression" dxfId="30" priority="21616">
      <formula>$L440=0</formula>
    </cfRule>
  </conditionalFormatting>
  <conditionalFormatting sqref="L440">
    <cfRule type="expression" dxfId="30" priority="21615">
      <formula>$L440=0</formula>
    </cfRule>
  </conditionalFormatting>
  <conditionalFormatting sqref="P440">
    <cfRule type="expression" dxfId="30" priority="21614">
      <formula>$L440=0</formula>
    </cfRule>
  </conditionalFormatting>
  <conditionalFormatting sqref="T440">
    <cfRule type="expression" dxfId="30" priority="21613">
      <formula>$L440=0</formula>
    </cfRule>
  </conditionalFormatting>
  <conditionalFormatting sqref="X440">
    <cfRule type="expression" dxfId="30" priority="21612">
      <formula>$L440=0</formula>
    </cfRule>
  </conditionalFormatting>
  <conditionalFormatting sqref="AB440">
    <cfRule type="expression" dxfId="30" priority="21611">
      <formula>$L440=0</formula>
    </cfRule>
  </conditionalFormatting>
  <conditionalFormatting sqref="A441:C441">
    <cfRule type="expression" dxfId="30" priority="14358">
      <formula>$L441=0</formula>
    </cfRule>
  </conditionalFormatting>
  <conditionalFormatting sqref="B441:C441">
    <cfRule type="cellIs" dxfId="31" priority="50653" operator="lessThan">
      <formula>0</formula>
    </cfRule>
    <cfRule type="cellIs" dxfId="32" priority="36135" operator="lessThan">
      <formula>0</formula>
    </cfRule>
  </conditionalFormatting>
  <conditionalFormatting sqref="D441">
    <cfRule type="expression" dxfId="30" priority="7099">
      <formula>$L441=0</formula>
    </cfRule>
  </conditionalFormatting>
  <conditionalFormatting sqref="E441:G441">
    <cfRule type="expression" dxfId="30" priority="14357">
      <formula>$L441=0</formula>
    </cfRule>
  </conditionalFormatting>
  <conditionalFormatting sqref="F441:G441">
    <cfRule type="cellIs" dxfId="31" priority="50652" operator="lessThan">
      <formula>0</formula>
    </cfRule>
    <cfRule type="cellIs" dxfId="32" priority="36134" operator="lessThan">
      <formula>0</formula>
    </cfRule>
  </conditionalFormatting>
  <conditionalFormatting sqref="H441">
    <cfRule type="expression" dxfId="30" priority="7098">
      <formula>$L441=0</formula>
    </cfRule>
  </conditionalFormatting>
  <conditionalFormatting sqref="I441:K441">
    <cfRule type="expression" dxfId="30" priority="14356">
      <formula>$L441=0</formula>
    </cfRule>
  </conditionalFormatting>
  <conditionalFormatting sqref="J441:K441">
    <cfRule type="cellIs" dxfId="31" priority="50651" operator="lessThan">
      <formula>0</formula>
    </cfRule>
    <cfRule type="cellIs" dxfId="32" priority="36133" operator="lessThan">
      <formula>0</formula>
    </cfRule>
  </conditionalFormatting>
  <conditionalFormatting sqref="L441">
    <cfRule type="expression" dxfId="30" priority="7097">
      <formula>$L441=0</formula>
    </cfRule>
  </conditionalFormatting>
  <conditionalFormatting sqref="M441:O441">
    <cfRule type="expression" dxfId="30" priority="14355">
      <formula>$L441=0</formula>
    </cfRule>
  </conditionalFormatting>
  <conditionalFormatting sqref="N441:O441">
    <cfRule type="cellIs" dxfId="31" priority="50650" operator="lessThan">
      <formula>0</formula>
    </cfRule>
    <cfRule type="cellIs" dxfId="32" priority="36132" operator="lessThan">
      <formula>0</formula>
    </cfRule>
  </conditionalFormatting>
  <conditionalFormatting sqref="P441">
    <cfRule type="expression" dxfId="30" priority="7096">
      <formula>$L441=0</formula>
    </cfRule>
  </conditionalFormatting>
  <conditionalFormatting sqref="Q441:S441">
    <cfRule type="expression" dxfId="30" priority="14354">
      <formula>$L441=0</formula>
    </cfRule>
  </conditionalFormatting>
  <conditionalFormatting sqref="R441:S441">
    <cfRule type="cellIs" dxfId="31" priority="50649" operator="lessThan">
      <formula>0</formula>
    </cfRule>
    <cfRule type="cellIs" dxfId="32" priority="36131" operator="lessThan">
      <formula>0</formula>
    </cfRule>
  </conditionalFormatting>
  <conditionalFormatting sqref="T441">
    <cfRule type="expression" dxfId="30" priority="7095">
      <formula>$L441=0</formula>
    </cfRule>
  </conditionalFormatting>
  <conditionalFormatting sqref="U441:W441">
    <cfRule type="expression" dxfId="30" priority="14353">
      <formula>$L441=0</formula>
    </cfRule>
  </conditionalFormatting>
  <conditionalFormatting sqref="V441:W441">
    <cfRule type="cellIs" dxfId="31" priority="50648" operator="lessThan">
      <formula>0</formula>
    </cfRule>
    <cfRule type="cellIs" dxfId="32" priority="36130" operator="lessThan">
      <formula>0</formula>
    </cfRule>
  </conditionalFormatting>
  <conditionalFormatting sqref="X441">
    <cfRule type="expression" dxfId="30" priority="7094">
      <formula>$L441=0</formula>
    </cfRule>
  </conditionalFormatting>
  <conditionalFormatting sqref="Y441:AA441">
    <cfRule type="expression" dxfId="30" priority="14352">
      <formula>$L441=0</formula>
    </cfRule>
  </conditionalFormatting>
  <conditionalFormatting sqref="Z441:AA441">
    <cfRule type="cellIs" dxfId="31" priority="50647" operator="lessThan">
      <formula>0</formula>
    </cfRule>
    <cfRule type="cellIs" dxfId="32" priority="36129" operator="lessThan">
      <formula>0</formula>
    </cfRule>
  </conditionalFormatting>
  <conditionalFormatting sqref="AB441">
    <cfRule type="expression" dxfId="30" priority="7093">
      <formula>$L441=0</formula>
    </cfRule>
  </conditionalFormatting>
  <conditionalFormatting sqref="D442">
    <cfRule type="expression" dxfId="30" priority="21610">
      <formula>$L442=0</formula>
    </cfRule>
  </conditionalFormatting>
  <conditionalFormatting sqref="H442">
    <cfRule type="expression" dxfId="30" priority="21609">
      <formula>$L442=0</formula>
    </cfRule>
  </conditionalFormatting>
  <conditionalFormatting sqref="L442">
    <cfRule type="expression" dxfId="30" priority="21608">
      <formula>$L442=0</formula>
    </cfRule>
  </conditionalFormatting>
  <conditionalFormatting sqref="P442">
    <cfRule type="expression" dxfId="30" priority="21607">
      <formula>$L442=0</formula>
    </cfRule>
  </conditionalFormatting>
  <conditionalFormatting sqref="T442">
    <cfRule type="expression" dxfId="30" priority="21606">
      <formula>$L442=0</formula>
    </cfRule>
  </conditionalFormatting>
  <conditionalFormatting sqref="X442">
    <cfRule type="expression" dxfId="30" priority="21605">
      <formula>$L442=0</formula>
    </cfRule>
  </conditionalFormatting>
  <conditionalFormatting sqref="AB442">
    <cfRule type="expression" dxfId="30" priority="21604">
      <formula>$L442=0</formula>
    </cfRule>
  </conditionalFormatting>
  <conditionalFormatting sqref="A443:C443">
    <cfRule type="expression" dxfId="30" priority="14351">
      <formula>$L443=0</formula>
    </cfRule>
  </conditionalFormatting>
  <conditionalFormatting sqref="B443:C443">
    <cfRule type="cellIs" dxfId="31" priority="50646" operator="lessThan">
      <formula>0</formula>
    </cfRule>
    <cfRule type="cellIs" dxfId="32" priority="36128" operator="lessThan">
      <formula>0</formula>
    </cfRule>
  </conditionalFormatting>
  <conditionalFormatting sqref="D443">
    <cfRule type="expression" dxfId="30" priority="7092">
      <formula>$L443=0</formula>
    </cfRule>
  </conditionalFormatting>
  <conditionalFormatting sqref="E443:G443">
    <cfRule type="expression" dxfId="30" priority="14350">
      <formula>$L443=0</formula>
    </cfRule>
  </conditionalFormatting>
  <conditionalFormatting sqref="F443:G443">
    <cfRule type="cellIs" dxfId="31" priority="50645" operator="lessThan">
      <formula>0</formula>
    </cfRule>
    <cfRule type="cellIs" dxfId="32" priority="36127" operator="lessThan">
      <formula>0</formula>
    </cfRule>
  </conditionalFormatting>
  <conditionalFormatting sqref="H443">
    <cfRule type="expression" dxfId="30" priority="7091">
      <formula>$L443=0</formula>
    </cfRule>
  </conditionalFormatting>
  <conditionalFormatting sqref="I443:K443">
    <cfRule type="expression" dxfId="30" priority="14349">
      <formula>$L443=0</formula>
    </cfRule>
  </conditionalFormatting>
  <conditionalFormatting sqref="J443:K443">
    <cfRule type="cellIs" dxfId="31" priority="50644" operator="lessThan">
      <formula>0</formula>
    </cfRule>
    <cfRule type="cellIs" dxfId="32" priority="36126" operator="lessThan">
      <formula>0</formula>
    </cfRule>
  </conditionalFormatting>
  <conditionalFormatting sqref="L443">
    <cfRule type="expression" dxfId="30" priority="7090">
      <formula>$L443=0</formula>
    </cfRule>
  </conditionalFormatting>
  <conditionalFormatting sqref="M443:O443">
    <cfRule type="expression" dxfId="30" priority="14348">
      <formula>$L443=0</formula>
    </cfRule>
  </conditionalFormatting>
  <conditionalFormatting sqref="N443:O443">
    <cfRule type="cellIs" dxfId="31" priority="50643" operator="lessThan">
      <formula>0</formula>
    </cfRule>
    <cfRule type="cellIs" dxfId="32" priority="36125" operator="lessThan">
      <formula>0</formula>
    </cfRule>
  </conditionalFormatting>
  <conditionalFormatting sqref="P443">
    <cfRule type="expression" dxfId="30" priority="7089">
      <formula>$L443=0</formula>
    </cfRule>
  </conditionalFormatting>
  <conditionalFormatting sqref="Q443:S443">
    <cfRule type="expression" dxfId="30" priority="14347">
      <formula>$L443=0</formula>
    </cfRule>
  </conditionalFormatting>
  <conditionalFormatting sqref="R443:S443">
    <cfRule type="cellIs" dxfId="31" priority="50642" operator="lessThan">
      <formula>0</formula>
    </cfRule>
    <cfRule type="cellIs" dxfId="32" priority="36124" operator="lessThan">
      <formula>0</formula>
    </cfRule>
  </conditionalFormatting>
  <conditionalFormatting sqref="T443">
    <cfRule type="expression" dxfId="30" priority="7088">
      <formula>$L443=0</formula>
    </cfRule>
  </conditionalFormatting>
  <conditionalFormatting sqref="U443:W443">
    <cfRule type="expression" dxfId="30" priority="14346">
      <formula>$L443=0</formula>
    </cfRule>
  </conditionalFormatting>
  <conditionalFormatting sqref="V443:W443">
    <cfRule type="cellIs" dxfId="31" priority="50641" operator="lessThan">
      <formula>0</formula>
    </cfRule>
    <cfRule type="cellIs" dxfId="32" priority="36123" operator="lessThan">
      <formula>0</formula>
    </cfRule>
  </conditionalFormatting>
  <conditionalFormatting sqref="X443">
    <cfRule type="expression" dxfId="30" priority="7087">
      <formula>$L443=0</formula>
    </cfRule>
  </conditionalFormatting>
  <conditionalFormatting sqref="Y443:AA443">
    <cfRule type="expression" dxfId="30" priority="14345">
      <formula>$L443=0</formula>
    </cfRule>
  </conditionalFormatting>
  <conditionalFormatting sqref="Z443:AA443">
    <cfRule type="cellIs" dxfId="31" priority="50640" operator="lessThan">
      <formula>0</formula>
    </cfRule>
    <cfRule type="cellIs" dxfId="32" priority="36122" operator="lessThan">
      <formula>0</formula>
    </cfRule>
  </conditionalFormatting>
  <conditionalFormatting sqref="AB443">
    <cfRule type="expression" dxfId="30" priority="7086">
      <formula>$L443=0</formula>
    </cfRule>
  </conditionalFormatting>
  <conditionalFormatting sqref="D444">
    <cfRule type="expression" dxfId="30" priority="21603">
      <formula>$L444=0</formula>
    </cfRule>
  </conditionalFormatting>
  <conditionalFormatting sqref="H444">
    <cfRule type="expression" dxfId="30" priority="21602">
      <formula>$L444=0</formula>
    </cfRule>
  </conditionalFormatting>
  <conditionalFormatting sqref="L444">
    <cfRule type="expression" dxfId="30" priority="21601">
      <formula>$L444=0</formula>
    </cfRule>
  </conditionalFormatting>
  <conditionalFormatting sqref="P444">
    <cfRule type="expression" dxfId="30" priority="21600">
      <formula>$L444=0</formula>
    </cfRule>
  </conditionalFormatting>
  <conditionalFormatting sqref="T444">
    <cfRule type="expression" dxfId="30" priority="21599">
      <formula>$L444=0</formula>
    </cfRule>
  </conditionalFormatting>
  <conditionalFormatting sqref="X444">
    <cfRule type="expression" dxfId="30" priority="21598">
      <formula>$L444=0</formula>
    </cfRule>
  </conditionalFormatting>
  <conditionalFormatting sqref="AB444">
    <cfRule type="expression" dxfId="30" priority="21597">
      <formula>$L444=0</formula>
    </cfRule>
  </conditionalFormatting>
  <conditionalFormatting sqref="A445:C445">
    <cfRule type="expression" dxfId="30" priority="14344">
      <formula>$L445=0</formula>
    </cfRule>
  </conditionalFormatting>
  <conditionalFormatting sqref="B445:C445">
    <cfRule type="cellIs" dxfId="31" priority="50639" operator="lessThan">
      <formula>0</formula>
    </cfRule>
    <cfRule type="cellIs" dxfId="32" priority="36121" operator="lessThan">
      <formula>0</formula>
    </cfRule>
  </conditionalFormatting>
  <conditionalFormatting sqref="D445">
    <cfRule type="expression" dxfId="30" priority="7085">
      <formula>$L445=0</formula>
    </cfRule>
  </conditionalFormatting>
  <conditionalFormatting sqref="E445:G445">
    <cfRule type="expression" dxfId="30" priority="14343">
      <formula>$L445=0</formula>
    </cfRule>
  </conditionalFormatting>
  <conditionalFormatting sqref="F445:G445">
    <cfRule type="cellIs" dxfId="31" priority="50638" operator="lessThan">
      <formula>0</formula>
    </cfRule>
    <cfRule type="cellIs" dxfId="32" priority="36120" operator="lessThan">
      <formula>0</formula>
    </cfRule>
  </conditionalFormatting>
  <conditionalFormatting sqref="H445">
    <cfRule type="expression" dxfId="30" priority="7084">
      <formula>$L445=0</formula>
    </cfRule>
  </conditionalFormatting>
  <conditionalFormatting sqref="I445:K445">
    <cfRule type="expression" dxfId="30" priority="14342">
      <formula>$L445=0</formula>
    </cfRule>
  </conditionalFormatting>
  <conditionalFormatting sqref="J445:K445">
    <cfRule type="cellIs" dxfId="31" priority="50637" operator="lessThan">
      <formula>0</formula>
    </cfRule>
    <cfRule type="cellIs" dxfId="32" priority="36119" operator="lessThan">
      <formula>0</formula>
    </cfRule>
  </conditionalFormatting>
  <conditionalFormatting sqref="L445">
    <cfRule type="expression" dxfId="30" priority="7083">
      <formula>$L445=0</formula>
    </cfRule>
  </conditionalFormatting>
  <conditionalFormatting sqref="M445:O445">
    <cfRule type="expression" dxfId="30" priority="14341">
      <formula>$L445=0</formula>
    </cfRule>
  </conditionalFormatting>
  <conditionalFormatting sqref="N445:O445">
    <cfRule type="cellIs" dxfId="31" priority="50636" operator="lessThan">
      <formula>0</formula>
    </cfRule>
    <cfRule type="cellIs" dxfId="32" priority="36118" operator="lessThan">
      <formula>0</formula>
    </cfRule>
  </conditionalFormatting>
  <conditionalFormatting sqref="P445">
    <cfRule type="expression" dxfId="30" priority="7082">
      <formula>$L445=0</formula>
    </cfRule>
  </conditionalFormatting>
  <conditionalFormatting sqref="Q445:S445">
    <cfRule type="expression" dxfId="30" priority="14340">
      <formula>$L445=0</formula>
    </cfRule>
  </conditionalFormatting>
  <conditionalFormatting sqref="R445:S445">
    <cfRule type="cellIs" dxfId="31" priority="50635" operator="lessThan">
      <formula>0</formula>
    </cfRule>
    <cfRule type="cellIs" dxfId="32" priority="36117" operator="lessThan">
      <formula>0</formula>
    </cfRule>
  </conditionalFormatting>
  <conditionalFormatting sqref="T445">
    <cfRule type="expression" dxfId="30" priority="7081">
      <formula>$L445=0</formula>
    </cfRule>
  </conditionalFormatting>
  <conditionalFormatting sqref="U445:W445">
    <cfRule type="expression" dxfId="30" priority="14339">
      <formula>$L445=0</formula>
    </cfRule>
  </conditionalFormatting>
  <conditionalFormatting sqref="V445:W445">
    <cfRule type="cellIs" dxfId="31" priority="50634" operator="lessThan">
      <formula>0</formula>
    </cfRule>
    <cfRule type="cellIs" dxfId="32" priority="36116" operator="lessThan">
      <formula>0</formula>
    </cfRule>
  </conditionalFormatting>
  <conditionalFormatting sqref="X445">
    <cfRule type="expression" dxfId="30" priority="7080">
      <formula>$L445=0</formula>
    </cfRule>
  </conditionalFormatting>
  <conditionalFormatting sqref="Y445:AA445">
    <cfRule type="expression" dxfId="30" priority="14338">
      <formula>$L445=0</formula>
    </cfRule>
  </conditionalFormatting>
  <conditionalFormatting sqref="Z445:AA445">
    <cfRule type="cellIs" dxfId="31" priority="50633" operator="lessThan">
      <formula>0</formula>
    </cfRule>
    <cfRule type="cellIs" dxfId="32" priority="36115" operator="lessThan">
      <formula>0</formula>
    </cfRule>
  </conditionalFormatting>
  <conditionalFormatting sqref="AB445">
    <cfRule type="expression" dxfId="30" priority="7079">
      <formula>$L445=0</formula>
    </cfRule>
  </conditionalFormatting>
  <conditionalFormatting sqref="D446">
    <cfRule type="expression" dxfId="30" priority="21596">
      <formula>$L446=0</formula>
    </cfRule>
  </conditionalFormatting>
  <conditionalFormatting sqref="H446">
    <cfRule type="expression" dxfId="30" priority="21595">
      <formula>$L446=0</formula>
    </cfRule>
  </conditionalFormatting>
  <conditionalFormatting sqref="L446">
    <cfRule type="expression" dxfId="30" priority="21594">
      <formula>$L446=0</formula>
    </cfRule>
  </conditionalFormatting>
  <conditionalFormatting sqref="P446">
    <cfRule type="expression" dxfId="30" priority="21593">
      <formula>$L446=0</formula>
    </cfRule>
  </conditionalFormatting>
  <conditionalFormatting sqref="T446">
    <cfRule type="expression" dxfId="30" priority="21592">
      <formula>$L446=0</formula>
    </cfRule>
  </conditionalFormatting>
  <conditionalFormatting sqref="X446">
    <cfRule type="expression" dxfId="30" priority="21591">
      <formula>$L446=0</formula>
    </cfRule>
  </conditionalFormatting>
  <conditionalFormatting sqref="AB446">
    <cfRule type="expression" dxfId="30" priority="21590">
      <formula>$L446=0</formula>
    </cfRule>
  </conditionalFormatting>
  <conditionalFormatting sqref="A447:C447">
    <cfRule type="expression" dxfId="30" priority="14337">
      <formula>$L447=0</formula>
    </cfRule>
  </conditionalFormatting>
  <conditionalFormatting sqref="B447:C447">
    <cfRule type="cellIs" dxfId="31" priority="50632" operator="lessThan">
      <formula>0</formula>
    </cfRule>
    <cfRule type="cellIs" dxfId="32" priority="36114" operator="lessThan">
      <formula>0</formula>
    </cfRule>
  </conditionalFormatting>
  <conditionalFormatting sqref="D447">
    <cfRule type="expression" dxfId="30" priority="7078">
      <formula>$L447=0</formula>
    </cfRule>
  </conditionalFormatting>
  <conditionalFormatting sqref="E447:G447">
    <cfRule type="expression" dxfId="30" priority="14336">
      <formula>$L447=0</formula>
    </cfRule>
  </conditionalFormatting>
  <conditionalFormatting sqref="F447:G447">
    <cfRule type="cellIs" dxfId="31" priority="50631" operator="lessThan">
      <formula>0</formula>
    </cfRule>
    <cfRule type="cellIs" dxfId="32" priority="36113" operator="lessThan">
      <formula>0</formula>
    </cfRule>
  </conditionalFormatting>
  <conditionalFormatting sqref="H447">
    <cfRule type="expression" dxfId="30" priority="7077">
      <formula>$L447=0</formula>
    </cfRule>
  </conditionalFormatting>
  <conditionalFormatting sqref="I447:K447">
    <cfRule type="expression" dxfId="30" priority="14335">
      <formula>$L447=0</formula>
    </cfRule>
  </conditionalFormatting>
  <conditionalFormatting sqref="J447:K447">
    <cfRule type="cellIs" dxfId="31" priority="50630" operator="lessThan">
      <formula>0</formula>
    </cfRule>
    <cfRule type="cellIs" dxfId="32" priority="36112" operator="lessThan">
      <formula>0</formula>
    </cfRule>
  </conditionalFormatting>
  <conditionalFormatting sqref="L447">
    <cfRule type="expression" dxfId="30" priority="7076">
      <formula>$L447=0</formula>
    </cfRule>
  </conditionalFormatting>
  <conditionalFormatting sqref="M447:O447">
    <cfRule type="expression" dxfId="30" priority="14334">
      <formula>$L447=0</formula>
    </cfRule>
  </conditionalFormatting>
  <conditionalFormatting sqref="N447:O447">
    <cfRule type="cellIs" dxfId="31" priority="50629" operator="lessThan">
      <formula>0</formula>
    </cfRule>
    <cfRule type="cellIs" dxfId="32" priority="36111" operator="lessThan">
      <formula>0</formula>
    </cfRule>
  </conditionalFormatting>
  <conditionalFormatting sqref="P447">
    <cfRule type="expression" dxfId="30" priority="7075">
      <formula>$L447=0</formula>
    </cfRule>
  </conditionalFormatting>
  <conditionalFormatting sqref="Q447:S447">
    <cfRule type="expression" dxfId="30" priority="14333">
      <formula>$L447=0</formula>
    </cfRule>
  </conditionalFormatting>
  <conditionalFormatting sqref="R447:S447">
    <cfRule type="cellIs" dxfId="31" priority="50628" operator="lessThan">
      <formula>0</formula>
    </cfRule>
    <cfRule type="cellIs" dxfId="32" priority="36110" operator="lessThan">
      <formula>0</formula>
    </cfRule>
  </conditionalFormatting>
  <conditionalFormatting sqref="T447">
    <cfRule type="expression" dxfId="30" priority="7074">
      <formula>$L447=0</formula>
    </cfRule>
  </conditionalFormatting>
  <conditionalFormatting sqref="U447:W447">
    <cfRule type="expression" dxfId="30" priority="14332">
      <formula>$L447=0</formula>
    </cfRule>
  </conditionalFormatting>
  <conditionalFormatting sqref="V447:W447">
    <cfRule type="cellIs" dxfId="31" priority="50627" operator="lessThan">
      <formula>0</formula>
    </cfRule>
    <cfRule type="cellIs" dxfId="32" priority="36109" operator="lessThan">
      <formula>0</formula>
    </cfRule>
  </conditionalFormatting>
  <conditionalFormatting sqref="X447">
    <cfRule type="expression" dxfId="30" priority="7073">
      <formula>$L447=0</formula>
    </cfRule>
  </conditionalFormatting>
  <conditionalFormatting sqref="Y447:AA447">
    <cfRule type="expression" dxfId="30" priority="14331">
      <formula>$L447=0</formula>
    </cfRule>
  </conditionalFormatting>
  <conditionalFormatting sqref="Z447:AA447">
    <cfRule type="cellIs" dxfId="31" priority="50626" operator="lessThan">
      <formula>0</formula>
    </cfRule>
    <cfRule type="cellIs" dxfId="32" priority="36108" operator="lessThan">
      <formula>0</formula>
    </cfRule>
  </conditionalFormatting>
  <conditionalFormatting sqref="AB447">
    <cfRule type="expression" dxfId="30" priority="7072">
      <formula>$L447=0</formula>
    </cfRule>
  </conditionalFormatting>
  <conditionalFormatting sqref="D448">
    <cfRule type="expression" dxfId="30" priority="21589">
      <formula>$L448=0</formula>
    </cfRule>
  </conditionalFormatting>
  <conditionalFormatting sqref="H448">
    <cfRule type="expression" dxfId="30" priority="21588">
      <formula>$L448=0</formula>
    </cfRule>
  </conditionalFormatting>
  <conditionalFormatting sqref="L448">
    <cfRule type="expression" dxfId="30" priority="21587">
      <formula>$L448=0</formula>
    </cfRule>
  </conditionalFormatting>
  <conditionalFormatting sqref="P448">
    <cfRule type="expression" dxfId="30" priority="21586">
      <formula>$L448=0</formula>
    </cfRule>
  </conditionalFormatting>
  <conditionalFormatting sqref="T448">
    <cfRule type="expression" dxfId="30" priority="21585">
      <formula>$L448=0</formula>
    </cfRule>
  </conditionalFormatting>
  <conditionalFormatting sqref="X448">
    <cfRule type="expression" dxfId="30" priority="21584">
      <formula>$L448=0</formula>
    </cfRule>
  </conditionalFormatting>
  <conditionalFormatting sqref="AB448">
    <cfRule type="expression" dxfId="30" priority="21583">
      <formula>$L448=0</formula>
    </cfRule>
  </conditionalFormatting>
  <conditionalFormatting sqref="A449:C449">
    <cfRule type="expression" dxfId="30" priority="14330">
      <formula>$L449=0</formula>
    </cfRule>
  </conditionalFormatting>
  <conditionalFormatting sqref="B449:C449">
    <cfRule type="cellIs" dxfId="31" priority="50625" operator="lessThan">
      <formula>0</formula>
    </cfRule>
    <cfRule type="cellIs" dxfId="32" priority="36107" operator="lessThan">
      <formula>0</formula>
    </cfRule>
  </conditionalFormatting>
  <conditionalFormatting sqref="D449">
    <cfRule type="expression" dxfId="30" priority="7071">
      <formula>$L449=0</formula>
    </cfRule>
  </conditionalFormatting>
  <conditionalFormatting sqref="E449:G449">
    <cfRule type="expression" dxfId="30" priority="14329">
      <formula>$L449=0</formula>
    </cfRule>
  </conditionalFormatting>
  <conditionalFormatting sqref="F449:G449">
    <cfRule type="cellIs" dxfId="31" priority="50624" operator="lessThan">
      <formula>0</formula>
    </cfRule>
    <cfRule type="cellIs" dxfId="32" priority="36106" operator="lessThan">
      <formula>0</formula>
    </cfRule>
  </conditionalFormatting>
  <conditionalFormatting sqref="H449">
    <cfRule type="expression" dxfId="30" priority="7070">
      <formula>$L449=0</formula>
    </cfRule>
  </conditionalFormatting>
  <conditionalFormatting sqref="I449:K449">
    <cfRule type="expression" dxfId="30" priority="14328">
      <formula>$L449=0</formula>
    </cfRule>
  </conditionalFormatting>
  <conditionalFormatting sqref="J449:K449">
    <cfRule type="cellIs" dxfId="31" priority="50623" operator="lessThan">
      <formula>0</formula>
    </cfRule>
    <cfRule type="cellIs" dxfId="32" priority="36105" operator="lessThan">
      <formula>0</formula>
    </cfRule>
  </conditionalFormatting>
  <conditionalFormatting sqref="L449">
    <cfRule type="expression" dxfId="30" priority="7069">
      <formula>$L449=0</formula>
    </cfRule>
  </conditionalFormatting>
  <conditionalFormatting sqref="M449:O449">
    <cfRule type="expression" dxfId="30" priority="14327">
      <formula>$L449=0</formula>
    </cfRule>
  </conditionalFormatting>
  <conditionalFormatting sqref="N449:O449">
    <cfRule type="cellIs" dxfId="31" priority="50622" operator="lessThan">
      <formula>0</formula>
    </cfRule>
    <cfRule type="cellIs" dxfId="32" priority="36104" operator="lessThan">
      <formula>0</formula>
    </cfRule>
  </conditionalFormatting>
  <conditionalFormatting sqref="P449">
    <cfRule type="expression" dxfId="30" priority="7068">
      <formula>$L449=0</formula>
    </cfRule>
  </conditionalFormatting>
  <conditionalFormatting sqref="Q449:S449">
    <cfRule type="expression" dxfId="30" priority="14326">
      <formula>$L449=0</formula>
    </cfRule>
  </conditionalFormatting>
  <conditionalFormatting sqref="R449:S449">
    <cfRule type="cellIs" dxfId="31" priority="50621" operator="lessThan">
      <formula>0</formula>
    </cfRule>
    <cfRule type="cellIs" dxfId="32" priority="36103" operator="lessThan">
      <formula>0</formula>
    </cfRule>
  </conditionalFormatting>
  <conditionalFormatting sqref="T449">
    <cfRule type="expression" dxfId="30" priority="7067">
      <formula>$L449=0</formula>
    </cfRule>
  </conditionalFormatting>
  <conditionalFormatting sqref="U449:W449">
    <cfRule type="expression" dxfId="30" priority="14325">
      <formula>$L449=0</formula>
    </cfRule>
  </conditionalFormatting>
  <conditionalFormatting sqref="V449:W449">
    <cfRule type="cellIs" dxfId="31" priority="50620" operator="lessThan">
      <formula>0</formula>
    </cfRule>
    <cfRule type="cellIs" dxfId="32" priority="36102" operator="lessThan">
      <formula>0</formula>
    </cfRule>
  </conditionalFormatting>
  <conditionalFormatting sqref="X449">
    <cfRule type="expression" dxfId="30" priority="7066">
      <formula>$L449=0</formula>
    </cfRule>
  </conditionalFormatting>
  <conditionalFormatting sqref="Y449:AA449">
    <cfRule type="expression" dxfId="30" priority="14324">
      <formula>$L449=0</formula>
    </cfRule>
  </conditionalFormatting>
  <conditionalFormatting sqref="Z449:AA449">
    <cfRule type="cellIs" dxfId="31" priority="50619" operator="lessThan">
      <formula>0</formula>
    </cfRule>
    <cfRule type="cellIs" dxfId="32" priority="36101" operator="lessThan">
      <formula>0</formula>
    </cfRule>
  </conditionalFormatting>
  <conditionalFormatting sqref="AB449">
    <cfRule type="expression" dxfId="30" priority="7065">
      <formula>$L449=0</formula>
    </cfRule>
  </conditionalFormatting>
  <conditionalFormatting sqref="D450">
    <cfRule type="expression" dxfId="30" priority="21582">
      <formula>$L450=0</formula>
    </cfRule>
  </conditionalFormatting>
  <conditionalFormatting sqref="H450">
    <cfRule type="expression" dxfId="30" priority="21581">
      <formula>$L450=0</formula>
    </cfRule>
  </conditionalFormatting>
  <conditionalFormatting sqref="L450">
    <cfRule type="expression" dxfId="30" priority="21580">
      <formula>$L450=0</formula>
    </cfRule>
  </conditionalFormatting>
  <conditionalFormatting sqref="P450">
    <cfRule type="expression" dxfId="30" priority="21579">
      <formula>$L450=0</formula>
    </cfRule>
  </conditionalFormatting>
  <conditionalFormatting sqref="T450">
    <cfRule type="expression" dxfId="30" priority="21578">
      <formula>$L450=0</formula>
    </cfRule>
  </conditionalFormatting>
  <conditionalFormatting sqref="X450">
    <cfRule type="expression" dxfId="30" priority="21577">
      <formula>$L450=0</formula>
    </cfRule>
  </conditionalFormatting>
  <conditionalFormatting sqref="AB450">
    <cfRule type="expression" dxfId="30" priority="21576">
      <formula>$L450=0</formula>
    </cfRule>
  </conditionalFormatting>
  <conditionalFormatting sqref="A451:C451">
    <cfRule type="expression" dxfId="30" priority="14323">
      <formula>$L451=0</formula>
    </cfRule>
  </conditionalFormatting>
  <conditionalFormatting sqref="B451:C451">
    <cfRule type="cellIs" dxfId="31" priority="50618" operator="lessThan">
      <formula>0</formula>
    </cfRule>
    <cfRule type="cellIs" dxfId="32" priority="36100" operator="lessThan">
      <formula>0</formula>
    </cfRule>
  </conditionalFormatting>
  <conditionalFormatting sqref="D451">
    <cfRule type="expression" dxfId="30" priority="7064">
      <formula>$L451=0</formula>
    </cfRule>
  </conditionalFormatting>
  <conditionalFormatting sqref="E451:G451">
    <cfRule type="expression" dxfId="30" priority="14322">
      <formula>$L451=0</formula>
    </cfRule>
  </conditionalFormatting>
  <conditionalFormatting sqref="F451:G451">
    <cfRule type="cellIs" dxfId="31" priority="50617" operator="lessThan">
      <formula>0</formula>
    </cfRule>
    <cfRule type="cellIs" dxfId="32" priority="36099" operator="lessThan">
      <formula>0</formula>
    </cfRule>
  </conditionalFormatting>
  <conditionalFormatting sqref="H451">
    <cfRule type="expression" dxfId="30" priority="7063">
      <formula>$L451=0</formula>
    </cfRule>
  </conditionalFormatting>
  <conditionalFormatting sqref="I451:K451">
    <cfRule type="expression" dxfId="30" priority="14321">
      <formula>$L451=0</formula>
    </cfRule>
  </conditionalFormatting>
  <conditionalFormatting sqref="J451:K451">
    <cfRule type="cellIs" dxfId="31" priority="50616" operator="lessThan">
      <formula>0</formula>
    </cfRule>
    <cfRule type="cellIs" dxfId="32" priority="36098" operator="lessThan">
      <formula>0</formula>
    </cfRule>
  </conditionalFormatting>
  <conditionalFormatting sqref="L451">
    <cfRule type="expression" dxfId="30" priority="7062">
      <formula>$L451=0</formula>
    </cfRule>
  </conditionalFormatting>
  <conditionalFormatting sqref="M451:O451">
    <cfRule type="expression" dxfId="30" priority="14320">
      <formula>$L451=0</formula>
    </cfRule>
  </conditionalFormatting>
  <conditionalFormatting sqref="N451:O451">
    <cfRule type="cellIs" dxfId="31" priority="50615" operator="lessThan">
      <formula>0</formula>
    </cfRule>
    <cfRule type="cellIs" dxfId="32" priority="36097" operator="lessThan">
      <formula>0</formula>
    </cfRule>
  </conditionalFormatting>
  <conditionalFormatting sqref="P451">
    <cfRule type="expression" dxfId="30" priority="7061">
      <formula>$L451=0</formula>
    </cfRule>
  </conditionalFormatting>
  <conditionalFormatting sqref="Q451:S451">
    <cfRule type="expression" dxfId="30" priority="14319">
      <formula>$L451=0</formula>
    </cfRule>
  </conditionalFormatting>
  <conditionalFormatting sqref="R451:S451">
    <cfRule type="cellIs" dxfId="31" priority="50614" operator="lessThan">
      <formula>0</formula>
    </cfRule>
    <cfRule type="cellIs" dxfId="32" priority="36096" operator="lessThan">
      <formula>0</formula>
    </cfRule>
  </conditionalFormatting>
  <conditionalFormatting sqref="T451">
    <cfRule type="expression" dxfId="30" priority="7060">
      <formula>$L451=0</formula>
    </cfRule>
  </conditionalFormatting>
  <conditionalFormatting sqref="U451:W451">
    <cfRule type="expression" dxfId="30" priority="14318">
      <formula>$L451=0</formula>
    </cfRule>
  </conditionalFormatting>
  <conditionalFormatting sqref="V451:W451">
    <cfRule type="cellIs" dxfId="31" priority="50613" operator="lessThan">
      <formula>0</formula>
    </cfRule>
    <cfRule type="cellIs" dxfId="32" priority="36095" operator="lessThan">
      <formula>0</formula>
    </cfRule>
  </conditionalFormatting>
  <conditionalFormatting sqref="X451">
    <cfRule type="expression" dxfId="30" priority="7059">
      <formula>$L451=0</formula>
    </cfRule>
  </conditionalFormatting>
  <conditionalFormatting sqref="Y451:AA451">
    <cfRule type="expression" dxfId="30" priority="14317">
      <formula>$L451=0</formula>
    </cfRule>
  </conditionalFormatting>
  <conditionalFormatting sqref="Z451:AA451">
    <cfRule type="cellIs" dxfId="31" priority="50612" operator="lessThan">
      <formula>0</formula>
    </cfRule>
    <cfRule type="cellIs" dxfId="32" priority="36094" operator="lessThan">
      <formula>0</formula>
    </cfRule>
  </conditionalFormatting>
  <conditionalFormatting sqref="AB451">
    <cfRule type="expression" dxfId="30" priority="7058">
      <formula>$L451=0</formula>
    </cfRule>
  </conditionalFormatting>
  <conditionalFormatting sqref="D452">
    <cfRule type="expression" dxfId="30" priority="21575">
      <formula>$L452=0</formula>
    </cfRule>
  </conditionalFormatting>
  <conditionalFormatting sqref="H452">
    <cfRule type="expression" dxfId="30" priority="21574">
      <formula>$L452=0</formula>
    </cfRule>
  </conditionalFormatting>
  <conditionalFormatting sqref="L452">
    <cfRule type="expression" dxfId="30" priority="21573">
      <formula>$L452=0</formula>
    </cfRule>
  </conditionalFormatting>
  <conditionalFormatting sqref="P452">
    <cfRule type="expression" dxfId="30" priority="21572">
      <formula>$L452=0</formula>
    </cfRule>
  </conditionalFormatting>
  <conditionalFormatting sqref="T452">
    <cfRule type="expression" dxfId="30" priority="21571">
      <formula>$L452=0</formula>
    </cfRule>
  </conditionalFormatting>
  <conditionalFormatting sqref="X452">
    <cfRule type="expression" dxfId="30" priority="21570">
      <formula>$L452=0</formula>
    </cfRule>
  </conditionalFormatting>
  <conditionalFormatting sqref="AB452">
    <cfRule type="expression" dxfId="30" priority="21569">
      <formula>$L452=0</formula>
    </cfRule>
  </conditionalFormatting>
  <conditionalFormatting sqref="A453:C453">
    <cfRule type="expression" dxfId="30" priority="14316">
      <formula>$L453=0</formula>
    </cfRule>
  </conditionalFormatting>
  <conditionalFormatting sqref="B453:C453">
    <cfRule type="cellIs" dxfId="31" priority="50611" operator="lessThan">
      <formula>0</formula>
    </cfRule>
    <cfRule type="cellIs" dxfId="32" priority="36093" operator="lessThan">
      <formula>0</formula>
    </cfRule>
  </conditionalFormatting>
  <conditionalFormatting sqref="D453">
    <cfRule type="expression" dxfId="30" priority="7057">
      <formula>$L453=0</formula>
    </cfRule>
  </conditionalFormatting>
  <conditionalFormatting sqref="E453:G453">
    <cfRule type="expression" dxfId="30" priority="14315">
      <formula>$L453=0</formula>
    </cfRule>
  </conditionalFormatting>
  <conditionalFormatting sqref="F453:G453">
    <cfRule type="cellIs" dxfId="31" priority="50610" operator="lessThan">
      <formula>0</formula>
    </cfRule>
    <cfRule type="cellIs" dxfId="32" priority="36092" operator="lessThan">
      <formula>0</formula>
    </cfRule>
  </conditionalFormatting>
  <conditionalFormatting sqref="H453">
    <cfRule type="expression" dxfId="30" priority="7056">
      <formula>$L453=0</formula>
    </cfRule>
  </conditionalFormatting>
  <conditionalFormatting sqref="I453:K453">
    <cfRule type="expression" dxfId="30" priority="14314">
      <formula>$L453=0</formula>
    </cfRule>
  </conditionalFormatting>
  <conditionalFormatting sqref="J453:K453">
    <cfRule type="cellIs" dxfId="31" priority="50609" operator="lessThan">
      <formula>0</formula>
    </cfRule>
    <cfRule type="cellIs" dxfId="32" priority="36091" operator="lessThan">
      <formula>0</formula>
    </cfRule>
  </conditionalFormatting>
  <conditionalFormatting sqref="L453">
    <cfRule type="expression" dxfId="30" priority="7055">
      <formula>$L453=0</formula>
    </cfRule>
  </conditionalFormatting>
  <conditionalFormatting sqref="M453:O453">
    <cfRule type="expression" dxfId="30" priority="14313">
      <formula>$L453=0</formula>
    </cfRule>
  </conditionalFormatting>
  <conditionalFormatting sqref="N453:O453">
    <cfRule type="cellIs" dxfId="31" priority="50608" operator="lessThan">
      <formula>0</formula>
    </cfRule>
    <cfRule type="cellIs" dxfId="32" priority="36090" operator="lessThan">
      <formula>0</formula>
    </cfRule>
  </conditionalFormatting>
  <conditionalFormatting sqref="P453">
    <cfRule type="expression" dxfId="30" priority="7054">
      <formula>$L453=0</formula>
    </cfRule>
  </conditionalFormatting>
  <conditionalFormatting sqref="Q453:S453">
    <cfRule type="expression" dxfId="30" priority="14312">
      <formula>$L453=0</formula>
    </cfRule>
  </conditionalFormatting>
  <conditionalFormatting sqref="R453:S453">
    <cfRule type="cellIs" dxfId="31" priority="50607" operator="lessThan">
      <formula>0</formula>
    </cfRule>
    <cfRule type="cellIs" dxfId="32" priority="36089" operator="lessThan">
      <formula>0</formula>
    </cfRule>
  </conditionalFormatting>
  <conditionalFormatting sqref="T453">
    <cfRule type="expression" dxfId="30" priority="7053">
      <formula>$L453=0</formula>
    </cfRule>
  </conditionalFormatting>
  <conditionalFormatting sqref="W453">
    <cfRule type="cellIs" dxfId="31" priority="50606" operator="lessThan">
      <formula>0</formula>
    </cfRule>
    <cfRule type="cellIs" dxfId="32" priority="36088" operator="lessThan">
      <formula>0</formula>
    </cfRule>
  </conditionalFormatting>
  <conditionalFormatting sqref="X453">
    <cfRule type="expression" dxfId="30" priority="7052">
      <formula>$L453=0</formula>
    </cfRule>
  </conditionalFormatting>
  <conditionalFormatting sqref="Y453:AA453">
    <cfRule type="expression" dxfId="30" priority="14310">
      <formula>$L453=0</formula>
    </cfRule>
  </conditionalFormatting>
  <conditionalFormatting sqref="Z453:AA453">
    <cfRule type="cellIs" dxfId="31" priority="50605" operator="lessThan">
      <formula>0</formula>
    </cfRule>
    <cfRule type="cellIs" dxfId="32" priority="36087" operator="lessThan">
      <formula>0</formula>
    </cfRule>
  </conditionalFormatting>
  <conditionalFormatting sqref="AB453">
    <cfRule type="expression" dxfId="30" priority="7051">
      <formula>$L453=0</formula>
    </cfRule>
  </conditionalFormatting>
  <conditionalFormatting sqref="D454">
    <cfRule type="expression" dxfId="30" priority="21568">
      <formula>$L454=0</formula>
    </cfRule>
  </conditionalFormatting>
  <conditionalFormatting sqref="H454">
    <cfRule type="expression" dxfId="30" priority="21567">
      <formula>$L454=0</formula>
    </cfRule>
  </conditionalFormatting>
  <conditionalFormatting sqref="L454">
    <cfRule type="expression" dxfId="30" priority="21566">
      <formula>$L454=0</formula>
    </cfRule>
  </conditionalFormatting>
  <conditionalFormatting sqref="P454">
    <cfRule type="expression" dxfId="30" priority="21565">
      <formula>$L454=0</formula>
    </cfRule>
  </conditionalFormatting>
  <conditionalFormatting sqref="T454">
    <cfRule type="expression" dxfId="30" priority="21564">
      <formula>$L454=0</formula>
    </cfRule>
  </conditionalFormatting>
  <conditionalFormatting sqref="X454">
    <cfRule type="expression" dxfId="30" priority="21563">
      <formula>$L454=0</formula>
    </cfRule>
  </conditionalFormatting>
  <conditionalFormatting sqref="AB454">
    <cfRule type="expression" dxfId="30" priority="21562">
      <formula>$L454=0</formula>
    </cfRule>
  </conditionalFormatting>
  <conditionalFormatting sqref="A455:C455">
    <cfRule type="expression" dxfId="30" priority="14309">
      <formula>$L455=0</formula>
    </cfRule>
  </conditionalFormatting>
  <conditionalFormatting sqref="B455:C455">
    <cfRule type="cellIs" dxfId="31" priority="50604" operator="lessThan">
      <formula>0</formula>
    </cfRule>
    <cfRule type="cellIs" dxfId="32" priority="36086" operator="lessThan">
      <formula>0</formula>
    </cfRule>
  </conditionalFormatting>
  <conditionalFormatting sqref="D455">
    <cfRule type="expression" dxfId="30" priority="7050">
      <formula>$L455=0</formula>
    </cfRule>
  </conditionalFormatting>
  <conditionalFormatting sqref="E455:G455">
    <cfRule type="expression" dxfId="30" priority="14308">
      <formula>$L455=0</formula>
    </cfRule>
  </conditionalFormatting>
  <conditionalFormatting sqref="F455:G455">
    <cfRule type="cellIs" dxfId="31" priority="50603" operator="lessThan">
      <formula>0</formula>
    </cfRule>
    <cfRule type="cellIs" dxfId="32" priority="36085" operator="lessThan">
      <formula>0</formula>
    </cfRule>
  </conditionalFormatting>
  <conditionalFormatting sqref="H455">
    <cfRule type="expression" dxfId="30" priority="7049">
      <formula>$L455=0</formula>
    </cfRule>
  </conditionalFormatting>
  <conditionalFormatting sqref="I455:K455">
    <cfRule type="expression" dxfId="30" priority="14307">
      <formula>$L455=0</formula>
    </cfRule>
  </conditionalFormatting>
  <conditionalFormatting sqref="J455:K455">
    <cfRule type="cellIs" dxfId="31" priority="50602" operator="lessThan">
      <formula>0</formula>
    </cfRule>
    <cfRule type="cellIs" dxfId="32" priority="36084" operator="lessThan">
      <formula>0</formula>
    </cfRule>
  </conditionalFormatting>
  <conditionalFormatting sqref="L455">
    <cfRule type="expression" dxfId="30" priority="7048">
      <formula>$L455=0</formula>
    </cfRule>
  </conditionalFormatting>
  <conditionalFormatting sqref="M455:O455">
    <cfRule type="expression" dxfId="30" priority="14306">
      <formula>$L455=0</formula>
    </cfRule>
  </conditionalFormatting>
  <conditionalFormatting sqref="N455:O455">
    <cfRule type="cellIs" dxfId="31" priority="50601" operator="lessThan">
      <formula>0</formula>
    </cfRule>
    <cfRule type="cellIs" dxfId="32" priority="36083" operator="lessThan">
      <formula>0</formula>
    </cfRule>
  </conditionalFormatting>
  <conditionalFormatting sqref="P455">
    <cfRule type="expression" dxfId="30" priority="7047">
      <formula>$L455=0</formula>
    </cfRule>
  </conditionalFormatting>
  <conditionalFormatting sqref="Q455:S455">
    <cfRule type="expression" dxfId="30" priority="14305">
      <formula>$L455=0</formula>
    </cfRule>
  </conditionalFormatting>
  <conditionalFormatting sqref="R455:S455">
    <cfRule type="cellIs" dxfId="31" priority="50600" operator="lessThan">
      <formula>0</formula>
    </cfRule>
    <cfRule type="cellIs" dxfId="32" priority="36082" operator="lessThan">
      <formula>0</formula>
    </cfRule>
  </conditionalFormatting>
  <conditionalFormatting sqref="T455">
    <cfRule type="expression" dxfId="30" priority="7046">
      <formula>$L455=0</formula>
    </cfRule>
  </conditionalFormatting>
  <conditionalFormatting sqref="U455:W455">
    <cfRule type="expression" dxfId="30" priority="14304">
      <formula>$L455=0</formula>
    </cfRule>
  </conditionalFormatting>
  <conditionalFormatting sqref="V455:W455">
    <cfRule type="cellIs" dxfId="31" priority="50599" operator="lessThan">
      <formula>0</formula>
    </cfRule>
    <cfRule type="cellIs" dxfId="32" priority="36081" operator="lessThan">
      <formula>0</formula>
    </cfRule>
  </conditionalFormatting>
  <conditionalFormatting sqref="X455">
    <cfRule type="expression" dxfId="30" priority="7045">
      <formula>$L455=0</formula>
    </cfRule>
  </conditionalFormatting>
  <conditionalFormatting sqref="Y455:AA455">
    <cfRule type="expression" dxfId="30" priority="14303">
      <formula>$L455=0</formula>
    </cfRule>
  </conditionalFormatting>
  <conditionalFormatting sqref="Z455:AA455">
    <cfRule type="cellIs" dxfId="31" priority="50598" operator="lessThan">
      <formula>0</formula>
    </cfRule>
    <cfRule type="cellIs" dxfId="32" priority="36080" operator="lessThan">
      <formula>0</formula>
    </cfRule>
  </conditionalFormatting>
  <conditionalFormatting sqref="AB455">
    <cfRule type="expression" dxfId="30" priority="7044">
      <formula>$L455=0</formula>
    </cfRule>
  </conditionalFormatting>
  <conditionalFormatting sqref="D456">
    <cfRule type="expression" dxfId="30" priority="21561">
      <formula>$L456=0</formula>
    </cfRule>
  </conditionalFormatting>
  <conditionalFormatting sqref="H456">
    <cfRule type="expression" dxfId="30" priority="21560">
      <formula>$L456=0</formula>
    </cfRule>
  </conditionalFormatting>
  <conditionalFormatting sqref="L456">
    <cfRule type="expression" dxfId="30" priority="21559">
      <formula>$L456=0</formula>
    </cfRule>
  </conditionalFormatting>
  <conditionalFormatting sqref="P456">
    <cfRule type="expression" dxfId="30" priority="21558">
      <formula>$L456=0</formula>
    </cfRule>
  </conditionalFormatting>
  <conditionalFormatting sqref="T456">
    <cfRule type="expression" dxfId="30" priority="21557">
      <formula>$L456=0</formula>
    </cfRule>
  </conditionalFormatting>
  <conditionalFormatting sqref="X456">
    <cfRule type="expression" dxfId="30" priority="21556">
      <formula>$L456=0</formula>
    </cfRule>
  </conditionalFormatting>
  <conditionalFormatting sqref="AB456">
    <cfRule type="expression" dxfId="30" priority="21555">
      <formula>$L456=0</formula>
    </cfRule>
  </conditionalFormatting>
  <conditionalFormatting sqref="A457:C457">
    <cfRule type="expression" dxfId="30" priority="14302">
      <formula>$L457=0</formula>
    </cfRule>
  </conditionalFormatting>
  <conditionalFormatting sqref="B457:C457">
    <cfRule type="cellIs" dxfId="31" priority="50597" operator="lessThan">
      <formula>0</formula>
    </cfRule>
    <cfRule type="cellIs" dxfId="32" priority="36079" operator="lessThan">
      <formula>0</formula>
    </cfRule>
  </conditionalFormatting>
  <conditionalFormatting sqref="D457">
    <cfRule type="expression" dxfId="30" priority="7043">
      <formula>$L457=0</formula>
    </cfRule>
  </conditionalFormatting>
  <conditionalFormatting sqref="E457:G457">
    <cfRule type="expression" dxfId="30" priority="14301">
      <formula>$L457=0</formula>
    </cfRule>
  </conditionalFormatting>
  <conditionalFormatting sqref="F457:G457">
    <cfRule type="cellIs" dxfId="31" priority="50596" operator="lessThan">
      <formula>0</formula>
    </cfRule>
    <cfRule type="cellIs" dxfId="32" priority="36078" operator="lessThan">
      <formula>0</formula>
    </cfRule>
  </conditionalFormatting>
  <conditionalFormatting sqref="H457">
    <cfRule type="expression" dxfId="30" priority="7042">
      <formula>$L457=0</formula>
    </cfRule>
  </conditionalFormatting>
  <conditionalFormatting sqref="I457:K457">
    <cfRule type="expression" dxfId="30" priority="14300">
      <formula>$L457=0</formula>
    </cfRule>
  </conditionalFormatting>
  <conditionalFormatting sqref="J457:K457">
    <cfRule type="cellIs" dxfId="31" priority="50595" operator="lessThan">
      <formula>0</formula>
    </cfRule>
    <cfRule type="cellIs" dxfId="32" priority="36077" operator="lessThan">
      <formula>0</formula>
    </cfRule>
  </conditionalFormatting>
  <conditionalFormatting sqref="L457">
    <cfRule type="expression" dxfId="30" priority="7041">
      <formula>$L457=0</formula>
    </cfRule>
  </conditionalFormatting>
  <conditionalFormatting sqref="M457:O457">
    <cfRule type="expression" dxfId="30" priority="14299">
      <formula>$L457=0</formula>
    </cfRule>
  </conditionalFormatting>
  <conditionalFormatting sqref="N457:O457">
    <cfRule type="cellIs" dxfId="31" priority="50594" operator="lessThan">
      <formula>0</formula>
    </cfRule>
    <cfRule type="cellIs" dxfId="32" priority="36076" operator="lessThan">
      <formula>0</formula>
    </cfRule>
  </conditionalFormatting>
  <conditionalFormatting sqref="P457">
    <cfRule type="expression" dxfId="30" priority="7040">
      <formula>$L457=0</formula>
    </cfRule>
  </conditionalFormatting>
  <conditionalFormatting sqref="Q457:S457">
    <cfRule type="expression" dxfId="30" priority="14298">
      <formula>$L457=0</formula>
    </cfRule>
  </conditionalFormatting>
  <conditionalFormatting sqref="R457:S457">
    <cfRule type="cellIs" dxfId="31" priority="50593" operator="lessThan">
      <formula>0</formula>
    </cfRule>
    <cfRule type="cellIs" dxfId="32" priority="36075" operator="lessThan">
      <formula>0</formula>
    </cfRule>
  </conditionalFormatting>
  <conditionalFormatting sqref="T457">
    <cfRule type="expression" dxfId="30" priority="7039">
      <formula>$L457=0</formula>
    </cfRule>
  </conditionalFormatting>
  <conditionalFormatting sqref="U457:W457">
    <cfRule type="expression" dxfId="30" priority="14297">
      <formula>$L457=0</formula>
    </cfRule>
  </conditionalFormatting>
  <conditionalFormatting sqref="V457:W457">
    <cfRule type="cellIs" dxfId="31" priority="50592" operator="lessThan">
      <formula>0</formula>
    </cfRule>
    <cfRule type="cellIs" dxfId="32" priority="36074" operator="lessThan">
      <formula>0</formula>
    </cfRule>
  </conditionalFormatting>
  <conditionalFormatting sqref="X457">
    <cfRule type="expression" dxfId="30" priority="7038">
      <formula>$L457=0</formula>
    </cfRule>
  </conditionalFormatting>
  <conditionalFormatting sqref="Y457:AA457">
    <cfRule type="expression" dxfId="30" priority="14296">
      <formula>$L457=0</formula>
    </cfRule>
  </conditionalFormatting>
  <conditionalFormatting sqref="Z457:AA457">
    <cfRule type="cellIs" dxfId="31" priority="50591" operator="lessThan">
      <formula>0</formula>
    </cfRule>
    <cfRule type="cellIs" dxfId="32" priority="36073" operator="lessThan">
      <formula>0</formula>
    </cfRule>
  </conditionalFormatting>
  <conditionalFormatting sqref="AB457">
    <cfRule type="expression" dxfId="30" priority="7037">
      <formula>$L457=0</formula>
    </cfRule>
  </conditionalFormatting>
  <conditionalFormatting sqref="D458">
    <cfRule type="expression" dxfId="30" priority="21554">
      <formula>$L458=0</formula>
    </cfRule>
  </conditionalFormatting>
  <conditionalFormatting sqref="H458">
    <cfRule type="expression" dxfId="30" priority="21553">
      <formula>$L458=0</formula>
    </cfRule>
  </conditionalFormatting>
  <conditionalFormatting sqref="L458">
    <cfRule type="expression" dxfId="30" priority="21552">
      <formula>$L458=0</formula>
    </cfRule>
  </conditionalFormatting>
  <conditionalFormatting sqref="P458">
    <cfRule type="expression" dxfId="30" priority="21551">
      <formula>$L458=0</formula>
    </cfRule>
  </conditionalFormatting>
  <conditionalFormatting sqref="T458">
    <cfRule type="expression" dxfId="30" priority="21550">
      <formula>$L458=0</formula>
    </cfRule>
  </conditionalFormatting>
  <conditionalFormatting sqref="X458">
    <cfRule type="expression" dxfId="30" priority="21549">
      <formula>$L458=0</formula>
    </cfRule>
  </conditionalFormatting>
  <conditionalFormatting sqref="AB458">
    <cfRule type="expression" dxfId="30" priority="21548">
      <formula>$L458=0</formula>
    </cfRule>
  </conditionalFormatting>
  <conditionalFormatting sqref="A459:C459">
    <cfRule type="expression" dxfId="30" priority="14295">
      <formula>$L459=0</formula>
    </cfRule>
  </conditionalFormatting>
  <conditionalFormatting sqref="B459:C459">
    <cfRule type="cellIs" dxfId="31" priority="50590" operator="lessThan">
      <formula>0</formula>
    </cfRule>
    <cfRule type="cellIs" dxfId="32" priority="36072" operator="lessThan">
      <formula>0</formula>
    </cfRule>
  </conditionalFormatting>
  <conditionalFormatting sqref="D459">
    <cfRule type="expression" dxfId="30" priority="7036">
      <formula>$L459=0</formula>
    </cfRule>
  </conditionalFormatting>
  <conditionalFormatting sqref="E459:G459">
    <cfRule type="expression" dxfId="30" priority="14294">
      <formula>$L459=0</formula>
    </cfRule>
  </conditionalFormatting>
  <conditionalFormatting sqref="F459:G459">
    <cfRule type="cellIs" dxfId="31" priority="50589" operator="lessThan">
      <formula>0</formula>
    </cfRule>
    <cfRule type="cellIs" dxfId="32" priority="36071" operator="lessThan">
      <formula>0</formula>
    </cfRule>
  </conditionalFormatting>
  <conditionalFormatting sqref="H459">
    <cfRule type="expression" dxfId="30" priority="7035">
      <formula>$L459=0</formula>
    </cfRule>
  </conditionalFormatting>
  <conditionalFormatting sqref="I459:K459">
    <cfRule type="expression" dxfId="30" priority="14293">
      <formula>$L459=0</formula>
    </cfRule>
  </conditionalFormatting>
  <conditionalFormatting sqref="J459:K459">
    <cfRule type="cellIs" dxfId="31" priority="50588" operator="lessThan">
      <formula>0</formula>
    </cfRule>
    <cfRule type="cellIs" dxfId="32" priority="36070" operator="lessThan">
      <formula>0</formula>
    </cfRule>
  </conditionalFormatting>
  <conditionalFormatting sqref="L459">
    <cfRule type="expression" dxfId="30" priority="7034">
      <formula>$L459=0</formula>
    </cfRule>
  </conditionalFormatting>
  <conditionalFormatting sqref="M459:O459">
    <cfRule type="expression" dxfId="30" priority="14292">
      <formula>$L459=0</formula>
    </cfRule>
  </conditionalFormatting>
  <conditionalFormatting sqref="N459:O459">
    <cfRule type="cellIs" dxfId="31" priority="50587" operator="lessThan">
      <formula>0</formula>
    </cfRule>
    <cfRule type="cellIs" dxfId="32" priority="36069" operator="lessThan">
      <formula>0</formula>
    </cfRule>
  </conditionalFormatting>
  <conditionalFormatting sqref="P459">
    <cfRule type="expression" dxfId="30" priority="7033">
      <formula>$L459=0</formula>
    </cfRule>
  </conditionalFormatting>
  <conditionalFormatting sqref="Q459:S459">
    <cfRule type="expression" dxfId="30" priority="14291">
      <formula>$L459=0</formula>
    </cfRule>
  </conditionalFormatting>
  <conditionalFormatting sqref="R459:S459">
    <cfRule type="cellIs" dxfId="31" priority="50586" operator="lessThan">
      <formula>0</formula>
    </cfRule>
    <cfRule type="cellIs" dxfId="32" priority="36068" operator="lessThan">
      <formula>0</formula>
    </cfRule>
  </conditionalFormatting>
  <conditionalFormatting sqref="T459">
    <cfRule type="expression" dxfId="30" priority="7032">
      <formula>$L459=0</formula>
    </cfRule>
  </conditionalFormatting>
  <conditionalFormatting sqref="U459:W459">
    <cfRule type="expression" dxfId="30" priority="14290">
      <formula>$L459=0</formula>
    </cfRule>
  </conditionalFormatting>
  <conditionalFormatting sqref="V459:W459">
    <cfRule type="cellIs" dxfId="31" priority="50585" operator="lessThan">
      <formula>0</formula>
    </cfRule>
    <cfRule type="cellIs" dxfId="32" priority="36067" operator="lessThan">
      <formula>0</formula>
    </cfRule>
  </conditionalFormatting>
  <conditionalFormatting sqref="X459">
    <cfRule type="expression" dxfId="30" priority="7031">
      <formula>$L459=0</formula>
    </cfRule>
  </conditionalFormatting>
  <conditionalFormatting sqref="Y459:AA459">
    <cfRule type="expression" dxfId="30" priority="14289">
      <formula>$L459=0</formula>
    </cfRule>
  </conditionalFormatting>
  <conditionalFormatting sqref="Z459:AA459">
    <cfRule type="cellIs" dxfId="31" priority="50584" operator="lessThan">
      <formula>0</formula>
    </cfRule>
    <cfRule type="cellIs" dxfId="32" priority="36066" operator="lessThan">
      <formula>0</formula>
    </cfRule>
  </conditionalFormatting>
  <conditionalFormatting sqref="AB459">
    <cfRule type="expression" dxfId="30" priority="7030">
      <formula>$L459=0</formula>
    </cfRule>
  </conditionalFormatting>
  <conditionalFormatting sqref="D460">
    <cfRule type="expression" dxfId="30" priority="21547">
      <formula>$L460=0</formula>
    </cfRule>
  </conditionalFormatting>
  <conditionalFormatting sqref="H460">
    <cfRule type="expression" dxfId="30" priority="21546">
      <formula>$L460=0</formula>
    </cfRule>
  </conditionalFormatting>
  <conditionalFormatting sqref="L460">
    <cfRule type="expression" dxfId="30" priority="21545">
      <formula>$L460=0</formula>
    </cfRule>
  </conditionalFormatting>
  <conditionalFormatting sqref="P460">
    <cfRule type="expression" dxfId="30" priority="21544">
      <formula>$L460=0</formula>
    </cfRule>
  </conditionalFormatting>
  <conditionalFormatting sqref="T460">
    <cfRule type="expression" dxfId="30" priority="21543">
      <formula>$L460=0</formula>
    </cfRule>
  </conditionalFormatting>
  <conditionalFormatting sqref="X460">
    <cfRule type="expression" dxfId="30" priority="21542">
      <formula>$L460=0</formula>
    </cfRule>
  </conditionalFormatting>
  <conditionalFormatting sqref="AB460">
    <cfRule type="expression" dxfId="30" priority="21541">
      <formula>$L460=0</formula>
    </cfRule>
  </conditionalFormatting>
  <conditionalFormatting sqref="A461:C461">
    <cfRule type="expression" dxfId="30" priority="14288">
      <formula>$L461=0</formula>
    </cfRule>
  </conditionalFormatting>
  <conditionalFormatting sqref="B461:C461">
    <cfRule type="cellIs" dxfId="31" priority="50583" operator="lessThan">
      <formula>0</formula>
    </cfRule>
    <cfRule type="cellIs" dxfId="32" priority="36065" operator="lessThan">
      <formula>0</formula>
    </cfRule>
  </conditionalFormatting>
  <conditionalFormatting sqref="D461">
    <cfRule type="expression" dxfId="30" priority="7029">
      <formula>$L461=0</formula>
    </cfRule>
  </conditionalFormatting>
  <conditionalFormatting sqref="E461:G461">
    <cfRule type="expression" dxfId="30" priority="14287">
      <formula>$L461=0</formula>
    </cfRule>
  </conditionalFormatting>
  <conditionalFormatting sqref="F461:G461">
    <cfRule type="cellIs" dxfId="31" priority="50582" operator="lessThan">
      <formula>0</formula>
    </cfRule>
    <cfRule type="cellIs" dxfId="32" priority="36064" operator="lessThan">
      <formula>0</formula>
    </cfRule>
  </conditionalFormatting>
  <conditionalFormatting sqref="H461">
    <cfRule type="expression" dxfId="30" priority="7028">
      <formula>$L461=0</formula>
    </cfRule>
  </conditionalFormatting>
  <conditionalFormatting sqref="I461:K461">
    <cfRule type="expression" dxfId="30" priority="14286">
      <formula>$L461=0</formula>
    </cfRule>
  </conditionalFormatting>
  <conditionalFormatting sqref="J461:K461">
    <cfRule type="cellIs" dxfId="31" priority="50581" operator="lessThan">
      <formula>0</formula>
    </cfRule>
    <cfRule type="cellIs" dxfId="32" priority="36063" operator="lessThan">
      <formula>0</formula>
    </cfRule>
  </conditionalFormatting>
  <conditionalFormatting sqref="L461">
    <cfRule type="expression" dxfId="30" priority="7027">
      <formula>$L461=0</formula>
    </cfRule>
  </conditionalFormatting>
  <conditionalFormatting sqref="M461:O461">
    <cfRule type="expression" dxfId="30" priority="14285">
      <formula>$L461=0</formula>
    </cfRule>
  </conditionalFormatting>
  <conditionalFormatting sqref="N461:O461">
    <cfRule type="cellIs" dxfId="31" priority="50580" operator="lessThan">
      <formula>0</formula>
    </cfRule>
    <cfRule type="cellIs" dxfId="32" priority="36062" operator="lessThan">
      <formula>0</formula>
    </cfRule>
  </conditionalFormatting>
  <conditionalFormatting sqref="P461">
    <cfRule type="expression" dxfId="30" priority="7026">
      <formula>$L461=0</formula>
    </cfRule>
  </conditionalFormatting>
  <conditionalFormatting sqref="Q461:S461">
    <cfRule type="expression" dxfId="30" priority="14284">
      <formula>$L461=0</formula>
    </cfRule>
  </conditionalFormatting>
  <conditionalFormatting sqref="R461:S461">
    <cfRule type="cellIs" dxfId="31" priority="50579" operator="lessThan">
      <formula>0</formula>
    </cfRule>
    <cfRule type="cellIs" dxfId="32" priority="36061" operator="lessThan">
      <formula>0</formula>
    </cfRule>
  </conditionalFormatting>
  <conditionalFormatting sqref="T461">
    <cfRule type="expression" dxfId="30" priority="7025">
      <formula>$L461=0</formula>
    </cfRule>
  </conditionalFormatting>
  <conditionalFormatting sqref="U461:W461">
    <cfRule type="expression" dxfId="30" priority="14283">
      <formula>$L461=0</formula>
    </cfRule>
  </conditionalFormatting>
  <conditionalFormatting sqref="V461:W461">
    <cfRule type="cellIs" dxfId="31" priority="50578" operator="lessThan">
      <formula>0</formula>
    </cfRule>
    <cfRule type="cellIs" dxfId="32" priority="36060" operator="lessThan">
      <formula>0</formula>
    </cfRule>
  </conditionalFormatting>
  <conditionalFormatting sqref="X461">
    <cfRule type="expression" dxfId="30" priority="7024">
      <formula>$L461=0</formula>
    </cfRule>
  </conditionalFormatting>
  <conditionalFormatting sqref="Y461:AA461">
    <cfRule type="expression" dxfId="30" priority="14282">
      <formula>$L461=0</formula>
    </cfRule>
  </conditionalFormatting>
  <conditionalFormatting sqref="Z461:AA461">
    <cfRule type="cellIs" dxfId="31" priority="50577" operator="lessThan">
      <formula>0</formula>
    </cfRule>
    <cfRule type="cellIs" dxfId="32" priority="36059" operator="lessThan">
      <formula>0</formula>
    </cfRule>
  </conditionalFormatting>
  <conditionalFormatting sqref="AB461">
    <cfRule type="expression" dxfId="30" priority="7023">
      <formula>$L461=0</formula>
    </cfRule>
  </conditionalFormatting>
  <conditionalFormatting sqref="D462">
    <cfRule type="expression" dxfId="30" priority="21540">
      <formula>$L462=0</formula>
    </cfRule>
  </conditionalFormatting>
  <conditionalFormatting sqref="H462">
    <cfRule type="expression" dxfId="30" priority="21539">
      <formula>$L462=0</formula>
    </cfRule>
  </conditionalFormatting>
  <conditionalFormatting sqref="L462">
    <cfRule type="expression" dxfId="30" priority="21538">
      <formula>$L462=0</formula>
    </cfRule>
  </conditionalFormatting>
  <conditionalFormatting sqref="P462">
    <cfRule type="expression" dxfId="30" priority="21537">
      <formula>$L462=0</formula>
    </cfRule>
  </conditionalFormatting>
  <conditionalFormatting sqref="T462">
    <cfRule type="expression" dxfId="30" priority="21536">
      <formula>$L462=0</formula>
    </cfRule>
  </conditionalFormatting>
  <conditionalFormatting sqref="X462">
    <cfRule type="expression" dxfId="30" priority="21535">
      <formula>$L462=0</formula>
    </cfRule>
  </conditionalFormatting>
  <conditionalFormatting sqref="AB462">
    <cfRule type="expression" dxfId="30" priority="21534">
      <formula>$L462=0</formula>
    </cfRule>
  </conditionalFormatting>
  <conditionalFormatting sqref="A463:C463">
    <cfRule type="expression" dxfId="30" priority="14281">
      <formula>$L463=0</formula>
    </cfRule>
  </conditionalFormatting>
  <conditionalFormatting sqref="B463:C463">
    <cfRule type="cellIs" dxfId="31" priority="50576" operator="lessThan">
      <formula>0</formula>
    </cfRule>
    <cfRule type="cellIs" dxfId="32" priority="36058" operator="lessThan">
      <formula>0</formula>
    </cfRule>
  </conditionalFormatting>
  <conditionalFormatting sqref="D463">
    <cfRule type="expression" dxfId="30" priority="7022">
      <formula>$L463=0</formula>
    </cfRule>
  </conditionalFormatting>
  <conditionalFormatting sqref="E463:G463">
    <cfRule type="expression" dxfId="30" priority="14280">
      <formula>$L463=0</formula>
    </cfRule>
  </conditionalFormatting>
  <conditionalFormatting sqref="F463:G463">
    <cfRule type="cellIs" dxfId="31" priority="50575" operator="lessThan">
      <formula>0</formula>
    </cfRule>
    <cfRule type="cellIs" dxfId="32" priority="36057" operator="lessThan">
      <formula>0</formula>
    </cfRule>
  </conditionalFormatting>
  <conditionalFormatting sqref="H463">
    <cfRule type="expression" dxfId="30" priority="7021">
      <formula>$L463=0</formula>
    </cfRule>
  </conditionalFormatting>
  <conditionalFormatting sqref="I463:K463">
    <cfRule type="expression" dxfId="30" priority="14279">
      <formula>$L463=0</formula>
    </cfRule>
  </conditionalFormatting>
  <conditionalFormatting sqref="J463:K463">
    <cfRule type="cellIs" dxfId="31" priority="50574" operator="lessThan">
      <formula>0</formula>
    </cfRule>
    <cfRule type="cellIs" dxfId="32" priority="36056" operator="lessThan">
      <formula>0</formula>
    </cfRule>
  </conditionalFormatting>
  <conditionalFormatting sqref="L463">
    <cfRule type="expression" dxfId="30" priority="7020">
      <formula>$L463=0</formula>
    </cfRule>
  </conditionalFormatting>
  <conditionalFormatting sqref="M463:O463">
    <cfRule type="expression" dxfId="30" priority="14278">
      <formula>$L463=0</formula>
    </cfRule>
  </conditionalFormatting>
  <conditionalFormatting sqref="N463:O463">
    <cfRule type="cellIs" dxfId="31" priority="50573" operator="lessThan">
      <formula>0</formula>
    </cfRule>
    <cfRule type="cellIs" dxfId="32" priority="36055" operator="lessThan">
      <formula>0</formula>
    </cfRule>
  </conditionalFormatting>
  <conditionalFormatting sqref="P463">
    <cfRule type="expression" dxfId="30" priority="7019">
      <formula>$L463=0</formula>
    </cfRule>
  </conditionalFormatting>
  <conditionalFormatting sqref="Q463:S463">
    <cfRule type="expression" dxfId="30" priority="14277">
      <formula>$L463=0</formula>
    </cfRule>
  </conditionalFormatting>
  <conditionalFormatting sqref="R463:S463">
    <cfRule type="cellIs" dxfId="31" priority="50572" operator="lessThan">
      <formula>0</formula>
    </cfRule>
    <cfRule type="cellIs" dxfId="32" priority="36054" operator="lessThan">
      <formula>0</formula>
    </cfRule>
  </conditionalFormatting>
  <conditionalFormatting sqref="T463">
    <cfRule type="expression" dxfId="30" priority="7018">
      <formula>$L463=0</formula>
    </cfRule>
  </conditionalFormatting>
  <conditionalFormatting sqref="U463:W463">
    <cfRule type="expression" dxfId="30" priority="14276">
      <formula>$L463=0</formula>
    </cfRule>
  </conditionalFormatting>
  <conditionalFormatting sqref="V463:W463">
    <cfRule type="cellIs" dxfId="31" priority="50571" operator="lessThan">
      <formula>0</formula>
    </cfRule>
    <cfRule type="cellIs" dxfId="32" priority="36053" operator="lessThan">
      <formula>0</formula>
    </cfRule>
  </conditionalFormatting>
  <conditionalFormatting sqref="X463">
    <cfRule type="expression" dxfId="30" priority="7017">
      <formula>$L463=0</formula>
    </cfRule>
  </conditionalFormatting>
  <conditionalFormatting sqref="Y463:AA463">
    <cfRule type="expression" dxfId="30" priority="14275">
      <formula>$L463=0</formula>
    </cfRule>
  </conditionalFormatting>
  <conditionalFormatting sqref="Z463:AA463">
    <cfRule type="cellIs" dxfId="31" priority="50570" operator="lessThan">
      <formula>0</formula>
    </cfRule>
    <cfRule type="cellIs" dxfId="32" priority="36052" operator="lessThan">
      <formula>0</formula>
    </cfRule>
  </conditionalFormatting>
  <conditionalFormatting sqref="AB463">
    <cfRule type="expression" dxfId="30" priority="7016">
      <formula>$L463=0</formula>
    </cfRule>
  </conditionalFormatting>
  <conditionalFormatting sqref="D464">
    <cfRule type="expression" dxfId="30" priority="21533">
      <formula>$L464=0</formula>
    </cfRule>
  </conditionalFormatting>
  <conditionalFormatting sqref="H464">
    <cfRule type="expression" dxfId="30" priority="21532">
      <formula>$L464=0</formula>
    </cfRule>
  </conditionalFormatting>
  <conditionalFormatting sqref="L464">
    <cfRule type="expression" dxfId="30" priority="21531">
      <formula>$L464=0</formula>
    </cfRule>
  </conditionalFormatting>
  <conditionalFormatting sqref="P464">
    <cfRule type="expression" dxfId="30" priority="21530">
      <formula>$L464=0</formula>
    </cfRule>
  </conditionalFormatting>
  <conditionalFormatting sqref="T464">
    <cfRule type="expression" dxfId="30" priority="21529">
      <formula>$L464=0</formula>
    </cfRule>
  </conditionalFormatting>
  <conditionalFormatting sqref="X464">
    <cfRule type="expression" dxfId="30" priority="21528">
      <formula>$L464=0</formula>
    </cfRule>
  </conditionalFormatting>
  <conditionalFormatting sqref="AB464">
    <cfRule type="expression" dxfId="30" priority="21527">
      <formula>$L464=0</formula>
    </cfRule>
  </conditionalFormatting>
  <conditionalFormatting sqref="A465:C465">
    <cfRule type="expression" dxfId="30" priority="14274">
      <formula>$L465=0</formula>
    </cfRule>
  </conditionalFormatting>
  <conditionalFormatting sqref="B465:C465">
    <cfRule type="cellIs" dxfId="31" priority="50569" operator="lessThan">
      <formula>0</formula>
    </cfRule>
    <cfRule type="cellIs" dxfId="32" priority="36051" operator="lessThan">
      <formula>0</formula>
    </cfRule>
  </conditionalFormatting>
  <conditionalFormatting sqref="D465">
    <cfRule type="expression" dxfId="30" priority="7015">
      <formula>$L465=0</formula>
    </cfRule>
  </conditionalFormatting>
  <conditionalFormatting sqref="E465:G465">
    <cfRule type="expression" dxfId="30" priority="14273">
      <formula>$L465=0</formula>
    </cfRule>
  </conditionalFormatting>
  <conditionalFormatting sqref="F465:G465">
    <cfRule type="cellIs" dxfId="31" priority="50568" operator="lessThan">
      <formula>0</formula>
    </cfRule>
    <cfRule type="cellIs" dxfId="32" priority="36050" operator="lessThan">
      <formula>0</formula>
    </cfRule>
  </conditionalFormatting>
  <conditionalFormatting sqref="H465">
    <cfRule type="expression" dxfId="30" priority="7014">
      <formula>$L465=0</formula>
    </cfRule>
  </conditionalFormatting>
  <conditionalFormatting sqref="I465:K465">
    <cfRule type="expression" dxfId="30" priority="14272">
      <formula>$L465=0</formula>
    </cfRule>
  </conditionalFormatting>
  <conditionalFormatting sqref="J465:K465">
    <cfRule type="cellIs" dxfId="31" priority="50567" operator="lessThan">
      <formula>0</formula>
    </cfRule>
    <cfRule type="cellIs" dxfId="32" priority="36049" operator="lessThan">
      <formula>0</formula>
    </cfRule>
  </conditionalFormatting>
  <conditionalFormatting sqref="L465">
    <cfRule type="expression" dxfId="30" priority="7013">
      <formula>$L465=0</formula>
    </cfRule>
  </conditionalFormatting>
  <conditionalFormatting sqref="M465:O465">
    <cfRule type="expression" dxfId="30" priority="14271">
      <formula>$L465=0</formula>
    </cfRule>
  </conditionalFormatting>
  <conditionalFormatting sqref="N465:O465">
    <cfRule type="cellIs" dxfId="31" priority="50566" operator="lessThan">
      <formula>0</formula>
    </cfRule>
    <cfRule type="cellIs" dxfId="32" priority="36048" operator="lessThan">
      <formula>0</formula>
    </cfRule>
  </conditionalFormatting>
  <conditionalFormatting sqref="P465">
    <cfRule type="expression" dxfId="30" priority="7012">
      <formula>$L465=0</formula>
    </cfRule>
  </conditionalFormatting>
  <conditionalFormatting sqref="Q465:S465">
    <cfRule type="expression" dxfId="30" priority="14270">
      <formula>$L465=0</formula>
    </cfRule>
  </conditionalFormatting>
  <conditionalFormatting sqref="R465:S465">
    <cfRule type="cellIs" dxfId="31" priority="50565" operator="lessThan">
      <formula>0</formula>
    </cfRule>
    <cfRule type="cellIs" dxfId="32" priority="36047" operator="lessThan">
      <formula>0</formula>
    </cfRule>
  </conditionalFormatting>
  <conditionalFormatting sqref="T465">
    <cfRule type="expression" dxfId="30" priority="7011">
      <formula>$L465=0</formula>
    </cfRule>
  </conditionalFormatting>
  <conditionalFormatting sqref="U465:W465">
    <cfRule type="expression" dxfId="30" priority="14269">
      <formula>$L465=0</formula>
    </cfRule>
  </conditionalFormatting>
  <conditionalFormatting sqref="V465:W465">
    <cfRule type="cellIs" dxfId="31" priority="50564" operator="lessThan">
      <formula>0</formula>
    </cfRule>
    <cfRule type="cellIs" dxfId="32" priority="36046" operator="lessThan">
      <formula>0</formula>
    </cfRule>
  </conditionalFormatting>
  <conditionalFormatting sqref="X465">
    <cfRule type="expression" dxfId="30" priority="7010">
      <formula>$L465=0</formula>
    </cfRule>
  </conditionalFormatting>
  <conditionalFormatting sqref="Y465:AA465">
    <cfRule type="expression" dxfId="30" priority="14268">
      <formula>$L465=0</formula>
    </cfRule>
  </conditionalFormatting>
  <conditionalFormatting sqref="Z465:AA465">
    <cfRule type="cellIs" dxfId="31" priority="50563" operator="lessThan">
      <formula>0</formula>
    </cfRule>
    <cfRule type="cellIs" dxfId="32" priority="36045" operator="lessThan">
      <formula>0</formula>
    </cfRule>
  </conditionalFormatting>
  <conditionalFormatting sqref="AB465">
    <cfRule type="expression" dxfId="30" priority="7009">
      <formula>$L465=0</formula>
    </cfRule>
  </conditionalFormatting>
  <conditionalFormatting sqref="D466">
    <cfRule type="expression" dxfId="30" priority="21526">
      <formula>$L466=0</formula>
    </cfRule>
  </conditionalFormatting>
  <conditionalFormatting sqref="H466">
    <cfRule type="expression" dxfId="30" priority="21525">
      <formula>$L466=0</formula>
    </cfRule>
  </conditionalFormatting>
  <conditionalFormatting sqref="L466">
    <cfRule type="expression" dxfId="30" priority="21524">
      <formula>$L466=0</formula>
    </cfRule>
  </conditionalFormatting>
  <conditionalFormatting sqref="P466">
    <cfRule type="expression" dxfId="30" priority="21523">
      <formula>$L466=0</formula>
    </cfRule>
  </conditionalFormatting>
  <conditionalFormatting sqref="T466">
    <cfRule type="expression" dxfId="30" priority="21522">
      <formula>$L466=0</formula>
    </cfRule>
  </conditionalFormatting>
  <conditionalFormatting sqref="X466">
    <cfRule type="expression" dxfId="30" priority="21521">
      <formula>$L466=0</formula>
    </cfRule>
  </conditionalFormatting>
  <conditionalFormatting sqref="AB466">
    <cfRule type="expression" dxfId="30" priority="21520">
      <formula>$L466=0</formula>
    </cfRule>
  </conditionalFormatting>
  <conditionalFormatting sqref="A467:C467">
    <cfRule type="expression" dxfId="30" priority="14267">
      <formula>$L467=0</formula>
    </cfRule>
  </conditionalFormatting>
  <conditionalFormatting sqref="B467:C467">
    <cfRule type="cellIs" dxfId="31" priority="50562" operator="lessThan">
      <formula>0</formula>
    </cfRule>
    <cfRule type="cellIs" dxfId="32" priority="36044" operator="lessThan">
      <formula>0</formula>
    </cfRule>
  </conditionalFormatting>
  <conditionalFormatting sqref="D467">
    <cfRule type="expression" dxfId="30" priority="7008">
      <formula>$L467=0</formula>
    </cfRule>
  </conditionalFormatting>
  <conditionalFormatting sqref="E467:G467">
    <cfRule type="expression" dxfId="30" priority="14266">
      <formula>$L467=0</formula>
    </cfRule>
  </conditionalFormatting>
  <conditionalFormatting sqref="F467:G467">
    <cfRule type="cellIs" dxfId="31" priority="50561" operator="lessThan">
      <formula>0</formula>
    </cfRule>
    <cfRule type="cellIs" dxfId="32" priority="36043" operator="lessThan">
      <formula>0</formula>
    </cfRule>
  </conditionalFormatting>
  <conditionalFormatting sqref="H467">
    <cfRule type="expression" dxfId="30" priority="7007">
      <formula>$L467=0</formula>
    </cfRule>
  </conditionalFormatting>
  <conditionalFormatting sqref="I467:K467">
    <cfRule type="expression" dxfId="30" priority="14265">
      <formula>$L467=0</formula>
    </cfRule>
  </conditionalFormatting>
  <conditionalFormatting sqref="J467:K467">
    <cfRule type="cellIs" dxfId="31" priority="50560" operator="lessThan">
      <formula>0</formula>
    </cfRule>
    <cfRule type="cellIs" dxfId="32" priority="36042" operator="lessThan">
      <formula>0</formula>
    </cfRule>
  </conditionalFormatting>
  <conditionalFormatting sqref="L467">
    <cfRule type="expression" dxfId="30" priority="7006">
      <formula>$L467=0</formula>
    </cfRule>
  </conditionalFormatting>
  <conditionalFormatting sqref="M467:O467">
    <cfRule type="expression" dxfId="30" priority="14264">
      <formula>$L467=0</formula>
    </cfRule>
  </conditionalFormatting>
  <conditionalFormatting sqref="N467:O467">
    <cfRule type="cellIs" dxfId="31" priority="50559" operator="lessThan">
      <formula>0</formula>
    </cfRule>
    <cfRule type="cellIs" dxfId="32" priority="36041" operator="lessThan">
      <formula>0</formula>
    </cfRule>
  </conditionalFormatting>
  <conditionalFormatting sqref="P467">
    <cfRule type="expression" dxfId="30" priority="7005">
      <formula>$L467=0</formula>
    </cfRule>
  </conditionalFormatting>
  <conditionalFormatting sqref="Q467:S467">
    <cfRule type="expression" dxfId="30" priority="14263">
      <formula>$L467=0</formula>
    </cfRule>
  </conditionalFormatting>
  <conditionalFormatting sqref="R467:S467">
    <cfRule type="cellIs" dxfId="31" priority="50558" operator="lessThan">
      <formula>0</formula>
    </cfRule>
    <cfRule type="cellIs" dxfId="32" priority="36040" operator="lessThan">
      <formula>0</formula>
    </cfRule>
  </conditionalFormatting>
  <conditionalFormatting sqref="T467">
    <cfRule type="expression" dxfId="30" priority="7004">
      <formula>$L467=0</formula>
    </cfRule>
  </conditionalFormatting>
  <conditionalFormatting sqref="U467:W467">
    <cfRule type="expression" dxfId="30" priority="14262">
      <formula>$L467=0</formula>
    </cfRule>
  </conditionalFormatting>
  <conditionalFormatting sqref="V467:W467">
    <cfRule type="cellIs" dxfId="31" priority="50557" operator="lessThan">
      <formula>0</formula>
    </cfRule>
    <cfRule type="cellIs" dxfId="32" priority="36039" operator="lessThan">
      <formula>0</formula>
    </cfRule>
  </conditionalFormatting>
  <conditionalFormatting sqref="X467">
    <cfRule type="expression" dxfId="30" priority="7003">
      <formula>$L467=0</formula>
    </cfRule>
  </conditionalFormatting>
  <conditionalFormatting sqref="Y467:AA467">
    <cfRule type="expression" dxfId="30" priority="14261">
      <formula>$L467=0</formula>
    </cfRule>
  </conditionalFormatting>
  <conditionalFormatting sqref="Z467:AA467">
    <cfRule type="cellIs" dxfId="31" priority="50556" operator="lessThan">
      <formula>0</formula>
    </cfRule>
    <cfRule type="cellIs" dxfId="32" priority="36038" operator="lessThan">
      <formula>0</formula>
    </cfRule>
  </conditionalFormatting>
  <conditionalFormatting sqref="AB467">
    <cfRule type="expression" dxfId="30" priority="7002">
      <formula>$L467=0</formula>
    </cfRule>
  </conditionalFormatting>
  <conditionalFormatting sqref="D468">
    <cfRule type="expression" dxfId="30" priority="21519">
      <formula>$L468=0</formula>
    </cfRule>
  </conditionalFormatting>
  <conditionalFormatting sqref="H468">
    <cfRule type="expression" dxfId="30" priority="21518">
      <formula>$L468=0</formula>
    </cfRule>
  </conditionalFormatting>
  <conditionalFormatting sqref="L468">
    <cfRule type="expression" dxfId="30" priority="21517">
      <formula>$L468=0</formula>
    </cfRule>
  </conditionalFormatting>
  <conditionalFormatting sqref="P468">
    <cfRule type="expression" dxfId="30" priority="21516">
      <formula>$L468=0</formula>
    </cfRule>
  </conditionalFormatting>
  <conditionalFormatting sqref="T468">
    <cfRule type="expression" dxfId="30" priority="21515">
      <formula>$L468=0</formula>
    </cfRule>
  </conditionalFormatting>
  <conditionalFormatting sqref="X468">
    <cfRule type="expression" dxfId="30" priority="21514">
      <formula>$L468=0</formula>
    </cfRule>
  </conditionalFormatting>
  <conditionalFormatting sqref="AB468">
    <cfRule type="expression" dxfId="30" priority="21513">
      <formula>$L468=0</formula>
    </cfRule>
  </conditionalFormatting>
  <conditionalFormatting sqref="A469:C469">
    <cfRule type="expression" dxfId="30" priority="14260">
      <formula>$L469=0</formula>
    </cfRule>
  </conditionalFormatting>
  <conditionalFormatting sqref="B469:C469">
    <cfRule type="cellIs" dxfId="31" priority="50555" operator="lessThan">
      <formula>0</formula>
    </cfRule>
    <cfRule type="cellIs" dxfId="32" priority="36037" operator="lessThan">
      <formula>0</formula>
    </cfRule>
  </conditionalFormatting>
  <conditionalFormatting sqref="D469">
    <cfRule type="expression" dxfId="30" priority="7001">
      <formula>$L469=0</formula>
    </cfRule>
  </conditionalFormatting>
  <conditionalFormatting sqref="E469:G469">
    <cfRule type="expression" dxfId="30" priority="14259">
      <formula>$L469=0</formula>
    </cfRule>
  </conditionalFormatting>
  <conditionalFormatting sqref="F469:G469">
    <cfRule type="cellIs" dxfId="31" priority="50554" operator="lessThan">
      <formula>0</formula>
    </cfRule>
    <cfRule type="cellIs" dxfId="32" priority="36036" operator="lessThan">
      <formula>0</formula>
    </cfRule>
  </conditionalFormatting>
  <conditionalFormatting sqref="H469">
    <cfRule type="expression" dxfId="30" priority="7000">
      <formula>$L469=0</formula>
    </cfRule>
  </conditionalFormatting>
  <conditionalFormatting sqref="I469:K469">
    <cfRule type="expression" dxfId="30" priority="14258">
      <formula>$L469=0</formula>
    </cfRule>
  </conditionalFormatting>
  <conditionalFormatting sqref="J469:K469">
    <cfRule type="cellIs" dxfId="31" priority="50553" operator="lessThan">
      <formula>0</formula>
    </cfRule>
    <cfRule type="cellIs" dxfId="32" priority="36035" operator="lessThan">
      <formula>0</formula>
    </cfRule>
  </conditionalFormatting>
  <conditionalFormatting sqref="L469">
    <cfRule type="expression" dxfId="30" priority="6999">
      <formula>$L469=0</formula>
    </cfRule>
  </conditionalFormatting>
  <conditionalFormatting sqref="M469:O469">
    <cfRule type="expression" dxfId="30" priority="14257">
      <formula>$L469=0</formula>
    </cfRule>
  </conditionalFormatting>
  <conditionalFormatting sqref="N469:O469">
    <cfRule type="cellIs" dxfId="31" priority="50552" operator="lessThan">
      <formula>0</formula>
    </cfRule>
    <cfRule type="cellIs" dxfId="32" priority="36034" operator="lessThan">
      <formula>0</formula>
    </cfRule>
  </conditionalFormatting>
  <conditionalFormatting sqref="P469">
    <cfRule type="expression" dxfId="30" priority="6998">
      <formula>$L469=0</formula>
    </cfRule>
  </conditionalFormatting>
  <conditionalFormatting sqref="Q469:S469">
    <cfRule type="expression" dxfId="30" priority="14256">
      <formula>$L469=0</formula>
    </cfRule>
  </conditionalFormatting>
  <conditionalFormatting sqref="R469:S469">
    <cfRule type="cellIs" dxfId="31" priority="50551" operator="lessThan">
      <formula>0</formula>
    </cfRule>
    <cfRule type="cellIs" dxfId="32" priority="36033" operator="lessThan">
      <formula>0</formula>
    </cfRule>
  </conditionalFormatting>
  <conditionalFormatting sqref="T469">
    <cfRule type="expression" dxfId="30" priority="6997">
      <formula>$L469=0</formula>
    </cfRule>
  </conditionalFormatting>
  <conditionalFormatting sqref="U469:W469">
    <cfRule type="expression" dxfId="30" priority="14255">
      <formula>$L469=0</formula>
    </cfRule>
  </conditionalFormatting>
  <conditionalFormatting sqref="V469:W469">
    <cfRule type="cellIs" dxfId="31" priority="50550" operator="lessThan">
      <formula>0</formula>
    </cfRule>
    <cfRule type="cellIs" dxfId="32" priority="36032" operator="lessThan">
      <formula>0</formula>
    </cfRule>
  </conditionalFormatting>
  <conditionalFormatting sqref="X469">
    <cfRule type="expression" dxfId="30" priority="6996">
      <formula>$L469=0</formula>
    </cfRule>
  </conditionalFormatting>
  <conditionalFormatting sqref="Y469:AA469">
    <cfRule type="expression" dxfId="30" priority="14254">
      <formula>$L469=0</formula>
    </cfRule>
  </conditionalFormatting>
  <conditionalFormatting sqref="Z469:AA469">
    <cfRule type="cellIs" dxfId="31" priority="50549" operator="lessThan">
      <formula>0</formula>
    </cfRule>
    <cfRule type="cellIs" dxfId="32" priority="36031" operator="lessThan">
      <formula>0</formula>
    </cfRule>
  </conditionalFormatting>
  <conditionalFormatting sqref="AB469">
    <cfRule type="expression" dxfId="30" priority="6995">
      <formula>$L469=0</formula>
    </cfRule>
  </conditionalFormatting>
  <conditionalFormatting sqref="D470">
    <cfRule type="expression" dxfId="30" priority="21512">
      <formula>$L470=0</formula>
    </cfRule>
  </conditionalFormatting>
  <conditionalFormatting sqref="H470">
    <cfRule type="expression" dxfId="30" priority="21511">
      <formula>$L470=0</formula>
    </cfRule>
  </conditionalFormatting>
  <conditionalFormatting sqref="L470">
    <cfRule type="expression" dxfId="30" priority="21510">
      <formula>$L470=0</formula>
    </cfRule>
  </conditionalFormatting>
  <conditionalFormatting sqref="P470">
    <cfRule type="expression" dxfId="30" priority="21509">
      <formula>$L470=0</formula>
    </cfRule>
  </conditionalFormatting>
  <conditionalFormatting sqref="T470">
    <cfRule type="expression" dxfId="30" priority="21508">
      <formula>$L470=0</formula>
    </cfRule>
  </conditionalFormatting>
  <conditionalFormatting sqref="X470">
    <cfRule type="expression" dxfId="30" priority="21507">
      <formula>$L470=0</formula>
    </cfRule>
  </conditionalFormatting>
  <conditionalFormatting sqref="AB470">
    <cfRule type="expression" dxfId="30" priority="21506">
      <formula>$L470=0</formula>
    </cfRule>
  </conditionalFormatting>
  <conditionalFormatting sqref="A471:C471">
    <cfRule type="expression" dxfId="30" priority="14253">
      <formula>$L471=0</formula>
    </cfRule>
  </conditionalFormatting>
  <conditionalFormatting sqref="B471:C471">
    <cfRule type="cellIs" dxfId="31" priority="50548" operator="lessThan">
      <formula>0</formula>
    </cfRule>
    <cfRule type="cellIs" dxfId="32" priority="36030" operator="lessThan">
      <formula>0</formula>
    </cfRule>
  </conditionalFormatting>
  <conditionalFormatting sqref="D471">
    <cfRule type="expression" dxfId="30" priority="6994">
      <formula>$L471=0</formula>
    </cfRule>
  </conditionalFormatting>
  <conditionalFormatting sqref="E471:G471">
    <cfRule type="expression" dxfId="30" priority="14252">
      <formula>$L471=0</formula>
    </cfRule>
  </conditionalFormatting>
  <conditionalFormatting sqref="F471:G471">
    <cfRule type="cellIs" dxfId="31" priority="50547" operator="lessThan">
      <formula>0</formula>
    </cfRule>
    <cfRule type="cellIs" dxfId="32" priority="36029" operator="lessThan">
      <formula>0</formula>
    </cfRule>
  </conditionalFormatting>
  <conditionalFormatting sqref="H471">
    <cfRule type="expression" dxfId="30" priority="6993">
      <formula>$L471=0</formula>
    </cfRule>
  </conditionalFormatting>
  <conditionalFormatting sqref="I471:K471">
    <cfRule type="expression" dxfId="30" priority="14251">
      <formula>$L471=0</formula>
    </cfRule>
  </conditionalFormatting>
  <conditionalFormatting sqref="J471:K471">
    <cfRule type="cellIs" dxfId="31" priority="50546" operator="lessThan">
      <formula>0</formula>
    </cfRule>
    <cfRule type="cellIs" dxfId="32" priority="36028" operator="lessThan">
      <formula>0</formula>
    </cfRule>
  </conditionalFormatting>
  <conditionalFormatting sqref="L471">
    <cfRule type="expression" dxfId="30" priority="6992">
      <formula>$L471=0</formula>
    </cfRule>
  </conditionalFormatting>
  <conditionalFormatting sqref="M471:O471">
    <cfRule type="expression" dxfId="30" priority="14250">
      <formula>$L471=0</formula>
    </cfRule>
  </conditionalFormatting>
  <conditionalFormatting sqref="N471:O471">
    <cfRule type="cellIs" dxfId="31" priority="50545" operator="lessThan">
      <formula>0</formula>
    </cfRule>
    <cfRule type="cellIs" dxfId="32" priority="36027" operator="lessThan">
      <formula>0</formula>
    </cfRule>
  </conditionalFormatting>
  <conditionalFormatting sqref="P471">
    <cfRule type="expression" dxfId="30" priority="6991">
      <formula>$L471=0</formula>
    </cfRule>
  </conditionalFormatting>
  <conditionalFormatting sqref="Q471:S471">
    <cfRule type="expression" dxfId="30" priority="14249">
      <formula>$L471=0</formula>
    </cfRule>
  </conditionalFormatting>
  <conditionalFormatting sqref="R471:S471">
    <cfRule type="cellIs" dxfId="31" priority="50544" operator="lessThan">
      <formula>0</formula>
    </cfRule>
    <cfRule type="cellIs" dxfId="32" priority="36026" operator="lessThan">
      <formula>0</formula>
    </cfRule>
  </conditionalFormatting>
  <conditionalFormatting sqref="T471">
    <cfRule type="expression" dxfId="30" priority="6990">
      <formula>$L471=0</formula>
    </cfRule>
  </conditionalFormatting>
  <conditionalFormatting sqref="U471:W471">
    <cfRule type="expression" dxfId="30" priority="14248">
      <formula>$L471=0</formula>
    </cfRule>
  </conditionalFormatting>
  <conditionalFormatting sqref="V471:W471">
    <cfRule type="cellIs" dxfId="31" priority="50543" operator="lessThan">
      <formula>0</formula>
    </cfRule>
    <cfRule type="cellIs" dxfId="32" priority="36025" operator="lessThan">
      <formula>0</formula>
    </cfRule>
  </conditionalFormatting>
  <conditionalFormatting sqref="X471">
    <cfRule type="expression" dxfId="30" priority="6989">
      <formula>$L471=0</formula>
    </cfRule>
  </conditionalFormatting>
  <conditionalFormatting sqref="Y471:AA471">
    <cfRule type="expression" dxfId="30" priority="14247">
      <formula>$L471=0</formula>
    </cfRule>
  </conditionalFormatting>
  <conditionalFormatting sqref="Z471:AA471">
    <cfRule type="cellIs" dxfId="31" priority="50542" operator="lessThan">
      <formula>0</formula>
    </cfRule>
    <cfRule type="cellIs" dxfId="32" priority="36024" operator="lessThan">
      <formula>0</formula>
    </cfRule>
  </conditionalFormatting>
  <conditionalFormatting sqref="AB471">
    <cfRule type="expression" dxfId="30" priority="6988">
      <formula>$L471=0</formula>
    </cfRule>
  </conditionalFormatting>
  <conditionalFormatting sqref="D472">
    <cfRule type="expression" dxfId="30" priority="21505">
      <formula>$L472=0</formula>
    </cfRule>
  </conditionalFormatting>
  <conditionalFormatting sqref="H472">
    <cfRule type="expression" dxfId="30" priority="21504">
      <formula>$L472=0</formula>
    </cfRule>
  </conditionalFormatting>
  <conditionalFormatting sqref="L472">
    <cfRule type="expression" dxfId="30" priority="21503">
      <formula>$L472=0</formula>
    </cfRule>
  </conditionalFormatting>
  <conditionalFormatting sqref="P472">
    <cfRule type="expression" dxfId="30" priority="21502">
      <formula>$L472=0</formula>
    </cfRule>
  </conditionalFormatting>
  <conditionalFormatting sqref="T472">
    <cfRule type="expression" dxfId="30" priority="21501">
      <formula>$L472=0</formula>
    </cfRule>
  </conditionalFormatting>
  <conditionalFormatting sqref="X472">
    <cfRule type="expression" dxfId="30" priority="21500">
      <formula>$L472=0</formula>
    </cfRule>
  </conditionalFormatting>
  <conditionalFormatting sqref="AB472">
    <cfRule type="expression" dxfId="30" priority="21499">
      <formula>$L472=0</formula>
    </cfRule>
  </conditionalFormatting>
  <conditionalFormatting sqref="A473:C473">
    <cfRule type="expression" dxfId="30" priority="14246">
      <formula>$L473=0</formula>
    </cfRule>
  </conditionalFormatting>
  <conditionalFormatting sqref="B473:C473">
    <cfRule type="cellIs" dxfId="31" priority="50541" operator="lessThan">
      <formula>0</formula>
    </cfRule>
    <cfRule type="cellIs" dxfId="32" priority="36023" operator="lessThan">
      <formula>0</formula>
    </cfRule>
  </conditionalFormatting>
  <conditionalFormatting sqref="D473">
    <cfRule type="expression" dxfId="30" priority="6987">
      <formula>$L473=0</formula>
    </cfRule>
  </conditionalFormatting>
  <conditionalFormatting sqref="E473:G473">
    <cfRule type="expression" dxfId="30" priority="14245">
      <formula>$L473=0</formula>
    </cfRule>
  </conditionalFormatting>
  <conditionalFormatting sqref="F473:G473">
    <cfRule type="cellIs" dxfId="31" priority="50540" operator="lessThan">
      <formula>0</formula>
    </cfRule>
    <cfRule type="cellIs" dxfId="32" priority="36022" operator="lessThan">
      <formula>0</formula>
    </cfRule>
  </conditionalFormatting>
  <conditionalFormatting sqref="H473">
    <cfRule type="expression" dxfId="30" priority="6986">
      <formula>$L473=0</formula>
    </cfRule>
  </conditionalFormatting>
  <conditionalFormatting sqref="I473:K473">
    <cfRule type="expression" dxfId="30" priority="14244">
      <formula>$L473=0</formula>
    </cfRule>
  </conditionalFormatting>
  <conditionalFormatting sqref="J473:K473">
    <cfRule type="cellIs" dxfId="31" priority="50539" operator="lessThan">
      <formula>0</formula>
    </cfRule>
    <cfRule type="cellIs" dxfId="32" priority="36021" operator="lessThan">
      <formula>0</formula>
    </cfRule>
  </conditionalFormatting>
  <conditionalFormatting sqref="L473">
    <cfRule type="expression" dxfId="30" priority="6985">
      <formula>$L473=0</formula>
    </cfRule>
  </conditionalFormatting>
  <conditionalFormatting sqref="M473:O473">
    <cfRule type="expression" dxfId="30" priority="14243">
      <formula>$L473=0</formula>
    </cfRule>
  </conditionalFormatting>
  <conditionalFormatting sqref="N473:O473">
    <cfRule type="cellIs" dxfId="31" priority="50538" operator="lessThan">
      <formula>0</formula>
    </cfRule>
    <cfRule type="cellIs" dxfId="32" priority="36020" operator="lessThan">
      <formula>0</formula>
    </cfRule>
  </conditionalFormatting>
  <conditionalFormatting sqref="P473">
    <cfRule type="expression" dxfId="30" priority="6984">
      <formula>$L473=0</formula>
    </cfRule>
  </conditionalFormatting>
  <conditionalFormatting sqref="Q473:S473">
    <cfRule type="expression" dxfId="30" priority="14242">
      <formula>$L473=0</formula>
    </cfRule>
  </conditionalFormatting>
  <conditionalFormatting sqref="R473:S473">
    <cfRule type="cellIs" dxfId="31" priority="50537" operator="lessThan">
      <formula>0</formula>
    </cfRule>
    <cfRule type="cellIs" dxfId="32" priority="36019" operator="lessThan">
      <formula>0</formula>
    </cfRule>
  </conditionalFormatting>
  <conditionalFormatting sqref="T473">
    <cfRule type="expression" dxfId="30" priority="6983">
      <formula>$L473=0</formula>
    </cfRule>
  </conditionalFormatting>
  <conditionalFormatting sqref="U473:W473">
    <cfRule type="expression" dxfId="30" priority="14241">
      <formula>$L473=0</formula>
    </cfRule>
  </conditionalFormatting>
  <conditionalFormatting sqref="V473:W473">
    <cfRule type="cellIs" dxfId="31" priority="50536" operator="lessThan">
      <formula>0</formula>
    </cfRule>
    <cfRule type="cellIs" dxfId="32" priority="36018" operator="lessThan">
      <formula>0</formula>
    </cfRule>
  </conditionalFormatting>
  <conditionalFormatting sqref="X473">
    <cfRule type="expression" dxfId="30" priority="6982">
      <formula>$L473=0</formula>
    </cfRule>
  </conditionalFormatting>
  <conditionalFormatting sqref="Y473:AA473">
    <cfRule type="expression" dxfId="30" priority="14240">
      <formula>$L473=0</formula>
    </cfRule>
  </conditionalFormatting>
  <conditionalFormatting sqref="Z473:AA473">
    <cfRule type="cellIs" dxfId="31" priority="50535" operator="lessThan">
      <formula>0</formula>
    </cfRule>
    <cfRule type="cellIs" dxfId="32" priority="36017" operator="lessThan">
      <formula>0</formula>
    </cfRule>
  </conditionalFormatting>
  <conditionalFormatting sqref="AB473">
    <cfRule type="expression" dxfId="30" priority="6981">
      <formula>$L473=0</formula>
    </cfRule>
  </conditionalFormatting>
  <conditionalFormatting sqref="D474">
    <cfRule type="expression" dxfId="30" priority="21498">
      <formula>$L474=0</formula>
    </cfRule>
  </conditionalFormatting>
  <conditionalFormatting sqref="H474">
    <cfRule type="expression" dxfId="30" priority="21497">
      <formula>$L474=0</formula>
    </cfRule>
  </conditionalFormatting>
  <conditionalFormatting sqref="L474">
    <cfRule type="expression" dxfId="30" priority="21496">
      <formula>$L474=0</formula>
    </cfRule>
  </conditionalFormatting>
  <conditionalFormatting sqref="P474">
    <cfRule type="expression" dxfId="30" priority="21495">
      <formula>$L474=0</formula>
    </cfRule>
  </conditionalFormatting>
  <conditionalFormatting sqref="T474">
    <cfRule type="expression" dxfId="30" priority="21494">
      <formula>$L474=0</formula>
    </cfRule>
  </conditionalFormatting>
  <conditionalFormatting sqref="X474">
    <cfRule type="expression" dxfId="30" priority="21493">
      <formula>$L474=0</formula>
    </cfRule>
  </conditionalFormatting>
  <conditionalFormatting sqref="AB474">
    <cfRule type="expression" dxfId="30" priority="21492">
      <formula>$L474=0</formula>
    </cfRule>
  </conditionalFormatting>
  <conditionalFormatting sqref="A475:C475">
    <cfRule type="expression" dxfId="30" priority="14239">
      <formula>$L475=0</formula>
    </cfRule>
  </conditionalFormatting>
  <conditionalFormatting sqref="B475:C475">
    <cfRule type="cellIs" dxfId="31" priority="50534" operator="lessThan">
      <formula>0</formula>
    </cfRule>
    <cfRule type="cellIs" dxfId="32" priority="36016" operator="lessThan">
      <formula>0</formula>
    </cfRule>
  </conditionalFormatting>
  <conditionalFormatting sqref="D475">
    <cfRule type="expression" dxfId="30" priority="6980">
      <formula>$L475=0</formula>
    </cfRule>
  </conditionalFormatting>
  <conditionalFormatting sqref="E475:G475">
    <cfRule type="expression" dxfId="30" priority="14238">
      <formula>$L475=0</formula>
    </cfRule>
  </conditionalFormatting>
  <conditionalFormatting sqref="F475:G475">
    <cfRule type="cellIs" dxfId="31" priority="50533" operator="lessThan">
      <formula>0</formula>
    </cfRule>
    <cfRule type="cellIs" dxfId="32" priority="36015" operator="lessThan">
      <formula>0</formula>
    </cfRule>
  </conditionalFormatting>
  <conditionalFormatting sqref="H475">
    <cfRule type="expression" dxfId="30" priority="6979">
      <formula>$L475=0</formula>
    </cfRule>
  </conditionalFormatting>
  <conditionalFormatting sqref="I475:K475">
    <cfRule type="expression" dxfId="30" priority="14237">
      <formula>$L475=0</formula>
    </cfRule>
  </conditionalFormatting>
  <conditionalFormatting sqref="J475:K475">
    <cfRule type="cellIs" dxfId="31" priority="50532" operator="lessThan">
      <formula>0</formula>
    </cfRule>
    <cfRule type="cellIs" dxfId="32" priority="36014" operator="lessThan">
      <formula>0</formula>
    </cfRule>
  </conditionalFormatting>
  <conditionalFormatting sqref="L475">
    <cfRule type="expression" dxfId="30" priority="6978">
      <formula>$L475=0</formula>
    </cfRule>
  </conditionalFormatting>
  <conditionalFormatting sqref="M475:O475">
    <cfRule type="expression" dxfId="30" priority="14236">
      <formula>$L475=0</formula>
    </cfRule>
  </conditionalFormatting>
  <conditionalFormatting sqref="N475:O475">
    <cfRule type="cellIs" dxfId="31" priority="50531" operator="lessThan">
      <formula>0</formula>
    </cfRule>
    <cfRule type="cellIs" dxfId="32" priority="36013" operator="lessThan">
      <formula>0</formula>
    </cfRule>
  </conditionalFormatting>
  <conditionalFormatting sqref="P475">
    <cfRule type="expression" dxfId="30" priority="6977">
      <formula>$L475=0</formula>
    </cfRule>
  </conditionalFormatting>
  <conditionalFormatting sqref="Q475:S475">
    <cfRule type="expression" dxfId="30" priority="14235">
      <formula>$L475=0</formula>
    </cfRule>
  </conditionalFormatting>
  <conditionalFormatting sqref="R475:S475">
    <cfRule type="cellIs" dxfId="31" priority="50530" operator="lessThan">
      <formula>0</formula>
    </cfRule>
    <cfRule type="cellIs" dxfId="32" priority="36012" operator="lessThan">
      <formula>0</formula>
    </cfRule>
  </conditionalFormatting>
  <conditionalFormatting sqref="T475">
    <cfRule type="expression" dxfId="30" priority="6976">
      <formula>$L475=0</formula>
    </cfRule>
  </conditionalFormatting>
  <conditionalFormatting sqref="U475:W475">
    <cfRule type="expression" dxfId="30" priority="14234">
      <formula>$L475=0</formula>
    </cfRule>
  </conditionalFormatting>
  <conditionalFormatting sqref="V475:W475">
    <cfRule type="cellIs" dxfId="31" priority="50529" operator="lessThan">
      <formula>0</formula>
    </cfRule>
    <cfRule type="cellIs" dxfId="32" priority="36011" operator="lessThan">
      <formula>0</formula>
    </cfRule>
  </conditionalFormatting>
  <conditionalFormatting sqref="X475">
    <cfRule type="expression" dxfId="30" priority="6975">
      <formula>$L475=0</formula>
    </cfRule>
  </conditionalFormatting>
  <conditionalFormatting sqref="Y475:AA475">
    <cfRule type="expression" dxfId="30" priority="14233">
      <formula>$L475=0</formula>
    </cfRule>
  </conditionalFormatting>
  <conditionalFormatting sqref="Z475:AA475">
    <cfRule type="cellIs" dxfId="31" priority="50528" operator="lessThan">
      <formula>0</formula>
    </cfRule>
    <cfRule type="cellIs" dxfId="32" priority="36010" operator="lessThan">
      <formula>0</formula>
    </cfRule>
  </conditionalFormatting>
  <conditionalFormatting sqref="AB475">
    <cfRule type="expression" dxfId="30" priority="6974">
      <formula>$L475=0</formula>
    </cfRule>
  </conditionalFormatting>
  <conditionalFormatting sqref="D476">
    <cfRule type="expression" dxfId="30" priority="21491">
      <formula>$L476=0</formula>
    </cfRule>
  </conditionalFormatting>
  <conditionalFormatting sqref="H476">
    <cfRule type="expression" dxfId="30" priority="21490">
      <formula>$L476=0</formula>
    </cfRule>
  </conditionalFormatting>
  <conditionalFormatting sqref="L476">
    <cfRule type="expression" dxfId="30" priority="21489">
      <formula>$L476=0</formula>
    </cfRule>
  </conditionalFormatting>
  <conditionalFormatting sqref="P476">
    <cfRule type="expression" dxfId="30" priority="21488">
      <formula>$L476=0</formula>
    </cfRule>
  </conditionalFormatting>
  <conditionalFormatting sqref="T476">
    <cfRule type="expression" dxfId="30" priority="21487">
      <formula>$L476=0</formula>
    </cfRule>
  </conditionalFormatting>
  <conditionalFormatting sqref="X476">
    <cfRule type="expression" dxfId="30" priority="21486">
      <formula>$L476=0</formula>
    </cfRule>
  </conditionalFormatting>
  <conditionalFormatting sqref="AB476">
    <cfRule type="expression" dxfId="30" priority="21485">
      <formula>$L476=0</formula>
    </cfRule>
  </conditionalFormatting>
  <conditionalFormatting sqref="A477:C477">
    <cfRule type="expression" dxfId="30" priority="14232">
      <formula>$L477=0</formula>
    </cfRule>
  </conditionalFormatting>
  <conditionalFormatting sqref="B477:C477">
    <cfRule type="cellIs" dxfId="31" priority="50527" operator="lessThan">
      <formula>0</formula>
    </cfRule>
    <cfRule type="cellIs" dxfId="32" priority="36009" operator="lessThan">
      <formula>0</formula>
    </cfRule>
  </conditionalFormatting>
  <conditionalFormatting sqref="D477">
    <cfRule type="expression" dxfId="30" priority="6973">
      <formula>$L477=0</formula>
    </cfRule>
  </conditionalFormatting>
  <conditionalFormatting sqref="E477:G477">
    <cfRule type="expression" dxfId="30" priority="14231">
      <formula>$L477=0</formula>
    </cfRule>
  </conditionalFormatting>
  <conditionalFormatting sqref="F477:G477">
    <cfRule type="cellIs" dxfId="31" priority="50526" operator="lessThan">
      <formula>0</formula>
    </cfRule>
    <cfRule type="cellIs" dxfId="32" priority="36008" operator="lessThan">
      <formula>0</formula>
    </cfRule>
  </conditionalFormatting>
  <conditionalFormatting sqref="H477">
    <cfRule type="expression" dxfId="30" priority="6972">
      <formula>$L477=0</formula>
    </cfRule>
  </conditionalFormatting>
  <conditionalFormatting sqref="I477:K477">
    <cfRule type="expression" dxfId="30" priority="14230">
      <formula>$L477=0</formula>
    </cfRule>
  </conditionalFormatting>
  <conditionalFormatting sqref="J477:K477">
    <cfRule type="cellIs" dxfId="31" priority="50525" operator="lessThan">
      <formula>0</formula>
    </cfRule>
    <cfRule type="cellIs" dxfId="32" priority="36007" operator="lessThan">
      <formula>0</formula>
    </cfRule>
  </conditionalFormatting>
  <conditionalFormatting sqref="L477">
    <cfRule type="expression" dxfId="30" priority="6971">
      <formula>$L477=0</formula>
    </cfRule>
  </conditionalFormatting>
  <conditionalFormatting sqref="M477:O477">
    <cfRule type="expression" dxfId="30" priority="14229">
      <formula>$L477=0</formula>
    </cfRule>
  </conditionalFormatting>
  <conditionalFormatting sqref="N477:O477">
    <cfRule type="cellIs" dxfId="31" priority="50524" operator="lessThan">
      <formula>0</formula>
    </cfRule>
    <cfRule type="cellIs" dxfId="32" priority="36006" operator="lessThan">
      <formula>0</formula>
    </cfRule>
  </conditionalFormatting>
  <conditionalFormatting sqref="P477">
    <cfRule type="expression" dxfId="30" priority="6970">
      <formula>$L477=0</formula>
    </cfRule>
  </conditionalFormatting>
  <conditionalFormatting sqref="Q477:S477">
    <cfRule type="expression" dxfId="30" priority="14228">
      <formula>$L477=0</formula>
    </cfRule>
  </conditionalFormatting>
  <conditionalFormatting sqref="R477:S477">
    <cfRule type="cellIs" dxfId="31" priority="50523" operator="lessThan">
      <formula>0</formula>
    </cfRule>
    <cfRule type="cellIs" dxfId="32" priority="36005" operator="lessThan">
      <formula>0</formula>
    </cfRule>
  </conditionalFormatting>
  <conditionalFormatting sqref="T477">
    <cfRule type="expression" dxfId="30" priority="6969">
      <formula>$L477=0</formula>
    </cfRule>
  </conditionalFormatting>
  <conditionalFormatting sqref="U477:W477">
    <cfRule type="expression" dxfId="30" priority="14227">
      <formula>$L477=0</formula>
    </cfRule>
  </conditionalFormatting>
  <conditionalFormatting sqref="V477:W477">
    <cfRule type="cellIs" dxfId="31" priority="50522" operator="lessThan">
      <formula>0</formula>
    </cfRule>
    <cfRule type="cellIs" dxfId="32" priority="36004" operator="lessThan">
      <formula>0</formula>
    </cfRule>
  </conditionalFormatting>
  <conditionalFormatting sqref="X477">
    <cfRule type="expression" dxfId="30" priority="6968">
      <formula>$L477=0</formula>
    </cfRule>
  </conditionalFormatting>
  <conditionalFormatting sqref="Y477:AA477">
    <cfRule type="expression" dxfId="30" priority="14226">
      <formula>$L477=0</formula>
    </cfRule>
  </conditionalFormatting>
  <conditionalFormatting sqref="Z477:AA477">
    <cfRule type="cellIs" dxfId="31" priority="50521" operator="lessThan">
      <formula>0</formula>
    </cfRule>
    <cfRule type="cellIs" dxfId="32" priority="36003" operator="lessThan">
      <formula>0</formula>
    </cfRule>
  </conditionalFormatting>
  <conditionalFormatting sqref="AB477">
    <cfRule type="expression" dxfId="30" priority="6967">
      <formula>$L477=0</formula>
    </cfRule>
  </conditionalFormatting>
  <conditionalFormatting sqref="D478">
    <cfRule type="expression" dxfId="30" priority="21484">
      <formula>$L478=0</formula>
    </cfRule>
  </conditionalFormatting>
  <conditionalFormatting sqref="H478">
    <cfRule type="expression" dxfId="30" priority="21483">
      <formula>$L478=0</formula>
    </cfRule>
  </conditionalFormatting>
  <conditionalFormatting sqref="L478">
    <cfRule type="expression" dxfId="30" priority="21482">
      <formula>$L478=0</formula>
    </cfRule>
  </conditionalFormatting>
  <conditionalFormatting sqref="P478">
    <cfRule type="expression" dxfId="30" priority="21481">
      <formula>$L478=0</formula>
    </cfRule>
  </conditionalFormatting>
  <conditionalFormatting sqref="T478">
    <cfRule type="expression" dxfId="30" priority="21480">
      <formula>$L478=0</formula>
    </cfRule>
  </conditionalFormatting>
  <conditionalFormatting sqref="X478">
    <cfRule type="expression" dxfId="30" priority="21479">
      <formula>$L478=0</formula>
    </cfRule>
  </conditionalFormatting>
  <conditionalFormatting sqref="AB478">
    <cfRule type="expression" dxfId="30" priority="21478">
      <formula>$L478=0</formula>
    </cfRule>
  </conditionalFormatting>
  <conditionalFormatting sqref="A479:C479">
    <cfRule type="expression" dxfId="30" priority="14225">
      <formula>$L479=0</formula>
    </cfRule>
  </conditionalFormatting>
  <conditionalFormatting sqref="B479:C479">
    <cfRule type="cellIs" dxfId="31" priority="50520" operator="lessThan">
      <formula>0</formula>
    </cfRule>
    <cfRule type="cellIs" dxfId="32" priority="36002" operator="lessThan">
      <formula>0</formula>
    </cfRule>
  </conditionalFormatting>
  <conditionalFormatting sqref="D479">
    <cfRule type="expression" dxfId="30" priority="6966">
      <formula>$L479=0</formula>
    </cfRule>
  </conditionalFormatting>
  <conditionalFormatting sqref="E479:G479">
    <cfRule type="expression" dxfId="30" priority="14224">
      <formula>$L479=0</formula>
    </cfRule>
  </conditionalFormatting>
  <conditionalFormatting sqref="F479:G479">
    <cfRule type="cellIs" dxfId="31" priority="50519" operator="lessThan">
      <formula>0</formula>
    </cfRule>
    <cfRule type="cellIs" dxfId="32" priority="36001" operator="lessThan">
      <formula>0</formula>
    </cfRule>
  </conditionalFormatting>
  <conditionalFormatting sqref="H479">
    <cfRule type="expression" dxfId="30" priority="6965">
      <formula>$L479=0</formula>
    </cfRule>
  </conditionalFormatting>
  <conditionalFormatting sqref="I479:K479">
    <cfRule type="expression" dxfId="30" priority="14223">
      <formula>$L479=0</formula>
    </cfRule>
  </conditionalFormatting>
  <conditionalFormatting sqref="J479:K479">
    <cfRule type="cellIs" dxfId="31" priority="50518" operator="lessThan">
      <formula>0</formula>
    </cfRule>
    <cfRule type="cellIs" dxfId="32" priority="36000" operator="lessThan">
      <formula>0</formula>
    </cfRule>
  </conditionalFormatting>
  <conditionalFormatting sqref="L479">
    <cfRule type="expression" dxfId="30" priority="6964">
      <formula>$L479=0</formula>
    </cfRule>
  </conditionalFormatting>
  <conditionalFormatting sqref="M479:O479">
    <cfRule type="expression" dxfId="30" priority="14222">
      <formula>$L479=0</formula>
    </cfRule>
  </conditionalFormatting>
  <conditionalFormatting sqref="N479:O479">
    <cfRule type="cellIs" dxfId="31" priority="50517" operator="lessThan">
      <formula>0</formula>
    </cfRule>
    <cfRule type="cellIs" dxfId="32" priority="35999" operator="lessThan">
      <formula>0</formula>
    </cfRule>
  </conditionalFormatting>
  <conditionalFormatting sqref="P479">
    <cfRule type="expression" dxfId="30" priority="6963">
      <formula>$L479=0</formula>
    </cfRule>
  </conditionalFormatting>
  <conditionalFormatting sqref="Q479:S479">
    <cfRule type="expression" dxfId="30" priority="14221">
      <formula>$L479=0</formula>
    </cfRule>
  </conditionalFormatting>
  <conditionalFormatting sqref="R479:S479">
    <cfRule type="cellIs" dxfId="31" priority="50516" operator="lessThan">
      <formula>0</formula>
    </cfRule>
    <cfRule type="cellIs" dxfId="32" priority="35998" operator="lessThan">
      <formula>0</formula>
    </cfRule>
  </conditionalFormatting>
  <conditionalFormatting sqref="T479">
    <cfRule type="expression" dxfId="30" priority="6962">
      <formula>$L479=0</formula>
    </cfRule>
  </conditionalFormatting>
  <conditionalFormatting sqref="U479:W479">
    <cfRule type="expression" dxfId="30" priority="14220">
      <formula>$L479=0</formula>
    </cfRule>
  </conditionalFormatting>
  <conditionalFormatting sqref="V479:W479">
    <cfRule type="cellIs" dxfId="31" priority="50515" operator="lessThan">
      <formula>0</formula>
    </cfRule>
    <cfRule type="cellIs" dxfId="32" priority="35997" operator="lessThan">
      <formula>0</formula>
    </cfRule>
  </conditionalFormatting>
  <conditionalFormatting sqref="X479">
    <cfRule type="expression" dxfId="30" priority="6961">
      <formula>$L479=0</formula>
    </cfRule>
  </conditionalFormatting>
  <conditionalFormatting sqref="Y479:AA479">
    <cfRule type="expression" dxfId="30" priority="14219">
      <formula>$L479=0</formula>
    </cfRule>
  </conditionalFormatting>
  <conditionalFormatting sqref="Z479:AA479">
    <cfRule type="cellIs" dxfId="31" priority="50514" operator="lessThan">
      <formula>0</formula>
    </cfRule>
    <cfRule type="cellIs" dxfId="32" priority="35996" operator="lessThan">
      <formula>0</formula>
    </cfRule>
  </conditionalFormatting>
  <conditionalFormatting sqref="AB479">
    <cfRule type="expression" dxfId="30" priority="6960">
      <formula>$L479=0</formula>
    </cfRule>
  </conditionalFormatting>
  <conditionalFormatting sqref="D480">
    <cfRule type="expression" dxfId="30" priority="21477">
      <formula>$L480=0</formula>
    </cfRule>
  </conditionalFormatting>
  <conditionalFormatting sqref="H480">
    <cfRule type="expression" dxfId="30" priority="21476">
      <formula>$L480=0</formula>
    </cfRule>
  </conditionalFormatting>
  <conditionalFormatting sqref="L480">
    <cfRule type="expression" dxfId="30" priority="21475">
      <formula>$L480=0</formula>
    </cfRule>
  </conditionalFormatting>
  <conditionalFormatting sqref="P480">
    <cfRule type="expression" dxfId="30" priority="21474">
      <formula>$L480=0</formula>
    </cfRule>
  </conditionalFormatting>
  <conditionalFormatting sqref="T480">
    <cfRule type="expression" dxfId="30" priority="21473">
      <formula>$L480=0</formula>
    </cfRule>
  </conditionalFormatting>
  <conditionalFormatting sqref="X480">
    <cfRule type="expression" dxfId="30" priority="21472">
      <formula>$L480=0</formula>
    </cfRule>
  </conditionalFormatting>
  <conditionalFormatting sqref="AB480">
    <cfRule type="expression" dxfId="30" priority="21471">
      <formula>$L480=0</formula>
    </cfRule>
  </conditionalFormatting>
  <conditionalFormatting sqref="A481:C481">
    <cfRule type="expression" dxfId="30" priority="14218">
      <formula>$L481=0</formula>
    </cfRule>
  </conditionalFormatting>
  <conditionalFormatting sqref="B481:C481">
    <cfRule type="cellIs" dxfId="31" priority="50513" operator="lessThan">
      <formula>0</formula>
    </cfRule>
    <cfRule type="cellIs" dxfId="32" priority="35995" operator="lessThan">
      <formula>0</formula>
    </cfRule>
  </conditionalFormatting>
  <conditionalFormatting sqref="D481">
    <cfRule type="expression" dxfId="30" priority="6959">
      <formula>$L481=0</formula>
    </cfRule>
  </conditionalFormatting>
  <conditionalFormatting sqref="E481:G481">
    <cfRule type="expression" dxfId="30" priority="14217">
      <formula>$L481=0</formula>
    </cfRule>
  </conditionalFormatting>
  <conditionalFormatting sqref="F481:G481">
    <cfRule type="cellIs" dxfId="31" priority="50512" operator="lessThan">
      <formula>0</formula>
    </cfRule>
    <cfRule type="cellIs" dxfId="32" priority="35994" operator="lessThan">
      <formula>0</formula>
    </cfRule>
  </conditionalFormatting>
  <conditionalFormatting sqref="H481">
    <cfRule type="expression" dxfId="30" priority="6958">
      <formula>$L481=0</formula>
    </cfRule>
  </conditionalFormatting>
  <conditionalFormatting sqref="I481:K481">
    <cfRule type="expression" dxfId="30" priority="14216">
      <formula>$L481=0</formula>
    </cfRule>
  </conditionalFormatting>
  <conditionalFormatting sqref="J481:K481">
    <cfRule type="cellIs" dxfId="31" priority="50511" operator="lessThan">
      <formula>0</formula>
    </cfRule>
    <cfRule type="cellIs" dxfId="32" priority="35993" operator="lessThan">
      <formula>0</formula>
    </cfRule>
  </conditionalFormatting>
  <conditionalFormatting sqref="L481">
    <cfRule type="expression" dxfId="30" priority="6957">
      <formula>$L481=0</formula>
    </cfRule>
  </conditionalFormatting>
  <conditionalFormatting sqref="M481:O481">
    <cfRule type="expression" dxfId="30" priority="14215">
      <formula>$L481=0</formula>
    </cfRule>
  </conditionalFormatting>
  <conditionalFormatting sqref="N481:O481">
    <cfRule type="cellIs" dxfId="31" priority="50510" operator="lessThan">
      <formula>0</formula>
    </cfRule>
    <cfRule type="cellIs" dxfId="32" priority="35992" operator="lessThan">
      <formula>0</formula>
    </cfRule>
  </conditionalFormatting>
  <conditionalFormatting sqref="P481">
    <cfRule type="expression" dxfId="30" priority="6956">
      <formula>$L481=0</formula>
    </cfRule>
  </conditionalFormatting>
  <conditionalFormatting sqref="Q481:S481">
    <cfRule type="expression" dxfId="30" priority="14214">
      <formula>$L481=0</formula>
    </cfRule>
  </conditionalFormatting>
  <conditionalFormatting sqref="R481:S481">
    <cfRule type="cellIs" dxfId="31" priority="50509" operator="lessThan">
      <formula>0</formula>
    </cfRule>
    <cfRule type="cellIs" dxfId="32" priority="35991" operator="lessThan">
      <formula>0</formula>
    </cfRule>
  </conditionalFormatting>
  <conditionalFormatting sqref="T481">
    <cfRule type="expression" dxfId="30" priority="6955">
      <formula>$L481=0</formula>
    </cfRule>
  </conditionalFormatting>
  <conditionalFormatting sqref="U481:W481">
    <cfRule type="expression" dxfId="30" priority="14213">
      <formula>$L481=0</formula>
    </cfRule>
  </conditionalFormatting>
  <conditionalFormatting sqref="V481:W481">
    <cfRule type="cellIs" dxfId="31" priority="50508" operator="lessThan">
      <formula>0</formula>
    </cfRule>
    <cfRule type="cellIs" dxfId="32" priority="35990" operator="lessThan">
      <formula>0</formula>
    </cfRule>
  </conditionalFormatting>
  <conditionalFormatting sqref="X481">
    <cfRule type="expression" dxfId="30" priority="6954">
      <formula>$L481=0</formula>
    </cfRule>
  </conditionalFormatting>
  <conditionalFormatting sqref="Y481:AA481">
    <cfRule type="expression" dxfId="30" priority="14212">
      <formula>$L481=0</formula>
    </cfRule>
  </conditionalFormatting>
  <conditionalFormatting sqref="Z481:AA481">
    <cfRule type="cellIs" dxfId="31" priority="50507" operator="lessThan">
      <formula>0</formula>
    </cfRule>
    <cfRule type="cellIs" dxfId="32" priority="35989" operator="lessThan">
      <formula>0</formula>
    </cfRule>
  </conditionalFormatting>
  <conditionalFormatting sqref="AB481">
    <cfRule type="expression" dxfId="30" priority="6953">
      <formula>$L481=0</formula>
    </cfRule>
  </conditionalFormatting>
  <conditionalFormatting sqref="D482">
    <cfRule type="expression" dxfId="30" priority="21470">
      <formula>$L482=0</formula>
    </cfRule>
  </conditionalFormatting>
  <conditionalFormatting sqref="H482">
    <cfRule type="expression" dxfId="30" priority="21469">
      <formula>$L482=0</formula>
    </cfRule>
  </conditionalFormatting>
  <conditionalFormatting sqref="L482">
    <cfRule type="expression" dxfId="30" priority="21468">
      <formula>$L482=0</formula>
    </cfRule>
  </conditionalFormatting>
  <conditionalFormatting sqref="P482">
    <cfRule type="expression" dxfId="30" priority="21467">
      <formula>$L482=0</formula>
    </cfRule>
  </conditionalFormatting>
  <conditionalFormatting sqref="T482">
    <cfRule type="expression" dxfId="30" priority="21466">
      <formula>$L482=0</formula>
    </cfRule>
  </conditionalFormatting>
  <conditionalFormatting sqref="X482">
    <cfRule type="expression" dxfId="30" priority="21465">
      <formula>$L482=0</formula>
    </cfRule>
  </conditionalFormatting>
  <conditionalFormatting sqref="AB482">
    <cfRule type="expression" dxfId="30" priority="21464">
      <formula>$L482=0</formula>
    </cfRule>
  </conditionalFormatting>
  <conditionalFormatting sqref="A483:C483">
    <cfRule type="expression" dxfId="30" priority="14211">
      <formula>$L483=0</formula>
    </cfRule>
  </conditionalFormatting>
  <conditionalFormatting sqref="B483:C483">
    <cfRule type="cellIs" dxfId="31" priority="50506" operator="lessThan">
      <formula>0</formula>
    </cfRule>
    <cfRule type="cellIs" dxfId="32" priority="35988" operator="lessThan">
      <formula>0</formula>
    </cfRule>
  </conditionalFormatting>
  <conditionalFormatting sqref="D483">
    <cfRule type="expression" dxfId="30" priority="6952">
      <formula>$L483=0</formula>
    </cfRule>
  </conditionalFormatting>
  <conditionalFormatting sqref="E483:G483">
    <cfRule type="expression" dxfId="30" priority="14210">
      <formula>$L483=0</formula>
    </cfRule>
  </conditionalFormatting>
  <conditionalFormatting sqref="F483:G483">
    <cfRule type="cellIs" dxfId="31" priority="50505" operator="lessThan">
      <formula>0</formula>
    </cfRule>
    <cfRule type="cellIs" dxfId="32" priority="35987" operator="lessThan">
      <formula>0</formula>
    </cfRule>
  </conditionalFormatting>
  <conditionalFormatting sqref="H483">
    <cfRule type="expression" dxfId="30" priority="6951">
      <formula>$L483=0</formula>
    </cfRule>
  </conditionalFormatting>
  <conditionalFormatting sqref="I483:K483">
    <cfRule type="expression" dxfId="30" priority="14209">
      <formula>$L483=0</formula>
    </cfRule>
  </conditionalFormatting>
  <conditionalFormatting sqref="J483:K483">
    <cfRule type="cellIs" dxfId="31" priority="50504" operator="lessThan">
      <formula>0</formula>
    </cfRule>
    <cfRule type="cellIs" dxfId="32" priority="35986" operator="lessThan">
      <formula>0</formula>
    </cfRule>
  </conditionalFormatting>
  <conditionalFormatting sqref="L483">
    <cfRule type="expression" dxfId="30" priority="6950">
      <formula>$L483=0</formula>
    </cfRule>
  </conditionalFormatting>
  <conditionalFormatting sqref="M483:O483">
    <cfRule type="expression" dxfId="30" priority="14208">
      <formula>$L483=0</formula>
    </cfRule>
  </conditionalFormatting>
  <conditionalFormatting sqref="N483:O483">
    <cfRule type="cellIs" dxfId="31" priority="50503" operator="lessThan">
      <formula>0</formula>
    </cfRule>
    <cfRule type="cellIs" dxfId="32" priority="35985" operator="lessThan">
      <formula>0</formula>
    </cfRule>
  </conditionalFormatting>
  <conditionalFormatting sqref="P483">
    <cfRule type="expression" dxfId="30" priority="6949">
      <formula>$L483=0</formula>
    </cfRule>
  </conditionalFormatting>
  <conditionalFormatting sqref="Q483:S483">
    <cfRule type="expression" dxfId="30" priority="14207">
      <formula>$L483=0</formula>
    </cfRule>
  </conditionalFormatting>
  <conditionalFormatting sqref="R483:S483">
    <cfRule type="cellIs" dxfId="31" priority="50502" operator="lessThan">
      <formula>0</formula>
    </cfRule>
    <cfRule type="cellIs" dxfId="32" priority="35984" operator="lessThan">
      <formula>0</formula>
    </cfRule>
  </conditionalFormatting>
  <conditionalFormatting sqref="T483">
    <cfRule type="expression" dxfId="30" priority="6948">
      <formula>$L483=0</formula>
    </cfRule>
  </conditionalFormatting>
  <conditionalFormatting sqref="U483:W483">
    <cfRule type="expression" dxfId="30" priority="14206">
      <formula>$L483=0</formula>
    </cfRule>
  </conditionalFormatting>
  <conditionalFormatting sqref="V483:W483">
    <cfRule type="cellIs" dxfId="31" priority="50501" operator="lessThan">
      <formula>0</formula>
    </cfRule>
    <cfRule type="cellIs" dxfId="32" priority="35983" operator="lessThan">
      <formula>0</formula>
    </cfRule>
  </conditionalFormatting>
  <conditionalFormatting sqref="X483">
    <cfRule type="expression" dxfId="30" priority="6947">
      <formula>$L483=0</formula>
    </cfRule>
  </conditionalFormatting>
  <conditionalFormatting sqref="Y483:AA483">
    <cfRule type="expression" dxfId="30" priority="14205">
      <formula>$L483=0</formula>
    </cfRule>
  </conditionalFormatting>
  <conditionalFormatting sqref="Z483:AA483">
    <cfRule type="cellIs" dxfId="31" priority="50500" operator="lessThan">
      <formula>0</formula>
    </cfRule>
    <cfRule type="cellIs" dxfId="32" priority="35982" operator="lessThan">
      <formula>0</formula>
    </cfRule>
  </conditionalFormatting>
  <conditionalFormatting sqref="AB483">
    <cfRule type="expression" dxfId="30" priority="6946">
      <formula>$L483=0</formula>
    </cfRule>
  </conditionalFormatting>
  <conditionalFormatting sqref="D484">
    <cfRule type="expression" dxfId="30" priority="21463">
      <formula>$L484=0</formula>
    </cfRule>
  </conditionalFormatting>
  <conditionalFormatting sqref="H484">
    <cfRule type="expression" dxfId="30" priority="21462">
      <formula>$L484=0</formula>
    </cfRule>
  </conditionalFormatting>
  <conditionalFormatting sqref="L484">
    <cfRule type="expression" dxfId="30" priority="21461">
      <formula>$L484=0</formula>
    </cfRule>
  </conditionalFormatting>
  <conditionalFormatting sqref="P484">
    <cfRule type="expression" dxfId="30" priority="21460">
      <formula>$L484=0</formula>
    </cfRule>
  </conditionalFormatting>
  <conditionalFormatting sqref="T484">
    <cfRule type="expression" dxfId="30" priority="21459">
      <formula>$L484=0</formula>
    </cfRule>
  </conditionalFormatting>
  <conditionalFormatting sqref="X484">
    <cfRule type="expression" dxfId="30" priority="21458">
      <formula>$L484=0</formula>
    </cfRule>
  </conditionalFormatting>
  <conditionalFormatting sqref="AB484">
    <cfRule type="expression" dxfId="30" priority="21457">
      <formula>$L484=0</formula>
    </cfRule>
  </conditionalFormatting>
  <conditionalFormatting sqref="A485:C485">
    <cfRule type="expression" dxfId="30" priority="14204">
      <formula>$L485=0</formula>
    </cfRule>
  </conditionalFormatting>
  <conditionalFormatting sqref="B485:C485">
    <cfRule type="cellIs" dxfId="31" priority="50499" operator="lessThan">
      <formula>0</formula>
    </cfRule>
    <cfRule type="cellIs" dxfId="32" priority="35981" operator="lessThan">
      <formula>0</formula>
    </cfRule>
  </conditionalFormatting>
  <conditionalFormatting sqref="D485">
    <cfRule type="expression" dxfId="30" priority="6945">
      <formula>$L485=0</formula>
    </cfRule>
  </conditionalFormatting>
  <conditionalFormatting sqref="E485:G485">
    <cfRule type="expression" dxfId="30" priority="14203">
      <formula>$L485=0</formula>
    </cfRule>
  </conditionalFormatting>
  <conditionalFormatting sqref="F485:G485">
    <cfRule type="cellIs" dxfId="31" priority="50498" operator="lessThan">
      <formula>0</formula>
    </cfRule>
    <cfRule type="cellIs" dxfId="32" priority="35980" operator="lessThan">
      <formula>0</formula>
    </cfRule>
  </conditionalFormatting>
  <conditionalFormatting sqref="H485">
    <cfRule type="expression" dxfId="30" priority="6944">
      <formula>$L485=0</formula>
    </cfRule>
  </conditionalFormatting>
  <conditionalFormatting sqref="I485:K485">
    <cfRule type="expression" dxfId="30" priority="14202">
      <formula>$L485=0</formula>
    </cfRule>
  </conditionalFormatting>
  <conditionalFormatting sqref="J485:K485">
    <cfRule type="cellIs" dxfId="31" priority="50497" operator="lessThan">
      <formula>0</formula>
    </cfRule>
    <cfRule type="cellIs" dxfId="32" priority="35979" operator="lessThan">
      <formula>0</formula>
    </cfRule>
  </conditionalFormatting>
  <conditionalFormatting sqref="L485">
    <cfRule type="expression" dxfId="30" priority="6943">
      <formula>$L485=0</formula>
    </cfRule>
  </conditionalFormatting>
  <conditionalFormatting sqref="M485:O485">
    <cfRule type="expression" dxfId="30" priority="14201">
      <formula>$L485=0</formula>
    </cfRule>
  </conditionalFormatting>
  <conditionalFormatting sqref="N485:O485">
    <cfRule type="cellIs" dxfId="31" priority="50496" operator="lessThan">
      <formula>0</formula>
    </cfRule>
    <cfRule type="cellIs" dxfId="32" priority="35978" operator="lessThan">
      <formula>0</formula>
    </cfRule>
  </conditionalFormatting>
  <conditionalFormatting sqref="P485">
    <cfRule type="expression" dxfId="30" priority="6942">
      <formula>$L485=0</formula>
    </cfRule>
  </conditionalFormatting>
  <conditionalFormatting sqref="Q485:S485">
    <cfRule type="expression" dxfId="30" priority="14200">
      <formula>$L485=0</formula>
    </cfRule>
  </conditionalFormatting>
  <conditionalFormatting sqref="R485:S485">
    <cfRule type="cellIs" dxfId="31" priority="50495" operator="lessThan">
      <formula>0</formula>
    </cfRule>
    <cfRule type="cellIs" dxfId="32" priority="35977" operator="lessThan">
      <formula>0</formula>
    </cfRule>
  </conditionalFormatting>
  <conditionalFormatting sqref="T485">
    <cfRule type="expression" dxfId="30" priority="6941">
      <formula>$L485=0</formula>
    </cfRule>
  </conditionalFormatting>
  <conditionalFormatting sqref="U485:W485">
    <cfRule type="expression" dxfId="30" priority="14199">
      <formula>$L485=0</formula>
    </cfRule>
  </conditionalFormatting>
  <conditionalFormatting sqref="V485:W485">
    <cfRule type="cellIs" dxfId="31" priority="50494" operator="lessThan">
      <formula>0</formula>
    </cfRule>
    <cfRule type="cellIs" dxfId="32" priority="35976" operator="lessThan">
      <formula>0</formula>
    </cfRule>
  </conditionalFormatting>
  <conditionalFormatting sqref="X485">
    <cfRule type="expression" dxfId="30" priority="6940">
      <formula>$L485=0</formula>
    </cfRule>
  </conditionalFormatting>
  <conditionalFormatting sqref="Y485:AA485">
    <cfRule type="expression" dxfId="30" priority="14198">
      <formula>$L485=0</formula>
    </cfRule>
  </conditionalFormatting>
  <conditionalFormatting sqref="Z485:AA485">
    <cfRule type="cellIs" dxfId="31" priority="50493" operator="lessThan">
      <formula>0</formula>
    </cfRule>
    <cfRule type="cellIs" dxfId="32" priority="35975" operator="lessThan">
      <formula>0</formula>
    </cfRule>
  </conditionalFormatting>
  <conditionalFormatting sqref="AB485">
    <cfRule type="expression" dxfId="30" priority="6939">
      <formula>$L485=0</formula>
    </cfRule>
  </conditionalFormatting>
  <conditionalFormatting sqref="D486">
    <cfRule type="expression" dxfId="30" priority="21456">
      <formula>$L486=0</formula>
    </cfRule>
  </conditionalFormatting>
  <conditionalFormatting sqref="H486">
    <cfRule type="expression" dxfId="30" priority="21455">
      <formula>$L486=0</formula>
    </cfRule>
  </conditionalFormatting>
  <conditionalFormatting sqref="L486">
    <cfRule type="expression" dxfId="30" priority="21454">
      <formula>$L486=0</formula>
    </cfRule>
  </conditionalFormatting>
  <conditionalFormatting sqref="P486">
    <cfRule type="expression" dxfId="30" priority="21453">
      <formula>$L486=0</formula>
    </cfRule>
  </conditionalFormatting>
  <conditionalFormatting sqref="T486">
    <cfRule type="expression" dxfId="30" priority="21452">
      <formula>$L486=0</formula>
    </cfRule>
  </conditionalFormatting>
  <conditionalFormatting sqref="X486">
    <cfRule type="expression" dxfId="30" priority="21451">
      <formula>$L486=0</formula>
    </cfRule>
  </conditionalFormatting>
  <conditionalFormatting sqref="AB486">
    <cfRule type="expression" dxfId="30" priority="21450">
      <formula>$L486=0</formula>
    </cfRule>
  </conditionalFormatting>
  <conditionalFormatting sqref="A487:C487">
    <cfRule type="expression" dxfId="30" priority="14197">
      <formula>$L487=0</formula>
    </cfRule>
  </conditionalFormatting>
  <conditionalFormatting sqref="B487:C487">
    <cfRule type="cellIs" dxfId="31" priority="50492" operator="lessThan">
      <formula>0</formula>
    </cfRule>
    <cfRule type="cellIs" dxfId="32" priority="35974" operator="lessThan">
      <formula>0</formula>
    </cfRule>
  </conditionalFormatting>
  <conditionalFormatting sqref="D487">
    <cfRule type="expression" dxfId="30" priority="6938">
      <formula>$L487=0</formula>
    </cfRule>
  </conditionalFormatting>
  <conditionalFormatting sqref="E487:G487">
    <cfRule type="expression" dxfId="30" priority="14196">
      <formula>$L487=0</formula>
    </cfRule>
  </conditionalFormatting>
  <conditionalFormatting sqref="F487:G487">
    <cfRule type="cellIs" dxfId="31" priority="50491" operator="lessThan">
      <formula>0</formula>
    </cfRule>
    <cfRule type="cellIs" dxfId="32" priority="35973" operator="lessThan">
      <formula>0</formula>
    </cfRule>
  </conditionalFormatting>
  <conditionalFormatting sqref="H487">
    <cfRule type="expression" dxfId="30" priority="6937">
      <formula>$L487=0</formula>
    </cfRule>
  </conditionalFormatting>
  <conditionalFormatting sqref="I487:K487">
    <cfRule type="expression" dxfId="30" priority="14195">
      <formula>$L487=0</formula>
    </cfRule>
  </conditionalFormatting>
  <conditionalFormatting sqref="J487:K487">
    <cfRule type="cellIs" dxfId="31" priority="50490" operator="lessThan">
      <formula>0</formula>
    </cfRule>
    <cfRule type="cellIs" dxfId="32" priority="35972" operator="lessThan">
      <formula>0</formula>
    </cfRule>
  </conditionalFormatting>
  <conditionalFormatting sqref="L487">
    <cfRule type="expression" dxfId="30" priority="6936">
      <formula>$L487=0</formula>
    </cfRule>
  </conditionalFormatting>
  <conditionalFormatting sqref="M487:O487">
    <cfRule type="expression" dxfId="30" priority="14194">
      <formula>$L487=0</formula>
    </cfRule>
  </conditionalFormatting>
  <conditionalFormatting sqref="N487:O487">
    <cfRule type="cellIs" dxfId="31" priority="50489" operator="lessThan">
      <formula>0</formula>
    </cfRule>
    <cfRule type="cellIs" dxfId="32" priority="35971" operator="lessThan">
      <formula>0</formula>
    </cfRule>
  </conditionalFormatting>
  <conditionalFormatting sqref="P487">
    <cfRule type="expression" dxfId="30" priority="6935">
      <formula>$L487=0</formula>
    </cfRule>
  </conditionalFormatting>
  <conditionalFormatting sqref="Q487:S487">
    <cfRule type="expression" dxfId="30" priority="14193">
      <formula>$L487=0</formula>
    </cfRule>
  </conditionalFormatting>
  <conditionalFormatting sqref="R487:S487">
    <cfRule type="cellIs" dxfId="31" priority="50488" operator="lessThan">
      <formula>0</formula>
    </cfRule>
    <cfRule type="cellIs" dxfId="32" priority="35970" operator="lessThan">
      <formula>0</formula>
    </cfRule>
  </conditionalFormatting>
  <conditionalFormatting sqref="T487">
    <cfRule type="expression" dxfId="30" priority="6934">
      <formula>$L487=0</formula>
    </cfRule>
  </conditionalFormatting>
  <conditionalFormatting sqref="U487:W487">
    <cfRule type="expression" dxfId="30" priority="14192">
      <formula>$L487=0</formula>
    </cfRule>
  </conditionalFormatting>
  <conditionalFormatting sqref="V487:W487">
    <cfRule type="cellIs" dxfId="31" priority="50487" operator="lessThan">
      <formula>0</formula>
    </cfRule>
    <cfRule type="cellIs" dxfId="32" priority="35969" operator="lessThan">
      <formula>0</formula>
    </cfRule>
  </conditionalFormatting>
  <conditionalFormatting sqref="X487">
    <cfRule type="expression" dxfId="30" priority="6933">
      <formula>$L487=0</formula>
    </cfRule>
  </conditionalFormatting>
  <conditionalFormatting sqref="Y487:AA487">
    <cfRule type="expression" dxfId="30" priority="14191">
      <formula>$L487=0</formula>
    </cfRule>
  </conditionalFormatting>
  <conditionalFormatting sqref="Z487:AA487">
    <cfRule type="cellIs" dxfId="31" priority="50486" operator="lessThan">
      <formula>0</formula>
    </cfRule>
    <cfRule type="cellIs" dxfId="32" priority="35968" operator="lessThan">
      <formula>0</formula>
    </cfRule>
  </conditionalFormatting>
  <conditionalFormatting sqref="AB487">
    <cfRule type="expression" dxfId="30" priority="6932">
      <formula>$L487=0</formula>
    </cfRule>
  </conditionalFormatting>
  <conditionalFormatting sqref="D488">
    <cfRule type="expression" dxfId="30" priority="21449">
      <formula>$L488=0</formula>
    </cfRule>
  </conditionalFormatting>
  <conditionalFormatting sqref="H488">
    <cfRule type="expression" dxfId="30" priority="21448">
      <formula>$L488=0</formula>
    </cfRule>
  </conditionalFormatting>
  <conditionalFormatting sqref="L488">
    <cfRule type="expression" dxfId="30" priority="21447">
      <formula>$L488=0</formula>
    </cfRule>
  </conditionalFormatting>
  <conditionalFormatting sqref="P488">
    <cfRule type="expression" dxfId="30" priority="21446">
      <formula>$L488=0</formula>
    </cfRule>
  </conditionalFormatting>
  <conditionalFormatting sqref="T488">
    <cfRule type="expression" dxfId="30" priority="21445">
      <formula>$L488=0</formula>
    </cfRule>
  </conditionalFormatting>
  <conditionalFormatting sqref="X488">
    <cfRule type="expression" dxfId="30" priority="21444">
      <formula>$L488=0</formula>
    </cfRule>
  </conditionalFormatting>
  <conditionalFormatting sqref="AB488">
    <cfRule type="expression" dxfId="30" priority="21443">
      <formula>$L488=0</formula>
    </cfRule>
  </conditionalFormatting>
  <conditionalFormatting sqref="A489:C489">
    <cfRule type="expression" dxfId="30" priority="14190">
      <formula>$L489=0</formula>
    </cfRule>
  </conditionalFormatting>
  <conditionalFormatting sqref="B489:C489">
    <cfRule type="cellIs" dxfId="31" priority="50485" operator="lessThan">
      <formula>0</formula>
    </cfRule>
    <cfRule type="cellIs" dxfId="32" priority="35967" operator="lessThan">
      <formula>0</formula>
    </cfRule>
  </conditionalFormatting>
  <conditionalFormatting sqref="D489">
    <cfRule type="expression" dxfId="30" priority="6931">
      <formula>$L489=0</formula>
    </cfRule>
  </conditionalFormatting>
  <conditionalFormatting sqref="E489:G489">
    <cfRule type="expression" dxfId="30" priority="14189">
      <formula>$L489=0</formula>
    </cfRule>
  </conditionalFormatting>
  <conditionalFormatting sqref="F489:G489">
    <cfRule type="cellIs" dxfId="31" priority="50484" operator="lessThan">
      <formula>0</formula>
    </cfRule>
    <cfRule type="cellIs" dxfId="32" priority="35966" operator="lessThan">
      <formula>0</formula>
    </cfRule>
  </conditionalFormatting>
  <conditionalFormatting sqref="H489">
    <cfRule type="expression" dxfId="30" priority="6930">
      <formula>$L489=0</formula>
    </cfRule>
  </conditionalFormatting>
  <conditionalFormatting sqref="I489:K489">
    <cfRule type="expression" dxfId="30" priority="14188">
      <formula>$L489=0</formula>
    </cfRule>
  </conditionalFormatting>
  <conditionalFormatting sqref="J489:K489">
    <cfRule type="cellIs" dxfId="31" priority="50483" operator="lessThan">
      <formula>0</formula>
    </cfRule>
    <cfRule type="cellIs" dxfId="32" priority="35965" operator="lessThan">
      <formula>0</formula>
    </cfRule>
  </conditionalFormatting>
  <conditionalFormatting sqref="L489">
    <cfRule type="expression" dxfId="30" priority="6929">
      <formula>$L489=0</formula>
    </cfRule>
  </conditionalFormatting>
  <conditionalFormatting sqref="M489:O489">
    <cfRule type="expression" dxfId="30" priority="14187">
      <formula>$L489=0</formula>
    </cfRule>
  </conditionalFormatting>
  <conditionalFormatting sqref="N489:O489">
    <cfRule type="cellIs" dxfId="31" priority="50482" operator="lessThan">
      <formula>0</formula>
    </cfRule>
    <cfRule type="cellIs" dxfId="32" priority="35964" operator="lessThan">
      <formula>0</formula>
    </cfRule>
  </conditionalFormatting>
  <conditionalFormatting sqref="P489">
    <cfRule type="expression" dxfId="30" priority="6928">
      <formula>$L489=0</formula>
    </cfRule>
  </conditionalFormatting>
  <conditionalFormatting sqref="Q489:S489">
    <cfRule type="expression" dxfId="30" priority="14186">
      <formula>$L489=0</formula>
    </cfRule>
  </conditionalFormatting>
  <conditionalFormatting sqref="R489:S489">
    <cfRule type="cellIs" dxfId="31" priority="50481" operator="lessThan">
      <formula>0</formula>
    </cfRule>
    <cfRule type="cellIs" dxfId="32" priority="35963" operator="lessThan">
      <formula>0</formula>
    </cfRule>
  </conditionalFormatting>
  <conditionalFormatting sqref="T489">
    <cfRule type="expression" dxfId="30" priority="6927">
      <formula>$L489=0</formula>
    </cfRule>
  </conditionalFormatting>
  <conditionalFormatting sqref="U489:W489">
    <cfRule type="expression" dxfId="30" priority="14185">
      <formula>$L489=0</formula>
    </cfRule>
  </conditionalFormatting>
  <conditionalFormatting sqref="V489:W489">
    <cfRule type="cellIs" dxfId="31" priority="50480" operator="lessThan">
      <formula>0</formula>
    </cfRule>
    <cfRule type="cellIs" dxfId="32" priority="35962" operator="lessThan">
      <formula>0</formula>
    </cfRule>
  </conditionalFormatting>
  <conditionalFormatting sqref="X489">
    <cfRule type="expression" dxfId="30" priority="6926">
      <formula>$L489=0</formula>
    </cfRule>
  </conditionalFormatting>
  <conditionalFormatting sqref="Y489:AA489">
    <cfRule type="expression" dxfId="30" priority="14184">
      <formula>$L489=0</formula>
    </cfRule>
  </conditionalFormatting>
  <conditionalFormatting sqref="Z489:AA489">
    <cfRule type="cellIs" dxfId="31" priority="50479" operator="lessThan">
      <formula>0</formula>
    </cfRule>
    <cfRule type="cellIs" dxfId="32" priority="35961" operator="lessThan">
      <formula>0</formula>
    </cfRule>
  </conditionalFormatting>
  <conditionalFormatting sqref="AB489">
    <cfRule type="expression" dxfId="30" priority="6925">
      <formula>$L489=0</formula>
    </cfRule>
  </conditionalFormatting>
  <conditionalFormatting sqref="D490">
    <cfRule type="expression" dxfId="30" priority="21442">
      <formula>$L490=0</formula>
    </cfRule>
  </conditionalFormatting>
  <conditionalFormatting sqref="H490">
    <cfRule type="expression" dxfId="30" priority="21441">
      <formula>$L490=0</formula>
    </cfRule>
  </conditionalFormatting>
  <conditionalFormatting sqref="L490">
    <cfRule type="expression" dxfId="30" priority="21440">
      <formula>$L490=0</formula>
    </cfRule>
  </conditionalFormatting>
  <conditionalFormatting sqref="P490">
    <cfRule type="expression" dxfId="30" priority="21439">
      <formula>$L490=0</formula>
    </cfRule>
  </conditionalFormatting>
  <conditionalFormatting sqref="T490">
    <cfRule type="expression" dxfId="30" priority="21438">
      <formula>$L490=0</formula>
    </cfRule>
  </conditionalFormatting>
  <conditionalFormatting sqref="X490">
    <cfRule type="expression" dxfId="30" priority="21437">
      <formula>$L490=0</formula>
    </cfRule>
  </conditionalFormatting>
  <conditionalFormatting sqref="AB490">
    <cfRule type="expression" dxfId="30" priority="21436">
      <formula>$L490=0</formula>
    </cfRule>
  </conditionalFormatting>
  <conditionalFormatting sqref="A491:C491">
    <cfRule type="expression" dxfId="30" priority="14183">
      <formula>$L491=0</formula>
    </cfRule>
  </conditionalFormatting>
  <conditionalFormatting sqref="B491:C491">
    <cfRule type="cellIs" dxfId="31" priority="50478" operator="lessThan">
      <formula>0</formula>
    </cfRule>
    <cfRule type="cellIs" dxfId="32" priority="35960" operator="lessThan">
      <formula>0</formula>
    </cfRule>
  </conditionalFormatting>
  <conditionalFormatting sqref="D491">
    <cfRule type="expression" dxfId="30" priority="6924">
      <formula>$L491=0</formula>
    </cfRule>
  </conditionalFormatting>
  <conditionalFormatting sqref="E491:G491">
    <cfRule type="expression" dxfId="30" priority="14182">
      <formula>$L491=0</formula>
    </cfRule>
  </conditionalFormatting>
  <conditionalFormatting sqref="F491:G491">
    <cfRule type="cellIs" dxfId="31" priority="50477" operator="lessThan">
      <formula>0</formula>
    </cfRule>
    <cfRule type="cellIs" dxfId="32" priority="35959" operator="lessThan">
      <formula>0</formula>
    </cfRule>
  </conditionalFormatting>
  <conditionalFormatting sqref="H491">
    <cfRule type="expression" dxfId="30" priority="6923">
      <formula>$L491=0</formula>
    </cfRule>
  </conditionalFormatting>
  <conditionalFormatting sqref="I491:K491">
    <cfRule type="expression" dxfId="30" priority="14181">
      <formula>$L491=0</formula>
    </cfRule>
  </conditionalFormatting>
  <conditionalFormatting sqref="J491:K491">
    <cfRule type="cellIs" dxfId="31" priority="50476" operator="lessThan">
      <formula>0</formula>
    </cfRule>
    <cfRule type="cellIs" dxfId="32" priority="35958" operator="lessThan">
      <formula>0</formula>
    </cfRule>
  </conditionalFormatting>
  <conditionalFormatting sqref="L491">
    <cfRule type="expression" dxfId="30" priority="6922">
      <formula>$L491=0</formula>
    </cfRule>
  </conditionalFormatting>
  <conditionalFormatting sqref="M491:O491">
    <cfRule type="expression" dxfId="30" priority="14180">
      <formula>$L491=0</formula>
    </cfRule>
  </conditionalFormatting>
  <conditionalFormatting sqref="N491:O491">
    <cfRule type="cellIs" dxfId="31" priority="50475" operator="lessThan">
      <formula>0</formula>
    </cfRule>
    <cfRule type="cellIs" dxfId="32" priority="35957" operator="lessThan">
      <formula>0</formula>
    </cfRule>
  </conditionalFormatting>
  <conditionalFormatting sqref="P491">
    <cfRule type="expression" dxfId="30" priority="6921">
      <formula>$L491=0</formula>
    </cfRule>
  </conditionalFormatting>
  <conditionalFormatting sqref="Q491:S491">
    <cfRule type="expression" dxfId="30" priority="14179">
      <formula>$L491=0</formula>
    </cfRule>
  </conditionalFormatting>
  <conditionalFormatting sqref="R491:S491">
    <cfRule type="cellIs" dxfId="31" priority="50474" operator="lessThan">
      <formula>0</formula>
    </cfRule>
    <cfRule type="cellIs" dxfId="32" priority="35956" operator="lessThan">
      <formula>0</formula>
    </cfRule>
  </conditionalFormatting>
  <conditionalFormatting sqref="T491">
    <cfRule type="expression" dxfId="30" priority="6920">
      <formula>$L491=0</formula>
    </cfRule>
  </conditionalFormatting>
  <conditionalFormatting sqref="U491:W491">
    <cfRule type="expression" dxfId="30" priority="14178">
      <formula>$L491=0</formula>
    </cfRule>
  </conditionalFormatting>
  <conditionalFormatting sqref="V491:W491">
    <cfRule type="cellIs" dxfId="31" priority="50473" operator="lessThan">
      <formula>0</formula>
    </cfRule>
    <cfRule type="cellIs" dxfId="32" priority="35955" operator="lessThan">
      <formula>0</formula>
    </cfRule>
  </conditionalFormatting>
  <conditionalFormatting sqref="X491">
    <cfRule type="expression" dxfId="30" priority="6919">
      <formula>$L491=0</formula>
    </cfRule>
  </conditionalFormatting>
  <conditionalFormatting sqref="Y491:AA491">
    <cfRule type="expression" dxfId="30" priority="14177">
      <formula>$L491=0</formula>
    </cfRule>
  </conditionalFormatting>
  <conditionalFormatting sqref="Z491:AA491">
    <cfRule type="cellIs" dxfId="31" priority="50472" operator="lessThan">
      <formula>0</formula>
    </cfRule>
    <cfRule type="cellIs" dxfId="32" priority="35954" operator="lessThan">
      <formula>0</formula>
    </cfRule>
  </conditionalFormatting>
  <conditionalFormatting sqref="AB491">
    <cfRule type="expression" dxfId="30" priority="6918">
      <formula>$L491=0</formula>
    </cfRule>
  </conditionalFormatting>
  <conditionalFormatting sqref="D492">
    <cfRule type="expression" dxfId="30" priority="21435">
      <formula>$L492=0</formula>
    </cfRule>
  </conditionalFormatting>
  <conditionalFormatting sqref="H492">
    <cfRule type="expression" dxfId="30" priority="21434">
      <formula>$L492=0</formula>
    </cfRule>
  </conditionalFormatting>
  <conditionalFormatting sqref="L492">
    <cfRule type="expression" dxfId="30" priority="21433">
      <formula>$L492=0</formula>
    </cfRule>
  </conditionalFormatting>
  <conditionalFormatting sqref="P492">
    <cfRule type="expression" dxfId="30" priority="21432">
      <formula>$L492=0</formula>
    </cfRule>
  </conditionalFormatting>
  <conditionalFormatting sqref="T492">
    <cfRule type="expression" dxfId="30" priority="21431">
      <formula>$L492=0</formula>
    </cfRule>
  </conditionalFormatting>
  <conditionalFormatting sqref="X492">
    <cfRule type="expression" dxfId="30" priority="21430">
      <formula>$L492=0</formula>
    </cfRule>
  </conditionalFormatting>
  <conditionalFormatting sqref="AB492">
    <cfRule type="expression" dxfId="30" priority="21429">
      <formula>$L492=0</formula>
    </cfRule>
  </conditionalFormatting>
  <conditionalFormatting sqref="A493:C493">
    <cfRule type="expression" dxfId="30" priority="14176">
      <formula>$L493=0</formula>
    </cfRule>
  </conditionalFormatting>
  <conditionalFormatting sqref="B493:C493">
    <cfRule type="cellIs" dxfId="31" priority="50471" operator="lessThan">
      <formula>0</formula>
    </cfRule>
    <cfRule type="cellIs" dxfId="32" priority="35953" operator="lessThan">
      <formula>0</formula>
    </cfRule>
  </conditionalFormatting>
  <conditionalFormatting sqref="D493">
    <cfRule type="expression" dxfId="30" priority="6917">
      <formula>$L493=0</formula>
    </cfRule>
  </conditionalFormatting>
  <conditionalFormatting sqref="E493:G493">
    <cfRule type="expression" dxfId="30" priority="14175">
      <formula>$L493=0</formula>
    </cfRule>
  </conditionalFormatting>
  <conditionalFormatting sqref="F493:G493">
    <cfRule type="cellIs" dxfId="31" priority="50470" operator="lessThan">
      <formula>0</formula>
    </cfRule>
    <cfRule type="cellIs" dxfId="32" priority="35952" operator="lessThan">
      <formula>0</formula>
    </cfRule>
  </conditionalFormatting>
  <conditionalFormatting sqref="H493">
    <cfRule type="expression" dxfId="30" priority="6916">
      <formula>$L493=0</formula>
    </cfRule>
  </conditionalFormatting>
  <conditionalFormatting sqref="I493:K493">
    <cfRule type="expression" dxfId="30" priority="14174">
      <formula>$L493=0</formula>
    </cfRule>
  </conditionalFormatting>
  <conditionalFormatting sqref="J493:K493">
    <cfRule type="cellIs" dxfId="31" priority="50469" operator="lessThan">
      <formula>0</formula>
    </cfRule>
    <cfRule type="cellIs" dxfId="32" priority="35951" operator="lessThan">
      <formula>0</formula>
    </cfRule>
  </conditionalFormatting>
  <conditionalFormatting sqref="L493">
    <cfRule type="expression" dxfId="30" priority="6915">
      <formula>$L493=0</formula>
    </cfRule>
  </conditionalFormatting>
  <conditionalFormatting sqref="M493:O493">
    <cfRule type="expression" dxfId="30" priority="14173">
      <formula>$L493=0</formula>
    </cfRule>
  </conditionalFormatting>
  <conditionalFormatting sqref="N493:O493">
    <cfRule type="cellIs" dxfId="31" priority="50468" operator="lessThan">
      <formula>0</formula>
    </cfRule>
    <cfRule type="cellIs" dxfId="32" priority="35950" operator="lessThan">
      <formula>0</formula>
    </cfRule>
  </conditionalFormatting>
  <conditionalFormatting sqref="P493">
    <cfRule type="expression" dxfId="30" priority="6914">
      <formula>$L493=0</formula>
    </cfRule>
  </conditionalFormatting>
  <conditionalFormatting sqref="Q493:S493">
    <cfRule type="expression" dxfId="30" priority="14172">
      <formula>$L493=0</formula>
    </cfRule>
  </conditionalFormatting>
  <conditionalFormatting sqref="R493:S493">
    <cfRule type="cellIs" dxfId="31" priority="50467" operator="lessThan">
      <formula>0</formula>
    </cfRule>
    <cfRule type="cellIs" dxfId="32" priority="35949" operator="lessThan">
      <formula>0</formula>
    </cfRule>
  </conditionalFormatting>
  <conditionalFormatting sqref="T493">
    <cfRule type="expression" dxfId="30" priority="6913">
      <formula>$L493=0</formula>
    </cfRule>
  </conditionalFormatting>
  <conditionalFormatting sqref="U493:W493">
    <cfRule type="expression" dxfId="30" priority="14171">
      <formula>$L493=0</formula>
    </cfRule>
  </conditionalFormatting>
  <conditionalFormatting sqref="V493:W493">
    <cfRule type="cellIs" dxfId="31" priority="50466" operator="lessThan">
      <formula>0</formula>
    </cfRule>
    <cfRule type="cellIs" dxfId="32" priority="35948" operator="lessThan">
      <formula>0</formula>
    </cfRule>
  </conditionalFormatting>
  <conditionalFormatting sqref="X493">
    <cfRule type="expression" dxfId="30" priority="6912">
      <formula>$L493=0</formula>
    </cfRule>
  </conditionalFormatting>
  <conditionalFormatting sqref="Y493:AA493">
    <cfRule type="expression" dxfId="30" priority="14170">
      <formula>$L493=0</formula>
    </cfRule>
  </conditionalFormatting>
  <conditionalFormatting sqref="Z493:AA493">
    <cfRule type="cellIs" dxfId="31" priority="50465" operator="lessThan">
      <formula>0</formula>
    </cfRule>
    <cfRule type="cellIs" dxfId="32" priority="35947" operator="lessThan">
      <formula>0</formula>
    </cfRule>
  </conditionalFormatting>
  <conditionalFormatting sqref="AB493">
    <cfRule type="expression" dxfId="30" priority="6911">
      <formula>$L493=0</formula>
    </cfRule>
  </conditionalFormatting>
  <conditionalFormatting sqref="D494">
    <cfRule type="expression" dxfId="30" priority="21428">
      <formula>$L494=0</formula>
    </cfRule>
  </conditionalFormatting>
  <conditionalFormatting sqref="H494">
    <cfRule type="expression" dxfId="30" priority="21427">
      <formula>$L494=0</formula>
    </cfRule>
  </conditionalFormatting>
  <conditionalFormatting sqref="L494">
    <cfRule type="expression" dxfId="30" priority="21426">
      <formula>$L494=0</formula>
    </cfRule>
  </conditionalFormatting>
  <conditionalFormatting sqref="P494">
    <cfRule type="expression" dxfId="30" priority="21425">
      <formula>$L494=0</formula>
    </cfRule>
  </conditionalFormatting>
  <conditionalFormatting sqref="T494">
    <cfRule type="expression" dxfId="30" priority="21424">
      <formula>$L494=0</formula>
    </cfRule>
  </conditionalFormatting>
  <conditionalFormatting sqref="X494">
    <cfRule type="expression" dxfId="30" priority="21423">
      <formula>$L494=0</formula>
    </cfRule>
  </conditionalFormatting>
  <conditionalFormatting sqref="AB494">
    <cfRule type="expression" dxfId="30" priority="21422">
      <formula>$L494=0</formula>
    </cfRule>
  </conditionalFormatting>
  <conditionalFormatting sqref="A495:C495">
    <cfRule type="expression" dxfId="30" priority="14169">
      <formula>$L495=0</formula>
    </cfRule>
  </conditionalFormatting>
  <conditionalFormatting sqref="B495:C495">
    <cfRule type="cellIs" dxfId="31" priority="50464" operator="lessThan">
      <formula>0</formula>
    </cfRule>
    <cfRule type="cellIs" dxfId="32" priority="35946" operator="lessThan">
      <formula>0</formula>
    </cfRule>
  </conditionalFormatting>
  <conditionalFormatting sqref="D495">
    <cfRule type="expression" dxfId="30" priority="6910">
      <formula>$L495=0</formula>
    </cfRule>
  </conditionalFormatting>
  <conditionalFormatting sqref="E495:G495">
    <cfRule type="expression" dxfId="30" priority="14168">
      <formula>$L495=0</formula>
    </cfRule>
  </conditionalFormatting>
  <conditionalFormatting sqref="F495:G495">
    <cfRule type="cellIs" dxfId="31" priority="50463" operator="lessThan">
      <formula>0</formula>
    </cfRule>
    <cfRule type="cellIs" dxfId="32" priority="35945" operator="lessThan">
      <formula>0</formula>
    </cfRule>
  </conditionalFormatting>
  <conditionalFormatting sqref="H495">
    <cfRule type="expression" dxfId="30" priority="6909">
      <formula>$L495=0</formula>
    </cfRule>
  </conditionalFormatting>
  <conditionalFormatting sqref="I495:K495">
    <cfRule type="expression" dxfId="30" priority="14167">
      <formula>$L495=0</formula>
    </cfRule>
  </conditionalFormatting>
  <conditionalFormatting sqref="J495:K495">
    <cfRule type="cellIs" dxfId="31" priority="50462" operator="lessThan">
      <formula>0</formula>
    </cfRule>
    <cfRule type="cellIs" dxfId="32" priority="35944" operator="lessThan">
      <formula>0</formula>
    </cfRule>
  </conditionalFormatting>
  <conditionalFormatting sqref="L495">
    <cfRule type="expression" dxfId="30" priority="6908">
      <formula>$L495=0</formula>
    </cfRule>
  </conditionalFormatting>
  <conditionalFormatting sqref="M495:O495">
    <cfRule type="expression" dxfId="30" priority="14166">
      <formula>$L495=0</formula>
    </cfRule>
  </conditionalFormatting>
  <conditionalFormatting sqref="N495:O495">
    <cfRule type="cellIs" dxfId="31" priority="50461" operator="lessThan">
      <formula>0</formula>
    </cfRule>
    <cfRule type="cellIs" dxfId="32" priority="35943" operator="lessThan">
      <formula>0</formula>
    </cfRule>
  </conditionalFormatting>
  <conditionalFormatting sqref="P495">
    <cfRule type="expression" dxfId="30" priority="6907">
      <formula>$L495=0</formula>
    </cfRule>
  </conditionalFormatting>
  <conditionalFormatting sqref="Q495:S495">
    <cfRule type="expression" dxfId="30" priority="14165">
      <formula>$L495=0</formula>
    </cfRule>
  </conditionalFormatting>
  <conditionalFormatting sqref="R495:S495">
    <cfRule type="cellIs" dxfId="31" priority="50460" operator="lessThan">
      <formula>0</formula>
    </cfRule>
    <cfRule type="cellIs" dxfId="32" priority="35942" operator="lessThan">
      <formula>0</formula>
    </cfRule>
  </conditionalFormatting>
  <conditionalFormatting sqref="T495">
    <cfRule type="expression" dxfId="30" priority="6906">
      <formula>$L495=0</formula>
    </cfRule>
  </conditionalFormatting>
  <conditionalFormatting sqref="U495:W495">
    <cfRule type="expression" dxfId="30" priority="14164">
      <formula>$L495=0</formula>
    </cfRule>
  </conditionalFormatting>
  <conditionalFormatting sqref="V495:W495">
    <cfRule type="cellIs" dxfId="31" priority="50459" operator="lessThan">
      <formula>0</formula>
    </cfRule>
    <cfRule type="cellIs" dxfId="32" priority="35941" operator="lessThan">
      <formula>0</formula>
    </cfRule>
  </conditionalFormatting>
  <conditionalFormatting sqref="X495">
    <cfRule type="expression" dxfId="30" priority="6905">
      <formula>$L495=0</formula>
    </cfRule>
  </conditionalFormatting>
  <conditionalFormatting sqref="Y495:AA495">
    <cfRule type="expression" dxfId="30" priority="14163">
      <formula>$L495=0</formula>
    </cfRule>
  </conditionalFormatting>
  <conditionalFormatting sqref="Z495:AA495">
    <cfRule type="cellIs" dxfId="31" priority="50458" operator="lessThan">
      <formula>0</formula>
    </cfRule>
    <cfRule type="cellIs" dxfId="32" priority="35940" operator="lessThan">
      <formula>0</formula>
    </cfRule>
  </conditionalFormatting>
  <conditionalFormatting sqref="AB495">
    <cfRule type="expression" dxfId="30" priority="6904">
      <formula>$L495=0</formula>
    </cfRule>
  </conditionalFormatting>
  <conditionalFormatting sqref="D496">
    <cfRule type="expression" dxfId="30" priority="21421">
      <formula>$L496=0</formula>
    </cfRule>
  </conditionalFormatting>
  <conditionalFormatting sqref="H496">
    <cfRule type="expression" dxfId="30" priority="21420">
      <formula>$L496=0</formula>
    </cfRule>
  </conditionalFormatting>
  <conditionalFormatting sqref="L496">
    <cfRule type="expression" dxfId="30" priority="21419">
      <formula>$L496=0</formula>
    </cfRule>
  </conditionalFormatting>
  <conditionalFormatting sqref="P496">
    <cfRule type="expression" dxfId="30" priority="21418">
      <formula>$L496=0</formula>
    </cfRule>
  </conditionalFormatting>
  <conditionalFormatting sqref="T496">
    <cfRule type="expression" dxfId="30" priority="21417">
      <formula>$L496=0</formula>
    </cfRule>
  </conditionalFormatting>
  <conditionalFormatting sqref="X496">
    <cfRule type="expression" dxfId="30" priority="21416">
      <formula>$L496=0</formula>
    </cfRule>
  </conditionalFormatting>
  <conditionalFormatting sqref="AB496">
    <cfRule type="expression" dxfId="30" priority="21415">
      <formula>$L496=0</formula>
    </cfRule>
  </conditionalFormatting>
  <conditionalFormatting sqref="A497:C497">
    <cfRule type="expression" dxfId="30" priority="14162">
      <formula>$L497=0</formula>
    </cfRule>
  </conditionalFormatting>
  <conditionalFormatting sqref="B497:C497">
    <cfRule type="cellIs" dxfId="31" priority="50457" operator="lessThan">
      <formula>0</formula>
    </cfRule>
    <cfRule type="cellIs" dxfId="32" priority="35939" operator="lessThan">
      <formula>0</formula>
    </cfRule>
  </conditionalFormatting>
  <conditionalFormatting sqref="D497">
    <cfRule type="expression" dxfId="30" priority="6903">
      <formula>$L497=0</formula>
    </cfRule>
  </conditionalFormatting>
  <conditionalFormatting sqref="E497:G497">
    <cfRule type="expression" dxfId="30" priority="14161">
      <formula>$L497=0</formula>
    </cfRule>
  </conditionalFormatting>
  <conditionalFormatting sqref="F497:G497">
    <cfRule type="cellIs" dxfId="31" priority="50456" operator="lessThan">
      <formula>0</formula>
    </cfRule>
    <cfRule type="cellIs" dxfId="32" priority="35938" operator="lessThan">
      <formula>0</formula>
    </cfRule>
  </conditionalFormatting>
  <conditionalFormatting sqref="H497">
    <cfRule type="expression" dxfId="30" priority="6902">
      <formula>$L497=0</formula>
    </cfRule>
  </conditionalFormatting>
  <conditionalFormatting sqref="I497:K497">
    <cfRule type="expression" dxfId="30" priority="14160">
      <formula>$L497=0</formula>
    </cfRule>
  </conditionalFormatting>
  <conditionalFormatting sqref="J497:K497">
    <cfRule type="cellIs" dxfId="31" priority="50455" operator="lessThan">
      <formula>0</formula>
    </cfRule>
    <cfRule type="cellIs" dxfId="32" priority="35937" operator="lessThan">
      <formula>0</formula>
    </cfRule>
  </conditionalFormatting>
  <conditionalFormatting sqref="L497">
    <cfRule type="expression" dxfId="30" priority="6901">
      <formula>$L497=0</formula>
    </cfRule>
  </conditionalFormatting>
  <conditionalFormatting sqref="M497:O497">
    <cfRule type="expression" dxfId="30" priority="14159">
      <formula>$L497=0</formula>
    </cfRule>
  </conditionalFormatting>
  <conditionalFormatting sqref="N497:O497">
    <cfRule type="cellIs" dxfId="31" priority="50454" operator="lessThan">
      <formula>0</formula>
    </cfRule>
    <cfRule type="cellIs" dxfId="32" priority="35936" operator="lessThan">
      <formula>0</formula>
    </cfRule>
  </conditionalFormatting>
  <conditionalFormatting sqref="P497">
    <cfRule type="expression" dxfId="30" priority="6900">
      <formula>$L497=0</formula>
    </cfRule>
  </conditionalFormatting>
  <conditionalFormatting sqref="Q497:S497">
    <cfRule type="expression" dxfId="30" priority="14158">
      <formula>$L497=0</formula>
    </cfRule>
  </conditionalFormatting>
  <conditionalFormatting sqref="R497:S497">
    <cfRule type="cellIs" dxfId="31" priority="50453" operator="lessThan">
      <formula>0</formula>
    </cfRule>
    <cfRule type="cellIs" dxfId="32" priority="35935" operator="lessThan">
      <formula>0</formula>
    </cfRule>
  </conditionalFormatting>
  <conditionalFormatting sqref="T497">
    <cfRule type="expression" dxfId="30" priority="6899">
      <formula>$L497=0</formula>
    </cfRule>
  </conditionalFormatting>
  <conditionalFormatting sqref="U497:W497">
    <cfRule type="expression" dxfId="30" priority="14157">
      <formula>$L497=0</formula>
    </cfRule>
  </conditionalFormatting>
  <conditionalFormatting sqref="V497:W497">
    <cfRule type="cellIs" dxfId="31" priority="50452" operator="lessThan">
      <formula>0</formula>
    </cfRule>
    <cfRule type="cellIs" dxfId="32" priority="35934" operator="lessThan">
      <formula>0</formula>
    </cfRule>
  </conditionalFormatting>
  <conditionalFormatting sqref="X497">
    <cfRule type="expression" dxfId="30" priority="6898">
      <formula>$L497=0</formula>
    </cfRule>
  </conditionalFormatting>
  <conditionalFormatting sqref="Y497:AA497">
    <cfRule type="expression" dxfId="30" priority="14156">
      <formula>$L497=0</formula>
    </cfRule>
  </conditionalFormatting>
  <conditionalFormatting sqref="Z497:AA497">
    <cfRule type="cellIs" dxfId="31" priority="50451" operator="lessThan">
      <formula>0</formula>
    </cfRule>
    <cfRule type="cellIs" dxfId="32" priority="35933" operator="lessThan">
      <formula>0</formula>
    </cfRule>
  </conditionalFormatting>
  <conditionalFormatting sqref="AB497">
    <cfRule type="expression" dxfId="30" priority="6897">
      <formula>$L497=0</formula>
    </cfRule>
  </conditionalFormatting>
  <conditionalFormatting sqref="D498">
    <cfRule type="expression" dxfId="30" priority="21414">
      <formula>$L498=0</formula>
    </cfRule>
  </conditionalFormatting>
  <conditionalFormatting sqref="H498">
    <cfRule type="expression" dxfId="30" priority="21413">
      <formula>$L498=0</formula>
    </cfRule>
  </conditionalFormatting>
  <conditionalFormatting sqref="L498">
    <cfRule type="expression" dxfId="30" priority="21412">
      <formula>$L498=0</formula>
    </cfRule>
  </conditionalFormatting>
  <conditionalFormatting sqref="P498">
    <cfRule type="expression" dxfId="30" priority="21411">
      <formula>$L498=0</formula>
    </cfRule>
  </conditionalFormatting>
  <conditionalFormatting sqref="T498">
    <cfRule type="expression" dxfId="30" priority="21410">
      <formula>$L498=0</formula>
    </cfRule>
  </conditionalFormatting>
  <conditionalFormatting sqref="X498">
    <cfRule type="expression" dxfId="30" priority="21409">
      <formula>$L498=0</formula>
    </cfRule>
  </conditionalFormatting>
  <conditionalFormatting sqref="AB498">
    <cfRule type="expression" dxfId="30" priority="21408">
      <formula>$L498=0</formula>
    </cfRule>
  </conditionalFormatting>
  <conditionalFormatting sqref="A499:C499">
    <cfRule type="expression" dxfId="30" priority="14155">
      <formula>$L499=0</formula>
    </cfRule>
  </conditionalFormatting>
  <conditionalFormatting sqref="B499:C499">
    <cfRule type="cellIs" dxfId="31" priority="50450" operator="lessThan">
      <formula>0</formula>
    </cfRule>
    <cfRule type="cellIs" dxfId="32" priority="35932" operator="lessThan">
      <formula>0</formula>
    </cfRule>
  </conditionalFormatting>
  <conditionalFormatting sqref="D499">
    <cfRule type="expression" dxfId="30" priority="6896">
      <formula>$L499=0</formula>
    </cfRule>
  </conditionalFormatting>
  <conditionalFormatting sqref="E499:G499">
    <cfRule type="expression" dxfId="30" priority="14154">
      <formula>$L499=0</formula>
    </cfRule>
  </conditionalFormatting>
  <conditionalFormatting sqref="F499:G499">
    <cfRule type="cellIs" dxfId="31" priority="50449" operator="lessThan">
      <formula>0</formula>
    </cfRule>
    <cfRule type="cellIs" dxfId="32" priority="35931" operator="lessThan">
      <formula>0</formula>
    </cfRule>
  </conditionalFormatting>
  <conditionalFormatting sqref="H499">
    <cfRule type="expression" dxfId="30" priority="6895">
      <formula>$L499=0</formula>
    </cfRule>
  </conditionalFormatting>
  <conditionalFormatting sqref="I499:K499">
    <cfRule type="expression" dxfId="30" priority="14153">
      <formula>$L499=0</formula>
    </cfRule>
  </conditionalFormatting>
  <conditionalFormatting sqref="J499:K499">
    <cfRule type="cellIs" dxfId="31" priority="50448" operator="lessThan">
      <formula>0</formula>
    </cfRule>
    <cfRule type="cellIs" dxfId="32" priority="35930" operator="lessThan">
      <formula>0</formula>
    </cfRule>
  </conditionalFormatting>
  <conditionalFormatting sqref="L499">
    <cfRule type="expression" dxfId="30" priority="6894">
      <formula>$L499=0</formula>
    </cfRule>
  </conditionalFormatting>
  <conditionalFormatting sqref="M499:O499">
    <cfRule type="expression" dxfId="30" priority="14152">
      <formula>$L499=0</formula>
    </cfRule>
  </conditionalFormatting>
  <conditionalFormatting sqref="N499:O499">
    <cfRule type="cellIs" dxfId="31" priority="50447" operator="lessThan">
      <formula>0</formula>
    </cfRule>
    <cfRule type="cellIs" dxfId="32" priority="35929" operator="lessThan">
      <formula>0</formula>
    </cfRule>
  </conditionalFormatting>
  <conditionalFormatting sqref="P499">
    <cfRule type="expression" dxfId="30" priority="6893">
      <formula>$L499=0</formula>
    </cfRule>
  </conditionalFormatting>
  <conditionalFormatting sqref="Q499:S499">
    <cfRule type="expression" dxfId="30" priority="14151">
      <formula>$L499=0</formula>
    </cfRule>
  </conditionalFormatting>
  <conditionalFormatting sqref="R499:S499">
    <cfRule type="cellIs" dxfId="31" priority="50446" operator="lessThan">
      <formula>0</formula>
    </cfRule>
    <cfRule type="cellIs" dxfId="32" priority="35928" operator="lessThan">
      <formula>0</formula>
    </cfRule>
  </conditionalFormatting>
  <conditionalFormatting sqref="T499">
    <cfRule type="expression" dxfId="30" priority="6892">
      <formula>$L499=0</formula>
    </cfRule>
  </conditionalFormatting>
  <conditionalFormatting sqref="U499:W499">
    <cfRule type="expression" dxfId="30" priority="14150">
      <formula>$L499=0</formula>
    </cfRule>
  </conditionalFormatting>
  <conditionalFormatting sqref="V499:W499">
    <cfRule type="cellIs" dxfId="31" priority="50445" operator="lessThan">
      <formula>0</formula>
    </cfRule>
    <cfRule type="cellIs" dxfId="32" priority="35927" operator="lessThan">
      <formula>0</formula>
    </cfRule>
  </conditionalFormatting>
  <conditionalFormatting sqref="X499">
    <cfRule type="expression" dxfId="30" priority="6891">
      <formula>$L499=0</formula>
    </cfRule>
  </conditionalFormatting>
  <conditionalFormatting sqref="Y499:AA499">
    <cfRule type="expression" dxfId="30" priority="14149">
      <formula>$L499=0</formula>
    </cfRule>
  </conditionalFormatting>
  <conditionalFormatting sqref="Z499:AA499">
    <cfRule type="cellIs" dxfId="31" priority="50444" operator="lessThan">
      <formula>0</formula>
    </cfRule>
    <cfRule type="cellIs" dxfId="32" priority="35926" operator="lessThan">
      <formula>0</formula>
    </cfRule>
  </conditionalFormatting>
  <conditionalFormatting sqref="AB499">
    <cfRule type="expression" dxfId="30" priority="6890">
      <formula>$L499=0</formula>
    </cfRule>
  </conditionalFormatting>
  <conditionalFormatting sqref="D500">
    <cfRule type="expression" dxfId="30" priority="21407">
      <formula>$L500=0</formula>
    </cfRule>
  </conditionalFormatting>
  <conditionalFormatting sqref="H500">
    <cfRule type="expression" dxfId="30" priority="21406">
      <formula>$L500=0</formula>
    </cfRule>
  </conditionalFormatting>
  <conditionalFormatting sqref="L500">
    <cfRule type="expression" dxfId="30" priority="21405">
      <formula>$L500=0</formula>
    </cfRule>
  </conditionalFormatting>
  <conditionalFormatting sqref="P500">
    <cfRule type="expression" dxfId="30" priority="21404">
      <formula>$L500=0</formula>
    </cfRule>
  </conditionalFormatting>
  <conditionalFormatting sqref="T500">
    <cfRule type="expression" dxfId="30" priority="21403">
      <formula>$L500=0</formula>
    </cfRule>
  </conditionalFormatting>
  <conditionalFormatting sqref="X500">
    <cfRule type="expression" dxfId="30" priority="21402">
      <formula>$L500=0</formula>
    </cfRule>
  </conditionalFormatting>
  <conditionalFormatting sqref="AB500">
    <cfRule type="expression" dxfId="30" priority="21401">
      <formula>$L500=0</formula>
    </cfRule>
  </conditionalFormatting>
  <conditionalFormatting sqref="A501:C501">
    <cfRule type="expression" dxfId="30" priority="14148">
      <formula>$L501=0</formula>
    </cfRule>
  </conditionalFormatting>
  <conditionalFormatting sqref="B501:C501">
    <cfRule type="cellIs" dxfId="31" priority="50443" operator="lessThan">
      <formula>0</formula>
    </cfRule>
    <cfRule type="cellIs" dxfId="32" priority="35925" operator="lessThan">
      <formula>0</formula>
    </cfRule>
  </conditionalFormatting>
  <conditionalFormatting sqref="D501">
    <cfRule type="expression" dxfId="30" priority="6889">
      <formula>$L501=0</formula>
    </cfRule>
  </conditionalFormatting>
  <conditionalFormatting sqref="E501:G501">
    <cfRule type="expression" dxfId="30" priority="14147">
      <formula>$L501=0</formula>
    </cfRule>
  </conditionalFormatting>
  <conditionalFormatting sqref="F501:G501">
    <cfRule type="cellIs" dxfId="31" priority="50442" operator="lessThan">
      <formula>0</formula>
    </cfRule>
    <cfRule type="cellIs" dxfId="32" priority="35924" operator="lessThan">
      <formula>0</formula>
    </cfRule>
  </conditionalFormatting>
  <conditionalFormatting sqref="H501">
    <cfRule type="expression" dxfId="30" priority="6888">
      <formula>$L501=0</formula>
    </cfRule>
  </conditionalFormatting>
  <conditionalFormatting sqref="I501:K501">
    <cfRule type="expression" dxfId="30" priority="14146">
      <formula>$L501=0</formula>
    </cfRule>
  </conditionalFormatting>
  <conditionalFormatting sqref="J501:K501">
    <cfRule type="cellIs" dxfId="31" priority="50441" operator="lessThan">
      <formula>0</formula>
    </cfRule>
    <cfRule type="cellIs" dxfId="32" priority="35923" operator="lessThan">
      <formula>0</formula>
    </cfRule>
  </conditionalFormatting>
  <conditionalFormatting sqref="L501">
    <cfRule type="expression" dxfId="30" priority="6887">
      <formula>$L501=0</formula>
    </cfRule>
  </conditionalFormatting>
  <conditionalFormatting sqref="M501:O501">
    <cfRule type="expression" dxfId="30" priority="14145">
      <formula>$L501=0</formula>
    </cfRule>
  </conditionalFormatting>
  <conditionalFormatting sqref="N501:O501">
    <cfRule type="cellIs" dxfId="31" priority="50440" operator="lessThan">
      <formula>0</formula>
    </cfRule>
    <cfRule type="cellIs" dxfId="32" priority="35922" operator="lessThan">
      <formula>0</formula>
    </cfRule>
  </conditionalFormatting>
  <conditionalFormatting sqref="P501">
    <cfRule type="expression" dxfId="30" priority="6886">
      <formula>$L501=0</formula>
    </cfRule>
  </conditionalFormatting>
  <conditionalFormatting sqref="Q501:S501">
    <cfRule type="expression" dxfId="30" priority="14144">
      <formula>$L501=0</formula>
    </cfRule>
  </conditionalFormatting>
  <conditionalFormatting sqref="R501:S501">
    <cfRule type="cellIs" dxfId="31" priority="50439" operator="lessThan">
      <formula>0</formula>
    </cfRule>
    <cfRule type="cellIs" dxfId="32" priority="35921" operator="lessThan">
      <formula>0</formula>
    </cfRule>
  </conditionalFormatting>
  <conditionalFormatting sqref="T501">
    <cfRule type="expression" dxfId="30" priority="6885">
      <formula>$L501=0</formula>
    </cfRule>
  </conditionalFormatting>
  <conditionalFormatting sqref="U501:W501">
    <cfRule type="expression" dxfId="30" priority="14143">
      <formula>$L501=0</formula>
    </cfRule>
  </conditionalFormatting>
  <conditionalFormatting sqref="V501:W501">
    <cfRule type="cellIs" dxfId="31" priority="50438" operator="lessThan">
      <formula>0</formula>
    </cfRule>
    <cfRule type="cellIs" dxfId="32" priority="35920" operator="lessThan">
      <formula>0</formula>
    </cfRule>
  </conditionalFormatting>
  <conditionalFormatting sqref="X501">
    <cfRule type="expression" dxfId="30" priority="6884">
      <formula>$L501=0</formula>
    </cfRule>
  </conditionalFormatting>
  <conditionalFormatting sqref="Y501:AA501">
    <cfRule type="expression" dxfId="30" priority="14142">
      <formula>$L501=0</formula>
    </cfRule>
  </conditionalFormatting>
  <conditionalFormatting sqref="Z501:AA501">
    <cfRule type="cellIs" dxfId="31" priority="50437" operator="lessThan">
      <formula>0</formula>
    </cfRule>
    <cfRule type="cellIs" dxfId="32" priority="35919" operator="lessThan">
      <formula>0</formula>
    </cfRule>
  </conditionalFormatting>
  <conditionalFormatting sqref="AB501">
    <cfRule type="expression" dxfId="30" priority="6883">
      <formula>$L501=0</formula>
    </cfRule>
  </conditionalFormatting>
  <conditionalFormatting sqref="D502">
    <cfRule type="expression" dxfId="30" priority="21400">
      <formula>$L502=0</formula>
    </cfRule>
  </conditionalFormatting>
  <conditionalFormatting sqref="H502">
    <cfRule type="expression" dxfId="30" priority="21399">
      <formula>$L502=0</formula>
    </cfRule>
  </conditionalFormatting>
  <conditionalFormatting sqref="L502">
    <cfRule type="expression" dxfId="30" priority="21398">
      <formula>$L502=0</formula>
    </cfRule>
  </conditionalFormatting>
  <conditionalFormatting sqref="P502">
    <cfRule type="expression" dxfId="30" priority="21397">
      <formula>$L502=0</formula>
    </cfRule>
  </conditionalFormatting>
  <conditionalFormatting sqref="T502">
    <cfRule type="expression" dxfId="30" priority="21396">
      <formula>$L502=0</formula>
    </cfRule>
  </conditionalFormatting>
  <conditionalFormatting sqref="X502">
    <cfRule type="expression" dxfId="30" priority="21395">
      <formula>$L502=0</formula>
    </cfRule>
  </conditionalFormatting>
  <conditionalFormatting sqref="AB502">
    <cfRule type="expression" dxfId="30" priority="21394">
      <formula>$L502=0</formula>
    </cfRule>
  </conditionalFormatting>
  <conditionalFormatting sqref="A503:C503">
    <cfRule type="expression" dxfId="30" priority="14141">
      <formula>$L503=0</formula>
    </cfRule>
  </conditionalFormatting>
  <conditionalFormatting sqref="B503:C503">
    <cfRule type="cellIs" dxfId="31" priority="50436" operator="lessThan">
      <formula>0</formula>
    </cfRule>
    <cfRule type="cellIs" dxfId="32" priority="35918" operator="lessThan">
      <formula>0</formula>
    </cfRule>
  </conditionalFormatting>
  <conditionalFormatting sqref="D503">
    <cfRule type="expression" dxfId="30" priority="6882">
      <formula>$L503=0</formula>
    </cfRule>
  </conditionalFormatting>
  <conditionalFormatting sqref="E503:G503">
    <cfRule type="expression" dxfId="30" priority="14140">
      <formula>$L503=0</formula>
    </cfRule>
  </conditionalFormatting>
  <conditionalFormatting sqref="F503:G503">
    <cfRule type="cellIs" dxfId="31" priority="50435" operator="lessThan">
      <formula>0</formula>
    </cfRule>
    <cfRule type="cellIs" dxfId="32" priority="35917" operator="lessThan">
      <formula>0</formula>
    </cfRule>
  </conditionalFormatting>
  <conditionalFormatting sqref="H503">
    <cfRule type="expression" dxfId="30" priority="6881">
      <formula>$L503=0</formula>
    </cfRule>
  </conditionalFormatting>
  <conditionalFormatting sqref="I503:K503">
    <cfRule type="expression" dxfId="30" priority="14139">
      <formula>$L503=0</formula>
    </cfRule>
  </conditionalFormatting>
  <conditionalFormatting sqref="J503:K503">
    <cfRule type="cellIs" dxfId="31" priority="50434" operator="lessThan">
      <formula>0</formula>
    </cfRule>
    <cfRule type="cellIs" dxfId="32" priority="35916" operator="lessThan">
      <formula>0</formula>
    </cfRule>
  </conditionalFormatting>
  <conditionalFormatting sqref="L503">
    <cfRule type="expression" dxfId="30" priority="6880">
      <formula>$L503=0</formula>
    </cfRule>
  </conditionalFormatting>
  <conditionalFormatting sqref="M503:O503">
    <cfRule type="expression" dxfId="30" priority="14138">
      <formula>$L503=0</formula>
    </cfRule>
  </conditionalFormatting>
  <conditionalFormatting sqref="N503:O503">
    <cfRule type="cellIs" dxfId="31" priority="50433" operator="lessThan">
      <formula>0</formula>
    </cfRule>
    <cfRule type="cellIs" dxfId="32" priority="35915" operator="lessThan">
      <formula>0</formula>
    </cfRule>
  </conditionalFormatting>
  <conditionalFormatting sqref="P503">
    <cfRule type="expression" dxfId="30" priority="6879">
      <formula>$L503=0</formula>
    </cfRule>
  </conditionalFormatting>
  <conditionalFormatting sqref="Q503:S503">
    <cfRule type="expression" dxfId="30" priority="14137">
      <formula>$L503=0</formula>
    </cfRule>
  </conditionalFormatting>
  <conditionalFormatting sqref="R503:S503">
    <cfRule type="cellIs" dxfId="31" priority="50432" operator="lessThan">
      <formula>0</formula>
    </cfRule>
    <cfRule type="cellIs" dxfId="32" priority="35914" operator="lessThan">
      <formula>0</formula>
    </cfRule>
  </conditionalFormatting>
  <conditionalFormatting sqref="T503">
    <cfRule type="expression" dxfId="30" priority="6878">
      <formula>$L503=0</formula>
    </cfRule>
  </conditionalFormatting>
  <conditionalFormatting sqref="U503:W503">
    <cfRule type="expression" dxfId="30" priority="14136">
      <formula>$L503=0</formula>
    </cfRule>
  </conditionalFormatting>
  <conditionalFormatting sqref="V503:W503">
    <cfRule type="cellIs" dxfId="31" priority="50431" operator="lessThan">
      <formula>0</formula>
    </cfRule>
    <cfRule type="cellIs" dxfId="32" priority="35913" operator="lessThan">
      <formula>0</formula>
    </cfRule>
  </conditionalFormatting>
  <conditionalFormatting sqref="X503">
    <cfRule type="expression" dxfId="30" priority="6877">
      <formula>$L503=0</formula>
    </cfRule>
  </conditionalFormatting>
  <conditionalFormatting sqref="Y503:AA503">
    <cfRule type="expression" dxfId="30" priority="14135">
      <formula>$L503=0</formula>
    </cfRule>
  </conditionalFormatting>
  <conditionalFormatting sqref="Z503:AA503">
    <cfRule type="cellIs" dxfId="31" priority="50430" operator="lessThan">
      <formula>0</formula>
    </cfRule>
    <cfRule type="cellIs" dxfId="32" priority="35912" operator="lessThan">
      <formula>0</formula>
    </cfRule>
  </conditionalFormatting>
  <conditionalFormatting sqref="AB503">
    <cfRule type="expression" dxfId="30" priority="6876">
      <formula>$L503=0</formula>
    </cfRule>
  </conditionalFormatting>
  <conditionalFormatting sqref="D504">
    <cfRule type="expression" dxfId="30" priority="21393">
      <formula>$L504=0</formula>
    </cfRule>
  </conditionalFormatting>
  <conditionalFormatting sqref="H504">
    <cfRule type="expression" dxfId="30" priority="21392">
      <formula>$L504=0</formula>
    </cfRule>
  </conditionalFormatting>
  <conditionalFormatting sqref="L504">
    <cfRule type="expression" dxfId="30" priority="21391">
      <formula>$L504=0</formula>
    </cfRule>
  </conditionalFormatting>
  <conditionalFormatting sqref="P504">
    <cfRule type="expression" dxfId="30" priority="21390">
      <formula>$L504=0</formula>
    </cfRule>
  </conditionalFormatting>
  <conditionalFormatting sqref="T504">
    <cfRule type="expression" dxfId="30" priority="21389">
      <formula>$L504=0</formula>
    </cfRule>
  </conditionalFormatting>
  <conditionalFormatting sqref="X504">
    <cfRule type="expression" dxfId="30" priority="21388">
      <formula>$L504=0</formula>
    </cfRule>
  </conditionalFormatting>
  <conditionalFormatting sqref="AB504">
    <cfRule type="expression" dxfId="30" priority="21387">
      <formula>$L504=0</formula>
    </cfRule>
  </conditionalFormatting>
  <conditionalFormatting sqref="A505:C505">
    <cfRule type="expression" dxfId="30" priority="14134">
      <formula>$L505=0</formula>
    </cfRule>
  </conditionalFormatting>
  <conditionalFormatting sqref="B505:C505">
    <cfRule type="cellIs" dxfId="31" priority="50429" operator="lessThan">
      <formula>0</formula>
    </cfRule>
    <cfRule type="cellIs" dxfId="32" priority="35911" operator="lessThan">
      <formula>0</formula>
    </cfRule>
  </conditionalFormatting>
  <conditionalFormatting sqref="D505">
    <cfRule type="expression" dxfId="30" priority="6875">
      <formula>$L505=0</formula>
    </cfRule>
  </conditionalFormatting>
  <conditionalFormatting sqref="E505:G505">
    <cfRule type="expression" dxfId="30" priority="14133">
      <formula>$L505=0</formula>
    </cfRule>
  </conditionalFormatting>
  <conditionalFormatting sqref="F505:G505">
    <cfRule type="cellIs" dxfId="31" priority="50428" operator="lessThan">
      <formula>0</formula>
    </cfRule>
    <cfRule type="cellIs" dxfId="32" priority="35910" operator="lessThan">
      <formula>0</formula>
    </cfRule>
  </conditionalFormatting>
  <conditionalFormatting sqref="H505">
    <cfRule type="expression" dxfId="30" priority="6874">
      <formula>$L505=0</formula>
    </cfRule>
  </conditionalFormatting>
  <conditionalFormatting sqref="I505:K505">
    <cfRule type="expression" dxfId="30" priority="14132">
      <formula>$L505=0</formula>
    </cfRule>
  </conditionalFormatting>
  <conditionalFormatting sqref="J505:K505">
    <cfRule type="cellIs" dxfId="31" priority="50427" operator="lessThan">
      <formula>0</formula>
    </cfRule>
    <cfRule type="cellIs" dxfId="32" priority="35909" operator="lessThan">
      <formula>0</formula>
    </cfRule>
  </conditionalFormatting>
  <conditionalFormatting sqref="L505">
    <cfRule type="expression" dxfId="30" priority="6873">
      <formula>$L505=0</formula>
    </cfRule>
  </conditionalFormatting>
  <conditionalFormatting sqref="M505:O505">
    <cfRule type="expression" dxfId="30" priority="14131">
      <formula>$L505=0</formula>
    </cfRule>
  </conditionalFormatting>
  <conditionalFormatting sqref="N505:O505">
    <cfRule type="cellIs" dxfId="31" priority="50426" operator="lessThan">
      <formula>0</formula>
    </cfRule>
    <cfRule type="cellIs" dxfId="32" priority="35908" operator="lessThan">
      <formula>0</formula>
    </cfRule>
  </conditionalFormatting>
  <conditionalFormatting sqref="P505">
    <cfRule type="expression" dxfId="30" priority="6872">
      <formula>$L505=0</formula>
    </cfRule>
  </conditionalFormatting>
  <conditionalFormatting sqref="Q505:S505">
    <cfRule type="expression" dxfId="30" priority="14130">
      <formula>$L505=0</formula>
    </cfRule>
  </conditionalFormatting>
  <conditionalFormatting sqref="R505:S505">
    <cfRule type="cellIs" dxfId="31" priority="50425" operator="lessThan">
      <formula>0</formula>
    </cfRule>
    <cfRule type="cellIs" dxfId="32" priority="35907" operator="lessThan">
      <formula>0</formula>
    </cfRule>
  </conditionalFormatting>
  <conditionalFormatting sqref="T505">
    <cfRule type="expression" dxfId="30" priority="6871">
      <formula>$L505=0</formula>
    </cfRule>
  </conditionalFormatting>
  <conditionalFormatting sqref="U505:W505">
    <cfRule type="expression" dxfId="30" priority="14129">
      <formula>$L505=0</formula>
    </cfRule>
  </conditionalFormatting>
  <conditionalFormatting sqref="V505:W505">
    <cfRule type="cellIs" dxfId="31" priority="50424" operator="lessThan">
      <formula>0</formula>
    </cfRule>
    <cfRule type="cellIs" dxfId="32" priority="35906" operator="lessThan">
      <formula>0</formula>
    </cfRule>
  </conditionalFormatting>
  <conditionalFormatting sqref="X505">
    <cfRule type="expression" dxfId="30" priority="6870">
      <formula>$L505=0</formula>
    </cfRule>
  </conditionalFormatting>
  <conditionalFormatting sqref="Y505:AA505">
    <cfRule type="expression" dxfId="30" priority="14128">
      <formula>$L505=0</formula>
    </cfRule>
  </conditionalFormatting>
  <conditionalFormatting sqref="Z505:AA505">
    <cfRule type="cellIs" dxfId="31" priority="50423" operator="lessThan">
      <formula>0</formula>
    </cfRule>
    <cfRule type="cellIs" dxfId="32" priority="35905" operator="lessThan">
      <formula>0</formula>
    </cfRule>
  </conditionalFormatting>
  <conditionalFormatting sqref="AB505">
    <cfRule type="expression" dxfId="30" priority="6869">
      <formula>$L505=0</formula>
    </cfRule>
  </conditionalFormatting>
  <conditionalFormatting sqref="D506">
    <cfRule type="expression" dxfId="30" priority="21386">
      <formula>$L506=0</formula>
    </cfRule>
  </conditionalFormatting>
  <conditionalFormatting sqref="H506">
    <cfRule type="expression" dxfId="30" priority="21385">
      <formula>$L506=0</formula>
    </cfRule>
  </conditionalFormatting>
  <conditionalFormatting sqref="L506">
    <cfRule type="expression" dxfId="30" priority="21384">
      <formula>$L506=0</formula>
    </cfRule>
  </conditionalFormatting>
  <conditionalFormatting sqref="P506">
    <cfRule type="expression" dxfId="30" priority="21383">
      <formula>$L506=0</formula>
    </cfRule>
  </conditionalFormatting>
  <conditionalFormatting sqref="T506">
    <cfRule type="expression" dxfId="30" priority="21382">
      <formula>$L506=0</formula>
    </cfRule>
  </conditionalFormatting>
  <conditionalFormatting sqref="X506">
    <cfRule type="expression" dxfId="30" priority="21381">
      <formula>$L506=0</formula>
    </cfRule>
  </conditionalFormatting>
  <conditionalFormatting sqref="AB506">
    <cfRule type="expression" dxfId="30" priority="21380">
      <formula>$L506=0</formula>
    </cfRule>
  </conditionalFormatting>
  <conditionalFormatting sqref="A507:C507">
    <cfRule type="expression" dxfId="30" priority="14127">
      <formula>$L507=0</formula>
    </cfRule>
  </conditionalFormatting>
  <conditionalFormatting sqref="B507:C507">
    <cfRule type="cellIs" dxfId="31" priority="50422" operator="lessThan">
      <formula>0</formula>
    </cfRule>
    <cfRule type="cellIs" dxfId="32" priority="35904" operator="lessThan">
      <formula>0</formula>
    </cfRule>
  </conditionalFormatting>
  <conditionalFormatting sqref="D507">
    <cfRule type="expression" dxfId="30" priority="6868">
      <formula>$L507=0</formula>
    </cfRule>
  </conditionalFormatting>
  <conditionalFormatting sqref="E507:G507">
    <cfRule type="expression" dxfId="30" priority="14126">
      <formula>$L507=0</formula>
    </cfRule>
  </conditionalFormatting>
  <conditionalFormatting sqref="F507:G507">
    <cfRule type="cellIs" dxfId="31" priority="50421" operator="lessThan">
      <formula>0</formula>
    </cfRule>
    <cfRule type="cellIs" dxfId="32" priority="35903" operator="lessThan">
      <formula>0</formula>
    </cfRule>
  </conditionalFormatting>
  <conditionalFormatting sqref="H507">
    <cfRule type="expression" dxfId="30" priority="6867">
      <formula>$L507=0</formula>
    </cfRule>
  </conditionalFormatting>
  <conditionalFormatting sqref="I507:K507">
    <cfRule type="expression" dxfId="30" priority="14125">
      <formula>$L507=0</formula>
    </cfRule>
  </conditionalFormatting>
  <conditionalFormatting sqref="J507:K507">
    <cfRule type="cellIs" dxfId="31" priority="50420" operator="lessThan">
      <formula>0</formula>
    </cfRule>
    <cfRule type="cellIs" dxfId="32" priority="35902" operator="lessThan">
      <formula>0</formula>
    </cfRule>
  </conditionalFormatting>
  <conditionalFormatting sqref="L507">
    <cfRule type="expression" dxfId="30" priority="6866">
      <formula>$L507=0</formula>
    </cfRule>
  </conditionalFormatting>
  <conditionalFormatting sqref="M507:O507">
    <cfRule type="expression" dxfId="30" priority="14124">
      <formula>$L507=0</formula>
    </cfRule>
  </conditionalFormatting>
  <conditionalFormatting sqref="N507:O507">
    <cfRule type="cellIs" dxfId="31" priority="50419" operator="lessThan">
      <formula>0</formula>
    </cfRule>
    <cfRule type="cellIs" dxfId="32" priority="35901" operator="lessThan">
      <formula>0</formula>
    </cfRule>
  </conditionalFormatting>
  <conditionalFormatting sqref="P507">
    <cfRule type="expression" dxfId="30" priority="6865">
      <formula>$L507=0</formula>
    </cfRule>
  </conditionalFormatting>
  <conditionalFormatting sqref="Q507:S507">
    <cfRule type="expression" dxfId="30" priority="14123">
      <formula>$L507=0</formula>
    </cfRule>
  </conditionalFormatting>
  <conditionalFormatting sqref="R507:S507">
    <cfRule type="cellIs" dxfId="31" priority="50418" operator="lessThan">
      <formula>0</formula>
    </cfRule>
    <cfRule type="cellIs" dxfId="32" priority="35900" operator="lessThan">
      <formula>0</formula>
    </cfRule>
  </conditionalFormatting>
  <conditionalFormatting sqref="T507">
    <cfRule type="expression" dxfId="30" priority="6864">
      <formula>$L507=0</formula>
    </cfRule>
  </conditionalFormatting>
  <conditionalFormatting sqref="U507:W507">
    <cfRule type="expression" dxfId="30" priority="14122">
      <formula>$L507=0</formula>
    </cfRule>
  </conditionalFormatting>
  <conditionalFormatting sqref="V507:W507">
    <cfRule type="cellIs" dxfId="31" priority="50417" operator="lessThan">
      <formula>0</formula>
    </cfRule>
    <cfRule type="cellIs" dxfId="32" priority="35899" operator="lessThan">
      <formula>0</formula>
    </cfRule>
  </conditionalFormatting>
  <conditionalFormatting sqref="X507">
    <cfRule type="expression" dxfId="30" priority="6863">
      <formula>$L507=0</formula>
    </cfRule>
  </conditionalFormatting>
  <conditionalFormatting sqref="Y507:AA507">
    <cfRule type="expression" dxfId="30" priority="14121">
      <formula>$L507=0</formula>
    </cfRule>
  </conditionalFormatting>
  <conditionalFormatting sqref="Z507:AA507">
    <cfRule type="cellIs" dxfId="31" priority="50416" operator="lessThan">
      <formula>0</formula>
    </cfRule>
    <cfRule type="cellIs" dxfId="32" priority="35898" operator="lessThan">
      <formula>0</formula>
    </cfRule>
  </conditionalFormatting>
  <conditionalFormatting sqref="AB507">
    <cfRule type="expression" dxfId="30" priority="6862">
      <formula>$L507=0</formula>
    </cfRule>
  </conditionalFormatting>
  <conditionalFormatting sqref="D508">
    <cfRule type="expression" dxfId="30" priority="21379">
      <formula>$L508=0</formula>
    </cfRule>
  </conditionalFormatting>
  <conditionalFormatting sqref="H508">
    <cfRule type="expression" dxfId="30" priority="21378">
      <formula>$L508=0</formula>
    </cfRule>
  </conditionalFormatting>
  <conditionalFormatting sqref="L508">
    <cfRule type="expression" dxfId="30" priority="21377">
      <formula>$L508=0</formula>
    </cfRule>
  </conditionalFormatting>
  <conditionalFormatting sqref="P508">
    <cfRule type="expression" dxfId="30" priority="21376">
      <formula>$L508=0</formula>
    </cfRule>
  </conditionalFormatting>
  <conditionalFormatting sqref="T508">
    <cfRule type="expression" dxfId="30" priority="21375">
      <formula>$L508=0</formula>
    </cfRule>
  </conditionalFormatting>
  <conditionalFormatting sqref="X508">
    <cfRule type="expression" dxfId="30" priority="21374">
      <formula>$L508=0</formula>
    </cfRule>
  </conditionalFormatting>
  <conditionalFormatting sqref="AB508">
    <cfRule type="expression" dxfId="30" priority="21373">
      <formula>$L508=0</formula>
    </cfRule>
  </conditionalFormatting>
  <conditionalFormatting sqref="A509:C509">
    <cfRule type="expression" dxfId="30" priority="14120">
      <formula>$L509=0</formula>
    </cfRule>
  </conditionalFormatting>
  <conditionalFormatting sqref="B509:C509">
    <cfRule type="cellIs" dxfId="31" priority="50415" operator="lessThan">
      <formula>0</formula>
    </cfRule>
    <cfRule type="cellIs" dxfId="32" priority="35897" operator="lessThan">
      <formula>0</formula>
    </cfRule>
  </conditionalFormatting>
  <conditionalFormatting sqref="D509">
    <cfRule type="expression" dxfId="30" priority="6861">
      <formula>$L509=0</formula>
    </cfRule>
  </conditionalFormatting>
  <conditionalFormatting sqref="E509:G509">
    <cfRule type="expression" dxfId="30" priority="14119">
      <formula>$L509=0</formula>
    </cfRule>
  </conditionalFormatting>
  <conditionalFormatting sqref="F509:G509">
    <cfRule type="cellIs" dxfId="31" priority="50414" operator="lessThan">
      <formula>0</formula>
    </cfRule>
    <cfRule type="cellIs" dxfId="32" priority="35896" operator="lessThan">
      <formula>0</formula>
    </cfRule>
  </conditionalFormatting>
  <conditionalFormatting sqref="H509">
    <cfRule type="expression" dxfId="30" priority="6860">
      <formula>$L509=0</formula>
    </cfRule>
  </conditionalFormatting>
  <conditionalFormatting sqref="I509:K509">
    <cfRule type="expression" dxfId="30" priority="14118">
      <formula>$L509=0</formula>
    </cfRule>
  </conditionalFormatting>
  <conditionalFormatting sqref="J509:K509">
    <cfRule type="cellIs" dxfId="31" priority="50413" operator="lessThan">
      <formula>0</formula>
    </cfRule>
    <cfRule type="cellIs" dxfId="32" priority="35895" operator="lessThan">
      <formula>0</formula>
    </cfRule>
  </conditionalFormatting>
  <conditionalFormatting sqref="L509">
    <cfRule type="expression" dxfId="30" priority="6859">
      <formula>$L509=0</formula>
    </cfRule>
  </conditionalFormatting>
  <conditionalFormatting sqref="M509:O509">
    <cfRule type="expression" dxfId="30" priority="14117">
      <formula>$L509=0</formula>
    </cfRule>
  </conditionalFormatting>
  <conditionalFormatting sqref="N509:O509">
    <cfRule type="cellIs" dxfId="31" priority="50412" operator="lessThan">
      <formula>0</formula>
    </cfRule>
    <cfRule type="cellIs" dxfId="32" priority="35894" operator="lessThan">
      <formula>0</formula>
    </cfRule>
  </conditionalFormatting>
  <conditionalFormatting sqref="P509">
    <cfRule type="expression" dxfId="30" priority="6858">
      <formula>$L509=0</formula>
    </cfRule>
  </conditionalFormatting>
  <conditionalFormatting sqref="Q509:S509">
    <cfRule type="expression" dxfId="30" priority="14116">
      <formula>$L509=0</formula>
    </cfRule>
  </conditionalFormatting>
  <conditionalFormatting sqref="R509:S509">
    <cfRule type="cellIs" dxfId="31" priority="50411" operator="lessThan">
      <formula>0</formula>
    </cfRule>
    <cfRule type="cellIs" dxfId="32" priority="35893" operator="lessThan">
      <formula>0</formula>
    </cfRule>
  </conditionalFormatting>
  <conditionalFormatting sqref="T509">
    <cfRule type="expression" dxfId="30" priority="6857">
      <formula>$L509=0</formula>
    </cfRule>
  </conditionalFormatting>
  <conditionalFormatting sqref="U509:W509">
    <cfRule type="expression" dxfId="30" priority="14115">
      <formula>$L509=0</formula>
    </cfRule>
  </conditionalFormatting>
  <conditionalFormatting sqref="V509:W509">
    <cfRule type="cellIs" dxfId="31" priority="50410" operator="lessThan">
      <formula>0</formula>
    </cfRule>
    <cfRule type="cellIs" dxfId="32" priority="35892" operator="lessThan">
      <formula>0</formula>
    </cfRule>
  </conditionalFormatting>
  <conditionalFormatting sqref="X509">
    <cfRule type="expression" dxfId="30" priority="6856">
      <formula>$L509=0</formula>
    </cfRule>
  </conditionalFormatting>
  <conditionalFormatting sqref="Y509:AA509">
    <cfRule type="expression" dxfId="30" priority="14114">
      <formula>$L509=0</formula>
    </cfRule>
  </conditionalFormatting>
  <conditionalFormatting sqref="Z509:AA509">
    <cfRule type="cellIs" dxfId="31" priority="50409" operator="lessThan">
      <formula>0</formula>
    </cfRule>
    <cfRule type="cellIs" dxfId="32" priority="35891" operator="lessThan">
      <formula>0</formula>
    </cfRule>
  </conditionalFormatting>
  <conditionalFormatting sqref="AB509">
    <cfRule type="expression" dxfId="30" priority="6855">
      <formula>$L509=0</formula>
    </cfRule>
  </conditionalFormatting>
  <conditionalFormatting sqref="D510">
    <cfRule type="expression" dxfId="30" priority="21372">
      <formula>$L510=0</formula>
    </cfRule>
  </conditionalFormatting>
  <conditionalFormatting sqref="H510">
    <cfRule type="expression" dxfId="30" priority="21371">
      <formula>$L510=0</formula>
    </cfRule>
  </conditionalFormatting>
  <conditionalFormatting sqref="L510">
    <cfRule type="expression" dxfId="30" priority="21370">
      <formula>$L510=0</formula>
    </cfRule>
  </conditionalFormatting>
  <conditionalFormatting sqref="P510">
    <cfRule type="expression" dxfId="30" priority="21369">
      <formula>$L510=0</formula>
    </cfRule>
  </conditionalFormatting>
  <conditionalFormatting sqref="T510">
    <cfRule type="expression" dxfId="30" priority="21368">
      <formula>$L510=0</formula>
    </cfRule>
  </conditionalFormatting>
  <conditionalFormatting sqref="X510">
    <cfRule type="expression" dxfId="30" priority="21367">
      <formula>$L510=0</formula>
    </cfRule>
  </conditionalFormatting>
  <conditionalFormatting sqref="AB510">
    <cfRule type="expression" dxfId="30" priority="21366">
      <formula>$L510=0</formula>
    </cfRule>
  </conditionalFormatting>
  <conditionalFormatting sqref="A511:C511">
    <cfRule type="expression" dxfId="30" priority="14113">
      <formula>$L511=0</formula>
    </cfRule>
  </conditionalFormatting>
  <conditionalFormatting sqref="B511:C511">
    <cfRule type="cellIs" dxfId="31" priority="50408" operator="lessThan">
      <formula>0</formula>
    </cfRule>
    <cfRule type="cellIs" dxfId="32" priority="35890" operator="lessThan">
      <formula>0</formula>
    </cfRule>
  </conditionalFormatting>
  <conditionalFormatting sqref="D511">
    <cfRule type="expression" dxfId="30" priority="6854">
      <formula>$L511=0</formula>
    </cfRule>
  </conditionalFormatting>
  <conditionalFormatting sqref="E511:G511">
    <cfRule type="expression" dxfId="30" priority="14112">
      <formula>$L511=0</formula>
    </cfRule>
  </conditionalFormatting>
  <conditionalFormatting sqref="F511:G511">
    <cfRule type="cellIs" dxfId="31" priority="50407" operator="lessThan">
      <formula>0</formula>
    </cfRule>
    <cfRule type="cellIs" dxfId="32" priority="35889" operator="lessThan">
      <formula>0</formula>
    </cfRule>
  </conditionalFormatting>
  <conditionalFormatting sqref="H511">
    <cfRule type="expression" dxfId="30" priority="6853">
      <formula>$L511=0</formula>
    </cfRule>
  </conditionalFormatting>
  <conditionalFormatting sqref="I511:K511">
    <cfRule type="expression" dxfId="30" priority="14111">
      <formula>$L511=0</formula>
    </cfRule>
  </conditionalFormatting>
  <conditionalFormatting sqref="J511:K511">
    <cfRule type="cellIs" dxfId="31" priority="50406" operator="lessThan">
      <formula>0</formula>
    </cfRule>
    <cfRule type="cellIs" dxfId="32" priority="35888" operator="lessThan">
      <formula>0</formula>
    </cfRule>
  </conditionalFormatting>
  <conditionalFormatting sqref="L511">
    <cfRule type="expression" dxfId="30" priority="6852">
      <formula>$L511=0</formula>
    </cfRule>
  </conditionalFormatting>
  <conditionalFormatting sqref="M511:O511">
    <cfRule type="expression" dxfId="30" priority="14110">
      <formula>$L511=0</formula>
    </cfRule>
  </conditionalFormatting>
  <conditionalFormatting sqref="N511:O511">
    <cfRule type="cellIs" dxfId="31" priority="50405" operator="lessThan">
      <formula>0</formula>
    </cfRule>
    <cfRule type="cellIs" dxfId="32" priority="35887" operator="lessThan">
      <formula>0</formula>
    </cfRule>
  </conditionalFormatting>
  <conditionalFormatting sqref="P511">
    <cfRule type="expression" dxfId="30" priority="6851">
      <formula>$L511=0</formula>
    </cfRule>
  </conditionalFormatting>
  <conditionalFormatting sqref="Q511:S511">
    <cfRule type="expression" dxfId="30" priority="14109">
      <formula>$L511=0</formula>
    </cfRule>
  </conditionalFormatting>
  <conditionalFormatting sqref="R511:S511">
    <cfRule type="cellIs" dxfId="31" priority="50404" operator="lessThan">
      <formula>0</formula>
    </cfRule>
    <cfRule type="cellIs" dxfId="32" priority="35886" operator="lessThan">
      <formula>0</formula>
    </cfRule>
  </conditionalFormatting>
  <conditionalFormatting sqref="T511">
    <cfRule type="expression" dxfId="30" priority="6850">
      <formula>$L511=0</formula>
    </cfRule>
  </conditionalFormatting>
  <conditionalFormatting sqref="U511:W511">
    <cfRule type="expression" dxfId="30" priority="14108">
      <formula>$L511=0</formula>
    </cfRule>
  </conditionalFormatting>
  <conditionalFormatting sqref="V511:W511">
    <cfRule type="cellIs" dxfId="31" priority="50403" operator="lessThan">
      <formula>0</formula>
    </cfRule>
    <cfRule type="cellIs" dxfId="32" priority="35885" operator="lessThan">
      <formula>0</formula>
    </cfRule>
  </conditionalFormatting>
  <conditionalFormatting sqref="X511">
    <cfRule type="expression" dxfId="30" priority="6849">
      <formula>$L511=0</formula>
    </cfRule>
  </conditionalFormatting>
  <conditionalFormatting sqref="Y511:AA511">
    <cfRule type="expression" dxfId="30" priority="14107">
      <formula>$L511=0</formula>
    </cfRule>
  </conditionalFormatting>
  <conditionalFormatting sqref="Z511:AA511">
    <cfRule type="cellIs" dxfId="31" priority="50402" operator="lessThan">
      <formula>0</formula>
    </cfRule>
    <cfRule type="cellIs" dxfId="32" priority="35884" operator="lessThan">
      <formula>0</formula>
    </cfRule>
  </conditionalFormatting>
  <conditionalFormatting sqref="AB511">
    <cfRule type="expression" dxfId="30" priority="6848">
      <formula>$L511=0</formula>
    </cfRule>
  </conditionalFormatting>
  <conditionalFormatting sqref="D512">
    <cfRule type="expression" dxfId="30" priority="21365">
      <formula>$L512=0</formula>
    </cfRule>
  </conditionalFormatting>
  <conditionalFormatting sqref="H512">
    <cfRule type="expression" dxfId="30" priority="21364">
      <formula>$L512=0</formula>
    </cfRule>
  </conditionalFormatting>
  <conditionalFormatting sqref="L512">
    <cfRule type="expression" dxfId="30" priority="21363">
      <formula>$L512=0</formula>
    </cfRule>
  </conditionalFormatting>
  <conditionalFormatting sqref="P512">
    <cfRule type="expression" dxfId="30" priority="21362">
      <formula>$L512=0</formula>
    </cfRule>
  </conditionalFormatting>
  <conditionalFormatting sqref="T512">
    <cfRule type="expression" dxfId="30" priority="21361">
      <formula>$L512=0</formula>
    </cfRule>
  </conditionalFormatting>
  <conditionalFormatting sqref="X512">
    <cfRule type="expression" dxfId="30" priority="21360">
      <formula>$L512=0</formula>
    </cfRule>
  </conditionalFormatting>
  <conditionalFormatting sqref="AB512">
    <cfRule type="expression" dxfId="30" priority="21359">
      <formula>$L512=0</formula>
    </cfRule>
  </conditionalFormatting>
  <conditionalFormatting sqref="A513:C513">
    <cfRule type="expression" dxfId="30" priority="14106">
      <formula>$L513=0</formula>
    </cfRule>
  </conditionalFormatting>
  <conditionalFormatting sqref="B513:C513">
    <cfRule type="cellIs" dxfId="31" priority="50401" operator="lessThan">
      <formula>0</formula>
    </cfRule>
    <cfRule type="cellIs" dxfId="32" priority="35883" operator="lessThan">
      <formula>0</formula>
    </cfRule>
  </conditionalFormatting>
  <conditionalFormatting sqref="D513">
    <cfRule type="expression" dxfId="30" priority="6847">
      <formula>$L513=0</formula>
    </cfRule>
  </conditionalFormatting>
  <conditionalFormatting sqref="E513:G513">
    <cfRule type="expression" dxfId="30" priority="14105">
      <formula>$L513=0</formula>
    </cfRule>
  </conditionalFormatting>
  <conditionalFormatting sqref="F513:G513">
    <cfRule type="cellIs" dxfId="31" priority="50400" operator="lessThan">
      <formula>0</formula>
    </cfRule>
    <cfRule type="cellIs" dxfId="32" priority="35882" operator="lessThan">
      <formula>0</formula>
    </cfRule>
  </conditionalFormatting>
  <conditionalFormatting sqref="H513">
    <cfRule type="expression" dxfId="30" priority="6846">
      <formula>$L513=0</formula>
    </cfRule>
  </conditionalFormatting>
  <conditionalFormatting sqref="I513:K513">
    <cfRule type="expression" dxfId="30" priority="14104">
      <formula>$L513=0</formula>
    </cfRule>
  </conditionalFormatting>
  <conditionalFormatting sqref="J513:K513">
    <cfRule type="cellIs" dxfId="31" priority="50399" operator="lessThan">
      <formula>0</formula>
    </cfRule>
    <cfRule type="cellIs" dxfId="32" priority="35881" operator="lessThan">
      <formula>0</formula>
    </cfRule>
  </conditionalFormatting>
  <conditionalFormatting sqref="L513">
    <cfRule type="expression" dxfId="30" priority="6845">
      <formula>$L513=0</formula>
    </cfRule>
  </conditionalFormatting>
  <conditionalFormatting sqref="M513:O513">
    <cfRule type="expression" dxfId="30" priority="14103">
      <formula>$L513=0</formula>
    </cfRule>
  </conditionalFormatting>
  <conditionalFormatting sqref="N513:O513">
    <cfRule type="cellIs" dxfId="31" priority="50398" operator="lessThan">
      <formula>0</formula>
    </cfRule>
    <cfRule type="cellIs" dxfId="32" priority="35880" operator="lessThan">
      <formula>0</formula>
    </cfRule>
  </conditionalFormatting>
  <conditionalFormatting sqref="P513">
    <cfRule type="expression" dxfId="30" priority="6844">
      <formula>$L513=0</formula>
    </cfRule>
  </conditionalFormatting>
  <conditionalFormatting sqref="Q513:S513">
    <cfRule type="expression" dxfId="30" priority="14102">
      <formula>$L513=0</formula>
    </cfRule>
  </conditionalFormatting>
  <conditionalFormatting sqref="R513:S513">
    <cfRule type="cellIs" dxfId="31" priority="50397" operator="lessThan">
      <formula>0</formula>
    </cfRule>
    <cfRule type="cellIs" dxfId="32" priority="35879" operator="lessThan">
      <formula>0</formula>
    </cfRule>
  </conditionalFormatting>
  <conditionalFormatting sqref="T513">
    <cfRule type="expression" dxfId="30" priority="6843">
      <formula>$L513=0</formula>
    </cfRule>
  </conditionalFormatting>
  <conditionalFormatting sqref="U513:W513">
    <cfRule type="expression" dxfId="30" priority="14101">
      <formula>$L513=0</formula>
    </cfRule>
  </conditionalFormatting>
  <conditionalFormatting sqref="V513:W513">
    <cfRule type="cellIs" dxfId="31" priority="50396" operator="lessThan">
      <formula>0</formula>
    </cfRule>
    <cfRule type="cellIs" dxfId="32" priority="35878" operator="lessThan">
      <formula>0</formula>
    </cfRule>
  </conditionalFormatting>
  <conditionalFormatting sqref="X513">
    <cfRule type="expression" dxfId="30" priority="6842">
      <formula>$L513=0</formula>
    </cfRule>
  </conditionalFormatting>
  <conditionalFormatting sqref="Y513:AA513">
    <cfRule type="expression" dxfId="30" priority="14100">
      <formula>$L513=0</formula>
    </cfRule>
  </conditionalFormatting>
  <conditionalFormatting sqref="Z513:AA513">
    <cfRule type="cellIs" dxfId="31" priority="50395" operator="lessThan">
      <formula>0</formula>
    </cfRule>
    <cfRule type="cellIs" dxfId="32" priority="35877" operator="lessThan">
      <formula>0</formula>
    </cfRule>
  </conditionalFormatting>
  <conditionalFormatting sqref="AB513">
    <cfRule type="expression" dxfId="30" priority="6841">
      <formula>$L513=0</formula>
    </cfRule>
  </conditionalFormatting>
  <conditionalFormatting sqref="D514">
    <cfRule type="expression" dxfId="30" priority="21358">
      <formula>$L514=0</formula>
    </cfRule>
  </conditionalFormatting>
  <conditionalFormatting sqref="H514">
    <cfRule type="expression" dxfId="30" priority="21357">
      <formula>$L514=0</formula>
    </cfRule>
  </conditionalFormatting>
  <conditionalFormatting sqref="L514">
    <cfRule type="expression" dxfId="30" priority="21356">
      <formula>$L514=0</formula>
    </cfRule>
  </conditionalFormatting>
  <conditionalFormatting sqref="P514">
    <cfRule type="expression" dxfId="30" priority="21355">
      <formula>$L514=0</formula>
    </cfRule>
  </conditionalFormatting>
  <conditionalFormatting sqref="T514">
    <cfRule type="expression" dxfId="30" priority="21354">
      <formula>$L514=0</formula>
    </cfRule>
  </conditionalFormatting>
  <conditionalFormatting sqref="X514">
    <cfRule type="expression" dxfId="30" priority="21353">
      <formula>$L514=0</formula>
    </cfRule>
  </conditionalFormatting>
  <conditionalFormatting sqref="AB514">
    <cfRule type="expression" dxfId="30" priority="21352">
      <formula>$L514=0</formula>
    </cfRule>
  </conditionalFormatting>
  <conditionalFormatting sqref="A515:C515">
    <cfRule type="expression" dxfId="30" priority="14099">
      <formula>$L515=0</formula>
    </cfRule>
  </conditionalFormatting>
  <conditionalFormatting sqref="B515:C515">
    <cfRule type="cellIs" dxfId="31" priority="50394" operator="lessThan">
      <formula>0</formula>
    </cfRule>
    <cfRule type="cellIs" dxfId="32" priority="35876" operator="lessThan">
      <formula>0</formula>
    </cfRule>
  </conditionalFormatting>
  <conditionalFormatting sqref="D515">
    <cfRule type="expression" dxfId="30" priority="6840">
      <formula>$L515=0</formula>
    </cfRule>
  </conditionalFormatting>
  <conditionalFormatting sqref="E515:G515">
    <cfRule type="expression" dxfId="30" priority="14098">
      <formula>$L515=0</formula>
    </cfRule>
  </conditionalFormatting>
  <conditionalFormatting sqref="F515:G515">
    <cfRule type="cellIs" dxfId="31" priority="50393" operator="lessThan">
      <formula>0</formula>
    </cfRule>
    <cfRule type="cellIs" dxfId="32" priority="35875" operator="lessThan">
      <formula>0</formula>
    </cfRule>
  </conditionalFormatting>
  <conditionalFormatting sqref="H515">
    <cfRule type="expression" dxfId="30" priority="6839">
      <formula>$L515=0</formula>
    </cfRule>
  </conditionalFormatting>
  <conditionalFormatting sqref="I515:K515">
    <cfRule type="expression" dxfId="30" priority="14097">
      <formula>$L515=0</formula>
    </cfRule>
  </conditionalFormatting>
  <conditionalFormatting sqref="J515:K515">
    <cfRule type="cellIs" dxfId="31" priority="50392" operator="lessThan">
      <formula>0</formula>
    </cfRule>
    <cfRule type="cellIs" dxfId="32" priority="35874" operator="lessThan">
      <formula>0</formula>
    </cfRule>
  </conditionalFormatting>
  <conditionalFormatting sqref="L515">
    <cfRule type="expression" dxfId="30" priority="6838">
      <formula>$L515=0</formula>
    </cfRule>
  </conditionalFormatting>
  <conditionalFormatting sqref="M515:O515">
    <cfRule type="expression" dxfId="30" priority="14096">
      <formula>$L515=0</formula>
    </cfRule>
  </conditionalFormatting>
  <conditionalFormatting sqref="N515:O515">
    <cfRule type="cellIs" dxfId="31" priority="50391" operator="lessThan">
      <formula>0</formula>
    </cfRule>
    <cfRule type="cellIs" dxfId="32" priority="35873" operator="lessThan">
      <formula>0</formula>
    </cfRule>
  </conditionalFormatting>
  <conditionalFormatting sqref="P515">
    <cfRule type="expression" dxfId="30" priority="6837">
      <formula>$L515=0</formula>
    </cfRule>
  </conditionalFormatting>
  <conditionalFormatting sqref="Q515:S515">
    <cfRule type="expression" dxfId="30" priority="14095">
      <formula>$L515=0</formula>
    </cfRule>
  </conditionalFormatting>
  <conditionalFormatting sqref="R515:S515">
    <cfRule type="cellIs" dxfId="31" priority="50390" operator="lessThan">
      <formula>0</formula>
    </cfRule>
    <cfRule type="cellIs" dxfId="32" priority="35872" operator="lessThan">
      <formula>0</formula>
    </cfRule>
  </conditionalFormatting>
  <conditionalFormatting sqref="T515">
    <cfRule type="expression" dxfId="30" priority="6836">
      <formula>$L515=0</formula>
    </cfRule>
  </conditionalFormatting>
  <conditionalFormatting sqref="U515:W515">
    <cfRule type="expression" dxfId="30" priority="14094">
      <formula>$L515=0</formula>
    </cfRule>
  </conditionalFormatting>
  <conditionalFormatting sqref="V515:W515">
    <cfRule type="cellIs" dxfId="31" priority="50389" operator="lessThan">
      <formula>0</formula>
    </cfRule>
    <cfRule type="cellIs" dxfId="32" priority="35871" operator="lessThan">
      <formula>0</formula>
    </cfRule>
  </conditionalFormatting>
  <conditionalFormatting sqref="X515">
    <cfRule type="expression" dxfId="30" priority="6835">
      <formula>$L515=0</formula>
    </cfRule>
  </conditionalFormatting>
  <conditionalFormatting sqref="Y515:AA515">
    <cfRule type="expression" dxfId="30" priority="14093">
      <formula>$L515=0</formula>
    </cfRule>
  </conditionalFormatting>
  <conditionalFormatting sqref="Z515:AA515">
    <cfRule type="cellIs" dxfId="31" priority="50388" operator="lessThan">
      <formula>0</formula>
    </cfRule>
    <cfRule type="cellIs" dxfId="32" priority="35870" operator="lessThan">
      <formula>0</formula>
    </cfRule>
  </conditionalFormatting>
  <conditionalFormatting sqref="AB515">
    <cfRule type="expression" dxfId="30" priority="6834">
      <formula>$L515=0</formula>
    </cfRule>
  </conditionalFormatting>
  <conditionalFormatting sqref="D516">
    <cfRule type="expression" dxfId="30" priority="21351">
      <formula>$L516=0</formula>
    </cfRule>
  </conditionalFormatting>
  <conditionalFormatting sqref="H516">
    <cfRule type="expression" dxfId="30" priority="21350">
      <formula>$L516=0</formula>
    </cfRule>
  </conditionalFormatting>
  <conditionalFormatting sqref="L516">
    <cfRule type="expression" dxfId="30" priority="21349">
      <formula>$L516=0</formula>
    </cfRule>
  </conditionalFormatting>
  <conditionalFormatting sqref="P516">
    <cfRule type="expression" dxfId="30" priority="21348">
      <formula>$L516=0</formula>
    </cfRule>
  </conditionalFormatting>
  <conditionalFormatting sqref="T516">
    <cfRule type="expression" dxfId="30" priority="21347">
      <formula>$L516=0</formula>
    </cfRule>
  </conditionalFormatting>
  <conditionalFormatting sqref="X516">
    <cfRule type="expression" dxfId="30" priority="21346">
      <formula>$L516=0</formula>
    </cfRule>
  </conditionalFormatting>
  <conditionalFormatting sqref="AB516">
    <cfRule type="expression" dxfId="30" priority="21345">
      <formula>$L516=0</formula>
    </cfRule>
  </conditionalFormatting>
  <conditionalFormatting sqref="A517:C517">
    <cfRule type="expression" dxfId="30" priority="14092">
      <formula>$L517=0</formula>
    </cfRule>
  </conditionalFormatting>
  <conditionalFormatting sqref="B517:C517">
    <cfRule type="cellIs" dxfId="31" priority="50387" operator="lessThan">
      <formula>0</formula>
    </cfRule>
    <cfRule type="cellIs" dxfId="32" priority="35869" operator="lessThan">
      <formula>0</formula>
    </cfRule>
  </conditionalFormatting>
  <conditionalFormatting sqref="D517">
    <cfRule type="expression" dxfId="30" priority="6833">
      <formula>$L517=0</formula>
    </cfRule>
  </conditionalFormatting>
  <conditionalFormatting sqref="E517:G517">
    <cfRule type="expression" dxfId="30" priority="14091">
      <formula>$L517=0</formula>
    </cfRule>
  </conditionalFormatting>
  <conditionalFormatting sqref="F517:G517">
    <cfRule type="cellIs" dxfId="31" priority="50386" operator="lessThan">
      <formula>0</formula>
    </cfRule>
    <cfRule type="cellIs" dxfId="32" priority="35868" operator="lessThan">
      <formula>0</formula>
    </cfRule>
  </conditionalFormatting>
  <conditionalFormatting sqref="H517">
    <cfRule type="expression" dxfId="30" priority="6832">
      <formula>$L517=0</formula>
    </cfRule>
  </conditionalFormatting>
  <conditionalFormatting sqref="I517:K517">
    <cfRule type="expression" dxfId="30" priority="14090">
      <formula>$L517=0</formula>
    </cfRule>
  </conditionalFormatting>
  <conditionalFormatting sqref="J517:K517">
    <cfRule type="cellIs" dxfId="31" priority="50385" operator="lessThan">
      <formula>0</formula>
    </cfRule>
    <cfRule type="cellIs" dxfId="32" priority="35867" operator="lessThan">
      <formula>0</formula>
    </cfRule>
  </conditionalFormatting>
  <conditionalFormatting sqref="L517">
    <cfRule type="expression" dxfId="30" priority="6831">
      <formula>$L517=0</formula>
    </cfRule>
  </conditionalFormatting>
  <conditionalFormatting sqref="M517:O517">
    <cfRule type="expression" dxfId="30" priority="14089">
      <formula>$L517=0</formula>
    </cfRule>
  </conditionalFormatting>
  <conditionalFormatting sqref="N517:O517">
    <cfRule type="cellIs" dxfId="31" priority="50384" operator="lessThan">
      <formula>0</formula>
    </cfRule>
    <cfRule type="cellIs" dxfId="32" priority="35866" operator="lessThan">
      <formula>0</formula>
    </cfRule>
  </conditionalFormatting>
  <conditionalFormatting sqref="P517">
    <cfRule type="expression" dxfId="30" priority="6830">
      <formula>$L517=0</formula>
    </cfRule>
  </conditionalFormatting>
  <conditionalFormatting sqref="Q517:S517">
    <cfRule type="expression" dxfId="30" priority="14088">
      <formula>$L517=0</formula>
    </cfRule>
  </conditionalFormatting>
  <conditionalFormatting sqref="R517:S517">
    <cfRule type="cellIs" dxfId="31" priority="50383" operator="lessThan">
      <formula>0</formula>
    </cfRule>
    <cfRule type="cellIs" dxfId="32" priority="35865" operator="lessThan">
      <formula>0</formula>
    </cfRule>
  </conditionalFormatting>
  <conditionalFormatting sqref="T517">
    <cfRule type="expression" dxfId="30" priority="6829">
      <formula>$L517=0</formula>
    </cfRule>
  </conditionalFormatting>
  <conditionalFormatting sqref="U517:W517">
    <cfRule type="expression" dxfId="30" priority="14087">
      <formula>$L517=0</formula>
    </cfRule>
  </conditionalFormatting>
  <conditionalFormatting sqref="V517:W517">
    <cfRule type="cellIs" dxfId="31" priority="50382" operator="lessThan">
      <formula>0</formula>
    </cfRule>
    <cfRule type="cellIs" dxfId="32" priority="35864" operator="lessThan">
      <formula>0</formula>
    </cfRule>
  </conditionalFormatting>
  <conditionalFormatting sqref="X517">
    <cfRule type="expression" dxfId="30" priority="6828">
      <formula>$L517=0</formula>
    </cfRule>
  </conditionalFormatting>
  <conditionalFormatting sqref="Y517:AA517">
    <cfRule type="expression" dxfId="30" priority="14086">
      <formula>$L517=0</formula>
    </cfRule>
  </conditionalFormatting>
  <conditionalFormatting sqref="Z517:AA517">
    <cfRule type="cellIs" dxfId="31" priority="50381" operator="lessThan">
      <formula>0</formula>
    </cfRule>
    <cfRule type="cellIs" dxfId="32" priority="35863" operator="lessThan">
      <formula>0</formula>
    </cfRule>
  </conditionalFormatting>
  <conditionalFormatting sqref="AB517">
    <cfRule type="expression" dxfId="30" priority="6827">
      <formula>$L517=0</formula>
    </cfRule>
  </conditionalFormatting>
  <conditionalFormatting sqref="D518">
    <cfRule type="expression" dxfId="30" priority="21344">
      <formula>$L518=0</formula>
    </cfRule>
  </conditionalFormatting>
  <conditionalFormatting sqref="H518">
    <cfRule type="expression" dxfId="30" priority="21343">
      <formula>$L518=0</formula>
    </cfRule>
  </conditionalFormatting>
  <conditionalFormatting sqref="L518">
    <cfRule type="expression" dxfId="30" priority="21342">
      <formula>$L518=0</formula>
    </cfRule>
  </conditionalFormatting>
  <conditionalFormatting sqref="P518">
    <cfRule type="expression" dxfId="30" priority="21341">
      <formula>$L518=0</formula>
    </cfRule>
  </conditionalFormatting>
  <conditionalFormatting sqref="T518">
    <cfRule type="expression" dxfId="30" priority="21340">
      <formula>$L518=0</formula>
    </cfRule>
  </conditionalFormatting>
  <conditionalFormatting sqref="X518">
    <cfRule type="expression" dxfId="30" priority="21339">
      <formula>$L518=0</formula>
    </cfRule>
  </conditionalFormatting>
  <conditionalFormatting sqref="AB518">
    <cfRule type="expression" dxfId="30" priority="21338">
      <formula>$L518=0</formula>
    </cfRule>
  </conditionalFormatting>
  <conditionalFormatting sqref="A519:C519">
    <cfRule type="expression" dxfId="30" priority="14085">
      <formula>$L519=0</formula>
    </cfRule>
  </conditionalFormatting>
  <conditionalFormatting sqref="B519:C519">
    <cfRule type="cellIs" dxfId="31" priority="50380" operator="lessThan">
      <formula>0</formula>
    </cfRule>
    <cfRule type="cellIs" dxfId="32" priority="35862" operator="lessThan">
      <formula>0</formula>
    </cfRule>
  </conditionalFormatting>
  <conditionalFormatting sqref="D519">
    <cfRule type="expression" dxfId="30" priority="6826">
      <formula>$L519=0</formula>
    </cfRule>
  </conditionalFormatting>
  <conditionalFormatting sqref="E519:G519">
    <cfRule type="expression" dxfId="30" priority="14084">
      <formula>$L519=0</formula>
    </cfRule>
  </conditionalFormatting>
  <conditionalFormatting sqref="F519:G519">
    <cfRule type="cellIs" dxfId="31" priority="50379" operator="lessThan">
      <formula>0</formula>
    </cfRule>
    <cfRule type="cellIs" dxfId="32" priority="35861" operator="lessThan">
      <formula>0</formula>
    </cfRule>
  </conditionalFormatting>
  <conditionalFormatting sqref="H519">
    <cfRule type="expression" dxfId="30" priority="6825">
      <formula>$L519=0</formula>
    </cfRule>
  </conditionalFormatting>
  <conditionalFormatting sqref="I519:K519">
    <cfRule type="expression" dxfId="30" priority="14083">
      <formula>$L519=0</formula>
    </cfRule>
  </conditionalFormatting>
  <conditionalFormatting sqref="J519:K519">
    <cfRule type="cellIs" dxfId="31" priority="50378" operator="lessThan">
      <formula>0</formula>
    </cfRule>
    <cfRule type="cellIs" dxfId="32" priority="35860" operator="lessThan">
      <formula>0</formula>
    </cfRule>
  </conditionalFormatting>
  <conditionalFormatting sqref="L519">
    <cfRule type="expression" dxfId="30" priority="6824">
      <formula>$L519=0</formula>
    </cfRule>
  </conditionalFormatting>
  <conditionalFormatting sqref="M519:O519">
    <cfRule type="expression" dxfId="30" priority="14082">
      <formula>$L519=0</formula>
    </cfRule>
  </conditionalFormatting>
  <conditionalFormatting sqref="N519:O519">
    <cfRule type="cellIs" dxfId="31" priority="50377" operator="lessThan">
      <formula>0</formula>
    </cfRule>
    <cfRule type="cellIs" dxfId="32" priority="35859" operator="lessThan">
      <formula>0</formula>
    </cfRule>
  </conditionalFormatting>
  <conditionalFormatting sqref="P519">
    <cfRule type="expression" dxfId="30" priority="6823">
      <formula>$L519=0</formula>
    </cfRule>
  </conditionalFormatting>
  <conditionalFormatting sqref="Q519:S519">
    <cfRule type="expression" dxfId="30" priority="14081">
      <formula>$L519=0</formula>
    </cfRule>
  </conditionalFormatting>
  <conditionalFormatting sqref="R519:S519">
    <cfRule type="cellIs" dxfId="31" priority="50376" operator="lessThan">
      <formula>0</formula>
    </cfRule>
    <cfRule type="cellIs" dxfId="32" priority="35858" operator="lessThan">
      <formula>0</formula>
    </cfRule>
  </conditionalFormatting>
  <conditionalFormatting sqref="T519">
    <cfRule type="expression" dxfId="30" priority="6822">
      <formula>$L519=0</formula>
    </cfRule>
  </conditionalFormatting>
  <conditionalFormatting sqref="U519:W519">
    <cfRule type="expression" dxfId="30" priority="14080">
      <formula>$L519=0</formula>
    </cfRule>
  </conditionalFormatting>
  <conditionalFormatting sqref="V519:W519">
    <cfRule type="cellIs" dxfId="31" priority="50375" operator="lessThan">
      <formula>0</formula>
    </cfRule>
    <cfRule type="cellIs" dxfId="32" priority="35857" operator="lessThan">
      <formula>0</formula>
    </cfRule>
  </conditionalFormatting>
  <conditionalFormatting sqref="X519">
    <cfRule type="expression" dxfId="30" priority="6821">
      <formula>$L519=0</formula>
    </cfRule>
  </conditionalFormatting>
  <conditionalFormatting sqref="Y519:AA519">
    <cfRule type="expression" dxfId="30" priority="14079">
      <formula>$L519=0</formula>
    </cfRule>
  </conditionalFormatting>
  <conditionalFormatting sqref="Z519:AA519">
    <cfRule type="cellIs" dxfId="31" priority="50374" operator="lessThan">
      <formula>0</formula>
    </cfRule>
    <cfRule type="cellIs" dxfId="32" priority="35856" operator="lessThan">
      <formula>0</formula>
    </cfRule>
  </conditionalFormatting>
  <conditionalFormatting sqref="AB519">
    <cfRule type="expression" dxfId="30" priority="6820">
      <formula>$L519=0</formula>
    </cfRule>
  </conditionalFormatting>
  <conditionalFormatting sqref="D520">
    <cfRule type="expression" dxfId="30" priority="21337">
      <formula>$L520=0</formula>
    </cfRule>
  </conditionalFormatting>
  <conditionalFormatting sqref="H520">
    <cfRule type="expression" dxfId="30" priority="21336">
      <formula>$L520=0</formula>
    </cfRule>
  </conditionalFormatting>
  <conditionalFormatting sqref="L520">
    <cfRule type="expression" dxfId="30" priority="21335">
      <formula>$L520=0</formula>
    </cfRule>
  </conditionalFormatting>
  <conditionalFormatting sqref="P520">
    <cfRule type="expression" dxfId="30" priority="21334">
      <formula>$L520=0</formula>
    </cfRule>
  </conditionalFormatting>
  <conditionalFormatting sqref="T520">
    <cfRule type="expression" dxfId="30" priority="21333">
      <formula>$L520=0</formula>
    </cfRule>
  </conditionalFormatting>
  <conditionalFormatting sqref="X520">
    <cfRule type="expression" dxfId="30" priority="21332">
      <formula>$L520=0</formula>
    </cfRule>
  </conditionalFormatting>
  <conditionalFormatting sqref="AB520">
    <cfRule type="expression" dxfId="30" priority="21331">
      <formula>$L520=0</formula>
    </cfRule>
  </conditionalFormatting>
  <conditionalFormatting sqref="A521:C521">
    <cfRule type="expression" dxfId="30" priority="14078">
      <formula>$L521=0</formula>
    </cfRule>
  </conditionalFormatting>
  <conditionalFormatting sqref="B521:C521">
    <cfRule type="cellIs" dxfId="31" priority="50373" operator="lessThan">
      <formula>0</formula>
    </cfRule>
    <cfRule type="cellIs" dxfId="32" priority="35855" operator="lessThan">
      <formula>0</formula>
    </cfRule>
  </conditionalFormatting>
  <conditionalFormatting sqref="D521">
    <cfRule type="expression" dxfId="30" priority="6819">
      <formula>$L521=0</formula>
    </cfRule>
  </conditionalFormatting>
  <conditionalFormatting sqref="E521:G521">
    <cfRule type="expression" dxfId="30" priority="14077">
      <formula>$L521=0</formula>
    </cfRule>
  </conditionalFormatting>
  <conditionalFormatting sqref="F521:G521">
    <cfRule type="cellIs" dxfId="31" priority="50372" operator="lessThan">
      <formula>0</formula>
    </cfRule>
    <cfRule type="cellIs" dxfId="32" priority="35854" operator="lessThan">
      <formula>0</formula>
    </cfRule>
  </conditionalFormatting>
  <conditionalFormatting sqref="H521">
    <cfRule type="expression" dxfId="30" priority="6818">
      <formula>$L521=0</formula>
    </cfRule>
  </conditionalFormatting>
  <conditionalFormatting sqref="I521:K521">
    <cfRule type="expression" dxfId="30" priority="14076">
      <formula>$L521=0</formula>
    </cfRule>
  </conditionalFormatting>
  <conditionalFormatting sqref="J521:K521">
    <cfRule type="cellIs" dxfId="31" priority="50371" operator="lessThan">
      <formula>0</formula>
    </cfRule>
    <cfRule type="cellIs" dxfId="32" priority="35853" operator="lessThan">
      <formula>0</formula>
    </cfRule>
  </conditionalFormatting>
  <conditionalFormatting sqref="L521">
    <cfRule type="expression" dxfId="30" priority="6817">
      <formula>$L521=0</formula>
    </cfRule>
  </conditionalFormatting>
  <conditionalFormatting sqref="M521:O521">
    <cfRule type="expression" dxfId="30" priority="14075">
      <formula>$L521=0</formula>
    </cfRule>
  </conditionalFormatting>
  <conditionalFormatting sqref="N521:O521">
    <cfRule type="cellIs" dxfId="31" priority="50370" operator="lessThan">
      <formula>0</formula>
    </cfRule>
    <cfRule type="cellIs" dxfId="32" priority="35852" operator="lessThan">
      <formula>0</formula>
    </cfRule>
  </conditionalFormatting>
  <conditionalFormatting sqref="P521">
    <cfRule type="expression" dxfId="30" priority="6816">
      <formula>$L521=0</formula>
    </cfRule>
  </conditionalFormatting>
  <conditionalFormatting sqref="Q521:S521">
    <cfRule type="expression" dxfId="30" priority="14074">
      <formula>$L521=0</formula>
    </cfRule>
  </conditionalFormatting>
  <conditionalFormatting sqref="R521:S521">
    <cfRule type="cellIs" dxfId="31" priority="50369" operator="lessThan">
      <formula>0</formula>
    </cfRule>
    <cfRule type="cellIs" dxfId="32" priority="35851" operator="lessThan">
      <formula>0</formula>
    </cfRule>
  </conditionalFormatting>
  <conditionalFormatting sqref="T521">
    <cfRule type="expression" dxfId="30" priority="6815">
      <formula>$L521=0</formula>
    </cfRule>
  </conditionalFormatting>
  <conditionalFormatting sqref="U521:W521">
    <cfRule type="expression" dxfId="30" priority="14073">
      <formula>$L521=0</formula>
    </cfRule>
  </conditionalFormatting>
  <conditionalFormatting sqref="V521:W521">
    <cfRule type="cellIs" dxfId="31" priority="50368" operator="lessThan">
      <formula>0</formula>
    </cfRule>
    <cfRule type="cellIs" dxfId="32" priority="35850" operator="lessThan">
      <formula>0</formula>
    </cfRule>
  </conditionalFormatting>
  <conditionalFormatting sqref="X521">
    <cfRule type="expression" dxfId="30" priority="6814">
      <formula>$L521=0</formula>
    </cfRule>
  </conditionalFormatting>
  <conditionalFormatting sqref="Y521:AA521">
    <cfRule type="expression" dxfId="30" priority="14072">
      <formula>$L521=0</formula>
    </cfRule>
  </conditionalFormatting>
  <conditionalFormatting sqref="Z521:AA521">
    <cfRule type="cellIs" dxfId="31" priority="50367" operator="lessThan">
      <formula>0</formula>
    </cfRule>
    <cfRule type="cellIs" dxfId="32" priority="35849" operator="lessThan">
      <formula>0</formula>
    </cfRule>
  </conditionalFormatting>
  <conditionalFormatting sqref="AB521">
    <cfRule type="expression" dxfId="30" priority="6813">
      <formula>$L521=0</formula>
    </cfRule>
  </conditionalFormatting>
  <conditionalFormatting sqref="D522">
    <cfRule type="expression" dxfId="30" priority="21330">
      <formula>$L522=0</formula>
    </cfRule>
  </conditionalFormatting>
  <conditionalFormatting sqref="H522">
    <cfRule type="expression" dxfId="30" priority="21329">
      <formula>$L522=0</formula>
    </cfRule>
  </conditionalFormatting>
  <conditionalFormatting sqref="L522">
    <cfRule type="expression" dxfId="30" priority="21328">
      <formula>$L522=0</formula>
    </cfRule>
  </conditionalFormatting>
  <conditionalFormatting sqref="P522">
    <cfRule type="expression" dxfId="30" priority="21327">
      <formula>$L522=0</formula>
    </cfRule>
  </conditionalFormatting>
  <conditionalFormatting sqref="T522">
    <cfRule type="expression" dxfId="30" priority="21326">
      <formula>$L522=0</formula>
    </cfRule>
  </conditionalFormatting>
  <conditionalFormatting sqref="X522">
    <cfRule type="expression" dxfId="30" priority="21325">
      <formula>$L522=0</formula>
    </cfRule>
  </conditionalFormatting>
  <conditionalFormatting sqref="AB522">
    <cfRule type="expression" dxfId="30" priority="21324">
      <formula>$L522=0</formula>
    </cfRule>
  </conditionalFormatting>
  <conditionalFormatting sqref="A523:C523">
    <cfRule type="expression" dxfId="30" priority="14071">
      <formula>$L523=0</formula>
    </cfRule>
  </conditionalFormatting>
  <conditionalFormatting sqref="B523:C523">
    <cfRule type="cellIs" dxfId="31" priority="50366" operator="lessThan">
      <formula>0</formula>
    </cfRule>
    <cfRule type="cellIs" dxfId="32" priority="35848" operator="lessThan">
      <formula>0</formula>
    </cfRule>
  </conditionalFormatting>
  <conditionalFormatting sqref="D523">
    <cfRule type="expression" dxfId="30" priority="6812">
      <formula>$L523=0</formula>
    </cfRule>
  </conditionalFormatting>
  <conditionalFormatting sqref="E523:G523">
    <cfRule type="expression" dxfId="30" priority="14070">
      <formula>$L523=0</formula>
    </cfRule>
  </conditionalFormatting>
  <conditionalFormatting sqref="F523:G523">
    <cfRule type="cellIs" dxfId="31" priority="50365" operator="lessThan">
      <formula>0</formula>
    </cfRule>
    <cfRule type="cellIs" dxfId="32" priority="35847" operator="lessThan">
      <formula>0</formula>
    </cfRule>
  </conditionalFormatting>
  <conditionalFormatting sqref="H523">
    <cfRule type="expression" dxfId="30" priority="6811">
      <formula>$L523=0</formula>
    </cfRule>
  </conditionalFormatting>
  <conditionalFormatting sqref="I523:K523">
    <cfRule type="expression" dxfId="30" priority="14069">
      <formula>$L523=0</formula>
    </cfRule>
  </conditionalFormatting>
  <conditionalFormatting sqref="J523:K523">
    <cfRule type="cellIs" dxfId="31" priority="50364" operator="lessThan">
      <formula>0</formula>
    </cfRule>
    <cfRule type="cellIs" dxfId="32" priority="35846" operator="lessThan">
      <formula>0</formula>
    </cfRule>
  </conditionalFormatting>
  <conditionalFormatting sqref="L523">
    <cfRule type="expression" dxfId="30" priority="6810">
      <formula>$L523=0</formula>
    </cfRule>
  </conditionalFormatting>
  <conditionalFormatting sqref="M523:O523">
    <cfRule type="expression" dxfId="30" priority="14068">
      <formula>$L523=0</formula>
    </cfRule>
  </conditionalFormatting>
  <conditionalFormatting sqref="N523:O523">
    <cfRule type="cellIs" dxfId="31" priority="50363" operator="lessThan">
      <formula>0</formula>
    </cfRule>
    <cfRule type="cellIs" dxfId="32" priority="35845" operator="lessThan">
      <formula>0</formula>
    </cfRule>
  </conditionalFormatting>
  <conditionalFormatting sqref="P523">
    <cfRule type="expression" dxfId="30" priority="6809">
      <formula>$L523=0</formula>
    </cfRule>
  </conditionalFormatting>
  <conditionalFormatting sqref="Q523:S523">
    <cfRule type="expression" dxfId="30" priority="14067">
      <formula>$L523=0</formula>
    </cfRule>
  </conditionalFormatting>
  <conditionalFormatting sqref="R523:S523">
    <cfRule type="cellIs" dxfId="31" priority="50362" operator="lessThan">
      <formula>0</formula>
    </cfRule>
    <cfRule type="cellIs" dxfId="32" priority="35844" operator="lessThan">
      <formula>0</formula>
    </cfRule>
  </conditionalFormatting>
  <conditionalFormatting sqref="T523">
    <cfRule type="expression" dxfId="30" priority="6808">
      <formula>$L523=0</formula>
    </cfRule>
  </conditionalFormatting>
  <conditionalFormatting sqref="U523:W523">
    <cfRule type="expression" dxfId="30" priority="14066">
      <formula>$L523=0</formula>
    </cfRule>
  </conditionalFormatting>
  <conditionalFormatting sqref="V523:W523">
    <cfRule type="cellIs" dxfId="31" priority="50361" operator="lessThan">
      <formula>0</formula>
    </cfRule>
    <cfRule type="cellIs" dxfId="32" priority="35843" operator="lessThan">
      <formula>0</formula>
    </cfRule>
  </conditionalFormatting>
  <conditionalFormatting sqref="X523">
    <cfRule type="expression" dxfId="30" priority="6807">
      <formula>$L523=0</formula>
    </cfRule>
  </conditionalFormatting>
  <conditionalFormatting sqref="Y523:AA523">
    <cfRule type="expression" dxfId="30" priority="14065">
      <formula>$L523=0</formula>
    </cfRule>
  </conditionalFormatting>
  <conditionalFormatting sqref="Z523:AA523">
    <cfRule type="cellIs" dxfId="31" priority="50360" operator="lessThan">
      <formula>0</formula>
    </cfRule>
    <cfRule type="cellIs" dxfId="32" priority="35842" operator="lessThan">
      <formula>0</formula>
    </cfRule>
  </conditionalFormatting>
  <conditionalFormatting sqref="AB523">
    <cfRule type="expression" dxfId="30" priority="6806">
      <formula>$L523=0</formula>
    </cfRule>
  </conditionalFormatting>
  <conditionalFormatting sqref="D524">
    <cfRule type="expression" dxfId="30" priority="21323">
      <formula>$L524=0</formula>
    </cfRule>
  </conditionalFormatting>
  <conditionalFormatting sqref="H524">
    <cfRule type="expression" dxfId="30" priority="21322">
      <formula>$L524=0</formula>
    </cfRule>
  </conditionalFormatting>
  <conditionalFormatting sqref="L524">
    <cfRule type="expression" dxfId="30" priority="21321">
      <formula>$L524=0</formula>
    </cfRule>
  </conditionalFormatting>
  <conditionalFormatting sqref="P524">
    <cfRule type="expression" dxfId="30" priority="21320">
      <formula>$L524=0</formula>
    </cfRule>
  </conditionalFormatting>
  <conditionalFormatting sqref="T524">
    <cfRule type="expression" dxfId="30" priority="21319">
      <formula>$L524=0</formula>
    </cfRule>
  </conditionalFormatting>
  <conditionalFormatting sqref="X524">
    <cfRule type="expression" dxfId="30" priority="21318">
      <formula>$L524=0</formula>
    </cfRule>
  </conditionalFormatting>
  <conditionalFormatting sqref="AB524">
    <cfRule type="expression" dxfId="30" priority="21317">
      <formula>$L524=0</formula>
    </cfRule>
  </conditionalFormatting>
  <conditionalFormatting sqref="A525:C525">
    <cfRule type="expression" dxfId="30" priority="14064">
      <formula>$L525=0</formula>
    </cfRule>
  </conditionalFormatting>
  <conditionalFormatting sqref="B525:C525">
    <cfRule type="cellIs" dxfId="31" priority="50359" operator="lessThan">
      <formula>0</formula>
    </cfRule>
    <cfRule type="cellIs" dxfId="32" priority="35841" operator="lessThan">
      <formula>0</formula>
    </cfRule>
  </conditionalFormatting>
  <conditionalFormatting sqref="D525">
    <cfRule type="expression" dxfId="30" priority="6805">
      <formula>$L525=0</formula>
    </cfRule>
  </conditionalFormatting>
  <conditionalFormatting sqref="E525:G525">
    <cfRule type="expression" dxfId="30" priority="14063">
      <formula>$L525=0</formula>
    </cfRule>
  </conditionalFormatting>
  <conditionalFormatting sqref="F525:G525">
    <cfRule type="cellIs" dxfId="31" priority="50358" operator="lessThan">
      <formula>0</formula>
    </cfRule>
    <cfRule type="cellIs" dxfId="32" priority="35840" operator="lessThan">
      <formula>0</formula>
    </cfRule>
  </conditionalFormatting>
  <conditionalFormatting sqref="H525">
    <cfRule type="expression" dxfId="30" priority="6804">
      <formula>$L525=0</formula>
    </cfRule>
  </conditionalFormatting>
  <conditionalFormatting sqref="I525:K525">
    <cfRule type="expression" dxfId="30" priority="14062">
      <formula>$L525=0</formula>
    </cfRule>
  </conditionalFormatting>
  <conditionalFormatting sqref="J525:K525">
    <cfRule type="cellIs" dxfId="31" priority="50357" operator="lessThan">
      <formula>0</formula>
    </cfRule>
    <cfRule type="cellIs" dxfId="32" priority="35839" operator="lessThan">
      <formula>0</formula>
    </cfRule>
  </conditionalFormatting>
  <conditionalFormatting sqref="L525">
    <cfRule type="expression" dxfId="30" priority="6803">
      <formula>$L525=0</formula>
    </cfRule>
  </conditionalFormatting>
  <conditionalFormatting sqref="M525:O525">
    <cfRule type="expression" dxfId="30" priority="14061">
      <formula>$L525=0</formula>
    </cfRule>
  </conditionalFormatting>
  <conditionalFormatting sqref="N525:O525">
    <cfRule type="cellIs" dxfId="31" priority="50356" operator="lessThan">
      <formula>0</formula>
    </cfRule>
    <cfRule type="cellIs" dxfId="32" priority="35838" operator="lessThan">
      <formula>0</formula>
    </cfRule>
  </conditionalFormatting>
  <conditionalFormatting sqref="P525">
    <cfRule type="expression" dxfId="30" priority="6802">
      <formula>$L525=0</formula>
    </cfRule>
  </conditionalFormatting>
  <conditionalFormatting sqref="Q525:S525">
    <cfRule type="expression" dxfId="30" priority="14060">
      <formula>$L525=0</formula>
    </cfRule>
  </conditionalFormatting>
  <conditionalFormatting sqref="R525:S525">
    <cfRule type="cellIs" dxfId="31" priority="50355" operator="lessThan">
      <formula>0</formula>
    </cfRule>
    <cfRule type="cellIs" dxfId="32" priority="35837" operator="lessThan">
      <formula>0</formula>
    </cfRule>
  </conditionalFormatting>
  <conditionalFormatting sqref="T525">
    <cfRule type="expression" dxfId="30" priority="6801">
      <formula>$L525=0</formula>
    </cfRule>
  </conditionalFormatting>
  <conditionalFormatting sqref="U525:W525">
    <cfRule type="expression" dxfId="30" priority="14059">
      <formula>$L525=0</formula>
    </cfRule>
  </conditionalFormatting>
  <conditionalFormatting sqref="V525:W525">
    <cfRule type="cellIs" dxfId="31" priority="50354" operator="lessThan">
      <formula>0</formula>
    </cfRule>
    <cfRule type="cellIs" dxfId="32" priority="35836" operator="lessThan">
      <formula>0</formula>
    </cfRule>
  </conditionalFormatting>
  <conditionalFormatting sqref="X525">
    <cfRule type="expression" dxfId="30" priority="6800">
      <formula>$L525=0</formula>
    </cfRule>
  </conditionalFormatting>
  <conditionalFormatting sqref="Y525:AA525">
    <cfRule type="expression" dxfId="30" priority="14058">
      <formula>$L525=0</formula>
    </cfRule>
  </conditionalFormatting>
  <conditionalFormatting sqref="Z525:AA525">
    <cfRule type="cellIs" dxfId="31" priority="50353" operator="lessThan">
      <formula>0</formula>
    </cfRule>
    <cfRule type="cellIs" dxfId="32" priority="35835" operator="lessThan">
      <formula>0</formula>
    </cfRule>
  </conditionalFormatting>
  <conditionalFormatting sqref="AB525">
    <cfRule type="expression" dxfId="30" priority="6799">
      <formula>$L525=0</formula>
    </cfRule>
  </conditionalFormatting>
  <conditionalFormatting sqref="D526">
    <cfRule type="expression" dxfId="30" priority="21316">
      <formula>$L526=0</formula>
    </cfRule>
  </conditionalFormatting>
  <conditionalFormatting sqref="H526">
    <cfRule type="expression" dxfId="30" priority="21315">
      <formula>$L526=0</formula>
    </cfRule>
  </conditionalFormatting>
  <conditionalFormatting sqref="L526">
    <cfRule type="expression" dxfId="30" priority="21314">
      <formula>$L526=0</formula>
    </cfRule>
  </conditionalFormatting>
  <conditionalFormatting sqref="P526">
    <cfRule type="expression" dxfId="30" priority="21313">
      <formula>$L526=0</formula>
    </cfRule>
  </conditionalFormatting>
  <conditionalFormatting sqref="T526">
    <cfRule type="expression" dxfId="30" priority="21312">
      <formula>$L526=0</formula>
    </cfRule>
  </conditionalFormatting>
  <conditionalFormatting sqref="X526">
    <cfRule type="expression" dxfId="30" priority="21311">
      <formula>$L526=0</formula>
    </cfRule>
  </conditionalFormatting>
  <conditionalFormatting sqref="AB526">
    <cfRule type="expression" dxfId="30" priority="21310">
      <formula>$L526=0</formula>
    </cfRule>
  </conditionalFormatting>
  <conditionalFormatting sqref="A527:C527">
    <cfRule type="expression" dxfId="30" priority="14057">
      <formula>$L527=0</formula>
    </cfRule>
  </conditionalFormatting>
  <conditionalFormatting sqref="B527:C527">
    <cfRule type="cellIs" dxfId="31" priority="50352" operator="lessThan">
      <formula>0</formula>
    </cfRule>
    <cfRule type="cellIs" dxfId="32" priority="35834" operator="lessThan">
      <formula>0</formula>
    </cfRule>
  </conditionalFormatting>
  <conditionalFormatting sqref="D527">
    <cfRule type="expression" dxfId="30" priority="6798">
      <formula>$L527=0</formula>
    </cfRule>
  </conditionalFormatting>
  <conditionalFormatting sqref="E527:G527">
    <cfRule type="expression" dxfId="30" priority="14056">
      <formula>$L527=0</formula>
    </cfRule>
  </conditionalFormatting>
  <conditionalFormatting sqref="F527:G527">
    <cfRule type="cellIs" dxfId="31" priority="50351" operator="lessThan">
      <formula>0</formula>
    </cfRule>
    <cfRule type="cellIs" dxfId="32" priority="35833" operator="lessThan">
      <formula>0</formula>
    </cfRule>
  </conditionalFormatting>
  <conditionalFormatting sqref="H527">
    <cfRule type="expression" dxfId="30" priority="6797">
      <formula>$L527=0</formula>
    </cfRule>
  </conditionalFormatting>
  <conditionalFormatting sqref="I527:K527">
    <cfRule type="expression" dxfId="30" priority="14055">
      <formula>$L527=0</formula>
    </cfRule>
  </conditionalFormatting>
  <conditionalFormatting sqref="J527:K527">
    <cfRule type="cellIs" dxfId="31" priority="50350" operator="lessThan">
      <formula>0</formula>
    </cfRule>
    <cfRule type="cellIs" dxfId="32" priority="35832" operator="lessThan">
      <formula>0</formula>
    </cfRule>
  </conditionalFormatting>
  <conditionalFormatting sqref="L527">
    <cfRule type="expression" dxfId="30" priority="6796">
      <formula>$L527=0</formula>
    </cfRule>
  </conditionalFormatting>
  <conditionalFormatting sqref="M527:O527">
    <cfRule type="expression" dxfId="30" priority="14054">
      <formula>$L527=0</formula>
    </cfRule>
  </conditionalFormatting>
  <conditionalFormatting sqref="N527:O527">
    <cfRule type="cellIs" dxfId="31" priority="50349" operator="lessThan">
      <formula>0</formula>
    </cfRule>
    <cfRule type="cellIs" dxfId="32" priority="35831" operator="lessThan">
      <formula>0</formula>
    </cfRule>
  </conditionalFormatting>
  <conditionalFormatting sqref="P527">
    <cfRule type="expression" dxfId="30" priority="6795">
      <formula>$L527=0</formula>
    </cfRule>
  </conditionalFormatting>
  <conditionalFormatting sqref="Q527:S527">
    <cfRule type="expression" dxfId="30" priority="14053">
      <formula>$L527=0</formula>
    </cfRule>
  </conditionalFormatting>
  <conditionalFormatting sqref="R527:S527">
    <cfRule type="cellIs" dxfId="31" priority="50348" operator="lessThan">
      <formula>0</formula>
    </cfRule>
    <cfRule type="cellIs" dxfId="32" priority="35830" operator="lessThan">
      <formula>0</formula>
    </cfRule>
  </conditionalFormatting>
  <conditionalFormatting sqref="T527">
    <cfRule type="expression" dxfId="30" priority="6794">
      <formula>$L527=0</formula>
    </cfRule>
  </conditionalFormatting>
  <conditionalFormatting sqref="U527:W527">
    <cfRule type="expression" dxfId="30" priority="14052">
      <formula>$L527=0</formula>
    </cfRule>
  </conditionalFormatting>
  <conditionalFormatting sqref="V527:W527">
    <cfRule type="cellIs" dxfId="31" priority="50347" operator="lessThan">
      <formula>0</formula>
    </cfRule>
    <cfRule type="cellIs" dxfId="32" priority="35829" operator="lessThan">
      <formula>0</formula>
    </cfRule>
  </conditionalFormatting>
  <conditionalFormatting sqref="X527">
    <cfRule type="expression" dxfId="30" priority="6793">
      <formula>$L527=0</formula>
    </cfRule>
  </conditionalFormatting>
  <conditionalFormatting sqref="Y527:AA527">
    <cfRule type="expression" dxfId="30" priority="14051">
      <formula>$L527=0</formula>
    </cfRule>
  </conditionalFormatting>
  <conditionalFormatting sqref="Z527:AA527">
    <cfRule type="cellIs" dxfId="31" priority="50346" operator="lessThan">
      <formula>0</formula>
    </cfRule>
    <cfRule type="cellIs" dxfId="32" priority="35828" operator="lessThan">
      <formula>0</formula>
    </cfRule>
  </conditionalFormatting>
  <conditionalFormatting sqref="AB527">
    <cfRule type="expression" dxfId="30" priority="6792">
      <formula>$L527=0</formula>
    </cfRule>
  </conditionalFormatting>
  <conditionalFormatting sqref="D528">
    <cfRule type="expression" dxfId="30" priority="21309">
      <formula>$L528=0</formula>
    </cfRule>
  </conditionalFormatting>
  <conditionalFormatting sqref="H528">
    <cfRule type="expression" dxfId="30" priority="21308">
      <formula>$L528=0</formula>
    </cfRule>
  </conditionalFormatting>
  <conditionalFormatting sqref="L528">
    <cfRule type="expression" dxfId="30" priority="21307">
      <formula>$L528=0</formula>
    </cfRule>
  </conditionalFormatting>
  <conditionalFormatting sqref="P528">
    <cfRule type="expression" dxfId="30" priority="21306">
      <formula>$L528=0</formula>
    </cfRule>
  </conditionalFormatting>
  <conditionalFormatting sqref="T528">
    <cfRule type="expression" dxfId="30" priority="21305">
      <formula>$L528=0</formula>
    </cfRule>
  </conditionalFormatting>
  <conditionalFormatting sqref="X528">
    <cfRule type="expression" dxfId="30" priority="21304">
      <formula>$L528=0</formula>
    </cfRule>
  </conditionalFormatting>
  <conditionalFormatting sqref="AB528">
    <cfRule type="expression" dxfId="30" priority="21303">
      <formula>$L528=0</formula>
    </cfRule>
  </conditionalFormatting>
  <conditionalFormatting sqref="A529:C529">
    <cfRule type="expression" dxfId="30" priority="14050">
      <formula>$L529=0</formula>
    </cfRule>
  </conditionalFormatting>
  <conditionalFormatting sqref="B529:C529">
    <cfRule type="cellIs" dxfId="31" priority="50345" operator="lessThan">
      <formula>0</formula>
    </cfRule>
    <cfRule type="cellIs" dxfId="32" priority="35827" operator="lessThan">
      <formula>0</formula>
    </cfRule>
  </conditionalFormatting>
  <conditionalFormatting sqref="D529">
    <cfRule type="expression" dxfId="30" priority="6791">
      <formula>$L529=0</formula>
    </cfRule>
  </conditionalFormatting>
  <conditionalFormatting sqref="E529:G529">
    <cfRule type="expression" dxfId="30" priority="14049">
      <formula>$L529=0</formula>
    </cfRule>
  </conditionalFormatting>
  <conditionalFormatting sqref="F529:G529">
    <cfRule type="cellIs" dxfId="31" priority="50344" operator="lessThan">
      <formula>0</formula>
    </cfRule>
    <cfRule type="cellIs" dxfId="32" priority="35826" operator="lessThan">
      <formula>0</formula>
    </cfRule>
  </conditionalFormatting>
  <conditionalFormatting sqref="H529">
    <cfRule type="expression" dxfId="30" priority="6790">
      <formula>$L529=0</formula>
    </cfRule>
  </conditionalFormatting>
  <conditionalFormatting sqref="I529:K529">
    <cfRule type="expression" dxfId="30" priority="14048">
      <formula>$L529=0</formula>
    </cfRule>
  </conditionalFormatting>
  <conditionalFormatting sqref="J529:K529">
    <cfRule type="cellIs" dxfId="31" priority="50343" operator="lessThan">
      <formula>0</formula>
    </cfRule>
    <cfRule type="cellIs" dxfId="32" priority="35825" operator="lessThan">
      <formula>0</formula>
    </cfRule>
  </conditionalFormatting>
  <conditionalFormatting sqref="L529">
    <cfRule type="expression" dxfId="30" priority="6789">
      <formula>$L529=0</formula>
    </cfRule>
  </conditionalFormatting>
  <conditionalFormatting sqref="M529:O529">
    <cfRule type="expression" dxfId="30" priority="14047">
      <formula>$L529=0</formula>
    </cfRule>
  </conditionalFormatting>
  <conditionalFormatting sqref="N529:O529">
    <cfRule type="cellIs" dxfId="31" priority="50342" operator="lessThan">
      <formula>0</formula>
    </cfRule>
    <cfRule type="cellIs" dxfId="32" priority="35824" operator="lessThan">
      <formula>0</formula>
    </cfRule>
  </conditionalFormatting>
  <conditionalFormatting sqref="P529">
    <cfRule type="expression" dxfId="30" priority="6788">
      <formula>$L529=0</formula>
    </cfRule>
  </conditionalFormatting>
  <conditionalFormatting sqref="Q529:S529">
    <cfRule type="expression" dxfId="30" priority="14046">
      <formula>$L529=0</formula>
    </cfRule>
  </conditionalFormatting>
  <conditionalFormatting sqref="R529:S529">
    <cfRule type="cellIs" dxfId="31" priority="50341" operator="lessThan">
      <formula>0</formula>
    </cfRule>
    <cfRule type="cellIs" dxfId="32" priority="35823" operator="lessThan">
      <formula>0</formula>
    </cfRule>
  </conditionalFormatting>
  <conditionalFormatting sqref="T529">
    <cfRule type="expression" dxfId="30" priority="6787">
      <formula>$L529=0</formula>
    </cfRule>
  </conditionalFormatting>
  <conditionalFormatting sqref="U529:W529">
    <cfRule type="expression" dxfId="30" priority="14045">
      <formula>$L529=0</formula>
    </cfRule>
  </conditionalFormatting>
  <conditionalFormatting sqref="V529:W529">
    <cfRule type="cellIs" dxfId="31" priority="50340" operator="lessThan">
      <formula>0</formula>
    </cfRule>
    <cfRule type="cellIs" dxfId="32" priority="35822" operator="lessThan">
      <formula>0</formula>
    </cfRule>
  </conditionalFormatting>
  <conditionalFormatting sqref="X529">
    <cfRule type="expression" dxfId="30" priority="6786">
      <formula>$L529=0</formula>
    </cfRule>
  </conditionalFormatting>
  <conditionalFormatting sqref="Y529:AA529">
    <cfRule type="expression" dxfId="30" priority="14044">
      <formula>$L529=0</formula>
    </cfRule>
  </conditionalFormatting>
  <conditionalFormatting sqref="Z529:AA529">
    <cfRule type="cellIs" dxfId="31" priority="50339" operator="lessThan">
      <formula>0</formula>
    </cfRule>
    <cfRule type="cellIs" dxfId="32" priority="35821" operator="lessThan">
      <formula>0</formula>
    </cfRule>
  </conditionalFormatting>
  <conditionalFormatting sqref="AB529">
    <cfRule type="expression" dxfId="30" priority="6785">
      <formula>$L529=0</formula>
    </cfRule>
  </conditionalFormatting>
  <conditionalFormatting sqref="D530">
    <cfRule type="expression" dxfId="30" priority="21302">
      <formula>$L530=0</formula>
    </cfRule>
  </conditionalFormatting>
  <conditionalFormatting sqref="H530">
    <cfRule type="expression" dxfId="30" priority="21301">
      <formula>$L530=0</formula>
    </cfRule>
  </conditionalFormatting>
  <conditionalFormatting sqref="L530">
    <cfRule type="expression" dxfId="30" priority="21300">
      <formula>$L530=0</formula>
    </cfRule>
  </conditionalFormatting>
  <conditionalFormatting sqref="P530">
    <cfRule type="expression" dxfId="30" priority="21299">
      <formula>$L530=0</formula>
    </cfRule>
  </conditionalFormatting>
  <conditionalFormatting sqref="T530">
    <cfRule type="expression" dxfId="30" priority="21298">
      <formula>$L530=0</formula>
    </cfRule>
  </conditionalFormatting>
  <conditionalFormatting sqref="X530">
    <cfRule type="expression" dxfId="30" priority="21297">
      <formula>$L530=0</formula>
    </cfRule>
  </conditionalFormatting>
  <conditionalFormatting sqref="AB530">
    <cfRule type="expression" dxfId="30" priority="21296">
      <formula>$L530=0</formula>
    </cfRule>
  </conditionalFormatting>
  <conditionalFormatting sqref="A531:C531">
    <cfRule type="expression" dxfId="30" priority="14043">
      <formula>$L531=0</formula>
    </cfRule>
  </conditionalFormatting>
  <conditionalFormatting sqref="B531:C531">
    <cfRule type="cellIs" dxfId="31" priority="50338" operator="lessThan">
      <formula>0</formula>
    </cfRule>
    <cfRule type="cellIs" dxfId="32" priority="35820" operator="lessThan">
      <formula>0</formula>
    </cfRule>
  </conditionalFormatting>
  <conditionalFormatting sqref="D531">
    <cfRule type="expression" dxfId="30" priority="6784">
      <formula>$L531=0</formula>
    </cfRule>
  </conditionalFormatting>
  <conditionalFormatting sqref="E531:G531">
    <cfRule type="expression" dxfId="30" priority="14042">
      <formula>$L531=0</formula>
    </cfRule>
  </conditionalFormatting>
  <conditionalFormatting sqref="F531:G531">
    <cfRule type="cellIs" dxfId="31" priority="50337" operator="lessThan">
      <formula>0</formula>
    </cfRule>
    <cfRule type="cellIs" dxfId="32" priority="35819" operator="lessThan">
      <formula>0</formula>
    </cfRule>
  </conditionalFormatting>
  <conditionalFormatting sqref="H531">
    <cfRule type="expression" dxfId="30" priority="6783">
      <formula>$L531=0</formula>
    </cfRule>
  </conditionalFormatting>
  <conditionalFormatting sqref="I531:K531">
    <cfRule type="expression" dxfId="30" priority="14041">
      <formula>$L531=0</formula>
    </cfRule>
  </conditionalFormatting>
  <conditionalFormatting sqref="J531:K531">
    <cfRule type="cellIs" dxfId="31" priority="50336" operator="lessThan">
      <formula>0</formula>
    </cfRule>
    <cfRule type="cellIs" dxfId="32" priority="35818" operator="lessThan">
      <formula>0</formula>
    </cfRule>
  </conditionalFormatting>
  <conditionalFormatting sqref="L531">
    <cfRule type="expression" dxfId="30" priority="6782">
      <formula>$L531=0</formula>
    </cfRule>
  </conditionalFormatting>
  <conditionalFormatting sqref="M531:O531">
    <cfRule type="expression" dxfId="30" priority="14040">
      <formula>$L531=0</formula>
    </cfRule>
  </conditionalFormatting>
  <conditionalFormatting sqref="N531:O531">
    <cfRule type="cellIs" dxfId="31" priority="50335" operator="lessThan">
      <formula>0</formula>
    </cfRule>
    <cfRule type="cellIs" dxfId="32" priority="35817" operator="lessThan">
      <formula>0</formula>
    </cfRule>
  </conditionalFormatting>
  <conditionalFormatting sqref="P531">
    <cfRule type="expression" dxfId="30" priority="6781">
      <formula>$L531=0</formula>
    </cfRule>
  </conditionalFormatting>
  <conditionalFormatting sqref="Q531:S531">
    <cfRule type="expression" dxfId="30" priority="14039">
      <formula>$L531=0</formula>
    </cfRule>
  </conditionalFormatting>
  <conditionalFormatting sqref="R531:S531">
    <cfRule type="cellIs" dxfId="31" priority="50334" operator="lessThan">
      <formula>0</formula>
    </cfRule>
    <cfRule type="cellIs" dxfId="32" priority="35816" operator="lessThan">
      <formula>0</formula>
    </cfRule>
  </conditionalFormatting>
  <conditionalFormatting sqref="T531">
    <cfRule type="expression" dxfId="30" priority="6780">
      <formula>$L531=0</formula>
    </cfRule>
  </conditionalFormatting>
  <conditionalFormatting sqref="U531:W531">
    <cfRule type="expression" dxfId="30" priority="14038">
      <formula>$L531=0</formula>
    </cfRule>
  </conditionalFormatting>
  <conditionalFormatting sqref="V531:W531">
    <cfRule type="cellIs" dxfId="31" priority="50333" operator="lessThan">
      <formula>0</formula>
    </cfRule>
    <cfRule type="cellIs" dxfId="32" priority="35815" operator="lessThan">
      <formula>0</formula>
    </cfRule>
  </conditionalFormatting>
  <conditionalFormatting sqref="X531">
    <cfRule type="expression" dxfId="30" priority="6779">
      <formula>$L531=0</formula>
    </cfRule>
  </conditionalFormatting>
  <conditionalFormatting sqref="Y531:AA531">
    <cfRule type="expression" dxfId="30" priority="14037">
      <formula>$L531=0</formula>
    </cfRule>
  </conditionalFormatting>
  <conditionalFormatting sqref="Z531:AA531">
    <cfRule type="cellIs" dxfId="31" priority="50332" operator="lessThan">
      <formula>0</formula>
    </cfRule>
    <cfRule type="cellIs" dxfId="32" priority="35814" operator="lessThan">
      <formula>0</formula>
    </cfRule>
  </conditionalFormatting>
  <conditionalFormatting sqref="AB531">
    <cfRule type="expression" dxfId="30" priority="6778">
      <formula>$L531=0</formula>
    </cfRule>
  </conditionalFormatting>
  <conditionalFormatting sqref="D532">
    <cfRule type="expression" dxfId="30" priority="21295">
      <formula>$L532=0</formula>
    </cfRule>
  </conditionalFormatting>
  <conditionalFormatting sqref="H532">
    <cfRule type="expression" dxfId="30" priority="21294">
      <formula>$L532=0</formula>
    </cfRule>
  </conditionalFormatting>
  <conditionalFormatting sqref="L532">
    <cfRule type="expression" dxfId="30" priority="21293">
      <formula>$L532=0</formula>
    </cfRule>
  </conditionalFormatting>
  <conditionalFormatting sqref="P532">
    <cfRule type="expression" dxfId="30" priority="21292">
      <formula>$L532=0</formula>
    </cfRule>
  </conditionalFormatting>
  <conditionalFormatting sqref="T532">
    <cfRule type="expression" dxfId="30" priority="21291">
      <formula>$L532=0</formula>
    </cfRule>
  </conditionalFormatting>
  <conditionalFormatting sqref="X532">
    <cfRule type="expression" dxfId="30" priority="21290">
      <formula>$L532=0</formula>
    </cfRule>
  </conditionalFormatting>
  <conditionalFormatting sqref="AB532">
    <cfRule type="expression" dxfId="30" priority="21289">
      <formula>$L532=0</formula>
    </cfRule>
  </conditionalFormatting>
  <conditionalFormatting sqref="A533:C533">
    <cfRule type="expression" dxfId="30" priority="14036">
      <formula>$L533=0</formula>
    </cfRule>
  </conditionalFormatting>
  <conditionalFormatting sqref="B533:C533">
    <cfRule type="cellIs" dxfId="31" priority="50331" operator="lessThan">
      <formula>0</formula>
    </cfRule>
    <cfRule type="cellIs" dxfId="32" priority="35813" operator="lessThan">
      <formula>0</formula>
    </cfRule>
  </conditionalFormatting>
  <conditionalFormatting sqref="D533">
    <cfRule type="expression" dxfId="30" priority="6777">
      <formula>$L533=0</formula>
    </cfRule>
  </conditionalFormatting>
  <conditionalFormatting sqref="E533:G533">
    <cfRule type="expression" dxfId="30" priority="14035">
      <formula>$L533=0</formula>
    </cfRule>
  </conditionalFormatting>
  <conditionalFormatting sqref="F533:G533">
    <cfRule type="cellIs" dxfId="31" priority="50330" operator="lessThan">
      <formula>0</formula>
    </cfRule>
    <cfRule type="cellIs" dxfId="32" priority="35812" operator="lessThan">
      <formula>0</formula>
    </cfRule>
  </conditionalFormatting>
  <conditionalFormatting sqref="H533">
    <cfRule type="expression" dxfId="30" priority="6776">
      <formula>$L533=0</formula>
    </cfRule>
  </conditionalFormatting>
  <conditionalFormatting sqref="I533:K533">
    <cfRule type="expression" dxfId="30" priority="14034">
      <formula>$L533=0</formula>
    </cfRule>
  </conditionalFormatting>
  <conditionalFormatting sqref="J533:K533">
    <cfRule type="cellIs" dxfId="31" priority="50329" operator="lessThan">
      <formula>0</formula>
    </cfRule>
    <cfRule type="cellIs" dxfId="32" priority="35811" operator="lessThan">
      <formula>0</formula>
    </cfRule>
  </conditionalFormatting>
  <conditionalFormatting sqref="L533">
    <cfRule type="expression" dxfId="30" priority="6775">
      <formula>$L533=0</formula>
    </cfRule>
  </conditionalFormatting>
  <conditionalFormatting sqref="M533:O533">
    <cfRule type="expression" dxfId="30" priority="14033">
      <formula>$L533=0</formula>
    </cfRule>
  </conditionalFormatting>
  <conditionalFormatting sqref="N533:O533">
    <cfRule type="cellIs" dxfId="31" priority="50328" operator="lessThan">
      <formula>0</formula>
    </cfRule>
    <cfRule type="cellIs" dxfId="32" priority="35810" operator="lessThan">
      <formula>0</formula>
    </cfRule>
  </conditionalFormatting>
  <conditionalFormatting sqref="P533">
    <cfRule type="expression" dxfId="30" priority="6774">
      <formula>$L533=0</formula>
    </cfRule>
  </conditionalFormatting>
  <conditionalFormatting sqref="Q533:S533">
    <cfRule type="expression" dxfId="30" priority="14032">
      <formula>$L533=0</formula>
    </cfRule>
  </conditionalFormatting>
  <conditionalFormatting sqref="R533:S533">
    <cfRule type="cellIs" dxfId="31" priority="50327" operator="lessThan">
      <formula>0</formula>
    </cfRule>
    <cfRule type="cellIs" dxfId="32" priority="35809" operator="lessThan">
      <formula>0</formula>
    </cfRule>
  </conditionalFormatting>
  <conditionalFormatting sqref="T533">
    <cfRule type="expression" dxfId="30" priority="6773">
      <formula>$L533=0</formula>
    </cfRule>
  </conditionalFormatting>
  <conditionalFormatting sqref="U533:W533">
    <cfRule type="expression" dxfId="30" priority="14031">
      <formula>$L533=0</formula>
    </cfRule>
  </conditionalFormatting>
  <conditionalFormatting sqref="V533:W533">
    <cfRule type="cellIs" dxfId="31" priority="50326" operator="lessThan">
      <formula>0</formula>
    </cfRule>
    <cfRule type="cellIs" dxfId="32" priority="35808" operator="lessThan">
      <formula>0</formula>
    </cfRule>
  </conditionalFormatting>
  <conditionalFormatting sqref="X533">
    <cfRule type="expression" dxfId="30" priority="6772">
      <formula>$L533=0</formula>
    </cfRule>
  </conditionalFormatting>
  <conditionalFormatting sqref="Y533:AA533">
    <cfRule type="expression" dxfId="30" priority="14030">
      <formula>$L533=0</formula>
    </cfRule>
  </conditionalFormatting>
  <conditionalFormatting sqref="Z533:AA533">
    <cfRule type="cellIs" dxfId="31" priority="50325" operator="lessThan">
      <formula>0</formula>
    </cfRule>
    <cfRule type="cellIs" dxfId="32" priority="35807" operator="lessThan">
      <formula>0</formula>
    </cfRule>
  </conditionalFormatting>
  <conditionalFormatting sqref="AB533">
    <cfRule type="expression" dxfId="30" priority="6771">
      <formula>$L533=0</formula>
    </cfRule>
  </conditionalFormatting>
  <conditionalFormatting sqref="D534">
    <cfRule type="expression" dxfId="30" priority="21288">
      <formula>$L534=0</formula>
    </cfRule>
  </conditionalFormatting>
  <conditionalFormatting sqref="H534">
    <cfRule type="expression" dxfId="30" priority="21287">
      <formula>$L534=0</formula>
    </cfRule>
  </conditionalFormatting>
  <conditionalFormatting sqref="L534">
    <cfRule type="expression" dxfId="30" priority="21286">
      <formula>$L534=0</formula>
    </cfRule>
  </conditionalFormatting>
  <conditionalFormatting sqref="P534">
    <cfRule type="expression" dxfId="30" priority="21285">
      <formula>$L534=0</formula>
    </cfRule>
  </conditionalFormatting>
  <conditionalFormatting sqref="T534">
    <cfRule type="expression" dxfId="30" priority="21284">
      <formula>$L534=0</formula>
    </cfRule>
  </conditionalFormatting>
  <conditionalFormatting sqref="X534">
    <cfRule type="expression" dxfId="30" priority="21283">
      <formula>$L534=0</formula>
    </cfRule>
  </conditionalFormatting>
  <conditionalFormatting sqref="AB534">
    <cfRule type="expression" dxfId="30" priority="21282">
      <formula>$L534=0</formula>
    </cfRule>
  </conditionalFormatting>
  <conditionalFormatting sqref="A535:C535">
    <cfRule type="expression" dxfId="30" priority="14029">
      <formula>$L535=0</formula>
    </cfRule>
  </conditionalFormatting>
  <conditionalFormatting sqref="B535:C535">
    <cfRule type="cellIs" dxfId="31" priority="50324" operator="lessThan">
      <formula>0</formula>
    </cfRule>
    <cfRule type="cellIs" dxfId="32" priority="35806" operator="lessThan">
      <formula>0</formula>
    </cfRule>
  </conditionalFormatting>
  <conditionalFormatting sqref="D535">
    <cfRule type="expression" dxfId="30" priority="6770">
      <formula>$L535=0</formula>
    </cfRule>
  </conditionalFormatting>
  <conditionalFormatting sqref="E535:G535">
    <cfRule type="expression" dxfId="30" priority="14028">
      <formula>$L535=0</formula>
    </cfRule>
  </conditionalFormatting>
  <conditionalFormatting sqref="F535:G535">
    <cfRule type="cellIs" dxfId="31" priority="50323" operator="lessThan">
      <formula>0</formula>
    </cfRule>
    <cfRule type="cellIs" dxfId="32" priority="35805" operator="lessThan">
      <formula>0</formula>
    </cfRule>
  </conditionalFormatting>
  <conditionalFormatting sqref="H535">
    <cfRule type="expression" dxfId="30" priority="6769">
      <formula>$L535=0</formula>
    </cfRule>
  </conditionalFormatting>
  <conditionalFormatting sqref="I535:K535">
    <cfRule type="expression" dxfId="30" priority="14027">
      <formula>$L535=0</formula>
    </cfRule>
  </conditionalFormatting>
  <conditionalFormatting sqref="J535:K535">
    <cfRule type="cellIs" dxfId="31" priority="50322" operator="lessThan">
      <formula>0</formula>
    </cfRule>
    <cfRule type="cellIs" dxfId="32" priority="35804" operator="lessThan">
      <formula>0</formula>
    </cfRule>
  </conditionalFormatting>
  <conditionalFormatting sqref="L535">
    <cfRule type="expression" dxfId="30" priority="6768">
      <formula>$L535=0</formula>
    </cfRule>
  </conditionalFormatting>
  <conditionalFormatting sqref="M535:O535">
    <cfRule type="expression" dxfId="30" priority="14026">
      <formula>$L535=0</formula>
    </cfRule>
  </conditionalFormatting>
  <conditionalFormatting sqref="N535:O535">
    <cfRule type="cellIs" dxfId="31" priority="50321" operator="lessThan">
      <formula>0</formula>
    </cfRule>
    <cfRule type="cellIs" dxfId="32" priority="35803" operator="lessThan">
      <formula>0</formula>
    </cfRule>
  </conditionalFormatting>
  <conditionalFormatting sqref="P535">
    <cfRule type="expression" dxfId="30" priority="6767">
      <formula>$L535=0</formula>
    </cfRule>
  </conditionalFormatting>
  <conditionalFormatting sqref="Q535:S535">
    <cfRule type="expression" dxfId="30" priority="14025">
      <formula>$L535=0</formula>
    </cfRule>
  </conditionalFormatting>
  <conditionalFormatting sqref="R535:S535">
    <cfRule type="cellIs" dxfId="31" priority="50320" operator="lessThan">
      <formula>0</formula>
    </cfRule>
    <cfRule type="cellIs" dxfId="32" priority="35802" operator="lessThan">
      <formula>0</formula>
    </cfRule>
  </conditionalFormatting>
  <conditionalFormatting sqref="T535">
    <cfRule type="expression" dxfId="30" priority="6766">
      <formula>$L535=0</formula>
    </cfRule>
  </conditionalFormatting>
  <conditionalFormatting sqref="U535:W535">
    <cfRule type="expression" dxfId="30" priority="14024">
      <formula>$L535=0</formula>
    </cfRule>
  </conditionalFormatting>
  <conditionalFormatting sqref="V535:W535">
    <cfRule type="cellIs" dxfId="31" priority="50319" operator="lessThan">
      <formula>0</formula>
    </cfRule>
    <cfRule type="cellIs" dxfId="32" priority="35801" operator="lessThan">
      <formula>0</formula>
    </cfRule>
  </conditionalFormatting>
  <conditionalFormatting sqref="X535">
    <cfRule type="expression" dxfId="30" priority="6765">
      <formula>$L535=0</formula>
    </cfRule>
  </conditionalFormatting>
  <conditionalFormatting sqref="Y535:AA535">
    <cfRule type="expression" dxfId="30" priority="14023">
      <formula>$L535=0</formula>
    </cfRule>
  </conditionalFormatting>
  <conditionalFormatting sqref="Z535:AA535">
    <cfRule type="cellIs" dxfId="31" priority="50318" operator="lessThan">
      <formula>0</formula>
    </cfRule>
    <cfRule type="cellIs" dxfId="32" priority="35800" operator="lessThan">
      <formula>0</formula>
    </cfRule>
  </conditionalFormatting>
  <conditionalFormatting sqref="AB535">
    <cfRule type="expression" dxfId="30" priority="6764">
      <formula>$L535=0</formula>
    </cfRule>
  </conditionalFormatting>
  <conditionalFormatting sqref="D536">
    <cfRule type="expression" dxfId="30" priority="21281">
      <formula>$L536=0</formula>
    </cfRule>
  </conditionalFormatting>
  <conditionalFormatting sqref="H536">
    <cfRule type="expression" dxfId="30" priority="21280">
      <formula>$L536=0</formula>
    </cfRule>
  </conditionalFormatting>
  <conditionalFormatting sqref="L536">
    <cfRule type="expression" dxfId="30" priority="21279">
      <formula>$L536=0</formula>
    </cfRule>
  </conditionalFormatting>
  <conditionalFormatting sqref="P536">
    <cfRule type="expression" dxfId="30" priority="21278">
      <formula>$L536=0</formula>
    </cfRule>
  </conditionalFormatting>
  <conditionalFormatting sqref="T536">
    <cfRule type="expression" dxfId="30" priority="21277">
      <formula>$L536=0</formula>
    </cfRule>
  </conditionalFormatting>
  <conditionalFormatting sqref="X536">
    <cfRule type="expression" dxfId="30" priority="21276">
      <formula>$L536=0</formula>
    </cfRule>
  </conditionalFormatting>
  <conditionalFormatting sqref="AB536">
    <cfRule type="expression" dxfId="30" priority="21275">
      <formula>$L536=0</formula>
    </cfRule>
  </conditionalFormatting>
  <conditionalFormatting sqref="A537:C537">
    <cfRule type="expression" dxfId="30" priority="14022">
      <formula>$L537=0</formula>
    </cfRule>
  </conditionalFormatting>
  <conditionalFormatting sqref="B537:C537">
    <cfRule type="cellIs" dxfId="31" priority="50317" operator="lessThan">
      <formula>0</formula>
    </cfRule>
    <cfRule type="cellIs" dxfId="32" priority="35799" operator="lessThan">
      <formula>0</formula>
    </cfRule>
  </conditionalFormatting>
  <conditionalFormatting sqref="D537">
    <cfRule type="expression" dxfId="30" priority="6763">
      <formula>$L537=0</formula>
    </cfRule>
  </conditionalFormatting>
  <conditionalFormatting sqref="E537:G537">
    <cfRule type="expression" dxfId="30" priority="14021">
      <formula>$L537=0</formula>
    </cfRule>
  </conditionalFormatting>
  <conditionalFormatting sqref="F537:G537">
    <cfRule type="cellIs" dxfId="31" priority="50316" operator="lessThan">
      <formula>0</formula>
    </cfRule>
    <cfRule type="cellIs" dxfId="32" priority="35798" operator="lessThan">
      <formula>0</formula>
    </cfRule>
  </conditionalFormatting>
  <conditionalFormatting sqref="H537">
    <cfRule type="expression" dxfId="30" priority="6762">
      <formula>$L537=0</formula>
    </cfRule>
  </conditionalFormatting>
  <conditionalFormatting sqref="I537:K537">
    <cfRule type="expression" dxfId="30" priority="14020">
      <formula>$L537=0</formula>
    </cfRule>
  </conditionalFormatting>
  <conditionalFormatting sqref="J537:K537">
    <cfRule type="cellIs" dxfId="31" priority="50315" operator="lessThan">
      <formula>0</formula>
    </cfRule>
    <cfRule type="cellIs" dxfId="32" priority="35797" operator="lessThan">
      <formula>0</formula>
    </cfRule>
  </conditionalFormatting>
  <conditionalFormatting sqref="L537">
    <cfRule type="expression" dxfId="30" priority="6761">
      <formula>$L537=0</formula>
    </cfRule>
  </conditionalFormatting>
  <conditionalFormatting sqref="M537:O537">
    <cfRule type="expression" dxfId="30" priority="14019">
      <formula>$L537=0</formula>
    </cfRule>
  </conditionalFormatting>
  <conditionalFormatting sqref="N537:O537">
    <cfRule type="cellIs" dxfId="31" priority="50314" operator="lessThan">
      <formula>0</formula>
    </cfRule>
    <cfRule type="cellIs" dxfId="32" priority="35796" operator="lessThan">
      <formula>0</formula>
    </cfRule>
  </conditionalFormatting>
  <conditionalFormatting sqref="P537">
    <cfRule type="expression" dxfId="30" priority="6760">
      <formula>$L537=0</formula>
    </cfRule>
  </conditionalFormatting>
  <conditionalFormatting sqref="Q537:S537">
    <cfRule type="expression" dxfId="30" priority="14018">
      <formula>$L537=0</formula>
    </cfRule>
  </conditionalFormatting>
  <conditionalFormatting sqref="R537:S537">
    <cfRule type="cellIs" dxfId="31" priority="50313" operator="lessThan">
      <formula>0</formula>
    </cfRule>
    <cfRule type="cellIs" dxfId="32" priority="35795" operator="lessThan">
      <formula>0</formula>
    </cfRule>
  </conditionalFormatting>
  <conditionalFormatting sqref="T537">
    <cfRule type="expression" dxfId="30" priority="6759">
      <formula>$L537=0</formula>
    </cfRule>
  </conditionalFormatting>
  <conditionalFormatting sqref="U537:W537">
    <cfRule type="expression" dxfId="30" priority="14017">
      <formula>$L537=0</formula>
    </cfRule>
  </conditionalFormatting>
  <conditionalFormatting sqref="V537:W537">
    <cfRule type="cellIs" dxfId="31" priority="50312" operator="lessThan">
      <formula>0</formula>
    </cfRule>
    <cfRule type="cellIs" dxfId="32" priority="35794" operator="lessThan">
      <formula>0</formula>
    </cfRule>
  </conditionalFormatting>
  <conditionalFormatting sqref="X537">
    <cfRule type="expression" dxfId="30" priority="6758">
      <formula>$L537=0</formula>
    </cfRule>
  </conditionalFormatting>
  <conditionalFormatting sqref="Y537:AA537">
    <cfRule type="expression" dxfId="30" priority="14016">
      <formula>$L537=0</formula>
    </cfRule>
  </conditionalFormatting>
  <conditionalFormatting sqref="Z537:AA537">
    <cfRule type="cellIs" dxfId="31" priority="50311" operator="lessThan">
      <formula>0</formula>
    </cfRule>
    <cfRule type="cellIs" dxfId="32" priority="35793" operator="lessThan">
      <formula>0</formula>
    </cfRule>
  </conditionalFormatting>
  <conditionalFormatting sqref="AB537">
    <cfRule type="expression" dxfId="30" priority="6757">
      <formula>$L537=0</formula>
    </cfRule>
  </conditionalFormatting>
  <conditionalFormatting sqref="D538">
    <cfRule type="expression" dxfId="30" priority="21274">
      <formula>$L538=0</formula>
    </cfRule>
  </conditionalFormatting>
  <conditionalFormatting sqref="H538">
    <cfRule type="expression" dxfId="30" priority="21273">
      <formula>$L538=0</formula>
    </cfRule>
  </conditionalFormatting>
  <conditionalFormatting sqref="L538">
    <cfRule type="expression" dxfId="30" priority="21272">
      <formula>$L538=0</formula>
    </cfRule>
  </conditionalFormatting>
  <conditionalFormatting sqref="P538">
    <cfRule type="expression" dxfId="30" priority="21271">
      <formula>$L538=0</formula>
    </cfRule>
  </conditionalFormatting>
  <conditionalFormatting sqref="T538">
    <cfRule type="expression" dxfId="30" priority="21270">
      <formula>$L538=0</formula>
    </cfRule>
  </conditionalFormatting>
  <conditionalFormatting sqref="X538">
    <cfRule type="expression" dxfId="30" priority="21269">
      <formula>$L538=0</formula>
    </cfRule>
  </conditionalFormatting>
  <conditionalFormatting sqref="AB538">
    <cfRule type="expression" dxfId="30" priority="21268">
      <formula>$L538=0</formula>
    </cfRule>
  </conditionalFormatting>
  <conditionalFormatting sqref="A539:C539">
    <cfRule type="expression" dxfId="30" priority="14015">
      <formula>$L539=0</formula>
    </cfRule>
  </conditionalFormatting>
  <conditionalFormatting sqref="B539:C539">
    <cfRule type="cellIs" dxfId="31" priority="50310" operator="lessThan">
      <formula>0</formula>
    </cfRule>
    <cfRule type="cellIs" dxfId="32" priority="35792" operator="lessThan">
      <formula>0</formula>
    </cfRule>
  </conditionalFormatting>
  <conditionalFormatting sqref="D539">
    <cfRule type="expression" dxfId="30" priority="6756">
      <formula>$L539=0</formula>
    </cfRule>
  </conditionalFormatting>
  <conditionalFormatting sqref="E539:G539">
    <cfRule type="expression" dxfId="30" priority="14014">
      <formula>$L539=0</formula>
    </cfRule>
  </conditionalFormatting>
  <conditionalFormatting sqref="F539:G539">
    <cfRule type="cellIs" dxfId="31" priority="50309" operator="lessThan">
      <formula>0</formula>
    </cfRule>
    <cfRule type="cellIs" dxfId="32" priority="35791" operator="lessThan">
      <formula>0</formula>
    </cfRule>
  </conditionalFormatting>
  <conditionalFormatting sqref="H539">
    <cfRule type="expression" dxfId="30" priority="6755">
      <formula>$L539=0</formula>
    </cfRule>
  </conditionalFormatting>
  <conditionalFormatting sqref="I539:K539">
    <cfRule type="expression" dxfId="30" priority="14013">
      <formula>$L539=0</formula>
    </cfRule>
  </conditionalFormatting>
  <conditionalFormatting sqref="J539:K539">
    <cfRule type="cellIs" dxfId="31" priority="50308" operator="lessThan">
      <formula>0</formula>
    </cfRule>
    <cfRule type="cellIs" dxfId="32" priority="35790" operator="lessThan">
      <formula>0</formula>
    </cfRule>
  </conditionalFormatting>
  <conditionalFormatting sqref="L539">
    <cfRule type="expression" dxfId="30" priority="6754">
      <formula>$L539=0</formula>
    </cfRule>
  </conditionalFormatting>
  <conditionalFormatting sqref="M539:O539">
    <cfRule type="expression" dxfId="30" priority="14012">
      <formula>$L539=0</formula>
    </cfRule>
  </conditionalFormatting>
  <conditionalFormatting sqref="N539:O539">
    <cfRule type="cellIs" dxfId="31" priority="50307" operator="lessThan">
      <formula>0</formula>
    </cfRule>
    <cfRule type="cellIs" dxfId="32" priority="35789" operator="lessThan">
      <formula>0</formula>
    </cfRule>
  </conditionalFormatting>
  <conditionalFormatting sqref="P539">
    <cfRule type="expression" dxfId="30" priority="6753">
      <formula>$L539=0</formula>
    </cfRule>
  </conditionalFormatting>
  <conditionalFormatting sqref="Q539:S539">
    <cfRule type="expression" dxfId="30" priority="14011">
      <formula>$L539=0</formula>
    </cfRule>
  </conditionalFormatting>
  <conditionalFormatting sqref="R539:S539">
    <cfRule type="cellIs" dxfId="31" priority="50306" operator="lessThan">
      <formula>0</formula>
    </cfRule>
    <cfRule type="cellIs" dxfId="32" priority="35788" operator="lessThan">
      <formula>0</formula>
    </cfRule>
  </conditionalFormatting>
  <conditionalFormatting sqref="T539">
    <cfRule type="expression" dxfId="30" priority="6752">
      <formula>$L539=0</formula>
    </cfRule>
  </conditionalFormatting>
  <conditionalFormatting sqref="U539:W539">
    <cfRule type="expression" dxfId="30" priority="14010">
      <formula>$L539=0</formula>
    </cfRule>
  </conditionalFormatting>
  <conditionalFormatting sqref="V539:W539">
    <cfRule type="cellIs" dxfId="31" priority="50305" operator="lessThan">
      <formula>0</formula>
    </cfRule>
    <cfRule type="cellIs" dxfId="32" priority="35787" operator="lessThan">
      <formula>0</formula>
    </cfRule>
  </conditionalFormatting>
  <conditionalFormatting sqref="X539">
    <cfRule type="expression" dxfId="30" priority="6751">
      <formula>$L539=0</formula>
    </cfRule>
  </conditionalFormatting>
  <conditionalFormatting sqref="Y539:AA539">
    <cfRule type="expression" dxfId="30" priority="14009">
      <formula>$L539=0</formula>
    </cfRule>
  </conditionalFormatting>
  <conditionalFormatting sqref="Z539:AA539">
    <cfRule type="cellIs" dxfId="31" priority="50304" operator="lessThan">
      <formula>0</formula>
    </cfRule>
    <cfRule type="cellIs" dxfId="32" priority="35786" operator="lessThan">
      <formula>0</formula>
    </cfRule>
  </conditionalFormatting>
  <conditionalFormatting sqref="AB539">
    <cfRule type="expression" dxfId="30" priority="6750">
      <formula>$L539=0</formula>
    </cfRule>
  </conditionalFormatting>
  <conditionalFormatting sqref="D540">
    <cfRule type="expression" dxfId="30" priority="21267">
      <formula>$L540=0</formula>
    </cfRule>
  </conditionalFormatting>
  <conditionalFormatting sqref="H540">
    <cfRule type="expression" dxfId="30" priority="21266">
      <formula>$L540=0</formula>
    </cfRule>
  </conditionalFormatting>
  <conditionalFormatting sqref="L540">
    <cfRule type="expression" dxfId="30" priority="21265">
      <formula>$L540=0</formula>
    </cfRule>
  </conditionalFormatting>
  <conditionalFormatting sqref="P540">
    <cfRule type="expression" dxfId="30" priority="21264">
      <formula>$L540=0</formula>
    </cfRule>
  </conditionalFormatting>
  <conditionalFormatting sqref="T540">
    <cfRule type="expression" dxfId="30" priority="21263">
      <formula>$L540=0</formula>
    </cfRule>
  </conditionalFormatting>
  <conditionalFormatting sqref="X540">
    <cfRule type="expression" dxfId="30" priority="21262">
      <formula>$L540=0</formula>
    </cfRule>
  </conditionalFormatting>
  <conditionalFormatting sqref="AB540">
    <cfRule type="expression" dxfId="30" priority="21261">
      <formula>$L540=0</formula>
    </cfRule>
  </conditionalFormatting>
  <conditionalFormatting sqref="A541:C541">
    <cfRule type="expression" dxfId="30" priority="14008">
      <formula>$L541=0</formula>
    </cfRule>
  </conditionalFormatting>
  <conditionalFormatting sqref="B541:C541">
    <cfRule type="cellIs" dxfId="31" priority="50303" operator="lessThan">
      <formula>0</formula>
    </cfRule>
    <cfRule type="cellIs" dxfId="32" priority="35785" operator="lessThan">
      <formula>0</formula>
    </cfRule>
  </conditionalFormatting>
  <conditionalFormatting sqref="D541">
    <cfRule type="expression" dxfId="30" priority="6749">
      <formula>$L541=0</formula>
    </cfRule>
  </conditionalFormatting>
  <conditionalFormatting sqref="E541:G541">
    <cfRule type="expression" dxfId="30" priority="14007">
      <formula>$L541=0</formula>
    </cfRule>
  </conditionalFormatting>
  <conditionalFormatting sqref="F541:G541">
    <cfRule type="cellIs" dxfId="31" priority="50302" operator="lessThan">
      <formula>0</formula>
    </cfRule>
    <cfRule type="cellIs" dxfId="32" priority="35784" operator="lessThan">
      <formula>0</formula>
    </cfRule>
  </conditionalFormatting>
  <conditionalFormatting sqref="H541">
    <cfRule type="expression" dxfId="30" priority="6748">
      <formula>$L541=0</formula>
    </cfRule>
  </conditionalFormatting>
  <conditionalFormatting sqref="I541:K541">
    <cfRule type="expression" dxfId="30" priority="14006">
      <formula>$L541=0</formula>
    </cfRule>
  </conditionalFormatting>
  <conditionalFormatting sqref="J541:K541">
    <cfRule type="cellIs" dxfId="31" priority="50301" operator="lessThan">
      <formula>0</formula>
    </cfRule>
    <cfRule type="cellIs" dxfId="32" priority="35783" operator="lessThan">
      <formula>0</formula>
    </cfRule>
  </conditionalFormatting>
  <conditionalFormatting sqref="L541">
    <cfRule type="expression" dxfId="30" priority="6747">
      <formula>$L541=0</formula>
    </cfRule>
  </conditionalFormatting>
  <conditionalFormatting sqref="M541:O541">
    <cfRule type="expression" dxfId="30" priority="14005">
      <formula>$L541=0</formula>
    </cfRule>
  </conditionalFormatting>
  <conditionalFormatting sqref="N541:O541">
    <cfRule type="cellIs" dxfId="31" priority="50300" operator="lessThan">
      <formula>0</formula>
    </cfRule>
    <cfRule type="cellIs" dxfId="32" priority="35782" operator="lessThan">
      <formula>0</formula>
    </cfRule>
  </conditionalFormatting>
  <conditionalFormatting sqref="P541">
    <cfRule type="expression" dxfId="30" priority="6746">
      <formula>$L541=0</formula>
    </cfRule>
  </conditionalFormatting>
  <conditionalFormatting sqref="Q541:S541">
    <cfRule type="expression" dxfId="30" priority="14004">
      <formula>$L541=0</formula>
    </cfRule>
  </conditionalFormatting>
  <conditionalFormatting sqref="R541:S541">
    <cfRule type="cellIs" dxfId="31" priority="50299" operator="lessThan">
      <formula>0</formula>
    </cfRule>
    <cfRule type="cellIs" dxfId="32" priority="35781" operator="lessThan">
      <formula>0</formula>
    </cfRule>
  </conditionalFormatting>
  <conditionalFormatting sqref="T541">
    <cfRule type="expression" dxfId="30" priority="6745">
      <formula>$L541=0</formula>
    </cfRule>
  </conditionalFormatting>
  <conditionalFormatting sqref="U541:W541">
    <cfRule type="expression" dxfId="30" priority="14003">
      <formula>$L541=0</formula>
    </cfRule>
  </conditionalFormatting>
  <conditionalFormatting sqref="V541:W541">
    <cfRule type="cellIs" dxfId="31" priority="50298" operator="lessThan">
      <formula>0</formula>
    </cfRule>
    <cfRule type="cellIs" dxfId="32" priority="35780" operator="lessThan">
      <formula>0</formula>
    </cfRule>
  </conditionalFormatting>
  <conditionalFormatting sqref="X541">
    <cfRule type="expression" dxfId="30" priority="6744">
      <formula>$L541=0</formula>
    </cfRule>
  </conditionalFormatting>
  <conditionalFormatting sqref="Y541:AA541">
    <cfRule type="expression" dxfId="30" priority="14002">
      <formula>$L541=0</formula>
    </cfRule>
  </conditionalFormatting>
  <conditionalFormatting sqref="Z541:AA541">
    <cfRule type="cellIs" dxfId="31" priority="50297" operator="lessThan">
      <formula>0</formula>
    </cfRule>
    <cfRule type="cellIs" dxfId="32" priority="35779" operator="lessThan">
      <formula>0</formula>
    </cfRule>
  </conditionalFormatting>
  <conditionalFormatting sqref="AB541">
    <cfRule type="expression" dxfId="30" priority="6743">
      <formula>$L541=0</formula>
    </cfRule>
  </conditionalFormatting>
  <conditionalFormatting sqref="D542">
    <cfRule type="expression" dxfId="30" priority="21260">
      <formula>$L542=0</formula>
    </cfRule>
  </conditionalFormatting>
  <conditionalFormatting sqref="H542">
    <cfRule type="expression" dxfId="30" priority="21259">
      <formula>$L542=0</formula>
    </cfRule>
  </conditionalFormatting>
  <conditionalFormatting sqref="L542">
    <cfRule type="expression" dxfId="30" priority="21258">
      <formula>$L542=0</formula>
    </cfRule>
  </conditionalFormatting>
  <conditionalFormatting sqref="P542">
    <cfRule type="expression" dxfId="30" priority="21257">
      <formula>$L542=0</formula>
    </cfRule>
  </conditionalFormatting>
  <conditionalFormatting sqref="T542">
    <cfRule type="expression" dxfId="30" priority="21256">
      <formula>$L542=0</formula>
    </cfRule>
  </conditionalFormatting>
  <conditionalFormatting sqref="X542">
    <cfRule type="expression" dxfId="30" priority="21255">
      <formula>$L542=0</formula>
    </cfRule>
  </conditionalFormatting>
  <conditionalFormatting sqref="AB542">
    <cfRule type="expression" dxfId="30" priority="21254">
      <formula>$L542=0</formula>
    </cfRule>
  </conditionalFormatting>
  <conditionalFormatting sqref="A543:C543">
    <cfRule type="expression" dxfId="30" priority="14001">
      <formula>$L543=0</formula>
    </cfRule>
  </conditionalFormatting>
  <conditionalFormatting sqref="B543:C543">
    <cfRule type="cellIs" dxfId="31" priority="50296" operator="lessThan">
      <formula>0</formula>
    </cfRule>
    <cfRule type="cellIs" dxfId="32" priority="35778" operator="lessThan">
      <formula>0</formula>
    </cfRule>
  </conditionalFormatting>
  <conditionalFormatting sqref="D543">
    <cfRule type="expression" dxfId="30" priority="6742">
      <formula>$L543=0</formula>
    </cfRule>
  </conditionalFormatting>
  <conditionalFormatting sqref="E543:G543">
    <cfRule type="expression" dxfId="30" priority="14000">
      <formula>$L543=0</formula>
    </cfRule>
  </conditionalFormatting>
  <conditionalFormatting sqref="F543:G543">
    <cfRule type="cellIs" dxfId="31" priority="50295" operator="lessThan">
      <formula>0</formula>
    </cfRule>
    <cfRule type="cellIs" dxfId="32" priority="35777" operator="lessThan">
      <formula>0</formula>
    </cfRule>
  </conditionalFormatting>
  <conditionalFormatting sqref="H543">
    <cfRule type="expression" dxfId="30" priority="6741">
      <formula>$L543=0</formula>
    </cfRule>
  </conditionalFormatting>
  <conditionalFormatting sqref="I543:K543">
    <cfRule type="expression" dxfId="30" priority="13999">
      <formula>$L543=0</formula>
    </cfRule>
  </conditionalFormatting>
  <conditionalFormatting sqref="J543:K543">
    <cfRule type="cellIs" dxfId="31" priority="50294" operator="lessThan">
      <formula>0</formula>
    </cfRule>
    <cfRule type="cellIs" dxfId="32" priority="35776" operator="lessThan">
      <formula>0</formula>
    </cfRule>
  </conditionalFormatting>
  <conditionalFormatting sqref="L543">
    <cfRule type="expression" dxfId="30" priority="6740">
      <formula>$L543=0</formula>
    </cfRule>
  </conditionalFormatting>
  <conditionalFormatting sqref="M543:O543">
    <cfRule type="expression" dxfId="30" priority="13998">
      <formula>$L543=0</formula>
    </cfRule>
  </conditionalFormatting>
  <conditionalFormatting sqref="N543:O543">
    <cfRule type="cellIs" dxfId="31" priority="50293" operator="lessThan">
      <formula>0</formula>
    </cfRule>
    <cfRule type="cellIs" dxfId="32" priority="35775" operator="lessThan">
      <formula>0</formula>
    </cfRule>
  </conditionalFormatting>
  <conditionalFormatting sqref="P543">
    <cfRule type="expression" dxfId="30" priority="6739">
      <formula>$L543=0</formula>
    </cfRule>
  </conditionalFormatting>
  <conditionalFormatting sqref="Q543:S543">
    <cfRule type="expression" dxfId="30" priority="13997">
      <formula>$L543=0</formula>
    </cfRule>
  </conditionalFormatting>
  <conditionalFormatting sqref="R543:S543">
    <cfRule type="cellIs" dxfId="31" priority="50292" operator="lessThan">
      <formula>0</formula>
    </cfRule>
    <cfRule type="cellIs" dxfId="32" priority="35774" operator="lessThan">
      <formula>0</formula>
    </cfRule>
  </conditionalFormatting>
  <conditionalFormatting sqref="T543">
    <cfRule type="expression" dxfId="30" priority="6738">
      <formula>$L543=0</formula>
    </cfRule>
  </conditionalFormatting>
  <conditionalFormatting sqref="U543:W543">
    <cfRule type="expression" dxfId="30" priority="13996">
      <formula>$L543=0</formula>
    </cfRule>
  </conditionalFormatting>
  <conditionalFormatting sqref="V543:W543">
    <cfRule type="cellIs" dxfId="31" priority="50291" operator="lessThan">
      <formula>0</formula>
    </cfRule>
    <cfRule type="cellIs" dxfId="32" priority="35773" operator="lessThan">
      <formula>0</formula>
    </cfRule>
  </conditionalFormatting>
  <conditionalFormatting sqref="X543">
    <cfRule type="expression" dxfId="30" priority="6737">
      <formula>$L543=0</formula>
    </cfRule>
  </conditionalFormatting>
  <conditionalFormatting sqref="Y543:AA543">
    <cfRule type="expression" dxfId="30" priority="13995">
      <formula>$L543=0</formula>
    </cfRule>
  </conditionalFormatting>
  <conditionalFormatting sqref="Z543:AA543">
    <cfRule type="cellIs" dxfId="31" priority="50290" operator="lessThan">
      <formula>0</formula>
    </cfRule>
    <cfRule type="cellIs" dxfId="32" priority="35772" operator="lessThan">
      <formula>0</formula>
    </cfRule>
  </conditionalFormatting>
  <conditionalFormatting sqref="AB543">
    <cfRule type="expression" dxfId="30" priority="6736">
      <formula>$L543=0</formula>
    </cfRule>
  </conditionalFormatting>
  <conditionalFormatting sqref="D544">
    <cfRule type="expression" dxfId="30" priority="21253">
      <formula>$L544=0</formula>
    </cfRule>
  </conditionalFormatting>
  <conditionalFormatting sqref="H544">
    <cfRule type="expression" dxfId="30" priority="21252">
      <formula>$L544=0</formula>
    </cfRule>
  </conditionalFormatting>
  <conditionalFormatting sqref="L544">
    <cfRule type="expression" dxfId="30" priority="21251">
      <formula>$L544=0</formula>
    </cfRule>
  </conditionalFormatting>
  <conditionalFormatting sqref="P544">
    <cfRule type="expression" dxfId="30" priority="21250">
      <formula>$L544=0</formula>
    </cfRule>
  </conditionalFormatting>
  <conditionalFormatting sqref="T544">
    <cfRule type="expression" dxfId="30" priority="21249">
      <formula>$L544=0</formula>
    </cfRule>
  </conditionalFormatting>
  <conditionalFormatting sqref="X544">
    <cfRule type="expression" dxfId="30" priority="21248">
      <formula>$L544=0</formula>
    </cfRule>
  </conditionalFormatting>
  <conditionalFormatting sqref="AB544">
    <cfRule type="expression" dxfId="30" priority="21247">
      <formula>$L544=0</formula>
    </cfRule>
  </conditionalFormatting>
  <conditionalFormatting sqref="A545:C545">
    <cfRule type="expression" dxfId="30" priority="13994">
      <formula>$L545=0</formula>
    </cfRule>
  </conditionalFormatting>
  <conditionalFormatting sqref="B545:C545">
    <cfRule type="cellIs" dxfId="31" priority="50289" operator="lessThan">
      <formula>0</formula>
    </cfRule>
    <cfRule type="cellIs" dxfId="32" priority="35771" operator="lessThan">
      <formula>0</formula>
    </cfRule>
  </conditionalFormatting>
  <conditionalFormatting sqref="D545">
    <cfRule type="expression" dxfId="30" priority="6735">
      <formula>$L545=0</formula>
    </cfRule>
  </conditionalFormatting>
  <conditionalFormatting sqref="E545:G545">
    <cfRule type="expression" dxfId="30" priority="13993">
      <formula>$L545=0</formula>
    </cfRule>
  </conditionalFormatting>
  <conditionalFormatting sqref="F545:G545">
    <cfRule type="cellIs" dxfId="31" priority="50288" operator="lessThan">
      <formula>0</formula>
    </cfRule>
    <cfRule type="cellIs" dxfId="32" priority="35770" operator="lessThan">
      <formula>0</formula>
    </cfRule>
  </conditionalFormatting>
  <conditionalFormatting sqref="H545">
    <cfRule type="expression" dxfId="30" priority="6734">
      <formula>$L545=0</formula>
    </cfRule>
  </conditionalFormatting>
  <conditionalFormatting sqref="I545:K545">
    <cfRule type="expression" dxfId="30" priority="13992">
      <formula>$L545=0</formula>
    </cfRule>
  </conditionalFormatting>
  <conditionalFormatting sqref="J545:K545">
    <cfRule type="cellIs" dxfId="31" priority="50287" operator="lessThan">
      <formula>0</formula>
    </cfRule>
    <cfRule type="cellIs" dxfId="32" priority="35769" operator="lessThan">
      <formula>0</formula>
    </cfRule>
  </conditionalFormatting>
  <conditionalFormatting sqref="L545">
    <cfRule type="expression" dxfId="30" priority="6733">
      <formula>$L545=0</formula>
    </cfRule>
  </conditionalFormatting>
  <conditionalFormatting sqref="M545:O545">
    <cfRule type="expression" dxfId="30" priority="13991">
      <formula>$L545=0</formula>
    </cfRule>
  </conditionalFormatting>
  <conditionalFormatting sqref="N545:O545">
    <cfRule type="cellIs" dxfId="31" priority="50286" operator="lessThan">
      <formula>0</formula>
    </cfRule>
    <cfRule type="cellIs" dxfId="32" priority="35768" operator="lessThan">
      <formula>0</formula>
    </cfRule>
  </conditionalFormatting>
  <conditionalFormatting sqref="P545">
    <cfRule type="expression" dxfId="30" priority="6732">
      <formula>$L545=0</formula>
    </cfRule>
  </conditionalFormatting>
  <conditionalFormatting sqref="Q545:S545">
    <cfRule type="expression" dxfId="30" priority="13990">
      <formula>$L545=0</formula>
    </cfRule>
  </conditionalFormatting>
  <conditionalFormatting sqref="R545:S545">
    <cfRule type="cellIs" dxfId="31" priority="50285" operator="lessThan">
      <formula>0</formula>
    </cfRule>
    <cfRule type="cellIs" dxfId="32" priority="35767" operator="lessThan">
      <formula>0</formula>
    </cfRule>
  </conditionalFormatting>
  <conditionalFormatting sqref="T545">
    <cfRule type="expression" dxfId="30" priority="6731">
      <formula>$L545=0</formula>
    </cfRule>
  </conditionalFormatting>
  <conditionalFormatting sqref="U545:W545">
    <cfRule type="expression" dxfId="30" priority="13989">
      <formula>$L545=0</formula>
    </cfRule>
  </conditionalFormatting>
  <conditionalFormatting sqref="V545:W545">
    <cfRule type="cellIs" dxfId="31" priority="50284" operator="lessThan">
      <formula>0</formula>
    </cfRule>
    <cfRule type="cellIs" dxfId="32" priority="35766" operator="lessThan">
      <formula>0</formula>
    </cfRule>
  </conditionalFormatting>
  <conditionalFormatting sqref="X545">
    <cfRule type="expression" dxfId="30" priority="6730">
      <formula>$L545=0</formula>
    </cfRule>
  </conditionalFormatting>
  <conditionalFormatting sqref="Y545:AA545">
    <cfRule type="expression" dxfId="30" priority="13988">
      <formula>$L545=0</formula>
    </cfRule>
  </conditionalFormatting>
  <conditionalFormatting sqref="Z545:AA545">
    <cfRule type="cellIs" dxfId="31" priority="50283" operator="lessThan">
      <formula>0</formula>
    </cfRule>
    <cfRule type="cellIs" dxfId="32" priority="35765" operator="lessThan">
      <formula>0</formula>
    </cfRule>
  </conditionalFormatting>
  <conditionalFormatting sqref="AB545">
    <cfRule type="expression" dxfId="30" priority="6729">
      <formula>$L545=0</formula>
    </cfRule>
  </conditionalFormatting>
  <conditionalFormatting sqref="D546">
    <cfRule type="expression" dxfId="30" priority="21246">
      <formula>$L546=0</formula>
    </cfRule>
  </conditionalFormatting>
  <conditionalFormatting sqref="H546">
    <cfRule type="expression" dxfId="30" priority="21245">
      <formula>$L546=0</formula>
    </cfRule>
  </conditionalFormatting>
  <conditionalFormatting sqref="L546">
    <cfRule type="expression" dxfId="30" priority="21244">
      <formula>$L546=0</formula>
    </cfRule>
  </conditionalFormatting>
  <conditionalFormatting sqref="P546">
    <cfRule type="expression" dxfId="30" priority="21243">
      <formula>$L546=0</formula>
    </cfRule>
  </conditionalFormatting>
  <conditionalFormatting sqref="T546">
    <cfRule type="expression" dxfId="30" priority="21242">
      <formula>$L546=0</formula>
    </cfRule>
  </conditionalFormatting>
  <conditionalFormatting sqref="X546">
    <cfRule type="expression" dxfId="30" priority="21241">
      <formula>$L546=0</formula>
    </cfRule>
  </conditionalFormatting>
  <conditionalFormatting sqref="AB546">
    <cfRule type="expression" dxfId="30" priority="21240">
      <formula>$L546=0</formula>
    </cfRule>
  </conditionalFormatting>
  <conditionalFormatting sqref="A547:C547">
    <cfRule type="expression" dxfId="30" priority="13987">
      <formula>$L547=0</formula>
    </cfRule>
  </conditionalFormatting>
  <conditionalFormatting sqref="B547:C547">
    <cfRule type="cellIs" dxfId="31" priority="50282" operator="lessThan">
      <formula>0</formula>
    </cfRule>
    <cfRule type="cellIs" dxfId="32" priority="35764" operator="lessThan">
      <formula>0</formula>
    </cfRule>
  </conditionalFormatting>
  <conditionalFormatting sqref="D547">
    <cfRule type="expression" dxfId="30" priority="6728">
      <formula>$L547=0</formula>
    </cfRule>
  </conditionalFormatting>
  <conditionalFormatting sqref="E547:G547">
    <cfRule type="expression" dxfId="30" priority="13986">
      <formula>$L547=0</formula>
    </cfRule>
  </conditionalFormatting>
  <conditionalFormatting sqref="F547:G547">
    <cfRule type="cellIs" dxfId="31" priority="50281" operator="lessThan">
      <formula>0</formula>
    </cfRule>
    <cfRule type="cellIs" dxfId="32" priority="35763" operator="lessThan">
      <formula>0</formula>
    </cfRule>
  </conditionalFormatting>
  <conditionalFormatting sqref="H547">
    <cfRule type="expression" dxfId="30" priority="6727">
      <formula>$L547=0</formula>
    </cfRule>
  </conditionalFormatting>
  <conditionalFormatting sqref="I547:K547">
    <cfRule type="expression" dxfId="30" priority="13985">
      <formula>$L547=0</formula>
    </cfRule>
  </conditionalFormatting>
  <conditionalFormatting sqref="J547:K547">
    <cfRule type="cellIs" dxfId="31" priority="50280" operator="lessThan">
      <formula>0</formula>
    </cfRule>
    <cfRule type="cellIs" dxfId="32" priority="35762" operator="lessThan">
      <formula>0</formula>
    </cfRule>
  </conditionalFormatting>
  <conditionalFormatting sqref="L547">
    <cfRule type="expression" dxfId="30" priority="6726">
      <formula>$L547=0</formula>
    </cfRule>
  </conditionalFormatting>
  <conditionalFormatting sqref="M547:O547">
    <cfRule type="expression" dxfId="30" priority="13984">
      <formula>$L547=0</formula>
    </cfRule>
  </conditionalFormatting>
  <conditionalFormatting sqref="N547:O547">
    <cfRule type="cellIs" dxfId="31" priority="50279" operator="lessThan">
      <formula>0</formula>
    </cfRule>
    <cfRule type="cellIs" dxfId="32" priority="35761" operator="lessThan">
      <formula>0</formula>
    </cfRule>
  </conditionalFormatting>
  <conditionalFormatting sqref="P547">
    <cfRule type="expression" dxfId="30" priority="6725">
      <formula>$L547=0</formula>
    </cfRule>
  </conditionalFormatting>
  <conditionalFormatting sqref="Q547:S547">
    <cfRule type="expression" dxfId="30" priority="13983">
      <formula>$L547=0</formula>
    </cfRule>
  </conditionalFormatting>
  <conditionalFormatting sqref="R547:S547">
    <cfRule type="cellIs" dxfId="31" priority="50278" operator="lessThan">
      <formula>0</formula>
    </cfRule>
    <cfRule type="cellIs" dxfId="32" priority="35760" operator="lessThan">
      <formula>0</formula>
    </cfRule>
  </conditionalFormatting>
  <conditionalFormatting sqref="T547">
    <cfRule type="expression" dxfId="30" priority="6724">
      <formula>$L547=0</formula>
    </cfRule>
  </conditionalFormatting>
  <conditionalFormatting sqref="U547:W547">
    <cfRule type="expression" dxfId="30" priority="13982">
      <formula>$L547=0</formula>
    </cfRule>
  </conditionalFormatting>
  <conditionalFormatting sqref="V547:W547">
    <cfRule type="cellIs" dxfId="31" priority="50277" operator="lessThan">
      <formula>0</formula>
    </cfRule>
    <cfRule type="cellIs" dxfId="32" priority="35759" operator="lessThan">
      <formula>0</formula>
    </cfRule>
  </conditionalFormatting>
  <conditionalFormatting sqref="X547">
    <cfRule type="expression" dxfId="30" priority="6723">
      <formula>$L547=0</formula>
    </cfRule>
  </conditionalFormatting>
  <conditionalFormatting sqref="Y547:AA547">
    <cfRule type="expression" dxfId="30" priority="13981">
      <formula>$L547=0</formula>
    </cfRule>
  </conditionalFormatting>
  <conditionalFormatting sqref="Z547:AA547">
    <cfRule type="cellIs" dxfId="31" priority="50276" operator="lessThan">
      <formula>0</formula>
    </cfRule>
    <cfRule type="cellIs" dxfId="32" priority="35758" operator="lessThan">
      <formula>0</formula>
    </cfRule>
  </conditionalFormatting>
  <conditionalFormatting sqref="AB547">
    <cfRule type="expression" dxfId="30" priority="6722">
      <formula>$L547=0</formula>
    </cfRule>
  </conditionalFormatting>
  <conditionalFormatting sqref="D548">
    <cfRule type="expression" dxfId="30" priority="21239">
      <formula>$L548=0</formula>
    </cfRule>
  </conditionalFormatting>
  <conditionalFormatting sqref="H548">
    <cfRule type="expression" dxfId="30" priority="21238">
      <formula>$L548=0</formula>
    </cfRule>
  </conditionalFormatting>
  <conditionalFormatting sqref="L548">
    <cfRule type="expression" dxfId="30" priority="21237">
      <formula>$L548=0</formula>
    </cfRule>
  </conditionalFormatting>
  <conditionalFormatting sqref="P548">
    <cfRule type="expression" dxfId="30" priority="21236">
      <formula>$L548=0</formula>
    </cfRule>
  </conditionalFormatting>
  <conditionalFormatting sqref="T548">
    <cfRule type="expression" dxfId="30" priority="21235">
      <formula>$L548=0</formula>
    </cfRule>
  </conditionalFormatting>
  <conditionalFormatting sqref="X548">
    <cfRule type="expression" dxfId="30" priority="21234">
      <formula>$L548=0</formula>
    </cfRule>
  </conditionalFormatting>
  <conditionalFormatting sqref="AB548">
    <cfRule type="expression" dxfId="30" priority="21233">
      <formula>$L548=0</formula>
    </cfRule>
  </conditionalFormatting>
  <conditionalFormatting sqref="A549:C549">
    <cfRule type="expression" dxfId="30" priority="13980">
      <formula>$L549=0</formula>
    </cfRule>
  </conditionalFormatting>
  <conditionalFormatting sqref="B549:C549">
    <cfRule type="cellIs" dxfId="31" priority="50275" operator="lessThan">
      <formula>0</formula>
    </cfRule>
    <cfRule type="cellIs" dxfId="32" priority="35757" operator="lessThan">
      <formula>0</formula>
    </cfRule>
  </conditionalFormatting>
  <conditionalFormatting sqref="D549">
    <cfRule type="expression" dxfId="30" priority="6721">
      <formula>$L549=0</formula>
    </cfRule>
  </conditionalFormatting>
  <conditionalFormatting sqref="E549:G549">
    <cfRule type="expression" dxfId="30" priority="13979">
      <formula>$L549=0</formula>
    </cfRule>
  </conditionalFormatting>
  <conditionalFormatting sqref="F549:G549">
    <cfRule type="cellIs" dxfId="31" priority="50274" operator="lessThan">
      <formula>0</formula>
    </cfRule>
    <cfRule type="cellIs" dxfId="32" priority="35756" operator="lessThan">
      <formula>0</formula>
    </cfRule>
  </conditionalFormatting>
  <conditionalFormatting sqref="H549">
    <cfRule type="expression" dxfId="30" priority="6720">
      <formula>$L549=0</formula>
    </cfRule>
  </conditionalFormatting>
  <conditionalFormatting sqref="I549:K549">
    <cfRule type="expression" dxfId="30" priority="13978">
      <formula>$L549=0</formula>
    </cfRule>
  </conditionalFormatting>
  <conditionalFormatting sqref="J549:K549">
    <cfRule type="cellIs" dxfId="31" priority="50273" operator="lessThan">
      <formula>0</formula>
    </cfRule>
    <cfRule type="cellIs" dxfId="32" priority="35755" operator="lessThan">
      <formula>0</formula>
    </cfRule>
  </conditionalFormatting>
  <conditionalFormatting sqref="L549">
    <cfRule type="expression" dxfId="30" priority="6719">
      <formula>$L549=0</formula>
    </cfRule>
  </conditionalFormatting>
  <conditionalFormatting sqref="M549:O549">
    <cfRule type="expression" dxfId="30" priority="13977">
      <formula>$L549=0</formula>
    </cfRule>
  </conditionalFormatting>
  <conditionalFormatting sqref="N549:O549">
    <cfRule type="cellIs" dxfId="31" priority="50272" operator="lessThan">
      <formula>0</formula>
    </cfRule>
    <cfRule type="cellIs" dxfId="32" priority="35754" operator="lessThan">
      <formula>0</formula>
    </cfRule>
  </conditionalFormatting>
  <conditionalFormatting sqref="P549">
    <cfRule type="expression" dxfId="30" priority="6718">
      <formula>$L549=0</formula>
    </cfRule>
  </conditionalFormatting>
  <conditionalFormatting sqref="Q549:S549">
    <cfRule type="expression" dxfId="30" priority="13976">
      <formula>$L549=0</formula>
    </cfRule>
  </conditionalFormatting>
  <conditionalFormatting sqref="R549:S549">
    <cfRule type="cellIs" dxfId="31" priority="50271" operator="lessThan">
      <formula>0</formula>
    </cfRule>
    <cfRule type="cellIs" dxfId="32" priority="35753" operator="lessThan">
      <formula>0</formula>
    </cfRule>
  </conditionalFormatting>
  <conditionalFormatting sqref="T549">
    <cfRule type="expression" dxfId="30" priority="6717">
      <formula>$L549=0</formula>
    </cfRule>
  </conditionalFormatting>
  <conditionalFormatting sqref="U549:W549">
    <cfRule type="expression" dxfId="30" priority="13975">
      <formula>$L549=0</formula>
    </cfRule>
  </conditionalFormatting>
  <conditionalFormatting sqref="V549:W549">
    <cfRule type="cellIs" dxfId="31" priority="50270" operator="lessThan">
      <formula>0</formula>
    </cfRule>
    <cfRule type="cellIs" dxfId="32" priority="35752" operator="lessThan">
      <formula>0</formula>
    </cfRule>
  </conditionalFormatting>
  <conditionalFormatting sqref="X549">
    <cfRule type="expression" dxfId="30" priority="6716">
      <formula>$L549=0</formula>
    </cfRule>
  </conditionalFormatting>
  <conditionalFormatting sqref="Y549:AA549">
    <cfRule type="expression" dxfId="30" priority="13974">
      <formula>$L549=0</formula>
    </cfRule>
  </conditionalFormatting>
  <conditionalFormatting sqref="Z549:AA549">
    <cfRule type="cellIs" dxfId="31" priority="50269" operator="lessThan">
      <formula>0</formula>
    </cfRule>
    <cfRule type="cellIs" dxfId="32" priority="35751" operator="lessThan">
      <formula>0</formula>
    </cfRule>
  </conditionalFormatting>
  <conditionalFormatting sqref="AB549">
    <cfRule type="expression" dxfId="30" priority="6715">
      <formula>$L549=0</formula>
    </cfRule>
  </conditionalFormatting>
  <conditionalFormatting sqref="D550">
    <cfRule type="expression" dxfId="30" priority="21232">
      <formula>$L550=0</formula>
    </cfRule>
  </conditionalFormatting>
  <conditionalFormatting sqref="H550">
    <cfRule type="expression" dxfId="30" priority="21231">
      <formula>$L550=0</formula>
    </cfRule>
  </conditionalFormatting>
  <conditionalFormatting sqref="L550">
    <cfRule type="expression" dxfId="30" priority="21230">
      <formula>$L550=0</formula>
    </cfRule>
  </conditionalFormatting>
  <conditionalFormatting sqref="P550">
    <cfRule type="expression" dxfId="30" priority="21229">
      <formula>$L550=0</formula>
    </cfRule>
  </conditionalFormatting>
  <conditionalFormatting sqref="T550">
    <cfRule type="expression" dxfId="30" priority="21228">
      <formula>$L550=0</formula>
    </cfRule>
  </conditionalFormatting>
  <conditionalFormatting sqref="X550">
    <cfRule type="expression" dxfId="30" priority="21227">
      <formula>$L550=0</formula>
    </cfRule>
  </conditionalFormatting>
  <conditionalFormatting sqref="AB550">
    <cfRule type="expression" dxfId="30" priority="21226">
      <formula>$L550=0</formula>
    </cfRule>
  </conditionalFormatting>
  <conditionalFormatting sqref="A551:C551">
    <cfRule type="expression" dxfId="30" priority="13973">
      <formula>$L551=0</formula>
    </cfRule>
  </conditionalFormatting>
  <conditionalFormatting sqref="B551:C551">
    <cfRule type="cellIs" dxfId="31" priority="50268" operator="lessThan">
      <formula>0</formula>
    </cfRule>
    <cfRule type="cellIs" dxfId="32" priority="35750" operator="lessThan">
      <formula>0</formula>
    </cfRule>
  </conditionalFormatting>
  <conditionalFormatting sqref="D551">
    <cfRule type="expression" dxfId="30" priority="6714">
      <formula>$L551=0</formula>
    </cfRule>
  </conditionalFormatting>
  <conditionalFormatting sqref="E551:G551">
    <cfRule type="expression" dxfId="30" priority="13972">
      <formula>$L551=0</formula>
    </cfRule>
  </conditionalFormatting>
  <conditionalFormatting sqref="F551:G551">
    <cfRule type="cellIs" dxfId="31" priority="50267" operator="lessThan">
      <formula>0</formula>
    </cfRule>
    <cfRule type="cellIs" dxfId="32" priority="35749" operator="lessThan">
      <formula>0</formula>
    </cfRule>
  </conditionalFormatting>
  <conditionalFormatting sqref="H551">
    <cfRule type="expression" dxfId="30" priority="6713">
      <formula>$L551=0</formula>
    </cfRule>
  </conditionalFormatting>
  <conditionalFormatting sqref="I551:K551">
    <cfRule type="expression" dxfId="30" priority="13971">
      <formula>$L551=0</formula>
    </cfRule>
  </conditionalFormatting>
  <conditionalFormatting sqref="J551:K551">
    <cfRule type="cellIs" dxfId="31" priority="50266" operator="lessThan">
      <formula>0</formula>
    </cfRule>
    <cfRule type="cellIs" dxfId="32" priority="35748" operator="lessThan">
      <formula>0</formula>
    </cfRule>
  </conditionalFormatting>
  <conditionalFormatting sqref="L551">
    <cfRule type="expression" dxfId="30" priority="6712">
      <formula>$L551=0</formula>
    </cfRule>
  </conditionalFormatting>
  <conditionalFormatting sqref="M551:O551">
    <cfRule type="expression" dxfId="30" priority="13970">
      <formula>$L551=0</formula>
    </cfRule>
  </conditionalFormatting>
  <conditionalFormatting sqref="N551:O551">
    <cfRule type="cellIs" dxfId="31" priority="50265" operator="lessThan">
      <formula>0</formula>
    </cfRule>
    <cfRule type="cellIs" dxfId="32" priority="35747" operator="lessThan">
      <formula>0</formula>
    </cfRule>
  </conditionalFormatting>
  <conditionalFormatting sqref="P551">
    <cfRule type="expression" dxfId="30" priority="6711">
      <formula>$L551=0</formula>
    </cfRule>
  </conditionalFormatting>
  <conditionalFormatting sqref="Q551:S551">
    <cfRule type="expression" dxfId="30" priority="13969">
      <formula>$L551=0</formula>
    </cfRule>
  </conditionalFormatting>
  <conditionalFormatting sqref="R551:S551">
    <cfRule type="cellIs" dxfId="31" priority="50264" operator="lessThan">
      <formula>0</formula>
    </cfRule>
    <cfRule type="cellIs" dxfId="32" priority="35746" operator="lessThan">
      <formula>0</formula>
    </cfRule>
  </conditionalFormatting>
  <conditionalFormatting sqref="T551">
    <cfRule type="expression" dxfId="30" priority="6710">
      <formula>$L551=0</formula>
    </cfRule>
  </conditionalFormatting>
  <conditionalFormatting sqref="U551:W551">
    <cfRule type="expression" dxfId="30" priority="13968">
      <formula>$L551=0</formula>
    </cfRule>
  </conditionalFormatting>
  <conditionalFormatting sqref="V551:W551">
    <cfRule type="cellIs" dxfId="31" priority="50263" operator="lessThan">
      <formula>0</formula>
    </cfRule>
    <cfRule type="cellIs" dxfId="32" priority="35745" operator="lessThan">
      <formula>0</formula>
    </cfRule>
  </conditionalFormatting>
  <conditionalFormatting sqref="X551">
    <cfRule type="expression" dxfId="30" priority="6709">
      <formula>$L551=0</formula>
    </cfRule>
  </conditionalFormatting>
  <conditionalFormatting sqref="Y551:AA551">
    <cfRule type="expression" dxfId="30" priority="13967">
      <formula>$L551=0</formula>
    </cfRule>
  </conditionalFormatting>
  <conditionalFormatting sqref="Z551:AA551">
    <cfRule type="cellIs" dxfId="31" priority="50262" operator="lessThan">
      <formula>0</formula>
    </cfRule>
    <cfRule type="cellIs" dxfId="32" priority="35744" operator="lessThan">
      <formula>0</formula>
    </cfRule>
  </conditionalFormatting>
  <conditionalFormatting sqref="AB551">
    <cfRule type="expression" dxfId="30" priority="6708">
      <formula>$L551=0</formula>
    </cfRule>
  </conditionalFormatting>
  <conditionalFormatting sqref="D552">
    <cfRule type="expression" dxfId="30" priority="21225">
      <formula>$L552=0</formula>
    </cfRule>
  </conditionalFormatting>
  <conditionalFormatting sqref="H552">
    <cfRule type="expression" dxfId="30" priority="21224">
      <formula>$L552=0</formula>
    </cfRule>
  </conditionalFormatting>
  <conditionalFormatting sqref="L552">
    <cfRule type="expression" dxfId="30" priority="21223">
      <formula>$L552=0</formula>
    </cfRule>
  </conditionalFormatting>
  <conditionalFormatting sqref="P552">
    <cfRule type="expression" dxfId="30" priority="21222">
      <formula>$L552=0</formula>
    </cfRule>
  </conditionalFormatting>
  <conditionalFormatting sqref="T552">
    <cfRule type="expression" dxfId="30" priority="21221">
      <formula>$L552=0</formula>
    </cfRule>
  </conditionalFormatting>
  <conditionalFormatting sqref="X552">
    <cfRule type="expression" dxfId="30" priority="21220">
      <formula>$L552=0</formula>
    </cfRule>
  </conditionalFormatting>
  <conditionalFormatting sqref="AB552">
    <cfRule type="expression" dxfId="30" priority="21219">
      <formula>$L552=0</formula>
    </cfRule>
  </conditionalFormatting>
  <conditionalFormatting sqref="A553:C553">
    <cfRule type="expression" dxfId="30" priority="13966">
      <formula>$L553=0</formula>
    </cfRule>
  </conditionalFormatting>
  <conditionalFormatting sqref="B553:C553">
    <cfRule type="cellIs" dxfId="31" priority="50261" operator="lessThan">
      <formula>0</formula>
    </cfRule>
    <cfRule type="cellIs" dxfId="32" priority="35743" operator="lessThan">
      <formula>0</formula>
    </cfRule>
  </conditionalFormatting>
  <conditionalFormatting sqref="D553">
    <cfRule type="expression" dxfId="30" priority="6707">
      <formula>$L553=0</formula>
    </cfRule>
  </conditionalFormatting>
  <conditionalFormatting sqref="E553:G553">
    <cfRule type="expression" dxfId="30" priority="13965">
      <formula>$L553=0</formula>
    </cfRule>
  </conditionalFormatting>
  <conditionalFormatting sqref="F553:G553">
    <cfRule type="cellIs" dxfId="31" priority="50260" operator="lessThan">
      <formula>0</formula>
    </cfRule>
    <cfRule type="cellIs" dxfId="32" priority="35742" operator="lessThan">
      <formula>0</formula>
    </cfRule>
  </conditionalFormatting>
  <conditionalFormatting sqref="H553">
    <cfRule type="expression" dxfId="30" priority="6706">
      <formula>$L553=0</formula>
    </cfRule>
  </conditionalFormatting>
  <conditionalFormatting sqref="I553:K553">
    <cfRule type="expression" dxfId="30" priority="13964">
      <formula>$L553=0</formula>
    </cfRule>
  </conditionalFormatting>
  <conditionalFormatting sqref="J553:K553">
    <cfRule type="cellIs" dxfId="31" priority="50259" operator="lessThan">
      <formula>0</formula>
    </cfRule>
    <cfRule type="cellIs" dxfId="32" priority="35741" operator="lessThan">
      <formula>0</formula>
    </cfRule>
  </conditionalFormatting>
  <conditionalFormatting sqref="L553">
    <cfRule type="expression" dxfId="30" priority="6705">
      <formula>$L553=0</formula>
    </cfRule>
  </conditionalFormatting>
  <conditionalFormatting sqref="M553:O553">
    <cfRule type="expression" dxfId="30" priority="13963">
      <formula>$L553=0</formula>
    </cfRule>
  </conditionalFormatting>
  <conditionalFormatting sqref="N553:O553">
    <cfRule type="cellIs" dxfId="31" priority="50258" operator="lessThan">
      <formula>0</formula>
    </cfRule>
    <cfRule type="cellIs" dxfId="32" priority="35740" operator="lessThan">
      <formula>0</formula>
    </cfRule>
  </conditionalFormatting>
  <conditionalFormatting sqref="P553">
    <cfRule type="expression" dxfId="30" priority="6704">
      <formula>$L553=0</formula>
    </cfRule>
  </conditionalFormatting>
  <conditionalFormatting sqref="Q553:S553">
    <cfRule type="expression" dxfId="30" priority="13962">
      <formula>$L553=0</formula>
    </cfRule>
  </conditionalFormatting>
  <conditionalFormatting sqref="R553:S553">
    <cfRule type="cellIs" dxfId="31" priority="50257" operator="lessThan">
      <formula>0</formula>
    </cfRule>
    <cfRule type="cellIs" dxfId="32" priority="35739" operator="lessThan">
      <formula>0</formula>
    </cfRule>
  </conditionalFormatting>
  <conditionalFormatting sqref="T553">
    <cfRule type="expression" dxfId="30" priority="6703">
      <formula>$L553=0</formula>
    </cfRule>
  </conditionalFormatting>
  <conditionalFormatting sqref="U553:W553">
    <cfRule type="expression" dxfId="30" priority="13961">
      <formula>$L553=0</formula>
    </cfRule>
  </conditionalFormatting>
  <conditionalFormatting sqref="V553:W553">
    <cfRule type="cellIs" dxfId="31" priority="50256" operator="lessThan">
      <formula>0</formula>
    </cfRule>
    <cfRule type="cellIs" dxfId="32" priority="35738" operator="lessThan">
      <formula>0</formula>
    </cfRule>
  </conditionalFormatting>
  <conditionalFormatting sqref="X553">
    <cfRule type="expression" dxfId="30" priority="6702">
      <formula>$L553=0</formula>
    </cfRule>
  </conditionalFormatting>
  <conditionalFormatting sqref="Y553:AA553">
    <cfRule type="expression" dxfId="30" priority="13960">
      <formula>$L553=0</formula>
    </cfRule>
  </conditionalFormatting>
  <conditionalFormatting sqref="Z553:AA553">
    <cfRule type="cellIs" dxfId="31" priority="50255" operator="lessThan">
      <formula>0</formula>
    </cfRule>
    <cfRule type="cellIs" dxfId="32" priority="35737" operator="lessThan">
      <formula>0</formula>
    </cfRule>
  </conditionalFormatting>
  <conditionalFormatting sqref="AB553">
    <cfRule type="expression" dxfId="30" priority="6701">
      <formula>$L553=0</formula>
    </cfRule>
  </conditionalFormatting>
  <conditionalFormatting sqref="D554">
    <cfRule type="expression" dxfId="30" priority="21218">
      <formula>$L554=0</formula>
    </cfRule>
  </conditionalFormatting>
  <conditionalFormatting sqref="H554">
    <cfRule type="expression" dxfId="30" priority="21217">
      <formula>$L554=0</formula>
    </cfRule>
  </conditionalFormatting>
  <conditionalFormatting sqref="L554">
    <cfRule type="expression" dxfId="30" priority="21216">
      <formula>$L554=0</formula>
    </cfRule>
  </conditionalFormatting>
  <conditionalFormatting sqref="P554">
    <cfRule type="expression" dxfId="30" priority="21215">
      <formula>$L554=0</formula>
    </cfRule>
  </conditionalFormatting>
  <conditionalFormatting sqref="T554">
    <cfRule type="expression" dxfId="30" priority="21214">
      <formula>$L554=0</formula>
    </cfRule>
  </conditionalFormatting>
  <conditionalFormatting sqref="X554">
    <cfRule type="expression" dxfId="30" priority="21213">
      <formula>$L554=0</formula>
    </cfRule>
  </conditionalFormatting>
  <conditionalFormatting sqref="AB554">
    <cfRule type="expression" dxfId="30" priority="21212">
      <formula>$L554=0</formula>
    </cfRule>
  </conditionalFormatting>
  <conditionalFormatting sqref="A555:C555">
    <cfRule type="expression" dxfId="30" priority="13959">
      <formula>$L555=0</formula>
    </cfRule>
  </conditionalFormatting>
  <conditionalFormatting sqref="B555:C555">
    <cfRule type="cellIs" dxfId="31" priority="50254" operator="lessThan">
      <formula>0</formula>
    </cfRule>
    <cfRule type="cellIs" dxfId="32" priority="35736" operator="lessThan">
      <formula>0</formula>
    </cfRule>
  </conditionalFormatting>
  <conditionalFormatting sqref="D555">
    <cfRule type="expression" dxfId="30" priority="6700">
      <formula>$L555=0</formula>
    </cfRule>
  </conditionalFormatting>
  <conditionalFormatting sqref="E555:G555">
    <cfRule type="expression" dxfId="30" priority="13958">
      <formula>$L555=0</formula>
    </cfRule>
  </conditionalFormatting>
  <conditionalFormatting sqref="F555:G555">
    <cfRule type="cellIs" dxfId="31" priority="50253" operator="lessThan">
      <formula>0</formula>
    </cfRule>
    <cfRule type="cellIs" dxfId="32" priority="35735" operator="lessThan">
      <formula>0</formula>
    </cfRule>
  </conditionalFormatting>
  <conditionalFormatting sqref="H555">
    <cfRule type="expression" dxfId="30" priority="6699">
      <formula>$L555=0</formula>
    </cfRule>
  </conditionalFormatting>
  <conditionalFormatting sqref="I555:K555">
    <cfRule type="expression" dxfId="30" priority="13957">
      <formula>$L555=0</formula>
    </cfRule>
  </conditionalFormatting>
  <conditionalFormatting sqref="J555:K555">
    <cfRule type="cellIs" dxfId="31" priority="50252" operator="lessThan">
      <formula>0</formula>
    </cfRule>
    <cfRule type="cellIs" dxfId="32" priority="35734" operator="lessThan">
      <formula>0</formula>
    </cfRule>
  </conditionalFormatting>
  <conditionalFormatting sqref="L555">
    <cfRule type="expression" dxfId="30" priority="6698">
      <formula>$L555=0</formula>
    </cfRule>
  </conditionalFormatting>
  <conditionalFormatting sqref="M555:O555">
    <cfRule type="expression" dxfId="30" priority="13956">
      <formula>$L555=0</formula>
    </cfRule>
  </conditionalFormatting>
  <conditionalFormatting sqref="N555:O555">
    <cfRule type="cellIs" dxfId="31" priority="50251" operator="lessThan">
      <formula>0</formula>
    </cfRule>
    <cfRule type="cellIs" dxfId="32" priority="35733" operator="lessThan">
      <formula>0</formula>
    </cfRule>
  </conditionalFormatting>
  <conditionalFormatting sqref="P555">
    <cfRule type="expression" dxfId="30" priority="6697">
      <formula>$L555=0</formula>
    </cfRule>
  </conditionalFormatting>
  <conditionalFormatting sqref="Q555:S555">
    <cfRule type="expression" dxfId="30" priority="13955">
      <formula>$L555=0</formula>
    </cfRule>
  </conditionalFormatting>
  <conditionalFormatting sqref="R555:S555">
    <cfRule type="cellIs" dxfId="31" priority="50250" operator="lessThan">
      <formula>0</formula>
    </cfRule>
    <cfRule type="cellIs" dxfId="32" priority="35732" operator="lessThan">
      <formula>0</formula>
    </cfRule>
  </conditionalFormatting>
  <conditionalFormatting sqref="T555">
    <cfRule type="expression" dxfId="30" priority="6696">
      <formula>$L555=0</formula>
    </cfRule>
  </conditionalFormatting>
  <conditionalFormatting sqref="U555:W555">
    <cfRule type="expression" dxfId="30" priority="13954">
      <formula>$L555=0</formula>
    </cfRule>
  </conditionalFormatting>
  <conditionalFormatting sqref="V555:W555">
    <cfRule type="cellIs" dxfId="31" priority="50249" operator="lessThan">
      <formula>0</formula>
    </cfRule>
    <cfRule type="cellIs" dxfId="32" priority="35731" operator="lessThan">
      <formula>0</formula>
    </cfRule>
  </conditionalFormatting>
  <conditionalFormatting sqref="X555">
    <cfRule type="expression" dxfId="30" priority="6695">
      <formula>$L555=0</formula>
    </cfRule>
  </conditionalFormatting>
  <conditionalFormatting sqref="Y555:AA555">
    <cfRule type="expression" dxfId="30" priority="13953">
      <formula>$L555=0</formula>
    </cfRule>
  </conditionalFormatting>
  <conditionalFormatting sqref="Z555:AA555">
    <cfRule type="cellIs" dxfId="31" priority="50248" operator="lessThan">
      <formula>0</formula>
    </cfRule>
    <cfRule type="cellIs" dxfId="32" priority="35730" operator="lessThan">
      <formula>0</formula>
    </cfRule>
  </conditionalFormatting>
  <conditionalFormatting sqref="AB555">
    <cfRule type="expression" dxfId="30" priority="6694">
      <formula>$L555=0</formula>
    </cfRule>
  </conditionalFormatting>
  <conditionalFormatting sqref="D556">
    <cfRule type="expression" dxfId="30" priority="21211">
      <formula>$L556=0</formula>
    </cfRule>
  </conditionalFormatting>
  <conditionalFormatting sqref="H556">
    <cfRule type="expression" dxfId="30" priority="21210">
      <formula>$L556=0</formula>
    </cfRule>
  </conditionalFormatting>
  <conditionalFormatting sqref="L556">
    <cfRule type="expression" dxfId="30" priority="21209">
      <formula>$L556=0</formula>
    </cfRule>
  </conditionalFormatting>
  <conditionalFormatting sqref="P556">
    <cfRule type="expression" dxfId="30" priority="21208">
      <formula>$L556=0</formula>
    </cfRule>
  </conditionalFormatting>
  <conditionalFormatting sqref="T556">
    <cfRule type="expression" dxfId="30" priority="21207">
      <formula>$L556=0</formula>
    </cfRule>
  </conditionalFormatting>
  <conditionalFormatting sqref="X556">
    <cfRule type="expression" dxfId="30" priority="21206">
      <formula>$L556=0</formula>
    </cfRule>
  </conditionalFormatting>
  <conditionalFormatting sqref="AB556">
    <cfRule type="expression" dxfId="30" priority="21205">
      <formula>$L556=0</formula>
    </cfRule>
  </conditionalFormatting>
  <conditionalFormatting sqref="A557:C557">
    <cfRule type="expression" dxfId="30" priority="13952">
      <formula>$L557=0</formula>
    </cfRule>
  </conditionalFormatting>
  <conditionalFormatting sqref="B557:C557">
    <cfRule type="cellIs" dxfId="31" priority="50247" operator="lessThan">
      <formula>0</formula>
    </cfRule>
    <cfRule type="cellIs" dxfId="32" priority="35729" operator="lessThan">
      <formula>0</formula>
    </cfRule>
  </conditionalFormatting>
  <conditionalFormatting sqref="D557">
    <cfRule type="expression" dxfId="30" priority="6693">
      <formula>$L557=0</formula>
    </cfRule>
  </conditionalFormatting>
  <conditionalFormatting sqref="E557:G557">
    <cfRule type="expression" dxfId="30" priority="13951">
      <formula>$L557=0</formula>
    </cfRule>
  </conditionalFormatting>
  <conditionalFormatting sqref="F557:G557">
    <cfRule type="cellIs" dxfId="31" priority="50246" operator="lessThan">
      <formula>0</formula>
    </cfRule>
    <cfRule type="cellIs" dxfId="32" priority="35728" operator="lessThan">
      <formula>0</formula>
    </cfRule>
  </conditionalFormatting>
  <conditionalFormatting sqref="H557">
    <cfRule type="expression" dxfId="30" priority="6692">
      <formula>$L557=0</formula>
    </cfRule>
  </conditionalFormatting>
  <conditionalFormatting sqref="I557:K557">
    <cfRule type="expression" dxfId="30" priority="13950">
      <formula>$L557=0</formula>
    </cfRule>
  </conditionalFormatting>
  <conditionalFormatting sqref="J557:K557">
    <cfRule type="cellIs" dxfId="31" priority="50245" operator="lessThan">
      <formula>0</formula>
    </cfRule>
    <cfRule type="cellIs" dxfId="32" priority="35727" operator="lessThan">
      <formula>0</formula>
    </cfRule>
  </conditionalFormatting>
  <conditionalFormatting sqref="L557">
    <cfRule type="expression" dxfId="30" priority="6691">
      <formula>$L557=0</formula>
    </cfRule>
  </conditionalFormatting>
  <conditionalFormatting sqref="M557:O557">
    <cfRule type="expression" dxfId="30" priority="13949">
      <formula>$L557=0</formula>
    </cfRule>
  </conditionalFormatting>
  <conditionalFormatting sqref="N557:O557">
    <cfRule type="cellIs" dxfId="31" priority="50244" operator="lessThan">
      <formula>0</formula>
    </cfRule>
    <cfRule type="cellIs" dxfId="32" priority="35726" operator="lessThan">
      <formula>0</formula>
    </cfRule>
  </conditionalFormatting>
  <conditionalFormatting sqref="P557">
    <cfRule type="expression" dxfId="30" priority="6690">
      <formula>$L557=0</formula>
    </cfRule>
  </conditionalFormatting>
  <conditionalFormatting sqref="Q557:S557">
    <cfRule type="expression" dxfId="30" priority="13948">
      <formula>$L557=0</formula>
    </cfRule>
  </conditionalFormatting>
  <conditionalFormatting sqref="R557:S557">
    <cfRule type="cellIs" dxfId="31" priority="50243" operator="lessThan">
      <formula>0</formula>
    </cfRule>
    <cfRule type="cellIs" dxfId="32" priority="35725" operator="lessThan">
      <formula>0</formula>
    </cfRule>
  </conditionalFormatting>
  <conditionalFormatting sqref="T557">
    <cfRule type="expression" dxfId="30" priority="6689">
      <formula>$L557=0</formula>
    </cfRule>
  </conditionalFormatting>
  <conditionalFormatting sqref="U557:W557">
    <cfRule type="expression" dxfId="30" priority="13947">
      <formula>$L557=0</formula>
    </cfRule>
  </conditionalFormatting>
  <conditionalFormatting sqref="V557:W557">
    <cfRule type="cellIs" dxfId="31" priority="50242" operator="lessThan">
      <formula>0</formula>
    </cfRule>
    <cfRule type="cellIs" dxfId="32" priority="35724" operator="lessThan">
      <formula>0</formula>
    </cfRule>
  </conditionalFormatting>
  <conditionalFormatting sqref="X557">
    <cfRule type="expression" dxfId="30" priority="6688">
      <formula>$L557=0</formula>
    </cfRule>
  </conditionalFormatting>
  <conditionalFormatting sqref="Y557:AA557">
    <cfRule type="expression" dxfId="30" priority="13946">
      <formula>$L557=0</formula>
    </cfRule>
  </conditionalFormatting>
  <conditionalFormatting sqref="Z557:AA557">
    <cfRule type="cellIs" dxfId="31" priority="50241" operator="lessThan">
      <formula>0</formula>
    </cfRule>
    <cfRule type="cellIs" dxfId="32" priority="35723" operator="lessThan">
      <formula>0</formula>
    </cfRule>
  </conditionalFormatting>
  <conditionalFormatting sqref="AB557">
    <cfRule type="expression" dxfId="30" priority="6687">
      <formula>$L557=0</formula>
    </cfRule>
  </conditionalFormatting>
  <conditionalFormatting sqref="D558">
    <cfRule type="expression" dxfId="30" priority="21204">
      <formula>$L558=0</formula>
    </cfRule>
  </conditionalFormatting>
  <conditionalFormatting sqref="H558">
    <cfRule type="expression" dxfId="30" priority="21203">
      <formula>$L558=0</formula>
    </cfRule>
  </conditionalFormatting>
  <conditionalFormatting sqref="L558">
    <cfRule type="expression" dxfId="30" priority="21202">
      <formula>$L558=0</formula>
    </cfRule>
  </conditionalFormatting>
  <conditionalFormatting sqref="P558">
    <cfRule type="expression" dxfId="30" priority="21201">
      <formula>$L558=0</formula>
    </cfRule>
  </conditionalFormatting>
  <conditionalFormatting sqref="T558">
    <cfRule type="expression" dxfId="30" priority="21200">
      <formula>$L558=0</formula>
    </cfRule>
  </conditionalFormatting>
  <conditionalFormatting sqref="X558">
    <cfRule type="expression" dxfId="30" priority="21199">
      <formula>$L558=0</formula>
    </cfRule>
  </conditionalFormatting>
  <conditionalFormatting sqref="AB558">
    <cfRule type="expression" dxfId="30" priority="21198">
      <formula>$L558=0</formula>
    </cfRule>
  </conditionalFormatting>
  <conditionalFormatting sqref="A559:C559">
    <cfRule type="expression" dxfId="30" priority="13945">
      <formula>$L559=0</formula>
    </cfRule>
  </conditionalFormatting>
  <conditionalFormatting sqref="B559:C559">
    <cfRule type="cellIs" dxfId="31" priority="50240" operator="lessThan">
      <formula>0</formula>
    </cfRule>
    <cfRule type="cellIs" dxfId="32" priority="35722" operator="lessThan">
      <formula>0</formula>
    </cfRule>
  </conditionalFormatting>
  <conditionalFormatting sqref="D559">
    <cfRule type="expression" dxfId="30" priority="6686">
      <formula>$L559=0</formula>
    </cfRule>
  </conditionalFormatting>
  <conditionalFormatting sqref="E559:G559">
    <cfRule type="expression" dxfId="30" priority="13944">
      <formula>$L559=0</formula>
    </cfRule>
  </conditionalFormatting>
  <conditionalFormatting sqref="F559:G559">
    <cfRule type="cellIs" dxfId="31" priority="50239" operator="lessThan">
      <formula>0</formula>
    </cfRule>
    <cfRule type="cellIs" dxfId="32" priority="35721" operator="lessThan">
      <formula>0</formula>
    </cfRule>
  </conditionalFormatting>
  <conditionalFormatting sqref="H559">
    <cfRule type="expression" dxfId="30" priority="6685">
      <formula>$L559=0</formula>
    </cfRule>
  </conditionalFormatting>
  <conditionalFormatting sqref="I559:K559">
    <cfRule type="expression" dxfId="30" priority="13943">
      <formula>$L559=0</formula>
    </cfRule>
  </conditionalFormatting>
  <conditionalFormatting sqref="J559:K559">
    <cfRule type="cellIs" dxfId="31" priority="50238" operator="lessThan">
      <formula>0</formula>
    </cfRule>
    <cfRule type="cellIs" dxfId="32" priority="35720" operator="lessThan">
      <formula>0</formula>
    </cfRule>
  </conditionalFormatting>
  <conditionalFormatting sqref="L559">
    <cfRule type="expression" dxfId="30" priority="6684">
      <formula>$L559=0</formula>
    </cfRule>
  </conditionalFormatting>
  <conditionalFormatting sqref="M559:O559">
    <cfRule type="expression" dxfId="30" priority="13942">
      <formula>$L559=0</formula>
    </cfRule>
  </conditionalFormatting>
  <conditionalFormatting sqref="N559:O559">
    <cfRule type="cellIs" dxfId="31" priority="50237" operator="lessThan">
      <formula>0</formula>
    </cfRule>
    <cfRule type="cellIs" dxfId="32" priority="35719" operator="lessThan">
      <formula>0</formula>
    </cfRule>
  </conditionalFormatting>
  <conditionalFormatting sqref="P559">
    <cfRule type="expression" dxfId="30" priority="6683">
      <formula>$L559=0</formula>
    </cfRule>
  </conditionalFormatting>
  <conditionalFormatting sqref="Q559:S559">
    <cfRule type="expression" dxfId="30" priority="13941">
      <formula>$L559=0</formula>
    </cfRule>
  </conditionalFormatting>
  <conditionalFormatting sqref="R559:S559">
    <cfRule type="cellIs" dxfId="31" priority="50236" operator="lessThan">
      <formula>0</formula>
    </cfRule>
    <cfRule type="cellIs" dxfId="32" priority="35718" operator="lessThan">
      <formula>0</formula>
    </cfRule>
  </conditionalFormatting>
  <conditionalFormatting sqref="T559">
    <cfRule type="expression" dxfId="30" priority="6682">
      <formula>$L559=0</formula>
    </cfRule>
  </conditionalFormatting>
  <conditionalFormatting sqref="U559:W559">
    <cfRule type="expression" dxfId="30" priority="13940">
      <formula>$L559=0</formula>
    </cfRule>
  </conditionalFormatting>
  <conditionalFormatting sqref="V559:W559">
    <cfRule type="cellIs" dxfId="31" priority="50235" operator="lessThan">
      <formula>0</formula>
    </cfRule>
    <cfRule type="cellIs" dxfId="32" priority="35717" operator="lessThan">
      <formula>0</formula>
    </cfRule>
  </conditionalFormatting>
  <conditionalFormatting sqref="X559">
    <cfRule type="expression" dxfId="30" priority="6681">
      <formula>$L559=0</formula>
    </cfRule>
  </conditionalFormatting>
  <conditionalFormatting sqref="Y559:AA559">
    <cfRule type="expression" dxfId="30" priority="13939">
      <formula>$L559=0</formula>
    </cfRule>
  </conditionalFormatting>
  <conditionalFormatting sqref="Z559:AA559">
    <cfRule type="cellIs" dxfId="31" priority="50234" operator="lessThan">
      <formula>0</formula>
    </cfRule>
    <cfRule type="cellIs" dxfId="32" priority="35716" operator="lessThan">
      <formula>0</formula>
    </cfRule>
  </conditionalFormatting>
  <conditionalFormatting sqref="AB559">
    <cfRule type="expression" dxfId="30" priority="6680">
      <formula>$L559=0</formula>
    </cfRule>
  </conditionalFormatting>
  <conditionalFormatting sqref="D560">
    <cfRule type="expression" dxfId="30" priority="21197">
      <formula>$L560=0</formula>
    </cfRule>
  </conditionalFormatting>
  <conditionalFormatting sqref="H560">
    <cfRule type="expression" dxfId="30" priority="21196">
      <formula>$L560=0</formula>
    </cfRule>
  </conditionalFormatting>
  <conditionalFormatting sqref="L560">
    <cfRule type="expression" dxfId="30" priority="21195">
      <formula>$L560=0</formula>
    </cfRule>
  </conditionalFormatting>
  <conditionalFormatting sqref="P560">
    <cfRule type="expression" dxfId="30" priority="21194">
      <formula>$L560=0</formula>
    </cfRule>
  </conditionalFormatting>
  <conditionalFormatting sqref="T560">
    <cfRule type="expression" dxfId="30" priority="21193">
      <formula>$L560=0</formula>
    </cfRule>
  </conditionalFormatting>
  <conditionalFormatting sqref="X560">
    <cfRule type="expression" dxfId="30" priority="21192">
      <formula>$L560=0</formula>
    </cfRule>
  </conditionalFormatting>
  <conditionalFormatting sqref="AB560">
    <cfRule type="expression" dxfId="30" priority="21191">
      <formula>$L560=0</formula>
    </cfRule>
  </conditionalFormatting>
  <conditionalFormatting sqref="A561:C561">
    <cfRule type="expression" dxfId="30" priority="13938">
      <formula>$L561=0</formula>
    </cfRule>
  </conditionalFormatting>
  <conditionalFormatting sqref="B561:C561">
    <cfRule type="cellIs" dxfId="31" priority="50233" operator="lessThan">
      <formula>0</formula>
    </cfRule>
    <cfRule type="cellIs" dxfId="32" priority="35715" operator="lessThan">
      <formula>0</formula>
    </cfRule>
  </conditionalFormatting>
  <conditionalFormatting sqref="D561">
    <cfRule type="expression" dxfId="30" priority="6679">
      <formula>$L561=0</formula>
    </cfRule>
  </conditionalFormatting>
  <conditionalFormatting sqref="E561:G561">
    <cfRule type="expression" dxfId="30" priority="13937">
      <formula>$L561=0</formula>
    </cfRule>
  </conditionalFormatting>
  <conditionalFormatting sqref="F561:G561">
    <cfRule type="cellIs" dxfId="31" priority="50232" operator="lessThan">
      <formula>0</formula>
    </cfRule>
    <cfRule type="cellIs" dxfId="32" priority="35714" operator="lessThan">
      <formula>0</formula>
    </cfRule>
  </conditionalFormatting>
  <conditionalFormatting sqref="H561">
    <cfRule type="expression" dxfId="30" priority="6678">
      <formula>$L561=0</formula>
    </cfRule>
  </conditionalFormatting>
  <conditionalFormatting sqref="I561:K561">
    <cfRule type="expression" dxfId="30" priority="13936">
      <formula>$L561=0</formula>
    </cfRule>
  </conditionalFormatting>
  <conditionalFormatting sqref="J561:K561">
    <cfRule type="cellIs" dxfId="31" priority="50231" operator="lessThan">
      <formula>0</formula>
    </cfRule>
    <cfRule type="cellIs" dxfId="32" priority="35713" operator="lessThan">
      <formula>0</formula>
    </cfRule>
  </conditionalFormatting>
  <conditionalFormatting sqref="L561">
    <cfRule type="expression" dxfId="30" priority="6677">
      <formula>$L561=0</formula>
    </cfRule>
  </conditionalFormatting>
  <conditionalFormatting sqref="M561:O561">
    <cfRule type="expression" dxfId="30" priority="13935">
      <formula>$L561=0</formula>
    </cfRule>
  </conditionalFormatting>
  <conditionalFormatting sqref="N561:O561">
    <cfRule type="cellIs" dxfId="31" priority="50230" operator="lessThan">
      <formula>0</formula>
    </cfRule>
    <cfRule type="cellIs" dxfId="32" priority="35712" operator="lessThan">
      <formula>0</formula>
    </cfRule>
  </conditionalFormatting>
  <conditionalFormatting sqref="P561">
    <cfRule type="expression" dxfId="30" priority="6676">
      <formula>$L561=0</formula>
    </cfRule>
  </conditionalFormatting>
  <conditionalFormatting sqref="Q561:S561">
    <cfRule type="expression" dxfId="30" priority="13934">
      <formula>$L561=0</formula>
    </cfRule>
  </conditionalFormatting>
  <conditionalFormatting sqref="R561:S561">
    <cfRule type="cellIs" dxfId="31" priority="50229" operator="lessThan">
      <formula>0</formula>
    </cfRule>
    <cfRule type="cellIs" dxfId="32" priority="35711" operator="lessThan">
      <formula>0</formula>
    </cfRule>
  </conditionalFormatting>
  <conditionalFormatting sqref="T561">
    <cfRule type="expression" dxfId="30" priority="6675">
      <formula>$L561=0</formula>
    </cfRule>
  </conditionalFormatting>
  <conditionalFormatting sqref="U561:W561">
    <cfRule type="expression" dxfId="30" priority="13933">
      <formula>$L561=0</formula>
    </cfRule>
  </conditionalFormatting>
  <conditionalFormatting sqref="V561:W561">
    <cfRule type="cellIs" dxfId="31" priority="50228" operator="lessThan">
      <formula>0</formula>
    </cfRule>
    <cfRule type="cellIs" dxfId="32" priority="35710" operator="lessThan">
      <formula>0</formula>
    </cfRule>
  </conditionalFormatting>
  <conditionalFormatting sqref="X561">
    <cfRule type="expression" dxfId="30" priority="6674">
      <formula>$L561=0</formula>
    </cfRule>
  </conditionalFormatting>
  <conditionalFormatting sqref="Y561:AA561">
    <cfRule type="expression" dxfId="30" priority="13932">
      <formula>$L561=0</formula>
    </cfRule>
  </conditionalFormatting>
  <conditionalFormatting sqref="Z561:AA561">
    <cfRule type="cellIs" dxfId="31" priority="50227" operator="lessThan">
      <formula>0</formula>
    </cfRule>
    <cfRule type="cellIs" dxfId="32" priority="35709" operator="lessThan">
      <formula>0</formula>
    </cfRule>
  </conditionalFormatting>
  <conditionalFormatting sqref="AB561">
    <cfRule type="expression" dxfId="30" priority="6673">
      <formula>$L561=0</formula>
    </cfRule>
  </conditionalFormatting>
  <conditionalFormatting sqref="D562">
    <cfRule type="expression" dxfId="30" priority="21190">
      <formula>$L562=0</formula>
    </cfRule>
  </conditionalFormatting>
  <conditionalFormatting sqref="H562">
    <cfRule type="expression" dxfId="30" priority="21189">
      <formula>$L562=0</formula>
    </cfRule>
  </conditionalFormatting>
  <conditionalFormatting sqref="L562">
    <cfRule type="expression" dxfId="30" priority="21188">
      <formula>$L562=0</formula>
    </cfRule>
  </conditionalFormatting>
  <conditionalFormatting sqref="P562">
    <cfRule type="expression" dxfId="30" priority="21187">
      <formula>$L562=0</formula>
    </cfRule>
  </conditionalFormatting>
  <conditionalFormatting sqref="T562">
    <cfRule type="expression" dxfId="30" priority="21186">
      <formula>$L562=0</formula>
    </cfRule>
  </conditionalFormatting>
  <conditionalFormatting sqref="X562">
    <cfRule type="expression" dxfId="30" priority="21185">
      <formula>$L562=0</formula>
    </cfRule>
  </conditionalFormatting>
  <conditionalFormatting sqref="AB562">
    <cfRule type="expression" dxfId="30" priority="21184">
      <formula>$L562=0</formula>
    </cfRule>
  </conditionalFormatting>
  <conditionalFormatting sqref="A563:C563">
    <cfRule type="expression" dxfId="30" priority="13931">
      <formula>$L563=0</formula>
    </cfRule>
  </conditionalFormatting>
  <conditionalFormatting sqref="B563:C563">
    <cfRule type="cellIs" dxfId="31" priority="50226" operator="lessThan">
      <formula>0</formula>
    </cfRule>
    <cfRule type="cellIs" dxfId="32" priority="35708" operator="lessThan">
      <formula>0</formula>
    </cfRule>
  </conditionalFormatting>
  <conditionalFormatting sqref="D563">
    <cfRule type="expression" dxfId="30" priority="6672">
      <formula>$L563=0</formula>
    </cfRule>
  </conditionalFormatting>
  <conditionalFormatting sqref="E563:G563">
    <cfRule type="expression" dxfId="30" priority="13930">
      <formula>$L563=0</formula>
    </cfRule>
  </conditionalFormatting>
  <conditionalFormatting sqref="F563:G563">
    <cfRule type="cellIs" dxfId="31" priority="50225" operator="lessThan">
      <formula>0</formula>
    </cfRule>
    <cfRule type="cellIs" dxfId="32" priority="35707" operator="lessThan">
      <formula>0</formula>
    </cfRule>
  </conditionalFormatting>
  <conditionalFormatting sqref="H563">
    <cfRule type="expression" dxfId="30" priority="6671">
      <formula>$L563=0</formula>
    </cfRule>
  </conditionalFormatting>
  <conditionalFormatting sqref="I563:K563">
    <cfRule type="expression" dxfId="30" priority="13929">
      <formula>$L563=0</formula>
    </cfRule>
  </conditionalFormatting>
  <conditionalFormatting sqref="J563:K563">
    <cfRule type="cellIs" dxfId="31" priority="50224" operator="lessThan">
      <formula>0</formula>
    </cfRule>
    <cfRule type="cellIs" dxfId="32" priority="35706" operator="lessThan">
      <formula>0</formula>
    </cfRule>
  </conditionalFormatting>
  <conditionalFormatting sqref="L563">
    <cfRule type="expression" dxfId="30" priority="6670">
      <formula>$L563=0</formula>
    </cfRule>
  </conditionalFormatting>
  <conditionalFormatting sqref="M563:O563">
    <cfRule type="expression" dxfId="30" priority="13928">
      <formula>$L563=0</formula>
    </cfRule>
  </conditionalFormatting>
  <conditionalFormatting sqref="N563:O563">
    <cfRule type="cellIs" dxfId="31" priority="50223" operator="lessThan">
      <formula>0</formula>
    </cfRule>
    <cfRule type="cellIs" dxfId="32" priority="35705" operator="lessThan">
      <formula>0</formula>
    </cfRule>
  </conditionalFormatting>
  <conditionalFormatting sqref="P563">
    <cfRule type="expression" dxfId="30" priority="6669">
      <formula>$L563=0</formula>
    </cfRule>
  </conditionalFormatting>
  <conditionalFormatting sqref="Q563:S563">
    <cfRule type="expression" dxfId="30" priority="13927">
      <formula>$L563=0</formula>
    </cfRule>
  </conditionalFormatting>
  <conditionalFormatting sqref="R563:S563">
    <cfRule type="cellIs" dxfId="31" priority="50222" operator="lessThan">
      <formula>0</formula>
    </cfRule>
    <cfRule type="cellIs" dxfId="32" priority="35704" operator="lessThan">
      <formula>0</formula>
    </cfRule>
  </conditionalFormatting>
  <conditionalFormatting sqref="T563">
    <cfRule type="expression" dxfId="30" priority="6668">
      <formula>$L563=0</formula>
    </cfRule>
  </conditionalFormatting>
  <conditionalFormatting sqref="U563:W563">
    <cfRule type="expression" dxfId="30" priority="13926">
      <formula>$L563=0</formula>
    </cfRule>
  </conditionalFormatting>
  <conditionalFormatting sqref="V563:W563">
    <cfRule type="cellIs" dxfId="31" priority="50221" operator="lessThan">
      <formula>0</formula>
    </cfRule>
    <cfRule type="cellIs" dxfId="32" priority="35703" operator="lessThan">
      <formula>0</formula>
    </cfRule>
  </conditionalFormatting>
  <conditionalFormatting sqref="X563">
    <cfRule type="expression" dxfId="30" priority="6667">
      <formula>$L563=0</formula>
    </cfRule>
  </conditionalFormatting>
  <conditionalFormatting sqref="Y563:AA563">
    <cfRule type="expression" dxfId="30" priority="13925">
      <formula>$L563=0</formula>
    </cfRule>
  </conditionalFormatting>
  <conditionalFormatting sqref="Z563:AA563">
    <cfRule type="cellIs" dxfId="31" priority="50220" operator="lessThan">
      <formula>0</formula>
    </cfRule>
    <cfRule type="cellIs" dxfId="32" priority="35702" operator="lessThan">
      <formula>0</formula>
    </cfRule>
  </conditionalFormatting>
  <conditionalFormatting sqref="AB563">
    <cfRule type="expression" dxfId="30" priority="6666">
      <formula>$L563=0</formula>
    </cfRule>
  </conditionalFormatting>
  <conditionalFormatting sqref="D564">
    <cfRule type="expression" dxfId="30" priority="21183">
      <formula>$L564=0</formula>
    </cfRule>
  </conditionalFormatting>
  <conditionalFormatting sqref="H564">
    <cfRule type="expression" dxfId="30" priority="21182">
      <formula>$L564=0</formula>
    </cfRule>
  </conditionalFormatting>
  <conditionalFormatting sqref="L564">
    <cfRule type="expression" dxfId="30" priority="21181">
      <formula>$L564=0</formula>
    </cfRule>
  </conditionalFormatting>
  <conditionalFormatting sqref="P564">
    <cfRule type="expression" dxfId="30" priority="21180">
      <formula>$L564=0</formula>
    </cfRule>
  </conditionalFormatting>
  <conditionalFormatting sqref="T564">
    <cfRule type="expression" dxfId="30" priority="21179">
      <formula>$L564=0</formula>
    </cfRule>
  </conditionalFormatting>
  <conditionalFormatting sqref="X564">
    <cfRule type="expression" dxfId="30" priority="21178">
      <formula>$L564=0</formula>
    </cfRule>
  </conditionalFormatting>
  <conditionalFormatting sqref="AB564">
    <cfRule type="expression" dxfId="30" priority="21177">
      <formula>$L564=0</formula>
    </cfRule>
  </conditionalFormatting>
  <conditionalFormatting sqref="A565:C565">
    <cfRule type="expression" dxfId="30" priority="13924">
      <formula>$L565=0</formula>
    </cfRule>
  </conditionalFormatting>
  <conditionalFormatting sqref="B565:C565">
    <cfRule type="cellIs" dxfId="31" priority="50219" operator="lessThan">
      <formula>0</formula>
    </cfRule>
    <cfRule type="cellIs" dxfId="32" priority="35701" operator="lessThan">
      <formula>0</formula>
    </cfRule>
  </conditionalFormatting>
  <conditionalFormatting sqref="D565">
    <cfRule type="expression" dxfId="30" priority="6665">
      <formula>$L565=0</formula>
    </cfRule>
  </conditionalFormatting>
  <conditionalFormatting sqref="E565:G565">
    <cfRule type="expression" dxfId="30" priority="13923">
      <formula>$L565=0</formula>
    </cfRule>
  </conditionalFormatting>
  <conditionalFormatting sqref="F565:G565">
    <cfRule type="cellIs" dxfId="31" priority="50218" operator="lessThan">
      <formula>0</formula>
    </cfRule>
    <cfRule type="cellIs" dxfId="32" priority="35700" operator="lessThan">
      <formula>0</formula>
    </cfRule>
  </conditionalFormatting>
  <conditionalFormatting sqref="H565">
    <cfRule type="expression" dxfId="30" priority="6664">
      <formula>$L565=0</formula>
    </cfRule>
  </conditionalFormatting>
  <conditionalFormatting sqref="I565:K565">
    <cfRule type="expression" dxfId="30" priority="13922">
      <formula>$L565=0</formula>
    </cfRule>
  </conditionalFormatting>
  <conditionalFormatting sqref="J565:K565">
    <cfRule type="cellIs" dxfId="31" priority="50217" operator="lessThan">
      <formula>0</formula>
    </cfRule>
    <cfRule type="cellIs" dxfId="32" priority="35699" operator="lessThan">
      <formula>0</formula>
    </cfRule>
  </conditionalFormatting>
  <conditionalFormatting sqref="L565">
    <cfRule type="expression" dxfId="30" priority="6663">
      <formula>$L565=0</formula>
    </cfRule>
  </conditionalFormatting>
  <conditionalFormatting sqref="M565:O565">
    <cfRule type="expression" dxfId="30" priority="13921">
      <formula>$L565=0</formula>
    </cfRule>
  </conditionalFormatting>
  <conditionalFormatting sqref="N565:O565">
    <cfRule type="cellIs" dxfId="31" priority="50216" operator="lessThan">
      <formula>0</formula>
    </cfRule>
    <cfRule type="cellIs" dxfId="32" priority="35698" operator="lessThan">
      <formula>0</formula>
    </cfRule>
  </conditionalFormatting>
  <conditionalFormatting sqref="P565">
    <cfRule type="expression" dxfId="30" priority="6662">
      <formula>$L565=0</formula>
    </cfRule>
  </conditionalFormatting>
  <conditionalFormatting sqref="Q565:S565">
    <cfRule type="expression" dxfId="30" priority="13920">
      <formula>$L565=0</formula>
    </cfRule>
  </conditionalFormatting>
  <conditionalFormatting sqref="R565:S565">
    <cfRule type="cellIs" dxfId="31" priority="50215" operator="lessThan">
      <formula>0</formula>
    </cfRule>
    <cfRule type="cellIs" dxfId="32" priority="35697" operator="lessThan">
      <formula>0</formula>
    </cfRule>
  </conditionalFormatting>
  <conditionalFormatting sqref="T565">
    <cfRule type="expression" dxfId="30" priority="6661">
      <formula>$L565=0</formula>
    </cfRule>
  </conditionalFormatting>
  <conditionalFormatting sqref="U565:W565">
    <cfRule type="expression" dxfId="30" priority="13919">
      <formula>$L565=0</formula>
    </cfRule>
  </conditionalFormatting>
  <conditionalFormatting sqref="V565:W565">
    <cfRule type="cellIs" dxfId="31" priority="50214" operator="lessThan">
      <formula>0</formula>
    </cfRule>
    <cfRule type="cellIs" dxfId="32" priority="35696" operator="lessThan">
      <formula>0</formula>
    </cfRule>
  </conditionalFormatting>
  <conditionalFormatting sqref="X565">
    <cfRule type="expression" dxfId="30" priority="6660">
      <formula>$L565=0</formula>
    </cfRule>
  </conditionalFormatting>
  <conditionalFormatting sqref="Y565:AA565">
    <cfRule type="expression" dxfId="30" priority="13918">
      <formula>$L565=0</formula>
    </cfRule>
  </conditionalFormatting>
  <conditionalFormatting sqref="Z565:AA565">
    <cfRule type="cellIs" dxfId="31" priority="50213" operator="lessThan">
      <formula>0</formula>
    </cfRule>
    <cfRule type="cellIs" dxfId="32" priority="35695" operator="lessThan">
      <formula>0</formula>
    </cfRule>
  </conditionalFormatting>
  <conditionalFormatting sqref="AB565">
    <cfRule type="expression" dxfId="30" priority="6659">
      <formula>$L565=0</formula>
    </cfRule>
  </conditionalFormatting>
  <conditionalFormatting sqref="D566">
    <cfRule type="expression" dxfId="30" priority="21176">
      <formula>$L566=0</formula>
    </cfRule>
  </conditionalFormatting>
  <conditionalFormatting sqref="H566">
    <cfRule type="expression" dxfId="30" priority="21175">
      <formula>$L566=0</formula>
    </cfRule>
  </conditionalFormatting>
  <conditionalFormatting sqref="L566">
    <cfRule type="expression" dxfId="30" priority="21174">
      <formula>$L566=0</formula>
    </cfRule>
  </conditionalFormatting>
  <conditionalFormatting sqref="P566">
    <cfRule type="expression" dxfId="30" priority="21173">
      <formula>$L566=0</formula>
    </cfRule>
  </conditionalFormatting>
  <conditionalFormatting sqref="T566">
    <cfRule type="expression" dxfId="30" priority="21172">
      <formula>$L566=0</formula>
    </cfRule>
  </conditionalFormatting>
  <conditionalFormatting sqref="X566">
    <cfRule type="expression" dxfId="30" priority="21171">
      <formula>$L566=0</formula>
    </cfRule>
  </conditionalFormatting>
  <conditionalFormatting sqref="AB566">
    <cfRule type="expression" dxfId="30" priority="21170">
      <formula>$L566=0</formula>
    </cfRule>
  </conditionalFormatting>
  <conditionalFormatting sqref="A567:C567">
    <cfRule type="expression" dxfId="30" priority="13917">
      <formula>$L567=0</formula>
    </cfRule>
  </conditionalFormatting>
  <conditionalFormatting sqref="B567:C567">
    <cfRule type="cellIs" dxfId="31" priority="50212" operator="lessThan">
      <formula>0</formula>
    </cfRule>
    <cfRule type="cellIs" dxfId="32" priority="35694" operator="lessThan">
      <formula>0</formula>
    </cfRule>
  </conditionalFormatting>
  <conditionalFormatting sqref="D567">
    <cfRule type="expression" dxfId="30" priority="6658">
      <formula>$L567=0</formula>
    </cfRule>
  </conditionalFormatting>
  <conditionalFormatting sqref="E567:G567">
    <cfRule type="expression" dxfId="30" priority="13916">
      <formula>$L567=0</formula>
    </cfRule>
  </conditionalFormatting>
  <conditionalFormatting sqref="F567:G567">
    <cfRule type="cellIs" dxfId="31" priority="50211" operator="lessThan">
      <formula>0</formula>
    </cfRule>
    <cfRule type="cellIs" dxfId="32" priority="35693" operator="lessThan">
      <formula>0</formula>
    </cfRule>
  </conditionalFormatting>
  <conditionalFormatting sqref="H567">
    <cfRule type="expression" dxfId="30" priority="6657">
      <formula>$L567=0</formula>
    </cfRule>
  </conditionalFormatting>
  <conditionalFormatting sqref="I567:K567">
    <cfRule type="expression" dxfId="30" priority="13915">
      <formula>$L567=0</formula>
    </cfRule>
  </conditionalFormatting>
  <conditionalFormatting sqref="J567:K567">
    <cfRule type="cellIs" dxfId="31" priority="50210" operator="lessThan">
      <formula>0</formula>
    </cfRule>
    <cfRule type="cellIs" dxfId="32" priority="35692" operator="lessThan">
      <formula>0</formula>
    </cfRule>
  </conditionalFormatting>
  <conditionalFormatting sqref="L567">
    <cfRule type="expression" dxfId="30" priority="6656">
      <formula>$L567=0</formula>
    </cfRule>
  </conditionalFormatting>
  <conditionalFormatting sqref="M567:O567">
    <cfRule type="expression" dxfId="30" priority="13914">
      <formula>$L567=0</formula>
    </cfRule>
  </conditionalFormatting>
  <conditionalFormatting sqref="N567:O567">
    <cfRule type="cellIs" dxfId="31" priority="50209" operator="lessThan">
      <formula>0</formula>
    </cfRule>
    <cfRule type="cellIs" dxfId="32" priority="35691" operator="lessThan">
      <formula>0</formula>
    </cfRule>
  </conditionalFormatting>
  <conditionalFormatting sqref="P567">
    <cfRule type="expression" dxfId="30" priority="6655">
      <formula>$L567=0</formula>
    </cfRule>
  </conditionalFormatting>
  <conditionalFormatting sqref="Q567:S567">
    <cfRule type="expression" dxfId="30" priority="13913">
      <formula>$L567=0</formula>
    </cfRule>
  </conditionalFormatting>
  <conditionalFormatting sqref="R567:S567">
    <cfRule type="cellIs" dxfId="31" priority="50208" operator="lessThan">
      <formula>0</formula>
    </cfRule>
    <cfRule type="cellIs" dxfId="32" priority="35690" operator="lessThan">
      <formula>0</formula>
    </cfRule>
  </conditionalFormatting>
  <conditionalFormatting sqref="T567">
    <cfRule type="expression" dxfId="30" priority="6654">
      <formula>$L567=0</formula>
    </cfRule>
  </conditionalFormatting>
  <conditionalFormatting sqref="U567:W567">
    <cfRule type="expression" dxfId="30" priority="13912">
      <formula>$L567=0</formula>
    </cfRule>
  </conditionalFormatting>
  <conditionalFormatting sqref="V567:W567">
    <cfRule type="cellIs" dxfId="31" priority="50207" operator="lessThan">
      <formula>0</formula>
    </cfRule>
    <cfRule type="cellIs" dxfId="32" priority="35689" operator="lessThan">
      <formula>0</formula>
    </cfRule>
  </conditionalFormatting>
  <conditionalFormatting sqref="X567">
    <cfRule type="expression" dxfId="30" priority="6653">
      <formula>$L567=0</formula>
    </cfRule>
  </conditionalFormatting>
  <conditionalFormatting sqref="Y567:AA567">
    <cfRule type="expression" dxfId="30" priority="13911">
      <formula>$L567=0</formula>
    </cfRule>
  </conditionalFormatting>
  <conditionalFormatting sqref="Z567:AA567">
    <cfRule type="cellIs" dxfId="31" priority="50206" operator="lessThan">
      <formula>0</formula>
    </cfRule>
    <cfRule type="cellIs" dxfId="32" priority="35688" operator="lessThan">
      <formula>0</formula>
    </cfRule>
  </conditionalFormatting>
  <conditionalFormatting sqref="AB567">
    <cfRule type="expression" dxfId="30" priority="6652">
      <formula>$L567=0</formula>
    </cfRule>
  </conditionalFormatting>
  <conditionalFormatting sqref="D568">
    <cfRule type="expression" dxfId="30" priority="21169">
      <formula>$L568=0</formula>
    </cfRule>
  </conditionalFormatting>
  <conditionalFormatting sqref="H568">
    <cfRule type="expression" dxfId="30" priority="21168">
      <formula>$L568=0</formula>
    </cfRule>
  </conditionalFormatting>
  <conditionalFormatting sqref="L568">
    <cfRule type="expression" dxfId="30" priority="21167">
      <formula>$L568=0</formula>
    </cfRule>
  </conditionalFormatting>
  <conditionalFormatting sqref="P568">
    <cfRule type="expression" dxfId="30" priority="21166">
      <formula>$L568=0</formula>
    </cfRule>
  </conditionalFormatting>
  <conditionalFormatting sqref="T568">
    <cfRule type="expression" dxfId="30" priority="21165">
      <formula>$L568=0</formula>
    </cfRule>
  </conditionalFormatting>
  <conditionalFormatting sqref="X568">
    <cfRule type="expression" dxfId="30" priority="21164">
      <formula>$L568=0</formula>
    </cfRule>
  </conditionalFormatting>
  <conditionalFormatting sqref="AB568">
    <cfRule type="expression" dxfId="30" priority="21163">
      <formula>$L568=0</formula>
    </cfRule>
  </conditionalFormatting>
  <conditionalFormatting sqref="A569:C569">
    <cfRule type="expression" dxfId="30" priority="13910">
      <formula>$L569=0</formula>
    </cfRule>
  </conditionalFormatting>
  <conditionalFormatting sqref="B569:C569">
    <cfRule type="cellIs" dxfId="31" priority="50205" operator="lessThan">
      <formula>0</formula>
    </cfRule>
    <cfRule type="cellIs" dxfId="32" priority="35687" operator="lessThan">
      <formula>0</formula>
    </cfRule>
  </conditionalFormatting>
  <conditionalFormatting sqref="D569">
    <cfRule type="expression" dxfId="30" priority="6651">
      <formula>$L569=0</formula>
    </cfRule>
  </conditionalFormatting>
  <conditionalFormatting sqref="E569:G569">
    <cfRule type="expression" dxfId="30" priority="13909">
      <formula>$L569=0</formula>
    </cfRule>
  </conditionalFormatting>
  <conditionalFormatting sqref="F569:G569">
    <cfRule type="cellIs" dxfId="31" priority="50204" operator="lessThan">
      <formula>0</formula>
    </cfRule>
    <cfRule type="cellIs" dxfId="32" priority="35686" operator="lessThan">
      <formula>0</formula>
    </cfRule>
  </conditionalFormatting>
  <conditionalFormatting sqref="H569">
    <cfRule type="expression" dxfId="30" priority="6650">
      <formula>$L569=0</formula>
    </cfRule>
  </conditionalFormatting>
  <conditionalFormatting sqref="I569:K569">
    <cfRule type="expression" dxfId="30" priority="13908">
      <formula>$L569=0</formula>
    </cfRule>
  </conditionalFormatting>
  <conditionalFormatting sqref="J569:K569">
    <cfRule type="cellIs" dxfId="31" priority="50203" operator="lessThan">
      <formula>0</formula>
    </cfRule>
    <cfRule type="cellIs" dxfId="32" priority="35685" operator="lessThan">
      <formula>0</formula>
    </cfRule>
  </conditionalFormatting>
  <conditionalFormatting sqref="L569">
    <cfRule type="expression" dxfId="30" priority="6649">
      <formula>$L569=0</formula>
    </cfRule>
  </conditionalFormatting>
  <conditionalFormatting sqref="M569:O569">
    <cfRule type="expression" dxfId="30" priority="13907">
      <formula>$L569=0</formula>
    </cfRule>
  </conditionalFormatting>
  <conditionalFormatting sqref="N569:O569">
    <cfRule type="cellIs" dxfId="31" priority="50202" operator="lessThan">
      <formula>0</formula>
    </cfRule>
    <cfRule type="cellIs" dxfId="32" priority="35684" operator="lessThan">
      <formula>0</formula>
    </cfRule>
  </conditionalFormatting>
  <conditionalFormatting sqref="P569">
    <cfRule type="expression" dxfId="30" priority="6648">
      <formula>$L569=0</formula>
    </cfRule>
  </conditionalFormatting>
  <conditionalFormatting sqref="Q569:S569">
    <cfRule type="expression" dxfId="30" priority="13906">
      <formula>$L569=0</formula>
    </cfRule>
  </conditionalFormatting>
  <conditionalFormatting sqref="R569:S569">
    <cfRule type="cellIs" dxfId="31" priority="50201" operator="lessThan">
      <formula>0</formula>
    </cfRule>
    <cfRule type="cellIs" dxfId="32" priority="35683" operator="lessThan">
      <formula>0</formula>
    </cfRule>
  </conditionalFormatting>
  <conditionalFormatting sqref="T569">
    <cfRule type="expression" dxfId="30" priority="6647">
      <formula>$L569=0</formula>
    </cfRule>
  </conditionalFormatting>
  <conditionalFormatting sqref="U569:W569">
    <cfRule type="expression" dxfId="30" priority="13905">
      <formula>$L569=0</formula>
    </cfRule>
  </conditionalFormatting>
  <conditionalFormatting sqref="V569:W569">
    <cfRule type="cellIs" dxfId="31" priority="50200" operator="lessThan">
      <formula>0</formula>
    </cfRule>
    <cfRule type="cellIs" dxfId="32" priority="35682" operator="lessThan">
      <formula>0</formula>
    </cfRule>
  </conditionalFormatting>
  <conditionalFormatting sqref="X569">
    <cfRule type="expression" dxfId="30" priority="6646">
      <formula>$L569=0</formula>
    </cfRule>
  </conditionalFormatting>
  <conditionalFormatting sqref="Y569:AA569">
    <cfRule type="expression" dxfId="30" priority="13904">
      <formula>$L569=0</formula>
    </cfRule>
  </conditionalFormatting>
  <conditionalFormatting sqref="Z569:AA569">
    <cfRule type="cellIs" dxfId="31" priority="50199" operator="lessThan">
      <formula>0</formula>
    </cfRule>
    <cfRule type="cellIs" dxfId="32" priority="35681" operator="lessThan">
      <formula>0</formula>
    </cfRule>
  </conditionalFormatting>
  <conditionalFormatting sqref="AB569">
    <cfRule type="expression" dxfId="30" priority="6645">
      <formula>$L569=0</formula>
    </cfRule>
  </conditionalFormatting>
  <conditionalFormatting sqref="D570">
    <cfRule type="expression" dxfId="30" priority="21162">
      <formula>$L570=0</formula>
    </cfRule>
  </conditionalFormatting>
  <conditionalFormatting sqref="H570">
    <cfRule type="expression" dxfId="30" priority="21161">
      <formula>$L570=0</formula>
    </cfRule>
  </conditionalFormatting>
  <conditionalFormatting sqref="L570">
    <cfRule type="expression" dxfId="30" priority="21160">
      <formula>$L570=0</formula>
    </cfRule>
  </conditionalFormatting>
  <conditionalFormatting sqref="P570">
    <cfRule type="expression" dxfId="30" priority="21159">
      <formula>$L570=0</formula>
    </cfRule>
  </conditionalFormatting>
  <conditionalFormatting sqref="T570">
    <cfRule type="expression" dxfId="30" priority="21158">
      <formula>$L570=0</formula>
    </cfRule>
  </conditionalFormatting>
  <conditionalFormatting sqref="X570">
    <cfRule type="expression" dxfId="30" priority="21157">
      <formula>$L570=0</formula>
    </cfRule>
  </conditionalFormatting>
  <conditionalFormatting sqref="AB570">
    <cfRule type="expression" dxfId="30" priority="21156">
      <formula>$L570=0</formula>
    </cfRule>
  </conditionalFormatting>
  <conditionalFormatting sqref="A571:C571">
    <cfRule type="expression" dxfId="30" priority="13903">
      <formula>$L571=0</formula>
    </cfRule>
  </conditionalFormatting>
  <conditionalFormatting sqref="B571:C571">
    <cfRule type="cellIs" dxfId="31" priority="50198" operator="lessThan">
      <formula>0</formula>
    </cfRule>
    <cfRule type="cellIs" dxfId="32" priority="35680" operator="lessThan">
      <formula>0</formula>
    </cfRule>
  </conditionalFormatting>
  <conditionalFormatting sqref="D571">
    <cfRule type="expression" dxfId="30" priority="6644">
      <formula>$L571=0</formula>
    </cfRule>
  </conditionalFormatting>
  <conditionalFormatting sqref="E571:G571">
    <cfRule type="expression" dxfId="30" priority="13902">
      <formula>$L571=0</formula>
    </cfRule>
  </conditionalFormatting>
  <conditionalFormatting sqref="F571:G571">
    <cfRule type="cellIs" dxfId="31" priority="50197" operator="lessThan">
      <formula>0</formula>
    </cfRule>
    <cfRule type="cellIs" dxfId="32" priority="35679" operator="lessThan">
      <formula>0</formula>
    </cfRule>
  </conditionalFormatting>
  <conditionalFormatting sqref="H571">
    <cfRule type="expression" dxfId="30" priority="6643">
      <formula>$L571=0</formula>
    </cfRule>
  </conditionalFormatting>
  <conditionalFormatting sqref="I571:K571">
    <cfRule type="expression" dxfId="30" priority="13901">
      <formula>$L571=0</formula>
    </cfRule>
  </conditionalFormatting>
  <conditionalFormatting sqref="J571:K571">
    <cfRule type="cellIs" dxfId="31" priority="50196" operator="lessThan">
      <formula>0</formula>
    </cfRule>
    <cfRule type="cellIs" dxfId="32" priority="35678" operator="lessThan">
      <formula>0</formula>
    </cfRule>
  </conditionalFormatting>
  <conditionalFormatting sqref="L571">
    <cfRule type="expression" dxfId="30" priority="6642">
      <formula>$L571=0</formula>
    </cfRule>
  </conditionalFormatting>
  <conditionalFormatting sqref="M571:O571">
    <cfRule type="expression" dxfId="30" priority="13900">
      <formula>$L571=0</formula>
    </cfRule>
  </conditionalFormatting>
  <conditionalFormatting sqref="N571:O571">
    <cfRule type="cellIs" dxfId="31" priority="50195" operator="lessThan">
      <formula>0</formula>
    </cfRule>
    <cfRule type="cellIs" dxfId="32" priority="35677" operator="lessThan">
      <formula>0</formula>
    </cfRule>
  </conditionalFormatting>
  <conditionalFormatting sqref="P571">
    <cfRule type="expression" dxfId="30" priority="6641">
      <formula>$L571=0</formula>
    </cfRule>
  </conditionalFormatting>
  <conditionalFormatting sqref="Q571:S571">
    <cfRule type="expression" dxfId="30" priority="13899">
      <formula>$L571=0</formula>
    </cfRule>
  </conditionalFormatting>
  <conditionalFormatting sqref="R571:S571">
    <cfRule type="cellIs" dxfId="31" priority="50194" operator="lessThan">
      <formula>0</formula>
    </cfRule>
    <cfRule type="cellIs" dxfId="32" priority="35676" operator="lessThan">
      <formula>0</formula>
    </cfRule>
  </conditionalFormatting>
  <conditionalFormatting sqref="T571">
    <cfRule type="expression" dxfId="30" priority="6640">
      <formula>$L571=0</formula>
    </cfRule>
  </conditionalFormatting>
  <conditionalFormatting sqref="U571:W571">
    <cfRule type="expression" dxfId="30" priority="13898">
      <formula>$L571=0</formula>
    </cfRule>
  </conditionalFormatting>
  <conditionalFormatting sqref="V571:W571">
    <cfRule type="cellIs" dxfId="31" priority="50193" operator="lessThan">
      <formula>0</formula>
    </cfRule>
    <cfRule type="cellIs" dxfId="32" priority="35675" operator="lessThan">
      <formula>0</formula>
    </cfRule>
  </conditionalFormatting>
  <conditionalFormatting sqref="X571">
    <cfRule type="expression" dxfId="30" priority="6639">
      <formula>$L571=0</formula>
    </cfRule>
  </conditionalFormatting>
  <conditionalFormatting sqref="Y571:AA571">
    <cfRule type="expression" dxfId="30" priority="13897">
      <formula>$L571=0</formula>
    </cfRule>
  </conditionalFormatting>
  <conditionalFormatting sqref="Z571:AA571">
    <cfRule type="cellIs" dxfId="31" priority="50192" operator="lessThan">
      <formula>0</formula>
    </cfRule>
    <cfRule type="cellIs" dxfId="32" priority="35674" operator="lessThan">
      <formula>0</formula>
    </cfRule>
  </conditionalFormatting>
  <conditionalFormatting sqref="AB571">
    <cfRule type="expression" dxfId="30" priority="6638">
      <formula>$L571=0</formula>
    </cfRule>
  </conditionalFormatting>
  <conditionalFormatting sqref="D572">
    <cfRule type="expression" dxfId="30" priority="21155">
      <formula>$L572=0</formula>
    </cfRule>
  </conditionalFormatting>
  <conditionalFormatting sqref="H572">
    <cfRule type="expression" dxfId="30" priority="21154">
      <formula>$L572=0</formula>
    </cfRule>
  </conditionalFormatting>
  <conditionalFormatting sqref="L572">
    <cfRule type="expression" dxfId="30" priority="21153">
      <formula>$L572=0</formula>
    </cfRule>
  </conditionalFormatting>
  <conditionalFormatting sqref="P572">
    <cfRule type="expression" dxfId="30" priority="21152">
      <formula>$L572=0</formula>
    </cfRule>
  </conditionalFormatting>
  <conditionalFormatting sqref="T572">
    <cfRule type="expression" dxfId="30" priority="21151">
      <formula>$L572=0</formula>
    </cfRule>
  </conditionalFormatting>
  <conditionalFormatting sqref="X572">
    <cfRule type="expression" dxfId="30" priority="21150">
      <formula>$L572=0</formula>
    </cfRule>
  </conditionalFormatting>
  <conditionalFormatting sqref="AB572">
    <cfRule type="expression" dxfId="30" priority="21149">
      <formula>$L572=0</formula>
    </cfRule>
  </conditionalFormatting>
  <conditionalFormatting sqref="A573:C573">
    <cfRule type="expression" dxfId="30" priority="13896">
      <formula>$L573=0</formula>
    </cfRule>
  </conditionalFormatting>
  <conditionalFormatting sqref="B573:C573">
    <cfRule type="cellIs" dxfId="31" priority="50191" operator="lessThan">
      <formula>0</formula>
    </cfRule>
    <cfRule type="cellIs" dxfId="32" priority="35673" operator="lessThan">
      <formula>0</formula>
    </cfRule>
  </conditionalFormatting>
  <conditionalFormatting sqref="D573">
    <cfRule type="expression" dxfId="30" priority="6637">
      <formula>$L573=0</formula>
    </cfRule>
  </conditionalFormatting>
  <conditionalFormatting sqref="E573:G573">
    <cfRule type="expression" dxfId="30" priority="13895">
      <formula>$L573=0</formula>
    </cfRule>
  </conditionalFormatting>
  <conditionalFormatting sqref="F573:G573">
    <cfRule type="cellIs" dxfId="31" priority="50190" operator="lessThan">
      <formula>0</formula>
    </cfRule>
    <cfRule type="cellIs" dxfId="32" priority="35672" operator="lessThan">
      <formula>0</formula>
    </cfRule>
  </conditionalFormatting>
  <conditionalFormatting sqref="H573">
    <cfRule type="expression" dxfId="30" priority="6636">
      <formula>$L573=0</formula>
    </cfRule>
  </conditionalFormatting>
  <conditionalFormatting sqref="I573:K573">
    <cfRule type="expression" dxfId="30" priority="13894">
      <formula>$L573=0</formula>
    </cfRule>
  </conditionalFormatting>
  <conditionalFormatting sqref="J573:K573">
    <cfRule type="cellIs" dxfId="31" priority="50189" operator="lessThan">
      <formula>0</formula>
    </cfRule>
    <cfRule type="cellIs" dxfId="32" priority="35671" operator="lessThan">
      <formula>0</formula>
    </cfRule>
  </conditionalFormatting>
  <conditionalFormatting sqref="L573">
    <cfRule type="expression" dxfId="30" priority="6635">
      <formula>$L573=0</formula>
    </cfRule>
  </conditionalFormatting>
  <conditionalFormatting sqref="M573:O573">
    <cfRule type="expression" dxfId="30" priority="13893">
      <formula>$L573=0</formula>
    </cfRule>
  </conditionalFormatting>
  <conditionalFormatting sqref="N573:O573">
    <cfRule type="cellIs" dxfId="31" priority="50188" operator="lessThan">
      <formula>0</formula>
    </cfRule>
    <cfRule type="cellIs" dxfId="32" priority="35670" operator="lessThan">
      <formula>0</formula>
    </cfRule>
  </conditionalFormatting>
  <conditionalFormatting sqref="P573">
    <cfRule type="expression" dxfId="30" priority="6634">
      <formula>$L573=0</formula>
    </cfRule>
  </conditionalFormatting>
  <conditionalFormatting sqref="Q573:S573">
    <cfRule type="expression" dxfId="30" priority="13892">
      <formula>$L573=0</formula>
    </cfRule>
  </conditionalFormatting>
  <conditionalFormatting sqref="R573:S573">
    <cfRule type="cellIs" dxfId="31" priority="50187" operator="lessThan">
      <formula>0</formula>
    </cfRule>
    <cfRule type="cellIs" dxfId="32" priority="35669" operator="lessThan">
      <formula>0</formula>
    </cfRule>
  </conditionalFormatting>
  <conditionalFormatting sqref="T573">
    <cfRule type="expression" dxfId="30" priority="6633">
      <formula>$L573=0</formula>
    </cfRule>
  </conditionalFormatting>
  <conditionalFormatting sqref="U573:W573">
    <cfRule type="expression" dxfId="30" priority="13891">
      <formula>$L573=0</formula>
    </cfRule>
  </conditionalFormatting>
  <conditionalFormatting sqref="V573:W573">
    <cfRule type="cellIs" dxfId="31" priority="50186" operator="lessThan">
      <formula>0</formula>
    </cfRule>
    <cfRule type="cellIs" dxfId="32" priority="35668" operator="lessThan">
      <formula>0</formula>
    </cfRule>
  </conditionalFormatting>
  <conditionalFormatting sqref="X573">
    <cfRule type="expression" dxfId="30" priority="6632">
      <formula>$L573=0</formula>
    </cfRule>
  </conditionalFormatting>
  <conditionalFormatting sqref="Y573:AA573">
    <cfRule type="expression" dxfId="30" priority="13890">
      <formula>$L573=0</formula>
    </cfRule>
  </conditionalFormatting>
  <conditionalFormatting sqref="Z573:AA573">
    <cfRule type="cellIs" dxfId="31" priority="50185" operator="lessThan">
      <formula>0</formula>
    </cfRule>
    <cfRule type="cellIs" dxfId="32" priority="35667" operator="lessThan">
      <formula>0</formula>
    </cfRule>
  </conditionalFormatting>
  <conditionalFormatting sqref="AB573">
    <cfRule type="expression" dxfId="30" priority="6631">
      <formula>$L573=0</formula>
    </cfRule>
  </conditionalFormatting>
  <conditionalFormatting sqref="D574">
    <cfRule type="expression" dxfId="30" priority="21148">
      <formula>$L574=0</formula>
    </cfRule>
  </conditionalFormatting>
  <conditionalFormatting sqref="H574">
    <cfRule type="expression" dxfId="30" priority="21147">
      <formula>$L574=0</formula>
    </cfRule>
  </conditionalFormatting>
  <conditionalFormatting sqref="L574">
    <cfRule type="expression" dxfId="30" priority="21146">
      <formula>$L574=0</formula>
    </cfRule>
  </conditionalFormatting>
  <conditionalFormatting sqref="P574">
    <cfRule type="expression" dxfId="30" priority="21145">
      <formula>$L574=0</formula>
    </cfRule>
  </conditionalFormatting>
  <conditionalFormatting sqref="T574">
    <cfRule type="expression" dxfId="30" priority="21144">
      <formula>$L574=0</formula>
    </cfRule>
  </conditionalFormatting>
  <conditionalFormatting sqref="X574">
    <cfRule type="expression" dxfId="30" priority="21143">
      <formula>$L574=0</formula>
    </cfRule>
  </conditionalFormatting>
  <conditionalFormatting sqref="AB574">
    <cfRule type="expression" dxfId="30" priority="21142">
      <formula>$L574=0</formula>
    </cfRule>
  </conditionalFormatting>
  <conditionalFormatting sqref="A575:C575">
    <cfRule type="expression" dxfId="30" priority="13889">
      <formula>$L575=0</formula>
    </cfRule>
  </conditionalFormatting>
  <conditionalFormatting sqref="B575:C575">
    <cfRule type="cellIs" dxfId="31" priority="50184" operator="lessThan">
      <formula>0</formula>
    </cfRule>
    <cfRule type="cellIs" dxfId="32" priority="35666" operator="lessThan">
      <formula>0</formula>
    </cfRule>
  </conditionalFormatting>
  <conditionalFormatting sqref="D575">
    <cfRule type="expression" dxfId="30" priority="6630">
      <formula>$L575=0</formula>
    </cfRule>
  </conditionalFormatting>
  <conditionalFormatting sqref="E575:G575">
    <cfRule type="expression" dxfId="30" priority="13888">
      <formula>$L575=0</formula>
    </cfRule>
  </conditionalFormatting>
  <conditionalFormatting sqref="F575:G575">
    <cfRule type="cellIs" dxfId="31" priority="50183" operator="lessThan">
      <formula>0</formula>
    </cfRule>
    <cfRule type="cellIs" dxfId="32" priority="35665" operator="lessThan">
      <formula>0</formula>
    </cfRule>
  </conditionalFormatting>
  <conditionalFormatting sqref="H575">
    <cfRule type="expression" dxfId="30" priority="6629">
      <formula>$L575=0</formula>
    </cfRule>
  </conditionalFormatting>
  <conditionalFormatting sqref="I575:K575">
    <cfRule type="expression" dxfId="30" priority="13887">
      <formula>$L575=0</formula>
    </cfRule>
  </conditionalFormatting>
  <conditionalFormatting sqref="J575:K575">
    <cfRule type="cellIs" dxfId="31" priority="50182" operator="lessThan">
      <formula>0</formula>
    </cfRule>
    <cfRule type="cellIs" dxfId="32" priority="35664" operator="lessThan">
      <formula>0</formula>
    </cfRule>
  </conditionalFormatting>
  <conditionalFormatting sqref="L575">
    <cfRule type="expression" dxfId="30" priority="6628">
      <formula>$L575=0</formula>
    </cfRule>
  </conditionalFormatting>
  <conditionalFormatting sqref="M575:O575">
    <cfRule type="expression" dxfId="30" priority="13886">
      <formula>$L575=0</formula>
    </cfRule>
  </conditionalFormatting>
  <conditionalFormatting sqref="N575:O575">
    <cfRule type="cellIs" dxfId="31" priority="50181" operator="lessThan">
      <formula>0</formula>
    </cfRule>
    <cfRule type="cellIs" dxfId="32" priority="35663" operator="lessThan">
      <formula>0</formula>
    </cfRule>
  </conditionalFormatting>
  <conditionalFormatting sqref="P575">
    <cfRule type="expression" dxfId="30" priority="6627">
      <formula>$L575=0</formula>
    </cfRule>
  </conditionalFormatting>
  <conditionalFormatting sqref="Q575:S575">
    <cfRule type="expression" dxfId="30" priority="13885">
      <formula>$L575=0</formula>
    </cfRule>
  </conditionalFormatting>
  <conditionalFormatting sqref="R575:S575">
    <cfRule type="cellIs" dxfId="31" priority="50180" operator="lessThan">
      <formula>0</formula>
    </cfRule>
    <cfRule type="cellIs" dxfId="32" priority="35662" operator="lessThan">
      <formula>0</formula>
    </cfRule>
  </conditionalFormatting>
  <conditionalFormatting sqref="T575">
    <cfRule type="expression" dxfId="30" priority="6626">
      <formula>$L575=0</formula>
    </cfRule>
  </conditionalFormatting>
  <conditionalFormatting sqref="U575:W575">
    <cfRule type="expression" dxfId="30" priority="13884">
      <formula>$L575=0</formula>
    </cfRule>
  </conditionalFormatting>
  <conditionalFormatting sqref="V575:W575">
    <cfRule type="cellIs" dxfId="31" priority="50179" operator="lessThan">
      <formula>0</formula>
    </cfRule>
    <cfRule type="cellIs" dxfId="32" priority="35661" operator="lessThan">
      <formula>0</formula>
    </cfRule>
  </conditionalFormatting>
  <conditionalFormatting sqref="X575">
    <cfRule type="expression" dxfId="30" priority="6625">
      <formula>$L575=0</formula>
    </cfRule>
  </conditionalFormatting>
  <conditionalFormatting sqref="Y575:AA575">
    <cfRule type="expression" dxfId="30" priority="13883">
      <formula>$L575=0</formula>
    </cfRule>
  </conditionalFormatting>
  <conditionalFormatting sqref="Z575:AA575">
    <cfRule type="cellIs" dxfId="31" priority="50178" operator="lessThan">
      <formula>0</formula>
    </cfRule>
    <cfRule type="cellIs" dxfId="32" priority="35660" operator="lessThan">
      <formula>0</formula>
    </cfRule>
  </conditionalFormatting>
  <conditionalFormatting sqref="AB575">
    <cfRule type="expression" dxfId="30" priority="6624">
      <formula>$L575=0</formula>
    </cfRule>
  </conditionalFormatting>
  <conditionalFormatting sqref="D576">
    <cfRule type="expression" dxfId="30" priority="21141">
      <formula>$L576=0</formula>
    </cfRule>
  </conditionalFormatting>
  <conditionalFormatting sqref="H576">
    <cfRule type="expression" dxfId="30" priority="21140">
      <formula>$L576=0</formula>
    </cfRule>
  </conditionalFormatting>
  <conditionalFormatting sqref="L576">
    <cfRule type="expression" dxfId="30" priority="21139">
      <formula>$L576=0</formula>
    </cfRule>
  </conditionalFormatting>
  <conditionalFormatting sqref="P576">
    <cfRule type="expression" dxfId="30" priority="21138">
      <formula>$L576=0</formula>
    </cfRule>
  </conditionalFormatting>
  <conditionalFormatting sqref="T576">
    <cfRule type="expression" dxfId="30" priority="21137">
      <formula>$L576=0</formula>
    </cfRule>
  </conditionalFormatting>
  <conditionalFormatting sqref="X576">
    <cfRule type="expression" dxfId="30" priority="21136">
      <formula>$L576=0</formula>
    </cfRule>
  </conditionalFormatting>
  <conditionalFormatting sqref="AB576">
    <cfRule type="expression" dxfId="30" priority="21135">
      <formula>$L576=0</formula>
    </cfRule>
  </conditionalFormatting>
  <conditionalFormatting sqref="A577:C577">
    <cfRule type="expression" dxfId="30" priority="13882">
      <formula>$L577=0</formula>
    </cfRule>
  </conditionalFormatting>
  <conditionalFormatting sqref="B577:C577">
    <cfRule type="cellIs" dxfId="31" priority="50177" operator="lessThan">
      <formula>0</formula>
    </cfRule>
    <cfRule type="cellIs" dxfId="32" priority="35659" operator="lessThan">
      <formula>0</formula>
    </cfRule>
  </conditionalFormatting>
  <conditionalFormatting sqref="D577">
    <cfRule type="expression" dxfId="30" priority="6623">
      <formula>$L577=0</formula>
    </cfRule>
  </conditionalFormatting>
  <conditionalFormatting sqref="E577:G577">
    <cfRule type="expression" dxfId="30" priority="13881">
      <formula>$L577=0</formula>
    </cfRule>
  </conditionalFormatting>
  <conditionalFormatting sqref="F577:G577">
    <cfRule type="cellIs" dxfId="31" priority="50176" operator="lessThan">
      <formula>0</formula>
    </cfRule>
    <cfRule type="cellIs" dxfId="32" priority="35658" operator="lessThan">
      <formula>0</formula>
    </cfRule>
  </conditionalFormatting>
  <conditionalFormatting sqref="H577">
    <cfRule type="expression" dxfId="30" priority="6622">
      <formula>$L577=0</formula>
    </cfRule>
  </conditionalFormatting>
  <conditionalFormatting sqref="I577:K577">
    <cfRule type="expression" dxfId="30" priority="13880">
      <formula>$L577=0</formula>
    </cfRule>
  </conditionalFormatting>
  <conditionalFormatting sqref="J577:K577">
    <cfRule type="cellIs" dxfId="31" priority="50175" operator="lessThan">
      <formula>0</formula>
    </cfRule>
    <cfRule type="cellIs" dxfId="32" priority="35657" operator="lessThan">
      <formula>0</formula>
    </cfRule>
  </conditionalFormatting>
  <conditionalFormatting sqref="L577">
    <cfRule type="expression" dxfId="30" priority="6621">
      <formula>$L577=0</formula>
    </cfRule>
  </conditionalFormatting>
  <conditionalFormatting sqref="M577:O577">
    <cfRule type="expression" dxfId="30" priority="13879">
      <formula>$L577=0</formula>
    </cfRule>
  </conditionalFormatting>
  <conditionalFormatting sqref="N577:O577">
    <cfRule type="cellIs" dxfId="31" priority="50174" operator="lessThan">
      <formula>0</formula>
    </cfRule>
    <cfRule type="cellIs" dxfId="32" priority="35656" operator="lessThan">
      <formula>0</formula>
    </cfRule>
  </conditionalFormatting>
  <conditionalFormatting sqref="P577">
    <cfRule type="expression" dxfId="30" priority="6620">
      <formula>$L577=0</formula>
    </cfRule>
  </conditionalFormatting>
  <conditionalFormatting sqref="Q577:S577">
    <cfRule type="expression" dxfId="30" priority="13878">
      <formula>$L577=0</formula>
    </cfRule>
  </conditionalFormatting>
  <conditionalFormatting sqref="R577:S577">
    <cfRule type="cellIs" dxfId="31" priority="50173" operator="lessThan">
      <formula>0</formula>
    </cfRule>
    <cfRule type="cellIs" dxfId="32" priority="35655" operator="lessThan">
      <formula>0</formula>
    </cfRule>
  </conditionalFormatting>
  <conditionalFormatting sqref="T577">
    <cfRule type="expression" dxfId="30" priority="6619">
      <formula>$L577=0</formula>
    </cfRule>
  </conditionalFormatting>
  <conditionalFormatting sqref="U577:W577">
    <cfRule type="expression" dxfId="30" priority="13877">
      <formula>$L577=0</formula>
    </cfRule>
  </conditionalFormatting>
  <conditionalFormatting sqref="V577:W577">
    <cfRule type="cellIs" dxfId="31" priority="50172" operator="lessThan">
      <formula>0</formula>
    </cfRule>
    <cfRule type="cellIs" dxfId="32" priority="35654" operator="lessThan">
      <formula>0</formula>
    </cfRule>
  </conditionalFormatting>
  <conditionalFormatting sqref="X577">
    <cfRule type="expression" dxfId="30" priority="6618">
      <formula>$L577=0</formula>
    </cfRule>
  </conditionalFormatting>
  <conditionalFormatting sqref="Y577:AA577">
    <cfRule type="expression" dxfId="30" priority="13876">
      <formula>$L577=0</formula>
    </cfRule>
  </conditionalFormatting>
  <conditionalFormatting sqref="Z577:AA577">
    <cfRule type="cellIs" dxfId="31" priority="50171" operator="lessThan">
      <formula>0</formula>
    </cfRule>
    <cfRule type="cellIs" dxfId="32" priority="35653" operator="lessThan">
      <formula>0</formula>
    </cfRule>
  </conditionalFormatting>
  <conditionalFormatting sqref="AB577">
    <cfRule type="expression" dxfId="30" priority="6617">
      <formula>$L577=0</formula>
    </cfRule>
  </conditionalFormatting>
  <conditionalFormatting sqref="D578">
    <cfRule type="expression" dxfId="30" priority="21134">
      <formula>$L578=0</formula>
    </cfRule>
  </conditionalFormatting>
  <conditionalFormatting sqref="H578">
    <cfRule type="expression" dxfId="30" priority="21133">
      <formula>$L578=0</formula>
    </cfRule>
  </conditionalFormatting>
  <conditionalFormatting sqref="L578">
    <cfRule type="expression" dxfId="30" priority="21132">
      <formula>$L578=0</formula>
    </cfRule>
  </conditionalFormatting>
  <conditionalFormatting sqref="P578">
    <cfRule type="expression" dxfId="30" priority="21131">
      <formula>$L578=0</formula>
    </cfRule>
  </conditionalFormatting>
  <conditionalFormatting sqref="T578">
    <cfRule type="expression" dxfId="30" priority="21130">
      <formula>$L578=0</formula>
    </cfRule>
  </conditionalFormatting>
  <conditionalFormatting sqref="X578">
    <cfRule type="expression" dxfId="30" priority="21129">
      <formula>$L578=0</formula>
    </cfRule>
  </conditionalFormatting>
  <conditionalFormatting sqref="AB578">
    <cfRule type="expression" dxfId="30" priority="21128">
      <formula>$L578=0</formula>
    </cfRule>
  </conditionalFormatting>
  <conditionalFormatting sqref="A579:C579">
    <cfRule type="expression" dxfId="30" priority="13875">
      <formula>$L579=0</formula>
    </cfRule>
  </conditionalFormatting>
  <conditionalFormatting sqref="B579:C579">
    <cfRule type="cellIs" dxfId="31" priority="50170" operator="lessThan">
      <formula>0</formula>
    </cfRule>
    <cfRule type="cellIs" dxfId="32" priority="35652" operator="lessThan">
      <formula>0</formula>
    </cfRule>
  </conditionalFormatting>
  <conditionalFormatting sqref="D579">
    <cfRule type="expression" dxfId="30" priority="6616">
      <formula>$L579=0</formula>
    </cfRule>
  </conditionalFormatting>
  <conditionalFormatting sqref="E579:G579">
    <cfRule type="expression" dxfId="30" priority="13874">
      <formula>$L579=0</formula>
    </cfRule>
  </conditionalFormatting>
  <conditionalFormatting sqref="F579:G579">
    <cfRule type="cellIs" dxfId="31" priority="50169" operator="lessThan">
      <formula>0</formula>
    </cfRule>
    <cfRule type="cellIs" dxfId="32" priority="35651" operator="lessThan">
      <formula>0</formula>
    </cfRule>
  </conditionalFormatting>
  <conditionalFormatting sqref="H579">
    <cfRule type="expression" dxfId="30" priority="6615">
      <formula>$L579=0</formula>
    </cfRule>
  </conditionalFormatting>
  <conditionalFormatting sqref="I579:K579">
    <cfRule type="expression" dxfId="30" priority="13873">
      <formula>$L579=0</formula>
    </cfRule>
  </conditionalFormatting>
  <conditionalFormatting sqref="J579:K579">
    <cfRule type="cellIs" dxfId="31" priority="50168" operator="lessThan">
      <formula>0</formula>
    </cfRule>
    <cfRule type="cellIs" dxfId="32" priority="35650" operator="lessThan">
      <formula>0</formula>
    </cfRule>
  </conditionalFormatting>
  <conditionalFormatting sqref="L579">
    <cfRule type="expression" dxfId="30" priority="6614">
      <formula>$L579=0</formula>
    </cfRule>
  </conditionalFormatting>
  <conditionalFormatting sqref="M579:O579">
    <cfRule type="expression" dxfId="30" priority="13872">
      <formula>$L579=0</formula>
    </cfRule>
  </conditionalFormatting>
  <conditionalFormatting sqref="N579:O579">
    <cfRule type="cellIs" dxfId="31" priority="50167" operator="lessThan">
      <formula>0</formula>
    </cfRule>
    <cfRule type="cellIs" dxfId="32" priority="35649" operator="lessThan">
      <formula>0</formula>
    </cfRule>
  </conditionalFormatting>
  <conditionalFormatting sqref="P579">
    <cfRule type="expression" dxfId="30" priority="6613">
      <formula>$L579=0</formula>
    </cfRule>
  </conditionalFormatting>
  <conditionalFormatting sqref="Q579:S579">
    <cfRule type="expression" dxfId="30" priority="13871">
      <formula>$L579=0</formula>
    </cfRule>
  </conditionalFormatting>
  <conditionalFormatting sqref="R579:S579">
    <cfRule type="cellIs" dxfId="31" priority="50166" operator="lessThan">
      <formula>0</formula>
    </cfRule>
    <cfRule type="cellIs" dxfId="32" priority="35648" operator="lessThan">
      <formula>0</formula>
    </cfRule>
  </conditionalFormatting>
  <conditionalFormatting sqref="T579">
    <cfRule type="expression" dxfId="30" priority="6612">
      <formula>$L579=0</formula>
    </cfRule>
  </conditionalFormatting>
  <conditionalFormatting sqref="U579:W579">
    <cfRule type="expression" dxfId="30" priority="13870">
      <formula>$L579=0</formula>
    </cfRule>
  </conditionalFormatting>
  <conditionalFormatting sqref="V579:W579">
    <cfRule type="cellIs" dxfId="31" priority="50165" operator="lessThan">
      <formula>0</formula>
    </cfRule>
    <cfRule type="cellIs" dxfId="32" priority="35647" operator="lessThan">
      <formula>0</formula>
    </cfRule>
  </conditionalFormatting>
  <conditionalFormatting sqref="X579">
    <cfRule type="expression" dxfId="30" priority="6611">
      <formula>$L579=0</formula>
    </cfRule>
  </conditionalFormatting>
  <conditionalFormatting sqref="Y579:AA579">
    <cfRule type="expression" dxfId="30" priority="13869">
      <formula>$L579=0</formula>
    </cfRule>
  </conditionalFormatting>
  <conditionalFormatting sqref="Z579:AA579">
    <cfRule type="cellIs" dxfId="31" priority="50164" operator="lessThan">
      <formula>0</formula>
    </cfRule>
    <cfRule type="cellIs" dxfId="32" priority="35646" operator="lessThan">
      <formula>0</formula>
    </cfRule>
  </conditionalFormatting>
  <conditionalFormatting sqref="AB579">
    <cfRule type="expression" dxfId="30" priority="6610">
      <formula>$L579=0</formula>
    </cfRule>
  </conditionalFormatting>
  <conditionalFormatting sqref="D580">
    <cfRule type="expression" dxfId="30" priority="21127">
      <formula>$L580=0</formula>
    </cfRule>
  </conditionalFormatting>
  <conditionalFormatting sqref="H580">
    <cfRule type="expression" dxfId="30" priority="21126">
      <formula>$L580=0</formula>
    </cfRule>
  </conditionalFormatting>
  <conditionalFormatting sqref="L580">
    <cfRule type="expression" dxfId="30" priority="21125">
      <formula>$L580=0</formula>
    </cfRule>
  </conditionalFormatting>
  <conditionalFormatting sqref="P580">
    <cfRule type="expression" dxfId="30" priority="21124">
      <formula>$L580=0</formula>
    </cfRule>
  </conditionalFormatting>
  <conditionalFormatting sqref="T580">
    <cfRule type="expression" dxfId="30" priority="21123">
      <formula>$L580=0</formula>
    </cfRule>
  </conditionalFormatting>
  <conditionalFormatting sqref="X580">
    <cfRule type="expression" dxfId="30" priority="21122">
      <formula>$L580=0</formula>
    </cfRule>
  </conditionalFormatting>
  <conditionalFormatting sqref="AB580">
    <cfRule type="expression" dxfId="30" priority="21121">
      <formula>$L580=0</formula>
    </cfRule>
  </conditionalFormatting>
  <conditionalFormatting sqref="A581:C581">
    <cfRule type="expression" dxfId="30" priority="13868">
      <formula>$L581=0</formula>
    </cfRule>
  </conditionalFormatting>
  <conditionalFormatting sqref="B581:C581">
    <cfRule type="cellIs" dxfId="31" priority="50163" operator="lessThan">
      <formula>0</formula>
    </cfRule>
    <cfRule type="cellIs" dxfId="32" priority="35645" operator="lessThan">
      <formula>0</formula>
    </cfRule>
  </conditionalFormatting>
  <conditionalFormatting sqref="D581">
    <cfRule type="expression" dxfId="30" priority="6609">
      <formula>$L581=0</formula>
    </cfRule>
  </conditionalFormatting>
  <conditionalFormatting sqref="E581:G581">
    <cfRule type="expression" dxfId="30" priority="13867">
      <formula>$L581=0</formula>
    </cfRule>
  </conditionalFormatting>
  <conditionalFormatting sqref="F581:G581">
    <cfRule type="cellIs" dxfId="31" priority="50162" operator="lessThan">
      <formula>0</formula>
    </cfRule>
    <cfRule type="cellIs" dxfId="32" priority="35644" operator="lessThan">
      <formula>0</formula>
    </cfRule>
  </conditionalFormatting>
  <conditionalFormatting sqref="H581">
    <cfRule type="expression" dxfId="30" priority="6608">
      <formula>$L581=0</formula>
    </cfRule>
  </conditionalFormatting>
  <conditionalFormatting sqref="I581:K581">
    <cfRule type="expression" dxfId="30" priority="13866">
      <formula>$L581=0</formula>
    </cfRule>
  </conditionalFormatting>
  <conditionalFormatting sqref="J581:K581">
    <cfRule type="cellIs" dxfId="31" priority="50161" operator="lessThan">
      <formula>0</formula>
    </cfRule>
    <cfRule type="cellIs" dxfId="32" priority="35643" operator="lessThan">
      <formula>0</formula>
    </cfRule>
  </conditionalFormatting>
  <conditionalFormatting sqref="L581">
    <cfRule type="expression" dxfId="30" priority="6607">
      <formula>$L581=0</formula>
    </cfRule>
  </conditionalFormatting>
  <conditionalFormatting sqref="M581:O581">
    <cfRule type="expression" dxfId="30" priority="13865">
      <formula>$L581=0</formula>
    </cfRule>
  </conditionalFormatting>
  <conditionalFormatting sqref="N581:O581">
    <cfRule type="cellIs" dxfId="31" priority="50160" operator="lessThan">
      <formula>0</formula>
    </cfRule>
    <cfRule type="cellIs" dxfId="32" priority="35642" operator="lessThan">
      <formula>0</formula>
    </cfRule>
  </conditionalFormatting>
  <conditionalFormatting sqref="P581">
    <cfRule type="expression" dxfId="30" priority="6606">
      <formula>$L581=0</formula>
    </cfRule>
  </conditionalFormatting>
  <conditionalFormatting sqref="Q581:S581">
    <cfRule type="expression" dxfId="30" priority="13864">
      <formula>$L581=0</formula>
    </cfRule>
  </conditionalFormatting>
  <conditionalFormatting sqref="R581:S581">
    <cfRule type="cellIs" dxfId="31" priority="50159" operator="lessThan">
      <formula>0</formula>
    </cfRule>
    <cfRule type="cellIs" dxfId="32" priority="35641" operator="lessThan">
      <formula>0</formula>
    </cfRule>
  </conditionalFormatting>
  <conditionalFormatting sqref="T581">
    <cfRule type="expression" dxfId="30" priority="6605">
      <formula>$L581=0</formula>
    </cfRule>
  </conditionalFormatting>
  <conditionalFormatting sqref="U581:W581">
    <cfRule type="expression" dxfId="30" priority="13863">
      <formula>$L581=0</formula>
    </cfRule>
  </conditionalFormatting>
  <conditionalFormatting sqref="V581:W581">
    <cfRule type="cellIs" dxfId="31" priority="50158" operator="lessThan">
      <formula>0</formula>
    </cfRule>
    <cfRule type="cellIs" dxfId="32" priority="35640" operator="lessThan">
      <formula>0</formula>
    </cfRule>
  </conditionalFormatting>
  <conditionalFormatting sqref="X581">
    <cfRule type="expression" dxfId="30" priority="6604">
      <formula>$L581=0</formula>
    </cfRule>
  </conditionalFormatting>
  <conditionalFormatting sqref="Y581:AA581">
    <cfRule type="expression" dxfId="30" priority="13862">
      <formula>$L581=0</formula>
    </cfRule>
  </conditionalFormatting>
  <conditionalFormatting sqref="Z581:AA581">
    <cfRule type="cellIs" dxfId="31" priority="50157" operator="lessThan">
      <formula>0</formula>
    </cfRule>
    <cfRule type="cellIs" dxfId="32" priority="35639" operator="lessThan">
      <formula>0</formula>
    </cfRule>
  </conditionalFormatting>
  <conditionalFormatting sqref="AB581">
    <cfRule type="expression" dxfId="30" priority="6603">
      <formula>$L581=0</formula>
    </cfRule>
  </conditionalFormatting>
  <conditionalFormatting sqref="D582">
    <cfRule type="expression" dxfId="30" priority="21120">
      <formula>$L582=0</formula>
    </cfRule>
  </conditionalFormatting>
  <conditionalFormatting sqref="H582">
    <cfRule type="expression" dxfId="30" priority="21119">
      <formula>$L582=0</formula>
    </cfRule>
  </conditionalFormatting>
  <conditionalFormatting sqref="L582">
    <cfRule type="expression" dxfId="30" priority="21118">
      <formula>$L582=0</formula>
    </cfRule>
  </conditionalFormatting>
  <conditionalFormatting sqref="P582">
    <cfRule type="expression" dxfId="30" priority="21117">
      <formula>$L582=0</formula>
    </cfRule>
  </conditionalFormatting>
  <conditionalFormatting sqref="T582">
    <cfRule type="expression" dxfId="30" priority="21116">
      <formula>$L582=0</formula>
    </cfRule>
  </conditionalFormatting>
  <conditionalFormatting sqref="X582">
    <cfRule type="expression" dxfId="30" priority="21115">
      <formula>$L582=0</formula>
    </cfRule>
  </conditionalFormatting>
  <conditionalFormatting sqref="AB582">
    <cfRule type="expression" dxfId="30" priority="21114">
      <formula>$L582=0</formula>
    </cfRule>
  </conditionalFormatting>
  <conditionalFormatting sqref="A583:C583">
    <cfRule type="expression" dxfId="30" priority="13861">
      <formula>$L583=0</formula>
    </cfRule>
  </conditionalFormatting>
  <conditionalFormatting sqref="B583:C583">
    <cfRule type="cellIs" dxfId="31" priority="50156" operator="lessThan">
      <formula>0</formula>
    </cfRule>
    <cfRule type="cellIs" dxfId="32" priority="35638" operator="lessThan">
      <formula>0</formula>
    </cfRule>
  </conditionalFormatting>
  <conditionalFormatting sqref="D583">
    <cfRule type="expression" dxfId="30" priority="6602">
      <formula>$L583=0</formula>
    </cfRule>
  </conditionalFormatting>
  <conditionalFormatting sqref="E583:G583">
    <cfRule type="expression" dxfId="30" priority="13860">
      <formula>$L583=0</formula>
    </cfRule>
  </conditionalFormatting>
  <conditionalFormatting sqref="F583:G583">
    <cfRule type="cellIs" dxfId="31" priority="50155" operator="lessThan">
      <formula>0</formula>
    </cfRule>
    <cfRule type="cellIs" dxfId="32" priority="35637" operator="lessThan">
      <formula>0</formula>
    </cfRule>
  </conditionalFormatting>
  <conditionalFormatting sqref="H583">
    <cfRule type="expression" dxfId="30" priority="6601">
      <formula>$L583=0</formula>
    </cfRule>
  </conditionalFormatting>
  <conditionalFormatting sqref="I583:K583">
    <cfRule type="expression" dxfId="30" priority="13859">
      <formula>$L583=0</formula>
    </cfRule>
  </conditionalFormatting>
  <conditionalFormatting sqref="J583:K583">
    <cfRule type="cellIs" dxfId="31" priority="50154" operator="lessThan">
      <formula>0</formula>
    </cfRule>
    <cfRule type="cellIs" dxfId="32" priority="35636" operator="lessThan">
      <formula>0</formula>
    </cfRule>
  </conditionalFormatting>
  <conditionalFormatting sqref="L583">
    <cfRule type="expression" dxfId="30" priority="6600">
      <formula>$L583=0</formula>
    </cfRule>
  </conditionalFormatting>
  <conditionalFormatting sqref="M583:O583">
    <cfRule type="expression" dxfId="30" priority="13858">
      <formula>$L583=0</formula>
    </cfRule>
  </conditionalFormatting>
  <conditionalFormatting sqref="N583:O583">
    <cfRule type="cellIs" dxfId="31" priority="50153" operator="lessThan">
      <formula>0</formula>
    </cfRule>
    <cfRule type="cellIs" dxfId="32" priority="35635" operator="lessThan">
      <formula>0</formula>
    </cfRule>
  </conditionalFormatting>
  <conditionalFormatting sqref="P583">
    <cfRule type="expression" dxfId="30" priority="6599">
      <formula>$L583=0</formula>
    </cfRule>
  </conditionalFormatting>
  <conditionalFormatting sqref="Q583:S583">
    <cfRule type="expression" dxfId="30" priority="13857">
      <formula>$L583=0</formula>
    </cfRule>
  </conditionalFormatting>
  <conditionalFormatting sqref="R583:S583">
    <cfRule type="cellIs" dxfId="31" priority="50152" operator="lessThan">
      <formula>0</formula>
    </cfRule>
    <cfRule type="cellIs" dxfId="32" priority="35634" operator="lessThan">
      <formula>0</formula>
    </cfRule>
  </conditionalFormatting>
  <conditionalFormatting sqref="T583">
    <cfRule type="expression" dxfId="30" priority="6598">
      <formula>$L583=0</formula>
    </cfRule>
  </conditionalFormatting>
  <conditionalFormatting sqref="U583:W583">
    <cfRule type="expression" dxfId="30" priority="13856">
      <formula>$L583=0</formula>
    </cfRule>
  </conditionalFormatting>
  <conditionalFormatting sqref="V583:W583">
    <cfRule type="cellIs" dxfId="31" priority="50151" operator="lessThan">
      <formula>0</formula>
    </cfRule>
    <cfRule type="cellIs" dxfId="32" priority="35633" operator="lessThan">
      <formula>0</formula>
    </cfRule>
  </conditionalFormatting>
  <conditionalFormatting sqref="X583">
    <cfRule type="expression" dxfId="30" priority="6597">
      <formula>$L583=0</formula>
    </cfRule>
  </conditionalFormatting>
  <conditionalFormatting sqref="Y583:AA583">
    <cfRule type="expression" dxfId="30" priority="13855">
      <formula>$L583=0</formula>
    </cfRule>
  </conditionalFormatting>
  <conditionalFormatting sqref="Z583:AA583">
    <cfRule type="cellIs" dxfId="31" priority="50150" operator="lessThan">
      <formula>0</formula>
    </cfRule>
    <cfRule type="cellIs" dxfId="32" priority="35632" operator="lessThan">
      <formula>0</formula>
    </cfRule>
  </conditionalFormatting>
  <conditionalFormatting sqref="AB583">
    <cfRule type="expression" dxfId="30" priority="6596">
      <formula>$L583=0</formula>
    </cfRule>
  </conditionalFormatting>
  <conditionalFormatting sqref="D584">
    <cfRule type="expression" dxfId="30" priority="21113">
      <formula>$L584=0</formula>
    </cfRule>
  </conditionalFormatting>
  <conditionalFormatting sqref="H584">
    <cfRule type="expression" dxfId="30" priority="21112">
      <formula>$L584=0</formula>
    </cfRule>
  </conditionalFormatting>
  <conditionalFormatting sqref="L584">
    <cfRule type="expression" dxfId="30" priority="21111">
      <formula>$L584=0</formula>
    </cfRule>
  </conditionalFormatting>
  <conditionalFormatting sqref="P584">
    <cfRule type="expression" dxfId="30" priority="21110">
      <formula>$L584=0</formula>
    </cfRule>
  </conditionalFormatting>
  <conditionalFormatting sqref="T584">
    <cfRule type="expression" dxfId="30" priority="21109">
      <formula>$L584=0</formula>
    </cfRule>
  </conditionalFormatting>
  <conditionalFormatting sqref="X584">
    <cfRule type="expression" dxfId="30" priority="21108">
      <formula>$L584=0</formula>
    </cfRule>
  </conditionalFormatting>
  <conditionalFormatting sqref="AB584">
    <cfRule type="expression" dxfId="30" priority="21107">
      <formula>$L584=0</formula>
    </cfRule>
  </conditionalFormatting>
  <conditionalFormatting sqref="A585:C585">
    <cfRule type="expression" dxfId="30" priority="13854">
      <formula>$L585=0</formula>
    </cfRule>
  </conditionalFormatting>
  <conditionalFormatting sqref="B585:C585">
    <cfRule type="cellIs" dxfId="31" priority="50149" operator="lessThan">
      <formula>0</formula>
    </cfRule>
    <cfRule type="cellIs" dxfId="32" priority="35631" operator="lessThan">
      <formula>0</formula>
    </cfRule>
  </conditionalFormatting>
  <conditionalFormatting sqref="D585">
    <cfRule type="expression" dxfId="30" priority="6595">
      <formula>$L585=0</formula>
    </cfRule>
  </conditionalFormatting>
  <conditionalFormatting sqref="E585:G585">
    <cfRule type="expression" dxfId="30" priority="13853">
      <formula>$L585=0</formula>
    </cfRule>
  </conditionalFormatting>
  <conditionalFormatting sqref="F585:G585">
    <cfRule type="cellIs" dxfId="31" priority="50148" operator="lessThan">
      <formula>0</formula>
    </cfRule>
    <cfRule type="cellIs" dxfId="32" priority="35630" operator="lessThan">
      <formula>0</formula>
    </cfRule>
  </conditionalFormatting>
  <conditionalFormatting sqref="H585">
    <cfRule type="expression" dxfId="30" priority="6594">
      <formula>$L585=0</formula>
    </cfRule>
  </conditionalFormatting>
  <conditionalFormatting sqref="I585:K585">
    <cfRule type="expression" dxfId="30" priority="13852">
      <formula>$L585=0</formula>
    </cfRule>
  </conditionalFormatting>
  <conditionalFormatting sqref="J585:K585">
    <cfRule type="cellIs" dxfId="31" priority="50147" operator="lessThan">
      <formula>0</formula>
    </cfRule>
    <cfRule type="cellIs" dxfId="32" priority="35629" operator="lessThan">
      <formula>0</formula>
    </cfRule>
  </conditionalFormatting>
  <conditionalFormatting sqref="L585">
    <cfRule type="expression" dxfId="30" priority="6593">
      <formula>$L585=0</formula>
    </cfRule>
  </conditionalFormatting>
  <conditionalFormatting sqref="M585:O585">
    <cfRule type="expression" dxfId="30" priority="13851">
      <formula>$L585=0</formula>
    </cfRule>
  </conditionalFormatting>
  <conditionalFormatting sqref="N585:O585">
    <cfRule type="cellIs" dxfId="31" priority="50146" operator="lessThan">
      <formula>0</formula>
    </cfRule>
    <cfRule type="cellIs" dxfId="32" priority="35628" operator="lessThan">
      <formula>0</formula>
    </cfRule>
  </conditionalFormatting>
  <conditionalFormatting sqref="P585">
    <cfRule type="expression" dxfId="30" priority="6592">
      <formula>$L585=0</formula>
    </cfRule>
  </conditionalFormatting>
  <conditionalFormatting sqref="Q585:S585">
    <cfRule type="expression" dxfId="30" priority="13850">
      <formula>$L585=0</formula>
    </cfRule>
  </conditionalFormatting>
  <conditionalFormatting sqref="R585:S585">
    <cfRule type="cellIs" dxfId="31" priority="50145" operator="lessThan">
      <formula>0</formula>
    </cfRule>
    <cfRule type="cellIs" dxfId="32" priority="35627" operator="lessThan">
      <formula>0</formula>
    </cfRule>
  </conditionalFormatting>
  <conditionalFormatting sqref="T585">
    <cfRule type="expression" dxfId="30" priority="6591">
      <formula>$L585=0</formula>
    </cfRule>
  </conditionalFormatting>
  <conditionalFormatting sqref="U585:W585">
    <cfRule type="expression" dxfId="30" priority="13849">
      <formula>$L585=0</formula>
    </cfRule>
  </conditionalFormatting>
  <conditionalFormatting sqref="V585:W585">
    <cfRule type="cellIs" dxfId="31" priority="50144" operator="lessThan">
      <formula>0</formula>
    </cfRule>
    <cfRule type="cellIs" dxfId="32" priority="35626" operator="lessThan">
      <formula>0</formula>
    </cfRule>
  </conditionalFormatting>
  <conditionalFormatting sqref="X585">
    <cfRule type="expression" dxfId="30" priority="6590">
      <formula>$L585=0</formula>
    </cfRule>
  </conditionalFormatting>
  <conditionalFormatting sqref="Y585:AA585">
    <cfRule type="expression" dxfId="30" priority="13848">
      <formula>$L585=0</formula>
    </cfRule>
  </conditionalFormatting>
  <conditionalFormatting sqref="Z585:AA585">
    <cfRule type="cellIs" dxfId="31" priority="50143" operator="lessThan">
      <formula>0</formula>
    </cfRule>
    <cfRule type="cellIs" dxfId="32" priority="35625" operator="lessThan">
      <formula>0</formula>
    </cfRule>
  </conditionalFormatting>
  <conditionalFormatting sqref="AB585">
    <cfRule type="expression" dxfId="30" priority="6589">
      <formula>$L585=0</formula>
    </cfRule>
  </conditionalFormatting>
  <conditionalFormatting sqref="D586">
    <cfRule type="expression" dxfId="30" priority="21106">
      <formula>$L586=0</formula>
    </cfRule>
  </conditionalFormatting>
  <conditionalFormatting sqref="H586">
    <cfRule type="expression" dxfId="30" priority="21105">
      <formula>$L586=0</formula>
    </cfRule>
  </conditionalFormatting>
  <conditionalFormatting sqref="L586">
    <cfRule type="expression" dxfId="30" priority="21104">
      <formula>$L586=0</formula>
    </cfRule>
  </conditionalFormatting>
  <conditionalFormatting sqref="P586">
    <cfRule type="expression" dxfId="30" priority="21103">
      <formula>$L586=0</formula>
    </cfRule>
  </conditionalFormatting>
  <conditionalFormatting sqref="T586">
    <cfRule type="expression" dxfId="30" priority="21102">
      <formula>$L586=0</formula>
    </cfRule>
  </conditionalFormatting>
  <conditionalFormatting sqref="X586">
    <cfRule type="expression" dxfId="30" priority="21101">
      <formula>$L586=0</formula>
    </cfRule>
  </conditionalFormatting>
  <conditionalFormatting sqref="AB586">
    <cfRule type="expression" dxfId="30" priority="21100">
      <formula>$L586=0</formula>
    </cfRule>
  </conditionalFormatting>
  <conditionalFormatting sqref="A587:C587">
    <cfRule type="expression" dxfId="30" priority="13847">
      <formula>$L587=0</formula>
    </cfRule>
  </conditionalFormatting>
  <conditionalFormatting sqref="B587:C587">
    <cfRule type="cellIs" dxfId="31" priority="50142" operator="lessThan">
      <formula>0</formula>
    </cfRule>
    <cfRule type="cellIs" dxfId="32" priority="35624" operator="lessThan">
      <formula>0</formula>
    </cfRule>
  </conditionalFormatting>
  <conditionalFormatting sqref="D587">
    <cfRule type="expression" dxfId="30" priority="6588">
      <formula>$L587=0</formula>
    </cfRule>
  </conditionalFormatting>
  <conditionalFormatting sqref="E587:G587">
    <cfRule type="expression" dxfId="30" priority="13846">
      <formula>$L587=0</formula>
    </cfRule>
  </conditionalFormatting>
  <conditionalFormatting sqref="F587:G587">
    <cfRule type="cellIs" dxfId="31" priority="50141" operator="lessThan">
      <formula>0</formula>
    </cfRule>
    <cfRule type="cellIs" dxfId="32" priority="35623" operator="lessThan">
      <formula>0</formula>
    </cfRule>
  </conditionalFormatting>
  <conditionalFormatting sqref="H587">
    <cfRule type="expression" dxfId="30" priority="6587">
      <formula>$L587=0</formula>
    </cfRule>
  </conditionalFormatting>
  <conditionalFormatting sqref="I587:K587">
    <cfRule type="expression" dxfId="30" priority="13845">
      <formula>$L587=0</formula>
    </cfRule>
  </conditionalFormatting>
  <conditionalFormatting sqref="J587:K587">
    <cfRule type="cellIs" dxfId="31" priority="50140" operator="lessThan">
      <formula>0</formula>
    </cfRule>
    <cfRule type="cellIs" dxfId="32" priority="35622" operator="lessThan">
      <formula>0</formula>
    </cfRule>
  </conditionalFormatting>
  <conditionalFormatting sqref="L587">
    <cfRule type="expression" dxfId="30" priority="6586">
      <formula>$L587=0</formula>
    </cfRule>
  </conditionalFormatting>
  <conditionalFormatting sqref="M587:O587">
    <cfRule type="expression" dxfId="30" priority="13844">
      <formula>$L587=0</formula>
    </cfRule>
  </conditionalFormatting>
  <conditionalFormatting sqref="N587:O587">
    <cfRule type="cellIs" dxfId="31" priority="50139" operator="lessThan">
      <formula>0</formula>
    </cfRule>
    <cfRule type="cellIs" dxfId="32" priority="35621" operator="lessThan">
      <formula>0</formula>
    </cfRule>
  </conditionalFormatting>
  <conditionalFormatting sqref="P587">
    <cfRule type="expression" dxfId="30" priority="6585">
      <formula>$L587=0</formula>
    </cfRule>
  </conditionalFormatting>
  <conditionalFormatting sqref="Q587:S587">
    <cfRule type="expression" dxfId="30" priority="13843">
      <formula>$L587=0</formula>
    </cfRule>
  </conditionalFormatting>
  <conditionalFormatting sqref="R587:S587">
    <cfRule type="cellIs" dxfId="31" priority="50138" operator="lessThan">
      <formula>0</formula>
    </cfRule>
    <cfRule type="cellIs" dxfId="32" priority="35620" operator="lessThan">
      <formula>0</formula>
    </cfRule>
  </conditionalFormatting>
  <conditionalFormatting sqref="T587">
    <cfRule type="expression" dxfId="30" priority="6584">
      <formula>$L587=0</formula>
    </cfRule>
  </conditionalFormatting>
  <conditionalFormatting sqref="U587:W587">
    <cfRule type="expression" dxfId="30" priority="13842">
      <formula>$L587=0</formula>
    </cfRule>
  </conditionalFormatting>
  <conditionalFormatting sqref="V587:W587">
    <cfRule type="cellIs" dxfId="31" priority="50137" operator="lessThan">
      <formula>0</formula>
    </cfRule>
    <cfRule type="cellIs" dxfId="32" priority="35619" operator="lessThan">
      <formula>0</formula>
    </cfRule>
  </conditionalFormatting>
  <conditionalFormatting sqref="X587">
    <cfRule type="expression" dxfId="30" priority="6583">
      <formula>$L587=0</formula>
    </cfRule>
  </conditionalFormatting>
  <conditionalFormatting sqref="Y587:AA587">
    <cfRule type="expression" dxfId="30" priority="13841">
      <formula>$L587=0</formula>
    </cfRule>
  </conditionalFormatting>
  <conditionalFormatting sqref="Z587:AA587">
    <cfRule type="cellIs" dxfId="31" priority="50136" operator="lessThan">
      <formula>0</formula>
    </cfRule>
    <cfRule type="cellIs" dxfId="32" priority="35618" operator="lessThan">
      <formula>0</formula>
    </cfRule>
  </conditionalFormatting>
  <conditionalFormatting sqref="AB587">
    <cfRule type="expression" dxfId="30" priority="6582">
      <formula>$L587=0</formula>
    </cfRule>
  </conditionalFormatting>
  <conditionalFormatting sqref="D588">
    <cfRule type="expression" dxfId="30" priority="21099">
      <formula>$L588=0</formula>
    </cfRule>
  </conditionalFormatting>
  <conditionalFormatting sqref="H588">
    <cfRule type="expression" dxfId="30" priority="21098">
      <formula>$L588=0</formula>
    </cfRule>
  </conditionalFormatting>
  <conditionalFormatting sqref="L588">
    <cfRule type="expression" dxfId="30" priority="21097">
      <formula>$L588=0</formula>
    </cfRule>
  </conditionalFormatting>
  <conditionalFormatting sqref="P588">
    <cfRule type="expression" dxfId="30" priority="21096">
      <formula>$L588=0</formula>
    </cfRule>
  </conditionalFormatting>
  <conditionalFormatting sqref="T588">
    <cfRule type="expression" dxfId="30" priority="21095">
      <formula>$L588=0</formula>
    </cfRule>
  </conditionalFormatting>
  <conditionalFormatting sqref="X588">
    <cfRule type="expression" dxfId="30" priority="21094">
      <formula>$L588=0</formula>
    </cfRule>
  </conditionalFormatting>
  <conditionalFormatting sqref="AB588">
    <cfRule type="expression" dxfId="30" priority="21093">
      <formula>$L588=0</formula>
    </cfRule>
  </conditionalFormatting>
  <conditionalFormatting sqref="A589:C589">
    <cfRule type="expression" dxfId="30" priority="13840">
      <formula>$L589=0</formula>
    </cfRule>
  </conditionalFormatting>
  <conditionalFormatting sqref="B589:C589">
    <cfRule type="cellIs" dxfId="31" priority="50135" operator="lessThan">
      <formula>0</formula>
    </cfRule>
    <cfRule type="cellIs" dxfId="32" priority="35617" operator="lessThan">
      <formula>0</formula>
    </cfRule>
  </conditionalFormatting>
  <conditionalFormatting sqref="D589">
    <cfRule type="expression" dxfId="30" priority="6581">
      <formula>$L589=0</formula>
    </cfRule>
  </conditionalFormatting>
  <conditionalFormatting sqref="E589:G589">
    <cfRule type="expression" dxfId="30" priority="13839">
      <formula>$L589=0</formula>
    </cfRule>
  </conditionalFormatting>
  <conditionalFormatting sqref="F589:G589">
    <cfRule type="cellIs" dxfId="31" priority="50134" operator="lessThan">
      <formula>0</formula>
    </cfRule>
    <cfRule type="cellIs" dxfId="32" priority="35616" operator="lessThan">
      <formula>0</formula>
    </cfRule>
  </conditionalFormatting>
  <conditionalFormatting sqref="H589">
    <cfRule type="expression" dxfId="30" priority="6580">
      <formula>$L589=0</formula>
    </cfRule>
  </conditionalFormatting>
  <conditionalFormatting sqref="I589:K589">
    <cfRule type="expression" dxfId="30" priority="13838">
      <formula>$L589=0</formula>
    </cfRule>
  </conditionalFormatting>
  <conditionalFormatting sqref="J589:K589">
    <cfRule type="cellIs" dxfId="31" priority="50133" operator="lessThan">
      <formula>0</formula>
    </cfRule>
    <cfRule type="cellIs" dxfId="32" priority="35615" operator="lessThan">
      <formula>0</formula>
    </cfRule>
  </conditionalFormatting>
  <conditionalFormatting sqref="L589">
    <cfRule type="expression" dxfId="30" priority="6579">
      <formula>$L589=0</formula>
    </cfRule>
  </conditionalFormatting>
  <conditionalFormatting sqref="M589:O589">
    <cfRule type="expression" dxfId="30" priority="13837">
      <formula>$L589=0</formula>
    </cfRule>
  </conditionalFormatting>
  <conditionalFormatting sqref="N589:O589">
    <cfRule type="cellIs" dxfId="31" priority="50132" operator="lessThan">
      <formula>0</formula>
    </cfRule>
    <cfRule type="cellIs" dxfId="32" priority="35614" operator="lessThan">
      <formula>0</formula>
    </cfRule>
  </conditionalFormatting>
  <conditionalFormatting sqref="P589">
    <cfRule type="expression" dxfId="30" priority="6578">
      <formula>$L589=0</formula>
    </cfRule>
  </conditionalFormatting>
  <conditionalFormatting sqref="Q589:S589">
    <cfRule type="expression" dxfId="30" priority="13836">
      <formula>$L589=0</formula>
    </cfRule>
  </conditionalFormatting>
  <conditionalFormatting sqref="R589:S589">
    <cfRule type="cellIs" dxfId="31" priority="50131" operator="lessThan">
      <formula>0</formula>
    </cfRule>
    <cfRule type="cellIs" dxfId="32" priority="35613" operator="lessThan">
      <formula>0</formula>
    </cfRule>
  </conditionalFormatting>
  <conditionalFormatting sqref="T589">
    <cfRule type="expression" dxfId="30" priority="6577">
      <formula>$L589=0</formula>
    </cfRule>
  </conditionalFormatting>
  <conditionalFormatting sqref="U589:W589">
    <cfRule type="expression" dxfId="30" priority="13835">
      <formula>$L589=0</formula>
    </cfRule>
  </conditionalFormatting>
  <conditionalFormatting sqref="V589:W589">
    <cfRule type="cellIs" dxfId="31" priority="50130" operator="lessThan">
      <formula>0</formula>
    </cfRule>
    <cfRule type="cellIs" dxfId="32" priority="35612" operator="lessThan">
      <formula>0</formula>
    </cfRule>
  </conditionalFormatting>
  <conditionalFormatting sqref="X589">
    <cfRule type="expression" dxfId="30" priority="6576">
      <formula>$L589=0</formula>
    </cfRule>
  </conditionalFormatting>
  <conditionalFormatting sqref="Y589:AA589">
    <cfRule type="expression" dxfId="30" priority="13834">
      <formula>$L589=0</formula>
    </cfRule>
  </conditionalFormatting>
  <conditionalFormatting sqref="Z589:AA589">
    <cfRule type="cellIs" dxfId="31" priority="50129" operator="lessThan">
      <formula>0</formula>
    </cfRule>
    <cfRule type="cellIs" dxfId="32" priority="35611" operator="lessThan">
      <formula>0</formula>
    </cfRule>
  </conditionalFormatting>
  <conditionalFormatting sqref="AB589">
    <cfRule type="expression" dxfId="30" priority="6575">
      <formula>$L589=0</formula>
    </cfRule>
  </conditionalFormatting>
  <conditionalFormatting sqref="D590">
    <cfRule type="expression" dxfId="30" priority="21092">
      <formula>$L590=0</formula>
    </cfRule>
  </conditionalFormatting>
  <conditionalFormatting sqref="H590">
    <cfRule type="expression" dxfId="30" priority="21091">
      <formula>$L590=0</formula>
    </cfRule>
  </conditionalFormatting>
  <conditionalFormatting sqref="L590">
    <cfRule type="expression" dxfId="30" priority="21090">
      <formula>$L590=0</formula>
    </cfRule>
  </conditionalFormatting>
  <conditionalFormatting sqref="P590">
    <cfRule type="expression" dxfId="30" priority="21089">
      <formula>$L590=0</formula>
    </cfRule>
  </conditionalFormatting>
  <conditionalFormatting sqref="T590">
    <cfRule type="expression" dxfId="30" priority="21088">
      <formula>$L590=0</formula>
    </cfRule>
  </conditionalFormatting>
  <conditionalFormatting sqref="X590">
    <cfRule type="expression" dxfId="30" priority="21087">
      <formula>$L590=0</formula>
    </cfRule>
  </conditionalFormatting>
  <conditionalFormatting sqref="AB590">
    <cfRule type="expression" dxfId="30" priority="21086">
      <formula>$L590=0</formula>
    </cfRule>
  </conditionalFormatting>
  <conditionalFormatting sqref="A591:C591">
    <cfRule type="expression" dxfId="30" priority="13833">
      <formula>$L591=0</formula>
    </cfRule>
  </conditionalFormatting>
  <conditionalFormatting sqref="B591:C591">
    <cfRule type="cellIs" dxfId="31" priority="50128" operator="lessThan">
      <formula>0</formula>
    </cfRule>
    <cfRule type="cellIs" dxfId="32" priority="35610" operator="lessThan">
      <formula>0</formula>
    </cfRule>
  </conditionalFormatting>
  <conditionalFormatting sqref="D591">
    <cfRule type="expression" dxfId="30" priority="6574">
      <formula>$L591=0</formula>
    </cfRule>
  </conditionalFormatting>
  <conditionalFormatting sqref="E591:G591">
    <cfRule type="expression" dxfId="30" priority="13832">
      <formula>$L591=0</formula>
    </cfRule>
  </conditionalFormatting>
  <conditionalFormatting sqref="F591:G591">
    <cfRule type="cellIs" dxfId="31" priority="50127" operator="lessThan">
      <formula>0</formula>
    </cfRule>
    <cfRule type="cellIs" dxfId="32" priority="35609" operator="lessThan">
      <formula>0</formula>
    </cfRule>
  </conditionalFormatting>
  <conditionalFormatting sqref="H591">
    <cfRule type="expression" dxfId="30" priority="6573">
      <formula>$L591=0</formula>
    </cfRule>
  </conditionalFormatting>
  <conditionalFormatting sqref="I591:K591">
    <cfRule type="expression" dxfId="30" priority="13831">
      <formula>$L591=0</formula>
    </cfRule>
  </conditionalFormatting>
  <conditionalFormatting sqref="J591:K591">
    <cfRule type="cellIs" dxfId="31" priority="50126" operator="lessThan">
      <formula>0</formula>
    </cfRule>
    <cfRule type="cellIs" dxfId="32" priority="35608" operator="lessThan">
      <formula>0</formula>
    </cfRule>
  </conditionalFormatting>
  <conditionalFormatting sqref="L591">
    <cfRule type="expression" dxfId="30" priority="6572">
      <formula>$L591=0</formula>
    </cfRule>
  </conditionalFormatting>
  <conditionalFormatting sqref="M591:O591">
    <cfRule type="expression" dxfId="30" priority="13830">
      <formula>$L591=0</formula>
    </cfRule>
  </conditionalFormatting>
  <conditionalFormatting sqref="N591:O591">
    <cfRule type="cellIs" dxfId="31" priority="50125" operator="lessThan">
      <formula>0</formula>
    </cfRule>
    <cfRule type="cellIs" dxfId="32" priority="35607" operator="lessThan">
      <formula>0</formula>
    </cfRule>
  </conditionalFormatting>
  <conditionalFormatting sqref="P591">
    <cfRule type="expression" dxfId="30" priority="6571">
      <formula>$L591=0</formula>
    </cfRule>
  </conditionalFormatting>
  <conditionalFormatting sqref="Q591:S591">
    <cfRule type="expression" dxfId="30" priority="13829">
      <formula>$L591=0</formula>
    </cfRule>
  </conditionalFormatting>
  <conditionalFormatting sqref="R591:S591">
    <cfRule type="cellIs" dxfId="31" priority="50124" operator="lessThan">
      <formula>0</formula>
    </cfRule>
    <cfRule type="cellIs" dxfId="32" priority="35606" operator="lessThan">
      <formula>0</formula>
    </cfRule>
  </conditionalFormatting>
  <conditionalFormatting sqref="T591">
    <cfRule type="expression" dxfId="30" priority="6570">
      <formula>$L591=0</formula>
    </cfRule>
  </conditionalFormatting>
  <conditionalFormatting sqref="U591:W591">
    <cfRule type="expression" dxfId="30" priority="13828">
      <formula>$L591=0</formula>
    </cfRule>
  </conditionalFormatting>
  <conditionalFormatting sqref="V591:W591">
    <cfRule type="cellIs" dxfId="31" priority="50123" operator="lessThan">
      <formula>0</formula>
    </cfRule>
    <cfRule type="cellIs" dxfId="32" priority="35605" operator="lessThan">
      <formula>0</formula>
    </cfRule>
  </conditionalFormatting>
  <conditionalFormatting sqref="X591">
    <cfRule type="expression" dxfId="30" priority="6569">
      <formula>$L591=0</formula>
    </cfRule>
  </conditionalFormatting>
  <conditionalFormatting sqref="Y591:AA591">
    <cfRule type="expression" dxfId="30" priority="13827">
      <formula>$L591=0</formula>
    </cfRule>
  </conditionalFormatting>
  <conditionalFormatting sqref="Z591:AA591">
    <cfRule type="cellIs" dxfId="31" priority="50122" operator="lessThan">
      <formula>0</formula>
    </cfRule>
    <cfRule type="cellIs" dxfId="32" priority="35604" operator="lessThan">
      <formula>0</formula>
    </cfRule>
  </conditionalFormatting>
  <conditionalFormatting sqref="AB591">
    <cfRule type="expression" dxfId="30" priority="6568">
      <formula>$L591=0</formula>
    </cfRule>
  </conditionalFormatting>
  <conditionalFormatting sqref="D592">
    <cfRule type="expression" dxfId="30" priority="21085">
      <formula>$L592=0</formula>
    </cfRule>
  </conditionalFormatting>
  <conditionalFormatting sqref="H592">
    <cfRule type="expression" dxfId="30" priority="21084">
      <formula>$L592=0</formula>
    </cfRule>
  </conditionalFormatting>
  <conditionalFormatting sqref="L592">
    <cfRule type="expression" dxfId="30" priority="21083">
      <formula>$L592=0</formula>
    </cfRule>
  </conditionalFormatting>
  <conditionalFormatting sqref="P592">
    <cfRule type="expression" dxfId="30" priority="21082">
      <formula>$L592=0</formula>
    </cfRule>
  </conditionalFormatting>
  <conditionalFormatting sqref="T592">
    <cfRule type="expression" dxfId="30" priority="21081">
      <formula>$L592=0</formula>
    </cfRule>
  </conditionalFormatting>
  <conditionalFormatting sqref="X592">
    <cfRule type="expression" dxfId="30" priority="21080">
      <formula>$L592=0</formula>
    </cfRule>
  </conditionalFormatting>
  <conditionalFormatting sqref="AB592">
    <cfRule type="expression" dxfId="30" priority="21079">
      <formula>$L592=0</formula>
    </cfRule>
  </conditionalFormatting>
  <conditionalFormatting sqref="A593:C593">
    <cfRule type="expression" dxfId="30" priority="13826">
      <formula>$L593=0</formula>
    </cfRule>
  </conditionalFormatting>
  <conditionalFormatting sqref="B593:C593">
    <cfRule type="cellIs" dxfId="31" priority="50121" operator="lessThan">
      <formula>0</formula>
    </cfRule>
    <cfRule type="cellIs" dxfId="32" priority="35603" operator="lessThan">
      <formula>0</formula>
    </cfRule>
  </conditionalFormatting>
  <conditionalFormatting sqref="D593">
    <cfRule type="expression" dxfId="30" priority="6567">
      <formula>$L593=0</formula>
    </cfRule>
  </conditionalFormatting>
  <conditionalFormatting sqref="E593:G593">
    <cfRule type="expression" dxfId="30" priority="13825">
      <formula>$L593=0</formula>
    </cfRule>
  </conditionalFormatting>
  <conditionalFormatting sqref="F593:G593">
    <cfRule type="cellIs" dxfId="31" priority="50120" operator="lessThan">
      <formula>0</formula>
    </cfRule>
    <cfRule type="cellIs" dxfId="32" priority="35602" operator="lessThan">
      <formula>0</formula>
    </cfRule>
  </conditionalFormatting>
  <conditionalFormatting sqref="H593">
    <cfRule type="expression" dxfId="30" priority="6566">
      <formula>$L593=0</formula>
    </cfRule>
  </conditionalFormatting>
  <conditionalFormatting sqref="I593:K593">
    <cfRule type="expression" dxfId="30" priority="13824">
      <formula>$L593=0</formula>
    </cfRule>
  </conditionalFormatting>
  <conditionalFormatting sqref="J593:K593">
    <cfRule type="cellIs" dxfId="31" priority="50119" operator="lessThan">
      <formula>0</formula>
    </cfRule>
    <cfRule type="cellIs" dxfId="32" priority="35601" operator="lessThan">
      <formula>0</formula>
    </cfRule>
  </conditionalFormatting>
  <conditionalFormatting sqref="L593">
    <cfRule type="expression" dxfId="30" priority="6565">
      <formula>$L593=0</formula>
    </cfRule>
  </conditionalFormatting>
  <conditionalFormatting sqref="M593:O593">
    <cfRule type="expression" dxfId="30" priority="13823">
      <formula>$L593=0</formula>
    </cfRule>
  </conditionalFormatting>
  <conditionalFormatting sqref="N593:O593">
    <cfRule type="cellIs" dxfId="31" priority="50118" operator="lessThan">
      <formula>0</formula>
    </cfRule>
    <cfRule type="cellIs" dxfId="32" priority="35600" operator="lessThan">
      <formula>0</formula>
    </cfRule>
  </conditionalFormatting>
  <conditionalFormatting sqref="P593">
    <cfRule type="expression" dxfId="30" priority="6564">
      <formula>$L593=0</formula>
    </cfRule>
  </conditionalFormatting>
  <conditionalFormatting sqref="Q593:S593">
    <cfRule type="expression" dxfId="30" priority="13822">
      <formula>$L593=0</formula>
    </cfRule>
  </conditionalFormatting>
  <conditionalFormatting sqref="R593:S593">
    <cfRule type="cellIs" dxfId="31" priority="50117" operator="lessThan">
      <formula>0</formula>
    </cfRule>
    <cfRule type="cellIs" dxfId="32" priority="35599" operator="lessThan">
      <formula>0</formula>
    </cfRule>
  </conditionalFormatting>
  <conditionalFormatting sqref="T593">
    <cfRule type="expression" dxfId="30" priority="6563">
      <formula>$L593=0</formula>
    </cfRule>
  </conditionalFormatting>
  <conditionalFormatting sqref="U593:W593">
    <cfRule type="expression" dxfId="30" priority="13821">
      <formula>$L593=0</formula>
    </cfRule>
  </conditionalFormatting>
  <conditionalFormatting sqref="V593:W593">
    <cfRule type="cellIs" dxfId="31" priority="50116" operator="lessThan">
      <formula>0</formula>
    </cfRule>
    <cfRule type="cellIs" dxfId="32" priority="35598" operator="lessThan">
      <formula>0</formula>
    </cfRule>
  </conditionalFormatting>
  <conditionalFormatting sqref="X593">
    <cfRule type="expression" dxfId="30" priority="6562">
      <formula>$L593=0</formula>
    </cfRule>
  </conditionalFormatting>
  <conditionalFormatting sqref="Y593:AA593">
    <cfRule type="expression" dxfId="30" priority="13820">
      <formula>$L593=0</formula>
    </cfRule>
  </conditionalFormatting>
  <conditionalFormatting sqref="Z593:AA593">
    <cfRule type="cellIs" dxfId="31" priority="50115" operator="lessThan">
      <formula>0</formula>
    </cfRule>
    <cfRule type="cellIs" dxfId="32" priority="35597" operator="lessThan">
      <formula>0</formula>
    </cfRule>
  </conditionalFormatting>
  <conditionalFormatting sqref="AB593">
    <cfRule type="expression" dxfId="30" priority="6561">
      <formula>$L593=0</formula>
    </cfRule>
  </conditionalFormatting>
  <conditionalFormatting sqref="D594">
    <cfRule type="expression" dxfId="30" priority="21078">
      <formula>$L594=0</formula>
    </cfRule>
  </conditionalFormatting>
  <conditionalFormatting sqref="H594">
    <cfRule type="expression" dxfId="30" priority="21077">
      <formula>$L594=0</formula>
    </cfRule>
  </conditionalFormatting>
  <conditionalFormatting sqref="L594">
    <cfRule type="expression" dxfId="30" priority="21076">
      <formula>$L594=0</formula>
    </cfRule>
  </conditionalFormatting>
  <conditionalFormatting sqref="P594">
    <cfRule type="expression" dxfId="30" priority="21075">
      <formula>$L594=0</formula>
    </cfRule>
  </conditionalFormatting>
  <conditionalFormatting sqref="T594">
    <cfRule type="expression" dxfId="30" priority="21074">
      <formula>$L594=0</formula>
    </cfRule>
  </conditionalFormatting>
  <conditionalFormatting sqref="X594">
    <cfRule type="expression" dxfId="30" priority="21073">
      <formula>$L594=0</formula>
    </cfRule>
  </conditionalFormatting>
  <conditionalFormatting sqref="AB594">
    <cfRule type="expression" dxfId="30" priority="21072">
      <formula>$L594=0</formula>
    </cfRule>
  </conditionalFormatting>
  <conditionalFormatting sqref="A595:C595">
    <cfRule type="expression" dxfId="30" priority="13819">
      <formula>$L595=0</formula>
    </cfRule>
  </conditionalFormatting>
  <conditionalFormatting sqref="B595:C595">
    <cfRule type="cellIs" dxfId="31" priority="50114" operator="lessThan">
      <formula>0</formula>
    </cfRule>
    <cfRule type="cellIs" dxfId="32" priority="35596" operator="lessThan">
      <formula>0</formula>
    </cfRule>
  </conditionalFormatting>
  <conditionalFormatting sqref="D595">
    <cfRule type="expression" dxfId="30" priority="6560">
      <formula>$L595=0</formula>
    </cfRule>
  </conditionalFormatting>
  <conditionalFormatting sqref="E595:G595">
    <cfRule type="expression" dxfId="30" priority="13818">
      <formula>$L595=0</formula>
    </cfRule>
  </conditionalFormatting>
  <conditionalFormatting sqref="F595:G595">
    <cfRule type="cellIs" dxfId="31" priority="50113" operator="lessThan">
      <formula>0</formula>
    </cfRule>
    <cfRule type="cellIs" dxfId="32" priority="35595" operator="lessThan">
      <formula>0</formula>
    </cfRule>
  </conditionalFormatting>
  <conditionalFormatting sqref="H595">
    <cfRule type="expression" dxfId="30" priority="6559">
      <formula>$L595=0</formula>
    </cfRule>
  </conditionalFormatting>
  <conditionalFormatting sqref="I595:K595">
    <cfRule type="expression" dxfId="30" priority="13817">
      <formula>$L595=0</formula>
    </cfRule>
  </conditionalFormatting>
  <conditionalFormatting sqref="J595:K595">
    <cfRule type="cellIs" dxfId="31" priority="50112" operator="lessThan">
      <formula>0</formula>
    </cfRule>
    <cfRule type="cellIs" dxfId="32" priority="35594" operator="lessThan">
      <formula>0</formula>
    </cfRule>
  </conditionalFormatting>
  <conditionalFormatting sqref="L595">
    <cfRule type="expression" dxfId="30" priority="6558">
      <formula>$L595=0</formula>
    </cfRule>
  </conditionalFormatting>
  <conditionalFormatting sqref="M595:O595">
    <cfRule type="expression" dxfId="30" priority="13816">
      <formula>$L595=0</formula>
    </cfRule>
  </conditionalFormatting>
  <conditionalFormatting sqref="N595:O595">
    <cfRule type="cellIs" dxfId="31" priority="50111" operator="lessThan">
      <formula>0</formula>
    </cfRule>
    <cfRule type="cellIs" dxfId="32" priority="35593" operator="lessThan">
      <formula>0</formula>
    </cfRule>
  </conditionalFormatting>
  <conditionalFormatting sqref="P595">
    <cfRule type="expression" dxfId="30" priority="6557">
      <formula>$L595=0</formula>
    </cfRule>
  </conditionalFormatting>
  <conditionalFormatting sqref="Q595:S595">
    <cfRule type="expression" dxfId="30" priority="13815">
      <formula>$L595=0</formula>
    </cfRule>
  </conditionalFormatting>
  <conditionalFormatting sqref="R595:S595">
    <cfRule type="cellIs" dxfId="31" priority="50110" operator="lessThan">
      <formula>0</formula>
    </cfRule>
    <cfRule type="cellIs" dxfId="32" priority="35592" operator="lessThan">
      <formula>0</formula>
    </cfRule>
  </conditionalFormatting>
  <conditionalFormatting sqref="T595">
    <cfRule type="expression" dxfId="30" priority="6556">
      <formula>$L595=0</formula>
    </cfRule>
  </conditionalFormatting>
  <conditionalFormatting sqref="U595:W595">
    <cfRule type="expression" dxfId="30" priority="13814">
      <formula>$L595=0</formula>
    </cfRule>
  </conditionalFormatting>
  <conditionalFormatting sqref="V595:W595">
    <cfRule type="cellIs" dxfId="31" priority="50109" operator="lessThan">
      <formula>0</formula>
    </cfRule>
    <cfRule type="cellIs" dxfId="32" priority="35591" operator="lessThan">
      <formula>0</formula>
    </cfRule>
  </conditionalFormatting>
  <conditionalFormatting sqref="X595">
    <cfRule type="expression" dxfId="30" priority="6555">
      <formula>$L595=0</formula>
    </cfRule>
  </conditionalFormatting>
  <conditionalFormatting sqref="Y595:AA595">
    <cfRule type="expression" dxfId="30" priority="13813">
      <formula>$L595=0</formula>
    </cfRule>
  </conditionalFormatting>
  <conditionalFormatting sqref="Z595:AA595">
    <cfRule type="cellIs" dxfId="31" priority="50108" operator="lessThan">
      <formula>0</formula>
    </cfRule>
    <cfRule type="cellIs" dxfId="32" priority="35590" operator="lessThan">
      <formula>0</formula>
    </cfRule>
  </conditionalFormatting>
  <conditionalFormatting sqref="AB595">
    <cfRule type="expression" dxfId="30" priority="6554">
      <formula>$L595=0</formula>
    </cfRule>
  </conditionalFormatting>
  <conditionalFormatting sqref="D596">
    <cfRule type="expression" dxfId="30" priority="21071">
      <formula>$L596=0</formula>
    </cfRule>
  </conditionalFormatting>
  <conditionalFormatting sqref="H596">
    <cfRule type="expression" dxfId="30" priority="21070">
      <formula>$L596=0</formula>
    </cfRule>
  </conditionalFormatting>
  <conditionalFormatting sqref="L596">
    <cfRule type="expression" dxfId="30" priority="21069">
      <formula>$L596=0</formula>
    </cfRule>
  </conditionalFormatting>
  <conditionalFormatting sqref="P596">
    <cfRule type="expression" dxfId="30" priority="21068">
      <formula>$L596=0</formula>
    </cfRule>
  </conditionalFormatting>
  <conditionalFormatting sqref="T596">
    <cfRule type="expression" dxfId="30" priority="21067">
      <formula>$L596=0</formula>
    </cfRule>
  </conditionalFormatting>
  <conditionalFormatting sqref="X596">
    <cfRule type="expression" dxfId="30" priority="21066">
      <formula>$L596=0</formula>
    </cfRule>
  </conditionalFormatting>
  <conditionalFormatting sqref="AB596">
    <cfRule type="expression" dxfId="30" priority="21065">
      <formula>$L596=0</formula>
    </cfRule>
  </conditionalFormatting>
  <conditionalFormatting sqref="A597:C597">
    <cfRule type="expression" dxfId="30" priority="13812">
      <formula>$L597=0</formula>
    </cfRule>
  </conditionalFormatting>
  <conditionalFormatting sqref="B597:C597">
    <cfRule type="cellIs" dxfId="31" priority="50107" operator="lessThan">
      <formula>0</formula>
    </cfRule>
    <cfRule type="cellIs" dxfId="32" priority="35589" operator="lessThan">
      <formula>0</formula>
    </cfRule>
  </conditionalFormatting>
  <conditionalFormatting sqref="D597">
    <cfRule type="expression" dxfId="30" priority="6553">
      <formula>$L597=0</formula>
    </cfRule>
  </conditionalFormatting>
  <conditionalFormatting sqref="E597:G597">
    <cfRule type="expression" dxfId="30" priority="13811">
      <formula>$L597=0</formula>
    </cfRule>
  </conditionalFormatting>
  <conditionalFormatting sqref="F597:G597">
    <cfRule type="cellIs" dxfId="31" priority="50106" operator="lessThan">
      <formula>0</formula>
    </cfRule>
    <cfRule type="cellIs" dxfId="32" priority="35588" operator="lessThan">
      <formula>0</formula>
    </cfRule>
  </conditionalFormatting>
  <conditionalFormatting sqref="H597">
    <cfRule type="expression" dxfId="30" priority="6552">
      <formula>$L597=0</formula>
    </cfRule>
  </conditionalFormatting>
  <conditionalFormatting sqref="I597:K597">
    <cfRule type="expression" dxfId="30" priority="13810">
      <formula>$L597=0</formula>
    </cfRule>
  </conditionalFormatting>
  <conditionalFormatting sqref="J597:K597">
    <cfRule type="cellIs" dxfId="31" priority="50105" operator="lessThan">
      <formula>0</formula>
    </cfRule>
    <cfRule type="cellIs" dxfId="32" priority="35587" operator="lessThan">
      <formula>0</formula>
    </cfRule>
  </conditionalFormatting>
  <conditionalFormatting sqref="L597">
    <cfRule type="expression" dxfId="30" priority="6551">
      <formula>$L597=0</formula>
    </cfRule>
  </conditionalFormatting>
  <conditionalFormatting sqref="M597:O597">
    <cfRule type="expression" dxfId="30" priority="13809">
      <formula>$L597=0</formula>
    </cfRule>
  </conditionalFormatting>
  <conditionalFormatting sqref="N597:O597">
    <cfRule type="cellIs" dxfId="31" priority="50104" operator="lessThan">
      <formula>0</formula>
    </cfRule>
    <cfRule type="cellIs" dxfId="32" priority="35586" operator="lessThan">
      <formula>0</formula>
    </cfRule>
  </conditionalFormatting>
  <conditionalFormatting sqref="P597">
    <cfRule type="expression" dxfId="30" priority="6550">
      <formula>$L597=0</formula>
    </cfRule>
  </conditionalFormatting>
  <conditionalFormatting sqref="Q597:S597">
    <cfRule type="expression" dxfId="30" priority="13808">
      <formula>$L597=0</formula>
    </cfRule>
  </conditionalFormatting>
  <conditionalFormatting sqref="R597:S597">
    <cfRule type="cellIs" dxfId="31" priority="50103" operator="lessThan">
      <formula>0</formula>
    </cfRule>
    <cfRule type="cellIs" dxfId="32" priority="35585" operator="lessThan">
      <formula>0</formula>
    </cfRule>
  </conditionalFormatting>
  <conditionalFormatting sqref="T597">
    <cfRule type="expression" dxfId="30" priority="6549">
      <formula>$L597=0</formula>
    </cfRule>
  </conditionalFormatting>
  <conditionalFormatting sqref="U597:W597">
    <cfRule type="expression" dxfId="30" priority="13807">
      <formula>$L597=0</formula>
    </cfRule>
  </conditionalFormatting>
  <conditionalFormatting sqref="V597:W597">
    <cfRule type="cellIs" dxfId="31" priority="50102" operator="lessThan">
      <formula>0</formula>
    </cfRule>
    <cfRule type="cellIs" dxfId="32" priority="35584" operator="lessThan">
      <formula>0</formula>
    </cfRule>
  </conditionalFormatting>
  <conditionalFormatting sqref="X597">
    <cfRule type="expression" dxfId="30" priority="6548">
      <formula>$L597=0</formula>
    </cfRule>
  </conditionalFormatting>
  <conditionalFormatting sqref="Y597:AA597">
    <cfRule type="expression" dxfId="30" priority="13806">
      <formula>$L597=0</formula>
    </cfRule>
  </conditionalFormatting>
  <conditionalFormatting sqref="Z597:AA597">
    <cfRule type="cellIs" dxfId="31" priority="50101" operator="lessThan">
      <formula>0</formula>
    </cfRule>
    <cfRule type="cellIs" dxfId="32" priority="35583" operator="lessThan">
      <formula>0</formula>
    </cfRule>
  </conditionalFormatting>
  <conditionalFormatting sqref="AB597">
    <cfRule type="expression" dxfId="30" priority="6547">
      <formula>$L597=0</formula>
    </cfRule>
  </conditionalFormatting>
  <conditionalFormatting sqref="D598">
    <cfRule type="expression" dxfId="30" priority="21064">
      <formula>$L598=0</formula>
    </cfRule>
  </conditionalFormatting>
  <conditionalFormatting sqref="H598">
    <cfRule type="expression" dxfId="30" priority="21063">
      <formula>$L598=0</formula>
    </cfRule>
  </conditionalFormatting>
  <conditionalFormatting sqref="L598">
    <cfRule type="expression" dxfId="30" priority="21062">
      <formula>$L598=0</formula>
    </cfRule>
  </conditionalFormatting>
  <conditionalFormatting sqref="P598">
    <cfRule type="expression" dxfId="30" priority="21061">
      <formula>$L598=0</formula>
    </cfRule>
  </conditionalFormatting>
  <conditionalFormatting sqref="T598">
    <cfRule type="expression" dxfId="30" priority="21060">
      <formula>$L598=0</formula>
    </cfRule>
  </conditionalFormatting>
  <conditionalFormatting sqref="X598">
    <cfRule type="expression" dxfId="30" priority="21059">
      <formula>$L598=0</formula>
    </cfRule>
  </conditionalFormatting>
  <conditionalFormatting sqref="AB598">
    <cfRule type="expression" dxfId="30" priority="21058">
      <formula>$L598=0</formula>
    </cfRule>
  </conditionalFormatting>
  <conditionalFormatting sqref="A599:C599">
    <cfRule type="expression" dxfId="30" priority="13805">
      <formula>$L599=0</formula>
    </cfRule>
  </conditionalFormatting>
  <conditionalFormatting sqref="B599:C599">
    <cfRule type="cellIs" dxfId="31" priority="50100" operator="lessThan">
      <formula>0</formula>
    </cfRule>
    <cfRule type="cellIs" dxfId="32" priority="35582" operator="lessThan">
      <formula>0</formula>
    </cfRule>
  </conditionalFormatting>
  <conditionalFormatting sqref="D599">
    <cfRule type="expression" dxfId="30" priority="6546">
      <formula>$L599=0</formula>
    </cfRule>
  </conditionalFormatting>
  <conditionalFormatting sqref="E599:G599">
    <cfRule type="expression" dxfId="30" priority="13804">
      <formula>$L599=0</formula>
    </cfRule>
  </conditionalFormatting>
  <conditionalFormatting sqref="F599:G599">
    <cfRule type="cellIs" dxfId="31" priority="50099" operator="lessThan">
      <formula>0</formula>
    </cfRule>
    <cfRule type="cellIs" dxfId="32" priority="35581" operator="lessThan">
      <formula>0</formula>
    </cfRule>
  </conditionalFormatting>
  <conditionalFormatting sqref="H599">
    <cfRule type="expression" dxfId="30" priority="6545">
      <formula>$L599=0</formula>
    </cfRule>
  </conditionalFormatting>
  <conditionalFormatting sqref="I599:K599">
    <cfRule type="expression" dxfId="30" priority="13803">
      <formula>$L599=0</formula>
    </cfRule>
  </conditionalFormatting>
  <conditionalFormatting sqref="J599:K599">
    <cfRule type="cellIs" dxfId="31" priority="50098" operator="lessThan">
      <formula>0</formula>
    </cfRule>
    <cfRule type="cellIs" dxfId="32" priority="35580" operator="lessThan">
      <formula>0</formula>
    </cfRule>
  </conditionalFormatting>
  <conditionalFormatting sqref="L599">
    <cfRule type="expression" dxfId="30" priority="6544">
      <formula>$L599=0</formula>
    </cfRule>
  </conditionalFormatting>
  <conditionalFormatting sqref="M599:O599">
    <cfRule type="expression" dxfId="30" priority="13802">
      <formula>$L599=0</formula>
    </cfRule>
  </conditionalFormatting>
  <conditionalFormatting sqref="N599:O599">
    <cfRule type="cellIs" dxfId="31" priority="50097" operator="lessThan">
      <formula>0</formula>
    </cfRule>
    <cfRule type="cellIs" dxfId="32" priority="35579" operator="lessThan">
      <formula>0</formula>
    </cfRule>
  </conditionalFormatting>
  <conditionalFormatting sqref="P599">
    <cfRule type="expression" dxfId="30" priority="6543">
      <formula>$L599=0</formula>
    </cfRule>
  </conditionalFormatting>
  <conditionalFormatting sqref="Q599:S599">
    <cfRule type="expression" dxfId="30" priority="13801">
      <formula>$L599=0</formula>
    </cfRule>
  </conditionalFormatting>
  <conditionalFormatting sqref="R599:S599">
    <cfRule type="cellIs" dxfId="31" priority="50096" operator="lessThan">
      <formula>0</formula>
    </cfRule>
    <cfRule type="cellIs" dxfId="32" priority="35578" operator="lessThan">
      <formula>0</formula>
    </cfRule>
  </conditionalFormatting>
  <conditionalFormatting sqref="T599">
    <cfRule type="expression" dxfId="30" priority="6542">
      <formula>$L599=0</formula>
    </cfRule>
  </conditionalFormatting>
  <conditionalFormatting sqref="U599:W599">
    <cfRule type="expression" dxfId="30" priority="13800">
      <formula>$L599=0</formula>
    </cfRule>
  </conditionalFormatting>
  <conditionalFormatting sqref="V599:W599">
    <cfRule type="cellIs" dxfId="31" priority="50095" operator="lessThan">
      <formula>0</formula>
    </cfRule>
    <cfRule type="cellIs" dxfId="32" priority="35577" operator="lessThan">
      <formula>0</formula>
    </cfRule>
  </conditionalFormatting>
  <conditionalFormatting sqref="X599">
    <cfRule type="expression" dxfId="30" priority="6541">
      <formula>$L599=0</formula>
    </cfRule>
  </conditionalFormatting>
  <conditionalFormatting sqref="Y599:AA599">
    <cfRule type="expression" dxfId="30" priority="13799">
      <formula>$L599=0</formula>
    </cfRule>
  </conditionalFormatting>
  <conditionalFormatting sqref="Z599:AA599">
    <cfRule type="cellIs" dxfId="31" priority="50094" operator="lessThan">
      <formula>0</formula>
    </cfRule>
    <cfRule type="cellIs" dxfId="32" priority="35576" operator="lessThan">
      <formula>0</formula>
    </cfRule>
  </conditionalFormatting>
  <conditionalFormatting sqref="AB599">
    <cfRule type="expression" dxfId="30" priority="6540">
      <formula>$L599=0</formula>
    </cfRule>
  </conditionalFormatting>
  <conditionalFormatting sqref="D600">
    <cfRule type="expression" dxfId="30" priority="21057">
      <formula>$L600=0</formula>
    </cfRule>
  </conditionalFormatting>
  <conditionalFormatting sqref="H600">
    <cfRule type="expression" dxfId="30" priority="21056">
      <formula>$L600=0</formula>
    </cfRule>
  </conditionalFormatting>
  <conditionalFormatting sqref="L600">
    <cfRule type="expression" dxfId="30" priority="21055">
      <formula>$L600=0</formula>
    </cfRule>
  </conditionalFormatting>
  <conditionalFormatting sqref="P600">
    <cfRule type="expression" dxfId="30" priority="21054">
      <formula>$L600=0</formula>
    </cfRule>
  </conditionalFormatting>
  <conditionalFormatting sqref="T600">
    <cfRule type="expression" dxfId="30" priority="21053">
      <formula>$L600=0</formula>
    </cfRule>
  </conditionalFormatting>
  <conditionalFormatting sqref="X600">
    <cfRule type="expression" dxfId="30" priority="21052">
      <formula>$L600=0</formula>
    </cfRule>
  </conditionalFormatting>
  <conditionalFormatting sqref="AB600">
    <cfRule type="expression" dxfId="30" priority="21051">
      <formula>$L600=0</formula>
    </cfRule>
  </conditionalFormatting>
  <conditionalFormatting sqref="A601:C601">
    <cfRule type="expression" dxfId="30" priority="13798">
      <formula>$L601=0</formula>
    </cfRule>
  </conditionalFormatting>
  <conditionalFormatting sqref="B601:C601">
    <cfRule type="cellIs" dxfId="31" priority="50093" operator="lessThan">
      <formula>0</formula>
    </cfRule>
    <cfRule type="cellIs" dxfId="32" priority="35575" operator="lessThan">
      <formula>0</formula>
    </cfRule>
  </conditionalFormatting>
  <conditionalFormatting sqref="D601">
    <cfRule type="expression" dxfId="30" priority="6539">
      <formula>$L601=0</formula>
    </cfRule>
  </conditionalFormatting>
  <conditionalFormatting sqref="E601:G601">
    <cfRule type="expression" dxfId="30" priority="13797">
      <formula>$L601=0</formula>
    </cfRule>
  </conditionalFormatting>
  <conditionalFormatting sqref="F601:G601">
    <cfRule type="cellIs" dxfId="31" priority="50092" operator="lessThan">
      <formula>0</formula>
    </cfRule>
    <cfRule type="cellIs" dxfId="32" priority="35574" operator="lessThan">
      <formula>0</formula>
    </cfRule>
  </conditionalFormatting>
  <conditionalFormatting sqref="H601">
    <cfRule type="expression" dxfId="30" priority="6538">
      <formula>$L601=0</formula>
    </cfRule>
  </conditionalFormatting>
  <conditionalFormatting sqref="I601:K601">
    <cfRule type="expression" dxfId="30" priority="13796">
      <formula>$L601=0</formula>
    </cfRule>
  </conditionalFormatting>
  <conditionalFormatting sqref="J601:K601">
    <cfRule type="cellIs" dxfId="31" priority="50091" operator="lessThan">
      <formula>0</formula>
    </cfRule>
    <cfRule type="cellIs" dxfId="32" priority="35573" operator="lessThan">
      <formula>0</formula>
    </cfRule>
  </conditionalFormatting>
  <conditionalFormatting sqref="L601">
    <cfRule type="expression" dxfId="30" priority="6537">
      <formula>$L601=0</formula>
    </cfRule>
  </conditionalFormatting>
  <conditionalFormatting sqref="M601:O601">
    <cfRule type="expression" dxfId="30" priority="13795">
      <formula>$L601=0</formula>
    </cfRule>
  </conditionalFormatting>
  <conditionalFormatting sqref="N601:O601">
    <cfRule type="cellIs" dxfId="31" priority="50090" operator="lessThan">
      <formula>0</formula>
    </cfRule>
    <cfRule type="cellIs" dxfId="32" priority="35572" operator="lessThan">
      <formula>0</formula>
    </cfRule>
  </conditionalFormatting>
  <conditionalFormatting sqref="P601">
    <cfRule type="expression" dxfId="30" priority="6536">
      <formula>$L601=0</formula>
    </cfRule>
  </conditionalFormatting>
  <conditionalFormatting sqref="Q601:S601">
    <cfRule type="expression" dxfId="30" priority="13794">
      <formula>$L601=0</formula>
    </cfRule>
  </conditionalFormatting>
  <conditionalFormatting sqref="R601:S601">
    <cfRule type="cellIs" dxfId="31" priority="50089" operator="lessThan">
      <formula>0</formula>
    </cfRule>
    <cfRule type="cellIs" dxfId="32" priority="35571" operator="lessThan">
      <formula>0</formula>
    </cfRule>
  </conditionalFormatting>
  <conditionalFormatting sqref="T601">
    <cfRule type="expression" dxfId="30" priority="6535">
      <formula>$L601=0</formula>
    </cfRule>
  </conditionalFormatting>
  <conditionalFormatting sqref="U601:W601">
    <cfRule type="expression" dxfId="30" priority="13793">
      <formula>$L601=0</formula>
    </cfRule>
  </conditionalFormatting>
  <conditionalFormatting sqref="V601:W601">
    <cfRule type="cellIs" dxfId="31" priority="50088" operator="lessThan">
      <formula>0</formula>
    </cfRule>
    <cfRule type="cellIs" dxfId="32" priority="35570" operator="lessThan">
      <formula>0</formula>
    </cfRule>
  </conditionalFormatting>
  <conditionalFormatting sqref="X601">
    <cfRule type="expression" dxfId="30" priority="6534">
      <formula>$L601=0</formula>
    </cfRule>
  </conditionalFormatting>
  <conditionalFormatting sqref="Y601:AA601">
    <cfRule type="expression" dxfId="30" priority="13792">
      <formula>$L601=0</formula>
    </cfRule>
  </conditionalFormatting>
  <conditionalFormatting sqref="Z601:AA601">
    <cfRule type="cellIs" dxfId="31" priority="50087" operator="lessThan">
      <formula>0</formula>
    </cfRule>
    <cfRule type="cellIs" dxfId="32" priority="35569" operator="lessThan">
      <formula>0</formula>
    </cfRule>
  </conditionalFormatting>
  <conditionalFormatting sqref="AB601">
    <cfRule type="expression" dxfId="30" priority="6533">
      <formula>$L601=0</formula>
    </cfRule>
  </conditionalFormatting>
  <conditionalFormatting sqref="D602">
    <cfRule type="expression" dxfId="30" priority="21050">
      <formula>$L602=0</formula>
    </cfRule>
  </conditionalFormatting>
  <conditionalFormatting sqref="H602">
    <cfRule type="expression" dxfId="30" priority="21049">
      <formula>$L602=0</formula>
    </cfRule>
  </conditionalFormatting>
  <conditionalFormatting sqref="L602">
    <cfRule type="expression" dxfId="30" priority="21048">
      <formula>$L602=0</formula>
    </cfRule>
  </conditionalFormatting>
  <conditionalFormatting sqref="P602">
    <cfRule type="expression" dxfId="30" priority="21047">
      <formula>$L602=0</formula>
    </cfRule>
  </conditionalFormatting>
  <conditionalFormatting sqref="T602">
    <cfRule type="expression" dxfId="30" priority="21046">
      <formula>$L602=0</formula>
    </cfRule>
  </conditionalFormatting>
  <conditionalFormatting sqref="X602">
    <cfRule type="expression" dxfId="30" priority="21045">
      <formula>$L602=0</formula>
    </cfRule>
  </conditionalFormatting>
  <conditionalFormatting sqref="AB602">
    <cfRule type="expression" dxfId="30" priority="21044">
      <formula>$L602=0</formula>
    </cfRule>
  </conditionalFormatting>
  <conditionalFormatting sqref="A603:C603">
    <cfRule type="expression" dxfId="30" priority="13791">
      <formula>$L603=0</formula>
    </cfRule>
  </conditionalFormatting>
  <conditionalFormatting sqref="B603:C603">
    <cfRule type="cellIs" dxfId="31" priority="50086" operator="lessThan">
      <formula>0</formula>
    </cfRule>
    <cfRule type="cellIs" dxfId="32" priority="35568" operator="lessThan">
      <formula>0</formula>
    </cfRule>
  </conditionalFormatting>
  <conditionalFormatting sqref="D603">
    <cfRule type="expression" dxfId="30" priority="6532">
      <formula>$L603=0</formula>
    </cfRule>
  </conditionalFormatting>
  <conditionalFormatting sqref="E603:G603">
    <cfRule type="expression" dxfId="30" priority="13790">
      <formula>$L603=0</formula>
    </cfRule>
  </conditionalFormatting>
  <conditionalFormatting sqref="F603:G603">
    <cfRule type="cellIs" dxfId="31" priority="50085" operator="lessThan">
      <formula>0</formula>
    </cfRule>
    <cfRule type="cellIs" dxfId="32" priority="35567" operator="lessThan">
      <formula>0</formula>
    </cfRule>
  </conditionalFormatting>
  <conditionalFormatting sqref="H603">
    <cfRule type="expression" dxfId="30" priority="6531">
      <formula>$L603=0</formula>
    </cfRule>
  </conditionalFormatting>
  <conditionalFormatting sqref="I603:K603">
    <cfRule type="expression" dxfId="30" priority="13789">
      <formula>$L603=0</formula>
    </cfRule>
  </conditionalFormatting>
  <conditionalFormatting sqref="J603:K603">
    <cfRule type="cellIs" dxfId="31" priority="50084" operator="lessThan">
      <formula>0</formula>
    </cfRule>
    <cfRule type="cellIs" dxfId="32" priority="35566" operator="lessThan">
      <formula>0</formula>
    </cfRule>
  </conditionalFormatting>
  <conditionalFormatting sqref="L603">
    <cfRule type="expression" dxfId="30" priority="6530">
      <formula>$L603=0</formula>
    </cfRule>
  </conditionalFormatting>
  <conditionalFormatting sqref="M603:O603">
    <cfRule type="expression" dxfId="30" priority="13788">
      <formula>$L603=0</formula>
    </cfRule>
  </conditionalFormatting>
  <conditionalFormatting sqref="N603:O603">
    <cfRule type="cellIs" dxfId="31" priority="50083" operator="lessThan">
      <formula>0</formula>
    </cfRule>
    <cfRule type="cellIs" dxfId="32" priority="35565" operator="lessThan">
      <formula>0</formula>
    </cfRule>
  </conditionalFormatting>
  <conditionalFormatting sqref="P603">
    <cfRule type="expression" dxfId="30" priority="6529">
      <formula>$L603=0</formula>
    </cfRule>
  </conditionalFormatting>
  <conditionalFormatting sqref="Q603:S603">
    <cfRule type="expression" dxfId="30" priority="13787">
      <formula>$L603=0</formula>
    </cfRule>
  </conditionalFormatting>
  <conditionalFormatting sqref="R603:S603">
    <cfRule type="cellIs" dxfId="31" priority="50082" operator="lessThan">
      <formula>0</formula>
    </cfRule>
    <cfRule type="cellIs" dxfId="32" priority="35564" operator="lessThan">
      <formula>0</formula>
    </cfRule>
  </conditionalFormatting>
  <conditionalFormatting sqref="T603">
    <cfRule type="expression" dxfId="30" priority="6528">
      <formula>$L603=0</formula>
    </cfRule>
  </conditionalFormatting>
  <conditionalFormatting sqref="U603:W603">
    <cfRule type="expression" dxfId="30" priority="13786">
      <formula>$L603=0</formula>
    </cfRule>
  </conditionalFormatting>
  <conditionalFormatting sqref="V603:W603">
    <cfRule type="cellIs" dxfId="31" priority="50081" operator="lessThan">
      <formula>0</formula>
    </cfRule>
    <cfRule type="cellIs" dxfId="32" priority="35563" operator="lessThan">
      <formula>0</formula>
    </cfRule>
  </conditionalFormatting>
  <conditionalFormatting sqref="X603">
    <cfRule type="expression" dxfId="30" priority="6527">
      <formula>$L603=0</formula>
    </cfRule>
  </conditionalFormatting>
  <conditionalFormatting sqref="Y603:AA603">
    <cfRule type="expression" dxfId="30" priority="13785">
      <formula>$L603=0</formula>
    </cfRule>
  </conditionalFormatting>
  <conditionalFormatting sqref="Z603:AA603">
    <cfRule type="cellIs" dxfId="31" priority="50080" operator="lessThan">
      <formula>0</formula>
    </cfRule>
    <cfRule type="cellIs" dxfId="32" priority="35562" operator="lessThan">
      <formula>0</formula>
    </cfRule>
  </conditionalFormatting>
  <conditionalFormatting sqref="AB603">
    <cfRule type="expression" dxfId="30" priority="6526">
      <formula>$L603=0</formula>
    </cfRule>
  </conditionalFormatting>
  <conditionalFormatting sqref="D604">
    <cfRule type="expression" dxfId="30" priority="21043">
      <formula>$L604=0</formula>
    </cfRule>
  </conditionalFormatting>
  <conditionalFormatting sqref="H604">
    <cfRule type="expression" dxfId="30" priority="21042">
      <formula>$L604=0</formula>
    </cfRule>
  </conditionalFormatting>
  <conditionalFormatting sqref="L604">
    <cfRule type="expression" dxfId="30" priority="21041">
      <formula>$L604=0</formula>
    </cfRule>
  </conditionalFormatting>
  <conditionalFormatting sqref="P604">
    <cfRule type="expression" dxfId="30" priority="21040">
      <formula>$L604=0</formula>
    </cfRule>
  </conditionalFormatting>
  <conditionalFormatting sqref="T604">
    <cfRule type="expression" dxfId="30" priority="21039">
      <formula>$L604=0</formula>
    </cfRule>
  </conditionalFormatting>
  <conditionalFormatting sqref="X604">
    <cfRule type="expression" dxfId="30" priority="21038">
      <formula>$L604=0</formula>
    </cfRule>
  </conditionalFormatting>
  <conditionalFormatting sqref="AB604">
    <cfRule type="expression" dxfId="30" priority="21037">
      <formula>$L604=0</formula>
    </cfRule>
  </conditionalFormatting>
  <conditionalFormatting sqref="A605:C605">
    <cfRule type="expression" dxfId="30" priority="13784">
      <formula>$L605=0</formula>
    </cfRule>
  </conditionalFormatting>
  <conditionalFormatting sqref="B605:C605">
    <cfRule type="cellIs" dxfId="31" priority="50079" operator="lessThan">
      <formula>0</formula>
    </cfRule>
    <cfRule type="cellIs" dxfId="32" priority="35561" operator="lessThan">
      <formula>0</formula>
    </cfRule>
  </conditionalFormatting>
  <conditionalFormatting sqref="D605">
    <cfRule type="expression" dxfId="30" priority="6525">
      <formula>$L605=0</formula>
    </cfRule>
  </conditionalFormatting>
  <conditionalFormatting sqref="E605:G605">
    <cfRule type="expression" dxfId="30" priority="13783">
      <formula>$L605=0</formula>
    </cfRule>
  </conditionalFormatting>
  <conditionalFormatting sqref="F605:G605">
    <cfRule type="cellIs" dxfId="31" priority="50078" operator="lessThan">
      <formula>0</formula>
    </cfRule>
    <cfRule type="cellIs" dxfId="32" priority="35560" operator="lessThan">
      <formula>0</formula>
    </cfRule>
  </conditionalFormatting>
  <conditionalFormatting sqref="H605">
    <cfRule type="expression" dxfId="30" priority="6524">
      <formula>$L605=0</formula>
    </cfRule>
  </conditionalFormatting>
  <conditionalFormatting sqref="I605:K605">
    <cfRule type="expression" dxfId="30" priority="13782">
      <formula>$L605=0</formula>
    </cfRule>
  </conditionalFormatting>
  <conditionalFormatting sqref="J605:K605">
    <cfRule type="cellIs" dxfId="31" priority="50077" operator="lessThan">
      <formula>0</formula>
    </cfRule>
    <cfRule type="cellIs" dxfId="32" priority="35559" operator="lessThan">
      <formula>0</formula>
    </cfRule>
  </conditionalFormatting>
  <conditionalFormatting sqref="L605">
    <cfRule type="expression" dxfId="30" priority="6523">
      <formula>$L605=0</formula>
    </cfRule>
  </conditionalFormatting>
  <conditionalFormatting sqref="M605:O605">
    <cfRule type="expression" dxfId="30" priority="13781">
      <formula>$L605=0</formula>
    </cfRule>
  </conditionalFormatting>
  <conditionalFormatting sqref="N605:O605">
    <cfRule type="cellIs" dxfId="31" priority="50076" operator="lessThan">
      <formula>0</formula>
    </cfRule>
    <cfRule type="cellIs" dxfId="32" priority="35558" operator="lessThan">
      <formula>0</formula>
    </cfRule>
  </conditionalFormatting>
  <conditionalFormatting sqref="P605">
    <cfRule type="expression" dxfId="30" priority="6522">
      <formula>$L605=0</formula>
    </cfRule>
  </conditionalFormatting>
  <conditionalFormatting sqref="Q605:S605">
    <cfRule type="expression" dxfId="30" priority="13780">
      <formula>$L605=0</formula>
    </cfRule>
  </conditionalFormatting>
  <conditionalFormatting sqref="R605:S605">
    <cfRule type="cellIs" dxfId="31" priority="50075" operator="lessThan">
      <formula>0</formula>
    </cfRule>
    <cfRule type="cellIs" dxfId="32" priority="35557" operator="lessThan">
      <formula>0</formula>
    </cfRule>
  </conditionalFormatting>
  <conditionalFormatting sqref="T605">
    <cfRule type="expression" dxfId="30" priority="6521">
      <formula>$L605=0</formula>
    </cfRule>
  </conditionalFormatting>
  <conditionalFormatting sqref="U605:W605">
    <cfRule type="expression" dxfId="30" priority="13779">
      <formula>$L605=0</formula>
    </cfRule>
  </conditionalFormatting>
  <conditionalFormatting sqref="V605:W605">
    <cfRule type="cellIs" dxfId="31" priority="50074" operator="lessThan">
      <formula>0</formula>
    </cfRule>
    <cfRule type="cellIs" dxfId="32" priority="35556" operator="lessThan">
      <formula>0</formula>
    </cfRule>
  </conditionalFormatting>
  <conditionalFormatting sqref="X605">
    <cfRule type="expression" dxfId="30" priority="6520">
      <formula>$L605=0</formula>
    </cfRule>
  </conditionalFormatting>
  <conditionalFormatting sqref="Y605:AA605">
    <cfRule type="expression" dxfId="30" priority="13778">
      <formula>$L605=0</formula>
    </cfRule>
  </conditionalFormatting>
  <conditionalFormatting sqref="Z605:AA605">
    <cfRule type="cellIs" dxfId="31" priority="50073" operator="lessThan">
      <formula>0</formula>
    </cfRule>
    <cfRule type="cellIs" dxfId="32" priority="35555" operator="lessThan">
      <formula>0</formula>
    </cfRule>
  </conditionalFormatting>
  <conditionalFormatting sqref="AB605">
    <cfRule type="expression" dxfId="30" priority="6519">
      <formula>$L605=0</formula>
    </cfRule>
  </conditionalFormatting>
  <conditionalFormatting sqref="D606">
    <cfRule type="expression" dxfId="30" priority="21036">
      <formula>$L606=0</formula>
    </cfRule>
  </conditionalFormatting>
  <conditionalFormatting sqref="H606">
    <cfRule type="expression" dxfId="30" priority="21035">
      <formula>$L606=0</formula>
    </cfRule>
  </conditionalFormatting>
  <conditionalFormatting sqref="L606">
    <cfRule type="expression" dxfId="30" priority="21034">
      <formula>$L606=0</formula>
    </cfRule>
  </conditionalFormatting>
  <conditionalFormatting sqref="P606">
    <cfRule type="expression" dxfId="30" priority="21033">
      <formula>$L606=0</formula>
    </cfRule>
  </conditionalFormatting>
  <conditionalFormatting sqref="T606">
    <cfRule type="expression" dxfId="30" priority="21032">
      <formula>$L606=0</formula>
    </cfRule>
  </conditionalFormatting>
  <conditionalFormatting sqref="X606">
    <cfRule type="expression" dxfId="30" priority="21031">
      <formula>$L606=0</formula>
    </cfRule>
  </conditionalFormatting>
  <conditionalFormatting sqref="AB606">
    <cfRule type="expression" dxfId="30" priority="21030">
      <formula>$L606=0</formula>
    </cfRule>
  </conditionalFormatting>
  <conditionalFormatting sqref="A607:C607">
    <cfRule type="expression" dxfId="30" priority="13777">
      <formula>$L607=0</formula>
    </cfRule>
  </conditionalFormatting>
  <conditionalFormatting sqref="B607:C607">
    <cfRule type="cellIs" dxfId="31" priority="50072" operator="lessThan">
      <formula>0</formula>
    </cfRule>
    <cfRule type="cellIs" dxfId="32" priority="35554" operator="lessThan">
      <formula>0</formula>
    </cfRule>
  </conditionalFormatting>
  <conditionalFormatting sqref="D607">
    <cfRule type="expression" dxfId="30" priority="6518">
      <formula>$L607=0</formula>
    </cfRule>
  </conditionalFormatting>
  <conditionalFormatting sqref="E607:G607">
    <cfRule type="expression" dxfId="30" priority="13776">
      <formula>$L607=0</formula>
    </cfRule>
  </conditionalFormatting>
  <conditionalFormatting sqref="F607:G607">
    <cfRule type="cellIs" dxfId="31" priority="50071" operator="lessThan">
      <formula>0</formula>
    </cfRule>
    <cfRule type="cellIs" dxfId="32" priority="35553" operator="lessThan">
      <formula>0</formula>
    </cfRule>
  </conditionalFormatting>
  <conditionalFormatting sqref="H607">
    <cfRule type="expression" dxfId="30" priority="6517">
      <formula>$L607=0</formula>
    </cfRule>
  </conditionalFormatting>
  <conditionalFormatting sqref="I607:K607">
    <cfRule type="expression" dxfId="30" priority="13775">
      <formula>$L607=0</formula>
    </cfRule>
  </conditionalFormatting>
  <conditionalFormatting sqref="J607:K607">
    <cfRule type="cellIs" dxfId="31" priority="50070" operator="lessThan">
      <formula>0</formula>
    </cfRule>
    <cfRule type="cellIs" dxfId="32" priority="35552" operator="lessThan">
      <formula>0</formula>
    </cfRule>
  </conditionalFormatting>
  <conditionalFormatting sqref="L607">
    <cfRule type="expression" dxfId="30" priority="6516">
      <formula>$L607=0</formula>
    </cfRule>
  </conditionalFormatting>
  <conditionalFormatting sqref="M607:O607">
    <cfRule type="expression" dxfId="30" priority="13774">
      <formula>$L607=0</formula>
    </cfRule>
  </conditionalFormatting>
  <conditionalFormatting sqref="N607:O607">
    <cfRule type="cellIs" dxfId="31" priority="50069" operator="lessThan">
      <formula>0</formula>
    </cfRule>
    <cfRule type="cellIs" dxfId="32" priority="35551" operator="lessThan">
      <formula>0</formula>
    </cfRule>
  </conditionalFormatting>
  <conditionalFormatting sqref="P607">
    <cfRule type="expression" dxfId="30" priority="6515">
      <formula>$L607=0</formula>
    </cfRule>
  </conditionalFormatting>
  <conditionalFormatting sqref="Q607:S607">
    <cfRule type="expression" dxfId="30" priority="13773">
      <formula>$L607=0</formula>
    </cfRule>
  </conditionalFormatting>
  <conditionalFormatting sqref="R607:S607">
    <cfRule type="cellIs" dxfId="31" priority="50068" operator="lessThan">
      <formula>0</formula>
    </cfRule>
    <cfRule type="cellIs" dxfId="32" priority="35550" operator="lessThan">
      <formula>0</formula>
    </cfRule>
  </conditionalFormatting>
  <conditionalFormatting sqref="T607">
    <cfRule type="expression" dxfId="30" priority="6514">
      <formula>$L607=0</formula>
    </cfRule>
  </conditionalFormatting>
  <conditionalFormatting sqref="U607:W607">
    <cfRule type="expression" dxfId="30" priority="13772">
      <formula>$L607=0</formula>
    </cfRule>
  </conditionalFormatting>
  <conditionalFormatting sqref="V607:W607">
    <cfRule type="cellIs" dxfId="31" priority="50067" operator="lessThan">
      <formula>0</formula>
    </cfRule>
    <cfRule type="cellIs" dxfId="32" priority="35549" operator="lessThan">
      <formula>0</formula>
    </cfRule>
  </conditionalFormatting>
  <conditionalFormatting sqref="X607">
    <cfRule type="expression" dxfId="30" priority="6513">
      <formula>$L607=0</formula>
    </cfRule>
  </conditionalFormatting>
  <conditionalFormatting sqref="Y607:AA607">
    <cfRule type="expression" dxfId="30" priority="13771">
      <formula>$L607=0</formula>
    </cfRule>
  </conditionalFormatting>
  <conditionalFormatting sqref="Z607:AA607">
    <cfRule type="cellIs" dxfId="31" priority="50066" operator="lessThan">
      <formula>0</formula>
    </cfRule>
    <cfRule type="cellIs" dxfId="32" priority="35548" operator="lessThan">
      <formula>0</formula>
    </cfRule>
  </conditionalFormatting>
  <conditionalFormatting sqref="AB607">
    <cfRule type="expression" dxfId="30" priority="6512">
      <formula>$L607=0</formula>
    </cfRule>
  </conditionalFormatting>
  <conditionalFormatting sqref="D608">
    <cfRule type="expression" dxfId="30" priority="21029">
      <formula>$L608=0</formula>
    </cfRule>
  </conditionalFormatting>
  <conditionalFormatting sqref="H608">
    <cfRule type="expression" dxfId="30" priority="21028">
      <formula>$L608=0</formula>
    </cfRule>
  </conditionalFormatting>
  <conditionalFormatting sqref="L608">
    <cfRule type="expression" dxfId="30" priority="21027">
      <formula>$L608=0</formula>
    </cfRule>
  </conditionalFormatting>
  <conditionalFormatting sqref="P608">
    <cfRule type="expression" dxfId="30" priority="21026">
      <formula>$L608=0</formula>
    </cfRule>
  </conditionalFormatting>
  <conditionalFormatting sqref="T608">
    <cfRule type="expression" dxfId="30" priority="21025">
      <formula>$L608=0</formula>
    </cfRule>
  </conditionalFormatting>
  <conditionalFormatting sqref="X608">
    <cfRule type="expression" dxfId="30" priority="21024">
      <formula>$L608=0</formula>
    </cfRule>
  </conditionalFormatting>
  <conditionalFormatting sqref="AB608">
    <cfRule type="expression" dxfId="30" priority="21023">
      <formula>$L608=0</formula>
    </cfRule>
  </conditionalFormatting>
  <conditionalFormatting sqref="A609:C609">
    <cfRule type="expression" dxfId="30" priority="13770">
      <formula>$L609=0</formula>
    </cfRule>
  </conditionalFormatting>
  <conditionalFormatting sqref="B609:C609">
    <cfRule type="cellIs" dxfId="31" priority="50065" operator="lessThan">
      <formula>0</formula>
    </cfRule>
    <cfRule type="cellIs" dxfId="32" priority="35547" operator="lessThan">
      <formula>0</formula>
    </cfRule>
  </conditionalFormatting>
  <conditionalFormatting sqref="D609">
    <cfRule type="expression" dxfId="30" priority="6511">
      <formula>$L609=0</formula>
    </cfRule>
  </conditionalFormatting>
  <conditionalFormatting sqref="E609:G609">
    <cfRule type="expression" dxfId="30" priority="13769">
      <formula>$L609=0</formula>
    </cfRule>
  </conditionalFormatting>
  <conditionalFormatting sqref="F609:G609">
    <cfRule type="cellIs" dxfId="31" priority="50064" operator="lessThan">
      <formula>0</formula>
    </cfRule>
    <cfRule type="cellIs" dxfId="32" priority="35546" operator="lessThan">
      <formula>0</formula>
    </cfRule>
  </conditionalFormatting>
  <conditionalFormatting sqref="H609">
    <cfRule type="expression" dxfId="30" priority="6510">
      <formula>$L609=0</formula>
    </cfRule>
  </conditionalFormatting>
  <conditionalFormatting sqref="I609:K609">
    <cfRule type="expression" dxfId="30" priority="13768">
      <formula>$L609=0</formula>
    </cfRule>
  </conditionalFormatting>
  <conditionalFormatting sqref="J609:K609">
    <cfRule type="cellIs" dxfId="31" priority="50063" operator="lessThan">
      <formula>0</formula>
    </cfRule>
    <cfRule type="cellIs" dxfId="32" priority="35545" operator="lessThan">
      <formula>0</formula>
    </cfRule>
  </conditionalFormatting>
  <conditionalFormatting sqref="L609">
    <cfRule type="expression" dxfId="30" priority="6509">
      <formula>$L609=0</formula>
    </cfRule>
  </conditionalFormatting>
  <conditionalFormatting sqref="M609:O609">
    <cfRule type="expression" dxfId="30" priority="13767">
      <formula>$L609=0</formula>
    </cfRule>
  </conditionalFormatting>
  <conditionalFormatting sqref="N609:O609">
    <cfRule type="cellIs" dxfId="31" priority="50062" operator="lessThan">
      <formula>0</formula>
    </cfRule>
    <cfRule type="cellIs" dxfId="32" priority="35544" operator="lessThan">
      <formula>0</formula>
    </cfRule>
  </conditionalFormatting>
  <conditionalFormatting sqref="P609">
    <cfRule type="expression" dxfId="30" priority="6508">
      <formula>$L609=0</formula>
    </cfRule>
  </conditionalFormatting>
  <conditionalFormatting sqref="Q609:S609">
    <cfRule type="expression" dxfId="30" priority="13766">
      <formula>$L609=0</formula>
    </cfRule>
  </conditionalFormatting>
  <conditionalFormatting sqref="R609:S609">
    <cfRule type="cellIs" dxfId="31" priority="50061" operator="lessThan">
      <formula>0</formula>
    </cfRule>
    <cfRule type="cellIs" dxfId="32" priority="35543" operator="lessThan">
      <formula>0</formula>
    </cfRule>
  </conditionalFormatting>
  <conditionalFormatting sqref="T609">
    <cfRule type="expression" dxfId="30" priority="6507">
      <formula>$L609=0</formula>
    </cfRule>
  </conditionalFormatting>
  <conditionalFormatting sqref="U609:W609">
    <cfRule type="expression" dxfId="30" priority="13765">
      <formula>$L609=0</formula>
    </cfRule>
  </conditionalFormatting>
  <conditionalFormatting sqref="V609:W609">
    <cfRule type="cellIs" dxfId="31" priority="50060" operator="lessThan">
      <formula>0</formula>
    </cfRule>
    <cfRule type="cellIs" dxfId="32" priority="35542" operator="lessThan">
      <formula>0</formula>
    </cfRule>
  </conditionalFormatting>
  <conditionalFormatting sqref="X609">
    <cfRule type="expression" dxfId="30" priority="6506">
      <formula>$L609=0</formula>
    </cfRule>
  </conditionalFormatting>
  <conditionalFormatting sqref="Y609:AA609">
    <cfRule type="expression" dxfId="30" priority="13764">
      <formula>$L609=0</formula>
    </cfRule>
  </conditionalFormatting>
  <conditionalFormatting sqref="Z609:AA609">
    <cfRule type="cellIs" dxfId="31" priority="50059" operator="lessThan">
      <formula>0</formula>
    </cfRule>
    <cfRule type="cellIs" dxfId="32" priority="35541" operator="lessThan">
      <formula>0</formula>
    </cfRule>
  </conditionalFormatting>
  <conditionalFormatting sqref="AB609">
    <cfRule type="expression" dxfId="30" priority="6505">
      <formula>$L609=0</formula>
    </cfRule>
  </conditionalFormatting>
  <conditionalFormatting sqref="D610">
    <cfRule type="expression" dxfId="30" priority="21022">
      <formula>$L610=0</formula>
    </cfRule>
  </conditionalFormatting>
  <conditionalFormatting sqref="H610">
    <cfRule type="expression" dxfId="30" priority="21021">
      <formula>$L610=0</formula>
    </cfRule>
  </conditionalFormatting>
  <conditionalFormatting sqref="L610">
    <cfRule type="expression" dxfId="30" priority="21020">
      <formula>$L610=0</formula>
    </cfRule>
  </conditionalFormatting>
  <conditionalFormatting sqref="P610">
    <cfRule type="expression" dxfId="30" priority="21019">
      <formula>$L610=0</formula>
    </cfRule>
  </conditionalFormatting>
  <conditionalFormatting sqref="T610">
    <cfRule type="expression" dxfId="30" priority="21018">
      <formula>$L610=0</formula>
    </cfRule>
  </conditionalFormatting>
  <conditionalFormatting sqref="X610">
    <cfRule type="expression" dxfId="30" priority="21017">
      <formula>$L610=0</formula>
    </cfRule>
  </conditionalFormatting>
  <conditionalFormatting sqref="AB610">
    <cfRule type="expression" dxfId="30" priority="21016">
      <formula>$L610=0</formula>
    </cfRule>
  </conditionalFormatting>
  <conditionalFormatting sqref="A611:C611">
    <cfRule type="expression" dxfId="30" priority="13763">
      <formula>$L611=0</formula>
    </cfRule>
  </conditionalFormatting>
  <conditionalFormatting sqref="B611:C611">
    <cfRule type="cellIs" dxfId="31" priority="50058" operator="lessThan">
      <formula>0</formula>
    </cfRule>
    <cfRule type="cellIs" dxfId="32" priority="35540" operator="lessThan">
      <formula>0</formula>
    </cfRule>
  </conditionalFormatting>
  <conditionalFormatting sqref="D611">
    <cfRule type="expression" dxfId="30" priority="6504">
      <formula>$L611=0</formula>
    </cfRule>
  </conditionalFormatting>
  <conditionalFormatting sqref="E611:G611">
    <cfRule type="expression" dxfId="30" priority="13762">
      <formula>$L611=0</formula>
    </cfRule>
  </conditionalFormatting>
  <conditionalFormatting sqref="F611:G611">
    <cfRule type="cellIs" dxfId="31" priority="50057" operator="lessThan">
      <formula>0</formula>
    </cfRule>
    <cfRule type="cellIs" dxfId="32" priority="35539" operator="lessThan">
      <formula>0</formula>
    </cfRule>
  </conditionalFormatting>
  <conditionalFormatting sqref="H611">
    <cfRule type="expression" dxfId="30" priority="6503">
      <formula>$L611=0</formula>
    </cfRule>
  </conditionalFormatting>
  <conditionalFormatting sqref="I611:K611">
    <cfRule type="expression" dxfId="30" priority="13761">
      <formula>$L611=0</formula>
    </cfRule>
  </conditionalFormatting>
  <conditionalFormatting sqref="J611:K611">
    <cfRule type="cellIs" dxfId="31" priority="50056" operator="lessThan">
      <formula>0</formula>
    </cfRule>
    <cfRule type="cellIs" dxfId="32" priority="35538" operator="lessThan">
      <formula>0</formula>
    </cfRule>
  </conditionalFormatting>
  <conditionalFormatting sqref="L611">
    <cfRule type="expression" dxfId="30" priority="6502">
      <formula>$L611=0</formula>
    </cfRule>
  </conditionalFormatting>
  <conditionalFormatting sqref="M611:O611">
    <cfRule type="expression" dxfId="30" priority="13760">
      <formula>$L611=0</formula>
    </cfRule>
  </conditionalFormatting>
  <conditionalFormatting sqref="N611:O611">
    <cfRule type="cellIs" dxfId="31" priority="50055" operator="lessThan">
      <formula>0</formula>
    </cfRule>
    <cfRule type="cellIs" dxfId="32" priority="35537" operator="lessThan">
      <formula>0</formula>
    </cfRule>
  </conditionalFormatting>
  <conditionalFormatting sqref="P611">
    <cfRule type="expression" dxfId="30" priority="6501">
      <formula>$L611=0</formula>
    </cfRule>
  </conditionalFormatting>
  <conditionalFormatting sqref="Q611:S611">
    <cfRule type="expression" dxfId="30" priority="13759">
      <formula>$L611=0</formula>
    </cfRule>
  </conditionalFormatting>
  <conditionalFormatting sqref="R611:S611">
    <cfRule type="cellIs" dxfId="31" priority="50054" operator="lessThan">
      <formula>0</formula>
    </cfRule>
    <cfRule type="cellIs" dxfId="32" priority="35536" operator="lessThan">
      <formula>0</formula>
    </cfRule>
  </conditionalFormatting>
  <conditionalFormatting sqref="T611">
    <cfRule type="expression" dxfId="30" priority="6500">
      <formula>$L611=0</formula>
    </cfRule>
  </conditionalFormatting>
  <conditionalFormatting sqref="U611:W611">
    <cfRule type="expression" dxfId="30" priority="13758">
      <formula>$L611=0</formula>
    </cfRule>
  </conditionalFormatting>
  <conditionalFormatting sqref="V611:W611">
    <cfRule type="cellIs" dxfId="31" priority="50053" operator="lessThan">
      <formula>0</formula>
    </cfRule>
    <cfRule type="cellIs" dxfId="32" priority="35535" operator="lessThan">
      <formula>0</formula>
    </cfRule>
  </conditionalFormatting>
  <conditionalFormatting sqref="X611">
    <cfRule type="expression" dxfId="30" priority="6499">
      <formula>$L611=0</formula>
    </cfRule>
  </conditionalFormatting>
  <conditionalFormatting sqref="Y611:AA611">
    <cfRule type="expression" dxfId="30" priority="13757">
      <formula>$L611=0</formula>
    </cfRule>
  </conditionalFormatting>
  <conditionalFormatting sqref="Z611:AA611">
    <cfRule type="cellIs" dxfId="31" priority="50052" operator="lessThan">
      <formula>0</formula>
    </cfRule>
    <cfRule type="cellIs" dxfId="32" priority="35534" operator="lessThan">
      <formula>0</formula>
    </cfRule>
  </conditionalFormatting>
  <conditionalFormatting sqref="AB611">
    <cfRule type="expression" dxfId="30" priority="6498">
      <formula>$L611=0</formula>
    </cfRule>
  </conditionalFormatting>
  <conditionalFormatting sqref="D612">
    <cfRule type="expression" dxfId="30" priority="21015">
      <formula>$L612=0</formula>
    </cfRule>
  </conditionalFormatting>
  <conditionalFormatting sqref="H612">
    <cfRule type="expression" dxfId="30" priority="21014">
      <formula>$L612=0</formula>
    </cfRule>
  </conditionalFormatting>
  <conditionalFormatting sqref="L612">
    <cfRule type="expression" dxfId="30" priority="21013">
      <formula>$L612=0</formula>
    </cfRule>
  </conditionalFormatting>
  <conditionalFormatting sqref="P612">
    <cfRule type="expression" dxfId="30" priority="21012">
      <formula>$L612=0</formula>
    </cfRule>
  </conditionalFormatting>
  <conditionalFormatting sqref="T612">
    <cfRule type="expression" dxfId="30" priority="21011">
      <formula>$L612=0</formula>
    </cfRule>
  </conditionalFormatting>
  <conditionalFormatting sqref="X612">
    <cfRule type="expression" dxfId="30" priority="21010">
      <formula>$L612=0</formula>
    </cfRule>
  </conditionalFormatting>
  <conditionalFormatting sqref="AB612">
    <cfRule type="expression" dxfId="30" priority="21009">
      <formula>$L612=0</formula>
    </cfRule>
  </conditionalFormatting>
  <conditionalFormatting sqref="A613:C613">
    <cfRule type="expression" dxfId="30" priority="13756">
      <formula>$L613=0</formula>
    </cfRule>
  </conditionalFormatting>
  <conditionalFormatting sqref="B613:C613">
    <cfRule type="cellIs" dxfId="31" priority="50051" operator="lessThan">
      <formula>0</formula>
    </cfRule>
    <cfRule type="cellIs" dxfId="32" priority="35533" operator="lessThan">
      <formula>0</formula>
    </cfRule>
  </conditionalFormatting>
  <conditionalFormatting sqref="D613">
    <cfRule type="expression" dxfId="30" priority="6497">
      <formula>$L613=0</formula>
    </cfRule>
  </conditionalFormatting>
  <conditionalFormatting sqref="E613:G613">
    <cfRule type="expression" dxfId="30" priority="13755">
      <formula>$L613=0</formula>
    </cfRule>
  </conditionalFormatting>
  <conditionalFormatting sqref="F613:G613">
    <cfRule type="cellIs" dxfId="31" priority="50050" operator="lessThan">
      <formula>0</formula>
    </cfRule>
    <cfRule type="cellIs" dxfId="32" priority="35532" operator="lessThan">
      <formula>0</formula>
    </cfRule>
  </conditionalFormatting>
  <conditionalFormatting sqref="H613">
    <cfRule type="expression" dxfId="30" priority="6496">
      <formula>$L613=0</formula>
    </cfRule>
  </conditionalFormatting>
  <conditionalFormatting sqref="I613:K613">
    <cfRule type="expression" dxfId="30" priority="13754">
      <formula>$L613=0</formula>
    </cfRule>
  </conditionalFormatting>
  <conditionalFormatting sqref="J613:K613">
    <cfRule type="cellIs" dxfId="31" priority="50049" operator="lessThan">
      <formula>0</formula>
    </cfRule>
    <cfRule type="cellIs" dxfId="32" priority="35531" operator="lessThan">
      <formula>0</formula>
    </cfRule>
  </conditionalFormatting>
  <conditionalFormatting sqref="L613">
    <cfRule type="expression" dxfId="30" priority="6495">
      <formula>$L613=0</formula>
    </cfRule>
  </conditionalFormatting>
  <conditionalFormatting sqref="M613:O613">
    <cfRule type="expression" dxfId="30" priority="13753">
      <formula>$L613=0</formula>
    </cfRule>
  </conditionalFormatting>
  <conditionalFormatting sqref="N613:O613">
    <cfRule type="cellIs" dxfId="31" priority="50048" operator="lessThan">
      <formula>0</formula>
    </cfRule>
    <cfRule type="cellIs" dxfId="32" priority="35530" operator="lessThan">
      <formula>0</formula>
    </cfRule>
  </conditionalFormatting>
  <conditionalFormatting sqref="P613">
    <cfRule type="expression" dxfId="30" priority="6494">
      <formula>$L613=0</formula>
    </cfRule>
  </conditionalFormatting>
  <conditionalFormatting sqref="Q613:S613">
    <cfRule type="expression" dxfId="30" priority="13752">
      <formula>$L613=0</formula>
    </cfRule>
  </conditionalFormatting>
  <conditionalFormatting sqref="R613:S613">
    <cfRule type="cellIs" dxfId="31" priority="50047" operator="lessThan">
      <formula>0</formula>
    </cfRule>
    <cfRule type="cellIs" dxfId="32" priority="35529" operator="lessThan">
      <formula>0</formula>
    </cfRule>
  </conditionalFormatting>
  <conditionalFormatting sqref="T613">
    <cfRule type="expression" dxfId="30" priority="6493">
      <formula>$L613=0</formula>
    </cfRule>
  </conditionalFormatting>
  <conditionalFormatting sqref="U613:W613">
    <cfRule type="expression" dxfId="30" priority="13751">
      <formula>$L613=0</formula>
    </cfRule>
  </conditionalFormatting>
  <conditionalFormatting sqref="V613:W613">
    <cfRule type="cellIs" dxfId="31" priority="50046" operator="lessThan">
      <formula>0</formula>
    </cfRule>
    <cfRule type="cellIs" dxfId="32" priority="35528" operator="lessThan">
      <formula>0</formula>
    </cfRule>
  </conditionalFormatting>
  <conditionalFormatting sqref="X613">
    <cfRule type="expression" dxfId="30" priority="6492">
      <formula>$L613=0</formula>
    </cfRule>
  </conditionalFormatting>
  <conditionalFormatting sqref="Y613:AA613">
    <cfRule type="expression" dxfId="30" priority="13750">
      <formula>$L613=0</formula>
    </cfRule>
  </conditionalFormatting>
  <conditionalFormatting sqref="Z613:AA613">
    <cfRule type="cellIs" dxfId="31" priority="50045" operator="lessThan">
      <formula>0</formula>
    </cfRule>
    <cfRule type="cellIs" dxfId="32" priority="35527" operator="lessThan">
      <formula>0</formula>
    </cfRule>
  </conditionalFormatting>
  <conditionalFormatting sqref="AB613">
    <cfRule type="expression" dxfId="30" priority="6491">
      <formula>$L613=0</formula>
    </cfRule>
  </conditionalFormatting>
  <conditionalFormatting sqref="D614">
    <cfRule type="expression" dxfId="30" priority="21008">
      <formula>$L614=0</formula>
    </cfRule>
  </conditionalFormatting>
  <conditionalFormatting sqref="H614">
    <cfRule type="expression" dxfId="30" priority="21007">
      <formula>$L614=0</formula>
    </cfRule>
  </conditionalFormatting>
  <conditionalFormatting sqref="L614">
    <cfRule type="expression" dxfId="30" priority="21006">
      <formula>$L614=0</formula>
    </cfRule>
  </conditionalFormatting>
  <conditionalFormatting sqref="P614">
    <cfRule type="expression" dxfId="30" priority="21005">
      <formula>$L614=0</formula>
    </cfRule>
  </conditionalFormatting>
  <conditionalFormatting sqref="T614">
    <cfRule type="expression" dxfId="30" priority="21004">
      <formula>$L614=0</formula>
    </cfRule>
  </conditionalFormatting>
  <conditionalFormatting sqref="X614">
    <cfRule type="expression" dxfId="30" priority="21003">
      <formula>$L614=0</formula>
    </cfRule>
  </conditionalFormatting>
  <conditionalFormatting sqref="AB614">
    <cfRule type="expression" dxfId="30" priority="21002">
      <formula>$L614=0</formula>
    </cfRule>
  </conditionalFormatting>
  <conditionalFormatting sqref="A615:C615">
    <cfRule type="expression" dxfId="30" priority="13749">
      <formula>$L615=0</formula>
    </cfRule>
  </conditionalFormatting>
  <conditionalFormatting sqref="B615:C615">
    <cfRule type="cellIs" dxfId="31" priority="50044" operator="lessThan">
      <formula>0</formula>
    </cfRule>
    <cfRule type="cellIs" dxfId="32" priority="35526" operator="lessThan">
      <formula>0</formula>
    </cfRule>
  </conditionalFormatting>
  <conditionalFormatting sqref="D615">
    <cfRule type="expression" dxfId="30" priority="6490">
      <formula>$L615=0</formula>
    </cfRule>
  </conditionalFormatting>
  <conditionalFormatting sqref="E615:G615">
    <cfRule type="expression" dxfId="30" priority="13748">
      <formula>$L615=0</formula>
    </cfRule>
  </conditionalFormatting>
  <conditionalFormatting sqref="F615:G615">
    <cfRule type="cellIs" dxfId="31" priority="50043" operator="lessThan">
      <formula>0</formula>
    </cfRule>
    <cfRule type="cellIs" dxfId="32" priority="35525" operator="lessThan">
      <formula>0</formula>
    </cfRule>
  </conditionalFormatting>
  <conditionalFormatting sqref="H615">
    <cfRule type="expression" dxfId="30" priority="6489">
      <formula>$L615=0</formula>
    </cfRule>
  </conditionalFormatting>
  <conditionalFormatting sqref="I615:K615">
    <cfRule type="expression" dxfId="30" priority="13747">
      <formula>$L615=0</formula>
    </cfRule>
  </conditionalFormatting>
  <conditionalFormatting sqref="J615:K615">
    <cfRule type="cellIs" dxfId="31" priority="50042" operator="lessThan">
      <formula>0</formula>
    </cfRule>
    <cfRule type="cellIs" dxfId="32" priority="35524" operator="lessThan">
      <formula>0</formula>
    </cfRule>
  </conditionalFormatting>
  <conditionalFormatting sqref="L615">
    <cfRule type="expression" dxfId="30" priority="6488">
      <formula>$L615=0</formula>
    </cfRule>
  </conditionalFormatting>
  <conditionalFormatting sqref="M615:O615">
    <cfRule type="expression" dxfId="30" priority="13746">
      <formula>$L615=0</formula>
    </cfRule>
  </conditionalFormatting>
  <conditionalFormatting sqref="N615:O615">
    <cfRule type="cellIs" dxfId="31" priority="50041" operator="lessThan">
      <formula>0</formula>
    </cfRule>
    <cfRule type="cellIs" dxfId="32" priority="35523" operator="lessThan">
      <formula>0</formula>
    </cfRule>
  </conditionalFormatting>
  <conditionalFormatting sqref="P615">
    <cfRule type="expression" dxfId="30" priority="6487">
      <formula>$L615=0</formula>
    </cfRule>
  </conditionalFormatting>
  <conditionalFormatting sqref="Q615:S615">
    <cfRule type="expression" dxfId="30" priority="13745">
      <formula>$L615=0</formula>
    </cfRule>
  </conditionalFormatting>
  <conditionalFormatting sqref="R615:S615">
    <cfRule type="cellIs" dxfId="31" priority="50040" operator="lessThan">
      <formula>0</formula>
    </cfRule>
    <cfRule type="cellIs" dxfId="32" priority="35522" operator="lessThan">
      <formula>0</formula>
    </cfRule>
  </conditionalFormatting>
  <conditionalFormatting sqref="T615">
    <cfRule type="expression" dxfId="30" priority="6486">
      <formula>$L615=0</formula>
    </cfRule>
  </conditionalFormatting>
  <conditionalFormatting sqref="U615:W615">
    <cfRule type="expression" dxfId="30" priority="13744">
      <formula>$L615=0</formula>
    </cfRule>
  </conditionalFormatting>
  <conditionalFormatting sqref="V615:W615">
    <cfRule type="cellIs" dxfId="31" priority="50039" operator="lessThan">
      <formula>0</formula>
    </cfRule>
    <cfRule type="cellIs" dxfId="32" priority="35521" operator="lessThan">
      <formula>0</formula>
    </cfRule>
  </conditionalFormatting>
  <conditionalFormatting sqref="X615">
    <cfRule type="expression" dxfId="30" priority="6485">
      <formula>$L615=0</formula>
    </cfRule>
  </conditionalFormatting>
  <conditionalFormatting sqref="Y615:AA615">
    <cfRule type="expression" dxfId="30" priority="13743">
      <formula>$L615=0</formula>
    </cfRule>
  </conditionalFormatting>
  <conditionalFormatting sqref="Z615:AA615">
    <cfRule type="cellIs" dxfId="31" priority="50038" operator="lessThan">
      <formula>0</formula>
    </cfRule>
    <cfRule type="cellIs" dxfId="32" priority="35520" operator="lessThan">
      <formula>0</formula>
    </cfRule>
  </conditionalFormatting>
  <conditionalFormatting sqref="AB615">
    <cfRule type="expression" dxfId="30" priority="6484">
      <formula>$L615=0</formula>
    </cfRule>
  </conditionalFormatting>
  <conditionalFormatting sqref="D616">
    <cfRule type="expression" dxfId="30" priority="21001">
      <formula>$L616=0</formula>
    </cfRule>
  </conditionalFormatting>
  <conditionalFormatting sqref="H616">
    <cfRule type="expression" dxfId="30" priority="21000">
      <formula>$L616=0</formula>
    </cfRule>
  </conditionalFormatting>
  <conditionalFormatting sqref="L616">
    <cfRule type="expression" dxfId="30" priority="20999">
      <formula>$L616=0</formula>
    </cfRule>
  </conditionalFormatting>
  <conditionalFormatting sqref="P616">
    <cfRule type="expression" dxfId="30" priority="20998">
      <formula>$L616=0</formula>
    </cfRule>
  </conditionalFormatting>
  <conditionalFormatting sqref="T616">
    <cfRule type="expression" dxfId="30" priority="20997">
      <formula>$L616=0</formula>
    </cfRule>
  </conditionalFormatting>
  <conditionalFormatting sqref="X616">
    <cfRule type="expression" dxfId="30" priority="20996">
      <formula>$L616=0</formula>
    </cfRule>
  </conditionalFormatting>
  <conditionalFormatting sqref="AB616">
    <cfRule type="expression" dxfId="30" priority="20995">
      <formula>$L616=0</formula>
    </cfRule>
  </conditionalFormatting>
  <conditionalFormatting sqref="A617:C617">
    <cfRule type="expression" dxfId="30" priority="13742">
      <formula>$L617=0</formula>
    </cfRule>
  </conditionalFormatting>
  <conditionalFormatting sqref="B617:C617">
    <cfRule type="cellIs" dxfId="31" priority="50037" operator="lessThan">
      <formula>0</formula>
    </cfRule>
    <cfRule type="cellIs" dxfId="32" priority="35519" operator="lessThan">
      <formula>0</formula>
    </cfRule>
  </conditionalFormatting>
  <conditionalFormatting sqref="D617">
    <cfRule type="expression" dxfId="30" priority="6483">
      <formula>$L617=0</formula>
    </cfRule>
  </conditionalFormatting>
  <conditionalFormatting sqref="E617:G617">
    <cfRule type="expression" dxfId="30" priority="13741">
      <formula>$L617=0</formula>
    </cfRule>
  </conditionalFormatting>
  <conditionalFormatting sqref="F617:G617">
    <cfRule type="cellIs" dxfId="31" priority="50036" operator="lessThan">
      <formula>0</formula>
    </cfRule>
    <cfRule type="cellIs" dxfId="32" priority="35518" operator="lessThan">
      <formula>0</formula>
    </cfRule>
  </conditionalFormatting>
  <conditionalFormatting sqref="H617">
    <cfRule type="expression" dxfId="30" priority="6482">
      <formula>$L617=0</formula>
    </cfRule>
  </conditionalFormatting>
  <conditionalFormatting sqref="I617:K617">
    <cfRule type="expression" dxfId="30" priority="13740">
      <formula>$L617=0</formula>
    </cfRule>
  </conditionalFormatting>
  <conditionalFormatting sqref="J617:K617">
    <cfRule type="cellIs" dxfId="31" priority="50035" operator="lessThan">
      <formula>0</formula>
    </cfRule>
    <cfRule type="cellIs" dxfId="32" priority="35517" operator="lessThan">
      <formula>0</formula>
    </cfRule>
  </conditionalFormatting>
  <conditionalFormatting sqref="L617">
    <cfRule type="expression" dxfId="30" priority="6481">
      <formula>$L617=0</formula>
    </cfRule>
  </conditionalFormatting>
  <conditionalFormatting sqref="M617:O617">
    <cfRule type="expression" dxfId="30" priority="13739">
      <formula>$L617=0</formula>
    </cfRule>
  </conditionalFormatting>
  <conditionalFormatting sqref="N617:O617">
    <cfRule type="cellIs" dxfId="31" priority="50034" operator="lessThan">
      <formula>0</formula>
    </cfRule>
    <cfRule type="cellIs" dxfId="32" priority="35516" operator="lessThan">
      <formula>0</formula>
    </cfRule>
  </conditionalFormatting>
  <conditionalFormatting sqref="P617">
    <cfRule type="expression" dxfId="30" priority="6480">
      <formula>$L617=0</formula>
    </cfRule>
  </conditionalFormatting>
  <conditionalFormatting sqref="Q617:S617">
    <cfRule type="expression" dxfId="30" priority="13738">
      <formula>$L617=0</formula>
    </cfRule>
  </conditionalFormatting>
  <conditionalFormatting sqref="R617:S617">
    <cfRule type="cellIs" dxfId="31" priority="50033" operator="lessThan">
      <formula>0</formula>
    </cfRule>
    <cfRule type="cellIs" dxfId="32" priority="35515" operator="lessThan">
      <formula>0</formula>
    </cfRule>
  </conditionalFormatting>
  <conditionalFormatting sqref="T617">
    <cfRule type="expression" dxfId="30" priority="6479">
      <formula>$L617=0</formula>
    </cfRule>
  </conditionalFormatting>
  <conditionalFormatting sqref="U617:W617">
    <cfRule type="expression" dxfId="30" priority="13737">
      <formula>$L617=0</formula>
    </cfRule>
  </conditionalFormatting>
  <conditionalFormatting sqref="V617:W617">
    <cfRule type="cellIs" dxfId="31" priority="50032" operator="lessThan">
      <formula>0</formula>
    </cfRule>
    <cfRule type="cellIs" dxfId="32" priority="35514" operator="lessThan">
      <formula>0</formula>
    </cfRule>
  </conditionalFormatting>
  <conditionalFormatting sqref="X617">
    <cfRule type="expression" dxfId="30" priority="6478">
      <formula>$L617=0</formula>
    </cfRule>
  </conditionalFormatting>
  <conditionalFormatting sqref="Y617:AA617">
    <cfRule type="expression" dxfId="30" priority="13736">
      <formula>$L617=0</formula>
    </cfRule>
  </conditionalFormatting>
  <conditionalFormatting sqref="Z617:AA617">
    <cfRule type="cellIs" dxfId="31" priority="50031" operator="lessThan">
      <formula>0</formula>
    </cfRule>
    <cfRule type="cellIs" dxfId="32" priority="35513" operator="lessThan">
      <formula>0</formula>
    </cfRule>
  </conditionalFormatting>
  <conditionalFormatting sqref="AB617">
    <cfRule type="expression" dxfId="30" priority="6477">
      <formula>$L617=0</formula>
    </cfRule>
  </conditionalFormatting>
  <conditionalFormatting sqref="D618">
    <cfRule type="expression" dxfId="30" priority="20994">
      <formula>$L618=0</formula>
    </cfRule>
  </conditionalFormatting>
  <conditionalFormatting sqref="H618">
    <cfRule type="expression" dxfId="30" priority="20993">
      <formula>$L618=0</formula>
    </cfRule>
  </conditionalFormatting>
  <conditionalFormatting sqref="L618">
    <cfRule type="expression" dxfId="30" priority="20992">
      <formula>$L618=0</formula>
    </cfRule>
  </conditionalFormatting>
  <conditionalFormatting sqref="P618">
    <cfRule type="expression" dxfId="30" priority="20991">
      <formula>$L618=0</formula>
    </cfRule>
  </conditionalFormatting>
  <conditionalFormatting sqref="T618">
    <cfRule type="expression" dxfId="30" priority="20990">
      <formula>$L618=0</formula>
    </cfRule>
  </conditionalFormatting>
  <conditionalFormatting sqref="X618">
    <cfRule type="expression" dxfId="30" priority="20989">
      <formula>$L618=0</formula>
    </cfRule>
  </conditionalFormatting>
  <conditionalFormatting sqref="AB618">
    <cfRule type="expression" dxfId="30" priority="20988">
      <formula>$L618=0</formula>
    </cfRule>
  </conditionalFormatting>
  <conditionalFormatting sqref="A619:C619">
    <cfRule type="expression" dxfId="30" priority="13735">
      <formula>$L619=0</formula>
    </cfRule>
  </conditionalFormatting>
  <conditionalFormatting sqref="B619:C619">
    <cfRule type="cellIs" dxfId="31" priority="50030" operator="lessThan">
      <formula>0</formula>
    </cfRule>
    <cfRule type="cellIs" dxfId="32" priority="35512" operator="lessThan">
      <formula>0</formula>
    </cfRule>
  </conditionalFormatting>
  <conditionalFormatting sqref="D619">
    <cfRule type="expression" dxfId="30" priority="6476">
      <formula>$L619=0</formula>
    </cfRule>
  </conditionalFormatting>
  <conditionalFormatting sqref="E619:G619">
    <cfRule type="expression" dxfId="30" priority="13734">
      <formula>$L619=0</formula>
    </cfRule>
  </conditionalFormatting>
  <conditionalFormatting sqref="F619:G619">
    <cfRule type="cellIs" dxfId="31" priority="50029" operator="lessThan">
      <formula>0</formula>
    </cfRule>
    <cfRule type="cellIs" dxfId="32" priority="35511" operator="lessThan">
      <formula>0</formula>
    </cfRule>
  </conditionalFormatting>
  <conditionalFormatting sqref="H619">
    <cfRule type="expression" dxfId="30" priority="6475">
      <formula>$L619=0</formula>
    </cfRule>
  </conditionalFormatting>
  <conditionalFormatting sqref="I619:K619">
    <cfRule type="expression" dxfId="30" priority="13733">
      <formula>$L619=0</formula>
    </cfRule>
  </conditionalFormatting>
  <conditionalFormatting sqref="J619:K619">
    <cfRule type="cellIs" dxfId="31" priority="50028" operator="lessThan">
      <formula>0</formula>
    </cfRule>
    <cfRule type="cellIs" dxfId="32" priority="35510" operator="lessThan">
      <formula>0</formula>
    </cfRule>
  </conditionalFormatting>
  <conditionalFormatting sqref="L619">
    <cfRule type="expression" dxfId="30" priority="6474">
      <formula>$L619=0</formula>
    </cfRule>
  </conditionalFormatting>
  <conditionalFormatting sqref="M619:O619">
    <cfRule type="expression" dxfId="30" priority="13732">
      <formula>$L619=0</formula>
    </cfRule>
  </conditionalFormatting>
  <conditionalFormatting sqref="N619:O619">
    <cfRule type="cellIs" dxfId="31" priority="50027" operator="lessThan">
      <formula>0</formula>
    </cfRule>
    <cfRule type="cellIs" dxfId="32" priority="35509" operator="lessThan">
      <formula>0</formula>
    </cfRule>
  </conditionalFormatting>
  <conditionalFormatting sqref="P619">
    <cfRule type="expression" dxfId="30" priority="6473">
      <formula>$L619=0</formula>
    </cfRule>
  </conditionalFormatting>
  <conditionalFormatting sqref="Q619:S619">
    <cfRule type="expression" dxfId="30" priority="13731">
      <formula>$L619=0</formula>
    </cfRule>
  </conditionalFormatting>
  <conditionalFormatting sqref="R619:S619">
    <cfRule type="cellIs" dxfId="31" priority="50026" operator="lessThan">
      <formula>0</formula>
    </cfRule>
    <cfRule type="cellIs" dxfId="32" priority="35508" operator="lessThan">
      <formula>0</formula>
    </cfRule>
  </conditionalFormatting>
  <conditionalFormatting sqref="T619">
    <cfRule type="expression" dxfId="30" priority="6472">
      <formula>$L619=0</formula>
    </cfRule>
  </conditionalFormatting>
  <conditionalFormatting sqref="U619:W619">
    <cfRule type="expression" dxfId="30" priority="13730">
      <formula>$L619=0</formula>
    </cfRule>
  </conditionalFormatting>
  <conditionalFormatting sqref="V619:W619">
    <cfRule type="cellIs" dxfId="31" priority="50025" operator="lessThan">
      <formula>0</formula>
    </cfRule>
    <cfRule type="cellIs" dxfId="32" priority="35507" operator="lessThan">
      <formula>0</formula>
    </cfRule>
  </conditionalFormatting>
  <conditionalFormatting sqref="X619">
    <cfRule type="expression" dxfId="30" priority="6471">
      <formula>$L619=0</formula>
    </cfRule>
  </conditionalFormatting>
  <conditionalFormatting sqref="Y619:AA619">
    <cfRule type="expression" dxfId="30" priority="13729">
      <formula>$L619=0</formula>
    </cfRule>
  </conditionalFormatting>
  <conditionalFormatting sqref="Z619:AA619">
    <cfRule type="cellIs" dxfId="31" priority="50024" operator="lessThan">
      <formula>0</formula>
    </cfRule>
    <cfRule type="cellIs" dxfId="32" priority="35506" operator="lessThan">
      <formula>0</formula>
    </cfRule>
  </conditionalFormatting>
  <conditionalFormatting sqref="AB619">
    <cfRule type="expression" dxfId="30" priority="6470">
      <formula>$L619=0</formula>
    </cfRule>
  </conditionalFormatting>
  <conditionalFormatting sqref="D620">
    <cfRule type="expression" dxfId="30" priority="20987">
      <formula>$L620=0</formula>
    </cfRule>
  </conditionalFormatting>
  <conditionalFormatting sqref="H620">
    <cfRule type="expression" dxfId="30" priority="20986">
      <formula>$L620=0</formula>
    </cfRule>
  </conditionalFormatting>
  <conditionalFormatting sqref="L620">
    <cfRule type="expression" dxfId="30" priority="20985">
      <formula>$L620=0</formula>
    </cfRule>
  </conditionalFormatting>
  <conditionalFormatting sqref="P620">
    <cfRule type="expression" dxfId="30" priority="20984">
      <formula>$L620=0</formula>
    </cfRule>
  </conditionalFormatting>
  <conditionalFormatting sqref="T620">
    <cfRule type="expression" dxfId="30" priority="20983">
      <formula>$L620=0</formula>
    </cfRule>
  </conditionalFormatting>
  <conditionalFormatting sqref="X620">
    <cfRule type="expression" dxfId="30" priority="20982">
      <formula>$L620=0</formula>
    </cfRule>
  </conditionalFormatting>
  <conditionalFormatting sqref="AB620">
    <cfRule type="expression" dxfId="30" priority="20981">
      <formula>$L620=0</formula>
    </cfRule>
  </conditionalFormatting>
  <conditionalFormatting sqref="A621:C621">
    <cfRule type="expression" dxfId="30" priority="13728">
      <formula>$L621=0</formula>
    </cfRule>
  </conditionalFormatting>
  <conditionalFormatting sqref="B621:C621">
    <cfRule type="cellIs" dxfId="31" priority="50023" operator="lessThan">
      <formula>0</formula>
    </cfRule>
    <cfRule type="cellIs" dxfId="32" priority="35505" operator="lessThan">
      <formula>0</formula>
    </cfRule>
  </conditionalFormatting>
  <conditionalFormatting sqref="D621">
    <cfRule type="expression" dxfId="30" priority="6469">
      <formula>$L621=0</formula>
    </cfRule>
  </conditionalFormatting>
  <conditionalFormatting sqref="E621:G621">
    <cfRule type="expression" dxfId="30" priority="13727">
      <formula>$L621=0</formula>
    </cfRule>
  </conditionalFormatting>
  <conditionalFormatting sqref="F621:G621">
    <cfRule type="cellIs" dxfId="31" priority="50022" operator="lessThan">
      <formula>0</formula>
    </cfRule>
    <cfRule type="cellIs" dxfId="32" priority="35504" operator="lessThan">
      <formula>0</formula>
    </cfRule>
  </conditionalFormatting>
  <conditionalFormatting sqref="H621">
    <cfRule type="expression" dxfId="30" priority="6468">
      <formula>$L621=0</formula>
    </cfRule>
  </conditionalFormatting>
  <conditionalFormatting sqref="I621:K621">
    <cfRule type="expression" dxfId="30" priority="13726">
      <formula>$L621=0</formula>
    </cfRule>
  </conditionalFormatting>
  <conditionalFormatting sqref="J621:K621">
    <cfRule type="cellIs" dxfId="31" priority="50021" operator="lessThan">
      <formula>0</formula>
    </cfRule>
    <cfRule type="cellIs" dxfId="32" priority="35503" operator="lessThan">
      <formula>0</formula>
    </cfRule>
  </conditionalFormatting>
  <conditionalFormatting sqref="L621">
    <cfRule type="expression" dxfId="30" priority="6467">
      <formula>$L621=0</formula>
    </cfRule>
  </conditionalFormatting>
  <conditionalFormatting sqref="M621:O621">
    <cfRule type="expression" dxfId="30" priority="13725">
      <formula>$L621=0</formula>
    </cfRule>
  </conditionalFormatting>
  <conditionalFormatting sqref="N621:O621">
    <cfRule type="cellIs" dxfId="31" priority="50020" operator="lessThan">
      <formula>0</formula>
    </cfRule>
    <cfRule type="cellIs" dxfId="32" priority="35502" operator="lessThan">
      <formula>0</formula>
    </cfRule>
  </conditionalFormatting>
  <conditionalFormatting sqref="P621">
    <cfRule type="expression" dxfId="30" priority="6466">
      <formula>$L621=0</formula>
    </cfRule>
  </conditionalFormatting>
  <conditionalFormatting sqref="Q621:S621">
    <cfRule type="expression" dxfId="30" priority="13724">
      <formula>$L621=0</formula>
    </cfRule>
  </conditionalFormatting>
  <conditionalFormatting sqref="R621:S621">
    <cfRule type="cellIs" dxfId="31" priority="50019" operator="lessThan">
      <formula>0</formula>
    </cfRule>
    <cfRule type="cellIs" dxfId="32" priority="35501" operator="lessThan">
      <formula>0</formula>
    </cfRule>
  </conditionalFormatting>
  <conditionalFormatting sqref="T621">
    <cfRule type="expression" dxfId="30" priority="6465">
      <formula>$L621=0</formula>
    </cfRule>
  </conditionalFormatting>
  <conditionalFormatting sqref="U621:W621">
    <cfRule type="expression" dxfId="30" priority="13723">
      <formula>$L621=0</formula>
    </cfRule>
  </conditionalFormatting>
  <conditionalFormatting sqref="V621:W621">
    <cfRule type="cellIs" dxfId="31" priority="50018" operator="lessThan">
      <formula>0</formula>
    </cfRule>
    <cfRule type="cellIs" dxfId="32" priority="35500" operator="lessThan">
      <formula>0</formula>
    </cfRule>
  </conditionalFormatting>
  <conditionalFormatting sqref="X621">
    <cfRule type="expression" dxfId="30" priority="6464">
      <formula>$L621=0</formula>
    </cfRule>
  </conditionalFormatting>
  <conditionalFormatting sqref="Y621:AA621">
    <cfRule type="expression" dxfId="30" priority="13722">
      <formula>$L621=0</formula>
    </cfRule>
  </conditionalFormatting>
  <conditionalFormatting sqref="Z621:AA621">
    <cfRule type="cellIs" dxfId="31" priority="50017" operator="lessThan">
      <formula>0</formula>
    </cfRule>
    <cfRule type="cellIs" dxfId="32" priority="35499" operator="lessThan">
      <formula>0</formula>
    </cfRule>
  </conditionalFormatting>
  <conditionalFormatting sqref="AB621">
    <cfRule type="expression" dxfId="30" priority="6463">
      <formula>$L621=0</formula>
    </cfRule>
  </conditionalFormatting>
  <conditionalFormatting sqref="D622">
    <cfRule type="expression" dxfId="30" priority="20980">
      <formula>$L622=0</formula>
    </cfRule>
  </conditionalFormatting>
  <conditionalFormatting sqref="H622">
    <cfRule type="expression" dxfId="30" priority="20979">
      <formula>$L622=0</formula>
    </cfRule>
  </conditionalFormatting>
  <conditionalFormatting sqref="L622">
    <cfRule type="expression" dxfId="30" priority="20978">
      <formula>$L622=0</formula>
    </cfRule>
  </conditionalFormatting>
  <conditionalFormatting sqref="P622">
    <cfRule type="expression" dxfId="30" priority="20977">
      <formula>$L622=0</formula>
    </cfRule>
  </conditionalFormatting>
  <conditionalFormatting sqref="T622">
    <cfRule type="expression" dxfId="30" priority="20976">
      <formula>$L622=0</formula>
    </cfRule>
  </conditionalFormatting>
  <conditionalFormatting sqref="X622">
    <cfRule type="expression" dxfId="30" priority="20975">
      <formula>$L622=0</formula>
    </cfRule>
  </conditionalFormatting>
  <conditionalFormatting sqref="AB622">
    <cfRule type="expression" dxfId="30" priority="20974">
      <formula>$L622=0</formula>
    </cfRule>
  </conditionalFormatting>
  <conditionalFormatting sqref="A623:C623">
    <cfRule type="expression" dxfId="30" priority="13721">
      <formula>$L623=0</formula>
    </cfRule>
  </conditionalFormatting>
  <conditionalFormatting sqref="B623:C623">
    <cfRule type="cellIs" dxfId="31" priority="50016" operator="lessThan">
      <formula>0</formula>
    </cfRule>
    <cfRule type="cellIs" dxfId="32" priority="35498" operator="lessThan">
      <formula>0</formula>
    </cfRule>
  </conditionalFormatting>
  <conditionalFormatting sqref="D623">
    <cfRule type="expression" dxfId="30" priority="6462">
      <formula>$L623=0</formula>
    </cfRule>
  </conditionalFormatting>
  <conditionalFormatting sqref="E623:G623">
    <cfRule type="expression" dxfId="30" priority="13720">
      <formula>$L623=0</formula>
    </cfRule>
  </conditionalFormatting>
  <conditionalFormatting sqref="F623:G623">
    <cfRule type="cellIs" dxfId="31" priority="50015" operator="lessThan">
      <formula>0</formula>
    </cfRule>
    <cfRule type="cellIs" dxfId="32" priority="35497" operator="lessThan">
      <formula>0</formula>
    </cfRule>
  </conditionalFormatting>
  <conditionalFormatting sqref="H623">
    <cfRule type="expression" dxfId="30" priority="6461">
      <formula>$L623=0</formula>
    </cfRule>
  </conditionalFormatting>
  <conditionalFormatting sqref="I623:K623">
    <cfRule type="expression" dxfId="30" priority="13719">
      <formula>$L623=0</formula>
    </cfRule>
  </conditionalFormatting>
  <conditionalFormatting sqref="J623:K623">
    <cfRule type="cellIs" dxfId="31" priority="50014" operator="lessThan">
      <formula>0</formula>
    </cfRule>
    <cfRule type="cellIs" dxfId="32" priority="35496" operator="lessThan">
      <formula>0</formula>
    </cfRule>
  </conditionalFormatting>
  <conditionalFormatting sqref="L623">
    <cfRule type="expression" dxfId="30" priority="6460">
      <formula>$L623=0</formula>
    </cfRule>
  </conditionalFormatting>
  <conditionalFormatting sqref="M623:O623">
    <cfRule type="expression" dxfId="30" priority="13718">
      <formula>$L623=0</formula>
    </cfRule>
  </conditionalFormatting>
  <conditionalFormatting sqref="N623:O623">
    <cfRule type="cellIs" dxfId="31" priority="50013" operator="lessThan">
      <formula>0</formula>
    </cfRule>
    <cfRule type="cellIs" dxfId="32" priority="35495" operator="lessThan">
      <formula>0</formula>
    </cfRule>
  </conditionalFormatting>
  <conditionalFormatting sqref="P623">
    <cfRule type="expression" dxfId="30" priority="6459">
      <formula>$L623=0</formula>
    </cfRule>
  </conditionalFormatting>
  <conditionalFormatting sqref="Q623:S623">
    <cfRule type="expression" dxfId="30" priority="13717">
      <formula>$L623=0</formula>
    </cfRule>
  </conditionalFormatting>
  <conditionalFormatting sqref="R623:S623">
    <cfRule type="cellIs" dxfId="31" priority="50012" operator="lessThan">
      <formula>0</formula>
    </cfRule>
    <cfRule type="cellIs" dxfId="32" priority="35494" operator="lessThan">
      <formula>0</formula>
    </cfRule>
  </conditionalFormatting>
  <conditionalFormatting sqref="T623">
    <cfRule type="expression" dxfId="30" priority="6458">
      <formula>$L623=0</formula>
    </cfRule>
  </conditionalFormatting>
  <conditionalFormatting sqref="U623:W623">
    <cfRule type="expression" dxfId="30" priority="13716">
      <formula>$L623=0</formula>
    </cfRule>
  </conditionalFormatting>
  <conditionalFormatting sqref="V623:W623">
    <cfRule type="cellIs" dxfId="31" priority="50011" operator="lessThan">
      <formula>0</formula>
    </cfRule>
    <cfRule type="cellIs" dxfId="32" priority="35493" operator="lessThan">
      <formula>0</formula>
    </cfRule>
  </conditionalFormatting>
  <conditionalFormatting sqref="X623">
    <cfRule type="expression" dxfId="30" priority="6457">
      <formula>$L623=0</formula>
    </cfRule>
  </conditionalFormatting>
  <conditionalFormatting sqref="Y623:AA623">
    <cfRule type="expression" dxfId="30" priority="13715">
      <formula>$L623=0</formula>
    </cfRule>
  </conditionalFormatting>
  <conditionalFormatting sqref="Z623:AA623">
    <cfRule type="cellIs" dxfId="31" priority="50010" operator="lessThan">
      <formula>0</formula>
    </cfRule>
    <cfRule type="cellIs" dxfId="32" priority="35492" operator="lessThan">
      <formula>0</formula>
    </cfRule>
  </conditionalFormatting>
  <conditionalFormatting sqref="AB623">
    <cfRule type="expression" dxfId="30" priority="6456">
      <formula>$L623=0</formula>
    </cfRule>
  </conditionalFormatting>
  <conditionalFormatting sqref="D624">
    <cfRule type="expression" dxfId="30" priority="20973">
      <formula>$L624=0</formula>
    </cfRule>
  </conditionalFormatting>
  <conditionalFormatting sqref="H624">
    <cfRule type="expression" dxfId="30" priority="20972">
      <formula>$L624=0</formula>
    </cfRule>
  </conditionalFormatting>
  <conditionalFormatting sqref="L624">
    <cfRule type="expression" dxfId="30" priority="20971">
      <formula>$L624=0</formula>
    </cfRule>
  </conditionalFormatting>
  <conditionalFormatting sqref="P624">
    <cfRule type="expression" dxfId="30" priority="20970">
      <formula>$L624=0</formula>
    </cfRule>
  </conditionalFormatting>
  <conditionalFormatting sqref="T624">
    <cfRule type="expression" dxfId="30" priority="20969">
      <formula>$L624=0</formula>
    </cfRule>
  </conditionalFormatting>
  <conditionalFormatting sqref="X624">
    <cfRule type="expression" dxfId="30" priority="20968">
      <formula>$L624=0</formula>
    </cfRule>
  </conditionalFormatting>
  <conditionalFormatting sqref="AB624">
    <cfRule type="expression" dxfId="30" priority="20967">
      <formula>$L624=0</formula>
    </cfRule>
  </conditionalFormatting>
  <conditionalFormatting sqref="A625:C625">
    <cfRule type="expression" dxfId="30" priority="13714">
      <formula>$L625=0</formula>
    </cfRule>
  </conditionalFormatting>
  <conditionalFormatting sqref="B625:C625">
    <cfRule type="cellIs" dxfId="31" priority="50009" operator="lessThan">
      <formula>0</formula>
    </cfRule>
    <cfRule type="cellIs" dxfId="32" priority="35491" operator="lessThan">
      <formula>0</formula>
    </cfRule>
  </conditionalFormatting>
  <conditionalFormatting sqref="D625">
    <cfRule type="expression" dxfId="30" priority="6455">
      <formula>$L625=0</formula>
    </cfRule>
  </conditionalFormatting>
  <conditionalFormatting sqref="E625:G625">
    <cfRule type="expression" dxfId="30" priority="13713">
      <formula>$L625=0</formula>
    </cfRule>
  </conditionalFormatting>
  <conditionalFormatting sqref="F625:G625">
    <cfRule type="cellIs" dxfId="31" priority="50008" operator="lessThan">
      <formula>0</formula>
    </cfRule>
    <cfRule type="cellIs" dxfId="32" priority="35490" operator="lessThan">
      <formula>0</formula>
    </cfRule>
  </conditionalFormatting>
  <conditionalFormatting sqref="H625">
    <cfRule type="expression" dxfId="30" priority="6454">
      <formula>$L625=0</formula>
    </cfRule>
  </conditionalFormatting>
  <conditionalFormatting sqref="I625:K625">
    <cfRule type="expression" dxfId="30" priority="13712">
      <formula>$L625=0</formula>
    </cfRule>
  </conditionalFormatting>
  <conditionalFormatting sqref="J625:K625">
    <cfRule type="cellIs" dxfId="31" priority="50007" operator="lessThan">
      <formula>0</formula>
    </cfRule>
    <cfRule type="cellIs" dxfId="32" priority="35489" operator="lessThan">
      <formula>0</formula>
    </cfRule>
  </conditionalFormatting>
  <conditionalFormatting sqref="L625">
    <cfRule type="expression" dxfId="30" priority="6453">
      <formula>$L625=0</formula>
    </cfRule>
  </conditionalFormatting>
  <conditionalFormatting sqref="M625:O625">
    <cfRule type="expression" dxfId="30" priority="13711">
      <formula>$L625=0</formula>
    </cfRule>
  </conditionalFormatting>
  <conditionalFormatting sqref="N625:O625">
    <cfRule type="cellIs" dxfId="31" priority="50006" operator="lessThan">
      <formula>0</formula>
    </cfRule>
    <cfRule type="cellIs" dxfId="32" priority="35488" operator="lessThan">
      <formula>0</formula>
    </cfRule>
  </conditionalFormatting>
  <conditionalFormatting sqref="P625">
    <cfRule type="expression" dxfId="30" priority="6452">
      <formula>$L625=0</formula>
    </cfRule>
  </conditionalFormatting>
  <conditionalFormatting sqref="Q625:S625">
    <cfRule type="expression" dxfId="30" priority="13710">
      <formula>$L625=0</formula>
    </cfRule>
  </conditionalFormatting>
  <conditionalFormatting sqref="R625:S625">
    <cfRule type="cellIs" dxfId="31" priority="50005" operator="lessThan">
      <formula>0</formula>
    </cfRule>
    <cfRule type="cellIs" dxfId="32" priority="35487" operator="lessThan">
      <formula>0</formula>
    </cfRule>
  </conditionalFormatting>
  <conditionalFormatting sqref="T625">
    <cfRule type="expression" dxfId="30" priority="6451">
      <formula>$L625=0</formula>
    </cfRule>
  </conditionalFormatting>
  <conditionalFormatting sqref="U625:W625">
    <cfRule type="expression" dxfId="30" priority="13709">
      <formula>$L625=0</formula>
    </cfRule>
  </conditionalFormatting>
  <conditionalFormatting sqref="V625:W625">
    <cfRule type="cellIs" dxfId="31" priority="50004" operator="lessThan">
      <formula>0</formula>
    </cfRule>
    <cfRule type="cellIs" dxfId="32" priority="35486" operator="lessThan">
      <formula>0</formula>
    </cfRule>
  </conditionalFormatting>
  <conditionalFormatting sqref="X625">
    <cfRule type="expression" dxfId="30" priority="6450">
      <formula>$L625=0</formula>
    </cfRule>
  </conditionalFormatting>
  <conditionalFormatting sqref="Y625:AA625">
    <cfRule type="expression" dxfId="30" priority="13708">
      <formula>$L625=0</formula>
    </cfRule>
  </conditionalFormatting>
  <conditionalFormatting sqref="Z625:AA625">
    <cfRule type="cellIs" dxfId="31" priority="50003" operator="lessThan">
      <formula>0</formula>
    </cfRule>
    <cfRule type="cellIs" dxfId="32" priority="35485" operator="lessThan">
      <formula>0</formula>
    </cfRule>
  </conditionalFormatting>
  <conditionalFormatting sqref="AB625">
    <cfRule type="expression" dxfId="30" priority="6449">
      <formula>$L625=0</formula>
    </cfRule>
  </conditionalFormatting>
  <conditionalFormatting sqref="D626">
    <cfRule type="expression" dxfId="30" priority="20966">
      <formula>$L626=0</formula>
    </cfRule>
  </conditionalFormatting>
  <conditionalFormatting sqref="H626">
    <cfRule type="expression" dxfId="30" priority="20965">
      <formula>$L626=0</formula>
    </cfRule>
  </conditionalFormatting>
  <conditionalFormatting sqref="L626">
    <cfRule type="expression" dxfId="30" priority="20964">
      <formula>$L626=0</formula>
    </cfRule>
  </conditionalFormatting>
  <conditionalFormatting sqref="P626">
    <cfRule type="expression" dxfId="30" priority="20963">
      <formula>$L626=0</formula>
    </cfRule>
  </conditionalFormatting>
  <conditionalFormatting sqref="T626">
    <cfRule type="expression" dxfId="30" priority="20962">
      <formula>$L626=0</formula>
    </cfRule>
  </conditionalFormatting>
  <conditionalFormatting sqref="X626">
    <cfRule type="expression" dxfId="30" priority="20961">
      <formula>$L626=0</formula>
    </cfRule>
  </conditionalFormatting>
  <conditionalFormatting sqref="AB626">
    <cfRule type="expression" dxfId="30" priority="20960">
      <formula>$L626=0</formula>
    </cfRule>
  </conditionalFormatting>
  <conditionalFormatting sqref="A627:C627">
    <cfRule type="expression" dxfId="30" priority="13707">
      <formula>$L627=0</formula>
    </cfRule>
  </conditionalFormatting>
  <conditionalFormatting sqref="B627:C627">
    <cfRule type="cellIs" dxfId="31" priority="50002" operator="lessThan">
      <formula>0</formula>
    </cfRule>
    <cfRule type="cellIs" dxfId="32" priority="35484" operator="lessThan">
      <formula>0</formula>
    </cfRule>
  </conditionalFormatting>
  <conditionalFormatting sqref="D627">
    <cfRule type="expression" dxfId="30" priority="6448">
      <formula>$L627=0</formula>
    </cfRule>
  </conditionalFormatting>
  <conditionalFormatting sqref="E627:G627">
    <cfRule type="expression" dxfId="30" priority="13706">
      <formula>$L627=0</formula>
    </cfRule>
  </conditionalFormatting>
  <conditionalFormatting sqref="F627:G627">
    <cfRule type="cellIs" dxfId="31" priority="50001" operator="lessThan">
      <formula>0</formula>
    </cfRule>
    <cfRule type="cellIs" dxfId="32" priority="35483" operator="lessThan">
      <formula>0</formula>
    </cfRule>
  </conditionalFormatting>
  <conditionalFormatting sqref="H627">
    <cfRule type="expression" dxfId="30" priority="6447">
      <formula>$L627=0</formula>
    </cfRule>
  </conditionalFormatting>
  <conditionalFormatting sqref="I627:K627">
    <cfRule type="expression" dxfId="30" priority="13705">
      <formula>$L627=0</formula>
    </cfRule>
  </conditionalFormatting>
  <conditionalFormatting sqref="J627:K627">
    <cfRule type="cellIs" dxfId="31" priority="50000" operator="lessThan">
      <formula>0</formula>
    </cfRule>
    <cfRule type="cellIs" dxfId="32" priority="35482" operator="lessThan">
      <formula>0</formula>
    </cfRule>
  </conditionalFormatting>
  <conditionalFormatting sqref="L627">
    <cfRule type="expression" dxfId="30" priority="6446">
      <formula>$L627=0</formula>
    </cfRule>
  </conditionalFormatting>
  <conditionalFormatting sqref="M627:O627">
    <cfRule type="expression" dxfId="30" priority="13704">
      <formula>$L627=0</formula>
    </cfRule>
  </conditionalFormatting>
  <conditionalFormatting sqref="N627:O627">
    <cfRule type="cellIs" dxfId="31" priority="49999" operator="lessThan">
      <formula>0</formula>
    </cfRule>
    <cfRule type="cellIs" dxfId="32" priority="35481" operator="lessThan">
      <formula>0</formula>
    </cfRule>
  </conditionalFormatting>
  <conditionalFormatting sqref="P627">
    <cfRule type="expression" dxfId="30" priority="6445">
      <formula>$L627=0</formula>
    </cfRule>
  </conditionalFormatting>
  <conditionalFormatting sqref="Q627:S627">
    <cfRule type="expression" dxfId="30" priority="13703">
      <formula>$L627=0</formula>
    </cfRule>
  </conditionalFormatting>
  <conditionalFormatting sqref="R627:S627">
    <cfRule type="cellIs" dxfId="31" priority="49998" operator="lessThan">
      <formula>0</formula>
    </cfRule>
    <cfRule type="cellIs" dxfId="32" priority="35480" operator="lessThan">
      <formula>0</formula>
    </cfRule>
  </conditionalFormatting>
  <conditionalFormatting sqref="T627">
    <cfRule type="expression" dxfId="30" priority="6444">
      <formula>$L627=0</formula>
    </cfRule>
  </conditionalFormatting>
  <conditionalFormatting sqref="U627:W627">
    <cfRule type="expression" dxfId="30" priority="13702">
      <formula>$L627=0</formula>
    </cfRule>
  </conditionalFormatting>
  <conditionalFormatting sqref="V627:W627">
    <cfRule type="cellIs" dxfId="31" priority="49997" operator="lessThan">
      <formula>0</formula>
    </cfRule>
    <cfRule type="cellIs" dxfId="32" priority="35479" operator="lessThan">
      <formula>0</formula>
    </cfRule>
  </conditionalFormatting>
  <conditionalFormatting sqref="X627">
    <cfRule type="expression" dxfId="30" priority="6443">
      <formula>$L627=0</formula>
    </cfRule>
  </conditionalFormatting>
  <conditionalFormatting sqref="Y627:AA627">
    <cfRule type="expression" dxfId="30" priority="13701">
      <formula>$L627=0</formula>
    </cfRule>
  </conditionalFormatting>
  <conditionalFormatting sqref="Z627:AA627">
    <cfRule type="cellIs" dxfId="31" priority="49996" operator="lessThan">
      <formula>0</formula>
    </cfRule>
    <cfRule type="cellIs" dxfId="32" priority="35478" operator="lessThan">
      <formula>0</formula>
    </cfRule>
  </conditionalFormatting>
  <conditionalFormatting sqref="AB627">
    <cfRule type="expression" dxfId="30" priority="6442">
      <formula>$L627=0</formula>
    </cfRule>
  </conditionalFormatting>
  <conditionalFormatting sqref="D628">
    <cfRule type="expression" dxfId="30" priority="20959">
      <formula>$L628=0</formula>
    </cfRule>
  </conditionalFormatting>
  <conditionalFormatting sqref="H628">
    <cfRule type="expression" dxfId="30" priority="20958">
      <formula>$L628=0</formula>
    </cfRule>
  </conditionalFormatting>
  <conditionalFormatting sqref="L628">
    <cfRule type="expression" dxfId="30" priority="20957">
      <formula>$L628=0</formula>
    </cfRule>
  </conditionalFormatting>
  <conditionalFormatting sqref="P628">
    <cfRule type="expression" dxfId="30" priority="20956">
      <formula>$L628=0</formula>
    </cfRule>
  </conditionalFormatting>
  <conditionalFormatting sqref="T628">
    <cfRule type="expression" dxfId="30" priority="20955">
      <formula>$L628=0</formula>
    </cfRule>
  </conditionalFormatting>
  <conditionalFormatting sqref="X628">
    <cfRule type="expression" dxfId="30" priority="20954">
      <formula>$L628=0</formula>
    </cfRule>
  </conditionalFormatting>
  <conditionalFormatting sqref="AB628">
    <cfRule type="expression" dxfId="30" priority="20953">
      <formula>$L628=0</formula>
    </cfRule>
  </conditionalFormatting>
  <conditionalFormatting sqref="A629:C629">
    <cfRule type="expression" dxfId="30" priority="13700">
      <formula>$L629=0</formula>
    </cfRule>
  </conditionalFormatting>
  <conditionalFormatting sqref="B629:C629">
    <cfRule type="cellIs" dxfId="31" priority="49995" operator="lessThan">
      <formula>0</formula>
    </cfRule>
    <cfRule type="cellIs" dxfId="32" priority="35477" operator="lessThan">
      <formula>0</formula>
    </cfRule>
  </conditionalFormatting>
  <conditionalFormatting sqref="D629">
    <cfRule type="expression" dxfId="30" priority="6441">
      <formula>$L629=0</formula>
    </cfRule>
  </conditionalFormatting>
  <conditionalFormatting sqref="E629:G629">
    <cfRule type="expression" dxfId="30" priority="13699">
      <formula>$L629=0</formula>
    </cfRule>
  </conditionalFormatting>
  <conditionalFormatting sqref="F629:G629">
    <cfRule type="cellIs" dxfId="31" priority="49994" operator="lessThan">
      <formula>0</formula>
    </cfRule>
    <cfRule type="cellIs" dxfId="32" priority="35476" operator="lessThan">
      <formula>0</formula>
    </cfRule>
  </conditionalFormatting>
  <conditionalFormatting sqref="H629">
    <cfRule type="expression" dxfId="30" priority="6440">
      <formula>$L629=0</formula>
    </cfRule>
  </conditionalFormatting>
  <conditionalFormatting sqref="I629:K629">
    <cfRule type="expression" dxfId="30" priority="13698">
      <formula>$L629=0</formula>
    </cfRule>
  </conditionalFormatting>
  <conditionalFormatting sqref="J629:K629">
    <cfRule type="cellIs" dxfId="31" priority="49993" operator="lessThan">
      <formula>0</formula>
    </cfRule>
    <cfRule type="cellIs" dxfId="32" priority="35475" operator="lessThan">
      <formula>0</formula>
    </cfRule>
  </conditionalFormatting>
  <conditionalFormatting sqref="L629">
    <cfRule type="expression" dxfId="30" priority="6439">
      <formula>$L629=0</formula>
    </cfRule>
  </conditionalFormatting>
  <conditionalFormatting sqref="M629:O629">
    <cfRule type="expression" dxfId="30" priority="13697">
      <formula>$L629=0</formula>
    </cfRule>
  </conditionalFormatting>
  <conditionalFormatting sqref="N629:O629">
    <cfRule type="cellIs" dxfId="31" priority="49992" operator="lessThan">
      <formula>0</formula>
    </cfRule>
    <cfRule type="cellIs" dxfId="32" priority="35474" operator="lessThan">
      <formula>0</formula>
    </cfRule>
  </conditionalFormatting>
  <conditionalFormatting sqref="P629">
    <cfRule type="expression" dxfId="30" priority="6438">
      <formula>$L629=0</formula>
    </cfRule>
  </conditionalFormatting>
  <conditionalFormatting sqref="Q629:S629">
    <cfRule type="expression" dxfId="30" priority="13696">
      <formula>$L629=0</formula>
    </cfRule>
  </conditionalFormatting>
  <conditionalFormatting sqref="R629:S629">
    <cfRule type="cellIs" dxfId="31" priority="49991" operator="lessThan">
      <formula>0</formula>
    </cfRule>
    <cfRule type="cellIs" dxfId="32" priority="35473" operator="lessThan">
      <formula>0</formula>
    </cfRule>
  </conditionalFormatting>
  <conditionalFormatting sqref="T629">
    <cfRule type="expression" dxfId="30" priority="6437">
      <formula>$L629=0</formula>
    </cfRule>
  </conditionalFormatting>
  <conditionalFormatting sqref="U629:W629">
    <cfRule type="expression" dxfId="30" priority="13695">
      <formula>$L629=0</formula>
    </cfRule>
  </conditionalFormatting>
  <conditionalFormatting sqref="V629:W629">
    <cfRule type="cellIs" dxfId="31" priority="49990" operator="lessThan">
      <formula>0</formula>
    </cfRule>
    <cfRule type="cellIs" dxfId="32" priority="35472" operator="lessThan">
      <formula>0</formula>
    </cfRule>
  </conditionalFormatting>
  <conditionalFormatting sqref="X629">
    <cfRule type="expression" dxfId="30" priority="6436">
      <formula>$L629=0</formula>
    </cfRule>
  </conditionalFormatting>
  <conditionalFormatting sqref="Y629:AA629">
    <cfRule type="expression" dxfId="30" priority="13694">
      <formula>$L629=0</formula>
    </cfRule>
  </conditionalFormatting>
  <conditionalFormatting sqref="Z629:AA629">
    <cfRule type="cellIs" dxfId="31" priority="49989" operator="lessThan">
      <formula>0</formula>
    </cfRule>
    <cfRule type="cellIs" dxfId="32" priority="35471" operator="lessThan">
      <formula>0</formula>
    </cfRule>
  </conditionalFormatting>
  <conditionalFormatting sqref="AB629">
    <cfRule type="expression" dxfId="30" priority="6435">
      <formula>$L629=0</formula>
    </cfRule>
  </conditionalFormatting>
  <conditionalFormatting sqref="D630">
    <cfRule type="expression" dxfId="30" priority="20952">
      <formula>$L630=0</formula>
    </cfRule>
  </conditionalFormatting>
  <conditionalFormatting sqref="H630">
    <cfRule type="expression" dxfId="30" priority="20951">
      <formula>$L630=0</formula>
    </cfRule>
  </conditionalFormatting>
  <conditionalFormatting sqref="L630">
    <cfRule type="expression" dxfId="30" priority="20950">
      <formula>$L630=0</formula>
    </cfRule>
  </conditionalFormatting>
  <conditionalFormatting sqref="P630">
    <cfRule type="expression" dxfId="30" priority="20949">
      <formula>$L630=0</formula>
    </cfRule>
  </conditionalFormatting>
  <conditionalFormatting sqref="T630">
    <cfRule type="expression" dxfId="30" priority="20948">
      <formula>$L630=0</formula>
    </cfRule>
  </conditionalFormatting>
  <conditionalFormatting sqref="X630">
    <cfRule type="expression" dxfId="30" priority="20947">
      <formula>$L630=0</formula>
    </cfRule>
  </conditionalFormatting>
  <conditionalFormatting sqref="AB630">
    <cfRule type="expression" dxfId="30" priority="20946">
      <formula>$L630=0</formula>
    </cfRule>
  </conditionalFormatting>
  <conditionalFormatting sqref="A631:C631">
    <cfRule type="expression" dxfId="30" priority="13693">
      <formula>$L631=0</formula>
    </cfRule>
  </conditionalFormatting>
  <conditionalFormatting sqref="B631:C631">
    <cfRule type="cellIs" dxfId="31" priority="49988" operator="lessThan">
      <formula>0</formula>
    </cfRule>
    <cfRule type="cellIs" dxfId="32" priority="35470" operator="lessThan">
      <formula>0</formula>
    </cfRule>
  </conditionalFormatting>
  <conditionalFormatting sqref="D631">
    <cfRule type="expression" dxfId="30" priority="6434">
      <formula>$L631=0</formula>
    </cfRule>
  </conditionalFormatting>
  <conditionalFormatting sqref="E631:G631">
    <cfRule type="expression" dxfId="30" priority="13692">
      <formula>$L631=0</formula>
    </cfRule>
  </conditionalFormatting>
  <conditionalFormatting sqref="F631:G631">
    <cfRule type="cellIs" dxfId="31" priority="49987" operator="lessThan">
      <formula>0</formula>
    </cfRule>
    <cfRule type="cellIs" dxfId="32" priority="35469" operator="lessThan">
      <formula>0</formula>
    </cfRule>
  </conditionalFormatting>
  <conditionalFormatting sqref="H631">
    <cfRule type="expression" dxfId="30" priority="6433">
      <formula>$L631=0</formula>
    </cfRule>
  </conditionalFormatting>
  <conditionalFormatting sqref="I631:K631">
    <cfRule type="expression" dxfId="30" priority="13691">
      <formula>$L631=0</formula>
    </cfRule>
  </conditionalFormatting>
  <conditionalFormatting sqref="J631:K631">
    <cfRule type="cellIs" dxfId="31" priority="49986" operator="lessThan">
      <formula>0</formula>
    </cfRule>
    <cfRule type="cellIs" dxfId="32" priority="35468" operator="lessThan">
      <formula>0</formula>
    </cfRule>
  </conditionalFormatting>
  <conditionalFormatting sqref="L631">
    <cfRule type="expression" dxfId="30" priority="6432">
      <formula>$L631=0</formula>
    </cfRule>
  </conditionalFormatting>
  <conditionalFormatting sqref="M631:O631">
    <cfRule type="expression" dxfId="30" priority="13690">
      <formula>$L631=0</formula>
    </cfRule>
  </conditionalFormatting>
  <conditionalFormatting sqref="N631:O631">
    <cfRule type="cellIs" dxfId="31" priority="49985" operator="lessThan">
      <formula>0</formula>
    </cfRule>
    <cfRule type="cellIs" dxfId="32" priority="35467" operator="lessThan">
      <formula>0</formula>
    </cfRule>
  </conditionalFormatting>
  <conditionalFormatting sqref="P631">
    <cfRule type="expression" dxfId="30" priority="6431">
      <formula>$L631=0</formula>
    </cfRule>
  </conditionalFormatting>
  <conditionalFormatting sqref="Q631:S631">
    <cfRule type="expression" dxfId="30" priority="13689">
      <formula>$L631=0</formula>
    </cfRule>
  </conditionalFormatting>
  <conditionalFormatting sqref="R631:S631">
    <cfRule type="cellIs" dxfId="31" priority="49984" operator="lessThan">
      <formula>0</formula>
    </cfRule>
    <cfRule type="cellIs" dxfId="32" priority="35466" operator="lessThan">
      <formula>0</formula>
    </cfRule>
  </conditionalFormatting>
  <conditionalFormatting sqref="T631">
    <cfRule type="expression" dxfId="30" priority="6430">
      <formula>$L631=0</formula>
    </cfRule>
  </conditionalFormatting>
  <conditionalFormatting sqref="U631:W631">
    <cfRule type="expression" dxfId="30" priority="13688">
      <formula>$L631=0</formula>
    </cfRule>
  </conditionalFormatting>
  <conditionalFormatting sqref="V631:W631">
    <cfRule type="cellIs" dxfId="31" priority="49983" operator="lessThan">
      <formula>0</formula>
    </cfRule>
    <cfRule type="cellIs" dxfId="32" priority="35465" operator="lessThan">
      <formula>0</formula>
    </cfRule>
  </conditionalFormatting>
  <conditionalFormatting sqref="X631">
    <cfRule type="expression" dxfId="30" priority="6429">
      <formula>$L631=0</formula>
    </cfRule>
  </conditionalFormatting>
  <conditionalFormatting sqref="Y631:AA631">
    <cfRule type="expression" dxfId="30" priority="13687">
      <formula>$L631=0</formula>
    </cfRule>
  </conditionalFormatting>
  <conditionalFormatting sqref="Z631:AA631">
    <cfRule type="cellIs" dxfId="31" priority="49982" operator="lessThan">
      <formula>0</formula>
    </cfRule>
    <cfRule type="cellIs" dxfId="32" priority="35464" operator="lessThan">
      <formula>0</formula>
    </cfRule>
  </conditionalFormatting>
  <conditionalFormatting sqref="AB631">
    <cfRule type="expression" dxfId="30" priority="6428">
      <formula>$L631=0</formula>
    </cfRule>
  </conditionalFormatting>
  <conditionalFormatting sqref="D632">
    <cfRule type="expression" dxfId="30" priority="20945">
      <formula>$L632=0</formula>
    </cfRule>
  </conditionalFormatting>
  <conditionalFormatting sqref="H632">
    <cfRule type="expression" dxfId="30" priority="20944">
      <formula>$L632=0</formula>
    </cfRule>
  </conditionalFormatting>
  <conditionalFormatting sqref="L632">
    <cfRule type="expression" dxfId="30" priority="20943">
      <formula>$L632=0</formula>
    </cfRule>
  </conditionalFormatting>
  <conditionalFormatting sqref="P632">
    <cfRule type="expression" dxfId="30" priority="20942">
      <formula>$L632=0</formula>
    </cfRule>
  </conditionalFormatting>
  <conditionalFormatting sqref="T632">
    <cfRule type="expression" dxfId="30" priority="20941">
      <formula>$L632=0</formula>
    </cfRule>
  </conditionalFormatting>
  <conditionalFormatting sqref="X632">
    <cfRule type="expression" dxfId="30" priority="20940">
      <formula>$L632=0</formula>
    </cfRule>
  </conditionalFormatting>
  <conditionalFormatting sqref="AB632">
    <cfRule type="expression" dxfId="30" priority="20939">
      <formula>$L632=0</formula>
    </cfRule>
  </conditionalFormatting>
  <conditionalFormatting sqref="A633:C633">
    <cfRule type="expression" dxfId="30" priority="13686">
      <formula>$L633=0</formula>
    </cfRule>
  </conditionalFormatting>
  <conditionalFormatting sqref="B633:C633">
    <cfRule type="cellIs" dxfId="31" priority="49981" operator="lessThan">
      <formula>0</formula>
    </cfRule>
    <cfRule type="cellIs" dxfId="32" priority="35463" operator="lessThan">
      <formula>0</formula>
    </cfRule>
  </conditionalFormatting>
  <conditionalFormatting sqref="D633">
    <cfRule type="expression" dxfId="30" priority="6427">
      <formula>$L633=0</formula>
    </cfRule>
  </conditionalFormatting>
  <conditionalFormatting sqref="E633:G633">
    <cfRule type="expression" dxfId="30" priority="13685">
      <formula>$L633=0</formula>
    </cfRule>
  </conditionalFormatting>
  <conditionalFormatting sqref="F633:G633">
    <cfRule type="cellIs" dxfId="31" priority="49980" operator="lessThan">
      <formula>0</formula>
    </cfRule>
    <cfRule type="cellIs" dxfId="32" priority="35462" operator="lessThan">
      <formula>0</formula>
    </cfRule>
  </conditionalFormatting>
  <conditionalFormatting sqref="H633">
    <cfRule type="expression" dxfId="30" priority="6426">
      <formula>$L633=0</formula>
    </cfRule>
  </conditionalFormatting>
  <conditionalFormatting sqref="I633:K633">
    <cfRule type="expression" dxfId="30" priority="13684">
      <formula>$L633=0</formula>
    </cfRule>
  </conditionalFormatting>
  <conditionalFormatting sqref="J633:K633">
    <cfRule type="cellIs" dxfId="31" priority="49979" operator="lessThan">
      <formula>0</formula>
    </cfRule>
    <cfRule type="cellIs" dxfId="32" priority="35461" operator="lessThan">
      <formula>0</formula>
    </cfRule>
  </conditionalFormatting>
  <conditionalFormatting sqref="L633">
    <cfRule type="expression" dxfId="30" priority="6425">
      <formula>$L633=0</formula>
    </cfRule>
  </conditionalFormatting>
  <conditionalFormatting sqref="M633:O633">
    <cfRule type="expression" dxfId="30" priority="13683">
      <formula>$L633=0</formula>
    </cfRule>
  </conditionalFormatting>
  <conditionalFormatting sqref="N633:O633">
    <cfRule type="cellIs" dxfId="31" priority="49978" operator="lessThan">
      <formula>0</formula>
    </cfRule>
    <cfRule type="cellIs" dxfId="32" priority="35460" operator="lessThan">
      <formula>0</formula>
    </cfRule>
  </conditionalFormatting>
  <conditionalFormatting sqref="P633">
    <cfRule type="expression" dxfId="30" priority="6424">
      <formula>$L633=0</formula>
    </cfRule>
  </conditionalFormatting>
  <conditionalFormatting sqref="Q633:S633">
    <cfRule type="expression" dxfId="30" priority="13682">
      <formula>$L633=0</formula>
    </cfRule>
  </conditionalFormatting>
  <conditionalFormatting sqref="R633:S633">
    <cfRule type="cellIs" dxfId="31" priority="49977" operator="lessThan">
      <formula>0</formula>
    </cfRule>
    <cfRule type="cellIs" dxfId="32" priority="35459" operator="lessThan">
      <formula>0</formula>
    </cfRule>
  </conditionalFormatting>
  <conditionalFormatting sqref="T633">
    <cfRule type="expression" dxfId="30" priority="6423">
      <formula>$L633=0</formula>
    </cfRule>
  </conditionalFormatting>
  <conditionalFormatting sqref="U633:W633">
    <cfRule type="expression" dxfId="30" priority="13681">
      <formula>$L633=0</formula>
    </cfRule>
  </conditionalFormatting>
  <conditionalFormatting sqref="V633:W633">
    <cfRule type="cellIs" dxfId="31" priority="49976" operator="lessThan">
      <formula>0</formula>
    </cfRule>
    <cfRule type="cellIs" dxfId="32" priority="35458" operator="lessThan">
      <formula>0</formula>
    </cfRule>
  </conditionalFormatting>
  <conditionalFormatting sqref="X633">
    <cfRule type="expression" dxfId="30" priority="6422">
      <formula>$L633=0</formula>
    </cfRule>
  </conditionalFormatting>
  <conditionalFormatting sqref="Y633:AA633">
    <cfRule type="expression" dxfId="30" priority="13680">
      <formula>$L633=0</formula>
    </cfRule>
  </conditionalFormatting>
  <conditionalFormatting sqref="Z633:AA633">
    <cfRule type="cellIs" dxfId="31" priority="49975" operator="lessThan">
      <formula>0</formula>
    </cfRule>
    <cfRule type="cellIs" dxfId="32" priority="35457" operator="lessThan">
      <formula>0</formula>
    </cfRule>
  </conditionalFormatting>
  <conditionalFormatting sqref="AB633">
    <cfRule type="expression" dxfId="30" priority="6421">
      <formula>$L633=0</formula>
    </cfRule>
  </conditionalFormatting>
  <conditionalFormatting sqref="D634">
    <cfRule type="expression" dxfId="30" priority="20938">
      <formula>$L634=0</formula>
    </cfRule>
  </conditionalFormatting>
  <conditionalFormatting sqref="H634">
    <cfRule type="expression" dxfId="30" priority="20937">
      <formula>$L634=0</formula>
    </cfRule>
  </conditionalFormatting>
  <conditionalFormatting sqref="L634">
    <cfRule type="expression" dxfId="30" priority="20936">
      <formula>$L634=0</formula>
    </cfRule>
  </conditionalFormatting>
  <conditionalFormatting sqref="P634">
    <cfRule type="expression" dxfId="30" priority="20935">
      <formula>$L634=0</formula>
    </cfRule>
  </conditionalFormatting>
  <conditionalFormatting sqref="T634">
    <cfRule type="expression" dxfId="30" priority="20934">
      <formula>$L634=0</formula>
    </cfRule>
  </conditionalFormatting>
  <conditionalFormatting sqref="X634">
    <cfRule type="expression" dxfId="30" priority="20933">
      <formula>$L634=0</formula>
    </cfRule>
  </conditionalFormatting>
  <conditionalFormatting sqref="AB634">
    <cfRule type="expression" dxfId="30" priority="20932">
      <formula>$L634=0</formula>
    </cfRule>
  </conditionalFormatting>
  <conditionalFormatting sqref="A635:C635">
    <cfRule type="expression" dxfId="30" priority="13679">
      <formula>$L635=0</formula>
    </cfRule>
  </conditionalFormatting>
  <conditionalFormatting sqref="B635:C635">
    <cfRule type="cellIs" dxfId="31" priority="49974" operator="lessThan">
      <formula>0</formula>
    </cfRule>
    <cfRule type="cellIs" dxfId="32" priority="35456" operator="lessThan">
      <formula>0</formula>
    </cfRule>
  </conditionalFormatting>
  <conditionalFormatting sqref="D635">
    <cfRule type="expression" dxfId="30" priority="6420">
      <formula>$L635=0</formula>
    </cfRule>
  </conditionalFormatting>
  <conditionalFormatting sqref="E635:G635">
    <cfRule type="expression" dxfId="30" priority="13678">
      <formula>$L635=0</formula>
    </cfRule>
  </conditionalFormatting>
  <conditionalFormatting sqref="F635:G635">
    <cfRule type="cellIs" dxfId="31" priority="49973" operator="lessThan">
      <formula>0</formula>
    </cfRule>
    <cfRule type="cellIs" dxfId="32" priority="35455" operator="lessThan">
      <formula>0</formula>
    </cfRule>
  </conditionalFormatting>
  <conditionalFormatting sqref="H635">
    <cfRule type="expression" dxfId="30" priority="6419">
      <formula>$L635=0</formula>
    </cfRule>
  </conditionalFormatting>
  <conditionalFormatting sqref="I635:K635">
    <cfRule type="expression" dxfId="30" priority="13677">
      <formula>$L635=0</formula>
    </cfRule>
  </conditionalFormatting>
  <conditionalFormatting sqref="J635:K635">
    <cfRule type="cellIs" dxfId="31" priority="49972" operator="lessThan">
      <formula>0</formula>
    </cfRule>
    <cfRule type="cellIs" dxfId="32" priority="35454" operator="lessThan">
      <formula>0</formula>
    </cfRule>
  </conditionalFormatting>
  <conditionalFormatting sqref="L635">
    <cfRule type="expression" dxfId="30" priority="6418">
      <formula>$L635=0</formula>
    </cfRule>
  </conditionalFormatting>
  <conditionalFormatting sqref="M635:O635">
    <cfRule type="expression" dxfId="30" priority="13676">
      <formula>$L635=0</formula>
    </cfRule>
  </conditionalFormatting>
  <conditionalFormatting sqref="N635:O635">
    <cfRule type="cellIs" dxfId="31" priority="49971" operator="lessThan">
      <formula>0</formula>
    </cfRule>
    <cfRule type="cellIs" dxfId="32" priority="35453" operator="lessThan">
      <formula>0</formula>
    </cfRule>
  </conditionalFormatting>
  <conditionalFormatting sqref="P635">
    <cfRule type="expression" dxfId="30" priority="6417">
      <formula>$L635=0</formula>
    </cfRule>
  </conditionalFormatting>
  <conditionalFormatting sqref="Q635:S635">
    <cfRule type="expression" dxfId="30" priority="13675">
      <formula>$L635=0</formula>
    </cfRule>
  </conditionalFormatting>
  <conditionalFormatting sqref="R635:S635">
    <cfRule type="cellIs" dxfId="31" priority="49970" operator="lessThan">
      <formula>0</formula>
    </cfRule>
    <cfRule type="cellIs" dxfId="32" priority="35452" operator="lessThan">
      <formula>0</formula>
    </cfRule>
  </conditionalFormatting>
  <conditionalFormatting sqref="T635">
    <cfRule type="expression" dxfId="30" priority="6416">
      <formula>$L635=0</formula>
    </cfRule>
  </conditionalFormatting>
  <conditionalFormatting sqref="U635:W635">
    <cfRule type="expression" dxfId="30" priority="13674">
      <formula>$L635=0</formula>
    </cfRule>
  </conditionalFormatting>
  <conditionalFormatting sqref="V635:W635">
    <cfRule type="cellIs" dxfId="31" priority="49969" operator="lessThan">
      <formula>0</formula>
    </cfRule>
    <cfRule type="cellIs" dxfId="32" priority="35451" operator="lessThan">
      <formula>0</formula>
    </cfRule>
  </conditionalFormatting>
  <conditionalFormatting sqref="X635">
    <cfRule type="expression" dxfId="30" priority="6415">
      <formula>$L635=0</formula>
    </cfRule>
  </conditionalFormatting>
  <conditionalFormatting sqref="Y635:AA635">
    <cfRule type="expression" dxfId="30" priority="13673">
      <formula>$L635=0</formula>
    </cfRule>
  </conditionalFormatting>
  <conditionalFormatting sqref="Z635:AA635">
    <cfRule type="cellIs" dxfId="31" priority="49968" operator="lessThan">
      <formula>0</formula>
    </cfRule>
    <cfRule type="cellIs" dxfId="32" priority="35450" operator="lessThan">
      <formula>0</formula>
    </cfRule>
  </conditionalFormatting>
  <conditionalFormatting sqref="AB635">
    <cfRule type="expression" dxfId="30" priority="6414">
      <formula>$L635=0</formula>
    </cfRule>
  </conditionalFormatting>
  <conditionalFormatting sqref="D636">
    <cfRule type="expression" dxfId="30" priority="20931">
      <formula>$L636=0</formula>
    </cfRule>
  </conditionalFormatting>
  <conditionalFormatting sqref="H636">
    <cfRule type="expression" dxfId="30" priority="20930">
      <formula>$L636=0</formula>
    </cfRule>
  </conditionalFormatting>
  <conditionalFormatting sqref="L636">
    <cfRule type="expression" dxfId="30" priority="20929">
      <formula>$L636=0</formula>
    </cfRule>
  </conditionalFormatting>
  <conditionalFormatting sqref="P636">
    <cfRule type="expression" dxfId="30" priority="20928">
      <formula>$L636=0</formula>
    </cfRule>
  </conditionalFormatting>
  <conditionalFormatting sqref="T636">
    <cfRule type="expression" dxfId="30" priority="20927">
      <formula>$L636=0</formula>
    </cfRule>
  </conditionalFormatting>
  <conditionalFormatting sqref="X636">
    <cfRule type="expression" dxfId="30" priority="20926">
      <formula>$L636=0</formula>
    </cfRule>
  </conditionalFormatting>
  <conditionalFormatting sqref="AB636">
    <cfRule type="expression" dxfId="30" priority="20925">
      <formula>$L636=0</formula>
    </cfRule>
  </conditionalFormatting>
  <conditionalFormatting sqref="A637:C637">
    <cfRule type="expression" dxfId="30" priority="13672">
      <formula>$L637=0</formula>
    </cfRule>
  </conditionalFormatting>
  <conditionalFormatting sqref="B637:C637">
    <cfRule type="cellIs" dxfId="31" priority="49967" operator="lessThan">
      <formula>0</formula>
    </cfRule>
    <cfRule type="cellIs" dxfId="32" priority="35449" operator="lessThan">
      <formula>0</formula>
    </cfRule>
  </conditionalFormatting>
  <conditionalFormatting sqref="D637">
    <cfRule type="expression" dxfId="30" priority="6413">
      <formula>$L637=0</formula>
    </cfRule>
  </conditionalFormatting>
  <conditionalFormatting sqref="E637:G637">
    <cfRule type="expression" dxfId="30" priority="13671">
      <formula>$L637=0</formula>
    </cfRule>
  </conditionalFormatting>
  <conditionalFormatting sqref="F637:G637">
    <cfRule type="cellIs" dxfId="31" priority="49966" operator="lessThan">
      <formula>0</formula>
    </cfRule>
    <cfRule type="cellIs" dxfId="32" priority="35448" operator="lessThan">
      <formula>0</formula>
    </cfRule>
  </conditionalFormatting>
  <conditionalFormatting sqref="H637">
    <cfRule type="expression" dxfId="30" priority="6412">
      <formula>$L637=0</formula>
    </cfRule>
  </conditionalFormatting>
  <conditionalFormatting sqref="I637:K637">
    <cfRule type="expression" dxfId="30" priority="13670">
      <formula>$L637=0</formula>
    </cfRule>
  </conditionalFormatting>
  <conditionalFormatting sqref="J637:K637">
    <cfRule type="cellIs" dxfId="31" priority="49965" operator="lessThan">
      <formula>0</formula>
    </cfRule>
    <cfRule type="cellIs" dxfId="32" priority="35447" operator="lessThan">
      <formula>0</formula>
    </cfRule>
  </conditionalFormatting>
  <conditionalFormatting sqref="L637">
    <cfRule type="expression" dxfId="30" priority="6411">
      <formula>$L637=0</formula>
    </cfRule>
  </conditionalFormatting>
  <conditionalFormatting sqref="M637:O637">
    <cfRule type="expression" dxfId="30" priority="13669">
      <formula>$L637=0</formula>
    </cfRule>
  </conditionalFormatting>
  <conditionalFormatting sqref="N637:O637">
    <cfRule type="cellIs" dxfId="31" priority="49964" operator="lessThan">
      <formula>0</formula>
    </cfRule>
    <cfRule type="cellIs" dxfId="32" priority="35446" operator="lessThan">
      <formula>0</formula>
    </cfRule>
  </conditionalFormatting>
  <conditionalFormatting sqref="P637">
    <cfRule type="expression" dxfId="30" priority="6410">
      <formula>$L637=0</formula>
    </cfRule>
  </conditionalFormatting>
  <conditionalFormatting sqref="Q637:S637">
    <cfRule type="expression" dxfId="30" priority="13668">
      <formula>$L637=0</formula>
    </cfRule>
  </conditionalFormatting>
  <conditionalFormatting sqref="R637:S637">
    <cfRule type="cellIs" dxfId="31" priority="49963" operator="lessThan">
      <formula>0</formula>
    </cfRule>
    <cfRule type="cellIs" dxfId="32" priority="35445" operator="lessThan">
      <formula>0</formula>
    </cfRule>
  </conditionalFormatting>
  <conditionalFormatting sqref="T637">
    <cfRule type="expression" dxfId="30" priority="6409">
      <formula>$L637=0</formula>
    </cfRule>
  </conditionalFormatting>
  <conditionalFormatting sqref="U637:W637">
    <cfRule type="expression" dxfId="30" priority="13667">
      <formula>$L637=0</formula>
    </cfRule>
  </conditionalFormatting>
  <conditionalFormatting sqref="V637:W637">
    <cfRule type="cellIs" dxfId="31" priority="49962" operator="lessThan">
      <formula>0</formula>
    </cfRule>
    <cfRule type="cellIs" dxfId="32" priority="35444" operator="lessThan">
      <formula>0</formula>
    </cfRule>
  </conditionalFormatting>
  <conditionalFormatting sqref="X637">
    <cfRule type="expression" dxfId="30" priority="6408">
      <formula>$L637=0</formula>
    </cfRule>
  </conditionalFormatting>
  <conditionalFormatting sqref="Y637:AA637">
    <cfRule type="expression" dxfId="30" priority="13666">
      <formula>$L637=0</formula>
    </cfRule>
  </conditionalFormatting>
  <conditionalFormatting sqref="Z637:AA637">
    <cfRule type="cellIs" dxfId="31" priority="49961" operator="lessThan">
      <formula>0</formula>
    </cfRule>
    <cfRule type="cellIs" dxfId="32" priority="35443" operator="lessThan">
      <formula>0</formula>
    </cfRule>
  </conditionalFormatting>
  <conditionalFormatting sqref="AB637">
    <cfRule type="expression" dxfId="30" priority="6407">
      <formula>$L637=0</formula>
    </cfRule>
  </conditionalFormatting>
  <conditionalFormatting sqref="D638">
    <cfRule type="expression" dxfId="30" priority="20924">
      <formula>$L638=0</formula>
    </cfRule>
  </conditionalFormatting>
  <conditionalFormatting sqref="H638">
    <cfRule type="expression" dxfId="30" priority="20923">
      <formula>$L638=0</formula>
    </cfRule>
  </conditionalFormatting>
  <conditionalFormatting sqref="L638">
    <cfRule type="expression" dxfId="30" priority="20922">
      <formula>$L638=0</formula>
    </cfRule>
  </conditionalFormatting>
  <conditionalFormatting sqref="P638">
    <cfRule type="expression" dxfId="30" priority="20921">
      <formula>$L638=0</formula>
    </cfRule>
  </conditionalFormatting>
  <conditionalFormatting sqref="T638">
    <cfRule type="expression" dxfId="30" priority="20920">
      <formula>$L638=0</formula>
    </cfRule>
  </conditionalFormatting>
  <conditionalFormatting sqref="X638">
    <cfRule type="expression" dxfId="30" priority="20919">
      <formula>$L638=0</formula>
    </cfRule>
  </conditionalFormatting>
  <conditionalFormatting sqref="AB638">
    <cfRule type="expression" dxfId="30" priority="20918">
      <formula>$L638=0</formula>
    </cfRule>
  </conditionalFormatting>
  <conditionalFormatting sqref="A639:C639">
    <cfRule type="expression" dxfId="30" priority="13665">
      <formula>$L639=0</formula>
    </cfRule>
  </conditionalFormatting>
  <conditionalFormatting sqref="B639:C639">
    <cfRule type="cellIs" dxfId="31" priority="49960" operator="lessThan">
      <formula>0</formula>
    </cfRule>
    <cfRule type="cellIs" dxfId="32" priority="35442" operator="lessThan">
      <formula>0</formula>
    </cfRule>
  </conditionalFormatting>
  <conditionalFormatting sqref="D639">
    <cfRule type="expression" dxfId="30" priority="6406">
      <formula>$L639=0</formula>
    </cfRule>
  </conditionalFormatting>
  <conditionalFormatting sqref="E639:G639">
    <cfRule type="expression" dxfId="30" priority="13664">
      <formula>$L639=0</formula>
    </cfRule>
  </conditionalFormatting>
  <conditionalFormatting sqref="F639:G639">
    <cfRule type="cellIs" dxfId="31" priority="49959" operator="lessThan">
      <formula>0</formula>
    </cfRule>
    <cfRule type="cellIs" dxfId="32" priority="35441" operator="lessThan">
      <formula>0</formula>
    </cfRule>
  </conditionalFormatting>
  <conditionalFormatting sqref="H639">
    <cfRule type="expression" dxfId="30" priority="6405">
      <formula>$L639=0</formula>
    </cfRule>
  </conditionalFormatting>
  <conditionalFormatting sqref="I639:K639">
    <cfRule type="expression" dxfId="30" priority="13663">
      <formula>$L639=0</formula>
    </cfRule>
  </conditionalFormatting>
  <conditionalFormatting sqref="J639:K639">
    <cfRule type="cellIs" dxfId="31" priority="49958" operator="lessThan">
      <formula>0</formula>
    </cfRule>
    <cfRule type="cellIs" dxfId="32" priority="35440" operator="lessThan">
      <formula>0</formula>
    </cfRule>
  </conditionalFormatting>
  <conditionalFormatting sqref="L639">
    <cfRule type="expression" dxfId="30" priority="6404">
      <formula>$L639=0</formula>
    </cfRule>
  </conditionalFormatting>
  <conditionalFormatting sqref="M639:O639">
    <cfRule type="expression" dxfId="30" priority="13662">
      <formula>$L639=0</formula>
    </cfRule>
  </conditionalFormatting>
  <conditionalFormatting sqref="N639:O639">
    <cfRule type="cellIs" dxfId="31" priority="49957" operator="lessThan">
      <formula>0</formula>
    </cfRule>
    <cfRule type="cellIs" dxfId="32" priority="35439" operator="lessThan">
      <formula>0</formula>
    </cfRule>
  </conditionalFormatting>
  <conditionalFormatting sqref="P639">
    <cfRule type="expression" dxfId="30" priority="6403">
      <formula>$L639=0</formula>
    </cfRule>
  </conditionalFormatting>
  <conditionalFormatting sqref="Q639:S639">
    <cfRule type="expression" dxfId="30" priority="13661">
      <formula>$L639=0</formula>
    </cfRule>
  </conditionalFormatting>
  <conditionalFormatting sqref="R639:S639">
    <cfRule type="cellIs" dxfId="31" priority="49956" operator="lessThan">
      <formula>0</formula>
    </cfRule>
    <cfRule type="cellIs" dxfId="32" priority="35438" operator="lessThan">
      <formula>0</formula>
    </cfRule>
  </conditionalFormatting>
  <conditionalFormatting sqref="T639">
    <cfRule type="expression" dxfId="30" priority="6402">
      <formula>$L639=0</formula>
    </cfRule>
  </conditionalFormatting>
  <conditionalFormatting sqref="U639:W639">
    <cfRule type="expression" dxfId="30" priority="13660">
      <formula>$L639=0</formula>
    </cfRule>
  </conditionalFormatting>
  <conditionalFormatting sqref="V639:W639">
    <cfRule type="cellIs" dxfId="31" priority="49955" operator="lessThan">
      <formula>0</formula>
    </cfRule>
    <cfRule type="cellIs" dxfId="32" priority="35437" operator="lessThan">
      <formula>0</formula>
    </cfRule>
  </conditionalFormatting>
  <conditionalFormatting sqref="X639">
    <cfRule type="expression" dxfId="30" priority="6401">
      <formula>$L639=0</formula>
    </cfRule>
  </conditionalFormatting>
  <conditionalFormatting sqref="Y639:AA639">
    <cfRule type="expression" dxfId="30" priority="13659">
      <formula>$L639=0</formula>
    </cfRule>
  </conditionalFormatting>
  <conditionalFormatting sqref="Z639:AA639">
    <cfRule type="cellIs" dxfId="31" priority="49954" operator="lessThan">
      <formula>0</formula>
    </cfRule>
    <cfRule type="cellIs" dxfId="32" priority="35436" operator="lessThan">
      <formula>0</formula>
    </cfRule>
  </conditionalFormatting>
  <conditionalFormatting sqref="AB639">
    <cfRule type="expression" dxfId="30" priority="6400">
      <formula>$L639=0</formula>
    </cfRule>
  </conditionalFormatting>
  <conditionalFormatting sqref="D640">
    <cfRule type="expression" dxfId="30" priority="20917">
      <formula>$L640=0</formula>
    </cfRule>
  </conditionalFormatting>
  <conditionalFormatting sqref="H640">
    <cfRule type="expression" dxfId="30" priority="20916">
      <formula>$L640=0</formula>
    </cfRule>
  </conditionalFormatting>
  <conditionalFormatting sqref="L640">
    <cfRule type="expression" dxfId="30" priority="20915">
      <formula>$L640=0</formula>
    </cfRule>
  </conditionalFormatting>
  <conditionalFormatting sqref="P640">
    <cfRule type="expression" dxfId="30" priority="20914">
      <formula>$L640=0</formula>
    </cfRule>
  </conditionalFormatting>
  <conditionalFormatting sqref="T640">
    <cfRule type="expression" dxfId="30" priority="20913">
      <formula>$L640=0</formula>
    </cfRule>
  </conditionalFormatting>
  <conditionalFormatting sqref="X640">
    <cfRule type="expression" dxfId="30" priority="20912">
      <formula>$L640=0</formula>
    </cfRule>
  </conditionalFormatting>
  <conditionalFormatting sqref="AB640">
    <cfRule type="expression" dxfId="30" priority="20911">
      <formula>$L640=0</formula>
    </cfRule>
  </conditionalFormatting>
  <conditionalFormatting sqref="A641:C641">
    <cfRule type="expression" dxfId="30" priority="13658">
      <formula>$L641=0</formula>
    </cfRule>
  </conditionalFormatting>
  <conditionalFormatting sqref="B641:C641">
    <cfRule type="cellIs" dxfId="31" priority="49953" operator="lessThan">
      <formula>0</formula>
    </cfRule>
    <cfRule type="cellIs" dxfId="32" priority="35435" operator="lessThan">
      <formula>0</formula>
    </cfRule>
  </conditionalFormatting>
  <conditionalFormatting sqref="D641">
    <cfRule type="expression" dxfId="30" priority="6399">
      <formula>$L641=0</formula>
    </cfRule>
  </conditionalFormatting>
  <conditionalFormatting sqref="E641:G641">
    <cfRule type="expression" dxfId="30" priority="13657">
      <formula>$L641=0</formula>
    </cfRule>
  </conditionalFormatting>
  <conditionalFormatting sqref="F641:G641">
    <cfRule type="cellIs" dxfId="31" priority="49952" operator="lessThan">
      <formula>0</formula>
    </cfRule>
    <cfRule type="cellIs" dxfId="32" priority="35434" operator="lessThan">
      <formula>0</formula>
    </cfRule>
  </conditionalFormatting>
  <conditionalFormatting sqref="H641">
    <cfRule type="expression" dxfId="30" priority="6398">
      <formula>$L641=0</formula>
    </cfRule>
  </conditionalFormatting>
  <conditionalFormatting sqref="I641:K641">
    <cfRule type="expression" dxfId="30" priority="13656">
      <formula>$L641=0</formula>
    </cfRule>
  </conditionalFormatting>
  <conditionalFormatting sqref="J641:K641">
    <cfRule type="cellIs" dxfId="31" priority="49951" operator="lessThan">
      <formula>0</formula>
    </cfRule>
    <cfRule type="cellIs" dxfId="32" priority="35433" operator="lessThan">
      <formula>0</formula>
    </cfRule>
  </conditionalFormatting>
  <conditionalFormatting sqref="L641">
    <cfRule type="expression" dxfId="30" priority="6397">
      <formula>$L641=0</formula>
    </cfRule>
  </conditionalFormatting>
  <conditionalFormatting sqref="M641:O641">
    <cfRule type="expression" dxfId="30" priority="13655">
      <formula>$L641=0</formula>
    </cfRule>
  </conditionalFormatting>
  <conditionalFormatting sqref="N641:O641">
    <cfRule type="cellIs" dxfId="31" priority="49950" operator="lessThan">
      <formula>0</formula>
    </cfRule>
    <cfRule type="cellIs" dxfId="32" priority="35432" operator="lessThan">
      <formula>0</formula>
    </cfRule>
  </conditionalFormatting>
  <conditionalFormatting sqref="P641">
    <cfRule type="expression" dxfId="30" priority="6396">
      <formula>$L641=0</formula>
    </cfRule>
  </conditionalFormatting>
  <conditionalFormatting sqref="Q641:S641">
    <cfRule type="expression" dxfId="30" priority="13654">
      <formula>$L641=0</formula>
    </cfRule>
  </conditionalFormatting>
  <conditionalFormatting sqref="R641:S641">
    <cfRule type="cellIs" dxfId="31" priority="49949" operator="lessThan">
      <formula>0</formula>
    </cfRule>
    <cfRule type="cellIs" dxfId="32" priority="35431" operator="lessThan">
      <formula>0</formula>
    </cfRule>
  </conditionalFormatting>
  <conditionalFormatting sqref="T641">
    <cfRule type="expression" dxfId="30" priority="6395">
      <formula>$L641=0</formula>
    </cfRule>
  </conditionalFormatting>
  <conditionalFormatting sqref="U641:W641">
    <cfRule type="expression" dxfId="30" priority="13653">
      <formula>$L641=0</formula>
    </cfRule>
  </conditionalFormatting>
  <conditionalFormatting sqref="V641:W641">
    <cfRule type="cellIs" dxfId="31" priority="49948" operator="lessThan">
      <formula>0</formula>
    </cfRule>
    <cfRule type="cellIs" dxfId="32" priority="35430" operator="lessThan">
      <formula>0</formula>
    </cfRule>
  </conditionalFormatting>
  <conditionalFormatting sqref="X641">
    <cfRule type="expression" dxfId="30" priority="6394">
      <formula>$L641=0</formula>
    </cfRule>
  </conditionalFormatting>
  <conditionalFormatting sqref="Y641:AA641">
    <cfRule type="expression" dxfId="30" priority="13652">
      <formula>$L641=0</formula>
    </cfRule>
  </conditionalFormatting>
  <conditionalFormatting sqref="Z641:AA641">
    <cfRule type="cellIs" dxfId="31" priority="49947" operator="lessThan">
      <formula>0</formula>
    </cfRule>
    <cfRule type="cellIs" dxfId="32" priority="35429" operator="lessThan">
      <formula>0</formula>
    </cfRule>
  </conditionalFormatting>
  <conditionalFormatting sqref="AB641">
    <cfRule type="expression" dxfId="30" priority="6393">
      <formula>$L641=0</formula>
    </cfRule>
  </conditionalFormatting>
  <conditionalFormatting sqref="D642">
    <cfRule type="expression" dxfId="30" priority="20910">
      <formula>$L642=0</formula>
    </cfRule>
  </conditionalFormatting>
  <conditionalFormatting sqref="H642">
    <cfRule type="expression" dxfId="30" priority="20909">
      <formula>$L642=0</formula>
    </cfRule>
  </conditionalFormatting>
  <conditionalFormatting sqref="L642">
    <cfRule type="expression" dxfId="30" priority="20908">
      <formula>$L642=0</formula>
    </cfRule>
  </conditionalFormatting>
  <conditionalFormatting sqref="P642">
    <cfRule type="expression" dxfId="30" priority="20907">
      <formula>$L642=0</formula>
    </cfRule>
  </conditionalFormatting>
  <conditionalFormatting sqref="T642">
    <cfRule type="expression" dxfId="30" priority="20906">
      <formula>$L642=0</formula>
    </cfRule>
  </conditionalFormatting>
  <conditionalFormatting sqref="X642">
    <cfRule type="expression" dxfId="30" priority="20905">
      <formula>$L642=0</formula>
    </cfRule>
  </conditionalFormatting>
  <conditionalFormatting sqref="AB642">
    <cfRule type="expression" dxfId="30" priority="20904">
      <formula>$L642=0</formula>
    </cfRule>
  </conditionalFormatting>
  <conditionalFormatting sqref="A643:C643">
    <cfRule type="expression" dxfId="30" priority="13651">
      <formula>$L643=0</formula>
    </cfRule>
  </conditionalFormatting>
  <conditionalFormatting sqref="B643:C643">
    <cfRule type="cellIs" dxfId="31" priority="49946" operator="lessThan">
      <formula>0</formula>
    </cfRule>
    <cfRule type="cellIs" dxfId="32" priority="35428" operator="lessThan">
      <formula>0</formula>
    </cfRule>
  </conditionalFormatting>
  <conditionalFormatting sqref="D643">
    <cfRule type="expression" dxfId="30" priority="6392">
      <formula>$L643=0</formula>
    </cfRule>
  </conditionalFormatting>
  <conditionalFormatting sqref="E643:G643">
    <cfRule type="expression" dxfId="30" priority="13650">
      <formula>$L643=0</formula>
    </cfRule>
  </conditionalFormatting>
  <conditionalFormatting sqref="F643:G643">
    <cfRule type="cellIs" dxfId="31" priority="49945" operator="lessThan">
      <formula>0</formula>
    </cfRule>
    <cfRule type="cellIs" dxfId="32" priority="35427" operator="lessThan">
      <formula>0</formula>
    </cfRule>
  </conditionalFormatting>
  <conditionalFormatting sqref="H643">
    <cfRule type="expression" dxfId="30" priority="6391">
      <formula>$L643=0</formula>
    </cfRule>
  </conditionalFormatting>
  <conditionalFormatting sqref="I643:K643">
    <cfRule type="expression" dxfId="30" priority="13649">
      <formula>$L643=0</formula>
    </cfRule>
  </conditionalFormatting>
  <conditionalFormatting sqref="J643:K643">
    <cfRule type="cellIs" dxfId="31" priority="49944" operator="lessThan">
      <formula>0</formula>
    </cfRule>
    <cfRule type="cellIs" dxfId="32" priority="35426" operator="lessThan">
      <formula>0</formula>
    </cfRule>
  </conditionalFormatting>
  <conditionalFormatting sqref="L643">
    <cfRule type="expression" dxfId="30" priority="6390">
      <formula>$L643=0</formula>
    </cfRule>
  </conditionalFormatting>
  <conditionalFormatting sqref="M643:O643">
    <cfRule type="expression" dxfId="30" priority="13648">
      <formula>$L643=0</formula>
    </cfRule>
  </conditionalFormatting>
  <conditionalFormatting sqref="N643:O643">
    <cfRule type="cellIs" dxfId="31" priority="49943" operator="lessThan">
      <formula>0</formula>
    </cfRule>
    <cfRule type="cellIs" dxfId="32" priority="35425" operator="lessThan">
      <formula>0</formula>
    </cfRule>
  </conditionalFormatting>
  <conditionalFormatting sqref="P643">
    <cfRule type="expression" dxfId="30" priority="6389">
      <formula>$L643=0</formula>
    </cfRule>
  </conditionalFormatting>
  <conditionalFormatting sqref="Q643:S643">
    <cfRule type="expression" dxfId="30" priority="13647">
      <formula>$L643=0</formula>
    </cfRule>
  </conditionalFormatting>
  <conditionalFormatting sqref="R643:S643">
    <cfRule type="cellIs" dxfId="31" priority="49942" operator="lessThan">
      <formula>0</formula>
    </cfRule>
    <cfRule type="cellIs" dxfId="32" priority="35424" operator="lessThan">
      <formula>0</formula>
    </cfRule>
  </conditionalFormatting>
  <conditionalFormatting sqref="T643">
    <cfRule type="expression" dxfId="30" priority="6388">
      <formula>$L643=0</formula>
    </cfRule>
  </conditionalFormatting>
  <conditionalFormatting sqref="U643:W643">
    <cfRule type="expression" dxfId="30" priority="13646">
      <formula>$L643=0</formula>
    </cfRule>
  </conditionalFormatting>
  <conditionalFormatting sqref="V643:W643">
    <cfRule type="cellIs" dxfId="31" priority="49941" operator="lessThan">
      <formula>0</formula>
    </cfRule>
    <cfRule type="cellIs" dxfId="32" priority="35423" operator="lessThan">
      <formula>0</formula>
    </cfRule>
  </conditionalFormatting>
  <conditionalFormatting sqref="X643">
    <cfRule type="expression" dxfId="30" priority="6387">
      <formula>$L643=0</formula>
    </cfRule>
  </conditionalFormatting>
  <conditionalFormatting sqref="Y643:AA643">
    <cfRule type="expression" dxfId="30" priority="13645">
      <formula>$L643=0</formula>
    </cfRule>
  </conditionalFormatting>
  <conditionalFormatting sqref="Z643:AA643">
    <cfRule type="cellIs" dxfId="31" priority="49940" operator="lessThan">
      <formula>0</formula>
    </cfRule>
    <cfRule type="cellIs" dxfId="32" priority="35422" operator="lessThan">
      <formula>0</formula>
    </cfRule>
  </conditionalFormatting>
  <conditionalFormatting sqref="AB643">
    <cfRule type="expression" dxfId="30" priority="6386">
      <formula>$L643=0</formula>
    </cfRule>
  </conditionalFormatting>
  <conditionalFormatting sqref="D644">
    <cfRule type="expression" dxfId="30" priority="20903">
      <formula>$L644=0</formula>
    </cfRule>
  </conditionalFormatting>
  <conditionalFormatting sqref="H644">
    <cfRule type="expression" dxfId="30" priority="20902">
      <formula>$L644=0</formula>
    </cfRule>
  </conditionalFormatting>
  <conditionalFormatting sqref="L644">
    <cfRule type="expression" dxfId="30" priority="20901">
      <formula>$L644=0</formula>
    </cfRule>
  </conditionalFormatting>
  <conditionalFormatting sqref="P644">
    <cfRule type="expression" dxfId="30" priority="20900">
      <formula>$L644=0</formula>
    </cfRule>
  </conditionalFormatting>
  <conditionalFormatting sqref="T644">
    <cfRule type="expression" dxfId="30" priority="20899">
      <formula>$L644=0</formula>
    </cfRule>
  </conditionalFormatting>
  <conditionalFormatting sqref="X644">
    <cfRule type="expression" dxfId="30" priority="20898">
      <formula>$L644=0</formula>
    </cfRule>
  </conditionalFormatting>
  <conditionalFormatting sqref="AB644">
    <cfRule type="expression" dxfId="30" priority="20897">
      <formula>$L644=0</formula>
    </cfRule>
  </conditionalFormatting>
  <conditionalFormatting sqref="A645:C645">
    <cfRule type="expression" dxfId="30" priority="13644">
      <formula>$L645=0</formula>
    </cfRule>
  </conditionalFormatting>
  <conditionalFormatting sqref="B645:C645">
    <cfRule type="cellIs" dxfId="31" priority="49939" operator="lessThan">
      <formula>0</formula>
    </cfRule>
    <cfRule type="cellIs" dxfId="32" priority="35421" operator="lessThan">
      <formula>0</formula>
    </cfRule>
  </conditionalFormatting>
  <conditionalFormatting sqref="D645">
    <cfRule type="expression" dxfId="30" priority="6385">
      <formula>$L645=0</formula>
    </cfRule>
  </conditionalFormatting>
  <conditionalFormatting sqref="E645:G645">
    <cfRule type="expression" dxfId="30" priority="13643">
      <formula>$L645=0</formula>
    </cfRule>
  </conditionalFormatting>
  <conditionalFormatting sqref="F645:G645">
    <cfRule type="cellIs" dxfId="31" priority="49938" operator="lessThan">
      <formula>0</formula>
    </cfRule>
    <cfRule type="cellIs" dxfId="32" priority="35420" operator="lessThan">
      <formula>0</formula>
    </cfRule>
  </conditionalFormatting>
  <conditionalFormatting sqref="H645">
    <cfRule type="expression" dxfId="30" priority="6384">
      <formula>$L645=0</formula>
    </cfRule>
  </conditionalFormatting>
  <conditionalFormatting sqref="I645:K645">
    <cfRule type="expression" dxfId="30" priority="13642">
      <formula>$L645=0</formula>
    </cfRule>
  </conditionalFormatting>
  <conditionalFormatting sqref="J645:K645">
    <cfRule type="cellIs" dxfId="31" priority="49937" operator="lessThan">
      <formula>0</formula>
    </cfRule>
    <cfRule type="cellIs" dxfId="32" priority="35419" operator="lessThan">
      <formula>0</formula>
    </cfRule>
  </conditionalFormatting>
  <conditionalFormatting sqref="L645">
    <cfRule type="expression" dxfId="30" priority="6383">
      <formula>$L645=0</formula>
    </cfRule>
  </conditionalFormatting>
  <conditionalFormatting sqref="M645:O645">
    <cfRule type="expression" dxfId="30" priority="13641">
      <formula>$L645=0</formula>
    </cfRule>
  </conditionalFormatting>
  <conditionalFormatting sqref="N645:O645">
    <cfRule type="cellIs" dxfId="31" priority="49936" operator="lessThan">
      <formula>0</formula>
    </cfRule>
    <cfRule type="cellIs" dxfId="32" priority="35418" operator="lessThan">
      <formula>0</formula>
    </cfRule>
  </conditionalFormatting>
  <conditionalFormatting sqref="P645">
    <cfRule type="expression" dxfId="30" priority="6382">
      <formula>$L645=0</formula>
    </cfRule>
  </conditionalFormatting>
  <conditionalFormatting sqref="Q645:S645">
    <cfRule type="expression" dxfId="30" priority="13640">
      <formula>$L645=0</formula>
    </cfRule>
  </conditionalFormatting>
  <conditionalFormatting sqref="R645:S645">
    <cfRule type="cellIs" dxfId="31" priority="49935" operator="lessThan">
      <formula>0</formula>
    </cfRule>
    <cfRule type="cellIs" dxfId="32" priority="35417" operator="lessThan">
      <formula>0</formula>
    </cfRule>
  </conditionalFormatting>
  <conditionalFormatting sqref="T645">
    <cfRule type="expression" dxfId="30" priority="6381">
      <formula>$L645=0</formula>
    </cfRule>
  </conditionalFormatting>
  <conditionalFormatting sqref="U645:W645">
    <cfRule type="expression" dxfId="30" priority="13639">
      <formula>$L645=0</formula>
    </cfRule>
  </conditionalFormatting>
  <conditionalFormatting sqref="V645:W645">
    <cfRule type="cellIs" dxfId="31" priority="49934" operator="lessThan">
      <formula>0</formula>
    </cfRule>
    <cfRule type="cellIs" dxfId="32" priority="35416" operator="lessThan">
      <formula>0</formula>
    </cfRule>
  </conditionalFormatting>
  <conditionalFormatting sqref="X645">
    <cfRule type="expression" dxfId="30" priority="6380">
      <formula>$L645=0</formula>
    </cfRule>
  </conditionalFormatting>
  <conditionalFormatting sqref="Y645:AA645">
    <cfRule type="expression" dxfId="30" priority="13638">
      <formula>$L645=0</formula>
    </cfRule>
  </conditionalFormatting>
  <conditionalFormatting sqref="Z645:AA645">
    <cfRule type="cellIs" dxfId="31" priority="49933" operator="lessThan">
      <formula>0</formula>
    </cfRule>
    <cfRule type="cellIs" dxfId="32" priority="35415" operator="lessThan">
      <formula>0</formula>
    </cfRule>
  </conditionalFormatting>
  <conditionalFormatting sqref="AB645">
    <cfRule type="expression" dxfId="30" priority="6379">
      <formula>$L645=0</formula>
    </cfRule>
  </conditionalFormatting>
  <conditionalFormatting sqref="D646">
    <cfRule type="expression" dxfId="30" priority="20896">
      <formula>$L646=0</formula>
    </cfRule>
  </conditionalFormatting>
  <conditionalFormatting sqref="H646">
    <cfRule type="expression" dxfId="30" priority="20895">
      <formula>$L646=0</formula>
    </cfRule>
  </conditionalFormatting>
  <conditionalFormatting sqref="L646">
    <cfRule type="expression" dxfId="30" priority="20894">
      <formula>$L646=0</formula>
    </cfRule>
  </conditionalFormatting>
  <conditionalFormatting sqref="P646">
    <cfRule type="expression" dxfId="30" priority="20893">
      <formula>$L646=0</formula>
    </cfRule>
  </conditionalFormatting>
  <conditionalFormatting sqref="T646">
    <cfRule type="expression" dxfId="30" priority="20892">
      <formula>$L646=0</formula>
    </cfRule>
  </conditionalFormatting>
  <conditionalFormatting sqref="X646">
    <cfRule type="expression" dxfId="30" priority="20891">
      <formula>$L646=0</formula>
    </cfRule>
  </conditionalFormatting>
  <conditionalFormatting sqref="AB646">
    <cfRule type="expression" dxfId="30" priority="20890">
      <formula>$L646=0</formula>
    </cfRule>
  </conditionalFormatting>
  <conditionalFormatting sqref="A647:C647">
    <cfRule type="expression" dxfId="30" priority="13637">
      <formula>$L647=0</formula>
    </cfRule>
  </conditionalFormatting>
  <conditionalFormatting sqref="B647:C647">
    <cfRule type="cellIs" dxfId="31" priority="49932" operator="lessThan">
      <formula>0</formula>
    </cfRule>
    <cfRule type="cellIs" dxfId="32" priority="35414" operator="lessThan">
      <formula>0</formula>
    </cfRule>
  </conditionalFormatting>
  <conditionalFormatting sqref="D647">
    <cfRule type="expression" dxfId="30" priority="6378">
      <formula>$L647=0</formula>
    </cfRule>
  </conditionalFormatting>
  <conditionalFormatting sqref="E647:G647">
    <cfRule type="expression" dxfId="30" priority="13636">
      <formula>$L647=0</formula>
    </cfRule>
  </conditionalFormatting>
  <conditionalFormatting sqref="F647:G647">
    <cfRule type="cellIs" dxfId="31" priority="49931" operator="lessThan">
      <formula>0</formula>
    </cfRule>
    <cfRule type="cellIs" dxfId="32" priority="35413" operator="lessThan">
      <formula>0</formula>
    </cfRule>
  </conditionalFormatting>
  <conditionalFormatting sqref="H647">
    <cfRule type="expression" dxfId="30" priority="6377">
      <formula>$L647=0</formula>
    </cfRule>
  </conditionalFormatting>
  <conditionalFormatting sqref="I647:K647">
    <cfRule type="expression" dxfId="30" priority="13635">
      <formula>$L647=0</formula>
    </cfRule>
  </conditionalFormatting>
  <conditionalFormatting sqref="J647:K647">
    <cfRule type="cellIs" dxfId="31" priority="49930" operator="lessThan">
      <formula>0</formula>
    </cfRule>
    <cfRule type="cellIs" dxfId="32" priority="35412" operator="lessThan">
      <formula>0</formula>
    </cfRule>
  </conditionalFormatting>
  <conditionalFormatting sqref="L647">
    <cfRule type="expression" dxfId="30" priority="6376">
      <formula>$L647=0</formula>
    </cfRule>
  </conditionalFormatting>
  <conditionalFormatting sqref="M647:O647">
    <cfRule type="expression" dxfId="30" priority="13634">
      <formula>$L647=0</formula>
    </cfRule>
  </conditionalFormatting>
  <conditionalFormatting sqref="N647:O647">
    <cfRule type="cellIs" dxfId="31" priority="49929" operator="lessThan">
      <formula>0</formula>
    </cfRule>
    <cfRule type="cellIs" dxfId="32" priority="35411" operator="lessThan">
      <formula>0</formula>
    </cfRule>
  </conditionalFormatting>
  <conditionalFormatting sqref="P647">
    <cfRule type="expression" dxfId="30" priority="6375">
      <formula>$L647=0</formula>
    </cfRule>
  </conditionalFormatting>
  <conditionalFormatting sqref="Q647:S647">
    <cfRule type="expression" dxfId="30" priority="13633">
      <formula>$L647=0</formula>
    </cfRule>
  </conditionalFormatting>
  <conditionalFormatting sqref="R647:S647">
    <cfRule type="cellIs" dxfId="31" priority="49928" operator="lessThan">
      <formula>0</formula>
    </cfRule>
    <cfRule type="cellIs" dxfId="32" priority="35410" operator="lessThan">
      <formula>0</formula>
    </cfRule>
  </conditionalFormatting>
  <conditionalFormatting sqref="T647">
    <cfRule type="expression" dxfId="30" priority="6374">
      <formula>$L647=0</formula>
    </cfRule>
  </conditionalFormatting>
  <conditionalFormatting sqref="U647:W647">
    <cfRule type="expression" dxfId="30" priority="13632">
      <formula>$L647=0</formula>
    </cfRule>
  </conditionalFormatting>
  <conditionalFormatting sqref="V647:W647">
    <cfRule type="cellIs" dxfId="31" priority="49927" operator="lessThan">
      <formula>0</formula>
    </cfRule>
    <cfRule type="cellIs" dxfId="32" priority="35409" operator="lessThan">
      <formula>0</formula>
    </cfRule>
  </conditionalFormatting>
  <conditionalFormatting sqref="X647">
    <cfRule type="expression" dxfId="30" priority="6373">
      <formula>$L647=0</formula>
    </cfRule>
  </conditionalFormatting>
  <conditionalFormatting sqref="Y647:AA647">
    <cfRule type="expression" dxfId="30" priority="13631">
      <formula>$L647=0</formula>
    </cfRule>
  </conditionalFormatting>
  <conditionalFormatting sqref="Z647:AA647">
    <cfRule type="cellIs" dxfId="31" priority="49926" operator="lessThan">
      <formula>0</formula>
    </cfRule>
    <cfRule type="cellIs" dxfId="32" priority="35408" operator="lessThan">
      <formula>0</formula>
    </cfRule>
  </conditionalFormatting>
  <conditionalFormatting sqref="AB647">
    <cfRule type="expression" dxfId="30" priority="6372">
      <formula>$L647=0</formula>
    </cfRule>
  </conditionalFormatting>
  <conditionalFormatting sqref="D648">
    <cfRule type="expression" dxfId="30" priority="20889">
      <formula>$L648=0</formula>
    </cfRule>
  </conditionalFormatting>
  <conditionalFormatting sqref="H648">
    <cfRule type="expression" dxfId="30" priority="20888">
      <formula>$L648=0</formula>
    </cfRule>
  </conditionalFormatting>
  <conditionalFormatting sqref="L648">
    <cfRule type="expression" dxfId="30" priority="20887">
      <formula>$L648=0</formula>
    </cfRule>
  </conditionalFormatting>
  <conditionalFormatting sqref="P648">
    <cfRule type="expression" dxfId="30" priority="20886">
      <formula>$L648=0</formula>
    </cfRule>
  </conditionalFormatting>
  <conditionalFormatting sqref="T648">
    <cfRule type="expression" dxfId="30" priority="20885">
      <formula>$L648=0</formula>
    </cfRule>
  </conditionalFormatting>
  <conditionalFormatting sqref="X648">
    <cfRule type="expression" dxfId="30" priority="20884">
      <formula>$L648=0</formula>
    </cfRule>
  </conditionalFormatting>
  <conditionalFormatting sqref="AB648">
    <cfRule type="expression" dxfId="30" priority="20883">
      <formula>$L648=0</formula>
    </cfRule>
  </conditionalFormatting>
  <conditionalFormatting sqref="A649:C649">
    <cfRule type="expression" dxfId="30" priority="13630">
      <formula>$L649=0</formula>
    </cfRule>
  </conditionalFormatting>
  <conditionalFormatting sqref="B649:C649">
    <cfRule type="cellIs" dxfId="31" priority="49925" operator="lessThan">
      <formula>0</formula>
    </cfRule>
    <cfRule type="cellIs" dxfId="32" priority="35407" operator="lessThan">
      <formula>0</formula>
    </cfRule>
  </conditionalFormatting>
  <conditionalFormatting sqref="D649">
    <cfRule type="expression" dxfId="30" priority="6371">
      <formula>$L649=0</formula>
    </cfRule>
  </conditionalFormatting>
  <conditionalFormatting sqref="E649:G649">
    <cfRule type="expression" dxfId="30" priority="13629">
      <formula>$L649=0</formula>
    </cfRule>
  </conditionalFormatting>
  <conditionalFormatting sqref="F649:G649">
    <cfRule type="cellIs" dxfId="31" priority="49924" operator="lessThan">
      <formula>0</formula>
    </cfRule>
    <cfRule type="cellIs" dxfId="32" priority="35406" operator="lessThan">
      <formula>0</formula>
    </cfRule>
  </conditionalFormatting>
  <conditionalFormatting sqref="H649">
    <cfRule type="expression" dxfId="30" priority="6370">
      <formula>$L649=0</formula>
    </cfRule>
  </conditionalFormatting>
  <conditionalFormatting sqref="I649:K649">
    <cfRule type="expression" dxfId="30" priority="13628">
      <formula>$L649=0</formula>
    </cfRule>
  </conditionalFormatting>
  <conditionalFormatting sqref="J649:K649">
    <cfRule type="cellIs" dxfId="31" priority="49923" operator="lessThan">
      <formula>0</formula>
    </cfRule>
    <cfRule type="cellIs" dxfId="32" priority="35405" operator="lessThan">
      <formula>0</formula>
    </cfRule>
  </conditionalFormatting>
  <conditionalFormatting sqref="L649">
    <cfRule type="expression" dxfId="30" priority="6369">
      <formula>$L649=0</formula>
    </cfRule>
  </conditionalFormatting>
  <conditionalFormatting sqref="M649:O649">
    <cfRule type="expression" dxfId="30" priority="13627">
      <formula>$L649=0</formula>
    </cfRule>
  </conditionalFormatting>
  <conditionalFormatting sqref="N649:O649">
    <cfRule type="cellIs" dxfId="31" priority="49922" operator="lessThan">
      <formula>0</formula>
    </cfRule>
    <cfRule type="cellIs" dxfId="32" priority="35404" operator="lessThan">
      <formula>0</formula>
    </cfRule>
  </conditionalFormatting>
  <conditionalFormatting sqref="P649">
    <cfRule type="expression" dxfId="30" priority="6368">
      <formula>$L649=0</formula>
    </cfRule>
  </conditionalFormatting>
  <conditionalFormatting sqref="Q649:S649">
    <cfRule type="expression" dxfId="30" priority="13626">
      <formula>$L649=0</formula>
    </cfRule>
  </conditionalFormatting>
  <conditionalFormatting sqref="R649:S649">
    <cfRule type="cellIs" dxfId="31" priority="49921" operator="lessThan">
      <formula>0</formula>
    </cfRule>
    <cfRule type="cellIs" dxfId="32" priority="35403" operator="lessThan">
      <formula>0</formula>
    </cfRule>
  </conditionalFormatting>
  <conditionalFormatting sqref="T649">
    <cfRule type="expression" dxfId="30" priority="6367">
      <formula>$L649=0</formula>
    </cfRule>
  </conditionalFormatting>
  <conditionalFormatting sqref="U649:W649">
    <cfRule type="expression" dxfId="30" priority="13625">
      <formula>$L649=0</formula>
    </cfRule>
  </conditionalFormatting>
  <conditionalFormatting sqref="V649:W649">
    <cfRule type="cellIs" dxfId="31" priority="49920" operator="lessThan">
      <formula>0</formula>
    </cfRule>
    <cfRule type="cellIs" dxfId="32" priority="35402" operator="lessThan">
      <formula>0</formula>
    </cfRule>
  </conditionalFormatting>
  <conditionalFormatting sqref="X649">
    <cfRule type="expression" dxfId="30" priority="6366">
      <formula>$L649=0</formula>
    </cfRule>
  </conditionalFormatting>
  <conditionalFormatting sqref="Y649:AA649">
    <cfRule type="expression" dxfId="30" priority="13624">
      <formula>$L649=0</formula>
    </cfRule>
  </conditionalFormatting>
  <conditionalFormatting sqref="Z649:AA649">
    <cfRule type="cellIs" dxfId="31" priority="49919" operator="lessThan">
      <formula>0</formula>
    </cfRule>
    <cfRule type="cellIs" dxfId="32" priority="35401" operator="lessThan">
      <formula>0</formula>
    </cfRule>
  </conditionalFormatting>
  <conditionalFormatting sqref="AB649">
    <cfRule type="expression" dxfId="30" priority="6365">
      <formula>$L649=0</formula>
    </cfRule>
  </conditionalFormatting>
  <conditionalFormatting sqref="D650">
    <cfRule type="expression" dxfId="30" priority="20882">
      <formula>$L650=0</formula>
    </cfRule>
  </conditionalFormatting>
  <conditionalFormatting sqref="H650">
    <cfRule type="expression" dxfId="30" priority="20881">
      <formula>$L650=0</formula>
    </cfRule>
  </conditionalFormatting>
  <conditionalFormatting sqref="L650">
    <cfRule type="expression" dxfId="30" priority="20880">
      <formula>$L650=0</formula>
    </cfRule>
  </conditionalFormatting>
  <conditionalFormatting sqref="P650">
    <cfRule type="expression" dxfId="30" priority="20879">
      <formula>$L650=0</formula>
    </cfRule>
  </conditionalFormatting>
  <conditionalFormatting sqref="T650">
    <cfRule type="expression" dxfId="30" priority="20878">
      <formula>$L650=0</formula>
    </cfRule>
  </conditionalFormatting>
  <conditionalFormatting sqref="X650">
    <cfRule type="expression" dxfId="30" priority="20877">
      <formula>$L650=0</formula>
    </cfRule>
  </conditionalFormatting>
  <conditionalFormatting sqref="AB650">
    <cfRule type="expression" dxfId="30" priority="20876">
      <formula>$L650=0</formula>
    </cfRule>
  </conditionalFormatting>
  <conditionalFormatting sqref="A651:C651">
    <cfRule type="expression" dxfId="30" priority="13623">
      <formula>$L651=0</formula>
    </cfRule>
  </conditionalFormatting>
  <conditionalFormatting sqref="B651:C651">
    <cfRule type="cellIs" dxfId="31" priority="49918" operator="lessThan">
      <formula>0</formula>
    </cfRule>
    <cfRule type="cellIs" dxfId="32" priority="35400" operator="lessThan">
      <formula>0</formula>
    </cfRule>
  </conditionalFormatting>
  <conditionalFormatting sqref="D651">
    <cfRule type="expression" dxfId="30" priority="6364">
      <formula>$L651=0</formula>
    </cfRule>
  </conditionalFormatting>
  <conditionalFormatting sqref="E651:G651">
    <cfRule type="expression" dxfId="30" priority="13622">
      <formula>$L651=0</formula>
    </cfRule>
  </conditionalFormatting>
  <conditionalFormatting sqref="F651:G651">
    <cfRule type="cellIs" dxfId="31" priority="49917" operator="lessThan">
      <formula>0</formula>
    </cfRule>
    <cfRule type="cellIs" dxfId="32" priority="35399" operator="lessThan">
      <formula>0</formula>
    </cfRule>
  </conditionalFormatting>
  <conditionalFormatting sqref="H651">
    <cfRule type="expression" dxfId="30" priority="6363">
      <formula>$L651=0</formula>
    </cfRule>
  </conditionalFormatting>
  <conditionalFormatting sqref="I651:K651">
    <cfRule type="expression" dxfId="30" priority="13621">
      <formula>$L651=0</formula>
    </cfRule>
  </conditionalFormatting>
  <conditionalFormatting sqref="J651:K651">
    <cfRule type="cellIs" dxfId="31" priority="49916" operator="lessThan">
      <formula>0</formula>
    </cfRule>
    <cfRule type="cellIs" dxfId="32" priority="35398" operator="lessThan">
      <formula>0</formula>
    </cfRule>
  </conditionalFormatting>
  <conditionalFormatting sqref="L651">
    <cfRule type="expression" dxfId="30" priority="6362">
      <formula>$L651=0</formula>
    </cfRule>
  </conditionalFormatting>
  <conditionalFormatting sqref="M651:O651">
    <cfRule type="expression" dxfId="30" priority="13620">
      <formula>$L651=0</formula>
    </cfRule>
  </conditionalFormatting>
  <conditionalFormatting sqref="N651:O651">
    <cfRule type="cellIs" dxfId="31" priority="49915" operator="lessThan">
      <formula>0</formula>
    </cfRule>
    <cfRule type="cellIs" dxfId="32" priority="35397" operator="lessThan">
      <formula>0</formula>
    </cfRule>
  </conditionalFormatting>
  <conditionalFormatting sqref="P651">
    <cfRule type="expression" dxfId="30" priority="6361">
      <formula>$L651=0</formula>
    </cfRule>
  </conditionalFormatting>
  <conditionalFormatting sqref="Q651:S651">
    <cfRule type="expression" dxfId="30" priority="13619">
      <formula>$L651=0</formula>
    </cfRule>
  </conditionalFormatting>
  <conditionalFormatting sqref="R651:S651">
    <cfRule type="cellIs" dxfId="31" priority="49914" operator="lessThan">
      <formula>0</formula>
    </cfRule>
    <cfRule type="cellIs" dxfId="32" priority="35396" operator="lessThan">
      <formula>0</formula>
    </cfRule>
  </conditionalFormatting>
  <conditionalFormatting sqref="T651">
    <cfRule type="expression" dxfId="30" priority="6360">
      <formula>$L651=0</formula>
    </cfRule>
  </conditionalFormatting>
  <conditionalFormatting sqref="U651:W651">
    <cfRule type="expression" dxfId="30" priority="13618">
      <formula>$L651=0</formula>
    </cfRule>
  </conditionalFormatting>
  <conditionalFormatting sqref="V651:W651">
    <cfRule type="cellIs" dxfId="31" priority="49913" operator="lessThan">
      <formula>0</formula>
    </cfRule>
    <cfRule type="cellIs" dxfId="32" priority="35395" operator="lessThan">
      <formula>0</formula>
    </cfRule>
  </conditionalFormatting>
  <conditionalFormatting sqref="X651">
    <cfRule type="expression" dxfId="30" priority="6359">
      <formula>$L651=0</formula>
    </cfRule>
  </conditionalFormatting>
  <conditionalFormatting sqref="Y651:AA651">
    <cfRule type="expression" dxfId="30" priority="13617">
      <formula>$L651=0</formula>
    </cfRule>
  </conditionalFormatting>
  <conditionalFormatting sqref="Z651:AA651">
    <cfRule type="cellIs" dxfId="31" priority="49912" operator="lessThan">
      <formula>0</formula>
    </cfRule>
    <cfRule type="cellIs" dxfId="32" priority="35394" operator="lessThan">
      <formula>0</formula>
    </cfRule>
  </conditionalFormatting>
  <conditionalFormatting sqref="AB651">
    <cfRule type="expression" dxfId="30" priority="6358">
      <formula>$L651=0</formula>
    </cfRule>
  </conditionalFormatting>
  <conditionalFormatting sqref="D652">
    <cfRule type="expression" dxfId="30" priority="20875">
      <formula>$L652=0</formula>
    </cfRule>
  </conditionalFormatting>
  <conditionalFormatting sqref="H652">
    <cfRule type="expression" dxfId="30" priority="20874">
      <formula>$L652=0</formula>
    </cfRule>
  </conditionalFormatting>
  <conditionalFormatting sqref="L652">
    <cfRule type="expression" dxfId="30" priority="20873">
      <formula>$L652=0</formula>
    </cfRule>
  </conditionalFormatting>
  <conditionalFormatting sqref="P652">
    <cfRule type="expression" dxfId="30" priority="20872">
      <formula>$L652=0</formula>
    </cfRule>
  </conditionalFormatting>
  <conditionalFormatting sqref="T652">
    <cfRule type="expression" dxfId="30" priority="20871">
      <formula>$L652=0</formula>
    </cfRule>
  </conditionalFormatting>
  <conditionalFormatting sqref="X652">
    <cfRule type="expression" dxfId="30" priority="20870">
      <formula>$L652=0</formula>
    </cfRule>
  </conditionalFormatting>
  <conditionalFormatting sqref="AB652">
    <cfRule type="expression" dxfId="30" priority="20869">
      <formula>$L652=0</formula>
    </cfRule>
  </conditionalFormatting>
  <conditionalFormatting sqref="A653:C653">
    <cfRule type="expression" dxfId="30" priority="13616">
      <formula>$L653=0</formula>
    </cfRule>
  </conditionalFormatting>
  <conditionalFormatting sqref="B653:C653">
    <cfRule type="cellIs" dxfId="31" priority="49911" operator="lessThan">
      <formula>0</formula>
    </cfRule>
    <cfRule type="cellIs" dxfId="32" priority="35393" operator="lessThan">
      <formula>0</formula>
    </cfRule>
  </conditionalFormatting>
  <conditionalFormatting sqref="D653">
    <cfRule type="expression" dxfId="30" priority="6357">
      <formula>$L653=0</formula>
    </cfRule>
  </conditionalFormatting>
  <conditionalFormatting sqref="E653:G653">
    <cfRule type="expression" dxfId="30" priority="13615">
      <formula>$L653=0</formula>
    </cfRule>
  </conditionalFormatting>
  <conditionalFormatting sqref="F653:G653">
    <cfRule type="cellIs" dxfId="31" priority="49910" operator="lessThan">
      <formula>0</formula>
    </cfRule>
    <cfRule type="cellIs" dxfId="32" priority="35392" operator="lessThan">
      <formula>0</formula>
    </cfRule>
  </conditionalFormatting>
  <conditionalFormatting sqref="H653">
    <cfRule type="expression" dxfId="30" priority="6356">
      <formula>$L653=0</formula>
    </cfRule>
  </conditionalFormatting>
  <conditionalFormatting sqref="I653:K653">
    <cfRule type="expression" dxfId="30" priority="13614">
      <formula>$L653=0</formula>
    </cfRule>
  </conditionalFormatting>
  <conditionalFormatting sqref="J653:K653">
    <cfRule type="cellIs" dxfId="31" priority="49909" operator="lessThan">
      <formula>0</formula>
    </cfRule>
    <cfRule type="cellIs" dxfId="32" priority="35391" operator="lessThan">
      <formula>0</formula>
    </cfRule>
  </conditionalFormatting>
  <conditionalFormatting sqref="L653">
    <cfRule type="expression" dxfId="30" priority="6355">
      <formula>$L653=0</formula>
    </cfRule>
  </conditionalFormatting>
  <conditionalFormatting sqref="M653:O653">
    <cfRule type="expression" dxfId="30" priority="13613">
      <formula>$L653=0</formula>
    </cfRule>
  </conditionalFormatting>
  <conditionalFormatting sqref="N653:O653">
    <cfRule type="cellIs" dxfId="31" priority="49908" operator="lessThan">
      <formula>0</formula>
    </cfRule>
    <cfRule type="cellIs" dxfId="32" priority="35390" operator="lessThan">
      <formula>0</formula>
    </cfRule>
  </conditionalFormatting>
  <conditionalFormatting sqref="P653">
    <cfRule type="expression" dxfId="30" priority="6354">
      <formula>$L653=0</formula>
    </cfRule>
  </conditionalFormatting>
  <conditionalFormatting sqref="Q653:S653">
    <cfRule type="expression" dxfId="30" priority="13612">
      <formula>$L653=0</formula>
    </cfRule>
  </conditionalFormatting>
  <conditionalFormatting sqref="R653:S653">
    <cfRule type="cellIs" dxfId="31" priority="49907" operator="lessThan">
      <formula>0</formula>
    </cfRule>
    <cfRule type="cellIs" dxfId="32" priority="35389" operator="lessThan">
      <formula>0</formula>
    </cfRule>
  </conditionalFormatting>
  <conditionalFormatting sqref="T653">
    <cfRule type="expression" dxfId="30" priority="6353">
      <formula>$L653=0</formula>
    </cfRule>
  </conditionalFormatting>
  <conditionalFormatting sqref="U653:W653">
    <cfRule type="expression" dxfId="30" priority="13611">
      <formula>$L653=0</formula>
    </cfRule>
  </conditionalFormatting>
  <conditionalFormatting sqref="V653:W653">
    <cfRule type="cellIs" dxfId="31" priority="49906" operator="lessThan">
      <formula>0</formula>
    </cfRule>
    <cfRule type="cellIs" dxfId="32" priority="35388" operator="lessThan">
      <formula>0</formula>
    </cfRule>
  </conditionalFormatting>
  <conditionalFormatting sqref="X653">
    <cfRule type="expression" dxfId="30" priority="6352">
      <formula>$L653=0</formula>
    </cfRule>
  </conditionalFormatting>
  <conditionalFormatting sqref="Y653:AA653">
    <cfRule type="expression" dxfId="30" priority="13610">
      <formula>$L653=0</formula>
    </cfRule>
  </conditionalFormatting>
  <conditionalFormatting sqref="Z653:AA653">
    <cfRule type="cellIs" dxfId="31" priority="49905" operator="lessThan">
      <formula>0</formula>
    </cfRule>
    <cfRule type="cellIs" dxfId="32" priority="35387" operator="lessThan">
      <formula>0</formula>
    </cfRule>
  </conditionalFormatting>
  <conditionalFormatting sqref="AB653">
    <cfRule type="expression" dxfId="30" priority="6351">
      <formula>$L653=0</formula>
    </cfRule>
  </conditionalFormatting>
  <conditionalFormatting sqref="D654">
    <cfRule type="expression" dxfId="30" priority="20868">
      <formula>$L654=0</formula>
    </cfRule>
  </conditionalFormatting>
  <conditionalFormatting sqref="H654">
    <cfRule type="expression" dxfId="30" priority="20867">
      <formula>$L654=0</formula>
    </cfRule>
  </conditionalFormatting>
  <conditionalFormatting sqref="L654">
    <cfRule type="expression" dxfId="30" priority="20866">
      <formula>$L654=0</formula>
    </cfRule>
  </conditionalFormatting>
  <conditionalFormatting sqref="P654">
    <cfRule type="expression" dxfId="30" priority="20865">
      <formula>$L654=0</formula>
    </cfRule>
  </conditionalFormatting>
  <conditionalFormatting sqref="T654">
    <cfRule type="expression" dxfId="30" priority="20864">
      <formula>$L654=0</formula>
    </cfRule>
  </conditionalFormatting>
  <conditionalFormatting sqref="X654">
    <cfRule type="expression" dxfId="30" priority="20863">
      <formula>$L654=0</formula>
    </cfRule>
  </conditionalFormatting>
  <conditionalFormatting sqref="AB654">
    <cfRule type="expression" dxfId="30" priority="20862">
      <formula>$L654=0</formula>
    </cfRule>
  </conditionalFormatting>
  <conditionalFormatting sqref="A655:C655">
    <cfRule type="expression" dxfId="30" priority="13609">
      <formula>$L655=0</formula>
    </cfRule>
  </conditionalFormatting>
  <conditionalFormatting sqref="B655:C655">
    <cfRule type="cellIs" dxfId="31" priority="49904" operator="lessThan">
      <formula>0</formula>
    </cfRule>
    <cfRule type="cellIs" dxfId="32" priority="35386" operator="lessThan">
      <formula>0</formula>
    </cfRule>
  </conditionalFormatting>
  <conditionalFormatting sqref="D655">
    <cfRule type="expression" dxfId="30" priority="6350">
      <formula>$L655=0</formula>
    </cfRule>
  </conditionalFormatting>
  <conditionalFormatting sqref="E655:G655">
    <cfRule type="expression" dxfId="30" priority="13608">
      <formula>$L655=0</formula>
    </cfRule>
  </conditionalFormatting>
  <conditionalFormatting sqref="F655:G655">
    <cfRule type="cellIs" dxfId="31" priority="49903" operator="lessThan">
      <formula>0</formula>
    </cfRule>
    <cfRule type="cellIs" dxfId="32" priority="35385" operator="lessThan">
      <formula>0</formula>
    </cfRule>
  </conditionalFormatting>
  <conditionalFormatting sqref="H655">
    <cfRule type="expression" dxfId="30" priority="6349">
      <formula>$L655=0</formula>
    </cfRule>
  </conditionalFormatting>
  <conditionalFormatting sqref="I655:K655">
    <cfRule type="expression" dxfId="30" priority="13607">
      <formula>$L655=0</formula>
    </cfRule>
  </conditionalFormatting>
  <conditionalFormatting sqref="J655:K655">
    <cfRule type="cellIs" dxfId="31" priority="49902" operator="lessThan">
      <formula>0</formula>
    </cfRule>
    <cfRule type="cellIs" dxfId="32" priority="35384" operator="lessThan">
      <formula>0</formula>
    </cfRule>
  </conditionalFormatting>
  <conditionalFormatting sqref="L655">
    <cfRule type="expression" dxfId="30" priority="6348">
      <formula>$L655=0</formula>
    </cfRule>
  </conditionalFormatting>
  <conditionalFormatting sqref="M655:O655">
    <cfRule type="expression" dxfId="30" priority="13606">
      <formula>$L655=0</formula>
    </cfRule>
  </conditionalFormatting>
  <conditionalFormatting sqref="N655:O655">
    <cfRule type="cellIs" dxfId="31" priority="49901" operator="lessThan">
      <formula>0</formula>
    </cfRule>
    <cfRule type="cellIs" dxfId="32" priority="35383" operator="lessThan">
      <formula>0</formula>
    </cfRule>
  </conditionalFormatting>
  <conditionalFormatting sqref="P655">
    <cfRule type="expression" dxfId="30" priority="6347">
      <formula>$L655=0</formula>
    </cfRule>
  </conditionalFormatting>
  <conditionalFormatting sqref="Q655:S655">
    <cfRule type="expression" dxfId="30" priority="13605">
      <formula>$L655=0</formula>
    </cfRule>
  </conditionalFormatting>
  <conditionalFormatting sqref="R655:S655">
    <cfRule type="cellIs" dxfId="31" priority="49900" operator="lessThan">
      <formula>0</formula>
    </cfRule>
    <cfRule type="cellIs" dxfId="32" priority="35382" operator="lessThan">
      <formula>0</formula>
    </cfRule>
  </conditionalFormatting>
  <conditionalFormatting sqref="T655">
    <cfRule type="expression" dxfId="30" priority="6346">
      <formula>$L655=0</formula>
    </cfRule>
  </conditionalFormatting>
  <conditionalFormatting sqref="U655:W655">
    <cfRule type="expression" dxfId="30" priority="13604">
      <formula>$L655=0</formula>
    </cfRule>
  </conditionalFormatting>
  <conditionalFormatting sqref="V655:W655">
    <cfRule type="cellIs" dxfId="31" priority="49899" operator="lessThan">
      <formula>0</formula>
    </cfRule>
    <cfRule type="cellIs" dxfId="32" priority="35381" operator="lessThan">
      <formula>0</formula>
    </cfRule>
  </conditionalFormatting>
  <conditionalFormatting sqref="X655">
    <cfRule type="expression" dxfId="30" priority="6345">
      <formula>$L655=0</formula>
    </cfRule>
  </conditionalFormatting>
  <conditionalFormatting sqref="Y655:AA655">
    <cfRule type="expression" dxfId="30" priority="13603">
      <formula>$L655=0</formula>
    </cfRule>
  </conditionalFormatting>
  <conditionalFormatting sqref="Z655:AA655">
    <cfRule type="cellIs" dxfId="31" priority="49898" operator="lessThan">
      <formula>0</formula>
    </cfRule>
    <cfRule type="cellIs" dxfId="32" priority="35380" operator="lessThan">
      <formula>0</formula>
    </cfRule>
  </conditionalFormatting>
  <conditionalFormatting sqref="AB655">
    <cfRule type="expression" dxfId="30" priority="6344">
      <formula>$L655=0</formula>
    </cfRule>
  </conditionalFormatting>
  <conditionalFormatting sqref="D656">
    <cfRule type="expression" dxfId="30" priority="20861">
      <formula>$L656=0</formula>
    </cfRule>
  </conditionalFormatting>
  <conditionalFormatting sqref="H656">
    <cfRule type="expression" dxfId="30" priority="20860">
      <formula>$L656=0</formula>
    </cfRule>
  </conditionalFormatting>
  <conditionalFormatting sqref="L656">
    <cfRule type="expression" dxfId="30" priority="20859">
      <formula>$L656=0</formula>
    </cfRule>
  </conditionalFormatting>
  <conditionalFormatting sqref="P656">
    <cfRule type="expression" dxfId="30" priority="20858">
      <formula>$L656=0</formula>
    </cfRule>
  </conditionalFormatting>
  <conditionalFormatting sqref="T656">
    <cfRule type="expression" dxfId="30" priority="20857">
      <formula>$L656=0</formula>
    </cfRule>
  </conditionalFormatting>
  <conditionalFormatting sqref="X656">
    <cfRule type="expression" dxfId="30" priority="20856">
      <formula>$L656=0</formula>
    </cfRule>
  </conditionalFormatting>
  <conditionalFormatting sqref="AB656">
    <cfRule type="expression" dxfId="30" priority="20855">
      <formula>$L656=0</formula>
    </cfRule>
  </conditionalFormatting>
  <conditionalFormatting sqref="A657:C657">
    <cfRule type="expression" dxfId="30" priority="13602">
      <formula>$L657=0</formula>
    </cfRule>
  </conditionalFormatting>
  <conditionalFormatting sqref="B657:C657">
    <cfRule type="cellIs" dxfId="31" priority="49897" operator="lessThan">
      <formula>0</formula>
    </cfRule>
    <cfRule type="cellIs" dxfId="32" priority="35379" operator="lessThan">
      <formula>0</formula>
    </cfRule>
  </conditionalFormatting>
  <conditionalFormatting sqref="D657">
    <cfRule type="expression" dxfId="30" priority="6343">
      <formula>$L657=0</formula>
    </cfRule>
  </conditionalFormatting>
  <conditionalFormatting sqref="E657:G657">
    <cfRule type="expression" dxfId="30" priority="13601">
      <formula>$L657=0</formula>
    </cfRule>
  </conditionalFormatting>
  <conditionalFormatting sqref="F657:G657">
    <cfRule type="cellIs" dxfId="31" priority="49896" operator="lessThan">
      <formula>0</formula>
    </cfRule>
    <cfRule type="cellIs" dxfId="32" priority="35378" operator="lessThan">
      <formula>0</formula>
    </cfRule>
  </conditionalFormatting>
  <conditionalFormatting sqref="H657">
    <cfRule type="expression" dxfId="30" priority="6342">
      <formula>$L657=0</formula>
    </cfRule>
  </conditionalFormatting>
  <conditionalFormatting sqref="I657:K657">
    <cfRule type="expression" dxfId="30" priority="13600">
      <formula>$L657=0</formula>
    </cfRule>
  </conditionalFormatting>
  <conditionalFormatting sqref="J657:K657">
    <cfRule type="cellIs" dxfId="31" priority="49895" operator="lessThan">
      <formula>0</formula>
    </cfRule>
    <cfRule type="cellIs" dxfId="32" priority="35377" operator="lessThan">
      <formula>0</formula>
    </cfRule>
  </conditionalFormatting>
  <conditionalFormatting sqref="L657">
    <cfRule type="expression" dxfId="30" priority="6341">
      <formula>$L657=0</formula>
    </cfRule>
  </conditionalFormatting>
  <conditionalFormatting sqref="M657:O657">
    <cfRule type="expression" dxfId="30" priority="13599">
      <formula>$L657=0</formula>
    </cfRule>
  </conditionalFormatting>
  <conditionalFormatting sqref="N657:O657">
    <cfRule type="cellIs" dxfId="31" priority="49894" operator="lessThan">
      <formula>0</formula>
    </cfRule>
    <cfRule type="cellIs" dxfId="32" priority="35376" operator="lessThan">
      <formula>0</formula>
    </cfRule>
  </conditionalFormatting>
  <conditionalFormatting sqref="P657">
    <cfRule type="expression" dxfId="30" priority="6340">
      <formula>$L657=0</formula>
    </cfRule>
  </conditionalFormatting>
  <conditionalFormatting sqref="Q657:S657">
    <cfRule type="expression" dxfId="30" priority="13598">
      <formula>$L657=0</formula>
    </cfRule>
  </conditionalFormatting>
  <conditionalFormatting sqref="R657:S657">
    <cfRule type="cellIs" dxfId="31" priority="49893" operator="lessThan">
      <formula>0</formula>
    </cfRule>
    <cfRule type="cellIs" dxfId="32" priority="35375" operator="lessThan">
      <formula>0</formula>
    </cfRule>
  </conditionalFormatting>
  <conditionalFormatting sqref="T657">
    <cfRule type="expression" dxfId="30" priority="6339">
      <formula>$L657=0</formula>
    </cfRule>
  </conditionalFormatting>
  <conditionalFormatting sqref="U657:W657">
    <cfRule type="expression" dxfId="30" priority="13597">
      <formula>$L657=0</formula>
    </cfRule>
  </conditionalFormatting>
  <conditionalFormatting sqref="V657:W657">
    <cfRule type="cellIs" dxfId="31" priority="49892" operator="lessThan">
      <formula>0</formula>
    </cfRule>
    <cfRule type="cellIs" dxfId="32" priority="35374" operator="lessThan">
      <formula>0</formula>
    </cfRule>
  </conditionalFormatting>
  <conditionalFormatting sqref="X657">
    <cfRule type="expression" dxfId="30" priority="6338">
      <formula>$L657=0</formula>
    </cfRule>
  </conditionalFormatting>
  <conditionalFormatting sqref="Y657:AA657">
    <cfRule type="expression" dxfId="30" priority="13596">
      <formula>$L657=0</formula>
    </cfRule>
  </conditionalFormatting>
  <conditionalFormatting sqref="Z657:AA657">
    <cfRule type="cellIs" dxfId="31" priority="49891" operator="lessThan">
      <formula>0</formula>
    </cfRule>
    <cfRule type="cellIs" dxfId="32" priority="35373" operator="lessThan">
      <formula>0</formula>
    </cfRule>
  </conditionalFormatting>
  <conditionalFormatting sqref="AB657">
    <cfRule type="expression" dxfId="30" priority="6337">
      <formula>$L657=0</formula>
    </cfRule>
  </conditionalFormatting>
  <conditionalFormatting sqref="D658">
    <cfRule type="expression" dxfId="30" priority="20854">
      <formula>$L658=0</formula>
    </cfRule>
  </conditionalFormatting>
  <conditionalFormatting sqref="H658">
    <cfRule type="expression" dxfId="30" priority="20853">
      <formula>$L658=0</formula>
    </cfRule>
  </conditionalFormatting>
  <conditionalFormatting sqref="L658">
    <cfRule type="expression" dxfId="30" priority="20852">
      <formula>$L658=0</formula>
    </cfRule>
  </conditionalFormatting>
  <conditionalFormatting sqref="P658">
    <cfRule type="expression" dxfId="30" priority="20851">
      <formula>$L658=0</formula>
    </cfRule>
  </conditionalFormatting>
  <conditionalFormatting sqref="T658">
    <cfRule type="expression" dxfId="30" priority="20850">
      <formula>$L658=0</formula>
    </cfRule>
  </conditionalFormatting>
  <conditionalFormatting sqref="X658">
    <cfRule type="expression" dxfId="30" priority="20849">
      <formula>$L658=0</formula>
    </cfRule>
  </conditionalFormatting>
  <conditionalFormatting sqref="AB658">
    <cfRule type="expression" dxfId="30" priority="20848">
      <formula>$L658=0</formula>
    </cfRule>
  </conditionalFormatting>
  <conditionalFormatting sqref="A659:C659">
    <cfRule type="expression" dxfId="30" priority="13595">
      <formula>$L659=0</formula>
    </cfRule>
  </conditionalFormatting>
  <conditionalFormatting sqref="B659:C659">
    <cfRule type="cellIs" dxfId="31" priority="49890" operator="lessThan">
      <formula>0</formula>
    </cfRule>
    <cfRule type="cellIs" dxfId="32" priority="35372" operator="lessThan">
      <formula>0</formula>
    </cfRule>
  </conditionalFormatting>
  <conditionalFormatting sqref="D659">
    <cfRule type="expression" dxfId="30" priority="6336">
      <formula>$L659=0</formula>
    </cfRule>
  </conditionalFormatting>
  <conditionalFormatting sqref="E659:G659">
    <cfRule type="expression" dxfId="30" priority="13594">
      <formula>$L659=0</formula>
    </cfRule>
  </conditionalFormatting>
  <conditionalFormatting sqref="F659:G659">
    <cfRule type="cellIs" dxfId="31" priority="49889" operator="lessThan">
      <formula>0</formula>
    </cfRule>
    <cfRule type="cellIs" dxfId="32" priority="35371" operator="lessThan">
      <formula>0</formula>
    </cfRule>
  </conditionalFormatting>
  <conditionalFormatting sqref="H659">
    <cfRule type="expression" dxfId="30" priority="6335">
      <formula>$L659=0</formula>
    </cfRule>
  </conditionalFormatting>
  <conditionalFormatting sqref="I659:K659">
    <cfRule type="expression" dxfId="30" priority="13593">
      <formula>$L659=0</formula>
    </cfRule>
  </conditionalFormatting>
  <conditionalFormatting sqref="J659:K659">
    <cfRule type="cellIs" dxfId="31" priority="49888" operator="lessThan">
      <formula>0</formula>
    </cfRule>
    <cfRule type="cellIs" dxfId="32" priority="35370" operator="lessThan">
      <formula>0</formula>
    </cfRule>
  </conditionalFormatting>
  <conditionalFormatting sqref="L659">
    <cfRule type="expression" dxfId="30" priority="6334">
      <formula>$L659=0</formula>
    </cfRule>
  </conditionalFormatting>
  <conditionalFormatting sqref="M659:O659">
    <cfRule type="expression" dxfId="30" priority="13592">
      <formula>$L659=0</formula>
    </cfRule>
  </conditionalFormatting>
  <conditionalFormatting sqref="N659:O659">
    <cfRule type="cellIs" dxfId="31" priority="49887" operator="lessThan">
      <formula>0</formula>
    </cfRule>
    <cfRule type="cellIs" dxfId="32" priority="35369" operator="lessThan">
      <formula>0</formula>
    </cfRule>
  </conditionalFormatting>
  <conditionalFormatting sqref="P659">
    <cfRule type="expression" dxfId="30" priority="6333">
      <formula>$L659=0</formula>
    </cfRule>
  </conditionalFormatting>
  <conditionalFormatting sqref="Q659:S659">
    <cfRule type="expression" dxfId="30" priority="13591">
      <formula>$L659=0</formula>
    </cfRule>
  </conditionalFormatting>
  <conditionalFormatting sqref="R659:S659">
    <cfRule type="cellIs" dxfId="31" priority="49886" operator="lessThan">
      <formula>0</formula>
    </cfRule>
    <cfRule type="cellIs" dxfId="32" priority="35368" operator="lessThan">
      <formula>0</formula>
    </cfRule>
  </conditionalFormatting>
  <conditionalFormatting sqref="T659">
    <cfRule type="expression" dxfId="30" priority="6332">
      <formula>$L659=0</formula>
    </cfRule>
  </conditionalFormatting>
  <conditionalFormatting sqref="U659:W659">
    <cfRule type="expression" dxfId="30" priority="13590">
      <formula>$L659=0</formula>
    </cfRule>
  </conditionalFormatting>
  <conditionalFormatting sqref="V659:W659">
    <cfRule type="cellIs" dxfId="31" priority="49885" operator="lessThan">
      <formula>0</formula>
    </cfRule>
    <cfRule type="cellIs" dxfId="32" priority="35367" operator="lessThan">
      <formula>0</formula>
    </cfRule>
  </conditionalFormatting>
  <conditionalFormatting sqref="X659">
    <cfRule type="expression" dxfId="30" priority="6331">
      <formula>$L659=0</formula>
    </cfRule>
  </conditionalFormatting>
  <conditionalFormatting sqref="Y659:AA659">
    <cfRule type="expression" dxfId="30" priority="13589">
      <formula>$L659=0</formula>
    </cfRule>
  </conditionalFormatting>
  <conditionalFormatting sqref="Z659:AA659">
    <cfRule type="cellIs" dxfId="31" priority="49884" operator="lessThan">
      <formula>0</formula>
    </cfRule>
    <cfRule type="cellIs" dxfId="32" priority="35366" operator="lessThan">
      <formula>0</formula>
    </cfRule>
  </conditionalFormatting>
  <conditionalFormatting sqref="AB659">
    <cfRule type="expression" dxfId="30" priority="6330">
      <formula>$L659=0</formula>
    </cfRule>
  </conditionalFormatting>
  <conditionalFormatting sqref="D660">
    <cfRule type="expression" dxfId="30" priority="20847">
      <formula>$L660=0</formula>
    </cfRule>
  </conditionalFormatting>
  <conditionalFormatting sqref="H660">
    <cfRule type="expression" dxfId="30" priority="20846">
      <formula>$L660=0</formula>
    </cfRule>
  </conditionalFormatting>
  <conditionalFormatting sqref="L660">
    <cfRule type="expression" dxfId="30" priority="20845">
      <formula>$L660=0</formula>
    </cfRule>
  </conditionalFormatting>
  <conditionalFormatting sqref="P660">
    <cfRule type="expression" dxfId="30" priority="20844">
      <formula>$L660=0</formula>
    </cfRule>
  </conditionalFormatting>
  <conditionalFormatting sqref="T660">
    <cfRule type="expression" dxfId="30" priority="20843">
      <formula>$L660=0</formula>
    </cfRule>
  </conditionalFormatting>
  <conditionalFormatting sqref="X660">
    <cfRule type="expression" dxfId="30" priority="20842">
      <formula>$L660=0</formula>
    </cfRule>
  </conditionalFormatting>
  <conditionalFormatting sqref="AB660">
    <cfRule type="expression" dxfId="30" priority="20841">
      <formula>$L660=0</formula>
    </cfRule>
  </conditionalFormatting>
  <conditionalFormatting sqref="A661:C661">
    <cfRule type="expression" dxfId="30" priority="13588">
      <formula>$L661=0</formula>
    </cfRule>
  </conditionalFormatting>
  <conditionalFormatting sqref="B661:C661">
    <cfRule type="cellIs" dxfId="31" priority="49883" operator="lessThan">
      <formula>0</formula>
    </cfRule>
    <cfRule type="cellIs" dxfId="32" priority="35365" operator="lessThan">
      <formula>0</formula>
    </cfRule>
  </conditionalFormatting>
  <conditionalFormatting sqref="D661">
    <cfRule type="expression" dxfId="30" priority="6329">
      <formula>$L661=0</formula>
    </cfRule>
  </conditionalFormatting>
  <conditionalFormatting sqref="E661:G661">
    <cfRule type="expression" dxfId="30" priority="13587">
      <formula>$L661=0</formula>
    </cfRule>
  </conditionalFormatting>
  <conditionalFormatting sqref="F661:G661">
    <cfRule type="cellIs" dxfId="31" priority="49882" operator="lessThan">
      <formula>0</formula>
    </cfRule>
    <cfRule type="cellIs" dxfId="32" priority="35364" operator="lessThan">
      <formula>0</formula>
    </cfRule>
  </conditionalFormatting>
  <conditionalFormatting sqref="H661">
    <cfRule type="expression" dxfId="30" priority="6328">
      <formula>$L661=0</formula>
    </cfRule>
  </conditionalFormatting>
  <conditionalFormatting sqref="I661:K661">
    <cfRule type="expression" dxfId="30" priority="13586">
      <formula>$L661=0</formula>
    </cfRule>
  </conditionalFormatting>
  <conditionalFormatting sqref="J661:K661">
    <cfRule type="cellIs" dxfId="31" priority="49881" operator="lessThan">
      <formula>0</formula>
    </cfRule>
    <cfRule type="cellIs" dxfId="32" priority="35363" operator="lessThan">
      <formula>0</formula>
    </cfRule>
  </conditionalFormatting>
  <conditionalFormatting sqref="L661">
    <cfRule type="expression" dxfId="30" priority="6327">
      <formula>$L661=0</formula>
    </cfRule>
  </conditionalFormatting>
  <conditionalFormatting sqref="M661:O661">
    <cfRule type="expression" dxfId="30" priority="13585">
      <formula>$L661=0</formula>
    </cfRule>
  </conditionalFormatting>
  <conditionalFormatting sqref="N661:O661">
    <cfRule type="cellIs" dxfId="31" priority="49880" operator="lessThan">
      <formula>0</formula>
    </cfRule>
    <cfRule type="cellIs" dxfId="32" priority="35362" operator="lessThan">
      <formula>0</formula>
    </cfRule>
  </conditionalFormatting>
  <conditionalFormatting sqref="P661">
    <cfRule type="expression" dxfId="30" priority="6326">
      <formula>$L661=0</formula>
    </cfRule>
  </conditionalFormatting>
  <conditionalFormatting sqref="Q661:S661">
    <cfRule type="expression" dxfId="30" priority="13584">
      <formula>$L661=0</formula>
    </cfRule>
  </conditionalFormatting>
  <conditionalFormatting sqref="R661:S661">
    <cfRule type="cellIs" dxfId="31" priority="49879" operator="lessThan">
      <formula>0</formula>
    </cfRule>
    <cfRule type="cellIs" dxfId="32" priority="35361" operator="lessThan">
      <formula>0</formula>
    </cfRule>
  </conditionalFormatting>
  <conditionalFormatting sqref="T661">
    <cfRule type="expression" dxfId="30" priority="6325">
      <formula>$L661=0</formula>
    </cfRule>
  </conditionalFormatting>
  <conditionalFormatting sqref="U661:W661">
    <cfRule type="expression" dxfId="30" priority="13583">
      <formula>$L661=0</formula>
    </cfRule>
  </conditionalFormatting>
  <conditionalFormatting sqref="V661:W661">
    <cfRule type="cellIs" dxfId="31" priority="49878" operator="lessThan">
      <formula>0</formula>
    </cfRule>
    <cfRule type="cellIs" dxfId="32" priority="35360" operator="lessThan">
      <formula>0</formula>
    </cfRule>
  </conditionalFormatting>
  <conditionalFormatting sqref="X661">
    <cfRule type="expression" dxfId="30" priority="6324">
      <formula>$L661=0</formula>
    </cfRule>
  </conditionalFormatting>
  <conditionalFormatting sqref="Y661:AA661">
    <cfRule type="expression" dxfId="30" priority="13582">
      <formula>$L661=0</formula>
    </cfRule>
  </conditionalFormatting>
  <conditionalFormatting sqref="Z661:AA661">
    <cfRule type="cellIs" dxfId="31" priority="49877" operator="lessThan">
      <formula>0</formula>
    </cfRule>
    <cfRule type="cellIs" dxfId="32" priority="35359" operator="lessThan">
      <formula>0</formula>
    </cfRule>
  </conditionalFormatting>
  <conditionalFormatting sqref="AB661">
    <cfRule type="expression" dxfId="30" priority="6323">
      <formula>$L661=0</formula>
    </cfRule>
  </conditionalFormatting>
  <conditionalFormatting sqref="D662">
    <cfRule type="expression" dxfId="30" priority="20840">
      <formula>$L662=0</formula>
    </cfRule>
  </conditionalFormatting>
  <conditionalFormatting sqref="H662">
    <cfRule type="expression" dxfId="30" priority="20839">
      <formula>$L662=0</formula>
    </cfRule>
  </conditionalFormatting>
  <conditionalFormatting sqref="L662">
    <cfRule type="expression" dxfId="30" priority="20838">
      <formula>$L662=0</formula>
    </cfRule>
  </conditionalFormatting>
  <conditionalFormatting sqref="P662">
    <cfRule type="expression" dxfId="30" priority="20837">
      <formula>$L662=0</formula>
    </cfRule>
  </conditionalFormatting>
  <conditionalFormatting sqref="T662">
    <cfRule type="expression" dxfId="30" priority="20836">
      <formula>$L662=0</formula>
    </cfRule>
  </conditionalFormatting>
  <conditionalFormatting sqref="X662">
    <cfRule type="expression" dxfId="30" priority="20835">
      <formula>$L662=0</formula>
    </cfRule>
  </conditionalFormatting>
  <conditionalFormatting sqref="AB662">
    <cfRule type="expression" dxfId="30" priority="20834">
      <formula>$L662=0</formula>
    </cfRule>
  </conditionalFormatting>
  <conditionalFormatting sqref="A663:C663">
    <cfRule type="expression" dxfId="30" priority="13581">
      <formula>$L663=0</formula>
    </cfRule>
  </conditionalFormatting>
  <conditionalFormatting sqref="B663:C663">
    <cfRule type="cellIs" dxfId="31" priority="49876" operator="lessThan">
      <formula>0</formula>
    </cfRule>
    <cfRule type="cellIs" dxfId="32" priority="35358" operator="lessThan">
      <formula>0</formula>
    </cfRule>
  </conditionalFormatting>
  <conditionalFormatting sqref="D663">
    <cfRule type="expression" dxfId="30" priority="6322">
      <formula>$L663=0</formula>
    </cfRule>
  </conditionalFormatting>
  <conditionalFormatting sqref="E663:G663">
    <cfRule type="expression" dxfId="30" priority="13580">
      <formula>$L663=0</formula>
    </cfRule>
  </conditionalFormatting>
  <conditionalFormatting sqref="F663:G663">
    <cfRule type="cellIs" dxfId="31" priority="49875" operator="lessThan">
      <formula>0</formula>
    </cfRule>
    <cfRule type="cellIs" dxfId="32" priority="35357" operator="lessThan">
      <formula>0</formula>
    </cfRule>
  </conditionalFormatting>
  <conditionalFormatting sqref="H663">
    <cfRule type="expression" dxfId="30" priority="6321">
      <formula>$L663=0</formula>
    </cfRule>
  </conditionalFormatting>
  <conditionalFormatting sqref="I663:K663">
    <cfRule type="expression" dxfId="30" priority="13579">
      <formula>$L663=0</formula>
    </cfRule>
  </conditionalFormatting>
  <conditionalFormatting sqref="J663:K663">
    <cfRule type="cellIs" dxfId="31" priority="49874" operator="lessThan">
      <formula>0</formula>
    </cfRule>
    <cfRule type="cellIs" dxfId="32" priority="35356" operator="lessThan">
      <formula>0</formula>
    </cfRule>
  </conditionalFormatting>
  <conditionalFormatting sqref="L663">
    <cfRule type="expression" dxfId="30" priority="6320">
      <formula>$L663=0</formula>
    </cfRule>
  </conditionalFormatting>
  <conditionalFormatting sqref="M663:O663">
    <cfRule type="expression" dxfId="30" priority="13578">
      <formula>$L663=0</formula>
    </cfRule>
  </conditionalFormatting>
  <conditionalFormatting sqref="N663:O663">
    <cfRule type="cellIs" dxfId="31" priority="49873" operator="lessThan">
      <formula>0</formula>
    </cfRule>
    <cfRule type="cellIs" dxfId="32" priority="35355" operator="lessThan">
      <formula>0</formula>
    </cfRule>
  </conditionalFormatting>
  <conditionalFormatting sqref="P663">
    <cfRule type="expression" dxfId="30" priority="6319">
      <formula>$L663=0</formula>
    </cfRule>
  </conditionalFormatting>
  <conditionalFormatting sqref="Q663:S663">
    <cfRule type="expression" dxfId="30" priority="13577">
      <formula>$L663=0</formula>
    </cfRule>
  </conditionalFormatting>
  <conditionalFormatting sqref="R663:S663">
    <cfRule type="cellIs" dxfId="31" priority="49872" operator="lessThan">
      <formula>0</formula>
    </cfRule>
    <cfRule type="cellIs" dxfId="32" priority="35354" operator="lessThan">
      <formula>0</formula>
    </cfRule>
  </conditionalFormatting>
  <conditionalFormatting sqref="T663">
    <cfRule type="expression" dxfId="30" priority="6318">
      <formula>$L663=0</formula>
    </cfRule>
  </conditionalFormatting>
  <conditionalFormatting sqref="U663:W663">
    <cfRule type="expression" dxfId="30" priority="13576">
      <formula>$L663=0</formula>
    </cfRule>
  </conditionalFormatting>
  <conditionalFormatting sqref="V663:W663">
    <cfRule type="cellIs" dxfId="31" priority="49871" operator="lessThan">
      <formula>0</formula>
    </cfRule>
    <cfRule type="cellIs" dxfId="32" priority="35353" operator="lessThan">
      <formula>0</formula>
    </cfRule>
  </conditionalFormatting>
  <conditionalFormatting sqref="X663">
    <cfRule type="expression" dxfId="30" priority="6317">
      <formula>$L663=0</formula>
    </cfRule>
  </conditionalFormatting>
  <conditionalFormatting sqref="Y663:AA663">
    <cfRule type="expression" dxfId="30" priority="13575">
      <formula>$L663=0</formula>
    </cfRule>
  </conditionalFormatting>
  <conditionalFormatting sqref="Z663:AA663">
    <cfRule type="cellIs" dxfId="31" priority="49870" operator="lessThan">
      <formula>0</formula>
    </cfRule>
    <cfRule type="cellIs" dxfId="32" priority="35352" operator="lessThan">
      <formula>0</formula>
    </cfRule>
  </conditionalFormatting>
  <conditionalFormatting sqref="AB663">
    <cfRule type="expression" dxfId="30" priority="6316">
      <formula>$L663=0</formula>
    </cfRule>
  </conditionalFormatting>
  <conditionalFormatting sqref="D664">
    <cfRule type="expression" dxfId="30" priority="20833">
      <formula>$L664=0</formula>
    </cfRule>
  </conditionalFormatting>
  <conditionalFormatting sqref="H664">
    <cfRule type="expression" dxfId="30" priority="20832">
      <formula>$L664=0</formula>
    </cfRule>
  </conditionalFormatting>
  <conditionalFormatting sqref="L664">
    <cfRule type="expression" dxfId="30" priority="20831">
      <formula>$L664=0</formula>
    </cfRule>
  </conditionalFormatting>
  <conditionalFormatting sqref="P664">
    <cfRule type="expression" dxfId="30" priority="20830">
      <formula>$L664=0</formula>
    </cfRule>
  </conditionalFormatting>
  <conditionalFormatting sqref="T664">
    <cfRule type="expression" dxfId="30" priority="20829">
      <formula>$L664=0</formula>
    </cfRule>
  </conditionalFormatting>
  <conditionalFormatting sqref="X664">
    <cfRule type="expression" dxfId="30" priority="20828">
      <formula>$L664=0</formula>
    </cfRule>
  </conditionalFormatting>
  <conditionalFormatting sqref="AB664">
    <cfRule type="expression" dxfId="30" priority="20827">
      <formula>$L664=0</formula>
    </cfRule>
  </conditionalFormatting>
  <conditionalFormatting sqref="A665:C665">
    <cfRule type="expression" dxfId="30" priority="13574">
      <formula>$L665=0</formula>
    </cfRule>
  </conditionalFormatting>
  <conditionalFormatting sqref="B665:C665">
    <cfRule type="cellIs" dxfId="31" priority="49869" operator="lessThan">
      <formula>0</formula>
    </cfRule>
    <cfRule type="cellIs" dxfId="32" priority="35351" operator="lessThan">
      <formula>0</formula>
    </cfRule>
  </conditionalFormatting>
  <conditionalFormatting sqref="D665">
    <cfRule type="expression" dxfId="30" priority="6315">
      <formula>$L665=0</formula>
    </cfRule>
  </conditionalFormatting>
  <conditionalFormatting sqref="E665:G665">
    <cfRule type="expression" dxfId="30" priority="13573">
      <formula>$L665=0</formula>
    </cfRule>
  </conditionalFormatting>
  <conditionalFormatting sqref="F665:G665">
    <cfRule type="cellIs" dxfId="31" priority="49868" operator="lessThan">
      <formula>0</formula>
    </cfRule>
    <cfRule type="cellIs" dxfId="32" priority="35350" operator="lessThan">
      <formula>0</formula>
    </cfRule>
  </conditionalFormatting>
  <conditionalFormatting sqref="H665">
    <cfRule type="expression" dxfId="30" priority="6314">
      <formula>$L665=0</formula>
    </cfRule>
  </conditionalFormatting>
  <conditionalFormatting sqref="I665:K665">
    <cfRule type="expression" dxfId="30" priority="13572">
      <formula>$L665=0</formula>
    </cfRule>
  </conditionalFormatting>
  <conditionalFormatting sqref="J665:K665">
    <cfRule type="cellIs" dxfId="31" priority="49867" operator="lessThan">
      <formula>0</formula>
    </cfRule>
    <cfRule type="cellIs" dxfId="32" priority="35349" operator="lessThan">
      <formula>0</formula>
    </cfRule>
  </conditionalFormatting>
  <conditionalFormatting sqref="L665">
    <cfRule type="expression" dxfId="30" priority="6313">
      <formula>$L665=0</formula>
    </cfRule>
  </conditionalFormatting>
  <conditionalFormatting sqref="M665:O665">
    <cfRule type="expression" dxfId="30" priority="13571">
      <formula>$L665=0</formula>
    </cfRule>
  </conditionalFormatting>
  <conditionalFormatting sqref="N665:O665">
    <cfRule type="cellIs" dxfId="31" priority="49866" operator="lessThan">
      <formula>0</formula>
    </cfRule>
    <cfRule type="cellIs" dxfId="32" priority="35348" operator="lessThan">
      <formula>0</formula>
    </cfRule>
  </conditionalFormatting>
  <conditionalFormatting sqref="P665">
    <cfRule type="expression" dxfId="30" priority="6312">
      <formula>$L665=0</formula>
    </cfRule>
  </conditionalFormatting>
  <conditionalFormatting sqref="Q665:S665">
    <cfRule type="expression" dxfId="30" priority="13570">
      <formula>$L665=0</formula>
    </cfRule>
  </conditionalFormatting>
  <conditionalFormatting sqref="R665:S665">
    <cfRule type="cellIs" dxfId="31" priority="49865" operator="lessThan">
      <formula>0</formula>
    </cfRule>
    <cfRule type="cellIs" dxfId="32" priority="35347" operator="lessThan">
      <formula>0</formula>
    </cfRule>
  </conditionalFormatting>
  <conditionalFormatting sqref="T665">
    <cfRule type="expression" dxfId="30" priority="6311">
      <formula>$L665=0</formula>
    </cfRule>
  </conditionalFormatting>
  <conditionalFormatting sqref="U665:W665">
    <cfRule type="expression" dxfId="30" priority="13569">
      <formula>$L665=0</formula>
    </cfRule>
  </conditionalFormatting>
  <conditionalFormatting sqref="V665:W665">
    <cfRule type="cellIs" dxfId="31" priority="49864" operator="lessThan">
      <formula>0</formula>
    </cfRule>
    <cfRule type="cellIs" dxfId="32" priority="35346" operator="lessThan">
      <formula>0</formula>
    </cfRule>
  </conditionalFormatting>
  <conditionalFormatting sqref="X665">
    <cfRule type="expression" dxfId="30" priority="6310">
      <formula>$L665=0</formula>
    </cfRule>
  </conditionalFormatting>
  <conditionalFormatting sqref="Y665:AA665">
    <cfRule type="expression" dxfId="30" priority="13568">
      <formula>$L665=0</formula>
    </cfRule>
  </conditionalFormatting>
  <conditionalFormatting sqref="Z665:AA665">
    <cfRule type="cellIs" dxfId="31" priority="49863" operator="lessThan">
      <formula>0</formula>
    </cfRule>
    <cfRule type="cellIs" dxfId="32" priority="35345" operator="lessThan">
      <formula>0</formula>
    </cfRule>
  </conditionalFormatting>
  <conditionalFormatting sqref="AB665">
    <cfRule type="expression" dxfId="30" priority="6309">
      <formula>$L665=0</formula>
    </cfRule>
  </conditionalFormatting>
  <conditionalFormatting sqref="D666">
    <cfRule type="expression" dxfId="30" priority="20826">
      <formula>$L666=0</formula>
    </cfRule>
  </conditionalFormatting>
  <conditionalFormatting sqref="H666">
    <cfRule type="expression" dxfId="30" priority="20825">
      <formula>$L666=0</formula>
    </cfRule>
  </conditionalFormatting>
  <conditionalFormatting sqref="L666">
    <cfRule type="expression" dxfId="30" priority="20824">
      <formula>$L666=0</formula>
    </cfRule>
  </conditionalFormatting>
  <conditionalFormatting sqref="P666">
    <cfRule type="expression" dxfId="30" priority="20823">
      <formula>$L666=0</formula>
    </cfRule>
  </conditionalFormatting>
  <conditionalFormatting sqref="T666">
    <cfRule type="expression" dxfId="30" priority="20822">
      <formula>$L666=0</formula>
    </cfRule>
  </conditionalFormatting>
  <conditionalFormatting sqref="X666">
    <cfRule type="expression" dxfId="30" priority="20821">
      <formula>$L666=0</formula>
    </cfRule>
  </conditionalFormatting>
  <conditionalFormatting sqref="AB666">
    <cfRule type="expression" dxfId="30" priority="20820">
      <formula>$L666=0</formula>
    </cfRule>
  </conditionalFormatting>
  <conditionalFormatting sqref="A667:C667">
    <cfRule type="expression" dxfId="30" priority="13567">
      <formula>$L667=0</formula>
    </cfRule>
  </conditionalFormatting>
  <conditionalFormatting sqref="B667:C667">
    <cfRule type="cellIs" dxfId="31" priority="49862" operator="lessThan">
      <formula>0</formula>
    </cfRule>
    <cfRule type="cellIs" dxfId="32" priority="35344" operator="lessThan">
      <formula>0</formula>
    </cfRule>
  </conditionalFormatting>
  <conditionalFormatting sqref="D667">
    <cfRule type="expression" dxfId="30" priority="6308">
      <formula>$L667=0</formula>
    </cfRule>
  </conditionalFormatting>
  <conditionalFormatting sqref="E667:G667">
    <cfRule type="expression" dxfId="30" priority="13566">
      <formula>$L667=0</formula>
    </cfRule>
  </conditionalFormatting>
  <conditionalFormatting sqref="F667:G667">
    <cfRule type="cellIs" dxfId="31" priority="49861" operator="lessThan">
      <formula>0</formula>
    </cfRule>
    <cfRule type="cellIs" dxfId="32" priority="35343" operator="lessThan">
      <formula>0</formula>
    </cfRule>
  </conditionalFormatting>
  <conditionalFormatting sqref="H667">
    <cfRule type="expression" dxfId="30" priority="6307">
      <formula>$L667=0</formula>
    </cfRule>
  </conditionalFormatting>
  <conditionalFormatting sqref="I667:K667">
    <cfRule type="expression" dxfId="30" priority="13565">
      <formula>$L667=0</formula>
    </cfRule>
  </conditionalFormatting>
  <conditionalFormatting sqref="J667:K667">
    <cfRule type="cellIs" dxfId="31" priority="49860" operator="lessThan">
      <formula>0</formula>
    </cfRule>
    <cfRule type="cellIs" dxfId="32" priority="35342" operator="lessThan">
      <formula>0</formula>
    </cfRule>
  </conditionalFormatting>
  <conditionalFormatting sqref="L667">
    <cfRule type="expression" dxfId="30" priority="6306">
      <formula>$L667=0</formula>
    </cfRule>
  </conditionalFormatting>
  <conditionalFormatting sqref="M667:O667">
    <cfRule type="expression" dxfId="30" priority="13564">
      <formula>$L667=0</formula>
    </cfRule>
  </conditionalFormatting>
  <conditionalFormatting sqref="N667:O667">
    <cfRule type="cellIs" dxfId="31" priority="49859" operator="lessThan">
      <formula>0</formula>
    </cfRule>
    <cfRule type="cellIs" dxfId="32" priority="35341" operator="lessThan">
      <formula>0</formula>
    </cfRule>
  </conditionalFormatting>
  <conditionalFormatting sqref="P667">
    <cfRule type="expression" dxfId="30" priority="6305">
      <formula>$L667=0</formula>
    </cfRule>
  </conditionalFormatting>
  <conditionalFormatting sqref="Q667:S667">
    <cfRule type="expression" dxfId="30" priority="13563">
      <formula>$L667=0</formula>
    </cfRule>
  </conditionalFormatting>
  <conditionalFormatting sqref="R667:S667">
    <cfRule type="cellIs" dxfId="31" priority="49858" operator="lessThan">
      <formula>0</formula>
    </cfRule>
    <cfRule type="cellIs" dxfId="32" priority="35340" operator="lessThan">
      <formula>0</formula>
    </cfRule>
  </conditionalFormatting>
  <conditionalFormatting sqref="T667">
    <cfRule type="expression" dxfId="30" priority="6304">
      <formula>$L667=0</formula>
    </cfRule>
  </conditionalFormatting>
  <conditionalFormatting sqref="U667:W667">
    <cfRule type="expression" dxfId="30" priority="13562">
      <formula>$L667=0</formula>
    </cfRule>
  </conditionalFormatting>
  <conditionalFormatting sqref="V667:W667">
    <cfRule type="cellIs" dxfId="31" priority="49857" operator="lessThan">
      <formula>0</formula>
    </cfRule>
    <cfRule type="cellIs" dxfId="32" priority="35339" operator="lessThan">
      <formula>0</formula>
    </cfRule>
  </conditionalFormatting>
  <conditionalFormatting sqref="X667">
    <cfRule type="expression" dxfId="30" priority="6303">
      <formula>$L667=0</formula>
    </cfRule>
  </conditionalFormatting>
  <conditionalFormatting sqref="Y667:AA667">
    <cfRule type="expression" dxfId="30" priority="13561">
      <formula>$L667=0</formula>
    </cfRule>
  </conditionalFormatting>
  <conditionalFormatting sqref="Z667:AA667">
    <cfRule type="cellIs" dxfId="31" priority="49856" operator="lessThan">
      <formula>0</formula>
    </cfRule>
    <cfRule type="cellIs" dxfId="32" priority="35338" operator="lessThan">
      <formula>0</formula>
    </cfRule>
  </conditionalFormatting>
  <conditionalFormatting sqref="AB667">
    <cfRule type="expression" dxfId="30" priority="6302">
      <formula>$L667=0</formula>
    </cfRule>
  </conditionalFormatting>
  <conditionalFormatting sqref="D668">
    <cfRule type="expression" dxfId="30" priority="20819">
      <formula>$L668=0</formula>
    </cfRule>
  </conditionalFormatting>
  <conditionalFormatting sqref="H668">
    <cfRule type="expression" dxfId="30" priority="20818">
      <formula>$L668=0</formula>
    </cfRule>
  </conditionalFormatting>
  <conditionalFormatting sqref="L668">
    <cfRule type="expression" dxfId="30" priority="20817">
      <formula>$L668=0</formula>
    </cfRule>
  </conditionalFormatting>
  <conditionalFormatting sqref="P668">
    <cfRule type="expression" dxfId="30" priority="20816">
      <formula>$L668=0</formula>
    </cfRule>
  </conditionalFormatting>
  <conditionalFormatting sqref="T668">
    <cfRule type="expression" dxfId="30" priority="20815">
      <formula>$L668=0</formula>
    </cfRule>
  </conditionalFormatting>
  <conditionalFormatting sqref="X668">
    <cfRule type="expression" dxfId="30" priority="20814">
      <formula>$L668=0</formula>
    </cfRule>
  </conditionalFormatting>
  <conditionalFormatting sqref="AB668">
    <cfRule type="expression" dxfId="30" priority="20813">
      <formula>$L668=0</formula>
    </cfRule>
  </conditionalFormatting>
  <conditionalFormatting sqref="A669:C669">
    <cfRule type="expression" dxfId="30" priority="13560">
      <formula>$L669=0</formula>
    </cfRule>
  </conditionalFormatting>
  <conditionalFormatting sqref="B669:C669">
    <cfRule type="cellIs" dxfId="31" priority="49855" operator="lessThan">
      <formula>0</formula>
    </cfRule>
    <cfRule type="cellIs" dxfId="32" priority="35337" operator="lessThan">
      <formula>0</formula>
    </cfRule>
  </conditionalFormatting>
  <conditionalFormatting sqref="D669">
    <cfRule type="expression" dxfId="30" priority="6301">
      <formula>$L669=0</formula>
    </cfRule>
  </conditionalFormatting>
  <conditionalFormatting sqref="E669:G669">
    <cfRule type="expression" dxfId="30" priority="13559">
      <formula>$L669=0</formula>
    </cfRule>
  </conditionalFormatting>
  <conditionalFormatting sqref="F669:G669">
    <cfRule type="cellIs" dxfId="31" priority="49854" operator="lessThan">
      <formula>0</formula>
    </cfRule>
    <cfRule type="cellIs" dxfId="32" priority="35336" operator="lessThan">
      <formula>0</formula>
    </cfRule>
  </conditionalFormatting>
  <conditionalFormatting sqref="H669">
    <cfRule type="expression" dxfId="30" priority="6300">
      <formula>$L669=0</formula>
    </cfRule>
  </conditionalFormatting>
  <conditionalFormatting sqref="I669:K669">
    <cfRule type="expression" dxfId="30" priority="13558">
      <formula>$L669=0</formula>
    </cfRule>
  </conditionalFormatting>
  <conditionalFormatting sqref="J669:K669">
    <cfRule type="cellIs" dxfId="31" priority="49853" operator="lessThan">
      <formula>0</formula>
    </cfRule>
    <cfRule type="cellIs" dxfId="32" priority="35335" operator="lessThan">
      <formula>0</formula>
    </cfRule>
  </conditionalFormatting>
  <conditionalFormatting sqref="L669">
    <cfRule type="expression" dxfId="30" priority="6299">
      <formula>$L669=0</formula>
    </cfRule>
  </conditionalFormatting>
  <conditionalFormatting sqref="M669:O669">
    <cfRule type="expression" dxfId="30" priority="13557">
      <formula>$L669=0</formula>
    </cfRule>
  </conditionalFormatting>
  <conditionalFormatting sqref="N669:O669">
    <cfRule type="cellIs" dxfId="31" priority="49852" operator="lessThan">
      <formula>0</formula>
    </cfRule>
    <cfRule type="cellIs" dxfId="32" priority="35334" operator="lessThan">
      <formula>0</formula>
    </cfRule>
  </conditionalFormatting>
  <conditionalFormatting sqref="P669">
    <cfRule type="expression" dxfId="30" priority="6298">
      <formula>$L669=0</formula>
    </cfRule>
  </conditionalFormatting>
  <conditionalFormatting sqref="Q669:S669">
    <cfRule type="expression" dxfId="30" priority="13556">
      <formula>$L669=0</formula>
    </cfRule>
  </conditionalFormatting>
  <conditionalFormatting sqref="R669:S669">
    <cfRule type="cellIs" dxfId="31" priority="49851" operator="lessThan">
      <formula>0</formula>
    </cfRule>
    <cfRule type="cellIs" dxfId="32" priority="35333" operator="lessThan">
      <formula>0</formula>
    </cfRule>
  </conditionalFormatting>
  <conditionalFormatting sqref="T669">
    <cfRule type="expression" dxfId="30" priority="6297">
      <formula>$L669=0</formula>
    </cfRule>
  </conditionalFormatting>
  <conditionalFormatting sqref="U669:W669">
    <cfRule type="expression" dxfId="30" priority="13555">
      <formula>$L669=0</formula>
    </cfRule>
  </conditionalFormatting>
  <conditionalFormatting sqref="V669:W669">
    <cfRule type="cellIs" dxfId="31" priority="49850" operator="lessThan">
      <formula>0</formula>
    </cfRule>
    <cfRule type="cellIs" dxfId="32" priority="35332" operator="lessThan">
      <formula>0</formula>
    </cfRule>
  </conditionalFormatting>
  <conditionalFormatting sqref="X669">
    <cfRule type="expression" dxfId="30" priority="6296">
      <formula>$L669=0</formula>
    </cfRule>
  </conditionalFormatting>
  <conditionalFormatting sqref="Y669:AA669">
    <cfRule type="expression" dxfId="30" priority="13554">
      <formula>$L669=0</formula>
    </cfRule>
  </conditionalFormatting>
  <conditionalFormatting sqref="Z669:AA669">
    <cfRule type="cellIs" dxfId="31" priority="49849" operator="lessThan">
      <formula>0</formula>
    </cfRule>
    <cfRule type="cellIs" dxfId="32" priority="35331" operator="lessThan">
      <formula>0</formula>
    </cfRule>
  </conditionalFormatting>
  <conditionalFormatting sqref="AB669">
    <cfRule type="expression" dxfId="30" priority="6295">
      <formula>$L669=0</formula>
    </cfRule>
  </conditionalFormatting>
  <conditionalFormatting sqref="D670">
    <cfRule type="expression" dxfId="30" priority="20812">
      <formula>$L670=0</formula>
    </cfRule>
  </conditionalFormatting>
  <conditionalFormatting sqref="H670">
    <cfRule type="expression" dxfId="30" priority="20811">
      <formula>$L670=0</formula>
    </cfRule>
  </conditionalFormatting>
  <conditionalFormatting sqref="L670">
    <cfRule type="expression" dxfId="30" priority="20810">
      <formula>$L670=0</formula>
    </cfRule>
  </conditionalFormatting>
  <conditionalFormatting sqref="P670">
    <cfRule type="expression" dxfId="30" priority="20809">
      <formula>$L670=0</formula>
    </cfRule>
  </conditionalFormatting>
  <conditionalFormatting sqref="T670">
    <cfRule type="expression" dxfId="30" priority="20808">
      <formula>$L670=0</formula>
    </cfRule>
  </conditionalFormatting>
  <conditionalFormatting sqref="X670">
    <cfRule type="expression" dxfId="30" priority="20807">
      <formula>$L670=0</formula>
    </cfRule>
  </conditionalFormatting>
  <conditionalFormatting sqref="AB670">
    <cfRule type="expression" dxfId="30" priority="20806">
      <formula>$L670=0</formula>
    </cfRule>
  </conditionalFormatting>
  <conditionalFormatting sqref="A671:C671">
    <cfRule type="expression" dxfId="30" priority="13553">
      <formula>$L671=0</formula>
    </cfRule>
  </conditionalFormatting>
  <conditionalFormatting sqref="B671:C671">
    <cfRule type="cellIs" dxfId="31" priority="49848" operator="lessThan">
      <formula>0</formula>
    </cfRule>
    <cfRule type="cellIs" dxfId="32" priority="35330" operator="lessThan">
      <formula>0</formula>
    </cfRule>
  </conditionalFormatting>
  <conditionalFormatting sqref="D671">
    <cfRule type="expression" dxfId="30" priority="6294">
      <formula>$L671=0</formula>
    </cfRule>
  </conditionalFormatting>
  <conditionalFormatting sqref="E671:G671">
    <cfRule type="expression" dxfId="30" priority="13552">
      <formula>$L671=0</formula>
    </cfRule>
  </conditionalFormatting>
  <conditionalFormatting sqref="F671:G671">
    <cfRule type="cellIs" dxfId="31" priority="49847" operator="lessThan">
      <formula>0</formula>
    </cfRule>
    <cfRule type="cellIs" dxfId="32" priority="35329" operator="lessThan">
      <formula>0</formula>
    </cfRule>
  </conditionalFormatting>
  <conditionalFormatting sqref="H671">
    <cfRule type="expression" dxfId="30" priority="6293">
      <formula>$L671=0</formula>
    </cfRule>
  </conditionalFormatting>
  <conditionalFormatting sqref="I671:K671">
    <cfRule type="expression" dxfId="30" priority="13551">
      <formula>$L671=0</formula>
    </cfRule>
  </conditionalFormatting>
  <conditionalFormatting sqref="J671:K671">
    <cfRule type="cellIs" dxfId="31" priority="49846" operator="lessThan">
      <formula>0</formula>
    </cfRule>
    <cfRule type="cellIs" dxfId="32" priority="35328" operator="lessThan">
      <formula>0</formula>
    </cfRule>
  </conditionalFormatting>
  <conditionalFormatting sqref="L671">
    <cfRule type="expression" dxfId="30" priority="6292">
      <formula>$L671=0</formula>
    </cfRule>
  </conditionalFormatting>
  <conditionalFormatting sqref="M671:O671">
    <cfRule type="expression" dxfId="30" priority="13550">
      <formula>$L671=0</formula>
    </cfRule>
  </conditionalFormatting>
  <conditionalFormatting sqref="N671:O671">
    <cfRule type="cellIs" dxfId="31" priority="49845" operator="lessThan">
      <formula>0</formula>
    </cfRule>
    <cfRule type="cellIs" dxfId="32" priority="35327" operator="lessThan">
      <formula>0</formula>
    </cfRule>
  </conditionalFormatting>
  <conditionalFormatting sqref="P671">
    <cfRule type="expression" dxfId="30" priority="6291">
      <formula>$L671=0</formula>
    </cfRule>
  </conditionalFormatting>
  <conditionalFormatting sqref="Q671:S671">
    <cfRule type="expression" dxfId="30" priority="13549">
      <formula>$L671=0</formula>
    </cfRule>
  </conditionalFormatting>
  <conditionalFormatting sqref="R671:S671">
    <cfRule type="cellIs" dxfId="31" priority="49844" operator="lessThan">
      <formula>0</formula>
    </cfRule>
    <cfRule type="cellIs" dxfId="32" priority="35326" operator="lessThan">
      <formula>0</formula>
    </cfRule>
  </conditionalFormatting>
  <conditionalFormatting sqref="T671">
    <cfRule type="expression" dxfId="30" priority="6290">
      <formula>$L671=0</formula>
    </cfRule>
  </conditionalFormatting>
  <conditionalFormatting sqref="U671:W671">
    <cfRule type="expression" dxfId="30" priority="13548">
      <formula>$L671=0</formula>
    </cfRule>
  </conditionalFormatting>
  <conditionalFormatting sqref="V671:W671">
    <cfRule type="cellIs" dxfId="31" priority="49843" operator="lessThan">
      <formula>0</formula>
    </cfRule>
    <cfRule type="cellIs" dxfId="32" priority="35325" operator="lessThan">
      <formula>0</formula>
    </cfRule>
  </conditionalFormatting>
  <conditionalFormatting sqref="X671">
    <cfRule type="expression" dxfId="30" priority="6289">
      <formula>$L671=0</formula>
    </cfRule>
  </conditionalFormatting>
  <conditionalFormatting sqref="Y671:AA671">
    <cfRule type="expression" dxfId="30" priority="13547">
      <formula>$L671=0</formula>
    </cfRule>
  </conditionalFormatting>
  <conditionalFormatting sqref="Z671:AA671">
    <cfRule type="cellIs" dxfId="31" priority="49842" operator="lessThan">
      <formula>0</formula>
    </cfRule>
    <cfRule type="cellIs" dxfId="32" priority="35324" operator="lessThan">
      <formula>0</formula>
    </cfRule>
  </conditionalFormatting>
  <conditionalFormatting sqref="AB671">
    <cfRule type="expression" dxfId="30" priority="6288">
      <formula>$L671=0</formula>
    </cfRule>
  </conditionalFormatting>
  <conditionalFormatting sqref="D672">
    <cfRule type="expression" dxfId="30" priority="20805">
      <formula>$L672=0</formula>
    </cfRule>
  </conditionalFormatting>
  <conditionalFormatting sqref="H672">
    <cfRule type="expression" dxfId="30" priority="20804">
      <formula>$L672=0</formula>
    </cfRule>
  </conditionalFormatting>
  <conditionalFormatting sqref="L672">
    <cfRule type="expression" dxfId="30" priority="20803">
      <formula>$L672=0</formula>
    </cfRule>
  </conditionalFormatting>
  <conditionalFormatting sqref="P672">
    <cfRule type="expression" dxfId="30" priority="20802">
      <formula>$L672=0</formula>
    </cfRule>
  </conditionalFormatting>
  <conditionalFormatting sqref="T672">
    <cfRule type="expression" dxfId="30" priority="20801">
      <formula>$L672=0</formula>
    </cfRule>
  </conditionalFormatting>
  <conditionalFormatting sqref="X672">
    <cfRule type="expression" dxfId="30" priority="20800">
      <formula>$L672=0</formula>
    </cfRule>
  </conditionalFormatting>
  <conditionalFormatting sqref="AB672">
    <cfRule type="expression" dxfId="30" priority="20799">
      <formula>$L672=0</formula>
    </cfRule>
  </conditionalFormatting>
  <conditionalFormatting sqref="A673:C673">
    <cfRule type="expression" dxfId="30" priority="13546">
      <formula>$L673=0</formula>
    </cfRule>
  </conditionalFormatting>
  <conditionalFormatting sqref="B673:C673">
    <cfRule type="cellIs" dxfId="31" priority="49841" operator="lessThan">
      <formula>0</formula>
    </cfRule>
    <cfRule type="cellIs" dxfId="32" priority="35323" operator="lessThan">
      <formula>0</formula>
    </cfRule>
  </conditionalFormatting>
  <conditionalFormatting sqref="D673">
    <cfRule type="expression" dxfId="30" priority="6287">
      <formula>$L673=0</formula>
    </cfRule>
  </conditionalFormatting>
  <conditionalFormatting sqref="E673:G673">
    <cfRule type="expression" dxfId="30" priority="13545">
      <formula>$L673=0</formula>
    </cfRule>
  </conditionalFormatting>
  <conditionalFormatting sqref="F673:G673">
    <cfRule type="cellIs" dxfId="31" priority="49840" operator="lessThan">
      <formula>0</formula>
    </cfRule>
    <cfRule type="cellIs" dxfId="32" priority="35322" operator="lessThan">
      <formula>0</formula>
    </cfRule>
  </conditionalFormatting>
  <conditionalFormatting sqref="H673">
    <cfRule type="expression" dxfId="30" priority="6286">
      <formula>$L673=0</formula>
    </cfRule>
  </conditionalFormatting>
  <conditionalFormatting sqref="I673:K673">
    <cfRule type="expression" dxfId="30" priority="13544">
      <formula>$L673=0</formula>
    </cfRule>
  </conditionalFormatting>
  <conditionalFormatting sqref="J673:K673">
    <cfRule type="cellIs" dxfId="31" priority="49839" operator="lessThan">
      <formula>0</formula>
    </cfRule>
    <cfRule type="cellIs" dxfId="32" priority="35321" operator="lessThan">
      <formula>0</formula>
    </cfRule>
  </conditionalFormatting>
  <conditionalFormatting sqref="L673">
    <cfRule type="expression" dxfId="30" priority="6285">
      <formula>$L673=0</formula>
    </cfRule>
  </conditionalFormatting>
  <conditionalFormatting sqref="M673:O673">
    <cfRule type="expression" dxfId="30" priority="13543">
      <formula>$L673=0</formula>
    </cfRule>
  </conditionalFormatting>
  <conditionalFormatting sqref="N673:O673">
    <cfRule type="cellIs" dxfId="31" priority="49838" operator="lessThan">
      <formula>0</formula>
    </cfRule>
    <cfRule type="cellIs" dxfId="32" priority="35320" operator="lessThan">
      <formula>0</formula>
    </cfRule>
  </conditionalFormatting>
  <conditionalFormatting sqref="P673">
    <cfRule type="expression" dxfId="30" priority="6284">
      <formula>$L673=0</formula>
    </cfRule>
  </conditionalFormatting>
  <conditionalFormatting sqref="Q673:S673">
    <cfRule type="expression" dxfId="30" priority="13542">
      <formula>$L673=0</formula>
    </cfRule>
  </conditionalFormatting>
  <conditionalFormatting sqref="R673:S673">
    <cfRule type="cellIs" dxfId="31" priority="49837" operator="lessThan">
      <formula>0</formula>
    </cfRule>
    <cfRule type="cellIs" dxfId="32" priority="35319" operator="lessThan">
      <formula>0</formula>
    </cfRule>
  </conditionalFormatting>
  <conditionalFormatting sqref="T673">
    <cfRule type="expression" dxfId="30" priority="6283">
      <formula>$L673=0</formula>
    </cfRule>
  </conditionalFormatting>
  <conditionalFormatting sqref="U673:W673">
    <cfRule type="expression" dxfId="30" priority="13541">
      <formula>$L673=0</formula>
    </cfRule>
  </conditionalFormatting>
  <conditionalFormatting sqref="V673:W673">
    <cfRule type="cellIs" dxfId="31" priority="49836" operator="lessThan">
      <formula>0</formula>
    </cfRule>
    <cfRule type="cellIs" dxfId="32" priority="35318" operator="lessThan">
      <formula>0</formula>
    </cfRule>
  </conditionalFormatting>
  <conditionalFormatting sqref="X673">
    <cfRule type="expression" dxfId="30" priority="6282">
      <formula>$L673=0</formula>
    </cfRule>
  </conditionalFormatting>
  <conditionalFormatting sqref="Y673:AA673">
    <cfRule type="expression" dxfId="30" priority="13540">
      <formula>$L673=0</formula>
    </cfRule>
  </conditionalFormatting>
  <conditionalFormatting sqref="Z673:AA673">
    <cfRule type="cellIs" dxfId="31" priority="49835" operator="lessThan">
      <formula>0</formula>
    </cfRule>
    <cfRule type="cellIs" dxfId="32" priority="35317" operator="lessThan">
      <formula>0</formula>
    </cfRule>
  </conditionalFormatting>
  <conditionalFormatting sqref="AB673">
    <cfRule type="expression" dxfId="30" priority="6281">
      <formula>$L673=0</formula>
    </cfRule>
  </conditionalFormatting>
  <conditionalFormatting sqref="D674">
    <cfRule type="expression" dxfId="30" priority="20798">
      <formula>$L674=0</formula>
    </cfRule>
  </conditionalFormatting>
  <conditionalFormatting sqref="H674">
    <cfRule type="expression" dxfId="30" priority="20797">
      <formula>$L674=0</formula>
    </cfRule>
  </conditionalFormatting>
  <conditionalFormatting sqref="L674">
    <cfRule type="expression" dxfId="30" priority="20796">
      <formula>$L674=0</formula>
    </cfRule>
  </conditionalFormatting>
  <conditionalFormatting sqref="P674">
    <cfRule type="expression" dxfId="30" priority="20795">
      <formula>$L674=0</formula>
    </cfRule>
  </conditionalFormatting>
  <conditionalFormatting sqref="T674">
    <cfRule type="expression" dxfId="30" priority="20794">
      <formula>$L674=0</formula>
    </cfRule>
  </conditionalFormatting>
  <conditionalFormatting sqref="X674">
    <cfRule type="expression" dxfId="30" priority="20793">
      <formula>$L674=0</formula>
    </cfRule>
  </conditionalFormatting>
  <conditionalFormatting sqref="AB674">
    <cfRule type="expression" dxfId="30" priority="20792">
      <formula>$L674=0</formula>
    </cfRule>
  </conditionalFormatting>
  <conditionalFormatting sqref="A675:C675">
    <cfRule type="expression" dxfId="30" priority="13539">
      <formula>$L675=0</formula>
    </cfRule>
  </conditionalFormatting>
  <conditionalFormatting sqref="B675:C675">
    <cfRule type="cellIs" dxfId="31" priority="49834" operator="lessThan">
      <formula>0</formula>
    </cfRule>
    <cfRule type="cellIs" dxfId="32" priority="35316" operator="lessThan">
      <formula>0</formula>
    </cfRule>
  </conditionalFormatting>
  <conditionalFormatting sqref="D675">
    <cfRule type="expression" dxfId="30" priority="6280">
      <formula>$L675=0</formula>
    </cfRule>
  </conditionalFormatting>
  <conditionalFormatting sqref="E675:G675">
    <cfRule type="expression" dxfId="30" priority="13538">
      <formula>$L675=0</formula>
    </cfRule>
  </conditionalFormatting>
  <conditionalFormatting sqref="F675:G675">
    <cfRule type="cellIs" dxfId="31" priority="49833" operator="lessThan">
      <formula>0</formula>
    </cfRule>
    <cfRule type="cellIs" dxfId="32" priority="35315" operator="lessThan">
      <formula>0</formula>
    </cfRule>
  </conditionalFormatting>
  <conditionalFormatting sqref="H675">
    <cfRule type="expression" dxfId="30" priority="6279">
      <formula>$L675=0</formula>
    </cfRule>
  </conditionalFormatting>
  <conditionalFormatting sqref="I675:K675">
    <cfRule type="expression" dxfId="30" priority="13537">
      <formula>$L675=0</formula>
    </cfRule>
  </conditionalFormatting>
  <conditionalFormatting sqref="J675:K675">
    <cfRule type="cellIs" dxfId="31" priority="49832" operator="lessThan">
      <formula>0</formula>
    </cfRule>
    <cfRule type="cellIs" dxfId="32" priority="35314" operator="lessThan">
      <formula>0</formula>
    </cfRule>
  </conditionalFormatting>
  <conditionalFormatting sqref="L675">
    <cfRule type="expression" dxfId="30" priority="6278">
      <formula>$L675=0</formula>
    </cfRule>
  </conditionalFormatting>
  <conditionalFormatting sqref="M675:O675">
    <cfRule type="expression" dxfId="30" priority="13536">
      <formula>$L675=0</formula>
    </cfRule>
  </conditionalFormatting>
  <conditionalFormatting sqref="N675:O675">
    <cfRule type="cellIs" dxfId="31" priority="49831" operator="lessThan">
      <formula>0</formula>
    </cfRule>
    <cfRule type="cellIs" dxfId="32" priority="35313" operator="lessThan">
      <formula>0</formula>
    </cfRule>
  </conditionalFormatting>
  <conditionalFormatting sqref="P675">
    <cfRule type="expression" dxfId="30" priority="6277">
      <formula>$L675=0</formula>
    </cfRule>
  </conditionalFormatting>
  <conditionalFormatting sqref="Q675:S675">
    <cfRule type="expression" dxfId="30" priority="13535">
      <formula>$L675=0</formula>
    </cfRule>
  </conditionalFormatting>
  <conditionalFormatting sqref="R675:S675">
    <cfRule type="cellIs" dxfId="31" priority="49830" operator="lessThan">
      <formula>0</formula>
    </cfRule>
    <cfRule type="cellIs" dxfId="32" priority="35312" operator="lessThan">
      <formula>0</formula>
    </cfRule>
  </conditionalFormatting>
  <conditionalFormatting sqref="T675">
    <cfRule type="expression" dxfId="30" priority="6276">
      <formula>$L675=0</formula>
    </cfRule>
  </conditionalFormatting>
  <conditionalFormatting sqref="U675:W675">
    <cfRule type="expression" dxfId="30" priority="13534">
      <formula>$L675=0</formula>
    </cfRule>
  </conditionalFormatting>
  <conditionalFormatting sqref="V675:W675">
    <cfRule type="cellIs" dxfId="31" priority="49829" operator="lessThan">
      <formula>0</formula>
    </cfRule>
    <cfRule type="cellIs" dxfId="32" priority="35311" operator="lessThan">
      <formula>0</formula>
    </cfRule>
  </conditionalFormatting>
  <conditionalFormatting sqref="X675">
    <cfRule type="expression" dxfId="30" priority="6275">
      <formula>$L675=0</formula>
    </cfRule>
  </conditionalFormatting>
  <conditionalFormatting sqref="Y675:AA675">
    <cfRule type="expression" dxfId="30" priority="13533">
      <formula>$L675=0</formula>
    </cfRule>
  </conditionalFormatting>
  <conditionalFormatting sqref="Z675:AA675">
    <cfRule type="cellIs" dxfId="31" priority="49828" operator="lessThan">
      <formula>0</formula>
    </cfRule>
    <cfRule type="cellIs" dxfId="32" priority="35310" operator="lessThan">
      <formula>0</formula>
    </cfRule>
  </conditionalFormatting>
  <conditionalFormatting sqref="AB675">
    <cfRule type="expression" dxfId="30" priority="6274">
      <formula>$L675=0</formula>
    </cfRule>
  </conditionalFormatting>
  <conditionalFormatting sqref="D676">
    <cfRule type="expression" dxfId="30" priority="20791">
      <formula>$L676=0</formula>
    </cfRule>
  </conditionalFormatting>
  <conditionalFormatting sqref="H676">
    <cfRule type="expression" dxfId="30" priority="20790">
      <formula>$L676=0</formula>
    </cfRule>
  </conditionalFormatting>
  <conditionalFormatting sqref="L676">
    <cfRule type="expression" dxfId="30" priority="20789">
      <formula>$L676=0</formula>
    </cfRule>
  </conditionalFormatting>
  <conditionalFormatting sqref="P676">
    <cfRule type="expression" dxfId="30" priority="20788">
      <formula>$L676=0</formula>
    </cfRule>
  </conditionalFormatting>
  <conditionalFormatting sqref="T676">
    <cfRule type="expression" dxfId="30" priority="20787">
      <formula>$L676=0</formula>
    </cfRule>
  </conditionalFormatting>
  <conditionalFormatting sqref="X676">
    <cfRule type="expression" dxfId="30" priority="20786">
      <formula>$L676=0</formula>
    </cfRule>
  </conditionalFormatting>
  <conditionalFormatting sqref="AB676">
    <cfRule type="expression" dxfId="30" priority="20785">
      <formula>$L676=0</formula>
    </cfRule>
  </conditionalFormatting>
  <conditionalFormatting sqref="A677:C677">
    <cfRule type="expression" dxfId="30" priority="13532">
      <formula>$L677=0</formula>
    </cfRule>
  </conditionalFormatting>
  <conditionalFormatting sqref="B677:C677">
    <cfRule type="cellIs" dxfId="31" priority="49827" operator="lessThan">
      <formula>0</formula>
    </cfRule>
    <cfRule type="cellIs" dxfId="32" priority="35309" operator="lessThan">
      <formula>0</formula>
    </cfRule>
  </conditionalFormatting>
  <conditionalFormatting sqref="D677">
    <cfRule type="expression" dxfId="30" priority="6273">
      <formula>$L677=0</formula>
    </cfRule>
  </conditionalFormatting>
  <conditionalFormatting sqref="E677:G677">
    <cfRule type="expression" dxfId="30" priority="13531">
      <formula>$L677=0</formula>
    </cfRule>
  </conditionalFormatting>
  <conditionalFormatting sqref="F677:G677">
    <cfRule type="cellIs" dxfId="31" priority="49826" operator="lessThan">
      <formula>0</formula>
    </cfRule>
    <cfRule type="cellIs" dxfId="32" priority="35308" operator="lessThan">
      <formula>0</formula>
    </cfRule>
  </conditionalFormatting>
  <conditionalFormatting sqref="H677">
    <cfRule type="expression" dxfId="30" priority="6272">
      <formula>$L677=0</formula>
    </cfRule>
  </conditionalFormatting>
  <conditionalFormatting sqref="I677:K677">
    <cfRule type="expression" dxfId="30" priority="13530">
      <formula>$L677=0</formula>
    </cfRule>
  </conditionalFormatting>
  <conditionalFormatting sqref="J677:K677">
    <cfRule type="cellIs" dxfId="31" priority="49825" operator="lessThan">
      <formula>0</formula>
    </cfRule>
    <cfRule type="cellIs" dxfId="32" priority="35307" operator="lessThan">
      <formula>0</formula>
    </cfRule>
  </conditionalFormatting>
  <conditionalFormatting sqref="L677">
    <cfRule type="expression" dxfId="30" priority="6271">
      <formula>$L677=0</formula>
    </cfRule>
  </conditionalFormatting>
  <conditionalFormatting sqref="M677:O677">
    <cfRule type="expression" dxfId="30" priority="13529">
      <formula>$L677=0</formula>
    </cfRule>
  </conditionalFormatting>
  <conditionalFormatting sqref="N677:O677">
    <cfRule type="cellIs" dxfId="31" priority="49824" operator="lessThan">
      <formula>0</formula>
    </cfRule>
    <cfRule type="cellIs" dxfId="32" priority="35306" operator="lessThan">
      <formula>0</formula>
    </cfRule>
  </conditionalFormatting>
  <conditionalFormatting sqref="P677">
    <cfRule type="expression" dxfId="30" priority="6270">
      <formula>$L677=0</formula>
    </cfRule>
  </conditionalFormatting>
  <conditionalFormatting sqref="Q677:S677">
    <cfRule type="expression" dxfId="30" priority="13528">
      <formula>$L677=0</formula>
    </cfRule>
  </conditionalFormatting>
  <conditionalFormatting sqref="R677:S677">
    <cfRule type="cellIs" dxfId="31" priority="49823" operator="lessThan">
      <formula>0</formula>
    </cfRule>
    <cfRule type="cellIs" dxfId="32" priority="35305" operator="lessThan">
      <formula>0</formula>
    </cfRule>
  </conditionalFormatting>
  <conditionalFormatting sqref="T677">
    <cfRule type="expression" dxfId="30" priority="6269">
      <formula>$L677=0</formula>
    </cfRule>
  </conditionalFormatting>
  <conditionalFormatting sqref="U677:W677">
    <cfRule type="expression" dxfId="30" priority="13527">
      <formula>$L677=0</formula>
    </cfRule>
  </conditionalFormatting>
  <conditionalFormatting sqref="V677:W677">
    <cfRule type="cellIs" dxfId="31" priority="49822" operator="lessThan">
      <formula>0</formula>
    </cfRule>
    <cfRule type="cellIs" dxfId="32" priority="35304" operator="lessThan">
      <formula>0</formula>
    </cfRule>
  </conditionalFormatting>
  <conditionalFormatting sqref="X677">
    <cfRule type="expression" dxfId="30" priority="6268">
      <formula>$L677=0</formula>
    </cfRule>
  </conditionalFormatting>
  <conditionalFormatting sqref="Y677:AA677">
    <cfRule type="expression" dxfId="30" priority="13526">
      <formula>$L677=0</formula>
    </cfRule>
  </conditionalFormatting>
  <conditionalFormatting sqref="Z677:AA677">
    <cfRule type="cellIs" dxfId="31" priority="49821" operator="lessThan">
      <formula>0</formula>
    </cfRule>
    <cfRule type="cellIs" dxfId="32" priority="35303" operator="lessThan">
      <formula>0</formula>
    </cfRule>
  </conditionalFormatting>
  <conditionalFormatting sqref="AB677">
    <cfRule type="expression" dxfId="30" priority="6267">
      <formula>$L677=0</formula>
    </cfRule>
  </conditionalFormatting>
  <conditionalFormatting sqref="D678">
    <cfRule type="expression" dxfId="30" priority="20784">
      <formula>$L678=0</formula>
    </cfRule>
  </conditionalFormatting>
  <conditionalFormatting sqref="H678">
    <cfRule type="expression" dxfId="30" priority="20783">
      <formula>$L678=0</formula>
    </cfRule>
  </conditionalFormatting>
  <conditionalFormatting sqref="L678">
    <cfRule type="expression" dxfId="30" priority="20782">
      <formula>$L678=0</formula>
    </cfRule>
  </conditionalFormatting>
  <conditionalFormatting sqref="P678">
    <cfRule type="expression" dxfId="30" priority="20781">
      <formula>$L678=0</formula>
    </cfRule>
  </conditionalFormatting>
  <conditionalFormatting sqref="T678">
    <cfRule type="expression" dxfId="30" priority="20780">
      <formula>$L678=0</formula>
    </cfRule>
  </conditionalFormatting>
  <conditionalFormatting sqref="X678">
    <cfRule type="expression" dxfId="30" priority="20779">
      <formula>$L678=0</formula>
    </cfRule>
  </conditionalFormatting>
  <conditionalFormatting sqref="AB678">
    <cfRule type="expression" dxfId="30" priority="20778">
      <formula>$L678=0</formula>
    </cfRule>
  </conditionalFormatting>
  <conditionalFormatting sqref="A679:C679">
    <cfRule type="expression" dxfId="30" priority="13525">
      <formula>$L679=0</formula>
    </cfRule>
  </conditionalFormatting>
  <conditionalFormatting sqref="B679:C679">
    <cfRule type="cellIs" dxfId="31" priority="49820" operator="lessThan">
      <formula>0</formula>
    </cfRule>
    <cfRule type="cellIs" dxfId="32" priority="35302" operator="lessThan">
      <formula>0</formula>
    </cfRule>
  </conditionalFormatting>
  <conditionalFormatting sqref="D679">
    <cfRule type="expression" dxfId="30" priority="6266">
      <formula>$L679=0</formula>
    </cfRule>
  </conditionalFormatting>
  <conditionalFormatting sqref="E679:G679">
    <cfRule type="expression" dxfId="30" priority="13524">
      <formula>$L679=0</formula>
    </cfRule>
  </conditionalFormatting>
  <conditionalFormatting sqref="F679:G679">
    <cfRule type="cellIs" dxfId="31" priority="49819" operator="lessThan">
      <formula>0</formula>
    </cfRule>
    <cfRule type="cellIs" dxfId="32" priority="35301" operator="lessThan">
      <formula>0</formula>
    </cfRule>
  </conditionalFormatting>
  <conditionalFormatting sqref="H679">
    <cfRule type="expression" dxfId="30" priority="6265">
      <formula>$L679=0</formula>
    </cfRule>
  </conditionalFormatting>
  <conditionalFormatting sqref="I679:K679">
    <cfRule type="expression" dxfId="30" priority="13523">
      <formula>$L679=0</formula>
    </cfRule>
  </conditionalFormatting>
  <conditionalFormatting sqref="J679:K679">
    <cfRule type="cellIs" dxfId="31" priority="49818" operator="lessThan">
      <formula>0</formula>
    </cfRule>
    <cfRule type="cellIs" dxfId="32" priority="35300" operator="lessThan">
      <formula>0</formula>
    </cfRule>
  </conditionalFormatting>
  <conditionalFormatting sqref="L679">
    <cfRule type="expression" dxfId="30" priority="6264">
      <formula>$L679=0</formula>
    </cfRule>
  </conditionalFormatting>
  <conditionalFormatting sqref="M679:O679">
    <cfRule type="expression" dxfId="30" priority="13522">
      <formula>$L679=0</formula>
    </cfRule>
  </conditionalFormatting>
  <conditionalFormatting sqref="N679:O679">
    <cfRule type="cellIs" dxfId="31" priority="49817" operator="lessThan">
      <formula>0</formula>
    </cfRule>
    <cfRule type="cellIs" dxfId="32" priority="35299" operator="lessThan">
      <formula>0</formula>
    </cfRule>
  </conditionalFormatting>
  <conditionalFormatting sqref="P679">
    <cfRule type="expression" dxfId="30" priority="6263">
      <formula>$L679=0</formula>
    </cfRule>
  </conditionalFormatting>
  <conditionalFormatting sqref="Q679:S679">
    <cfRule type="expression" dxfId="30" priority="13521">
      <formula>$L679=0</formula>
    </cfRule>
  </conditionalFormatting>
  <conditionalFormatting sqref="R679:S679">
    <cfRule type="cellIs" dxfId="31" priority="49816" operator="lessThan">
      <formula>0</formula>
    </cfRule>
    <cfRule type="cellIs" dxfId="32" priority="35298" operator="lessThan">
      <formula>0</formula>
    </cfRule>
  </conditionalFormatting>
  <conditionalFormatting sqref="T679">
    <cfRule type="expression" dxfId="30" priority="6262">
      <formula>$L679=0</formula>
    </cfRule>
  </conditionalFormatting>
  <conditionalFormatting sqref="U679:W679">
    <cfRule type="expression" dxfId="30" priority="13520">
      <formula>$L679=0</formula>
    </cfRule>
  </conditionalFormatting>
  <conditionalFormatting sqref="V679:W679">
    <cfRule type="cellIs" dxfId="31" priority="49815" operator="lessThan">
      <formula>0</formula>
    </cfRule>
    <cfRule type="cellIs" dxfId="32" priority="35297" operator="lessThan">
      <formula>0</formula>
    </cfRule>
  </conditionalFormatting>
  <conditionalFormatting sqref="X679">
    <cfRule type="expression" dxfId="30" priority="6261">
      <formula>$L679=0</formula>
    </cfRule>
  </conditionalFormatting>
  <conditionalFormatting sqref="Y679:AA679">
    <cfRule type="expression" dxfId="30" priority="13519">
      <formula>$L679=0</formula>
    </cfRule>
  </conditionalFormatting>
  <conditionalFormatting sqref="Z679:AA679">
    <cfRule type="cellIs" dxfId="31" priority="49814" operator="lessThan">
      <formula>0</formula>
    </cfRule>
    <cfRule type="cellIs" dxfId="32" priority="35296" operator="lessThan">
      <formula>0</formula>
    </cfRule>
  </conditionalFormatting>
  <conditionalFormatting sqref="AB679">
    <cfRule type="expression" dxfId="30" priority="6260">
      <formula>$L679=0</formula>
    </cfRule>
  </conditionalFormatting>
  <conditionalFormatting sqref="D680">
    <cfRule type="expression" dxfId="30" priority="20777">
      <formula>$L680=0</formula>
    </cfRule>
  </conditionalFormatting>
  <conditionalFormatting sqref="H680">
    <cfRule type="expression" dxfId="30" priority="20776">
      <formula>$L680=0</formula>
    </cfRule>
  </conditionalFormatting>
  <conditionalFormatting sqref="L680">
    <cfRule type="expression" dxfId="30" priority="20775">
      <formula>$L680=0</formula>
    </cfRule>
  </conditionalFormatting>
  <conditionalFormatting sqref="P680">
    <cfRule type="expression" dxfId="30" priority="20774">
      <formula>$L680=0</formula>
    </cfRule>
  </conditionalFormatting>
  <conditionalFormatting sqref="T680">
    <cfRule type="expression" dxfId="30" priority="20773">
      <formula>$L680=0</formula>
    </cfRule>
  </conditionalFormatting>
  <conditionalFormatting sqref="X680">
    <cfRule type="expression" dxfId="30" priority="20772">
      <formula>$L680=0</formula>
    </cfRule>
  </conditionalFormatting>
  <conditionalFormatting sqref="AB680">
    <cfRule type="expression" dxfId="30" priority="20771">
      <formula>$L680=0</formula>
    </cfRule>
  </conditionalFormatting>
  <conditionalFormatting sqref="A681:C681">
    <cfRule type="expression" dxfId="30" priority="13518">
      <formula>$L681=0</formula>
    </cfRule>
  </conditionalFormatting>
  <conditionalFormatting sqref="B681:C681">
    <cfRule type="cellIs" dxfId="31" priority="49813" operator="lessThan">
      <formula>0</formula>
    </cfRule>
    <cfRule type="cellIs" dxfId="32" priority="35295" operator="lessThan">
      <formula>0</formula>
    </cfRule>
  </conditionalFormatting>
  <conditionalFormatting sqref="D681">
    <cfRule type="expression" dxfId="30" priority="6259">
      <formula>$L681=0</formula>
    </cfRule>
  </conditionalFormatting>
  <conditionalFormatting sqref="E681:G681">
    <cfRule type="expression" dxfId="30" priority="13517">
      <formula>$L681=0</formula>
    </cfRule>
  </conditionalFormatting>
  <conditionalFormatting sqref="F681:G681">
    <cfRule type="cellIs" dxfId="31" priority="49812" operator="lessThan">
      <formula>0</formula>
    </cfRule>
    <cfRule type="cellIs" dxfId="32" priority="35294" operator="lessThan">
      <formula>0</formula>
    </cfRule>
  </conditionalFormatting>
  <conditionalFormatting sqref="H681">
    <cfRule type="expression" dxfId="30" priority="6258">
      <formula>$L681=0</formula>
    </cfRule>
  </conditionalFormatting>
  <conditionalFormatting sqref="I681:K681">
    <cfRule type="expression" dxfId="30" priority="13516">
      <formula>$L681=0</formula>
    </cfRule>
  </conditionalFormatting>
  <conditionalFormatting sqref="J681:K681">
    <cfRule type="cellIs" dxfId="31" priority="49811" operator="lessThan">
      <formula>0</formula>
    </cfRule>
    <cfRule type="cellIs" dxfId="32" priority="35293" operator="lessThan">
      <formula>0</formula>
    </cfRule>
  </conditionalFormatting>
  <conditionalFormatting sqref="L681">
    <cfRule type="expression" dxfId="30" priority="6257">
      <formula>$L681=0</formula>
    </cfRule>
  </conditionalFormatting>
  <conditionalFormatting sqref="M681:O681">
    <cfRule type="expression" dxfId="30" priority="13515">
      <formula>$L681=0</formula>
    </cfRule>
  </conditionalFormatting>
  <conditionalFormatting sqref="N681:O681">
    <cfRule type="cellIs" dxfId="31" priority="49810" operator="lessThan">
      <formula>0</formula>
    </cfRule>
    <cfRule type="cellIs" dxfId="32" priority="35292" operator="lessThan">
      <formula>0</formula>
    </cfRule>
  </conditionalFormatting>
  <conditionalFormatting sqref="P681">
    <cfRule type="expression" dxfId="30" priority="6256">
      <formula>$L681=0</formula>
    </cfRule>
  </conditionalFormatting>
  <conditionalFormatting sqref="Q681:S681">
    <cfRule type="expression" dxfId="30" priority="13514">
      <formula>$L681=0</formula>
    </cfRule>
  </conditionalFormatting>
  <conditionalFormatting sqref="R681:S681">
    <cfRule type="cellIs" dxfId="31" priority="49809" operator="lessThan">
      <formula>0</formula>
    </cfRule>
    <cfRule type="cellIs" dxfId="32" priority="35291" operator="lessThan">
      <formula>0</formula>
    </cfRule>
  </conditionalFormatting>
  <conditionalFormatting sqref="T681">
    <cfRule type="expression" dxfId="30" priority="6255">
      <formula>$L681=0</formula>
    </cfRule>
  </conditionalFormatting>
  <conditionalFormatting sqref="U681:W681">
    <cfRule type="expression" dxfId="30" priority="13513">
      <formula>$L681=0</formula>
    </cfRule>
  </conditionalFormatting>
  <conditionalFormatting sqref="V681:W681">
    <cfRule type="cellIs" dxfId="31" priority="49808" operator="lessThan">
      <formula>0</formula>
    </cfRule>
    <cfRule type="cellIs" dxfId="32" priority="35290" operator="lessThan">
      <formula>0</formula>
    </cfRule>
  </conditionalFormatting>
  <conditionalFormatting sqref="X681">
    <cfRule type="expression" dxfId="30" priority="6254">
      <formula>$L681=0</formula>
    </cfRule>
  </conditionalFormatting>
  <conditionalFormatting sqref="Y681:AA681">
    <cfRule type="expression" dxfId="30" priority="13512">
      <formula>$L681=0</formula>
    </cfRule>
  </conditionalFormatting>
  <conditionalFormatting sqref="Z681:AA681">
    <cfRule type="cellIs" dxfId="31" priority="49807" operator="lessThan">
      <formula>0</formula>
    </cfRule>
    <cfRule type="cellIs" dxfId="32" priority="35289" operator="lessThan">
      <formula>0</formula>
    </cfRule>
  </conditionalFormatting>
  <conditionalFormatting sqref="AB681">
    <cfRule type="expression" dxfId="30" priority="6253">
      <formula>$L681=0</formula>
    </cfRule>
  </conditionalFormatting>
  <conditionalFormatting sqref="D682">
    <cfRule type="expression" dxfId="30" priority="20770">
      <formula>$L682=0</formula>
    </cfRule>
  </conditionalFormatting>
  <conditionalFormatting sqref="H682">
    <cfRule type="expression" dxfId="30" priority="20769">
      <formula>$L682=0</formula>
    </cfRule>
  </conditionalFormatting>
  <conditionalFormatting sqref="L682">
    <cfRule type="expression" dxfId="30" priority="20768">
      <formula>$L682=0</formula>
    </cfRule>
  </conditionalFormatting>
  <conditionalFormatting sqref="P682">
    <cfRule type="expression" dxfId="30" priority="20767">
      <formula>$L682=0</formula>
    </cfRule>
  </conditionalFormatting>
  <conditionalFormatting sqref="T682">
    <cfRule type="expression" dxfId="30" priority="20766">
      <formula>$L682=0</formula>
    </cfRule>
  </conditionalFormatting>
  <conditionalFormatting sqref="X682">
    <cfRule type="expression" dxfId="30" priority="20765">
      <formula>$L682=0</formula>
    </cfRule>
  </conditionalFormatting>
  <conditionalFormatting sqref="AB682">
    <cfRule type="expression" dxfId="30" priority="20764">
      <formula>$L682=0</formula>
    </cfRule>
  </conditionalFormatting>
  <conditionalFormatting sqref="A683:C683">
    <cfRule type="expression" dxfId="30" priority="13511">
      <formula>$L683=0</formula>
    </cfRule>
  </conditionalFormatting>
  <conditionalFormatting sqref="B683:C683">
    <cfRule type="cellIs" dxfId="31" priority="49806" operator="lessThan">
      <formula>0</formula>
    </cfRule>
    <cfRule type="cellIs" dxfId="32" priority="35288" operator="lessThan">
      <formula>0</formula>
    </cfRule>
  </conditionalFormatting>
  <conditionalFormatting sqref="D683">
    <cfRule type="expression" dxfId="30" priority="6252">
      <formula>$L683=0</formula>
    </cfRule>
  </conditionalFormatting>
  <conditionalFormatting sqref="E683:G683">
    <cfRule type="expression" dxfId="30" priority="13510">
      <formula>$L683=0</formula>
    </cfRule>
  </conditionalFormatting>
  <conditionalFormatting sqref="F683:G683">
    <cfRule type="cellIs" dxfId="31" priority="49805" operator="lessThan">
      <formula>0</formula>
    </cfRule>
    <cfRule type="cellIs" dxfId="32" priority="35287" operator="lessThan">
      <formula>0</formula>
    </cfRule>
  </conditionalFormatting>
  <conditionalFormatting sqref="H683">
    <cfRule type="expression" dxfId="30" priority="6251">
      <formula>$L683=0</formula>
    </cfRule>
  </conditionalFormatting>
  <conditionalFormatting sqref="I683:K683">
    <cfRule type="expression" dxfId="30" priority="13509">
      <formula>$L683=0</formula>
    </cfRule>
  </conditionalFormatting>
  <conditionalFormatting sqref="J683:K683">
    <cfRule type="cellIs" dxfId="31" priority="49804" operator="lessThan">
      <formula>0</formula>
    </cfRule>
    <cfRule type="cellIs" dxfId="32" priority="35286" operator="lessThan">
      <formula>0</formula>
    </cfRule>
  </conditionalFormatting>
  <conditionalFormatting sqref="L683">
    <cfRule type="expression" dxfId="30" priority="6250">
      <formula>$L683=0</formula>
    </cfRule>
  </conditionalFormatting>
  <conditionalFormatting sqref="M683:O683">
    <cfRule type="expression" dxfId="30" priority="13508">
      <formula>$L683=0</formula>
    </cfRule>
  </conditionalFormatting>
  <conditionalFormatting sqref="N683:O683">
    <cfRule type="cellIs" dxfId="31" priority="49803" operator="lessThan">
      <formula>0</formula>
    </cfRule>
    <cfRule type="cellIs" dxfId="32" priority="35285" operator="lessThan">
      <formula>0</formula>
    </cfRule>
  </conditionalFormatting>
  <conditionalFormatting sqref="P683">
    <cfRule type="expression" dxfId="30" priority="6249">
      <formula>$L683=0</formula>
    </cfRule>
  </conditionalFormatting>
  <conditionalFormatting sqref="Q683:S683">
    <cfRule type="expression" dxfId="30" priority="13507">
      <formula>$L683=0</formula>
    </cfRule>
  </conditionalFormatting>
  <conditionalFormatting sqref="R683:S683">
    <cfRule type="cellIs" dxfId="31" priority="49802" operator="lessThan">
      <formula>0</formula>
    </cfRule>
    <cfRule type="cellIs" dxfId="32" priority="35284" operator="lessThan">
      <formula>0</formula>
    </cfRule>
  </conditionalFormatting>
  <conditionalFormatting sqref="T683">
    <cfRule type="expression" dxfId="30" priority="6248">
      <formula>$L683=0</formula>
    </cfRule>
  </conditionalFormatting>
  <conditionalFormatting sqref="U683:W683">
    <cfRule type="expression" dxfId="30" priority="13506">
      <formula>$L683=0</formula>
    </cfRule>
  </conditionalFormatting>
  <conditionalFormatting sqref="V683:W683">
    <cfRule type="cellIs" dxfId="31" priority="49801" operator="lessThan">
      <formula>0</formula>
    </cfRule>
    <cfRule type="cellIs" dxfId="32" priority="35283" operator="lessThan">
      <formula>0</formula>
    </cfRule>
  </conditionalFormatting>
  <conditionalFormatting sqref="X683">
    <cfRule type="expression" dxfId="30" priority="6247">
      <formula>$L683=0</formula>
    </cfRule>
  </conditionalFormatting>
  <conditionalFormatting sqref="Y683:AA683">
    <cfRule type="expression" dxfId="30" priority="13505">
      <formula>$L683=0</formula>
    </cfRule>
  </conditionalFormatting>
  <conditionalFormatting sqref="Z683:AA683">
    <cfRule type="cellIs" dxfId="31" priority="49800" operator="lessThan">
      <formula>0</formula>
    </cfRule>
    <cfRule type="cellIs" dxfId="32" priority="35282" operator="lessThan">
      <formula>0</formula>
    </cfRule>
  </conditionalFormatting>
  <conditionalFormatting sqref="AB683">
    <cfRule type="expression" dxfId="30" priority="6246">
      <formula>$L683=0</formula>
    </cfRule>
  </conditionalFormatting>
  <conditionalFormatting sqref="D684">
    <cfRule type="expression" dxfId="30" priority="20763">
      <formula>$L684=0</formula>
    </cfRule>
  </conditionalFormatting>
  <conditionalFormatting sqref="H684">
    <cfRule type="expression" dxfId="30" priority="20762">
      <formula>$L684=0</formula>
    </cfRule>
  </conditionalFormatting>
  <conditionalFormatting sqref="L684">
    <cfRule type="expression" dxfId="30" priority="20761">
      <formula>$L684=0</formula>
    </cfRule>
  </conditionalFormatting>
  <conditionalFormatting sqref="P684">
    <cfRule type="expression" dxfId="30" priority="20760">
      <formula>$L684=0</formula>
    </cfRule>
  </conditionalFormatting>
  <conditionalFormatting sqref="T684">
    <cfRule type="expression" dxfId="30" priority="20759">
      <formula>$L684=0</formula>
    </cfRule>
  </conditionalFormatting>
  <conditionalFormatting sqref="X684">
    <cfRule type="expression" dxfId="30" priority="20758">
      <formula>$L684=0</formula>
    </cfRule>
  </conditionalFormatting>
  <conditionalFormatting sqref="AB684">
    <cfRule type="expression" dxfId="30" priority="20757">
      <formula>$L684=0</formula>
    </cfRule>
  </conditionalFormatting>
  <conditionalFormatting sqref="A685:C685">
    <cfRule type="expression" dxfId="30" priority="13504">
      <formula>$L685=0</formula>
    </cfRule>
  </conditionalFormatting>
  <conditionalFormatting sqref="B685:C685">
    <cfRule type="cellIs" dxfId="31" priority="49799" operator="lessThan">
      <formula>0</formula>
    </cfRule>
    <cfRule type="cellIs" dxfId="32" priority="35281" operator="lessThan">
      <formula>0</formula>
    </cfRule>
  </conditionalFormatting>
  <conditionalFormatting sqref="D685">
    <cfRule type="expression" dxfId="30" priority="6245">
      <formula>$L685=0</formula>
    </cfRule>
  </conditionalFormatting>
  <conditionalFormatting sqref="E685:G685">
    <cfRule type="expression" dxfId="30" priority="13503">
      <formula>$L685=0</formula>
    </cfRule>
  </conditionalFormatting>
  <conditionalFormatting sqref="F685:G685">
    <cfRule type="cellIs" dxfId="31" priority="49798" operator="lessThan">
      <formula>0</formula>
    </cfRule>
    <cfRule type="cellIs" dxfId="32" priority="35280" operator="lessThan">
      <formula>0</formula>
    </cfRule>
  </conditionalFormatting>
  <conditionalFormatting sqref="H685">
    <cfRule type="expression" dxfId="30" priority="6244">
      <formula>$L685=0</formula>
    </cfRule>
  </conditionalFormatting>
  <conditionalFormatting sqref="I685:K685">
    <cfRule type="expression" dxfId="30" priority="13502">
      <formula>$L685=0</formula>
    </cfRule>
  </conditionalFormatting>
  <conditionalFormatting sqref="J685:K685">
    <cfRule type="cellIs" dxfId="31" priority="49797" operator="lessThan">
      <formula>0</formula>
    </cfRule>
    <cfRule type="cellIs" dxfId="32" priority="35279" operator="lessThan">
      <formula>0</formula>
    </cfRule>
  </conditionalFormatting>
  <conditionalFormatting sqref="L685">
    <cfRule type="expression" dxfId="30" priority="6243">
      <formula>$L685=0</formula>
    </cfRule>
  </conditionalFormatting>
  <conditionalFormatting sqref="M685:O685">
    <cfRule type="expression" dxfId="30" priority="13501">
      <formula>$L685=0</formula>
    </cfRule>
  </conditionalFormatting>
  <conditionalFormatting sqref="N685:O685">
    <cfRule type="cellIs" dxfId="31" priority="49796" operator="lessThan">
      <formula>0</formula>
    </cfRule>
    <cfRule type="cellIs" dxfId="32" priority="35278" operator="lessThan">
      <formula>0</formula>
    </cfRule>
  </conditionalFormatting>
  <conditionalFormatting sqref="P685">
    <cfRule type="expression" dxfId="30" priority="6242">
      <formula>$L685=0</formula>
    </cfRule>
  </conditionalFormatting>
  <conditionalFormatting sqref="Q685:S685">
    <cfRule type="expression" dxfId="30" priority="13500">
      <formula>$L685=0</formula>
    </cfRule>
  </conditionalFormatting>
  <conditionalFormatting sqref="R685:S685">
    <cfRule type="cellIs" dxfId="31" priority="49795" operator="lessThan">
      <formula>0</formula>
    </cfRule>
    <cfRule type="cellIs" dxfId="32" priority="35277" operator="lessThan">
      <formula>0</formula>
    </cfRule>
  </conditionalFormatting>
  <conditionalFormatting sqref="T685">
    <cfRule type="expression" dxfId="30" priority="6241">
      <formula>$L685=0</formula>
    </cfRule>
  </conditionalFormatting>
  <conditionalFormatting sqref="U685:W685">
    <cfRule type="expression" dxfId="30" priority="13499">
      <formula>$L685=0</formula>
    </cfRule>
  </conditionalFormatting>
  <conditionalFormatting sqref="V685:W685">
    <cfRule type="cellIs" dxfId="31" priority="49794" operator="lessThan">
      <formula>0</formula>
    </cfRule>
    <cfRule type="cellIs" dxfId="32" priority="35276" operator="lessThan">
      <formula>0</formula>
    </cfRule>
  </conditionalFormatting>
  <conditionalFormatting sqref="X685">
    <cfRule type="expression" dxfId="30" priority="6240">
      <formula>$L685=0</formula>
    </cfRule>
  </conditionalFormatting>
  <conditionalFormatting sqref="Y685:AA685">
    <cfRule type="expression" dxfId="30" priority="13498">
      <formula>$L685=0</formula>
    </cfRule>
  </conditionalFormatting>
  <conditionalFormatting sqref="Z685:AA685">
    <cfRule type="cellIs" dxfId="31" priority="49793" operator="lessThan">
      <formula>0</formula>
    </cfRule>
    <cfRule type="cellIs" dxfId="32" priority="35275" operator="lessThan">
      <formula>0</formula>
    </cfRule>
  </conditionalFormatting>
  <conditionalFormatting sqref="AB685">
    <cfRule type="expression" dxfId="30" priority="6239">
      <formula>$L685=0</formula>
    </cfRule>
  </conditionalFormatting>
  <conditionalFormatting sqref="D686">
    <cfRule type="expression" dxfId="30" priority="20756">
      <formula>$L686=0</formula>
    </cfRule>
  </conditionalFormatting>
  <conditionalFormatting sqref="H686">
    <cfRule type="expression" dxfId="30" priority="20755">
      <formula>$L686=0</formula>
    </cfRule>
  </conditionalFormatting>
  <conditionalFormatting sqref="L686">
    <cfRule type="expression" dxfId="30" priority="20754">
      <formula>$L686=0</formula>
    </cfRule>
  </conditionalFormatting>
  <conditionalFormatting sqref="P686">
    <cfRule type="expression" dxfId="30" priority="20753">
      <formula>$L686=0</formula>
    </cfRule>
  </conditionalFormatting>
  <conditionalFormatting sqref="T686">
    <cfRule type="expression" dxfId="30" priority="20752">
      <formula>$L686=0</formula>
    </cfRule>
  </conditionalFormatting>
  <conditionalFormatting sqref="X686">
    <cfRule type="expression" dxfId="30" priority="20751">
      <formula>$L686=0</formula>
    </cfRule>
  </conditionalFormatting>
  <conditionalFormatting sqref="AB686">
    <cfRule type="expression" dxfId="30" priority="20750">
      <formula>$L686=0</formula>
    </cfRule>
  </conditionalFormatting>
  <conditionalFormatting sqref="A687:C687">
    <cfRule type="expression" dxfId="30" priority="13497">
      <formula>$L687=0</formula>
    </cfRule>
  </conditionalFormatting>
  <conditionalFormatting sqref="B687:C687">
    <cfRule type="cellIs" dxfId="31" priority="49792" operator="lessThan">
      <formula>0</formula>
    </cfRule>
    <cfRule type="cellIs" dxfId="32" priority="35274" operator="lessThan">
      <formula>0</formula>
    </cfRule>
  </conditionalFormatting>
  <conditionalFormatting sqref="D687">
    <cfRule type="expression" dxfId="30" priority="6238">
      <formula>$L687=0</formula>
    </cfRule>
  </conditionalFormatting>
  <conditionalFormatting sqref="E687:G687">
    <cfRule type="expression" dxfId="30" priority="13496">
      <formula>$L687=0</formula>
    </cfRule>
  </conditionalFormatting>
  <conditionalFormatting sqref="F687:G687">
    <cfRule type="cellIs" dxfId="31" priority="49791" operator="lessThan">
      <formula>0</formula>
    </cfRule>
    <cfRule type="cellIs" dxfId="32" priority="35273" operator="lessThan">
      <formula>0</formula>
    </cfRule>
  </conditionalFormatting>
  <conditionalFormatting sqref="H687">
    <cfRule type="expression" dxfId="30" priority="6237">
      <formula>$L687=0</formula>
    </cfRule>
  </conditionalFormatting>
  <conditionalFormatting sqref="I687:K687">
    <cfRule type="expression" dxfId="30" priority="13495">
      <formula>$L687=0</formula>
    </cfRule>
  </conditionalFormatting>
  <conditionalFormatting sqref="J687:K687">
    <cfRule type="cellIs" dxfId="31" priority="49790" operator="lessThan">
      <formula>0</formula>
    </cfRule>
    <cfRule type="cellIs" dxfId="32" priority="35272" operator="lessThan">
      <formula>0</formula>
    </cfRule>
  </conditionalFormatting>
  <conditionalFormatting sqref="L687">
    <cfRule type="expression" dxfId="30" priority="6236">
      <formula>$L687=0</formula>
    </cfRule>
  </conditionalFormatting>
  <conditionalFormatting sqref="M687:O687">
    <cfRule type="expression" dxfId="30" priority="13494">
      <formula>$L687=0</formula>
    </cfRule>
  </conditionalFormatting>
  <conditionalFormatting sqref="N687:O687">
    <cfRule type="cellIs" dxfId="31" priority="49789" operator="lessThan">
      <formula>0</formula>
    </cfRule>
    <cfRule type="cellIs" dxfId="32" priority="35271" operator="lessThan">
      <formula>0</formula>
    </cfRule>
  </conditionalFormatting>
  <conditionalFormatting sqref="P687">
    <cfRule type="expression" dxfId="30" priority="6235">
      <formula>$L687=0</formula>
    </cfRule>
  </conditionalFormatting>
  <conditionalFormatting sqref="Q687:S687">
    <cfRule type="expression" dxfId="30" priority="13493">
      <formula>$L687=0</formula>
    </cfRule>
  </conditionalFormatting>
  <conditionalFormatting sqref="R687:S687">
    <cfRule type="cellIs" dxfId="31" priority="49788" operator="lessThan">
      <formula>0</formula>
    </cfRule>
    <cfRule type="cellIs" dxfId="32" priority="35270" operator="lessThan">
      <formula>0</formula>
    </cfRule>
  </conditionalFormatting>
  <conditionalFormatting sqref="T687">
    <cfRule type="expression" dxfId="30" priority="6234">
      <formula>$L687=0</formula>
    </cfRule>
  </conditionalFormatting>
  <conditionalFormatting sqref="U687:W687">
    <cfRule type="expression" dxfId="30" priority="13492">
      <formula>$L687=0</formula>
    </cfRule>
  </conditionalFormatting>
  <conditionalFormatting sqref="V687:W687">
    <cfRule type="cellIs" dxfId="31" priority="49787" operator="lessThan">
      <formula>0</formula>
    </cfRule>
    <cfRule type="cellIs" dxfId="32" priority="35269" operator="lessThan">
      <formula>0</formula>
    </cfRule>
  </conditionalFormatting>
  <conditionalFormatting sqref="X687">
    <cfRule type="expression" dxfId="30" priority="6233">
      <formula>$L687=0</formula>
    </cfRule>
  </conditionalFormatting>
  <conditionalFormatting sqref="Y687:AA687">
    <cfRule type="expression" dxfId="30" priority="13491">
      <formula>$L687=0</formula>
    </cfRule>
  </conditionalFormatting>
  <conditionalFormatting sqref="Z687:AA687">
    <cfRule type="cellIs" dxfId="31" priority="49786" operator="lessThan">
      <formula>0</formula>
    </cfRule>
    <cfRule type="cellIs" dxfId="32" priority="35268" operator="lessThan">
      <formula>0</formula>
    </cfRule>
  </conditionalFormatting>
  <conditionalFormatting sqref="AB687">
    <cfRule type="expression" dxfId="30" priority="6232">
      <formula>$L687=0</formula>
    </cfRule>
  </conditionalFormatting>
  <conditionalFormatting sqref="D688">
    <cfRule type="expression" dxfId="30" priority="20749">
      <formula>$L688=0</formula>
    </cfRule>
  </conditionalFormatting>
  <conditionalFormatting sqref="H688">
    <cfRule type="expression" dxfId="30" priority="20748">
      <formula>$L688=0</formula>
    </cfRule>
  </conditionalFormatting>
  <conditionalFormatting sqref="L688">
    <cfRule type="expression" dxfId="30" priority="20747">
      <formula>$L688=0</formula>
    </cfRule>
  </conditionalFormatting>
  <conditionalFormatting sqref="P688">
    <cfRule type="expression" dxfId="30" priority="20746">
      <formula>$L688=0</formula>
    </cfRule>
  </conditionalFormatting>
  <conditionalFormatting sqref="T688">
    <cfRule type="expression" dxfId="30" priority="20745">
      <formula>$L688=0</formula>
    </cfRule>
  </conditionalFormatting>
  <conditionalFormatting sqref="X688">
    <cfRule type="expression" dxfId="30" priority="20744">
      <formula>$L688=0</formula>
    </cfRule>
  </conditionalFormatting>
  <conditionalFormatting sqref="AB688">
    <cfRule type="expression" dxfId="30" priority="20743">
      <formula>$L688=0</formula>
    </cfRule>
  </conditionalFormatting>
  <conditionalFormatting sqref="A689:C689">
    <cfRule type="expression" dxfId="30" priority="13490">
      <formula>$L689=0</formula>
    </cfRule>
  </conditionalFormatting>
  <conditionalFormatting sqref="B689:C689">
    <cfRule type="cellIs" dxfId="31" priority="49785" operator="lessThan">
      <formula>0</formula>
    </cfRule>
    <cfRule type="cellIs" dxfId="32" priority="35267" operator="lessThan">
      <formula>0</formula>
    </cfRule>
  </conditionalFormatting>
  <conditionalFormatting sqref="D689">
    <cfRule type="expression" dxfId="30" priority="6231">
      <formula>$L689=0</formula>
    </cfRule>
  </conditionalFormatting>
  <conditionalFormatting sqref="E689:G689">
    <cfRule type="expression" dxfId="30" priority="13489">
      <formula>$L689=0</formula>
    </cfRule>
  </conditionalFormatting>
  <conditionalFormatting sqref="F689:G689">
    <cfRule type="cellIs" dxfId="31" priority="49784" operator="lessThan">
      <formula>0</formula>
    </cfRule>
    <cfRule type="cellIs" dxfId="32" priority="35266" operator="lessThan">
      <formula>0</formula>
    </cfRule>
  </conditionalFormatting>
  <conditionalFormatting sqref="H689">
    <cfRule type="expression" dxfId="30" priority="6230">
      <formula>$L689=0</formula>
    </cfRule>
  </conditionalFormatting>
  <conditionalFormatting sqref="I689:K689">
    <cfRule type="expression" dxfId="30" priority="13488">
      <formula>$L689=0</formula>
    </cfRule>
  </conditionalFormatting>
  <conditionalFormatting sqref="J689:K689">
    <cfRule type="cellIs" dxfId="31" priority="49783" operator="lessThan">
      <formula>0</formula>
    </cfRule>
    <cfRule type="cellIs" dxfId="32" priority="35265" operator="lessThan">
      <formula>0</formula>
    </cfRule>
  </conditionalFormatting>
  <conditionalFormatting sqref="L689">
    <cfRule type="expression" dxfId="30" priority="6229">
      <formula>$L689=0</formula>
    </cfRule>
  </conditionalFormatting>
  <conditionalFormatting sqref="M689:O689">
    <cfRule type="expression" dxfId="30" priority="13487">
      <formula>$L689=0</formula>
    </cfRule>
  </conditionalFormatting>
  <conditionalFormatting sqref="N689:O689">
    <cfRule type="cellIs" dxfId="31" priority="49782" operator="lessThan">
      <formula>0</formula>
    </cfRule>
    <cfRule type="cellIs" dxfId="32" priority="35264" operator="lessThan">
      <formula>0</formula>
    </cfRule>
  </conditionalFormatting>
  <conditionalFormatting sqref="P689">
    <cfRule type="expression" dxfId="30" priority="6228">
      <formula>$L689=0</formula>
    </cfRule>
  </conditionalFormatting>
  <conditionalFormatting sqref="Q689:S689">
    <cfRule type="expression" dxfId="30" priority="13486">
      <formula>$L689=0</formula>
    </cfRule>
  </conditionalFormatting>
  <conditionalFormatting sqref="R689:S689">
    <cfRule type="cellIs" dxfId="31" priority="49781" operator="lessThan">
      <formula>0</formula>
    </cfRule>
    <cfRule type="cellIs" dxfId="32" priority="35263" operator="lessThan">
      <formula>0</formula>
    </cfRule>
  </conditionalFormatting>
  <conditionalFormatting sqref="T689">
    <cfRule type="expression" dxfId="30" priority="6227">
      <formula>$L689=0</formula>
    </cfRule>
  </conditionalFormatting>
  <conditionalFormatting sqref="U689:W689">
    <cfRule type="expression" dxfId="30" priority="13485">
      <formula>$L689=0</formula>
    </cfRule>
  </conditionalFormatting>
  <conditionalFormatting sqref="V689:W689">
    <cfRule type="cellIs" dxfId="31" priority="49780" operator="lessThan">
      <formula>0</formula>
    </cfRule>
    <cfRule type="cellIs" dxfId="32" priority="35262" operator="lessThan">
      <formula>0</formula>
    </cfRule>
  </conditionalFormatting>
  <conditionalFormatting sqref="X689">
    <cfRule type="expression" dxfId="30" priority="6226">
      <formula>$L689=0</formula>
    </cfRule>
  </conditionalFormatting>
  <conditionalFormatting sqref="Y689:AA689">
    <cfRule type="expression" dxfId="30" priority="13484">
      <formula>$L689=0</formula>
    </cfRule>
  </conditionalFormatting>
  <conditionalFormatting sqref="Z689:AA689">
    <cfRule type="cellIs" dxfId="31" priority="49779" operator="lessThan">
      <formula>0</formula>
    </cfRule>
    <cfRule type="cellIs" dxfId="32" priority="35261" operator="lessThan">
      <formula>0</formula>
    </cfRule>
  </conditionalFormatting>
  <conditionalFormatting sqref="AB689">
    <cfRule type="expression" dxfId="30" priority="6225">
      <formula>$L689=0</formula>
    </cfRule>
  </conditionalFormatting>
  <conditionalFormatting sqref="D690">
    <cfRule type="expression" dxfId="30" priority="20742">
      <formula>$L690=0</formula>
    </cfRule>
  </conditionalFormatting>
  <conditionalFormatting sqref="H690">
    <cfRule type="expression" dxfId="30" priority="20741">
      <formula>$L690=0</formula>
    </cfRule>
  </conditionalFormatting>
  <conditionalFormatting sqref="L690">
    <cfRule type="expression" dxfId="30" priority="20740">
      <formula>$L690=0</formula>
    </cfRule>
  </conditionalFormatting>
  <conditionalFormatting sqref="P690">
    <cfRule type="expression" dxfId="30" priority="20739">
      <formula>$L690=0</formula>
    </cfRule>
  </conditionalFormatting>
  <conditionalFormatting sqref="T690">
    <cfRule type="expression" dxfId="30" priority="20738">
      <formula>$L690=0</formula>
    </cfRule>
  </conditionalFormatting>
  <conditionalFormatting sqref="X690">
    <cfRule type="expression" dxfId="30" priority="20737">
      <formula>$L690=0</formula>
    </cfRule>
  </conditionalFormatting>
  <conditionalFormatting sqref="AB690">
    <cfRule type="expression" dxfId="30" priority="20736">
      <formula>$L690=0</formula>
    </cfRule>
  </conditionalFormatting>
  <conditionalFormatting sqref="A691:C691">
    <cfRule type="expression" dxfId="30" priority="13483">
      <formula>$L691=0</formula>
    </cfRule>
  </conditionalFormatting>
  <conditionalFormatting sqref="B691:C691">
    <cfRule type="cellIs" dxfId="31" priority="49778" operator="lessThan">
      <formula>0</formula>
    </cfRule>
    <cfRule type="cellIs" dxfId="32" priority="35260" operator="lessThan">
      <formula>0</formula>
    </cfRule>
  </conditionalFormatting>
  <conditionalFormatting sqref="D691">
    <cfRule type="expression" dxfId="30" priority="6224">
      <formula>$L691=0</formula>
    </cfRule>
  </conditionalFormatting>
  <conditionalFormatting sqref="E691:G691">
    <cfRule type="expression" dxfId="30" priority="13482">
      <formula>$L691=0</formula>
    </cfRule>
  </conditionalFormatting>
  <conditionalFormatting sqref="F691:G691">
    <cfRule type="cellIs" dxfId="31" priority="49777" operator="lessThan">
      <formula>0</formula>
    </cfRule>
    <cfRule type="cellIs" dxfId="32" priority="35259" operator="lessThan">
      <formula>0</formula>
    </cfRule>
  </conditionalFormatting>
  <conditionalFormatting sqref="H691">
    <cfRule type="expression" dxfId="30" priority="6223">
      <formula>$L691=0</formula>
    </cfRule>
  </conditionalFormatting>
  <conditionalFormatting sqref="I691:K691">
    <cfRule type="expression" dxfId="30" priority="13481">
      <formula>$L691=0</formula>
    </cfRule>
  </conditionalFormatting>
  <conditionalFormatting sqref="J691:K691">
    <cfRule type="cellIs" dxfId="31" priority="49776" operator="lessThan">
      <formula>0</formula>
    </cfRule>
    <cfRule type="cellIs" dxfId="32" priority="35258" operator="lessThan">
      <formula>0</formula>
    </cfRule>
  </conditionalFormatting>
  <conditionalFormatting sqref="L691">
    <cfRule type="expression" dxfId="30" priority="6222">
      <formula>$L691=0</formula>
    </cfRule>
  </conditionalFormatting>
  <conditionalFormatting sqref="M691:O691">
    <cfRule type="expression" dxfId="30" priority="13480">
      <formula>$L691=0</formula>
    </cfRule>
  </conditionalFormatting>
  <conditionalFormatting sqref="N691:O691">
    <cfRule type="cellIs" dxfId="31" priority="49775" operator="lessThan">
      <formula>0</formula>
    </cfRule>
    <cfRule type="cellIs" dxfId="32" priority="35257" operator="lessThan">
      <formula>0</formula>
    </cfRule>
  </conditionalFormatting>
  <conditionalFormatting sqref="P691">
    <cfRule type="expression" dxfId="30" priority="6221">
      <formula>$L691=0</formula>
    </cfRule>
  </conditionalFormatting>
  <conditionalFormatting sqref="Q691:S691">
    <cfRule type="expression" dxfId="30" priority="13479">
      <formula>$L691=0</formula>
    </cfRule>
  </conditionalFormatting>
  <conditionalFormatting sqref="R691:S691">
    <cfRule type="cellIs" dxfId="31" priority="49774" operator="lessThan">
      <formula>0</formula>
    </cfRule>
    <cfRule type="cellIs" dxfId="32" priority="35256" operator="lessThan">
      <formula>0</formula>
    </cfRule>
  </conditionalFormatting>
  <conditionalFormatting sqref="T691">
    <cfRule type="expression" dxfId="30" priority="6220">
      <formula>$L691=0</formula>
    </cfRule>
  </conditionalFormatting>
  <conditionalFormatting sqref="U691:W691">
    <cfRule type="expression" dxfId="30" priority="13478">
      <formula>$L691=0</formula>
    </cfRule>
  </conditionalFormatting>
  <conditionalFormatting sqref="V691:W691">
    <cfRule type="cellIs" dxfId="31" priority="49773" operator="lessThan">
      <formula>0</formula>
    </cfRule>
    <cfRule type="cellIs" dxfId="32" priority="35255" operator="lessThan">
      <formula>0</formula>
    </cfRule>
  </conditionalFormatting>
  <conditionalFormatting sqref="X691">
    <cfRule type="expression" dxfId="30" priority="6219">
      <formula>$L691=0</formula>
    </cfRule>
  </conditionalFormatting>
  <conditionalFormatting sqref="Y691:AA691">
    <cfRule type="expression" dxfId="30" priority="13477">
      <formula>$L691=0</formula>
    </cfRule>
  </conditionalFormatting>
  <conditionalFormatting sqref="Z691:AA691">
    <cfRule type="cellIs" dxfId="31" priority="49772" operator="lessThan">
      <formula>0</formula>
    </cfRule>
    <cfRule type="cellIs" dxfId="32" priority="35254" operator="lessThan">
      <formula>0</formula>
    </cfRule>
  </conditionalFormatting>
  <conditionalFormatting sqref="AB691">
    <cfRule type="expression" dxfId="30" priority="6218">
      <formula>$L691=0</formula>
    </cfRule>
  </conditionalFormatting>
  <conditionalFormatting sqref="D692">
    <cfRule type="expression" dxfId="30" priority="20735">
      <formula>$L692=0</formula>
    </cfRule>
  </conditionalFormatting>
  <conditionalFormatting sqref="H692">
    <cfRule type="expression" dxfId="30" priority="20734">
      <formula>$L692=0</formula>
    </cfRule>
  </conditionalFormatting>
  <conditionalFormatting sqref="L692">
    <cfRule type="expression" dxfId="30" priority="20733">
      <formula>$L692=0</formula>
    </cfRule>
  </conditionalFormatting>
  <conditionalFormatting sqref="P692">
    <cfRule type="expression" dxfId="30" priority="20732">
      <formula>$L692=0</formula>
    </cfRule>
  </conditionalFormatting>
  <conditionalFormatting sqref="T692">
    <cfRule type="expression" dxfId="30" priority="20731">
      <formula>$L692=0</formula>
    </cfRule>
  </conditionalFormatting>
  <conditionalFormatting sqref="X692">
    <cfRule type="expression" dxfId="30" priority="20730">
      <formula>$L692=0</formula>
    </cfRule>
  </conditionalFormatting>
  <conditionalFormatting sqref="AB692">
    <cfRule type="expression" dxfId="30" priority="20729">
      <formula>$L692=0</formula>
    </cfRule>
  </conditionalFormatting>
  <conditionalFormatting sqref="A693:C693">
    <cfRule type="expression" dxfId="30" priority="13476">
      <formula>$L693=0</formula>
    </cfRule>
  </conditionalFormatting>
  <conditionalFormatting sqref="B693:C693">
    <cfRule type="cellIs" dxfId="31" priority="49771" operator="lessThan">
      <formula>0</formula>
    </cfRule>
    <cfRule type="cellIs" dxfId="32" priority="35253" operator="lessThan">
      <formula>0</formula>
    </cfRule>
  </conditionalFormatting>
  <conditionalFormatting sqref="D693">
    <cfRule type="expression" dxfId="30" priority="6217">
      <formula>$L693=0</formula>
    </cfRule>
  </conditionalFormatting>
  <conditionalFormatting sqref="E693:G693">
    <cfRule type="expression" dxfId="30" priority="13475">
      <formula>$L693=0</formula>
    </cfRule>
  </conditionalFormatting>
  <conditionalFormatting sqref="F693:G693">
    <cfRule type="cellIs" dxfId="31" priority="49770" operator="lessThan">
      <formula>0</formula>
    </cfRule>
    <cfRule type="cellIs" dxfId="32" priority="35252" operator="lessThan">
      <formula>0</formula>
    </cfRule>
  </conditionalFormatting>
  <conditionalFormatting sqref="H693">
    <cfRule type="expression" dxfId="30" priority="6216">
      <formula>$L693=0</formula>
    </cfRule>
  </conditionalFormatting>
  <conditionalFormatting sqref="I693:K693">
    <cfRule type="expression" dxfId="30" priority="13474">
      <formula>$L693=0</formula>
    </cfRule>
  </conditionalFormatting>
  <conditionalFormatting sqref="J693:K693">
    <cfRule type="cellIs" dxfId="31" priority="49769" operator="lessThan">
      <formula>0</formula>
    </cfRule>
    <cfRule type="cellIs" dxfId="32" priority="35251" operator="lessThan">
      <formula>0</formula>
    </cfRule>
  </conditionalFormatting>
  <conditionalFormatting sqref="L693">
    <cfRule type="expression" dxfId="30" priority="6215">
      <formula>$L693=0</formula>
    </cfRule>
  </conditionalFormatting>
  <conditionalFormatting sqref="M693:O693">
    <cfRule type="expression" dxfId="30" priority="13473">
      <formula>$L693=0</formula>
    </cfRule>
  </conditionalFormatting>
  <conditionalFormatting sqref="N693:O693">
    <cfRule type="cellIs" dxfId="31" priority="49768" operator="lessThan">
      <formula>0</formula>
    </cfRule>
    <cfRule type="cellIs" dxfId="32" priority="35250" operator="lessThan">
      <formula>0</formula>
    </cfRule>
  </conditionalFormatting>
  <conditionalFormatting sqref="P693">
    <cfRule type="expression" dxfId="30" priority="6214">
      <formula>$L693=0</formula>
    </cfRule>
  </conditionalFormatting>
  <conditionalFormatting sqref="Q693:S693">
    <cfRule type="expression" dxfId="30" priority="13472">
      <formula>$L693=0</formula>
    </cfRule>
  </conditionalFormatting>
  <conditionalFormatting sqref="R693:S693">
    <cfRule type="cellIs" dxfId="31" priority="49767" operator="lessThan">
      <formula>0</formula>
    </cfRule>
    <cfRule type="cellIs" dxfId="32" priority="35249" operator="lessThan">
      <formula>0</formula>
    </cfRule>
  </conditionalFormatting>
  <conditionalFormatting sqref="T693">
    <cfRule type="expression" dxfId="30" priority="6213">
      <formula>$L693=0</formula>
    </cfRule>
  </conditionalFormatting>
  <conditionalFormatting sqref="U693:W693">
    <cfRule type="expression" dxfId="30" priority="13471">
      <formula>$L693=0</formula>
    </cfRule>
  </conditionalFormatting>
  <conditionalFormatting sqref="V693:W693">
    <cfRule type="cellIs" dxfId="31" priority="49766" operator="lessThan">
      <formula>0</formula>
    </cfRule>
    <cfRule type="cellIs" dxfId="32" priority="35248" operator="lessThan">
      <formula>0</formula>
    </cfRule>
  </conditionalFormatting>
  <conditionalFormatting sqref="X693">
    <cfRule type="expression" dxfId="30" priority="6212">
      <formula>$L693=0</formula>
    </cfRule>
  </conditionalFormatting>
  <conditionalFormatting sqref="Y693:AA693">
    <cfRule type="expression" dxfId="30" priority="13470">
      <formula>$L693=0</formula>
    </cfRule>
  </conditionalFormatting>
  <conditionalFormatting sqref="Z693:AA693">
    <cfRule type="cellIs" dxfId="31" priority="49765" operator="lessThan">
      <formula>0</formula>
    </cfRule>
    <cfRule type="cellIs" dxfId="32" priority="35247" operator="lessThan">
      <formula>0</formula>
    </cfRule>
  </conditionalFormatting>
  <conditionalFormatting sqref="AB693">
    <cfRule type="expression" dxfId="30" priority="6211">
      <formula>$L693=0</formula>
    </cfRule>
  </conditionalFormatting>
  <conditionalFormatting sqref="D694">
    <cfRule type="expression" dxfId="30" priority="20728">
      <formula>$L694=0</formula>
    </cfRule>
  </conditionalFormatting>
  <conditionalFormatting sqref="H694">
    <cfRule type="expression" dxfId="30" priority="20727">
      <formula>$L694=0</formula>
    </cfRule>
  </conditionalFormatting>
  <conditionalFormatting sqref="L694">
    <cfRule type="expression" dxfId="30" priority="20726">
      <formula>$L694=0</formula>
    </cfRule>
  </conditionalFormatting>
  <conditionalFormatting sqref="P694">
    <cfRule type="expression" dxfId="30" priority="20725">
      <formula>$L694=0</formula>
    </cfRule>
  </conditionalFormatting>
  <conditionalFormatting sqref="T694">
    <cfRule type="expression" dxfId="30" priority="20724">
      <formula>$L694=0</formula>
    </cfRule>
  </conditionalFormatting>
  <conditionalFormatting sqref="X694">
    <cfRule type="expression" dxfId="30" priority="20723">
      <formula>$L694=0</formula>
    </cfRule>
  </conditionalFormatting>
  <conditionalFormatting sqref="AB694">
    <cfRule type="expression" dxfId="30" priority="20722">
      <formula>$L694=0</formula>
    </cfRule>
  </conditionalFormatting>
  <conditionalFormatting sqref="A695:C695">
    <cfRule type="expression" dxfId="30" priority="13469">
      <formula>$L695=0</formula>
    </cfRule>
  </conditionalFormatting>
  <conditionalFormatting sqref="B695:C695">
    <cfRule type="cellIs" dxfId="31" priority="49764" operator="lessThan">
      <formula>0</formula>
    </cfRule>
    <cfRule type="cellIs" dxfId="32" priority="35246" operator="lessThan">
      <formula>0</formula>
    </cfRule>
  </conditionalFormatting>
  <conditionalFormatting sqref="D695">
    <cfRule type="expression" dxfId="30" priority="6210">
      <formula>$L695=0</formula>
    </cfRule>
  </conditionalFormatting>
  <conditionalFormatting sqref="E695:G695">
    <cfRule type="expression" dxfId="30" priority="13468">
      <formula>$L695=0</formula>
    </cfRule>
  </conditionalFormatting>
  <conditionalFormatting sqref="F695:G695">
    <cfRule type="cellIs" dxfId="31" priority="49763" operator="lessThan">
      <formula>0</formula>
    </cfRule>
    <cfRule type="cellIs" dxfId="32" priority="35245" operator="lessThan">
      <formula>0</formula>
    </cfRule>
  </conditionalFormatting>
  <conditionalFormatting sqref="H695">
    <cfRule type="expression" dxfId="30" priority="6209">
      <formula>$L695=0</formula>
    </cfRule>
  </conditionalFormatting>
  <conditionalFormatting sqref="I695:K695">
    <cfRule type="expression" dxfId="30" priority="13467">
      <formula>$L695=0</formula>
    </cfRule>
  </conditionalFormatting>
  <conditionalFormatting sqref="J695:K695">
    <cfRule type="cellIs" dxfId="31" priority="49762" operator="lessThan">
      <formula>0</formula>
    </cfRule>
    <cfRule type="cellIs" dxfId="32" priority="35244" operator="lessThan">
      <formula>0</formula>
    </cfRule>
  </conditionalFormatting>
  <conditionalFormatting sqref="L695">
    <cfRule type="expression" dxfId="30" priority="6208">
      <formula>$L695=0</formula>
    </cfRule>
  </conditionalFormatting>
  <conditionalFormatting sqref="M695:O695">
    <cfRule type="expression" dxfId="30" priority="13466">
      <formula>$L695=0</formula>
    </cfRule>
  </conditionalFormatting>
  <conditionalFormatting sqref="N695:O695">
    <cfRule type="cellIs" dxfId="31" priority="49761" operator="lessThan">
      <formula>0</formula>
    </cfRule>
    <cfRule type="cellIs" dxfId="32" priority="35243" operator="lessThan">
      <formula>0</formula>
    </cfRule>
  </conditionalFormatting>
  <conditionalFormatting sqref="P695">
    <cfRule type="expression" dxfId="30" priority="6207">
      <formula>$L695=0</formula>
    </cfRule>
  </conditionalFormatting>
  <conditionalFormatting sqref="Q695:S695">
    <cfRule type="expression" dxfId="30" priority="13465">
      <formula>$L695=0</formula>
    </cfRule>
  </conditionalFormatting>
  <conditionalFormatting sqref="R695:S695">
    <cfRule type="cellIs" dxfId="31" priority="49760" operator="lessThan">
      <formula>0</formula>
    </cfRule>
    <cfRule type="cellIs" dxfId="32" priority="35242" operator="lessThan">
      <formula>0</formula>
    </cfRule>
  </conditionalFormatting>
  <conditionalFormatting sqref="T695">
    <cfRule type="expression" dxfId="30" priority="6206">
      <formula>$L695=0</formula>
    </cfRule>
  </conditionalFormatting>
  <conditionalFormatting sqref="U695:W695">
    <cfRule type="expression" dxfId="30" priority="13464">
      <formula>$L695=0</formula>
    </cfRule>
  </conditionalFormatting>
  <conditionalFormatting sqref="V695:W695">
    <cfRule type="cellIs" dxfId="31" priority="49759" operator="lessThan">
      <formula>0</formula>
    </cfRule>
    <cfRule type="cellIs" dxfId="32" priority="35241" operator="lessThan">
      <formula>0</formula>
    </cfRule>
  </conditionalFormatting>
  <conditionalFormatting sqref="X695">
    <cfRule type="expression" dxfId="30" priority="6205">
      <formula>$L695=0</formula>
    </cfRule>
  </conditionalFormatting>
  <conditionalFormatting sqref="Y695:AA695">
    <cfRule type="expression" dxfId="30" priority="13463">
      <formula>$L695=0</formula>
    </cfRule>
  </conditionalFormatting>
  <conditionalFormatting sqref="Z695:AA695">
    <cfRule type="cellIs" dxfId="31" priority="49758" operator="lessThan">
      <formula>0</formula>
    </cfRule>
    <cfRule type="cellIs" dxfId="32" priority="35240" operator="lessThan">
      <formula>0</formula>
    </cfRule>
  </conditionalFormatting>
  <conditionalFormatting sqref="AB695">
    <cfRule type="expression" dxfId="30" priority="6204">
      <formula>$L695=0</formula>
    </cfRule>
  </conditionalFormatting>
  <conditionalFormatting sqref="D696">
    <cfRule type="expression" dxfId="30" priority="20721">
      <formula>$L696=0</formula>
    </cfRule>
  </conditionalFormatting>
  <conditionalFormatting sqref="H696">
    <cfRule type="expression" dxfId="30" priority="20720">
      <formula>$L696=0</formula>
    </cfRule>
  </conditionalFormatting>
  <conditionalFormatting sqref="L696">
    <cfRule type="expression" dxfId="30" priority="20719">
      <formula>$L696=0</formula>
    </cfRule>
  </conditionalFormatting>
  <conditionalFormatting sqref="P696">
    <cfRule type="expression" dxfId="30" priority="20718">
      <formula>$L696=0</formula>
    </cfRule>
  </conditionalFormatting>
  <conditionalFormatting sqref="T696">
    <cfRule type="expression" dxfId="30" priority="20717">
      <formula>$L696=0</formula>
    </cfRule>
  </conditionalFormatting>
  <conditionalFormatting sqref="X696">
    <cfRule type="expression" dxfId="30" priority="20716">
      <formula>$L696=0</formula>
    </cfRule>
  </conditionalFormatting>
  <conditionalFormatting sqref="AB696">
    <cfRule type="expression" dxfId="30" priority="20715">
      <formula>$L696=0</formula>
    </cfRule>
  </conditionalFormatting>
  <conditionalFormatting sqref="A697:C697">
    <cfRule type="expression" dxfId="30" priority="13462">
      <formula>$L697=0</formula>
    </cfRule>
  </conditionalFormatting>
  <conditionalFormatting sqref="B697:C697">
    <cfRule type="cellIs" dxfId="31" priority="49757" operator="lessThan">
      <formula>0</formula>
    </cfRule>
    <cfRule type="cellIs" dxfId="32" priority="35239" operator="lessThan">
      <formula>0</formula>
    </cfRule>
  </conditionalFormatting>
  <conditionalFormatting sqref="D697">
    <cfRule type="expression" dxfId="30" priority="6203">
      <formula>$L697=0</formula>
    </cfRule>
  </conditionalFormatting>
  <conditionalFormatting sqref="E697:G697">
    <cfRule type="expression" dxfId="30" priority="13461">
      <formula>$L697=0</formula>
    </cfRule>
  </conditionalFormatting>
  <conditionalFormatting sqref="F697:G697">
    <cfRule type="cellIs" dxfId="31" priority="49756" operator="lessThan">
      <formula>0</formula>
    </cfRule>
    <cfRule type="cellIs" dxfId="32" priority="35238" operator="lessThan">
      <formula>0</formula>
    </cfRule>
  </conditionalFormatting>
  <conditionalFormatting sqref="H697">
    <cfRule type="expression" dxfId="30" priority="6202">
      <formula>$L697=0</formula>
    </cfRule>
  </conditionalFormatting>
  <conditionalFormatting sqref="I697:K697">
    <cfRule type="expression" dxfId="30" priority="13460">
      <formula>$L697=0</formula>
    </cfRule>
  </conditionalFormatting>
  <conditionalFormatting sqref="J697:K697">
    <cfRule type="cellIs" dxfId="31" priority="49755" operator="lessThan">
      <formula>0</formula>
    </cfRule>
    <cfRule type="cellIs" dxfId="32" priority="35237" operator="lessThan">
      <formula>0</formula>
    </cfRule>
  </conditionalFormatting>
  <conditionalFormatting sqref="L697">
    <cfRule type="expression" dxfId="30" priority="6201">
      <formula>$L697=0</formula>
    </cfRule>
  </conditionalFormatting>
  <conditionalFormatting sqref="M697:O697">
    <cfRule type="expression" dxfId="30" priority="13459">
      <formula>$L697=0</formula>
    </cfRule>
  </conditionalFormatting>
  <conditionalFormatting sqref="N697:O697">
    <cfRule type="cellIs" dxfId="31" priority="49754" operator="lessThan">
      <formula>0</formula>
    </cfRule>
    <cfRule type="cellIs" dxfId="32" priority="35236" operator="lessThan">
      <formula>0</formula>
    </cfRule>
  </conditionalFormatting>
  <conditionalFormatting sqref="P697">
    <cfRule type="expression" dxfId="30" priority="6200">
      <formula>$L697=0</formula>
    </cfRule>
  </conditionalFormatting>
  <conditionalFormatting sqref="Q697:S697">
    <cfRule type="expression" dxfId="30" priority="13458">
      <formula>$L697=0</formula>
    </cfRule>
  </conditionalFormatting>
  <conditionalFormatting sqref="R697:S697">
    <cfRule type="cellIs" dxfId="31" priority="49753" operator="lessThan">
      <formula>0</formula>
    </cfRule>
    <cfRule type="cellIs" dxfId="32" priority="35235" operator="lessThan">
      <formula>0</formula>
    </cfRule>
  </conditionalFormatting>
  <conditionalFormatting sqref="T697">
    <cfRule type="expression" dxfId="30" priority="6199">
      <formula>$L697=0</formula>
    </cfRule>
  </conditionalFormatting>
  <conditionalFormatting sqref="U697:W697">
    <cfRule type="expression" dxfId="30" priority="13457">
      <formula>$L697=0</formula>
    </cfRule>
  </conditionalFormatting>
  <conditionalFormatting sqref="V697:W697">
    <cfRule type="cellIs" dxfId="31" priority="49752" operator="lessThan">
      <formula>0</formula>
    </cfRule>
    <cfRule type="cellIs" dxfId="32" priority="35234" operator="lessThan">
      <formula>0</formula>
    </cfRule>
  </conditionalFormatting>
  <conditionalFormatting sqref="X697">
    <cfRule type="expression" dxfId="30" priority="6198">
      <formula>$L697=0</formula>
    </cfRule>
  </conditionalFormatting>
  <conditionalFormatting sqref="Y697:AA697">
    <cfRule type="expression" dxfId="30" priority="13456">
      <formula>$L697=0</formula>
    </cfRule>
  </conditionalFormatting>
  <conditionalFormatting sqref="Z697:AA697">
    <cfRule type="cellIs" dxfId="31" priority="49751" operator="lessThan">
      <formula>0</formula>
    </cfRule>
    <cfRule type="cellIs" dxfId="32" priority="35233" operator="lessThan">
      <formula>0</formula>
    </cfRule>
  </conditionalFormatting>
  <conditionalFormatting sqref="AB697">
    <cfRule type="expression" dxfId="30" priority="6197">
      <formula>$L697=0</formula>
    </cfRule>
  </conditionalFormatting>
  <conditionalFormatting sqref="D698">
    <cfRule type="expression" dxfId="30" priority="20714">
      <formula>$L698=0</formula>
    </cfRule>
  </conditionalFormatting>
  <conditionalFormatting sqref="H698">
    <cfRule type="expression" dxfId="30" priority="20713">
      <formula>$L698=0</formula>
    </cfRule>
  </conditionalFormatting>
  <conditionalFormatting sqref="L698">
    <cfRule type="expression" dxfId="30" priority="20712">
      <formula>$L698=0</formula>
    </cfRule>
  </conditionalFormatting>
  <conditionalFormatting sqref="P698">
    <cfRule type="expression" dxfId="30" priority="20711">
      <formula>$L698=0</formula>
    </cfRule>
  </conditionalFormatting>
  <conditionalFormatting sqref="T698">
    <cfRule type="expression" dxfId="30" priority="20710">
      <formula>$L698=0</formula>
    </cfRule>
  </conditionalFormatting>
  <conditionalFormatting sqref="X698">
    <cfRule type="expression" dxfId="30" priority="20709">
      <formula>$L698=0</formula>
    </cfRule>
  </conditionalFormatting>
  <conditionalFormatting sqref="AB698">
    <cfRule type="expression" dxfId="30" priority="20708">
      <formula>$L698=0</formula>
    </cfRule>
  </conditionalFormatting>
  <conditionalFormatting sqref="A699:C699">
    <cfRule type="expression" dxfId="30" priority="13455">
      <formula>$L699=0</formula>
    </cfRule>
  </conditionalFormatting>
  <conditionalFormatting sqref="B699:C699">
    <cfRule type="cellIs" dxfId="31" priority="49750" operator="lessThan">
      <formula>0</formula>
    </cfRule>
    <cfRule type="cellIs" dxfId="32" priority="35232" operator="lessThan">
      <formula>0</formula>
    </cfRule>
  </conditionalFormatting>
  <conditionalFormatting sqref="D699">
    <cfRule type="expression" dxfId="30" priority="6196">
      <formula>$L699=0</formula>
    </cfRule>
  </conditionalFormatting>
  <conditionalFormatting sqref="E699:G699">
    <cfRule type="expression" dxfId="30" priority="13454">
      <formula>$L699=0</formula>
    </cfRule>
  </conditionalFormatting>
  <conditionalFormatting sqref="F699:G699">
    <cfRule type="cellIs" dxfId="31" priority="49749" operator="lessThan">
      <formula>0</formula>
    </cfRule>
    <cfRule type="cellIs" dxfId="32" priority="35231" operator="lessThan">
      <formula>0</formula>
    </cfRule>
  </conditionalFormatting>
  <conditionalFormatting sqref="H699">
    <cfRule type="expression" dxfId="30" priority="6195">
      <formula>$L699=0</formula>
    </cfRule>
  </conditionalFormatting>
  <conditionalFormatting sqref="I699:K699">
    <cfRule type="expression" dxfId="30" priority="13453">
      <formula>$L699=0</formula>
    </cfRule>
  </conditionalFormatting>
  <conditionalFormatting sqref="J699:K699">
    <cfRule type="cellIs" dxfId="31" priority="49748" operator="lessThan">
      <formula>0</formula>
    </cfRule>
    <cfRule type="cellIs" dxfId="32" priority="35230" operator="lessThan">
      <formula>0</formula>
    </cfRule>
  </conditionalFormatting>
  <conditionalFormatting sqref="L699">
    <cfRule type="expression" dxfId="30" priority="6194">
      <formula>$L699=0</formula>
    </cfRule>
  </conditionalFormatting>
  <conditionalFormatting sqref="M699:O699">
    <cfRule type="expression" dxfId="30" priority="13452">
      <formula>$L699=0</formula>
    </cfRule>
  </conditionalFormatting>
  <conditionalFormatting sqref="N699:O699">
    <cfRule type="cellIs" dxfId="31" priority="49747" operator="lessThan">
      <formula>0</formula>
    </cfRule>
    <cfRule type="cellIs" dxfId="32" priority="35229" operator="lessThan">
      <formula>0</formula>
    </cfRule>
  </conditionalFormatting>
  <conditionalFormatting sqref="P699">
    <cfRule type="expression" dxfId="30" priority="6193">
      <formula>$L699=0</formula>
    </cfRule>
  </conditionalFormatting>
  <conditionalFormatting sqref="Q699:S699">
    <cfRule type="expression" dxfId="30" priority="13451">
      <formula>$L699=0</formula>
    </cfRule>
  </conditionalFormatting>
  <conditionalFormatting sqref="R699:S699">
    <cfRule type="cellIs" dxfId="31" priority="49746" operator="lessThan">
      <formula>0</formula>
    </cfRule>
    <cfRule type="cellIs" dxfId="32" priority="35228" operator="lessThan">
      <formula>0</formula>
    </cfRule>
  </conditionalFormatting>
  <conditionalFormatting sqref="T699">
    <cfRule type="expression" dxfId="30" priority="6192">
      <formula>$L699=0</formula>
    </cfRule>
  </conditionalFormatting>
  <conditionalFormatting sqref="U699:W699">
    <cfRule type="expression" dxfId="30" priority="13450">
      <formula>$L699=0</formula>
    </cfRule>
  </conditionalFormatting>
  <conditionalFormatting sqref="V699:W699">
    <cfRule type="cellIs" dxfId="31" priority="49745" operator="lessThan">
      <formula>0</formula>
    </cfRule>
    <cfRule type="cellIs" dxfId="32" priority="35227" operator="lessThan">
      <formula>0</formula>
    </cfRule>
  </conditionalFormatting>
  <conditionalFormatting sqref="X699">
    <cfRule type="expression" dxfId="30" priority="6191">
      <formula>$L699=0</formula>
    </cfRule>
  </conditionalFormatting>
  <conditionalFormatting sqref="Y699:AA699">
    <cfRule type="expression" dxfId="30" priority="13449">
      <formula>$L699=0</formula>
    </cfRule>
  </conditionalFormatting>
  <conditionalFormatting sqref="Z699:AA699">
    <cfRule type="cellIs" dxfId="31" priority="49744" operator="lessThan">
      <formula>0</formula>
    </cfRule>
    <cfRule type="cellIs" dxfId="32" priority="35226" operator="lessThan">
      <formula>0</formula>
    </cfRule>
  </conditionalFormatting>
  <conditionalFormatting sqref="AB699">
    <cfRule type="expression" dxfId="30" priority="6190">
      <formula>$L699=0</formula>
    </cfRule>
  </conditionalFormatting>
  <conditionalFormatting sqref="D700">
    <cfRule type="expression" dxfId="30" priority="20707">
      <formula>$L700=0</formula>
    </cfRule>
  </conditionalFormatting>
  <conditionalFormatting sqref="H700">
    <cfRule type="expression" dxfId="30" priority="20706">
      <formula>$L700=0</formula>
    </cfRule>
  </conditionalFormatting>
  <conditionalFormatting sqref="L700">
    <cfRule type="expression" dxfId="30" priority="20705">
      <formula>$L700=0</formula>
    </cfRule>
  </conditionalFormatting>
  <conditionalFormatting sqref="P700">
    <cfRule type="expression" dxfId="30" priority="20704">
      <formula>$L700=0</formula>
    </cfRule>
  </conditionalFormatting>
  <conditionalFormatting sqref="T700">
    <cfRule type="expression" dxfId="30" priority="20703">
      <formula>$L700=0</formula>
    </cfRule>
  </conditionalFormatting>
  <conditionalFormatting sqref="X700">
    <cfRule type="expression" dxfId="30" priority="20702">
      <formula>$L700=0</formula>
    </cfRule>
  </conditionalFormatting>
  <conditionalFormatting sqref="AB700">
    <cfRule type="expression" dxfId="30" priority="20701">
      <formula>$L700=0</formula>
    </cfRule>
  </conditionalFormatting>
  <conditionalFormatting sqref="A701:C701">
    <cfRule type="expression" dxfId="30" priority="13448">
      <formula>$L701=0</formula>
    </cfRule>
  </conditionalFormatting>
  <conditionalFormatting sqref="B701:C701">
    <cfRule type="cellIs" dxfId="31" priority="49743" operator="lessThan">
      <formula>0</formula>
    </cfRule>
    <cfRule type="cellIs" dxfId="32" priority="35225" operator="lessThan">
      <formula>0</formula>
    </cfRule>
  </conditionalFormatting>
  <conditionalFormatting sqref="D701">
    <cfRule type="expression" dxfId="30" priority="6189">
      <formula>$L701=0</formula>
    </cfRule>
  </conditionalFormatting>
  <conditionalFormatting sqref="E701:G701">
    <cfRule type="expression" dxfId="30" priority="13447">
      <formula>$L701=0</formula>
    </cfRule>
  </conditionalFormatting>
  <conditionalFormatting sqref="F701:G701">
    <cfRule type="cellIs" dxfId="31" priority="49742" operator="lessThan">
      <formula>0</formula>
    </cfRule>
    <cfRule type="cellIs" dxfId="32" priority="35224" operator="lessThan">
      <formula>0</formula>
    </cfRule>
  </conditionalFormatting>
  <conditionalFormatting sqref="H701">
    <cfRule type="expression" dxfId="30" priority="6188">
      <formula>$L701=0</formula>
    </cfRule>
  </conditionalFormatting>
  <conditionalFormatting sqref="I701:K701">
    <cfRule type="expression" dxfId="30" priority="13446">
      <formula>$L701=0</formula>
    </cfRule>
  </conditionalFormatting>
  <conditionalFormatting sqref="J701:K701">
    <cfRule type="cellIs" dxfId="31" priority="49741" operator="lessThan">
      <formula>0</formula>
    </cfRule>
    <cfRule type="cellIs" dxfId="32" priority="35223" operator="lessThan">
      <formula>0</formula>
    </cfRule>
  </conditionalFormatting>
  <conditionalFormatting sqref="L701">
    <cfRule type="expression" dxfId="30" priority="6187">
      <formula>$L701=0</formula>
    </cfRule>
  </conditionalFormatting>
  <conditionalFormatting sqref="M701:O701">
    <cfRule type="expression" dxfId="30" priority="13445">
      <formula>$L701=0</formula>
    </cfRule>
  </conditionalFormatting>
  <conditionalFormatting sqref="N701:O701">
    <cfRule type="cellIs" dxfId="31" priority="49740" operator="lessThan">
      <formula>0</formula>
    </cfRule>
    <cfRule type="cellIs" dxfId="32" priority="35222" operator="lessThan">
      <formula>0</formula>
    </cfRule>
  </conditionalFormatting>
  <conditionalFormatting sqref="P701">
    <cfRule type="expression" dxfId="30" priority="6186">
      <formula>$L701=0</formula>
    </cfRule>
  </conditionalFormatting>
  <conditionalFormatting sqref="Q701:S701">
    <cfRule type="expression" dxfId="30" priority="13444">
      <formula>$L701=0</formula>
    </cfRule>
  </conditionalFormatting>
  <conditionalFormatting sqref="R701:S701">
    <cfRule type="cellIs" dxfId="31" priority="49739" operator="lessThan">
      <formula>0</formula>
    </cfRule>
    <cfRule type="cellIs" dxfId="32" priority="35221" operator="lessThan">
      <formula>0</formula>
    </cfRule>
  </conditionalFormatting>
  <conditionalFormatting sqref="T701">
    <cfRule type="expression" dxfId="30" priority="6185">
      <formula>$L701=0</formula>
    </cfRule>
  </conditionalFormatting>
  <conditionalFormatting sqref="U701:W701">
    <cfRule type="expression" dxfId="30" priority="13443">
      <formula>$L701=0</formula>
    </cfRule>
  </conditionalFormatting>
  <conditionalFormatting sqref="V701:W701">
    <cfRule type="cellIs" dxfId="31" priority="49738" operator="lessThan">
      <formula>0</formula>
    </cfRule>
    <cfRule type="cellIs" dxfId="32" priority="35220" operator="lessThan">
      <formula>0</formula>
    </cfRule>
  </conditionalFormatting>
  <conditionalFormatting sqref="X701">
    <cfRule type="expression" dxfId="30" priority="6184">
      <formula>$L701=0</formula>
    </cfRule>
  </conditionalFormatting>
  <conditionalFormatting sqref="Y701:AA701">
    <cfRule type="expression" dxfId="30" priority="13442">
      <formula>$L701=0</formula>
    </cfRule>
  </conditionalFormatting>
  <conditionalFormatting sqref="Z701:AA701">
    <cfRule type="cellIs" dxfId="31" priority="49737" operator="lessThan">
      <formula>0</formula>
    </cfRule>
    <cfRule type="cellIs" dxfId="32" priority="35219" operator="lessThan">
      <formula>0</formula>
    </cfRule>
  </conditionalFormatting>
  <conditionalFormatting sqref="AB701">
    <cfRule type="expression" dxfId="30" priority="6183">
      <formula>$L701=0</formula>
    </cfRule>
  </conditionalFormatting>
  <conditionalFormatting sqref="D702">
    <cfRule type="expression" dxfId="30" priority="20700">
      <formula>$L702=0</formula>
    </cfRule>
  </conditionalFormatting>
  <conditionalFormatting sqref="H702">
    <cfRule type="expression" dxfId="30" priority="20699">
      <formula>$L702=0</formula>
    </cfRule>
  </conditionalFormatting>
  <conditionalFormatting sqref="L702">
    <cfRule type="expression" dxfId="30" priority="20698">
      <formula>$L702=0</formula>
    </cfRule>
  </conditionalFormatting>
  <conditionalFormatting sqref="P702">
    <cfRule type="expression" dxfId="30" priority="20697">
      <formula>$L702=0</formula>
    </cfRule>
  </conditionalFormatting>
  <conditionalFormatting sqref="T702">
    <cfRule type="expression" dxfId="30" priority="20696">
      <formula>$L702=0</formula>
    </cfRule>
  </conditionalFormatting>
  <conditionalFormatting sqref="X702">
    <cfRule type="expression" dxfId="30" priority="20695">
      <formula>$L702=0</formula>
    </cfRule>
  </conditionalFormatting>
  <conditionalFormatting sqref="AB702">
    <cfRule type="expression" dxfId="30" priority="20694">
      <formula>$L702=0</formula>
    </cfRule>
  </conditionalFormatting>
  <conditionalFormatting sqref="A703:C703">
    <cfRule type="expression" dxfId="30" priority="13441">
      <formula>$L703=0</formula>
    </cfRule>
  </conditionalFormatting>
  <conditionalFormatting sqref="B703:C703">
    <cfRule type="cellIs" dxfId="31" priority="49736" operator="lessThan">
      <formula>0</formula>
    </cfRule>
    <cfRule type="cellIs" dxfId="32" priority="35218" operator="lessThan">
      <formula>0</formula>
    </cfRule>
  </conditionalFormatting>
  <conditionalFormatting sqref="D703">
    <cfRule type="expression" dxfId="30" priority="6182">
      <formula>$L703=0</formula>
    </cfRule>
  </conditionalFormatting>
  <conditionalFormatting sqref="E703:G703">
    <cfRule type="expression" dxfId="30" priority="13440">
      <formula>$L703=0</formula>
    </cfRule>
  </conditionalFormatting>
  <conditionalFormatting sqref="F703:G703">
    <cfRule type="cellIs" dxfId="31" priority="49735" operator="lessThan">
      <formula>0</formula>
    </cfRule>
    <cfRule type="cellIs" dxfId="32" priority="35217" operator="lessThan">
      <formula>0</formula>
    </cfRule>
  </conditionalFormatting>
  <conditionalFormatting sqref="H703">
    <cfRule type="expression" dxfId="30" priority="6181">
      <formula>$L703=0</formula>
    </cfRule>
  </conditionalFormatting>
  <conditionalFormatting sqref="I703:K703">
    <cfRule type="expression" dxfId="30" priority="13439">
      <formula>$L703=0</formula>
    </cfRule>
  </conditionalFormatting>
  <conditionalFormatting sqref="J703:K703">
    <cfRule type="cellIs" dxfId="31" priority="49734" operator="lessThan">
      <formula>0</formula>
    </cfRule>
    <cfRule type="cellIs" dxfId="32" priority="35216" operator="lessThan">
      <formula>0</formula>
    </cfRule>
  </conditionalFormatting>
  <conditionalFormatting sqref="L703">
    <cfRule type="expression" dxfId="30" priority="6180">
      <formula>$L703=0</formula>
    </cfRule>
  </conditionalFormatting>
  <conditionalFormatting sqref="M703:O703">
    <cfRule type="expression" dxfId="30" priority="13438">
      <formula>$L703=0</formula>
    </cfRule>
  </conditionalFormatting>
  <conditionalFormatting sqref="N703:O703">
    <cfRule type="cellIs" dxfId="31" priority="49733" operator="lessThan">
      <formula>0</formula>
    </cfRule>
    <cfRule type="cellIs" dxfId="32" priority="35215" operator="lessThan">
      <formula>0</formula>
    </cfRule>
  </conditionalFormatting>
  <conditionalFormatting sqref="P703">
    <cfRule type="expression" dxfId="30" priority="6179">
      <formula>$L703=0</formula>
    </cfRule>
  </conditionalFormatting>
  <conditionalFormatting sqref="Q703:S703">
    <cfRule type="expression" dxfId="30" priority="13437">
      <formula>$L703=0</formula>
    </cfRule>
  </conditionalFormatting>
  <conditionalFormatting sqref="R703:S703">
    <cfRule type="cellIs" dxfId="31" priority="49732" operator="lessThan">
      <formula>0</formula>
    </cfRule>
    <cfRule type="cellIs" dxfId="32" priority="35214" operator="lessThan">
      <formula>0</formula>
    </cfRule>
  </conditionalFormatting>
  <conditionalFormatting sqref="T703">
    <cfRule type="expression" dxfId="30" priority="6178">
      <formula>$L703=0</formula>
    </cfRule>
  </conditionalFormatting>
  <conditionalFormatting sqref="U703:W703">
    <cfRule type="expression" dxfId="30" priority="13436">
      <formula>$L703=0</formula>
    </cfRule>
  </conditionalFormatting>
  <conditionalFormatting sqref="V703:W703">
    <cfRule type="cellIs" dxfId="31" priority="49731" operator="lessThan">
      <formula>0</formula>
    </cfRule>
    <cfRule type="cellIs" dxfId="32" priority="35213" operator="lessThan">
      <formula>0</formula>
    </cfRule>
  </conditionalFormatting>
  <conditionalFormatting sqref="X703">
    <cfRule type="expression" dxfId="30" priority="6177">
      <formula>$L703=0</formula>
    </cfRule>
  </conditionalFormatting>
  <conditionalFormatting sqref="Y703:AA703">
    <cfRule type="expression" dxfId="30" priority="13435">
      <formula>$L703=0</formula>
    </cfRule>
  </conditionalFormatting>
  <conditionalFormatting sqref="Z703:AA703">
    <cfRule type="cellIs" dxfId="31" priority="49730" operator="lessThan">
      <formula>0</formula>
    </cfRule>
    <cfRule type="cellIs" dxfId="32" priority="35212" operator="lessThan">
      <formula>0</formula>
    </cfRule>
  </conditionalFormatting>
  <conditionalFormatting sqref="AB703">
    <cfRule type="expression" dxfId="30" priority="6176">
      <formula>$L703=0</formula>
    </cfRule>
  </conditionalFormatting>
  <conditionalFormatting sqref="D704">
    <cfRule type="expression" dxfId="30" priority="20693">
      <formula>$L704=0</formula>
    </cfRule>
  </conditionalFormatting>
  <conditionalFormatting sqref="H704">
    <cfRule type="expression" dxfId="30" priority="20692">
      <formula>$L704=0</formula>
    </cfRule>
  </conditionalFormatting>
  <conditionalFormatting sqref="L704">
    <cfRule type="expression" dxfId="30" priority="20691">
      <formula>$L704=0</formula>
    </cfRule>
  </conditionalFormatting>
  <conditionalFormatting sqref="P704">
    <cfRule type="expression" dxfId="30" priority="20690">
      <formula>$L704=0</formula>
    </cfRule>
  </conditionalFormatting>
  <conditionalFormatting sqref="T704">
    <cfRule type="expression" dxfId="30" priority="20689">
      <formula>$L704=0</formula>
    </cfRule>
  </conditionalFormatting>
  <conditionalFormatting sqref="X704">
    <cfRule type="expression" dxfId="30" priority="20688">
      <formula>$L704=0</formula>
    </cfRule>
  </conditionalFormatting>
  <conditionalFormatting sqref="AB704">
    <cfRule type="expression" dxfId="30" priority="20687">
      <formula>$L704=0</formula>
    </cfRule>
  </conditionalFormatting>
  <conditionalFormatting sqref="A705:C705">
    <cfRule type="expression" dxfId="30" priority="13434">
      <formula>$L705=0</formula>
    </cfRule>
  </conditionalFormatting>
  <conditionalFormatting sqref="B705:C705">
    <cfRule type="cellIs" dxfId="31" priority="49729" operator="lessThan">
      <formula>0</formula>
    </cfRule>
    <cfRule type="cellIs" dxfId="32" priority="35211" operator="lessThan">
      <formula>0</formula>
    </cfRule>
  </conditionalFormatting>
  <conditionalFormatting sqref="D705">
    <cfRule type="expression" dxfId="30" priority="6175">
      <formula>$L705=0</formula>
    </cfRule>
  </conditionalFormatting>
  <conditionalFormatting sqref="E705:G705">
    <cfRule type="expression" dxfId="30" priority="13433">
      <formula>$L705=0</formula>
    </cfRule>
  </conditionalFormatting>
  <conditionalFormatting sqref="F705:G705">
    <cfRule type="cellIs" dxfId="31" priority="49728" operator="lessThan">
      <formula>0</formula>
    </cfRule>
    <cfRule type="cellIs" dxfId="32" priority="35210" operator="lessThan">
      <formula>0</formula>
    </cfRule>
  </conditionalFormatting>
  <conditionalFormatting sqref="H705">
    <cfRule type="expression" dxfId="30" priority="6174">
      <formula>$L705=0</formula>
    </cfRule>
  </conditionalFormatting>
  <conditionalFormatting sqref="I705:K705">
    <cfRule type="expression" dxfId="30" priority="13432">
      <formula>$L705=0</formula>
    </cfRule>
  </conditionalFormatting>
  <conditionalFormatting sqref="J705:K705">
    <cfRule type="cellIs" dxfId="31" priority="49727" operator="lessThan">
      <formula>0</formula>
    </cfRule>
    <cfRule type="cellIs" dxfId="32" priority="35209" operator="lessThan">
      <formula>0</formula>
    </cfRule>
  </conditionalFormatting>
  <conditionalFormatting sqref="L705">
    <cfRule type="expression" dxfId="30" priority="6173">
      <formula>$L705=0</formula>
    </cfRule>
  </conditionalFormatting>
  <conditionalFormatting sqref="M705:O705">
    <cfRule type="expression" dxfId="30" priority="13431">
      <formula>$L705=0</formula>
    </cfRule>
  </conditionalFormatting>
  <conditionalFormatting sqref="N705:O705">
    <cfRule type="cellIs" dxfId="31" priority="49726" operator="lessThan">
      <formula>0</formula>
    </cfRule>
    <cfRule type="cellIs" dxfId="32" priority="35208" operator="lessThan">
      <formula>0</formula>
    </cfRule>
  </conditionalFormatting>
  <conditionalFormatting sqref="P705">
    <cfRule type="expression" dxfId="30" priority="6172">
      <formula>$L705=0</formula>
    </cfRule>
  </conditionalFormatting>
  <conditionalFormatting sqref="Q705:S705">
    <cfRule type="expression" dxfId="30" priority="13430">
      <formula>$L705=0</formula>
    </cfRule>
  </conditionalFormatting>
  <conditionalFormatting sqref="R705:S705">
    <cfRule type="cellIs" dxfId="31" priority="49725" operator="lessThan">
      <formula>0</formula>
    </cfRule>
    <cfRule type="cellIs" dxfId="32" priority="35207" operator="lessThan">
      <formula>0</formula>
    </cfRule>
  </conditionalFormatting>
  <conditionalFormatting sqref="T705">
    <cfRule type="expression" dxfId="30" priority="6171">
      <formula>$L705=0</formula>
    </cfRule>
  </conditionalFormatting>
  <conditionalFormatting sqref="U705:W705">
    <cfRule type="expression" dxfId="30" priority="13429">
      <formula>$L705=0</formula>
    </cfRule>
  </conditionalFormatting>
  <conditionalFormatting sqref="V705:W705">
    <cfRule type="cellIs" dxfId="31" priority="49724" operator="lessThan">
      <formula>0</formula>
    </cfRule>
    <cfRule type="cellIs" dxfId="32" priority="35206" operator="lessThan">
      <formula>0</formula>
    </cfRule>
  </conditionalFormatting>
  <conditionalFormatting sqref="X705">
    <cfRule type="expression" dxfId="30" priority="6170">
      <formula>$L705=0</formula>
    </cfRule>
  </conditionalFormatting>
  <conditionalFormatting sqref="Y705:AA705">
    <cfRule type="expression" dxfId="30" priority="13428">
      <formula>$L705=0</formula>
    </cfRule>
  </conditionalFormatting>
  <conditionalFormatting sqref="Z705:AA705">
    <cfRule type="cellIs" dxfId="31" priority="49723" operator="lessThan">
      <formula>0</formula>
    </cfRule>
    <cfRule type="cellIs" dxfId="32" priority="35205" operator="lessThan">
      <formula>0</formula>
    </cfRule>
  </conditionalFormatting>
  <conditionalFormatting sqref="AB705">
    <cfRule type="expression" dxfId="30" priority="6169">
      <formula>$L705=0</formula>
    </cfRule>
  </conditionalFormatting>
  <conditionalFormatting sqref="D706">
    <cfRule type="expression" dxfId="30" priority="20686">
      <formula>$L706=0</formula>
    </cfRule>
  </conditionalFormatting>
  <conditionalFormatting sqref="H706">
    <cfRule type="expression" dxfId="30" priority="20685">
      <formula>$L706=0</formula>
    </cfRule>
  </conditionalFormatting>
  <conditionalFormatting sqref="L706">
    <cfRule type="expression" dxfId="30" priority="20684">
      <formula>$L706=0</formula>
    </cfRule>
  </conditionalFormatting>
  <conditionalFormatting sqref="P706">
    <cfRule type="expression" dxfId="30" priority="20683">
      <formula>$L706=0</formula>
    </cfRule>
  </conditionalFormatting>
  <conditionalFormatting sqref="T706">
    <cfRule type="expression" dxfId="30" priority="20682">
      <formula>$L706=0</formula>
    </cfRule>
  </conditionalFormatting>
  <conditionalFormatting sqref="X706">
    <cfRule type="expression" dxfId="30" priority="20681">
      <formula>$L706=0</formula>
    </cfRule>
  </conditionalFormatting>
  <conditionalFormatting sqref="AB706">
    <cfRule type="expression" dxfId="30" priority="20680">
      <formula>$L706=0</formula>
    </cfRule>
  </conditionalFormatting>
  <conditionalFormatting sqref="A707:C707">
    <cfRule type="expression" dxfId="30" priority="13427">
      <formula>$L707=0</formula>
    </cfRule>
  </conditionalFormatting>
  <conditionalFormatting sqref="B707:C707">
    <cfRule type="cellIs" dxfId="31" priority="49722" operator="lessThan">
      <formula>0</formula>
    </cfRule>
    <cfRule type="cellIs" dxfId="32" priority="35204" operator="lessThan">
      <formula>0</formula>
    </cfRule>
  </conditionalFormatting>
  <conditionalFormatting sqref="D707">
    <cfRule type="expression" dxfId="30" priority="6168">
      <formula>$L707=0</formula>
    </cfRule>
  </conditionalFormatting>
  <conditionalFormatting sqref="E707:G707">
    <cfRule type="expression" dxfId="30" priority="13426">
      <formula>$L707=0</formula>
    </cfRule>
  </conditionalFormatting>
  <conditionalFormatting sqref="F707:G707">
    <cfRule type="cellIs" dxfId="31" priority="49721" operator="lessThan">
      <formula>0</formula>
    </cfRule>
    <cfRule type="cellIs" dxfId="32" priority="35203" operator="lessThan">
      <formula>0</formula>
    </cfRule>
  </conditionalFormatting>
  <conditionalFormatting sqref="H707">
    <cfRule type="expression" dxfId="30" priority="6167">
      <formula>$L707=0</formula>
    </cfRule>
  </conditionalFormatting>
  <conditionalFormatting sqref="I707:K707">
    <cfRule type="expression" dxfId="30" priority="13425">
      <formula>$L707=0</formula>
    </cfRule>
  </conditionalFormatting>
  <conditionalFormatting sqref="J707:K707">
    <cfRule type="cellIs" dxfId="31" priority="49720" operator="lessThan">
      <formula>0</formula>
    </cfRule>
    <cfRule type="cellIs" dxfId="32" priority="35202" operator="lessThan">
      <formula>0</formula>
    </cfRule>
  </conditionalFormatting>
  <conditionalFormatting sqref="L707">
    <cfRule type="expression" dxfId="30" priority="6166">
      <formula>$L707=0</formula>
    </cfRule>
  </conditionalFormatting>
  <conditionalFormatting sqref="M707:O707">
    <cfRule type="expression" dxfId="30" priority="13424">
      <formula>$L707=0</formula>
    </cfRule>
  </conditionalFormatting>
  <conditionalFormatting sqref="N707:O707">
    <cfRule type="cellIs" dxfId="31" priority="49719" operator="lessThan">
      <formula>0</formula>
    </cfRule>
    <cfRule type="cellIs" dxfId="32" priority="35201" operator="lessThan">
      <formula>0</formula>
    </cfRule>
  </conditionalFormatting>
  <conditionalFormatting sqref="P707">
    <cfRule type="expression" dxfId="30" priority="6165">
      <formula>$L707=0</formula>
    </cfRule>
  </conditionalFormatting>
  <conditionalFormatting sqref="Q707:S707">
    <cfRule type="expression" dxfId="30" priority="13423">
      <formula>$L707=0</formula>
    </cfRule>
  </conditionalFormatting>
  <conditionalFormatting sqref="R707:S707">
    <cfRule type="cellIs" dxfId="31" priority="49718" operator="lessThan">
      <formula>0</formula>
    </cfRule>
    <cfRule type="cellIs" dxfId="32" priority="35200" operator="lessThan">
      <formula>0</formula>
    </cfRule>
  </conditionalFormatting>
  <conditionalFormatting sqref="T707">
    <cfRule type="expression" dxfId="30" priority="6164">
      <formula>$L707=0</formula>
    </cfRule>
  </conditionalFormatting>
  <conditionalFormatting sqref="U707:W707">
    <cfRule type="expression" dxfId="30" priority="13422">
      <formula>$L707=0</formula>
    </cfRule>
  </conditionalFormatting>
  <conditionalFormatting sqref="V707:W707">
    <cfRule type="cellIs" dxfId="31" priority="49717" operator="lessThan">
      <formula>0</formula>
    </cfRule>
    <cfRule type="cellIs" dxfId="32" priority="35199" operator="lessThan">
      <formula>0</formula>
    </cfRule>
  </conditionalFormatting>
  <conditionalFormatting sqref="X707">
    <cfRule type="expression" dxfId="30" priority="6163">
      <formula>$L707=0</formula>
    </cfRule>
  </conditionalFormatting>
  <conditionalFormatting sqref="Y707:AA707">
    <cfRule type="expression" dxfId="30" priority="13421">
      <formula>$L707=0</formula>
    </cfRule>
  </conditionalFormatting>
  <conditionalFormatting sqref="Z707:AA707">
    <cfRule type="cellIs" dxfId="31" priority="49716" operator="lessThan">
      <formula>0</formula>
    </cfRule>
    <cfRule type="cellIs" dxfId="32" priority="35198" operator="lessThan">
      <formula>0</formula>
    </cfRule>
  </conditionalFormatting>
  <conditionalFormatting sqref="AB707">
    <cfRule type="expression" dxfId="30" priority="6162">
      <formula>$L707=0</formula>
    </cfRule>
  </conditionalFormatting>
  <conditionalFormatting sqref="D708">
    <cfRule type="expression" dxfId="30" priority="20679">
      <formula>$L708=0</formula>
    </cfRule>
  </conditionalFormatting>
  <conditionalFormatting sqref="H708">
    <cfRule type="expression" dxfId="30" priority="20678">
      <formula>$L708=0</formula>
    </cfRule>
  </conditionalFormatting>
  <conditionalFormatting sqref="L708">
    <cfRule type="expression" dxfId="30" priority="20677">
      <formula>$L708=0</formula>
    </cfRule>
  </conditionalFormatting>
  <conditionalFormatting sqref="P708">
    <cfRule type="expression" dxfId="30" priority="20676">
      <formula>$L708=0</formula>
    </cfRule>
  </conditionalFormatting>
  <conditionalFormatting sqref="T708">
    <cfRule type="expression" dxfId="30" priority="20675">
      <formula>$L708=0</formula>
    </cfRule>
  </conditionalFormatting>
  <conditionalFormatting sqref="X708">
    <cfRule type="expression" dxfId="30" priority="20674">
      <formula>$L708=0</formula>
    </cfRule>
  </conditionalFormatting>
  <conditionalFormatting sqref="AB708">
    <cfRule type="expression" dxfId="30" priority="20673">
      <formula>$L708=0</formula>
    </cfRule>
  </conditionalFormatting>
  <conditionalFormatting sqref="A709:C709">
    <cfRule type="expression" dxfId="30" priority="13420">
      <formula>$L709=0</formula>
    </cfRule>
  </conditionalFormatting>
  <conditionalFormatting sqref="B709:C709">
    <cfRule type="cellIs" dxfId="31" priority="49715" operator="lessThan">
      <formula>0</formula>
    </cfRule>
    <cfRule type="cellIs" dxfId="32" priority="35197" operator="lessThan">
      <formula>0</formula>
    </cfRule>
  </conditionalFormatting>
  <conditionalFormatting sqref="D709">
    <cfRule type="expression" dxfId="30" priority="6161">
      <formula>$L709=0</formula>
    </cfRule>
  </conditionalFormatting>
  <conditionalFormatting sqref="E709:G709">
    <cfRule type="expression" dxfId="30" priority="13419">
      <formula>$L709=0</formula>
    </cfRule>
  </conditionalFormatting>
  <conditionalFormatting sqref="F709:G709">
    <cfRule type="cellIs" dxfId="31" priority="49714" operator="lessThan">
      <formula>0</formula>
    </cfRule>
    <cfRule type="cellIs" dxfId="32" priority="35196" operator="lessThan">
      <formula>0</formula>
    </cfRule>
  </conditionalFormatting>
  <conditionalFormatting sqref="H709">
    <cfRule type="expression" dxfId="30" priority="6160">
      <formula>$L709=0</formula>
    </cfRule>
  </conditionalFormatting>
  <conditionalFormatting sqref="I709:K709">
    <cfRule type="expression" dxfId="30" priority="13418">
      <formula>$L709=0</formula>
    </cfRule>
  </conditionalFormatting>
  <conditionalFormatting sqref="J709:K709">
    <cfRule type="cellIs" dxfId="31" priority="49713" operator="lessThan">
      <formula>0</formula>
    </cfRule>
    <cfRule type="cellIs" dxfId="32" priority="35195" operator="lessThan">
      <formula>0</formula>
    </cfRule>
  </conditionalFormatting>
  <conditionalFormatting sqref="L709">
    <cfRule type="expression" dxfId="30" priority="6159">
      <formula>$L709=0</formula>
    </cfRule>
  </conditionalFormatting>
  <conditionalFormatting sqref="M709:O709">
    <cfRule type="expression" dxfId="30" priority="13417">
      <formula>$L709=0</formula>
    </cfRule>
  </conditionalFormatting>
  <conditionalFormatting sqref="N709:O709">
    <cfRule type="cellIs" dxfId="31" priority="49712" operator="lessThan">
      <formula>0</formula>
    </cfRule>
    <cfRule type="cellIs" dxfId="32" priority="35194" operator="lessThan">
      <formula>0</formula>
    </cfRule>
  </conditionalFormatting>
  <conditionalFormatting sqref="P709">
    <cfRule type="expression" dxfId="30" priority="6158">
      <formula>$L709=0</formula>
    </cfRule>
  </conditionalFormatting>
  <conditionalFormatting sqref="Q709:S709">
    <cfRule type="expression" dxfId="30" priority="13416">
      <formula>$L709=0</formula>
    </cfRule>
  </conditionalFormatting>
  <conditionalFormatting sqref="R709:S709">
    <cfRule type="cellIs" dxfId="31" priority="49711" operator="lessThan">
      <formula>0</formula>
    </cfRule>
    <cfRule type="cellIs" dxfId="32" priority="35193" operator="lessThan">
      <formula>0</formula>
    </cfRule>
  </conditionalFormatting>
  <conditionalFormatting sqref="T709">
    <cfRule type="expression" dxfId="30" priority="6157">
      <formula>$L709=0</formula>
    </cfRule>
  </conditionalFormatting>
  <conditionalFormatting sqref="U709:W709">
    <cfRule type="expression" dxfId="30" priority="13415">
      <formula>$L709=0</formula>
    </cfRule>
  </conditionalFormatting>
  <conditionalFormatting sqref="V709:W709">
    <cfRule type="cellIs" dxfId="31" priority="49710" operator="lessThan">
      <formula>0</formula>
    </cfRule>
    <cfRule type="cellIs" dxfId="32" priority="35192" operator="lessThan">
      <formula>0</formula>
    </cfRule>
  </conditionalFormatting>
  <conditionalFormatting sqref="X709">
    <cfRule type="expression" dxfId="30" priority="6156">
      <formula>$L709=0</formula>
    </cfRule>
  </conditionalFormatting>
  <conditionalFormatting sqref="Y709:AA709">
    <cfRule type="expression" dxfId="30" priority="13414">
      <formula>$L709=0</formula>
    </cfRule>
  </conditionalFormatting>
  <conditionalFormatting sqref="Z709:AA709">
    <cfRule type="cellIs" dxfId="31" priority="49709" operator="lessThan">
      <formula>0</formula>
    </cfRule>
    <cfRule type="cellIs" dxfId="32" priority="35191" operator="lessThan">
      <formula>0</formula>
    </cfRule>
  </conditionalFormatting>
  <conditionalFormatting sqref="AB709">
    <cfRule type="expression" dxfId="30" priority="6155">
      <formula>$L709=0</formula>
    </cfRule>
  </conditionalFormatting>
  <conditionalFormatting sqref="D710">
    <cfRule type="expression" dxfId="30" priority="20672">
      <formula>$L710=0</formula>
    </cfRule>
  </conditionalFormatting>
  <conditionalFormatting sqref="H710">
    <cfRule type="expression" dxfId="30" priority="20671">
      <formula>$L710=0</formula>
    </cfRule>
  </conditionalFormatting>
  <conditionalFormatting sqref="L710">
    <cfRule type="expression" dxfId="30" priority="20670">
      <formula>$L710=0</formula>
    </cfRule>
  </conditionalFormatting>
  <conditionalFormatting sqref="P710">
    <cfRule type="expression" dxfId="30" priority="20669">
      <formula>$L710=0</formula>
    </cfRule>
  </conditionalFormatting>
  <conditionalFormatting sqref="T710">
    <cfRule type="expression" dxfId="30" priority="20668">
      <formula>$L710=0</formula>
    </cfRule>
  </conditionalFormatting>
  <conditionalFormatting sqref="X710">
    <cfRule type="expression" dxfId="30" priority="20667">
      <formula>$L710=0</formula>
    </cfRule>
  </conditionalFormatting>
  <conditionalFormatting sqref="AB710">
    <cfRule type="expression" dxfId="30" priority="20666">
      <formula>$L710=0</formula>
    </cfRule>
  </conditionalFormatting>
  <conditionalFormatting sqref="A711:C711">
    <cfRule type="expression" dxfId="30" priority="13413">
      <formula>$L711=0</formula>
    </cfRule>
  </conditionalFormatting>
  <conditionalFormatting sqref="B711:C711">
    <cfRule type="cellIs" dxfId="31" priority="49708" operator="lessThan">
      <formula>0</formula>
    </cfRule>
    <cfRule type="cellIs" dxfId="32" priority="35190" operator="lessThan">
      <formula>0</formula>
    </cfRule>
  </conditionalFormatting>
  <conditionalFormatting sqref="D711">
    <cfRule type="expression" dxfId="30" priority="6154">
      <formula>$L711=0</formula>
    </cfRule>
  </conditionalFormatting>
  <conditionalFormatting sqref="E711:G711">
    <cfRule type="expression" dxfId="30" priority="13412">
      <formula>$L711=0</formula>
    </cfRule>
  </conditionalFormatting>
  <conditionalFormatting sqref="F711:G711">
    <cfRule type="cellIs" dxfId="31" priority="49707" operator="lessThan">
      <formula>0</formula>
    </cfRule>
    <cfRule type="cellIs" dxfId="32" priority="35189" operator="lessThan">
      <formula>0</formula>
    </cfRule>
  </conditionalFormatting>
  <conditionalFormatting sqref="H711">
    <cfRule type="expression" dxfId="30" priority="6153">
      <formula>$L711=0</formula>
    </cfRule>
  </conditionalFormatting>
  <conditionalFormatting sqref="I711:K711">
    <cfRule type="expression" dxfId="30" priority="13411">
      <formula>$L711=0</formula>
    </cfRule>
  </conditionalFormatting>
  <conditionalFormatting sqref="J711:K711">
    <cfRule type="cellIs" dxfId="31" priority="49706" operator="lessThan">
      <formula>0</formula>
    </cfRule>
    <cfRule type="cellIs" dxfId="32" priority="35188" operator="lessThan">
      <formula>0</formula>
    </cfRule>
  </conditionalFormatting>
  <conditionalFormatting sqref="L711">
    <cfRule type="expression" dxfId="30" priority="6152">
      <formula>$L711=0</formula>
    </cfRule>
  </conditionalFormatting>
  <conditionalFormatting sqref="M711:O711">
    <cfRule type="expression" dxfId="30" priority="13410">
      <formula>$L711=0</formula>
    </cfRule>
  </conditionalFormatting>
  <conditionalFormatting sqref="N711:O711">
    <cfRule type="cellIs" dxfId="31" priority="49705" operator="lessThan">
      <formula>0</formula>
    </cfRule>
    <cfRule type="cellIs" dxfId="32" priority="35187" operator="lessThan">
      <formula>0</formula>
    </cfRule>
  </conditionalFormatting>
  <conditionalFormatting sqref="P711">
    <cfRule type="expression" dxfId="30" priority="6151">
      <formula>$L711=0</formula>
    </cfRule>
  </conditionalFormatting>
  <conditionalFormatting sqref="Q711:S711">
    <cfRule type="expression" dxfId="30" priority="13409">
      <formula>$L711=0</formula>
    </cfRule>
  </conditionalFormatting>
  <conditionalFormatting sqref="R711:S711">
    <cfRule type="cellIs" dxfId="31" priority="49704" operator="lessThan">
      <formula>0</formula>
    </cfRule>
    <cfRule type="cellIs" dxfId="32" priority="35186" operator="lessThan">
      <formula>0</formula>
    </cfRule>
  </conditionalFormatting>
  <conditionalFormatting sqref="T711">
    <cfRule type="expression" dxfId="30" priority="6150">
      <formula>$L711=0</formula>
    </cfRule>
  </conditionalFormatting>
  <conditionalFormatting sqref="U711:W711">
    <cfRule type="expression" dxfId="30" priority="13408">
      <formula>$L711=0</formula>
    </cfRule>
  </conditionalFormatting>
  <conditionalFormatting sqref="V711:W711">
    <cfRule type="cellIs" dxfId="31" priority="49703" operator="lessThan">
      <formula>0</formula>
    </cfRule>
    <cfRule type="cellIs" dxfId="32" priority="35185" operator="lessThan">
      <formula>0</formula>
    </cfRule>
  </conditionalFormatting>
  <conditionalFormatting sqref="X711">
    <cfRule type="expression" dxfId="30" priority="6149">
      <formula>$L711=0</formula>
    </cfRule>
  </conditionalFormatting>
  <conditionalFormatting sqref="Y711:AA711">
    <cfRule type="expression" dxfId="30" priority="13407">
      <formula>$L711=0</formula>
    </cfRule>
  </conditionalFormatting>
  <conditionalFormatting sqref="Z711:AA711">
    <cfRule type="cellIs" dxfId="31" priority="49702" operator="lessThan">
      <formula>0</formula>
    </cfRule>
    <cfRule type="cellIs" dxfId="32" priority="35184" operator="lessThan">
      <formula>0</formula>
    </cfRule>
  </conditionalFormatting>
  <conditionalFormatting sqref="AB711">
    <cfRule type="expression" dxfId="30" priority="6148">
      <formula>$L711=0</formula>
    </cfRule>
  </conditionalFormatting>
  <conditionalFormatting sqref="D712">
    <cfRule type="expression" dxfId="30" priority="20665">
      <formula>$L712=0</formula>
    </cfRule>
  </conditionalFormatting>
  <conditionalFormatting sqref="H712">
    <cfRule type="expression" dxfId="30" priority="20664">
      <formula>$L712=0</formula>
    </cfRule>
  </conditionalFormatting>
  <conditionalFormatting sqref="L712">
    <cfRule type="expression" dxfId="30" priority="20663">
      <formula>$L712=0</formula>
    </cfRule>
  </conditionalFormatting>
  <conditionalFormatting sqref="P712">
    <cfRule type="expression" dxfId="30" priority="20662">
      <formula>$L712=0</formula>
    </cfRule>
  </conditionalFormatting>
  <conditionalFormatting sqref="T712">
    <cfRule type="expression" dxfId="30" priority="20661">
      <formula>$L712=0</formula>
    </cfRule>
  </conditionalFormatting>
  <conditionalFormatting sqref="X712">
    <cfRule type="expression" dxfId="30" priority="20660">
      <formula>$L712=0</formula>
    </cfRule>
  </conditionalFormatting>
  <conditionalFormatting sqref="AB712">
    <cfRule type="expression" dxfId="30" priority="20659">
      <formula>$L712=0</formula>
    </cfRule>
  </conditionalFormatting>
  <conditionalFormatting sqref="A713:C713">
    <cfRule type="expression" dxfId="30" priority="13406">
      <formula>$L713=0</formula>
    </cfRule>
  </conditionalFormatting>
  <conditionalFormatting sqref="B713:C713">
    <cfRule type="cellIs" dxfId="31" priority="49701" operator="lessThan">
      <formula>0</formula>
    </cfRule>
    <cfRule type="cellIs" dxfId="32" priority="35183" operator="lessThan">
      <formula>0</formula>
    </cfRule>
  </conditionalFormatting>
  <conditionalFormatting sqref="D713">
    <cfRule type="expression" dxfId="30" priority="6147">
      <formula>$L713=0</formula>
    </cfRule>
  </conditionalFormatting>
  <conditionalFormatting sqref="E713:G713">
    <cfRule type="expression" dxfId="30" priority="13405">
      <formula>$L713=0</formula>
    </cfRule>
  </conditionalFormatting>
  <conditionalFormatting sqref="F713:G713">
    <cfRule type="cellIs" dxfId="31" priority="49700" operator="lessThan">
      <formula>0</formula>
    </cfRule>
    <cfRule type="cellIs" dxfId="32" priority="35182" operator="lessThan">
      <formula>0</formula>
    </cfRule>
  </conditionalFormatting>
  <conditionalFormatting sqref="H713">
    <cfRule type="expression" dxfId="30" priority="6146">
      <formula>$L713=0</formula>
    </cfRule>
  </conditionalFormatting>
  <conditionalFormatting sqref="I713:K713">
    <cfRule type="expression" dxfId="30" priority="13404">
      <formula>$L713=0</formula>
    </cfRule>
  </conditionalFormatting>
  <conditionalFormatting sqref="J713:K713">
    <cfRule type="cellIs" dxfId="31" priority="49699" operator="lessThan">
      <formula>0</formula>
    </cfRule>
    <cfRule type="cellIs" dxfId="32" priority="35181" operator="lessThan">
      <formula>0</formula>
    </cfRule>
  </conditionalFormatting>
  <conditionalFormatting sqref="L713">
    <cfRule type="expression" dxfId="30" priority="6145">
      <formula>$L713=0</formula>
    </cfRule>
  </conditionalFormatting>
  <conditionalFormatting sqref="M713:O713">
    <cfRule type="expression" dxfId="30" priority="13403">
      <formula>$L713=0</formula>
    </cfRule>
  </conditionalFormatting>
  <conditionalFormatting sqref="N713:O713">
    <cfRule type="cellIs" dxfId="31" priority="49698" operator="lessThan">
      <formula>0</formula>
    </cfRule>
    <cfRule type="cellIs" dxfId="32" priority="35180" operator="lessThan">
      <formula>0</formula>
    </cfRule>
  </conditionalFormatting>
  <conditionalFormatting sqref="P713">
    <cfRule type="expression" dxfId="30" priority="6144">
      <formula>$L713=0</formula>
    </cfRule>
  </conditionalFormatting>
  <conditionalFormatting sqref="Q713:S713">
    <cfRule type="expression" dxfId="30" priority="13402">
      <formula>$L713=0</formula>
    </cfRule>
  </conditionalFormatting>
  <conditionalFormatting sqref="R713:S713">
    <cfRule type="cellIs" dxfId="31" priority="49697" operator="lessThan">
      <formula>0</formula>
    </cfRule>
    <cfRule type="cellIs" dxfId="32" priority="35179" operator="lessThan">
      <formula>0</formula>
    </cfRule>
  </conditionalFormatting>
  <conditionalFormatting sqref="T713">
    <cfRule type="expression" dxfId="30" priority="6143">
      <formula>$L713=0</formula>
    </cfRule>
  </conditionalFormatting>
  <conditionalFormatting sqref="U713:W713">
    <cfRule type="expression" dxfId="30" priority="13401">
      <formula>$L713=0</formula>
    </cfRule>
  </conditionalFormatting>
  <conditionalFormatting sqref="V713:W713">
    <cfRule type="cellIs" dxfId="31" priority="49696" operator="lessThan">
      <formula>0</formula>
    </cfRule>
    <cfRule type="cellIs" dxfId="32" priority="35178" operator="lessThan">
      <formula>0</formula>
    </cfRule>
  </conditionalFormatting>
  <conditionalFormatting sqref="X713">
    <cfRule type="expression" dxfId="30" priority="6142">
      <formula>$L713=0</formula>
    </cfRule>
  </conditionalFormatting>
  <conditionalFormatting sqref="Y713:AA713">
    <cfRule type="expression" dxfId="30" priority="13400">
      <formula>$L713=0</formula>
    </cfRule>
  </conditionalFormatting>
  <conditionalFormatting sqref="Z713:AA713">
    <cfRule type="cellIs" dxfId="31" priority="49695" operator="lessThan">
      <formula>0</formula>
    </cfRule>
    <cfRule type="cellIs" dxfId="32" priority="35177" operator="lessThan">
      <formula>0</formula>
    </cfRule>
  </conditionalFormatting>
  <conditionalFormatting sqref="AB713">
    <cfRule type="expression" dxfId="30" priority="6141">
      <formula>$L713=0</formula>
    </cfRule>
  </conditionalFormatting>
  <conditionalFormatting sqref="D714">
    <cfRule type="expression" dxfId="30" priority="20658">
      <formula>$L714=0</formula>
    </cfRule>
  </conditionalFormatting>
  <conditionalFormatting sqref="H714">
    <cfRule type="expression" dxfId="30" priority="20657">
      <formula>$L714=0</formula>
    </cfRule>
  </conditionalFormatting>
  <conditionalFormatting sqref="L714">
    <cfRule type="expression" dxfId="30" priority="20656">
      <formula>$L714=0</formula>
    </cfRule>
  </conditionalFormatting>
  <conditionalFormatting sqref="P714">
    <cfRule type="expression" dxfId="30" priority="20655">
      <formula>$L714=0</formula>
    </cfRule>
  </conditionalFormatting>
  <conditionalFormatting sqref="T714">
    <cfRule type="expression" dxfId="30" priority="20654">
      <formula>$L714=0</formula>
    </cfRule>
  </conditionalFormatting>
  <conditionalFormatting sqref="X714">
    <cfRule type="expression" dxfId="30" priority="20653">
      <formula>$L714=0</formula>
    </cfRule>
  </conditionalFormatting>
  <conditionalFormatting sqref="AB714">
    <cfRule type="expression" dxfId="30" priority="20652">
      <formula>$L714=0</formula>
    </cfRule>
  </conditionalFormatting>
  <conditionalFormatting sqref="A715:C715">
    <cfRule type="expression" dxfId="30" priority="13399">
      <formula>$L715=0</formula>
    </cfRule>
  </conditionalFormatting>
  <conditionalFormatting sqref="B715:C715">
    <cfRule type="cellIs" dxfId="31" priority="49694" operator="lessThan">
      <formula>0</formula>
    </cfRule>
    <cfRule type="cellIs" dxfId="32" priority="35176" operator="lessThan">
      <formula>0</formula>
    </cfRule>
  </conditionalFormatting>
  <conditionalFormatting sqref="D715">
    <cfRule type="expression" dxfId="30" priority="6140">
      <formula>$L715=0</formula>
    </cfRule>
  </conditionalFormatting>
  <conditionalFormatting sqref="E715:G715">
    <cfRule type="expression" dxfId="30" priority="13398">
      <formula>$L715=0</formula>
    </cfRule>
  </conditionalFormatting>
  <conditionalFormatting sqref="F715:G715">
    <cfRule type="cellIs" dxfId="31" priority="49693" operator="lessThan">
      <formula>0</formula>
    </cfRule>
    <cfRule type="cellIs" dxfId="32" priority="35175" operator="lessThan">
      <formula>0</formula>
    </cfRule>
  </conditionalFormatting>
  <conditionalFormatting sqref="H715">
    <cfRule type="expression" dxfId="30" priority="6139">
      <formula>$L715=0</formula>
    </cfRule>
  </conditionalFormatting>
  <conditionalFormatting sqref="I715:K715">
    <cfRule type="expression" dxfId="30" priority="13397">
      <formula>$L715=0</formula>
    </cfRule>
  </conditionalFormatting>
  <conditionalFormatting sqref="J715:K715">
    <cfRule type="cellIs" dxfId="31" priority="49692" operator="lessThan">
      <formula>0</formula>
    </cfRule>
    <cfRule type="cellIs" dxfId="32" priority="35174" operator="lessThan">
      <formula>0</formula>
    </cfRule>
  </conditionalFormatting>
  <conditionalFormatting sqref="L715">
    <cfRule type="expression" dxfId="30" priority="6138">
      <formula>$L715=0</formula>
    </cfRule>
  </conditionalFormatting>
  <conditionalFormatting sqref="M715:O715">
    <cfRule type="expression" dxfId="30" priority="13396">
      <formula>$L715=0</formula>
    </cfRule>
  </conditionalFormatting>
  <conditionalFormatting sqref="N715:O715">
    <cfRule type="cellIs" dxfId="31" priority="49691" operator="lessThan">
      <formula>0</formula>
    </cfRule>
    <cfRule type="cellIs" dxfId="32" priority="35173" operator="lessThan">
      <formula>0</formula>
    </cfRule>
  </conditionalFormatting>
  <conditionalFormatting sqref="P715">
    <cfRule type="expression" dxfId="30" priority="6137">
      <formula>$L715=0</formula>
    </cfRule>
  </conditionalFormatting>
  <conditionalFormatting sqref="Q715:S715">
    <cfRule type="expression" dxfId="30" priority="13395">
      <formula>$L715=0</formula>
    </cfRule>
  </conditionalFormatting>
  <conditionalFormatting sqref="R715:S715">
    <cfRule type="cellIs" dxfId="31" priority="49690" operator="lessThan">
      <formula>0</formula>
    </cfRule>
    <cfRule type="cellIs" dxfId="32" priority="35172" operator="lessThan">
      <formula>0</formula>
    </cfRule>
  </conditionalFormatting>
  <conditionalFormatting sqref="T715">
    <cfRule type="expression" dxfId="30" priority="6136">
      <formula>$L715=0</formula>
    </cfRule>
  </conditionalFormatting>
  <conditionalFormatting sqref="U715:W715">
    <cfRule type="expression" dxfId="30" priority="13394">
      <formula>$L715=0</formula>
    </cfRule>
  </conditionalFormatting>
  <conditionalFormatting sqref="V715:W715">
    <cfRule type="cellIs" dxfId="31" priority="49689" operator="lessThan">
      <formula>0</formula>
    </cfRule>
    <cfRule type="cellIs" dxfId="32" priority="35171" operator="lessThan">
      <formula>0</formula>
    </cfRule>
  </conditionalFormatting>
  <conditionalFormatting sqref="X715">
    <cfRule type="expression" dxfId="30" priority="6135">
      <formula>$L715=0</formula>
    </cfRule>
  </conditionalFormatting>
  <conditionalFormatting sqref="Y715:AA715">
    <cfRule type="expression" dxfId="30" priority="13393">
      <formula>$L715=0</formula>
    </cfRule>
  </conditionalFormatting>
  <conditionalFormatting sqref="Z715:AA715">
    <cfRule type="cellIs" dxfId="31" priority="49688" operator="lessThan">
      <formula>0</formula>
    </cfRule>
    <cfRule type="cellIs" dxfId="32" priority="35170" operator="lessThan">
      <formula>0</formula>
    </cfRule>
  </conditionalFormatting>
  <conditionalFormatting sqref="AB715">
    <cfRule type="expression" dxfId="30" priority="6134">
      <formula>$L715=0</formula>
    </cfRule>
  </conditionalFormatting>
  <conditionalFormatting sqref="D716">
    <cfRule type="expression" dxfId="30" priority="20651">
      <formula>$L716=0</formula>
    </cfRule>
  </conditionalFormatting>
  <conditionalFormatting sqref="H716">
    <cfRule type="expression" dxfId="30" priority="20650">
      <formula>$L716=0</formula>
    </cfRule>
  </conditionalFormatting>
  <conditionalFormatting sqref="L716">
    <cfRule type="expression" dxfId="30" priority="20649">
      <formula>$L716=0</formula>
    </cfRule>
  </conditionalFormatting>
  <conditionalFormatting sqref="P716">
    <cfRule type="expression" dxfId="30" priority="20648">
      <formula>$L716=0</formula>
    </cfRule>
  </conditionalFormatting>
  <conditionalFormatting sqref="T716">
    <cfRule type="expression" dxfId="30" priority="20647">
      <formula>$L716=0</formula>
    </cfRule>
  </conditionalFormatting>
  <conditionalFormatting sqref="X716">
    <cfRule type="expression" dxfId="30" priority="20646">
      <formula>$L716=0</formula>
    </cfRule>
  </conditionalFormatting>
  <conditionalFormatting sqref="AB716">
    <cfRule type="expression" dxfId="30" priority="20645">
      <formula>$L716=0</formula>
    </cfRule>
  </conditionalFormatting>
  <conditionalFormatting sqref="A717:C717">
    <cfRule type="expression" dxfId="30" priority="13392">
      <formula>$L717=0</formula>
    </cfRule>
  </conditionalFormatting>
  <conditionalFormatting sqref="B717:C717">
    <cfRule type="cellIs" dxfId="31" priority="49687" operator="lessThan">
      <formula>0</formula>
    </cfRule>
    <cfRule type="cellIs" dxfId="32" priority="35169" operator="lessThan">
      <formula>0</formula>
    </cfRule>
  </conditionalFormatting>
  <conditionalFormatting sqref="D717">
    <cfRule type="expression" dxfId="30" priority="6133">
      <formula>$L717=0</formula>
    </cfRule>
  </conditionalFormatting>
  <conditionalFormatting sqref="E717:G717">
    <cfRule type="expression" dxfId="30" priority="13391">
      <formula>$L717=0</formula>
    </cfRule>
  </conditionalFormatting>
  <conditionalFormatting sqref="F717:G717">
    <cfRule type="cellIs" dxfId="31" priority="49686" operator="lessThan">
      <formula>0</formula>
    </cfRule>
    <cfRule type="cellIs" dxfId="32" priority="35168" operator="lessThan">
      <formula>0</formula>
    </cfRule>
  </conditionalFormatting>
  <conditionalFormatting sqref="H717">
    <cfRule type="expression" dxfId="30" priority="6132">
      <formula>$L717=0</formula>
    </cfRule>
  </conditionalFormatting>
  <conditionalFormatting sqref="I717:K717">
    <cfRule type="expression" dxfId="30" priority="13390">
      <formula>$L717=0</formula>
    </cfRule>
  </conditionalFormatting>
  <conditionalFormatting sqref="J717:K717">
    <cfRule type="cellIs" dxfId="31" priority="49685" operator="lessThan">
      <formula>0</formula>
    </cfRule>
    <cfRule type="cellIs" dxfId="32" priority="35167" operator="lessThan">
      <formula>0</formula>
    </cfRule>
  </conditionalFormatting>
  <conditionalFormatting sqref="L717">
    <cfRule type="expression" dxfId="30" priority="6131">
      <formula>$L717=0</formula>
    </cfRule>
  </conditionalFormatting>
  <conditionalFormatting sqref="M717:O717">
    <cfRule type="expression" dxfId="30" priority="13389">
      <formula>$L717=0</formula>
    </cfRule>
  </conditionalFormatting>
  <conditionalFormatting sqref="N717:O717">
    <cfRule type="cellIs" dxfId="31" priority="49684" operator="lessThan">
      <formula>0</formula>
    </cfRule>
    <cfRule type="cellIs" dxfId="32" priority="35166" operator="lessThan">
      <formula>0</formula>
    </cfRule>
  </conditionalFormatting>
  <conditionalFormatting sqref="P717">
    <cfRule type="expression" dxfId="30" priority="6130">
      <formula>$L717=0</formula>
    </cfRule>
  </conditionalFormatting>
  <conditionalFormatting sqref="Q717:S717">
    <cfRule type="expression" dxfId="30" priority="13388">
      <formula>$L717=0</formula>
    </cfRule>
  </conditionalFormatting>
  <conditionalFormatting sqref="R717:S717">
    <cfRule type="cellIs" dxfId="31" priority="49683" operator="lessThan">
      <formula>0</formula>
    </cfRule>
    <cfRule type="cellIs" dxfId="32" priority="35165" operator="lessThan">
      <formula>0</formula>
    </cfRule>
  </conditionalFormatting>
  <conditionalFormatting sqref="T717">
    <cfRule type="expression" dxfId="30" priority="6129">
      <formula>$L717=0</formula>
    </cfRule>
  </conditionalFormatting>
  <conditionalFormatting sqref="U717:W717">
    <cfRule type="expression" dxfId="30" priority="13387">
      <formula>$L717=0</formula>
    </cfRule>
  </conditionalFormatting>
  <conditionalFormatting sqref="V717:W717">
    <cfRule type="cellIs" dxfId="31" priority="49682" operator="lessThan">
      <formula>0</formula>
    </cfRule>
    <cfRule type="cellIs" dxfId="32" priority="35164" operator="lessThan">
      <formula>0</formula>
    </cfRule>
  </conditionalFormatting>
  <conditionalFormatting sqref="X717">
    <cfRule type="expression" dxfId="30" priority="6128">
      <formula>$L717=0</formula>
    </cfRule>
  </conditionalFormatting>
  <conditionalFormatting sqref="Y717:AA717">
    <cfRule type="expression" dxfId="30" priority="13386">
      <formula>$L717=0</formula>
    </cfRule>
  </conditionalFormatting>
  <conditionalFormatting sqref="Z717:AA717">
    <cfRule type="cellIs" dxfId="31" priority="49681" operator="lessThan">
      <formula>0</formula>
    </cfRule>
    <cfRule type="cellIs" dxfId="32" priority="35163" operator="lessThan">
      <formula>0</formula>
    </cfRule>
  </conditionalFormatting>
  <conditionalFormatting sqref="AB717">
    <cfRule type="expression" dxfId="30" priority="6127">
      <formula>$L717=0</formula>
    </cfRule>
  </conditionalFormatting>
  <conditionalFormatting sqref="D718">
    <cfRule type="expression" dxfId="30" priority="20644">
      <formula>$L718=0</formula>
    </cfRule>
  </conditionalFormatting>
  <conditionalFormatting sqref="H718">
    <cfRule type="expression" dxfId="30" priority="20643">
      <formula>$L718=0</formula>
    </cfRule>
  </conditionalFormatting>
  <conditionalFormatting sqref="L718">
    <cfRule type="expression" dxfId="30" priority="20642">
      <formula>$L718=0</formula>
    </cfRule>
  </conditionalFormatting>
  <conditionalFormatting sqref="P718">
    <cfRule type="expression" dxfId="30" priority="20641">
      <formula>$L718=0</formula>
    </cfRule>
  </conditionalFormatting>
  <conditionalFormatting sqref="T718">
    <cfRule type="expression" dxfId="30" priority="20640">
      <formula>$L718=0</formula>
    </cfRule>
  </conditionalFormatting>
  <conditionalFormatting sqref="X718">
    <cfRule type="expression" dxfId="30" priority="20639">
      <formula>$L718=0</formula>
    </cfRule>
  </conditionalFormatting>
  <conditionalFormatting sqref="AB718">
    <cfRule type="expression" dxfId="30" priority="20638">
      <formula>$L718=0</formula>
    </cfRule>
  </conditionalFormatting>
  <conditionalFormatting sqref="A719:C719">
    <cfRule type="expression" dxfId="30" priority="13385">
      <formula>$L719=0</formula>
    </cfRule>
  </conditionalFormatting>
  <conditionalFormatting sqref="B719:C719">
    <cfRule type="cellIs" dxfId="31" priority="49680" operator="lessThan">
      <formula>0</formula>
    </cfRule>
    <cfRule type="cellIs" dxfId="32" priority="35162" operator="lessThan">
      <formula>0</formula>
    </cfRule>
  </conditionalFormatting>
  <conditionalFormatting sqref="D719">
    <cfRule type="expression" dxfId="30" priority="6126">
      <formula>$L719=0</formula>
    </cfRule>
  </conditionalFormatting>
  <conditionalFormatting sqref="E719:G719">
    <cfRule type="expression" dxfId="30" priority="13384">
      <formula>$L719=0</formula>
    </cfRule>
  </conditionalFormatting>
  <conditionalFormatting sqref="F719:G719">
    <cfRule type="cellIs" dxfId="31" priority="49679" operator="lessThan">
      <formula>0</formula>
    </cfRule>
    <cfRule type="cellIs" dxfId="32" priority="35161" operator="lessThan">
      <formula>0</formula>
    </cfRule>
  </conditionalFormatting>
  <conditionalFormatting sqref="H719">
    <cfRule type="expression" dxfId="30" priority="6125">
      <formula>$L719=0</formula>
    </cfRule>
  </conditionalFormatting>
  <conditionalFormatting sqref="I719:K719">
    <cfRule type="expression" dxfId="30" priority="13383">
      <formula>$L719=0</formula>
    </cfRule>
  </conditionalFormatting>
  <conditionalFormatting sqref="J719:K719">
    <cfRule type="cellIs" dxfId="31" priority="49678" operator="lessThan">
      <formula>0</formula>
    </cfRule>
    <cfRule type="cellIs" dxfId="32" priority="35160" operator="lessThan">
      <formula>0</formula>
    </cfRule>
  </conditionalFormatting>
  <conditionalFormatting sqref="L719">
    <cfRule type="expression" dxfId="30" priority="6124">
      <formula>$L719=0</formula>
    </cfRule>
  </conditionalFormatting>
  <conditionalFormatting sqref="M719:O719">
    <cfRule type="expression" dxfId="30" priority="13382">
      <formula>$L719=0</formula>
    </cfRule>
  </conditionalFormatting>
  <conditionalFormatting sqref="N719:O719">
    <cfRule type="cellIs" dxfId="31" priority="49677" operator="lessThan">
      <formula>0</formula>
    </cfRule>
    <cfRule type="cellIs" dxfId="32" priority="35159" operator="lessThan">
      <formula>0</formula>
    </cfRule>
  </conditionalFormatting>
  <conditionalFormatting sqref="P719">
    <cfRule type="expression" dxfId="30" priority="6123">
      <formula>$L719=0</formula>
    </cfRule>
  </conditionalFormatting>
  <conditionalFormatting sqref="Q719:S719">
    <cfRule type="expression" dxfId="30" priority="13381">
      <formula>$L719=0</formula>
    </cfRule>
  </conditionalFormatting>
  <conditionalFormatting sqref="R719:S719">
    <cfRule type="cellIs" dxfId="31" priority="49676" operator="lessThan">
      <formula>0</formula>
    </cfRule>
    <cfRule type="cellIs" dxfId="32" priority="35158" operator="lessThan">
      <formula>0</formula>
    </cfRule>
  </conditionalFormatting>
  <conditionalFormatting sqref="T719">
    <cfRule type="expression" dxfId="30" priority="6122">
      <formula>$L719=0</formula>
    </cfRule>
  </conditionalFormatting>
  <conditionalFormatting sqref="U719:W719">
    <cfRule type="expression" dxfId="30" priority="13380">
      <formula>$L719=0</formula>
    </cfRule>
  </conditionalFormatting>
  <conditionalFormatting sqref="V719:W719">
    <cfRule type="cellIs" dxfId="31" priority="49675" operator="lessThan">
      <formula>0</formula>
    </cfRule>
    <cfRule type="cellIs" dxfId="32" priority="35157" operator="lessThan">
      <formula>0</formula>
    </cfRule>
  </conditionalFormatting>
  <conditionalFormatting sqref="X719">
    <cfRule type="expression" dxfId="30" priority="6121">
      <formula>$L719=0</formula>
    </cfRule>
  </conditionalFormatting>
  <conditionalFormatting sqref="Y719:AA719">
    <cfRule type="expression" dxfId="30" priority="13379">
      <formula>$L719=0</formula>
    </cfRule>
  </conditionalFormatting>
  <conditionalFormatting sqref="Z719:AA719">
    <cfRule type="cellIs" dxfId="31" priority="49674" operator="lessThan">
      <formula>0</formula>
    </cfRule>
    <cfRule type="cellIs" dxfId="32" priority="35156" operator="lessThan">
      <formula>0</formula>
    </cfRule>
  </conditionalFormatting>
  <conditionalFormatting sqref="AB719">
    <cfRule type="expression" dxfId="30" priority="6120">
      <formula>$L719=0</formula>
    </cfRule>
  </conditionalFormatting>
  <conditionalFormatting sqref="D720">
    <cfRule type="expression" dxfId="30" priority="20637">
      <formula>$L720=0</formula>
    </cfRule>
  </conditionalFormatting>
  <conditionalFormatting sqref="H720">
    <cfRule type="expression" dxfId="30" priority="20636">
      <formula>$L720=0</formula>
    </cfRule>
  </conditionalFormatting>
  <conditionalFormatting sqref="L720">
    <cfRule type="expression" dxfId="30" priority="20635">
      <formula>$L720=0</formula>
    </cfRule>
  </conditionalFormatting>
  <conditionalFormatting sqref="P720">
    <cfRule type="expression" dxfId="30" priority="20634">
      <formula>$L720=0</formula>
    </cfRule>
  </conditionalFormatting>
  <conditionalFormatting sqref="T720">
    <cfRule type="expression" dxfId="30" priority="20633">
      <formula>$L720=0</formula>
    </cfRule>
  </conditionalFormatting>
  <conditionalFormatting sqref="X720">
    <cfRule type="expression" dxfId="30" priority="20632">
      <formula>$L720=0</formula>
    </cfRule>
  </conditionalFormatting>
  <conditionalFormatting sqref="AB720">
    <cfRule type="expression" dxfId="30" priority="20631">
      <formula>$L720=0</formula>
    </cfRule>
  </conditionalFormatting>
  <conditionalFormatting sqref="A721:C721">
    <cfRule type="expression" dxfId="30" priority="13378">
      <formula>$L721=0</formula>
    </cfRule>
  </conditionalFormatting>
  <conditionalFormatting sqref="B721:C721">
    <cfRule type="cellIs" dxfId="31" priority="49673" operator="lessThan">
      <formula>0</formula>
    </cfRule>
    <cfRule type="cellIs" dxfId="32" priority="35155" operator="lessThan">
      <formula>0</formula>
    </cfRule>
  </conditionalFormatting>
  <conditionalFormatting sqref="D721">
    <cfRule type="expression" dxfId="30" priority="6119">
      <formula>$L721=0</formula>
    </cfRule>
  </conditionalFormatting>
  <conditionalFormatting sqref="E721:G721">
    <cfRule type="expression" dxfId="30" priority="13377">
      <formula>$L721=0</formula>
    </cfRule>
  </conditionalFormatting>
  <conditionalFormatting sqref="F721:G721">
    <cfRule type="cellIs" dxfId="31" priority="49672" operator="lessThan">
      <formula>0</formula>
    </cfRule>
    <cfRule type="cellIs" dxfId="32" priority="35154" operator="lessThan">
      <formula>0</formula>
    </cfRule>
  </conditionalFormatting>
  <conditionalFormatting sqref="H721">
    <cfRule type="expression" dxfId="30" priority="6118">
      <formula>$L721=0</formula>
    </cfRule>
  </conditionalFormatting>
  <conditionalFormatting sqref="I721:K721">
    <cfRule type="expression" dxfId="30" priority="13376">
      <formula>$L721=0</formula>
    </cfRule>
  </conditionalFormatting>
  <conditionalFormatting sqref="J721:K721">
    <cfRule type="cellIs" dxfId="31" priority="49671" operator="lessThan">
      <formula>0</formula>
    </cfRule>
    <cfRule type="cellIs" dxfId="32" priority="35153" operator="lessThan">
      <formula>0</formula>
    </cfRule>
  </conditionalFormatting>
  <conditionalFormatting sqref="L721">
    <cfRule type="expression" dxfId="30" priority="6117">
      <formula>$L721=0</formula>
    </cfRule>
  </conditionalFormatting>
  <conditionalFormatting sqref="M721:O721">
    <cfRule type="expression" dxfId="30" priority="13375">
      <formula>$L721=0</formula>
    </cfRule>
  </conditionalFormatting>
  <conditionalFormatting sqref="N721:O721">
    <cfRule type="cellIs" dxfId="31" priority="49670" operator="lessThan">
      <formula>0</formula>
    </cfRule>
    <cfRule type="cellIs" dxfId="32" priority="35152" operator="lessThan">
      <formula>0</formula>
    </cfRule>
  </conditionalFormatting>
  <conditionalFormatting sqref="P721">
    <cfRule type="expression" dxfId="30" priority="6116">
      <formula>$L721=0</formula>
    </cfRule>
  </conditionalFormatting>
  <conditionalFormatting sqref="Q721:S721">
    <cfRule type="expression" dxfId="30" priority="13374">
      <formula>$L721=0</formula>
    </cfRule>
  </conditionalFormatting>
  <conditionalFormatting sqref="R721:S721">
    <cfRule type="cellIs" dxfId="31" priority="49669" operator="lessThan">
      <formula>0</formula>
    </cfRule>
    <cfRule type="cellIs" dxfId="32" priority="35151" operator="lessThan">
      <formula>0</formula>
    </cfRule>
  </conditionalFormatting>
  <conditionalFormatting sqref="T721">
    <cfRule type="expression" dxfId="30" priority="6115">
      <formula>$L721=0</formula>
    </cfRule>
  </conditionalFormatting>
  <conditionalFormatting sqref="U721:W721">
    <cfRule type="expression" dxfId="30" priority="13373">
      <formula>$L721=0</formula>
    </cfRule>
  </conditionalFormatting>
  <conditionalFormatting sqref="V721:W721">
    <cfRule type="cellIs" dxfId="31" priority="49668" operator="lessThan">
      <formula>0</formula>
    </cfRule>
    <cfRule type="cellIs" dxfId="32" priority="35150" operator="lessThan">
      <formula>0</formula>
    </cfRule>
  </conditionalFormatting>
  <conditionalFormatting sqref="X721">
    <cfRule type="expression" dxfId="30" priority="6114">
      <formula>$L721=0</formula>
    </cfRule>
  </conditionalFormatting>
  <conditionalFormatting sqref="Y721:AA721">
    <cfRule type="expression" dxfId="30" priority="13372">
      <formula>$L721=0</formula>
    </cfRule>
  </conditionalFormatting>
  <conditionalFormatting sqref="Z721:AA721">
    <cfRule type="cellIs" dxfId="31" priority="49667" operator="lessThan">
      <formula>0</formula>
    </cfRule>
    <cfRule type="cellIs" dxfId="32" priority="35149" operator="lessThan">
      <formula>0</formula>
    </cfRule>
  </conditionalFormatting>
  <conditionalFormatting sqref="AB721">
    <cfRule type="expression" dxfId="30" priority="6113">
      <formula>$L721=0</formula>
    </cfRule>
  </conditionalFormatting>
  <conditionalFormatting sqref="D722">
    <cfRule type="expression" dxfId="30" priority="20630">
      <formula>$L722=0</formula>
    </cfRule>
  </conditionalFormatting>
  <conditionalFormatting sqref="H722">
    <cfRule type="expression" dxfId="30" priority="20629">
      <formula>$L722=0</formula>
    </cfRule>
  </conditionalFormatting>
  <conditionalFormatting sqref="L722">
    <cfRule type="expression" dxfId="30" priority="20628">
      <formula>$L722=0</formula>
    </cfRule>
  </conditionalFormatting>
  <conditionalFormatting sqref="P722">
    <cfRule type="expression" dxfId="30" priority="20627">
      <formula>$L722=0</formula>
    </cfRule>
  </conditionalFormatting>
  <conditionalFormatting sqref="T722">
    <cfRule type="expression" dxfId="30" priority="20626">
      <formula>$L722=0</formula>
    </cfRule>
  </conditionalFormatting>
  <conditionalFormatting sqref="X722">
    <cfRule type="expression" dxfId="30" priority="20625">
      <formula>$L722=0</formula>
    </cfRule>
  </conditionalFormatting>
  <conditionalFormatting sqref="AB722">
    <cfRule type="expression" dxfId="30" priority="20624">
      <formula>$L722=0</formula>
    </cfRule>
  </conditionalFormatting>
  <conditionalFormatting sqref="A723:C723">
    <cfRule type="expression" dxfId="30" priority="13371">
      <formula>$L723=0</formula>
    </cfRule>
  </conditionalFormatting>
  <conditionalFormatting sqref="B723:C723">
    <cfRule type="cellIs" dxfId="31" priority="49666" operator="lessThan">
      <formula>0</formula>
    </cfRule>
    <cfRule type="cellIs" dxfId="32" priority="35148" operator="lessThan">
      <formula>0</formula>
    </cfRule>
  </conditionalFormatting>
  <conditionalFormatting sqref="D723">
    <cfRule type="expression" dxfId="30" priority="6112">
      <formula>$L723=0</formula>
    </cfRule>
  </conditionalFormatting>
  <conditionalFormatting sqref="E723:G723">
    <cfRule type="expression" dxfId="30" priority="13370">
      <formula>$L723=0</formula>
    </cfRule>
  </conditionalFormatting>
  <conditionalFormatting sqref="F723:G723">
    <cfRule type="cellIs" dxfId="31" priority="49665" operator="lessThan">
      <formula>0</formula>
    </cfRule>
    <cfRule type="cellIs" dxfId="32" priority="35147" operator="lessThan">
      <formula>0</formula>
    </cfRule>
  </conditionalFormatting>
  <conditionalFormatting sqref="H723">
    <cfRule type="expression" dxfId="30" priority="6111">
      <formula>$L723=0</formula>
    </cfRule>
  </conditionalFormatting>
  <conditionalFormatting sqref="I723:K723">
    <cfRule type="expression" dxfId="30" priority="13369">
      <formula>$L723=0</formula>
    </cfRule>
  </conditionalFormatting>
  <conditionalFormatting sqref="J723:K723">
    <cfRule type="cellIs" dxfId="31" priority="49664" operator="lessThan">
      <formula>0</formula>
    </cfRule>
    <cfRule type="cellIs" dxfId="32" priority="35146" operator="lessThan">
      <formula>0</formula>
    </cfRule>
  </conditionalFormatting>
  <conditionalFormatting sqref="L723">
    <cfRule type="expression" dxfId="30" priority="6110">
      <formula>$L723=0</formula>
    </cfRule>
  </conditionalFormatting>
  <conditionalFormatting sqref="M723:O723">
    <cfRule type="expression" dxfId="30" priority="13368">
      <formula>$L723=0</formula>
    </cfRule>
  </conditionalFormatting>
  <conditionalFormatting sqref="N723:O723">
    <cfRule type="cellIs" dxfId="31" priority="49663" operator="lessThan">
      <formula>0</formula>
    </cfRule>
    <cfRule type="cellIs" dxfId="32" priority="35145" operator="lessThan">
      <formula>0</formula>
    </cfRule>
  </conditionalFormatting>
  <conditionalFormatting sqref="P723">
    <cfRule type="expression" dxfId="30" priority="6109">
      <formula>$L723=0</formula>
    </cfRule>
  </conditionalFormatting>
  <conditionalFormatting sqref="Q723:S723">
    <cfRule type="expression" dxfId="30" priority="13367">
      <formula>$L723=0</formula>
    </cfRule>
  </conditionalFormatting>
  <conditionalFormatting sqref="R723:S723">
    <cfRule type="cellIs" dxfId="31" priority="49662" operator="lessThan">
      <formula>0</formula>
    </cfRule>
    <cfRule type="cellIs" dxfId="32" priority="35144" operator="lessThan">
      <formula>0</formula>
    </cfRule>
  </conditionalFormatting>
  <conditionalFormatting sqref="T723">
    <cfRule type="expression" dxfId="30" priority="6108">
      <formula>$L723=0</formula>
    </cfRule>
  </conditionalFormatting>
  <conditionalFormatting sqref="U723:W723">
    <cfRule type="expression" dxfId="30" priority="13366">
      <formula>$L723=0</formula>
    </cfRule>
  </conditionalFormatting>
  <conditionalFormatting sqref="V723:W723">
    <cfRule type="cellIs" dxfId="31" priority="49661" operator="lessThan">
      <formula>0</formula>
    </cfRule>
    <cfRule type="cellIs" dxfId="32" priority="35143" operator="lessThan">
      <formula>0</formula>
    </cfRule>
  </conditionalFormatting>
  <conditionalFormatting sqref="X723">
    <cfRule type="expression" dxfId="30" priority="6107">
      <formula>$L723=0</formula>
    </cfRule>
  </conditionalFormatting>
  <conditionalFormatting sqref="Y723:AA723">
    <cfRule type="expression" dxfId="30" priority="13365">
      <formula>$L723=0</formula>
    </cfRule>
  </conditionalFormatting>
  <conditionalFormatting sqref="Z723:AA723">
    <cfRule type="cellIs" dxfId="31" priority="49660" operator="lessThan">
      <formula>0</formula>
    </cfRule>
    <cfRule type="cellIs" dxfId="32" priority="35142" operator="lessThan">
      <formula>0</formula>
    </cfRule>
  </conditionalFormatting>
  <conditionalFormatting sqref="AB723">
    <cfRule type="expression" dxfId="30" priority="6106">
      <formula>$L723=0</formula>
    </cfRule>
  </conditionalFormatting>
  <conditionalFormatting sqref="D724">
    <cfRule type="expression" dxfId="30" priority="20623">
      <formula>$L724=0</formula>
    </cfRule>
  </conditionalFormatting>
  <conditionalFormatting sqref="H724">
    <cfRule type="expression" dxfId="30" priority="20622">
      <formula>$L724=0</formula>
    </cfRule>
  </conditionalFormatting>
  <conditionalFormatting sqref="L724">
    <cfRule type="expression" dxfId="30" priority="20621">
      <formula>$L724=0</formula>
    </cfRule>
  </conditionalFormatting>
  <conditionalFormatting sqref="P724">
    <cfRule type="expression" dxfId="30" priority="20620">
      <formula>$L724=0</formula>
    </cfRule>
  </conditionalFormatting>
  <conditionalFormatting sqref="T724">
    <cfRule type="expression" dxfId="30" priority="20619">
      <formula>$L724=0</formula>
    </cfRule>
  </conditionalFormatting>
  <conditionalFormatting sqref="X724">
    <cfRule type="expression" dxfId="30" priority="20618">
      <formula>$L724=0</formula>
    </cfRule>
  </conditionalFormatting>
  <conditionalFormatting sqref="AB724">
    <cfRule type="expression" dxfId="30" priority="20617">
      <formula>$L724=0</formula>
    </cfRule>
  </conditionalFormatting>
  <conditionalFormatting sqref="A725:C725">
    <cfRule type="expression" dxfId="30" priority="13364">
      <formula>$L725=0</formula>
    </cfRule>
  </conditionalFormatting>
  <conditionalFormatting sqref="B725:C725">
    <cfRule type="cellIs" dxfId="31" priority="49659" operator="lessThan">
      <formula>0</formula>
    </cfRule>
    <cfRule type="cellIs" dxfId="32" priority="35141" operator="lessThan">
      <formula>0</formula>
    </cfRule>
  </conditionalFormatting>
  <conditionalFormatting sqref="D725">
    <cfRule type="expression" dxfId="30" priority="6105">
      <formula>$L725=0</formula>
    </cfRule>
  </conditionalFormatting>
  <conditionalFormatting sqref="E725:G725">
    <cfRule type="expression" dxfId="30" priority="13363">
      <formula>$L725=0</formula>
    </cfRule>
  </conditionalFormatting>
  <conditionalFormatting sqref="F725:G725">
    <cfRule type="cellIs" dxfId="31" priority="49658" operator="lessThan">
      <formula>0</formula>
    </cfRule>
    <cfRule type="cellIs" dxfId="32" priority="35140" operator="lessThan">
      <formula>0</formula>
    </cfRule>
  </conditionalFormatting>
  <conditionalFormatting sqref="H725">
    <cfRule type="expression" dxfId="30" priority="6104">
      <formula>$L725=0</formula>
    </cfRule>
  </conditionalFormatting>
  <conditionalFormatting sqref="I725:K725">
    <cfRule type="expression" dxfId="30" priority="13362">
      <formula>$L725=0</formula>
    </cfRule>
  </conditionalFormatting>
  <conditionalFormatting sqref="J725:K725">
    <cfRule type="cellIs" dxfId="31" priority="49657" operator="lessThan">
      <formula>0</formula>
    </cfRule>
    <cfRule type="cellIs" dxfId="32" priority="35139" operator="lessThan">
      <formula>0</formula>
    </cfRule>
  </conditionalFormatting>
  <conditionalFormatting sqref="L725">
    <cfRule type="expression" dxfId="30" priority="6103">
      <formula>$L725=0</formula>
    </cfRule>
  </conditionalFormatting>
  <conditionalFormatting sqref="M725:O725">
    <cfRule type="expression" dxfId="30" priority="13361">
      <formula>$L725=0</formula>
    </cfRule>
  </conditionalFormatting>
  <conditionalFormatting sqref="N725:O725">
    <cfRule type="cellIs" dxfId="31" priority="49656" operator="lessThan">
      <formula>0</formula>
    </cfRule>
    <cfRule type="cellIs" dxfId="32" priority="35138" operator="lessThan">
      <formula>0</formula>
    </cfRule>
  </conditionalFormatting>
  <conditionalFormatting sqref="P725">
    <cfRule type="expression" dxfId="30" priority="6102">
      <formula>$L725=0</formula>
    </cfRule>
  </conditionalFormatting>
  <conditionalFormatting sqref="Q725:S725">
    <cfRule type="expression" dxfId="30" priority="13360">
      <formula>$L725=0</formula>
    </cfRule>
  </conditionalFormatting>
  <conditionalFormatting sqref="R725:S725">
    <cfRule type="cellIs" dxfId="31" priority="49655" operator="lessThan">
      <formula>0</formula>
    </cfRule>
    <cfRule type="cellIs" dxfId="32" priority="35137" operator="lessThan">
      <formula>0</formula>
    </cfRule>
  </conditionalFormatting>
  <conditionalFormatting sqref="T725">
    <cfRule type="expression" dxfId="30" priority="6101">
      <formula>$L725=0</formula>
    </cfRule>
  </conditionalFormatting>
  <conditionalFormatting sqref="U725:W725">
    <cfRule type="expression" dxfId="30" priority="13359">
      <formula>$L725=0</formula>
    </cfRule>
  </conditionalFormatting>
  <conditionalFormatting sqref="V725:W725">
    <cfRule type="cellIs" dxfId="31" priority="49654" operator="lessThan">
      <formula>0</formula>
    </cfRule>
    <cfRule type="cellIs" dxfId="32" priority="35136" operator="lessThan">
      <formula>0</formula>
    </cfRule>
  </conditionalFormatting>
  <conditionalFormatting sqref="X725">
    <cfRule type="expression" dxfId="30" priority="6100">
      <formula>$L725=0</formula>
    </cfRule>
  </conditionalFormatting>
  <conditionalFormatting sqref="Y725:AA725">
    <cfRule type="expression" dxfId="30" priority="13358">
      <formula>$L725=0</formula>
    </cfRule>
  </conditionalFormatting>
  <conditionalFormatting sqref="Z725:AA725">
    <cfRule type="cellIs" dxfId="31" priority="49653" operator="lessThan">
      <formula>0</formula>
    </cfRule>
    <cfRule type="cellIs" dxfId="32" priority="35135" operator="lessThan">
      <formula>0</formula>
    </cfRule>
  </conditionalFormatting>
  <conditionalFormatting sqref="AB725">
    <cfRule type="expression" dxfId="30" priority="6099">
      <formula>$L725=0</formula>
    </cfRule>
  </conditionalFormatting>
  <conditionalFormatting sqref="D726">
    <cfRule type="expression" dxfId="30" priority="20616">
      <formula>$L726=0</formula>
    </cfRule>
  </conditionalFormatting>
  <conditionalFormatting sqref="H726">
    <cfRule type="expression" dxfId="30" priority="20615">
      <formula>$L726=0</formula>
    </cfRule>
  </conditionalFormatting>
  <conditionalFormatting sqref="L726">
    <cfRule type="expression" dxfId="30" priority="20614">
      <formula>$L726=0</formula>
    </cfRule>
  </conditionalFormatting>
  <conditionalFormatting sqref="P726">
    <cfRule type="expression" dxfId="30" priority="20613">
      <formula>$L726=0</formula>
    </cfRule>
  </conditionalFormatting>
  <conditionalFormatting sqref="T726">
    <cfRule type="expression" dxfId="30" priority="20612">
      <formula>$L726=0</formula>
    </cfRule>
  </conditionalFormatting>
  <conditionalFormatting sqref="X726">
    <cfRule type="expression" dxfId="30" priority="20611">
      <formula>$L726=0</formula>
    </cfRule>
  </conditionalFormatting>
  <conditionalFormatting sqref="AB726">
    <cfRule type="expression" dxfId="30" priority="20610">
      <formula>$L726=0</formula>
    </cfRule>
  </conditionalFormatting>
  <conditionalFormatting sqref="A727:C727">
    <cfRule type="expression" dxfId="30" priority="13357">
      <formula>$L727=0</formula>
    </cfRule>
  </conditionalFormatting>
  <conditionalFormatting sqref="B727:C727">
    <cfRule type="cellIs" dxfId="31" priority="49652" operator="lessThan">
      <formula>0</formula>
    </cfRule>
    <cfRule type="cellIs" dxfId="32" priority="35134" operator="lessThan">
      <formula>0</formula>
    </cfRule>
  </conditionalFormatting>
  <conditionalFormatting sqref="D727">
    <cfRule type="expression" dxfId="30" priority="6098">
      <formula>$L727=0</formula>
    </cfRule>
  </conditionalFormatting>
  <conditionalFormatting sqref="E727:G727">
    <cfRule type="expression" dxfId="30" priority="13356">
      <formula>$L727=0</formula>
    </cfRule>
  </conditionalFormatting>
  <conditionalFormatting sqref="F727:G727">
    <cfRule type="cellIs" dxfId="31" priority="49651" operator="lessThan">
      <formula>0</formula>
    </cfRule>
    <cfRule type="cellIs" dxfId="32" priority="35133" operator="lessThan">
      <formula>0</formula>
    </cfRule>
  </conditionalFormatting>
  <conditionalFormatting sqref="H727">
    <cfRule type="expression" dxfId="30" priority="6097">
      <formula>$L727=0</formula>
    </cfRule>
  </conditionalFormatting>
  <conditionalFormatting sqref="I727:K727">
    <cfRule type="expression" dxfId="30" priority="13355">
      <formula>$L727=0</formula>
    </cfRule>
  </conditionalFormatting>
  <conditionalFormatting sqref="J727:K727">
    <cfRule type="cellIs" dxfId="31" priority="49650" operator="lessThan">
      <formula>0</formula>
    </cfRule>
    <cfRule type="cellIs" dxfId="32" priority="35132" operator="lessThan">
      <formula>0</formula>
    </cfRule>
  </conditionalFormatting>
  <conditionalFormatting sqref="L727">
    <cfRule type="expression" dxfId="30" priority="6096">
      <formula>$L727=0</formula>
    </cfRule>
  </conditionalFormatting>
  <conditionalFormatting sqref="M727:O727">
    <cfRule type="expression" dxfId="30" priority="13354">
      <formula>$L727=0</formula>
    </cfRule>
  </conditionalFormatting>
  <conditionalFormatting sqref="N727:O727">
    <cfRule type="cellIs" dxfId="31" priority="49649" operator="lessThan">
      <formula>0</formula>
    </cfRule>
    <cfRule type="cellIs" dxfId="32" priority="35131" operator="lessThan">
      <formula>0</formula>
    </cfRule>
  </conditionalFormatting>
  <conditionalFormatting sqref="P727">
    <cfRule type="expression" dxfId="30" priority="6095">
      <formula>$L727=0</formula>
    </cfRule>
  </conditionalFormatting>
  <conditionalFormatting sqref="Q727:S727">
    <cfRule type="expression" dxfId="30" priority="13353">
      <formula>$L727=0</formula>
    </cfRule>
  </conditionalFormatting>
  <conditionalFormatting sqref="R727:S727">
    <cfRule type="cellIs" dxfId="31" priority="49648" operator="lessThan">
      <formula>0</formula>
    </cfRule>
    <cfRule type="cellIs" dxfId="32" priority="35130" operator="lessThan">
      <formula>0</formula>
    </cfRule>
  </conditionalFormatting>
  <conditionalFormatting sqref="T727">
    <cfRule type="expression" dxfId="30" priority="6094">
      <formula>$L727=0</formula>
    </cfRule>
  </conditionalFormatting>
  <conditionalFormatting sqref="U727:W727">
    <cfRule type="expression" dxfId="30" priority="13352">
      <formula>$L727=0</formula>
    </cfRule>
  </conditionalFormatting>
  <conditionalFormatting sqref="V727:W727">
    <cfRule type="cellIs" dxfId="31" priority="49647" operator="lessThan">
      <formula>0</formula>
    </cfRule>
    <cfRule type="cellIs" dxfId="32" priority="35129" operator="lessThan">
      <formula>0</formula>
    </cfRule>
  </conditionalFormatting>
  <conditionalFormatting sqref="X727">
    <cfRule type="expression" dxfId="30" priority="6093">
      <formula>$L727=0</formula>
    </cfRule>
  </conditionalFormatting>
  <conditionalFormatting sqref="Y727:AA727">
    <cfRule type="expression" dxfId="30" priority="13351">
      <formula>$L727=0</formula>
    </cfRule>
  </conditionalFormatting>
  <conditionalFormatting sqref="Z727:AA727">
    <cfRule type="cellIs" dxfId="31" priority="49646" operator="lessThan">
      <formula>0</formula>
    </cfRule>
    <cfRule type="cellIs" dxfId="32" priority="35128" operator="lessThan">
      <formula>0</formula>
    </cfRule>
  </conditionalFormatting>
  <conditionalFormatting sqref="AB727">
    <cfRule type="expression" dxfId="30" priority="6092">
      <formula>$L727=0</formula>
    </cfRule>
  </conditionalFormatting>
  <conditionalFormatting sqref="D728">
    <cfRule type="expression" dxfId="30" priority="20609">
      <formula>$L728=0</formula>
    </cfRule>
  </conditionalFormatting>
  <conditionalFormatting sqref="H728">
    <cfRule type="expression" dxfId="30" priority="20608">
      <formula>$L728=0</formula>
    </cfRule>
  </conditionalFormatting>
  <conditionalFormatting sqref="L728">
    <cfRule type="expression" dxfId="30" priority="20607">
      <formula>$L728=0</formula>
    </cfRule>
  </conditionalFormatting>
  <conditionalFormatting sqref="P728">
    <cfRule type="expression" dxfId="30" priority="20606">
      <formula>$L728=0</formula>
    </cfRule>
  </conditionalFormatting>
  <conditionalFormatting sqref="T728">
    <cfRule type="expression" dxfId="30" priority="20605">
      <formula>$L728=0</formula>
    </cfRule>
  </conditionalFormatting>
  <conditionalFormatting sqref="X728">
    <cfRule type="expression" dxfId="30" priority="20604">
      <formula>$L728=0</formula>
    </cfRule>
  </conditionalFormatting>
  <conditionalFormatting sqref="AB728">
    <cfRule type="expression" dxfId="30" priority="20603">
      <formula>$L728=0</formula>
    </cfRule>
  </conditionalFormatting>
  <conditionalFormatting sqref="A729:C729">
    <cfRule type="expression" dxfId="30" priority="13350">
      <formula>$L729=0</formula>
    </cfRule>
  </conditionalFormatting>
  <conditionalFormatting sqref="B729:C729">
    <cfRule type="cellIs" dxfId="31" priority="49645" operator="lessThan">
      <formula>0</formula>
    </cfRule>
    <cfRule type="cellIs" dxfId="32" priority="35127" operator="lessThan">
      <formula>0</formula>
    </cfRule>
  </conditionalFormatting>
  <conditionalFormatting sqref="D729">
    <cfRule type="expression" dxfId="30" priority="6091">
      <formula>$L729=0</formula>
    </cfRule>
  </conditionalFormatting>
  <conditionalFormatting sqref="E729:G729">
    <cfRule type="expression" dxfId="30" priority="13349">
      <formula>$L729=0</formula>
    </cfRule>
  </conditionalFormatting>
  <conditionalFormatting sqref="F729:G729">
    <cfRule type="cellIs" dxfId="31" priority="49644" operator="lessThan">
      <formula>0</formula>
    </cfRule>
    <cfRule type="cellIs" dxfId="32" priority="35126" operator="lessThan">
      <formula>0</formula>
    </cfRule>
  </conditionalFormatting>
  <conditionalFormatting sqref="H729">
    <cfRule type="expression" dxfId="30" priority="6090">
      <formula>$L729=0</formula>
    </cfRule>
  </conditionalFormatting>
  <conditionalFormatting sqref="I729:K729">
    <cfRule type="expression" dxfId="30" priority="13348">
      <formula>$L729=0</formula>
    </cfRule>
  </conditionalFormatting>
  <conditionalFormatting sqref="J729:K729">
    <cfRule type="cellIs" dxfId="31" priority="49643" operator="lessThan">
      <formula>0</formula>
    </cfRule>
    <cfRule type="cellIs" dxfId="32" priority="35125" operator="lessThan">
      <formula>0</formula>
    </cfRule>
  </conditionalFormatting>
  <conditionalFormatting sqref="L729">
    <cfRule type="expression" dxfId="30" priority="6089">
      <formula>$L729=0</formula>
    </cfRule>
  </conditionalFormatting>
  <conditionalFormatting sqref="M729:O729">
    <cfRule type="expression" dxfId="30" priority="13347">
      <formula>$L729=0</formula>
    </cfRule>
  </conditionalFormatting>
  <conditionalFormatting sqref="N729:O729">
    <cfRule type="cellIs" dxfId="31" priority="49642" operator="lessThan">
      <formula>0</formula>
    </cfRule>
    <cfRule type="cellIs" dxfId="32" priority="35124" operator="lessThan">
      <formula>0</formula>
    </cfRule>
  </conditionalFormatting>
  <conditionalFormatting sqref="P729">
    <cfRule type="expression" dxfId="30" priority="6088">
      <formula>$L729=0</formula>
    </cfRule>
  </conditionalFormatting>
  <conditionalFormatting sqref="Q729:S729">
    <cfRule type="expression" dxfId="30" priority="13346">
      <formula>$L729=0</formula>
    </cfRule>
  </conditionalFormatting>
  <conditionalFormatting sqref="R729:S729">
    <cfRule type="cellIs" dxfId="31" priority="49641" operator="lessThan">
      <formula>0</formula>
    </cfRule>
    <cfRule type="cellIs" dxfId="32" priority="35123" operator="lessThan">
      <formula>0</formula>
    </cfRule>
  </conditionalFormatting>
  <conditionalFormatting sqref="T729">
    <cfRule type="expression" dxfId="30" priority="6087">
      <formula>$L729=0</formula>
    </cfRule>
  </conditionalFormatting>
  <conditionalFormatting sqref="U729:W729">
    <cfRule type="expression" dxfId="30" priority="13345">
      <formula>$L729=0</formula>
    </cfRule>
  </conditionalFormatting>
  <conditionalFormatting sqref="V729:W729">
    <cfRule type="cellIs" dxfId="31" priority="49640" operator="lessThan">
      <formula>0</formula>
    </cfRule>
    <cfRule type="cellIs" dxfId="32" priority="35122" operator="lessThan">
      <formula>0</formula>
    </cfRule>
  </conditionalFormatting>
  <conditionalFormatting sqref="X729">
    <cfRule type="expression" dxfId="30" priority="6086">
      <formula>$L729=0</formula>
    </cfRule>
  </conditionalFormatting>
  <conditionalFormatting sqref="Y729:AA729">
    <cfRule type="expression" dxfId="30" priority="13344">
      <formula>$L729=0</formula>
    </cfRule>
  </conditionalFormatting>
  <conditionalFormatting sqref="Z729:AA729">
    <cfRule type="cellIs" dxfId="31" priority="49639" operator="lessThan">
      <formula>0</formula>
    </cfRule>
    <cfRule type="cellIs" dxfId="32" priority="35121" operator="lessThan">
      <formula>0</formula>
    </cfRule>
  </conditionalFormatting>
  <conditionalFormatting sqref="AB729">
    <cfRule type="expression" dxfId="30" priority="6085">
      <formula>$L729=0</formula>
    </cfRule>
  </conditionalFormatting>
  <conditionalFormatting sqref="D730">
    <cfRule type="expression" dxfId="30" priority="20602">
      <formula>$L730=0</formula>
    </cfRule>
  </conditionalFormatting>
  <conditionalFormatting sqref="H730">
    <cfRule type="expression" dxfId="30" priority="20601">
      <formula>$L730=0</formula>
    </cfRule>
  </conditionalFormatting>
  <conditionalFormatting sqref="L730">
    <cfRule type="expression" dxfId="30" priority="20600">
      <formula>$L730=0</formula>
    </cfRule>
  </conditionalFormatting>
  <conditionalFormatting sqref="P730">
    <cfRule type="expression" dxfId="30" priority="20599">
      <formula>$L730=0</formula>
    </cfRule>
  </conditionalFormatting>
  <conditionalFormatting sqref="T730">
    <cfRule type="expression" dxfId="30" priority="20598">
      <formula>$L730=0</formula>
    </cfRule>
  </conditionalFormatting>
  <conditionalFormatting sqref="X730">
    <cfRule type="expression" dxfId="30" priority="20597">
      <formula>$L730=0</formula>
    </cfRule>
  </conditionalFormatting>
  <conditionalFormatting sqref="AB730">
    <cfRule type="expression" dxfId="30" priority="20596">
      <formula>$L730=0</formula>
    </cfRule>
  </conditionalFormatting>
  <conditionalFormatting sqref="A731:C731">
    <cfRule type="expression" dxfId="30" priority="13343">
      <formula>$L731=0</formula>
    </cfRule>
  </conditionalFormatting>
  <conditionalFormatting sqref="B731:C731">
    <cfRule type="cellIs" dxfId="31" priority="49638" operator="lessThan">
      <formula>0</formula>
    </cfRule>
    <cfRule type="cellIs" dxfId="32" priority="35120" operator="lessThan">
      <formula>0</formula>
    </cfRule>
  </conditionalFormatting>
  <conditionalFormatting sqref="D731">
    <cfRule type="expression" dxfId="30" priority="6084">
      <formula>$L731=0</formula>
    </cfRule>
  </conditionalFormatting>
  <conditionalFormatting sqref="E731:G731">
    <cfRule type="expression" dxfId="30" priority="13342">
      <formula>$L731=0</formula>
    </cfRule>
  </conditionalFormatting>
  <conditionalFormatting sqref="F731:G731">
    <cfRule type="cellIs" dxfId="31" priority="49637" operator="lessThan">
      <formula>0</formula>
    </cfRule>
    <cfRule type="cellIs" dxfId="32" priority="35119" operator="lessThan">
      <formula>0</formula>
    </cfRule>
  </conditionalFormatting>
  <conditionalFormatting sqref="H731">
    <cfRule type="expression" dxfId="30" priority="6083">
      <formula>$L731=0</formula>
    </cfRule>
  </conditionalFormatting>
  <conditionalFormatting sqref="I731:K731">
    <cfRule type="expression" dxfId="30" priority="13341">
      <formula>$L731=0</formula>
    </cfRule>
  </conditionalFormatting>
  <conditionalFormatting sqref="J731:K731">
    <cfRule type="cellIs" dxfId="31" priority="49636" operator="lessThan">
      <formula>0</formula>
    </cfRule>
    <cfRule type="cellIs" dxfId="32" priority="35118" operator="lessThan">
      <formula>0</formula>
    </cfRule>
  </conditionalFormatting>
  <conditionalFormatting sqref="L731">
    <cfRule type="expression" dxfId="30" priority="6082">
      <formula>$L731=0</formula>
    </cfRule>
  </conditionalFormatting>
  <conditionalFormatting sqref="M731:O731">
    <cfRule type="expression" dxfId="30" priority="13340">
      <formula>$L731=0</formula>
    </cfRule>
  </conditionalFormatting>
  <conditionalFormatting sqref="N731:O731">
    <cfRule type="cellIs" dxfId="31" priority="49635" operator="lessThan">
      <formula>0</formula>
    </cfRule>
    <cfRule type="cellIs" dxfId="32" priority="35117" operator="lessThan">
      <formula>0</formula>
    </cfRule>
  </conditionalFormatting>
  <conditionalFormatting sqref="P731">
    <cfRule type="expression" dxfId="30" priority="6081">
      <formula>$L731=0</formula>
    </cfRule>
  </conditionalFormatting>
  <conditionalFormatting sqref="Q731:S731">
    <cfRule type="expression" dxfId="30" priority="13339">
      <formula>$L731=0</formula>
    </cfRule>
  </conditionalFormatting>
  <conditionalFormatting sqref="R731:S731">
    <cfRule type="cellIs" dxfId="31" priority="49634" operator="lessThan">
      <formula>0</formula>
    </cfRule>
    <cfRule type="cellIs" dxfId="32" priority="35116" operator="lessThan">
      <formula>0</formula>
    </cfRule>
  </conditionalFormatting>
  <conditionalFormatting sqref="T731">
    <cfRule type="expression" dxfId="30" priority="6080">
      <formula>$L731=0</formula>
    </cfRule>
  </conditionalFormatting>
  <conditionalFormatting sqref="U731:W731">
    <cfRule type="expression" dxfId="30" priority="13338">
      <formula>$L731=0</formula>
    </cfRule>
  </conditionalFormatting>
  <conditionalFormatting sqref="V731:W731">
    <cfRule type="cellIs" dxfId="31" priority="49633" operator="lessThan">
      <formula>0</formula>
    </cfRule>
    <cfRule type="cellIs" dxfId="32" priority="35115" operator="lessThan">
      <formula>0</formula>
    </cfRule>
  </conditionalFormatting>
  <conditionalFormatting sqref="X731">
    <cfRule type="expression" dxfId="30" priority="6079">
      <formula>$L731=0</formula>
    </cfRule>
  </conditionalFormatting>
  <conditionalFormatting sqref="Y731:AA731">
    <cfRule type="expression" dxfId="30" priority="13337">
      <formula>$L731=0</formula>
    </cfRule>
  </conditionalFormatting>
  <conditionalFormatting sqref="Z731:AA731">
    <cfRule type="cellIs" dxfId="31" priority="49632" operator="lessThan">
      <formula>0</formula>
    </cfRule>
    <cfRule type="cellIs" dxfId="32" priority="35114" operator="lessThan">
      <formula>0</formula>
    </cfRule>
  </conditionalFormatting>
  <conditionalFormatting sqref="AB731">
    <cfRule type="expression" dxfId="30" priority="6078">
      <formula>$L731=0</formula>
    </cfRule>
  </conditionalFormatting>
  <conditionalFormatting sqref="D732">
    <cfRule type="expression" dxfId="30" priority="20595">
      <formula>$L732=0</formula>
    </cfRule>
  </conditionalFormatting>
  <conditionalFormatting sqref="H732">
    <cfRule type="expression" dxfId="30" priority="20594">
      <formula>$L732=0</formula>
    </cfRule>
  </conditionalFormatting>
  <conditionalFormatting sqref="L732">
    <cfRule type="expression" dxfId="30" priority="20593">
      <formula>$L732=0</formula>
    </cfRule>
  </conditionalFormatting>
  <conditionalFormatting sqref="P732">
    <cfRule type="expression" dxfId="30" priority="20592">
      <formula>$L732=0</formula>
    </cfRule>
  </conditionalFormatting>
  <conditionalFormatting sqref="T732">
    <cfRule type="expression" dxfId="30" priority="20591">
      <formula>$L732=0</formula>
    </cfRule>
  </conditionalFormatting>
  <conditionalFormatting sqref="X732">
    <cfRule type="expression" dxfId="30" priority="20590">
      <formula>$L732=0</formula>
    </cfRule>
  </conditionalFormatting>
  <conditionalFormatting sqref="AB732">
    <cfRule type="expression" dxfId="30" priority="20589">
      <formula>$L732=0</formula>
    </cfRule>
  </conditionalFormatting>
  <conditionalFormatting sqref="A733:C733">
    <cfRule type="expression" dxfId="30" priority="13336">
      <formula>$L733=0</formula>
    </cfRule>
  </conditionalFormatting>
  <conditionalFormatting sqref="B733:C733">
    <cfRule type="cellIs" dxfId="31" priority="49631" operator="lessThan">
      <formula>0</formula>
    </cfRule>
    <cfRule type="cellIs" dxfId="32" priority="35113" operator="lessThan">
      <formula>0</formula>
    </cfRule>
  </conditionalFormatting>
  <conditionalFormatting sqref="D733">
    <cfRule type="expression" dxfId="30" priority="6077">
      <formula>$L733=0</formula>
    </cfRule>
  </conditionalFormatting>
  <conditionalFormatting sqref="E733:G733">
    <cfRule type="expression" dxfId="30" priority="13335">
      <formula>$L733=0</formula>
    </cfRule>
  </conditionalFormatting>
  <conditionalFormatting sqref="F733:G733">
    <cfRule type="cellIs" dxfId="31" priority="49630" operator="lessThan">
      <formula>0</formula>
    </cfRule>
    <cfRule type="cellIs" dxfId="32" priority="35112" operator="lessThan">
      <formula>0</formula>
    </cfRule>
  </conditionalFormatting>
  <conditionalFormatting sqref="H733">
    <cfRule type="expression" dxfId="30" priority="6076">
      <formula>$L733=0</formula>
    </cfRule>
  </conditionalFormatting>
  <conditionalFormatting sqref="I733:K733">
    <cfRule type="expression" dxfId="30" priority="13334">
      <formula>$L733=0</formula>
    </cfRule>
  </conditionalFormatting>
  <conditionalFormatting sqref="J733:K733">
    <cfRule type="cellIs" dxfId="31" priority="49629" operator="lessThan">
      <formula>0</formula>
    </cfRule>
    <cfRule type="cellIs" dxfId="32" priority="35111" operator="lessThan">
      <formula>0</formula>
    </cfRule>
  </conditionalFormatting>
  <conditionalFormatting sqref="L733">
    <cfRule type="expression" dxfId="30" priority="6075">
      <formula>$L733=0</formula>
    </cfRule>
  </conditionalFormatting>
  <conditionalFormatting sqref="M733:O733">
    <cfRule type="expression" dxfId="30" priority="13333">
      <formula>$L733=0</formula>
    </cfRule>
  </conditionalFormatting>
  <conditionalFormatting sqref="N733:O733">
    <cfRule type="cellIs" dxfId="31" priority="49628" operator="lessThan">
      <formula>0</formula>
    </cfRule>
    <cfRule type="cellIs" dxfId="32" priority="35110" operator="lessThan">
      <formula>0</formula>
    </cfRule>
  </conditionalFormatting>
  <conditionalFormatting sqref="P733">
    <cfRule type="expression" dxfId="30" priority="6074">
      <formula>$L733=0</formula>
    </cfRule>
  </conditionalFormatting>
  <conditionalFormatting sqref="Q733:S733">
    <cfRule type="expression" dxfId="30" priority="13332">
      <formula>$L733=0</formula>
    </cfRule>
  </conditionalFormatting>
  <conditionalFormatting sqref="R733:S733">
    <cfRule type="cellIs" dxfId="31" priority="49627" operator="lessThan">
      <formula>0</formula>
    </cfRule>
    <cfRule type="cellIs" dxfId="32" priority="35109" operator="lessThan">
      <formula>0</formula>
    </cfRule>
  </conditionalFormatting>
  <conditionalFormatting sqref="T733">
    <cfRule type="expression" dxfId="30" priority="6073">
      <formula>$L733=0</formula>
    </cfRule>
  </conditionalFormatting>
  <conditionalFormatting sqref="U733:W733">
    <cfRule type="expression" dxfId="30" priority="13331">
      <formula>$L733=0</formula>
    </cfRule>
  </conditionalFormatting>
  <conditionalFormatting sqref="V733:W733">
    <cfRule type="cellIs" dxfId="31" priority="49626" operator="lessThan">
      <formula>0</formula>
    </cfRule>
    <cfRule type="cellIs" dxfId="32" priority="35108" operator="lessThan">
      <formula>0</formula>
    </cfRule>
  </conditionalFormatting>
  <conditionalFormatting sqref="X733">
    <cfRule type="expression" dxfId="30" priority="6072">
      <formula>$L733=0</formula>
    </cfRule>
  </conditionalFormatting>
  <conditionalFormatting sqref="Y733:AA733">
    <cfRule type="expression" dxfId="30" priority="13330">
      <formula>$L733=0</formula>
    </cfRule>
  </conditionalFormatting>
  <conditionalFormatting sqref="Z733:AA733">
    <cfRule type="cellIs" dxfId="31" priority="49625" operator="lessThan">
      <formula>0</formula>
    </cfRule>
    <cfRule type="cellIs" dxfId="32" priority="35107" operator="lessThan">
      <formula>0</formula>
    </cfRule>
  </conditionalFormatting>
  <conditionalFormatting sqref="AB733">
    <cfRule type="expression" dxfId="30" priority="6071">
      <formula>$L733=0</formula>
    </cfRule>
  </conditionalFormatting>
  <conditionalFormatting sqref="D734">
    <cfRule type="expression" dxfId="30" priority="20588">
      <formula>$L734=0</formula>
    </cfRule>
  </conditionalFormatting>
  <conditionalFormatting sqref="H734">
    <cfRule type="expression" dxfId="30" priority="20587">
      <formula>$L734=0</formula>
    </cfRule>
  </conditionalFormatting>
  <conditionalFormatting sqref="L734">
    <cfRule type="expression" dxfId="30" priority="20586">
      <formula>$L734=0</formula>
    </cfRule>
  </conditionalFormatting>
  <conditionalFormatting sqref="P734">
    <cfRule type="expression" dxfId="30" priority="20585">
      <formula>$L734=0</formula>
    </cfRule>
  </conditionalFormatting>
  <conditionalFormatting sqref="T734">
    <cfRule type="expression" dxfId="30" priority="20584">
      <formula>$L734=0</formula>
    </cfRule>
  </conditionalFormatting>
  <conditionalFormatting sqref="X734">
    <cfRule type="expression" dxfId="30" priority="20583">
      <formula>$L734=0</formula>
    </cfRule>
  </conditionalFormatting>
  <conditionalFormatting sqref="AB734">
    <cfRule type="expression" dxfId="30" priority="20582">
      <formula>$L734=0</formula>
    </cfRule>
  </conditionalFormatting>
  <conditionalFormatting sqref="A735:C735">
    <cfRule type="expression" dxfId="30" priority="13329">
      <formula>$L735=0</formula>
    </cfRule>
  </conditionalFormatting>
  <conditionalFormatting sqref="B735:C735">
    <cfRule type="cellIs" dxfId="31" priority="49624" operator="lessThan">
      <formula>0</formula>
    </cfRule>
    <cfRule type="cellIs" dxfId="32" priority="35106" operator="lessThan">
      <formula>0</formula>
    </cfRule>
  </conditionalFormatting>
  <conditionalFormatting sqref="D735">
    <cfRule type="expression" dxfId="30" priority="6070">
      <formula>$L735=0</formula>
    </cfRule>
  </conditionalFormatting>
  <conditionalFormatting sqref="E735:G735">
    <cfRule type="expression" dxfId="30" priority="13328">
      <formula>$L735=0</formula>
    </cfRule>
  </conditionalFormatting>
  <conditionalFormatting sqref="F735:G735">
    <cfRule type="cellIs" dxfId="31" priority="49623" operator="lessThan">
      <formula>0</formula>
    </cfRule>
    <cfRule type="cellIs" dxfId="32" priority="35105" operator="lessThan">
      <formula>0</formula>
    </cfRule>
  </conditionalFormatting>
  <conditionalFormatting sqref="H735">
    <cfRule type="expression" dxfId="30" priority="6069">
      <formula>$L735=0</formula>
    </cfRule>
  </conditionalFormatting>
  <conditionalFormatting sqref="I735:K735">
    <cfRule type="expression" dxfId="30" priority="13327">
      <formula>$L735=0</formula>
    </cfRule>
  </conditionalFormatting>
  <conditionalFormatting sqref="J735:K735">
    <cfRule type="cellIs" dxfId="31" priority="49622" operator="lessThan">
      <formula>0</formula>
    </cfRule>
    <cfRule type="cellIs" dxfId="32" priority="35104" operator="lessThan">
      <formula>0</formula>
    </cfRule>
  </conditionalFormatting>
  <conditionalFormatting sqref="L735">
    <cfRule type="expression" dxfId="30" priority="6068">
      <formula>$L735=0</formula>
    </cfRule>
  </conditionalFormatting>
  <conditionalFormatting sqref="M735:O735">
    <cfRule type="expression" dxfId="30" priority="13326">
      <formula>$L735=0</formula>
    </cfRule>
  </conditionalFormatting>
  <conditionalFormatting sqref="N735:O735">
    <cfRule type="cellIs" dxfId="31" priority="49621" operator="lessThan">
      <formula>0</formula>
    </cfRule>
    <cfRule type="cellIs" dxfId="32" priority="35103" operator="lessThan">
      <formula>0</formula>
    </cfRule>
  </conditionalFormatting>
  <conditionalFormatting sqref="P735">
    <cfRule type="expression" dxfId="30" priority="6067">
      <formula>$L735=0</formula>
    </cfRule>
  </conditionalFormatting>
  <conditionalFormatting sqref="Q735:S735">
    <cfRule type="expression" dxfId="30" priority="13325">
      <formula>$L735=0</formula>
    </cfRule>
  </conditionalFormatting>
  <conditionalFormatting sqref="R735:S735">
    <cfRule type="cellIs" dxfId="31" priority="49620" operator="lessThan">
      <formula>0</formula>
    </cfRule>
    <cfRule type="cellIs" dxfId="32" priority="35102" operator="lessThan">
      <formula>0</formula>
    </cfRule>
  </conditionalFormatting>
  <conditionalFormatting sqref="T735">
    <cfRule type="expression" dxfId="30" priority="6066">
      <formula>$L735=0</formula>
    </cfRule>
  </conditionalFormatting>
  <conditionalFormatting sqref="U735:W735">
    <cfRule type="expression" dxfId="30" priority="13324">
      <formula>$L735=0</formula>
    </cfRule>
  </conditionalFormatting>
  <conditionalFormatting sqref="V735:W735">
    <cfRule type="cellIs" dxfId="31" priority="49619" operator="lessThan">
      <formula>0</formula>
    </cfRule>
    <cfRule type="cellIs" dxfId="32" priority="35101" operator="lessThan">
      <formula>0</formula>
    </cfRule>
  </conditionalFormatting>
  <conditionalFormatting sqref="X735">
    <cfRule type="expression" dxfId="30" priority="6065">
      <formula>$L735=0</formula>
    </cfRule>
  </conditionalFormatting>
  <conditionalFormatting sqref="Y735:AA735">
    <cfRule type="expression" dxfId="30" priority="13323">
      <formula>$L735=0</formula>
    </cfRule>
  </conditionalFormatting>
  <conditionalFormatting sqref="Z735:AA735">
    <cfRule type="cellIs" dxfId="31" priority="49618" operator="lessThan">
      <formula>0</formula>
    </cfRule>
    <cfRule type="cellIs" dxfId="32" priority="35100" operator="lessThan">
      <formula>0</formula>
    </cfRule>
  </conditionalFormatting>
  <conditionalFormatting sqref="AB735">
    <cfRule type="expression" dxfId="30" priority="6064">
      <formula>$L735=0</formula>
    </cfRule>
  </conditionalFormatting>
  <conditionalFormatting sqref="D736">
    <cfRule type="expression" dxfId="30" priority="20581">
      <formula>$L736=0</formula>
    </cfRule>
  </conditionalFormatting>
  <conditionalFormatting sqref="H736">
    <cfRule type="expression" dxfId="30" priority="20580">
      <formula>$L736=0</formula>
    </cfRule>
  </conditionalFormatting>
  <conditionalFormatting sqref="L736">
    <cfRule type="expression" dxfId="30" priority="20579">
      <formula>$L736=0</formula>
    </cfRule>
  </conditionalFormatting>
  <conditionalFormatting sqref="P736">
    <cfRule type="expression" dxfId="30" priority="20578">
      <formula>$L736=0</formula>
    </cfRule>
  </conditionalFormatting>
  <conditionalFormatting sqref="T736">
    <cfRule type="expression" dxfId="30" priority="20577">
      <formula>$L736=0</formula>
    </cfRule>
  </conditionalFormatting>
  <conditionalFormatting sqref="X736">
    <cfRule type="expression" dxfId="30" priority="20576">
      <formula>$L736=0</formula>
    </cfRule>
  </conditionalFormatting>
  <conditionalFormatting sqref="AB736">
    <cfRule type="expression" dxfId="30" priority="20575">
      <formula>$L736=0</formula>
    </cfRule>
  </conditionalFormatting>
  <conditionalFormatting sqref="A737:C737">
    <cfRule type="expression" dxfId="30" priority="13322">
      <formula>$L737=0</formula>
    </cfRule>
  </conditionalFormatting>
  <conditionalFormatting sqref="B737:C737">
    <cfRule type="cellIs" dxfId="31" priority="49617" operator="lessThan">
      <formula>0</formula>
    </cfRule>
    <cfRule type="cellIs" dxfId="32" priority="35099" operator="lessThan">
      <formula>0</formula>
    </cfRule>
  </conditionalFormatting>
  <conditionalFormatting sqref="D737">
    <cfRule type="expression" dxfId="30" priority="6063">
      <formula>$L737=0</formula>
    </cfRule>
  </conditionalFormatting>
  <conditionalFormatting sqref="E737:G737">
    <cfRule type="expression" dxfId="30" priority="13321">
      <formula>$L737=0</formula>
    </cfRule>
  </conditionalFormatting>
  <conditionalFormatting sqref="F737:G737">
    <cfRule type="cellIs" dxfId="31" priority="49616" operator="lessThan">
      <formula>0</formula>
    </cfRule>
    <cfRule type="cellIs" dxfId="32" priority="35098" operator="lessThan">
      <formula>0</formula>
    </cfRule>
  </conditionalFormatting>
  <conditionalFormatting sqref="H737">
    <cfRule type="expression" dxfId="30" priority="6062">
      <formula>$L737=0</formula>
    </cfRule>
  </conditionalFormatting>
  <conditionalFormatting sqref="I737:K737">
    <cfRule type="expression" dxfId="30" priority="13320">
      <formula>$L737=0</formula>
    </cfRule>
  </conditionalFormatting>
  <conditionalFormatting sqref="J737:K737">
    <cfRule type="cellIs" dxfId="31" priority="49615" operator="lessThan">
      <formula>0</formula>
    </cfRule>
    <cfRule type="cellIs" dxfId="32" priority="35097" operator="lessThan">
      <formula>0</formula>
    </cfRule>
  </conditionalFormatting>
  <conditionalFormatting sqref="L737">
    <cfRule type="expression" dxfId="30" priority="6061">
      <formula>$L737=0</formula>
    </cfRule>
  </conditionalFormatting>
  <conditionalFormatting sqref="M737:O737">
    <cfRule type="expression" dxfId="30" priority="13319">
      <formula>$L737=0</formula>
    </cfRule>
  </conditionalFormatting>
  <conditionalFormatting sqref="N737:O737">
    <cfRule type="cellIs" dxfId="31" priority="49614" operator="lessThan">
      <formula>0</formula>
    </cfRule>
    <cfRule type="cellIs" dxfId="32" priority="35096" operator="lessThan">
      <formula>0</formula>
    </cfRule>
  </conditionalFormatting>
  <conditionalFormatting sqref="P737">
    <cfRule type="expression" dxfId="30" priority="6060">
      <formula>$L737=0</formula>
    </cfRule>
  </conditionalFormatting>
  <conditionalFormatting sqref="Q737:S737">
    <cfRule type="expression" dxfId="30" priority="13318">
      <formula>$L737=0</formula>
    </cfRule>
  </conditionalFormatting>
  <conditionalFormatting sqref="R737:S737">
    <cfRule type="cellIs" dxfId="31" priority="49613" operator="lessThan">
      <formula>0</formula>
    </cfRule>
    <cfRule type="cellIs" dxfId="32" priority="35095" operator="lessThan">
      <formula>0</formula>
    </cfRule>
  </conditionalFormatting>
  <conditionalFormatting sqref="T737">
    <cfRule type="expression" dxfId="30" priority="6059">
      <formula>$L737=0</formula>
    </cfRule>
  </conditionalFormatting>
  <conditionalFormatting sqref="U737:W737">
    <cfRule type="expression" dxfId="30" priority="13317">
      <formula>$L737=0</formula>
    </cfRule>
  </conditionalFormatting>
  <conditionalFormatting sqref="V737:W737">
    <cfRule type="cellIs" dxfId="31" priority="49612" operator="lessThan">
      <formula>0</formula>
    </cfRule>
    <cfRule type="cellIs" dxfId="32" priority="35094" operator="lessThan">
      <formula>0</formula>
    </cfRule>
  </conditionalFormatting>
  <conditionalFormatting sqref="X737">
    <cfRule type="expression" dxfId="30" priority="6058">
      <formula>$L737=0</formula>
    </cfRule>
  </conditionalFormatting>
  <conditionalFormatting sqref="Y737:AA737">
    <cfRule type="expression" dxfId="30" priority="13316">
      <formula>$L737=0</formula>
    </cfRule>
  </conditionalFormatting>
  <conditionalFormatting sqref="Z737:AA737">
    <cfRule type="cellIs" dxfId="31" priority="49611" operator="lessThan">
      <formula>0</formula>
    </cfRule>
    <cfRule type="cellIs" dxfId="32" priority="35093" operator="lessThan">
      <formula>0</formula>
    </cfRule>
  </conditionalFormatting>
  <conditionalFormatting sqref="AB737">
    <cfRule type="expression" dxfId="30" priority="6057">
      <formula>$L737=0</formula>
    </cfRule>
  </conditionalFormatting>
  <conditionalFormatting sqref="D738">
    <cfRule type="expression" dxfId="30" priority="20574">
      <formula>$L738=0</formula>
    </cfRule>
  </conditionalFormatting>
  <conditionalFormatting sqref="H738">
    <cfRule type="expression" dxfId="30" priority="20573">
      <formula>$L738=0</formula>
    </cfRule>
  </conditionalFormatting>
  <conditionalFormatting sqref="L738">
    <cfRule type="expression" dxfId="30" priority="20572">
      <formula>$L738=0</formula>
    </cfRule>
  </conditionalFormatting>
  <conditionalFormatting sqref="P738">
    <cfRule type="expression" dxfId="30" priority="20571">
      <formula>$L738=0</formula>
    </cfRule>
  </conditionalFormatting>
  <conditionalFormatting sqref="T738">
    <cfRule type="expression" dxfId="30" priority="20570">
      <formula>$L738=0</formula>
    </cfRule>
  </conditionalFormatting>
  <conditionalFormatting sqref="X738">
    <cfRule type="expression" dxfId="30" priority="20569">
      <formula>$L738=0</formula>
    </cfRule>
  </conditionalFormatting>
  <conditionalFormatting sqref="AB738">
    <cfRule type="expression" dxfId="30" priority="20568">
      <formula>$L738=0</formula>
    </cfRule>
  </conditionalFormatting>
  <conditionalFormatting sqref="A739:C739">
    <cfRule type="expression" dxfId="30" priority="13315">
      <formula>$L739=0</formula>
    </cfRule>
  </conditionalFormatting>
  <conditionalFormatting sqref="B739:C739">
    <cfRule type="cellIs" dxfId="31" priority="49610" operator="lessThan">
      <formula>0</formula>
    </cfRule>
    <cfRule type="cellIs" dxfId="32" priority="35092" operator="lessThan">
      <formula>0</formula>
    </cfRule>
  </conditionalFormatting>
  <conditionalFormatting sqref="D739">
    <cfRule type="expression" dxfId="30" priority="6056">
      <formula>$L739=0</formula>
    </cfRule>
  </conditionalFormatting>
  <conditionalFormatting sqref="E739:G739">
    <cfRule type="expression" dxfId="30" priority="13314">
      <formula>$L739=0</formula>
    </cfRule>
  </conditionalFormatting>
  <conditionalFormatting sqref="F739:G739">
    <cfRule type="cellIs" dxfId="31" priority="49609" operator="lessThan">
      <formula>0</formula>
    </cfRule>
    <cfRule type="cellIs" dxfId="32" priority="35091" operator="lessThan">
      <formula>0</formula>
    </cfRule>
  </conditionalFormatting>
  <conditionalFormatting sqref="H739">
    <cfRule type="expression" dxfId="30" priority="6055">
      <formula>$L739=0</formula>
    </cfRule>
  </conditionalFormatting>
  <conditionalFormatting sqref="I739:K739">
    <cfRule type="expression" dxfId="30" priority="13313">
      <formula>$L739=0</formula>
    </cfRule>
  </conditionalFormatting>
  <conditionalFormatting sqref="J739:K739">
    <cfRule type="cellIs" dxfId="31" priority="49608" operator="lessThan">
      <formula>0</formula>
    </cfRule>
    <cfRule type="cellIs" dxfId="32" priority="35090" operator="lessThan">
      <formula>0</formula>
    </cfRule>
  </conditionalFormatting>
  <conditionalFormatting sqref="L739">
    <cfRule type="expression" dxfId="30" priority="6054">
      <formula>$L739=0</formula>
    </cfRule>
  </conditionalFormatting>
  <conditionalFormatting sqref="M739:O739">
    <cfRule type="expression" dxfId="30" priority="13312">
      <formula>$L739=0</formula>
    </cfRule>
  </conditionalFormatting>
  <conditionalFormatting sqref="N739:O739">
    <cfRule type="cellIs" dxfId="31" priority="49607" operator="lessThan">
      <formula>0</formula>
    </cfRule>
    <cfRule type="cellIs" dxfId="32" priority="35089" operator="lessThan">
      <formula>0</formula>
    </cfRule>
  </conditionalFormatting>
  <conditionalFormatting sqref="P739">
    <cfRule type="expression" dxfId="30" priority="6053">
      <formula>$L739=0</formula>
    </cfRule>
  </conditionalFormatting>
  <conditionalFormatting sqref="Q739:S739">
    <cfRule type="expression" dxfId="30" priority="13311">
      <formula>$L739=0</formula>
    </cfRule>
  </conditionalFormatting>
  <conditionalFormatting sqref="R739:S739">
    <cfRule type="cellIs" dxfId="31" priority="49606" operator="lessThan">
      <formula>0</formula>
    </cfRule>
    <cfRule type="cellIs" dxfId="32" priority="35088" operator="lessThan">
      <formula>0</formula>
    </cfRule>
  </conditionalFormatting>
  <conditionalFormatting sqref="T739">
    <cfRule type="expression" dxfId="30" priority="6052">
      <formula>$L739=0</formula>
    </cfRule>
  </conditionalFormatting>
  <conditionalFormatting sqref="U739:W739">
    <cfRule type="expression" dxfId="30" priority="13310">
      <formula>$L739=0</formula>
    </cfRule>
  </conditionalFormatting>
  <conditionalFormatting sqref="V739:W739">
    <cfRule type="cellIs" dxfId="31" priority="49605" operator="lessThan">
      <formula>0</formula>
    </cfRule>
    <cfRule type="cellIs" dxfId="32" priority="35087" operator="lessThan">
      <formula>0</formula>
    </cfRule>
  </conditionalFormatting>
  <conditionalFormatting sqref="X739">
    <cfRule type="expression" dxfId="30" priority="6051">
      <formula>$L739=0</formula>
    </cfRule>
  </conditionalFormatting>
  <conditionalFormatting sqref="Y739:AA739">
    <cfRule type="expression" dxfId="30" priority="13309">
      <formula>$L739=0</formula>
    </cfRule>
  </conditionalFormatting>
  <conditionalFormatting sqref="Z739:AA739">
    <cfRule type="cellIs" dxfId="31" priority="49604" operator="lessThan">
      <formula>0</formula>
    </cfRule>
    <cfRule type="cellIs" dxfId="32" priority="35086" operator="lessThan">
      <formula>0</formula>
    </cfRule>
  </conditionalFormatting>
  <conditionalFormatting sqref="AB739">
    <cfRule type="expression" dxfId="30" priority="6050">
      <formula>$L739=0</formula>
    </cfRule>
  </conditionalFormatting>
  <conditionalFormatting sqref="D740">
    <cfRule type="expression" dxfId="30" priority="20567">
      <formula>$L740=0</formula>
    </cfRule>
  </conditionalFormatting>
  <conditionalFormatting sqref="H740">
    <cfRule type="expression" dxfId="30" priority="20566">
      <formula>$L740=0</formula>
    </cfRule>
  </conditionalFormatting>
  <conditionalFormatting sqref="L740">
    <cfRule type="expression" dxfId="30" priority="20565">
      <formula>$L740=0</formula>
    </cfRule>
  </conditionalFormatting>
  <conditionalFormatting sqref="P740">
    <cfRule type="expression" dxfId="30" priority="20564">
      <formula>$L740=0</formula>
    </cfRule>
  </conditionalFormatting>
  <conditionalFormatting sqref="T740">
    <cfRule type="expression" dxfId="30" priority="20563">
      <formula>$L740=0</formula>
    </cfRule>
  </conditionalFormatting>
  <conditionalFormatting sqref="X740">
    <cfRule type="expression" dxfId="30" priority="20562">
      <formula>$L740=0</formula>
    </cfRule>
  </conditionalFormatting>
  <conditionalFormatting sqref="AB740">
    <cfRule type="expression" dxfId="30" priority="20561">
      <formula>$L740=0</formula>
    </cfRule>
  </conditionalFormatting>
  <conditionalFormatting sqref="A741:C741">
    <cfRule type="expression" dxfId="30" priority="13308">
      <formula>$L741=0</formula>
    </cfRule>
  </conditionalFormatting>
  <conditionalFormatting sqref="B741:C741">
    <cfRule type="cellIs" dxfId="31" priority="49603" operator="lessThan">
      <formula>0</formula>
    </cfRule>
    <cfRule type="cellIs" dxfId="32" priority="35085" operator="lessThan">
      <formula>0</formula>
    </cfRule>
  </conditionalFormatting>
  <conditionalFormatting sqref="D741">
    <cfRule type="expression" dxfId="30" priority="6049">
      <formula>$L741=0</formula>
    </cfRule>
  </conditionalFormatting>
  <conditionalFormatting sqref="E741:G741">
    <cfRule type="expression" dxfId="30" priority="13307">
      <formula>$L741=0</formula>
    </cfRule>
  </conditionalFormatting>
  <conditionalFormatting sqref="F741:G741">
    <cfRule type="cellIs" dxfId="31" priority="49602" operator="lessThan">
      <formula>0</formula>
    </cfRule>
    <cfRule type="cellIs" dxfId="32" priority="35084" operator="lessThan">
      <formula>0</formula>
    </cfRule>
  </conditionalFormatting>
  <conditionalFormatting sqref="H741">
    <cfRule type="expression" dxfId="30" priority="6048">
      <formula>$L741=0</formula>
    </cfRule>
  </conditionalFormatting>
  <conditionalFormatting sqref="I741:K741">
    <cfRule type="expression" dxfId="30" priority="13306">
      <formula>$L741=0</formula>
    </cfRule>
  </conditionalFormatting>
  <conditionalFormatting sqref="J741:K741">
    <cfRule type="cellIs" dxfId="31" priority="49601" operator="lessThan">
      <formula>0</formula>
    </cfRule>
    <cfRule type="cellIs" dxfId="32" priority="35083" operator="lessThan">
      <formula>0</formula>
    </cfRule>
  </conditionalFormatting>
  <conditionalFormatting sqref="L741">
    <cfRule type="expression" dxfId="30" priority="6047">
      <formula>$L741=0</formula>
    </cfRule>
  </conditionalFormatting>
  <conditionalFormatting sqref="M741:O741">
    <cfRule type="expression" dxfId="30" priority="13305">
      <formula>$L741=0</formula>
    </cfRule>
  </conditionalFormatting>
  <conditionalFormatting sqref="N741:O741">
    <cfRule type="cellIs" dxfId="31" priority="49600" operator="lessThan">
      <formula>0</formula>
    </cfRule>
    <cfRule type="cellIs" dxfId="32" priority="35082" operator="lessThan">
      <formula>0</formula>
    </cfRule>
  </conditionalFormatting>
  <conditionalFormatting sqref="P741">
    <cfRule type="expression" dxfId="30" priority="6046">
      <formula>$L741=0</formula>
    </cfRule>
  </conditionalFormatting>
  <conditionalFormatting sqref="Q741:S741">
    <cfRule type="expression" dxfId="30" priority="13304">
      <formula>$L741=0</formula>
    </cfRule>
  </conditionalFormatting>
  <conditionalFormatting sqref="R741:S741">
    <cfRule type="cellIs" dxfId="31" priority="49599" operator="lessThan">
      <formula>0</formula>
    </cfRule>
    <cfRule type="cellIs" dxfId="32" priority="35081" operator="lessThan">
      <formula>0</formula>
    </cfRule>
  </conditionalFormatting>
  <conditionalFormatting sqref="T741">
    <cfRule type="expression" dxfId="30" priority="6045">
      <formula>$L741=0</formula>
    </cfRule>
  </conditionalFormatting>
  <conditionalFormatting sqref="U741:W741">
    <cfRule type="expression" dxfId="30" priority="13303">
      <formula>$L741=0</formula>
    </cfRule>
  </conditionalFormatting>
  <conditionalFormatting sqref="V741:W741">
    <cfRule type="cellIs" dxfId="31" priority="49598" operator="lessThan">
      <formula>0</formula>
    </cfRule>
    <cfRule type="cellIs" dxfId="32" priority="35080" operator="lessThan">
      <formula>0</formula>
    </cfRule>
  </conditionalFormatting>
  <conditionalFormatting sqref="X741">
    <cfRule type="expression" dxfId="30" priority="6044">
      <formula>$L741=0</formula>
    </cfRule>
  </conditionalFormatting>
  <conditionalFormatting sqref="Y741:AA741">
    <cfRule type="expression" dxfId="30" priority="13302">
      <formula>$L741=0</formula>
    </cfRule>
  </conditionalFormatting>
  <conditionalFormatting sqref="Z741:AA741">
    <cfRule type="cellIs" dxfId="31" priority="49597" operator="lessThan">
      <formula>0</formula>
    </cfRule>
    <cfRule type="cellIs" dxfId="32" priority="35079" operator="lessThan">
      <formula>0</formula>
    </cfRule>
  </conditionalFormatting>
  <conditionalFormatting sqref="AB741">
    <cfRule type="expression" dxfId="30" priority="6043">
      <formula>$L741=0</formula>
    </cfRule>
  </conditionalFormatting>
  <conditionalFormatting sqref="D742">
    <cfRule type="expression" dxfId="30" priority="20560">
      <formula>$L742=0</formula>
    </cfRule>
  </conditionalFormatting>
  <conditionalFormatting sqref="H742">
    <cfRule type="expression" dxfId="30" priority="20559">
      <formula>$L742=0</formula>
    </cfRule>
  </conditionalFormatting>
  <conditionalFormatting sqref="L742">
    <cfRule type="expression" dxfId="30" priority="20558">
      <formula>$L742=0</formula>
    </cfRule>
  </conditionalFormatting>
  <conditionalFormatting sqref="P742">
    <cfRule type="expression" dxfId="30" priority="20557">
      <formula>$L742=0</formula>
    </cfRule>
  </conditionalFormatting>
  <conditionalFormatting sqref="T742">
    <cfRule type="expression" dxfId="30" priority="20556">
      <formula>$L742=0</formula>
    </cfRule>
  </conditionalFormatting>
  <conditionalFormatting sqref="X742">
    <cfRule type="expression" dxfId="30" priority="20555">
      <formula>$L742=0</formula>
    </cfRule>
  </conditionalFormatting>
  <conditionalFormatting sqref="AB742">
    <cfRule type="expression" dxfId="30" priority="20554">
      <formula>$L742=0</formula>
    </cfRule>
  </conditionalFormatting>
  <conditionalFormatting sqref="A743:C743">
    <cfRule type="expression" dxfId="30" priority="13301">
      <formula>$L743=0</formula>
    </cfRule>
  </conditionalFormatting>
  <conditionalFormatting sqref="B743:C743">
    <cfRule type="cellIs" dxfId="31" priority="49596" operator="lessThan">
      <formula>0</formula>
    </cfRule>
    <cfRule type="cellIs" dxfId="32" priority="35078" operator="lessThan">
      <formula>0</formula>
    </cfRule>
  </conditionalFormatting>
  <conditionalFormatting sqref="D743">
    <cfRule type="expression" dxfId="30" priority="6042">
      <formula>$L743=0</formula>
    </cfRule>
  </conditionalFormatting>
  <conditionalFormatting sqref="E743:G743">
    <cfRule type="expression" dxfId="30" priority="13300">
      <formula>$L743=0</formula>
    </cfRule>
  </conditionalFormatting>
  <conditionalFormatting sqref="F743:G743">
    <cfRule type="cellIs" dxfId="31" priority="49595" operator="lessThan">
      <formula>0</formula>
    </cfRule>
    <cfRule type="cellIs" dxfId="32" priority="35077" operator="lessThan">
      <formula>0</formula>
    </cfRule>
  </conditionalFormatting>
  <conditionalFormatting sqref="H743">
    <cfRule type="expression" dxfId="30" priority="6041">
      <formula>$L743=0</formula>
    </cfRule>
  </conditionalFormatting>
  <conditionalFormatting sqref="I743:K743">
    <cfRule type="expression" dxfId="30" priority="13299">
      <formula>$L743=0</formula>
    </cfRule>
  </conditionalFormatting>
  <conditionalFormatting sqref="J743:K743">
    <cfRule type="cellIs" dxfId="31" priority="49594" operator="lessThan">
      <formula>0</formula>
    </cfRule>
    <cfRule type="cellIs" dxfId="32" priority="35076" operator="lessThan">
      <formula>0</formula>
    </cfRule>
  </conditionalFormatting>
  <conditionalFormatting sqref="L743">
    <cfRule type="expression" dxfId="30" priority="6040">
      <formula>$L743=0</formula>
    </cfRule>
  </conditionalFormatting>
  <conditionalFormatting sqref="M743:O743">
    <cfRule type="expression" dxfId="30" priority="13298">
      <formula>$L743=0</formula>
    </cfRule>
  </conditionalFormatting>
  <conditionalFormatting sqref="N743:O743">
    <cfRule type="cellIs" dxfId="31" priority="49593" operator="lessThan">
      <formula>0</formula>
    </cfRule>
    <cfRule type="cellIs" dxfId="32" priority="35075" operator="lessThan">
      <formula>0</formula>
    </cfRule>
  </conditionalFormatting>
  <conditionalFormatting sqref="P743">
    <cfRule type="expression" dxfId="30" priority="6039">
      <formula>$L743=0</formula>
    </cfRule>
  </conditionalFormatting>
  <conditionalFormatting sqref="Q743:S743">
    <cfRule type="expression" dxfId="30" priority="13297">
      <formula>$L743=0</formula>
    </cfRule>
  </conditionalFormatting>
  <conditionalFormatting sqref="R743:S743">
    <cfRule type="cellIs" dxfId="31" priority="49592" operator="lessThan">
      <formula>0</formula>
    </cfRule>
    <cfRule type="cellIs" dxfId="32" priority="35074" operator="lessThan">
      <formula>0</formula>
    </cfRule>
  </conditionalFormatting>
  <conditionalFormatting sqref="T743">
    <cfRule type="expression" dxfId="30" priority="6038">
      <formula>$L743=0</formula>
    </cfRule>
  </conditionalFormatting>
  <conditionalFormatting sqref="U743:W743">
    <cfRule type="expression" dxfId="30" priority="13296">
      <formula>$L743=0</formula>
    </cfRule>
  </conditionalFormatting>
  <conditionalFormatting sqref="V743:W743">
    <cfRule type="cellIs" dxfId="31" priority="49591" operator="lessThan">
      <formula>0</formula>
    </cfRule>
    <cfRule type="cellIs" dxfId="32" priority="35073" operator="lessThan">
      <formula>0</formula>
    </cfRule>
  </conditionalFormatting>
  <conditionalFormatting sqref="X743">
    <cfRule type="expression" dxfId="30" priority="6037">
      <formula>$L743=0</formula>
    </cfRule>
  </conditionalFormatting>
  <conditionalFormatting sqref="Y743:AA743">
    <cfRule type="expression" dxfId="30" priority="13295">
      <formula>$L743=0</formula>
    </cfRule>
  </conditionalFormatting>
  <conditionalFormatting sqref="Z743:AA743">
    <cfRule type="cellIs" dxfId="31" priority="49590" operator="lessThan">
      <formula>0</formula>
    </cfRule>
    <cfRule type="cellIs" dxfId="32" priority="35072" operator="lessThan">
      <formula>0</formula>
    </cfRule>
  </conditionalFormatting>
  <conditionalFormatting sqref="AB743">
    <cfRule type="expression" dxfId="30" priority="6036">
      <formula>$L743=0</formula>
    </cfRule>
  </conditionalFormatting>
  <conditionalFormatting sqref="D744">
    <cfRule type="expression" dxfId="30" priority="20553">
      <formula>$L744=0</formula>
    </cfRule>
  </conditionalFormatting>
  <conditionalFormatting sqref="H744">
    <cfRule type="expression" dxfId="30" priority="20552">
      <formula>$L744=0</formula>
    </cfRule>
  </conditionalFormatting>
  <conditionalFormatting sqref="L744">
    <cfRule type="expression" dxfId="30" priority="20551">
      <formula>$L744=0</formula>
    </cfRule>
  </conditionalFormatting>
  <conditionalFormatting sqref="P744">
    <cfRule type="expression" dxfId="30" priority="20550">
      <formula>$L744=0</formula>
    </cfRule>
  </conditionalFormatting>
  <conditionalFormatting sqref="T744">
    <cfRule type="expression" dxfId="30" priority="20549">
      <formula>$L744=0</formula>
    </cfRule>
  </conditionalFormatting>
  <conditionalFormatting sqref="X744">
    <cfRule type="expression" dxfId="30" priority="20548">
      <formula>$L744=0</formula>
    </cfRule>
  </conditionalFormatting>
  <conditionalFormatting sqref="AB744">
    <cfRule type="expression" dxfId="30" priority="20547">
      <formula>$L744=0</formula>
    </cfRule>
  </conditionalFormatting>
  <conditionalFormatting sqref="A745:C745">
    <cfRule type="expression" dxfId="30" priority="13294">
      <formula>$L745=0</formula>
    </cfRule>
  </conditionalFormatting>
  <conditionalFormatting sqref="B745:C745">
    <cfRule type="cellIs" dxfId="31" priority="49589" operator="lessThan">
      <formula>0</formula>
    </cfRule>
    <cfRule type="cellIs" dxfId="32" priority="35071" operator="lessThan">
      <formula>0</formula>
    </cfRule>
  </conditionalFormatting>
  <conditionalFormatting sqref="D745">
    <cfRule type="expression" dxfId="30" priority="6035">
      <formula>$L745=0</formula>
    </cfRule>
  </conditionalFormatting>
  <conditionalFormatting sqref="E745:G745">
    <cfRule type="expression" dxfId="30" priority="13293">
      <formula>$L745=0</formula>
    </cfRule>
  </conditionalFormatting>
  <conditionalFormatting sqref="F745:G745">
    <cfRule type="cellIs" dxfId="31" priority="49588" operator="lessThan">
      <formula>0</formula>
    </cfRule>
    <cfRule type="cellIs" dxfId="32" priority="35070" operator="lessThan">
      <formula>0</formula>
    </cfRule>
  </conditionalFormatting>
  <conditionalFormatting sqref="H745">
    <cfRule type="expression" dxfId="30" priority="6034">
      <formula>$L745=0</formula>
    </cfRule>
  </conditionalFormatting>
  <conditionalFormatting sqref="I745:K745">
    <cfRule type="expression" dxfId="30" priority="13292">
      <formula>$L745=0</formula>
    </cfRule>
  </conditionalFormatting>
  <conditionalFormatting sqref="J745:K745">
    <cfRule type="cellIs" dxfId="31" priority="49587" operator="lessThan">
      <formula>0</formula>
    </cfRule>
    <cfRule type="cellIs" dxfId="32" priority="35069" operator="lessThan">
      <formula>0</formula>
    </cfRule>
  </conditionalFormatting>
  <conditionalFormatting sqref="L745">
    <cfRule type="expression" dxfId="30" priority="6033">
      <formula>$L745=0</formula>
    </cfRule>
  </conditionalFormatting>
  <conditionalFormatting sqref="M745:O745">
    <cfRule type="expression" dxfId="30" priority="13291">
      <formula>$L745=0</formula>
    </cfRule>
  </conditionalFormatting>
  <conditionalFormatting sqref="N745:O745">
    <cfRule type="cellIs" dxfId="31" priority="49586" operator="lessThan">
      <formula>0</formula>
    </cfRule>
    <cfRule type="cellIs" dxfId="32" priority="35068" operator="lessThan">
      <formula>0</formula>
    </cfRule>
  </conditionalFormatting>
  <conditionalFormatting sqref="P745">
    <cfRule type="expression" dxfId="30" priority="6032">
      <formula>$L745=0</formula>
    </cfRule>
  </conditionalFormatting>
  <conditionalFormatting sqref="Q745:S745">
    <cfRule type="expression" dxfId="30" priority="13290">
      <formula>$L745=0</formula>
    </cfRule>
  </conditionalFormatting>
  <conditionalFormatting sqref="R745:S745">
    <cfRule type="cellIs" dxfId="31" priority="49585" operator="lessThan">
      <formula>0</formula>
    </cfRule>
    <cfRule type="cellIs" dxfId="32" priority="35067" operator="lessThan">
      <formula>0</formula>
    </cfRule>
  </conditionalFormatting>
  <conditionalFormatting sqref="T745">
    <cfRule type="expression" dxfId="30" priority="6031">
      <formula>$L745=0</formula>
    </cfRule>
  </conditionalFormatting>
  <conditionalFormatting sqref="U745:W745">
    <cfRule type="expression" dxfId="30" priority="13289">
      <formula>$L745=0</formula>
    </cfRule>
  </conditionalFormatting>
  <conditionalFormatting sqref="V745:W745">
    <cfRule type="cellIs" dxfId="31" priority="49584" operator="lessThan">
      <formula>0</formula>
    </cfRule>
    <cfRule type="cellIs" dxfId="32" priority="35066" operator="lessThan">
      <formula>0</formula>
    </cfRule>
  </conditionalFormatting>
  <conditionalFormatting sqref="X745">
    <cfRule type="expression" dxfId="30" priority="6030">
      <formula>$L745=0</formula>
    </cfRule>
  </conditionalFormatting>
  <conditionalFormatting sqref="Y745:AA745">
    <cfRule type="expression" dxfId="30" priority="13288">
      <formula>$L745=0</formula>
    </cfRule>
  </conditionalFormatting>
  <conditionalFormatting sqref="Z745:AA745">
    <cfRule type="cellIs" dxfId="31" priority="49583" operator="lessThan">
      <formula>0</formula>
    </cfRule>
    <cfRule type="cellIs" dxfId="32" priority="35065" operator="lessThan">
      <formula>0</formula>
    </cfRule>
  </conditionalFormatting>
  <conditionalFormatting sqref="AB745">
    <cfRule type="expression" dxfId="30" priority="6029">
      <formula>$L745=0</formula>
    </cfRule>
  </conditionalFormatting>
  <conditionalFormatting sqref="D746">
    <cfRule type="expression" dxfId="30" priority="20546">
      <formula>$L746=0</formula>
    </cfRule>
  </conditionalFormatting>
  <conditionalFormatting sqref="H746">
    <cfRule type="expression" dxfId="30" priority="20545">
      <formula>$L746=0</formula>
    </cfRule>
  </conditionalFormatting>
  <conditionalFormatting sqref="L746">
    <cfRule type="expression" dxfId="30" priority="20544">
      <formula>$L746=0</formula>
    </cfRule>
  </conditionalFormatting>
  <conditionalFormatting sqref="P746">
    <cfRule type="expression" dxfId="30" priority="20543">
      <formula>$L746=0</formula>
    </cfRule>
  </conditionalFormatting>
  <conditionalFormatting sqref="T746">
    <cfRule type="expression" dxfId="30" priority="20542">
      <formula>$L746=0</formula>
    </cfRule>
  </conditionalFormatting>
  <conditionalFormatting sqref="X746">
    <cfRule type="expression" dxfId="30" priority="20541">
      <formula>$L746=0</formula>
    </cfRule>
  </conditionalFormatting>
  <conditionalFormatting sqref="AB746">
    <cfRule type="expression" dxfId="30" priority="20540">
      <formula>$L746=0</formula>
    </cfRule>
  </conditionalFormatting>
  <conditionalFormatting sqref="A747:C747">
    <cfRule type="expression" dxfId="30" priority="13287">
      <formula>$L747=0</formula>
    </cfRule>
  </conditionalFormatting>
  <conditionalFormatting sqref="B747:C747">
    <cfRule type="cellIs" dxfId="31" priority="49582" operator="lessThan">
      <formula>0</formula>
    </cfRule>
    <cfRule type="cellIs" dxfId="32" priority="35064" operator="lessThan">
      <formula>0</formula>
    </cfRule>
  </conditionalFormatting>
  <conditionalFormatting sqref="D747">
    <cfRule type="expression" dxfId="30" priority="6028">
      <formula>$L747=0</formula>
    </cfRule>
  </conditionalFormatting>
  <conditionalFormatting sqref="E747:G747">
    <cfRule type="expression" dxfId="30" priority="13286">
      <formula>$L747=0</formula>
    </cfRule>
  </conditionalFormatting>
  <conditionalFormatting sqref="F747:G747">
    <cfRule type="cellIs" dxfId="31" priority="49581" operator="lessThan">
      <formula>0</formula>
    </cfRule>
    <cfRule type="cellIs" dxfId="32" priority="35063" operator="lessThan">
      <formula>0</formula>
    </cfRule>
  </conditionalFormatting>
  <conditionalFormatting sqref="H747">
    <cfRule type="expression" dxfId="30" priority="6027">
      <formula>$L747=0</formula>
    </cfRule>
  </conditionalFormatting>
  <conditionalFormatting sqref="I747:K747">
    <cfRule type="expression" dxfId="30" priority="13285">
      <formula>$L747=0</formula>
    </cfRule>
  </conditionalFormatting>
  <conditionalFormatting sqref="J747:K747">
    <cfRule type="cellIs" dxfId="31" priority="49580" operator="lessThan">
      <formula>0</formula>
    </cfRule>
    <cfRule type="cellIs" dxfId="32" priority="35062" operator="lessThan">
      <formula>0</formula>
    </cfRule>
  </conditionalFormatting>
  <conditionalFormatting sqref="L747">
    <cfRule type="expression" dxfId="30" priority="6026">
      <formula>$L747=0</formula>
    </cfRule>
  </conditionalFormatting>
  <conditionalFormatting sqref="M747:O747">
    <cfRule type="expression" dxfId="30" priority="13284">
      <formula>$L747=0</formula>
    </cfRule>
  </conditionalFormatting>
  <conditionalFormatting sqref="N747:O747">
    <cfRule type="cellIs" dxfId="31" priority="49579" operator="lessThan">
      <formula>0</formula>
    </cfRule>
    <cfRule type="cellIs" dxfId="32" priority="35061" operator="lessThan">
      <formula>0</formula>
    </cfRule>
  </conditionalFormatting>
  <conditionalFormatting sqref="P747">
    <cfRule type="expression" dxfId="30" priority="6025">
      <formula>$L747=0</formula>
    </cfRule>
  </conditionalFormatting>
  <conditionalFormatting sqref="Q747:S747">
    <cfRule type="expression" dxfId="30" priority="13283">
      <formula>$L747=0</formula>
    </cfRule>
  </conditionalFormatting>
  <conditionalFormatting sqref="R747:S747">
    <cfRule type="cellIs" dxfId="31" priority="49578" operator="lessThan">
      <formula>0</formula>
    </cfRule>
    <cfRule type="cellIs" dxfId="32" priority="35060" operator="lessThan">
      <formula>0</formula>
    </cfRule>
  </conditionalFormatting>
  <conditionalFormatting sqref="T747">
    <cfRule type="expression" dxfId="30" priority="6024">
      <formula>$L747=0</formula>
    </cfRule>
  </conditionalFormatting>
  <conditionalFormatting sqref="U747:W747">
    <cfRule type="expression" dxfId="30" priority="13282">
      <formula>$L747=0</formula>
    </cfRule>
  </conditionalFormatting>
  <conditionalFormatting sqref="V747:W747">
    <cfRule type="cellIs" dxfId="31" priority="49577" operator="lessThan">
      <formula>0</formula>
    </cfRule>
    <cfRule type="cellIs" dxfId="32" priority="35059" operator="lessThan">
      <formula>0</formula>
    </cfRule>
  </conditionalFormatting>
  <conditionalFormatting sqref="X747">
    <cfRule type="expression" dxfId="30" priority="6023">
      <formula>$L747=0</formula>
    </cfRule>
  </conditionalFormatting>
  <conditionalFormatting sqref="Y747:AA747">
    <cfRule type="expression" dxfId="30" priority="13281">
      <formula>$L747=0</formula>
    </cfRule>
  </conditionalFormatting>
  <conditionalFormatting sqref="Z747:AA747">
    <cfRule type="cellIs" dxfId="31" priority="49576" operator="lessThan">
      <formula>0</formula>
    </cfRule>
    <cfRule type="cellIs" dxfId="32" priority="35058" operator="lessThan">
      <formula>0</formula>
    </cfRule>
  </conditionalFormatting>
  <conditionalFormatting sqref="AB747">
    <cfRule type="expression" dxfId="30" priority="6022">
      <formula>$L747=0</formula>
    </cfRule>
  </conditionalFormatting>
  <conditionalFormatting sqref="D748">
    <cfRule type="expression" dxfId="30" priority="20539">
      <formula>$L748=0</formula>
    </cfRule>
  </conditionalFormatting>
  <conditionalFormatting sqref="H748">
    <cfRule type="expression" dxfId="30" priority="20538">
      <formula>$L748=0</formula>
    </cfRule>
  </conditionalFormatting>
  <conditionalFormatting sqref="L748">
    <cfRule type="expression" dxfId="30" priority="20537">
      <formula>$L748=0</formula>
    </cfRule>
  </conditionalFormatting>
  <conditionalFormatting sqref="P748">
    <cfRule type="expression" dxfId="30" priority="20536">
      <formula>$L748=0</formula>
    </cfRule>
  </conditionalFormatting>
  <conditionalFormatting sqref="T748">
    <cfRule type="expression" dxfId="30" priority="20535">
      <formula>$L748=0</formula>
    </cfRule>
  </conditionalFormatting>
  <conditionalFormatting sqref="X748">
    <cfRule type="expression" dxfId="30" priority="20534">
      <formula>$L748=0</formula>
    </cfRule>
  </conditionalFormatting>
  <conditionalFormatting sqref="AB748">
    <cfRule type="expression" dxfId="30" priority="20533">
      <formula>$L748=0</formula>
    </cfRule>
  </conditionalFormatting>
  <conditionalFormatting sqref="A749:C749">
    <cfRule type="expression" dxfId="30" priority="13280">
      <formula>$L749=0</formula>
    </cfRule>
  </conditionalFormatting>
  <conditionalFormatting sqref="B749:C749">
    <cfRule type="cellIs" dxfId="31" priority="49575" operator="lessThan">
      <formula>0</formula>
    </cfRule>
    <cfRule type="cellIs" dxfId="32" priority="35057" operator="lessThan">
      <formula>0</formula>
    </cfRule>
  </conditionalFormatting>
  <conditionalFormatting sqref="D749">
    <cfRule type="expression" dxfId="30" priority="6021">
      <formula>$L749=0</formula>
    </cfRule>
  </conditionalFormatting>
  <conditionalFormatting sqref="E749:G749">
    <cfRule type="expression" dxfId="30" priority="13279">
      <formula>$L749=0</formula>
    </cfRule>
  </conditionalFormatting>
  <conditionalFormatting sqref="F749:G749">
    <cfRule type="cellIs" dxfId="31" priority="49574" operator="lessThan">
      <formula>0</formula>
    </cfRule>
    <cfRule type="cellIs" dxfId="32" priority="35056" operator="lessThan">
      <formula>0</formula>
    </cfRule>
  </conditionalFormatting>
  <conditionalFormatting sqref="H749">
    <cfRule type="expression" dxfId="30" priority="6020">
      <formula>$L749=0</formula>
    </cfRule>
  </conditionalFormatting>
  <conditionalFormatting sqref="I749:K749">
    <cfRule type="expression" dxfId="30" priority="13278">
      <formula>$L749=0</formula>
    </cfRule>
  </conditionalFormatting>
  <conditionalFormatting sqref="J749:K749">
    <cfRule type="cellIs" dxfId="31" priority="49573" operator="lessThan">
      <formula>0</formula>
    </cfRule>
    <cfRule type="cellIs" dxfId="32" priority="35055" operator="lessThan">
      <formula>0</formula>
    </cfRule>
  </conditionalFormatting>
  <conditionalFormatting sqref="L749">
    <cfRule type="expression" dxfId="30" priority="6019">
      <formula>$L749=0</formula>
    </cfRule>
  </conditionalFormatting>
  <conditionalFormatting sqref="M749:O749">
    <cfRule type="expression" dxfId="30" priority="13277">
      <formula>$L749=0</formula>
    </cfRule>
  </conditionalFormatting>
  <conditionalFormatting sqref="N749:O749">
    <cfRule type="cellIs" dxfId="31" priority="49572" operator="lessThan">
      <formula>0</formula>
    </cfRule>
    <cfRule type="cellIs" dxfId="32" priority="35054" operator="lessThan">
      <formula>0</formula>
    </cfRule>
  </conditionalFormatting>
  <conditionalFormatting sqref="P749">
    <cfRule type="expression" dxfId="30" priority="6018">
      <formula>$L749=0</formula>
    </cfRule>
  </conditionalFormatting>
  <conditionalFormatting sqref="Q749:S749">
    <cfRule type="expression" dxfId="30" priority="13276">
      <formula>$L749=0</formula>
    </cfRule>
  </conditionalFormatting>
  <conditionalFormatting sqref="R749:S749">
    <cfRule type="cellIs" dxfId="31" priority="49571" operator="lessThan">
      <formula>0</formula>
    </cfRule>
    <cfRule type="cellIs" dxfId="32" priority="35053" operator="lessThan">
      <formula>0</formula>
    </cfRule>
  </conditionalFormatting>
  <conditionalFormatting sqref="T749">
    <cfRule type="expression" dxfId="30" priority="6017">
      <formula>$L749=0</formula>
    </cfRule>
  </conditionalFormatting>
  <conditionalFormatting sqref="U749:W749">
    <cfRule type="expression" dxfId="30" priority="13275">
      <formula>$L749=0</formula>
    </cfRule>
  </conditionalFormatting>
  <conditionalFormatting sqref="V749:W749">
    <cfRule type="cellIs" dxfId="31" priority="49570" operator="lessThan">
      <formula>0</formula>
    </cfRule>
    <cfRule type="cellIs" dxfId="32" priority="35052" operator="lessThan">
      <formula>0</formula>
    </cfRule>
  </conditionalFormatting>
  <conditionalFormatting sqref="X749">
    <cfRule type="expression" dxfId="30" priority="6016">
      <formula>$L749=0</formula>
    </cfRule>
  </conditionalFormatting>
  <conditionalFormatting sqref="Y749:AA749">
    <cfRule type="expression" dxfId="30" priority="13274">
      <formula>$L749=0</formula>
    </cfRule>
  </conditionalFormatting>
  <conditionalFormatting sqref="Z749:AA749">
    <cfRule type="cellIs" dxfId="31" priority="49569" operator="lessThan">
      <formula>0</formula>
    </cfRule>
    <cfRule type="cellIs" dxfId="32" priority="35051" operator="lessThan">
      <formula>0</formula>
    </cfRule>
  </conditionalFormatting>
  <conditionalFormatting sqref="AB749">
    <cfRule type="expression" dxfId="30" priority="6015">
      <formula>$L749=0</formula>
    </cfRule>
  </conditionalFormatting>
  <conditionalFormatting sqref="D750">
    <cfRule type="expression" dxfId="30" priority="20532">
      <formula>$L750=0</formula>
    </cfRule>
  </conditionalFormatting>
  <conditionalFormatting sqref="H750">
    <cfRule type="expression" dxfId="30" priority="20531">
      <formula>$L750=0</formula>
    </cfRule>
  </conditionalFormatting>
  <conditionalFormatting sqref="L750">
    <cfRule type="expression" dxfId="30" priority="20530">
      <formula>$L750=0</formula>
    </cfRule>
  </conditionalFormatting>
  <conditionalFormatting sqref="P750">
    <cfRule type="expression" dxfId="30" priority="20529">
      <formula>$L750=0</formula>
    </cfRule>
  </conditionalFormatting>
  <conditionalFormatting sqref="T750">
    <cfRule type="expression" dxfId="30" priority="20528">
      <formula>$L750=0</formula>
    </cfRule>
  </conditionalFormatting>
  <conditionalFormatting sqref="X750">
    <cfRule type="expression" dxfId="30" priority="20527">
      <formula>$L750=0</formula>
    </cfRule>
  </conditionalFormatting>
  <conditionalFormatting sqref="AB750">
    <cfRule type="expression" dxfId="30" priority="20526">
      <formula>$L750=0</formula>
    </cfRule>
  </conditionalFormatting>
  <conditionalFormatting sqref="A751:C751">
    <cfRule type="expression" dxfId="30" priority="13273">
      <formula>$L751=0</formula>
    </cfRule>
  </conditionalFormatting>
  <conditionalFormatting sqref="B751:C751">
    <cfRule type="cellIs" dxfId="31" priority="49568" operator="lessThan">
      <formula>0</formula>
    </cfRule>
    <cfRule type="cellIs" dxfId="32" priority="35050" operator="lessThan">
      <formula>0</formula>
    </cfRule>
  </conditionalFormatting>
  <conditionalFormatting sqref="D751">
    <cfRule type="expression" dxfId="30" priority="6014">
      <formula>$L751=0</formula>
    </cfRule>
  </conditionalFormatting>
  <conditionalFormatting sqref="E751:G751">
    <cfRule type="expression" dxfId="30" priority="13272">
      <formula>$L751=0</formula>
    </cfRule>
  </conditionalFormatting>
  <conditionalFormatting sqref="F751:G751">
    <cfRule type="cellIs" dxfId="31" priority="49567" operator="lessThan">
      <formula>0</formula>
    </cfRule>
    <cfRule type="cellIs" dxfId="32" priority="35049" operator="lessThan">
      <formula>0</formula>
    </cfRule>
  </conditionalFormatting>
  <conditionalFormatting sqref="H751">
    <cfRule type="expression" dxfId="30" priority="6013">
      <formula>$L751=0</formula>
    </cfRule>
  </conditionalFormatting>
  <conditionalFormatting sqref="I751:K751">
    <cfRule type="expression" dxfId="30" priority="13271">
      <formula>$L751=0</formula>
    </cfRule>
  </conditionalFormatting>
  <conditionalFormatting sqref="J751:K751">
    <cfRule type="cellIs" dxfId="31" priority="49566" operator="lessThan">
      <formula>0</formula>
    </cfRule>
    <cfRule type="cellIs" dxfId="32" priority="35048" operator="lessThan">
      <formula>0</formula>
    </cfRule>
  </conditionalFormatting>
  <conditionalFormatting sqref="L751">
    <cfRule type="expression" dxfId="30" priority="6012">
      <formula>$L751=0</formula>
    </cfRule>
  </conditionalFormatting>
  <conditionalFormatting sqref="M751:O751">
    <cfRule type="expression" dxfId="30" priority="13270">
      <formula>$L751=0</formula>
    </cfRule>
  </conditionalFormatting>
  <conditionalFormatting sqref="N751:O751">
    <cfRule type="cellIs" dxfId="31" priority="49565" operator="lessThan">
      <formula>0</formula>
    </cfRule>
    <cfRule type="cellIs" dxfId="32" priority="35047" operator="lessThan">
      <formula>0</formula>
    </cfRule>
  </conditionalFormatting>
  <conditionalFormatting sqref="P751">
    <cfRule type="expression" dxfId="30" priority="6011">
      <formula>$L751=0</formula>
    </cfRule>
  </conditionalFormatting>
  <conditionalFormatting sqref="Q751:S751">
    <cfRule type="expression" dxfId="30" priority="13269">
      <formula>$L751=0</formula>
    </cfRule>
  </conditionalFormatting>
  <conditionalFormatting sqref="R751:S751">
    <cfRule type="cellIs" dxfId="31" priority="49564" operator="lessThan">
      <formula>0</formula>
    </cfRule>
    <cfRule type="cellIs" dxfId="32" priority="35046" operator="lessThan">
      <formula>0</formula>
    </cfRule>
  </conditionalFormatting>
  <conditionalFormatting sqref="T751">
    <cfRule type="expression" dxfId="30" priority="6010">
      <formula>$L751=0</formula>
    </cfRule>
  </conditionalFormatting>
  <conditionalFormatting sqref="U751:W751">
    <cfRule type="expression" dxfId="30" priority="13268">
      <formula>$L751=0</formula>
    </cfRule>
  </conditionalFormatting>
  <conditionalFormatting sqref="V751:W751">
    <cfRule type="cellIs" dxfId="31" priority="49563" operator="lessThan">
      <formula>0</formula>
    </cfRule>
    <cfRule type="cellIs" dxfId="32" priority="35045" operator="lessThan">
      <formula>0</formula>
    </cfRule>
  </conditionalFormatting>
  <conditionalFormatting sqref="X751">
    <cfRule type="expression" dxfId="30" priority="6009">
      <formula>$L751=0</formula>
    </cfRule>
  </conditionalFormatting>
  <conditionalFormatting sqref="Y751:AA751">
    <cfRule type="expression" dxfId="30" priority="13267">
      <formula>$L751=0</formula>
    </cfRule>
  </conditionalFormatting>
  <conditionalFormatting sqref="Z751:AA751">
    <cfRule type="cellIs" dxfId="31" priority="49562" operator="lessThan">
      <formula>0</formula>
    </cfRule>
    <cfRule type="cellIs" dxfId="32" priority="35044" operator="lessThan">
      <formula>0</formula>
    </cfRule>
  </conditionalFormatting>
  <conditionalFormatting sqref="AB751">
    <cfRule type="expression" dxfId="30" priority="6008">
      <formula>$L751=0</formula>
    </cfRule>
  </conditionalFormatting>
  <conditionalFormatting sqref="D752">
    <cfRule type="expression" dxfId="30" priority="20525">
      <formula>$L752=0</formula>
    </cfRule>
  </conditionalFormatting>
  <conditionalFormatting sqref="H752">
    <cfRule type="expression" dxfId="30" priority="20524">
      <formula>$L752=0</formula>
    </cfRule>
  </conditionalFormatting>
  <conditionalFormatting sqref="L752">
    <cfRule type="expression" dxfId="30" priority="20523">
      <formula>$L752=0</formula>
    </cfRule>
  </conditionalFormatting>
  <conditionalFormatting sqref="P752">
    <cfRule type="expression" dxfId="30" priority="20522">
      <formula>$L752=0</formula>
    </cfRule>
  </conditionalFormatting>
  <conditionalFormatting sqref="T752">
    <cfRule type="expression" dxfId="30" priority="20521">
      <formula>$L752=0</formula>
    </cfRule>
  </conditionalFormatting>
  <conditionalFormatting sqref="X752">
    <cfRule type="expression" dxfId="30" priority="20520">
      <formula>$L752=0</formula>
    </cfRule>
  </conditionalFormatting>
  <conditionalFormatting sqref="AB752">
    <cfRule type="expression" dxfId="30" priority="20519">
      <formula>$L752=0</formula>
    </cfRule>
  </conditionalFormatting>
  <conditionalFormatting sqref="A753:C753">
    <cfRule type="expression" dxfId="30" priority="13266">
      <formula>$L753=0</formula>
    </cfRule>
  </conditionalFormatting>
  <conditionalFormatting sqref="B753:C753">
    <cfRule type="cellIs" dxfId="31" priority="49561" operator="lessThan">
      <formula>0</formula>
    </cfRule>
    <cfRule type="cellIs" dxfId="32" priority="35043" operator="lessThan">
      <formula>0</formula>
    </cfRule>
  </conditionalFormatting>
  <conditionalFormatting sqref="D753">
    <cfRule type="expression" dxfId="30" priority="6007">
      <formula>$L753=0</formula>
    </cfRule>
  </conditionalFormatting>
  <conditionalFormatting sqref="E753:G753">
    <cfRule type="expression" dxfId="30" priority="13265">
      <formula>$L753=0</formula>
    </cfRule>
  </conditionalFormatting>
  <conditionalFormatting sqref="F753:G753">
    <cfRule type="cellIs" dxfId="31" priority="49560" operator="lessThan">
      <formula>0</formula>
    </cfRule>
    <cfRule type="cellIs" dxfId="32" priority="35042" operator="lessThan">
      <formula>0</formula>
    </cfRule>
  </conditionalFormatting>
  <conditionalFormatting sqref="H753">
    <cfRule type="expression" dxfId="30" priority="6006">
      <formula>$L753=0</formula>
    </cfRule>
  </conditionalFormatting>
  <conditionalFormatting sqref="I753:K753">
    <cfRule type="expression" dxfId="30" priority="13264">
      <formula>$L753=0</formula>
    </cfRule>
  </conditionalFormatting>
  <conditionalFormatting sqref="J753:K753">
    <cfRule type="cellIs" dxfId="31" priority="49559" operator="lessThan">
      <formula>0</formula>
    </cfRule>
    <cfRule type="cellIs" dxfId="32" priority="35041" operator="lessThan">
      <formula>0</formula>
    </cfRule>
  </conditionalFormatting>
  <conditionalFormatting sqref="L753">
    <cfRule type="expression" dxfId="30" priority="6005">
      <formula>$L753=0</formula>
    </cfRule>
  </conditionalFormatting>
  <conditionalFormatting sqref="M753:O753">
    <cfRule type="expression" dxfId="30" priority="13263">
      <formula>$L753=0</formula>
    </cfRule>
  </conditionalFormatting>
  <conditionalFormatting sqref="N753:O753">
    <cfRule type="cellIs" dxfId="31" priority="49558" operator="lessThan">
      <formula>0</formula>
    </cfRule>
    <cfRule type="cellIs" dxfId="32" priority="35040" operator="lessThan">
      <formula>0</formula>
    </cfRule>
  </conditionalFormatting>
  <conditionalFormatting sqref="P753">
    <cfRule type="expression" dxfId="30" priority="6004">
      <formula>$L753=0</formula>
    </cfRule>
  </conditionalFormatting>
  <conditionalFormatting sqref="Q753:S753">
    <cfRule type="expression" dxfId="30" priority="13262">
      <formula>$L753=0</formula>
    </cfRule>
  </conditionalFormatting>
  <conditionalFormatting sqref="R753:S753">
    <cfRule type="cellIs" dxfId="31" priority="49557" operator="lessThan">
      <formula>0</formula>
    </cfRule>
    <cfRule type="cellIs" dxfId="32" priority="35039" operator="lessThan">
      <formula>0</formula>
    </cfRule>
  </conditionalFormatting>
  <conditionalFormatting sqref="T753">
    <cfRule type="expression" dxfId="30" priority="6003">
      <formula>$L753=0</formula>
    </cfRule>
  </conditionalFormatting>
  <conditionalFormatting sqref="U753:W753">
    <cfRule type="expression" dxfId="30" priority="13261">
      <formula>$L753=0</formula>
    </cfRule>
  </conditionalFormatting>
  <conditionalFormatting sqref="V753:W753">
    <cfRule type="cellIs" dxfId="31" priority="49556" operator="lessThan">
      <formula>0</formula>
    </cfRule>
    <cfRule type="cellIs" dxfId="32" priority="35038" operator="lessThan">
      <formula>0</formula>
    </cfRule>
  </conditionalFormatting>
  <conditionalFormatting sqref="X753">
    <cfRule type="expression" dxfId="30" priority="6002">
      <formula>$L753=0</formula>
    </cfRule>
  </conditionalFormatting>
  <conditionalFormatting sqref="Y753:AA753">
    <cfRule type="expression" dxfId="30" priority="13260">
      <formula>$L753=0</formula>
    </cfRule>
  </conditionalFormatting>
  <conditionalFormatting sqref="Z753:AA753">
    <cfRule type="cellIs" dxfId="31" priority="49555" operator="lessThan">
      <formula>0</formula>
    </cfRule>
    <cfRule type="cellIs" dxfId="32" priority="35037" operator="lessThan">
      <formula>0</formula>
    </cfRule>
  </conditionalFormatting>
  <conditionalFormatting sqref="AB753">
    <cfRule type="expression" dxfId="30" priority="6001">
      <formula>$L753=0</formula>
    </cfRule>
  </conditionalFormatting>
  <conditionalFormatting sqref="D754">
    <cfRule type="expression" dxfId="30" priority="20518">
      <formula>$L754=0</formula>
    </cfRule>
  </conditionalFormatting>
  <conditionalFormatting sqref="H754">
    <cfRule type="expression" dxfId="30" priority="20517">
      <formula>$L754=0</formula>
    </cfRule>
  </conditionalFormatting>
  <conditionalFormatting sqref="L754">
    <cfRule type="expression" dxfId="30" priority="20516">
      <formula>$L754=0</formula>
    </cfRule>
  </conditionalFormatting>
  <conditionalFormatting sqref="P754">
    <cfRule type="expression" dxfId="30" priority="20515">
      <formula>$L754=0</formula>
    </cfRule>
  </conditionalFormatting>
  <conditionalFormatting sqref="T754">
    <cfRule type="expression" dxfId="30" priority="20514">
      <formula>$L754=0</formula>
    </cfRule>
  </conditionalFormatting>
  <conditionalFormatting sqref="X754">
    <cfRule type="expression" dxfId="30" priority="20513">
      <formula>$L754=0</formula>
    </cfRule>
  </conditionalFormatting>
  <conditionalFormatting sqref="AB754">
    <cfRule type="expression" dxfId="30" priority="20512">
      <formula>$L754=0</formula>
    </cfRule>
  </conditionalFormatting>
  <conditionalFormatting sqref="A755:C755">
    <cfRule type="expression" dxfId="30" priority="13259">
      <formula>$L755=0</formula>
    </cfRule>
  </conditionalFormatting>
  <conditionalFormatting sqref="B755:C755">
    <cfRule type="cellIs" dxfId="31" priority="49554" operator="lessThan">
      <formula>0</formula>
    </cfRule>
    <cfRule type="cellIs" dxfId="32" priority="35036" operator="lessThan">
      <formula>0</formula>
    </cfRule>
  </conditionalFormatting>
  <conditionalFormatting sqref="D755">
    <cfRule type="expression" dxfId="30" priority="6000">
      <formula>$L755=0</formula>
    </cfRule>
  </conditionalFormatting>
  <conditionalFormatting sqref="E755:G755">
    <cfRule type="expression" dxfId="30" priority="13258">
      <formula>$L755=0</formula>
    </cfRule>
  </conditionalFormatting>
  <conditionalFormatting sqref="F755:G755">
    <cfRule type="cellIs" dxfId="31" priority="49553" operator="lessThan">
      <formula>0</formula>
    </cfRule>
    <cfRule type="cellIs" dxfId="32" priority="35035" operator="lessThan">
      <formula>0</formula>
    </cfRule>
  </conditionalFormatting>
  <conditionalFormatting sqref="H755">
    <cfRule type="expression" dxfId="30" priority="5999">
      <formula>$L755=0</formula>
    </cfRule>
  </conditionalFormatting>
  <conditionalFormatting sqref="I755:K755">
    <cfRule type="expression" dxfId="30" priority="13257">
      <formula>$L755=0</formula>
    </cfRule>
  </conditionalFormatting>
  <conditionalFormatting sqref="J755:K755">
    <cfRule type="cellIs" dxfId="31" priority="49552" operator="lessThan">
      <formula>0</formula>
    </cfRule>
    <cfRule type="cellIs" dxfId="32" priority="35034" operator="lessThan">
      <formula>0</formula>
    </cfRule>
  </conditionalFormatting>
  <conditionalFormatting sqref="L755">
    <cfRule type="expression" dxfId="30" priority="5998">
      <formula>$L755=0</formula>
    </cfRule>
  </conditionalFormatting>
  <conditionalFormatting sqref="M755:O755">
    <cfRule type="expression" dxfId="30" priority="13256">
      <formula>$L755=0</formula>
    </cfRule>
  </conditionalFormatting>
  <conditionalFormatting sqref="N755:O755">
    <cfRule type="cellIs" dxfId="31" priority="49551" operator="lessThan">
      <formula>0</formula>
    </cfRule>
    <cfRule type="cellIs" dxfId="32" priority="35033" operator="lessThan">
      <formula>0</formula>
    </cfRule>
  </conditionalFormatting>
  <conditionalFormatting sqref="P755">
    <cfRule type="expression" dxfId="30" priority="5997">
      <formula>$L755=0</formula>
    </cfRule>
  </conditionalFormatting>
  <conditionalFormatting sqref="Q755:S755">
    <cfRule type="expression" dxfId="30" priority="13255">
      <formula>$L755=0</formula>
    </cfRule>
  </conditionalFormatting>
  <conditionalFormatting sqref="R755:S755">
    <cfRule type="cellIs" dxfId="31" priority="49550" operator="lessThan">
      <formula>0</formula>
    </cfRule>
    <cfRule type="cellIs" dxfId="32" priority="35032" operator="lessThan">
      <formula>0</formula>
    </cfRule>
  </conditionalFormatting>
  <conditionalFormatting sqref="T755">
    <cfRule type="expression" dxfId="30" priority="5996">
      <formula>$L755=0</formula>
    </cfRule>
  </conditionalFormatting>
  <conditionalFormatting sqref="U755:W755">
    <cfRule type="expression" dxfId="30" priority="13254">
      <formula>$L755=0</formula>
    </cfRule>
  </conditionalFormatting>
  <conditionalFormatting sqref="V755:W755">
    <cfRule type="cellIs" dxfId="31" priority="49549" operator="lessThan">
      <formula>0</formula>
    </cfRule>
    <cfRule type="cellIs" dxfId="32" priority="35031" operator="lessThan">
      <formula>0</formula>
    </cfRule>
  </conditionalFormatting>
  <conditionalFormatting sqref="X755">
    <cfRule type="expression" dxfId="30" priority="5995">
      <formula>$L755=0</formula>
    </cfRule>
  </conditionalFormatting>
  <conditionalFormatting sqref="Y755:AA755">
    <cfRule type="expression" dxfId="30" priority="13253">
      <formula>$L755=0</formula>
    </cfRule>
  </conditionalFormatting>
  <conditionalFormatting sqref="Z755:AA755">
    <cfRule type="cellIs" dxfId="31" priority="49548" operator="lessThan">
      <formula>0</formula>
    </cfRule>
    <cfRule type="cellIs" dxfId="32" priority="35030" operator="lessThan">
      <formula>0</formula>
    </cfRule>
  </conditionalFormatting>
  <conditionalFormatting sqref="AB755">
    <cfRule type="expression" dxfId="30" priority="5994">
      <formula>$L755=0</formula>
    </cfRule>
  </conditionalFormatting>
  <conditionalFormatting sqref="D756">
    <cfRule type="expression" dxfId="30" priority="20511">
      <formula>$L756=0</formula>
    </cfRule>
  </conditionalFormatting>
  <conditionalFormatting sqref="H756">
    <cfRule type="expression" dxfId="30" priority="20510">
      <formula>$L756=0</formula>
    </cfRule>
  </conditionalFormatting>
  <conditionalFormatting sqref="L756">
    <cfRule type="expression" dxfId="30" priority="20509">
      <formula>$L756=0</formula>
    </cfRule>
  </conditionalFormatting>
  <conditionalFormatting sqref="P756">
    <cfRule type="expression" dxfId="30" priority="20508">
      <formula>$L756=0</formula>
    </cfRule>
  </conditionalFormatting>
  <conditionalFormatting sqref="T756">
    <cfRule type="expression" dxfId="30" priority="20507">
      <formula>$L756=0</formula>
    </cfRule>
  </conditionalFormatting>
  <conditionalFormatting sqref="X756">
    <cfRule type="expression" dxfId="30" priority="20506">
      <formula>$L756=0</formula>
    </cfRule>
  </conditionalFormatting>
  <conditionalFormatting sqref="AB756">
    <cfRule type="expression" dxfId="30" priority="20505">
      <formula>$L756=0</formula>
    </cfRule>
  </conditionalFormatting>
  <conditionalFormatting sqref="A757:C757">
    <cfRule type="expression" dxfId="30" priority="13252">
      <formula>$L757=0</formula>
    </cfRule>
  </conditionalFormatting>
  <conditionalFormatting sqref="B757:C757">
    <cfRule type="cellIs" dxfId="31" priority="49547" operator="lessThan">
      <formula>0</formula>
    </cfRule>
    <cfRule type="cellIs" dxfId="32" priority="35029" operator="lessThan">
      <formula>0</formula>
    </cfRule>
  </conditionalFormatting>
  <conditionalFormatting sqref="D757">
    <cfRule type="expression" dxfId="30" priority="5993">
      <formula>$L757=0</formula>
    </cfRule>
  </conditionalFormatting>
  <conditionalFormatting sqref="E757:G757">
    <cfRule type="expression" dxfId="30" priority="13251">
      <formula>$L757=0</formula>
    </cfRule>
  </conditionalFormatting>
  <conditionalFormatting sqref="F757:G757">
    <cfRule type="cellIs" dxfId="31" priority="49546" operator="lessThan">
      <formula>0</formula>
    </cfRule>
    <cfRule type="cellIs" dxfId="32" priority="35028" operator="lessThan">
      <formula>0</formula>
    </cfRule>
  </conditionalFormatting>
  <conditionalFormatting sqref="H757">
    <cfRule type="expression" dxfId="30" priority="5992">
      <formula>$L757=0</formula>
    </cfRule>
  </conditionalFormatting>
  <conditionalFormatting sqref="I757:K757">
    <cfRule type="expression" dxfId="30" priority="13250">
      <formula>$L757=0</formula>
    </cfRule>
  </conditionalFormatting>
  <conditionalFormatting sqref="J757:K757">
    <cfRule type="cellIs" dxfId="31" priority="49545" operator="lessThan">
      <formula>0</formula>
    </cfRule>
    <cfRule type="cellIs" dxfId="32" priority="35027" operator="lessThan">
      <formula>0</formula>
    </cfRule>
  </conditionalFormatting>
  <conditionalFormatting sqref="L757">
    <cfRule type="expression" dxfId="30" priority="5991">
      <formula>$L757=0</formula>
    </cfRule>
  </conditionalFormatting>
  <conditionalFormatting sqref="M757:O757">
    <cfRule type="expression" dxfId="30" priority="13249">
      <formula>$L757=0</formula>
    </cfRule>
  </conditionalFormatting>
  <conditionalFormatting sqref="N757:O757">
    <cfRule type="cellIs" dxfId="31" priority="49544" operator="lessThan">
      <formula>0</formula>
    </cfRule>
    <cfRule type="cellIs" dxfId="32" priority="35026" operator="lessThan">
      <formula>0</formula>
    </cfRule>
  </conditionalFormatting>
  <conditionalFormatting sqref="P757">
    <cfRule type="expression" dxfId="30" priority="5990">
      <formula>$L757=0</formula>
    </cfRule>
  </conditionalFormatting>
  <conditionalFormatting sqref="Q757:S757">
    <cfRule type="expression" dxfId="30" priority="13248">
      <formula>$L757=0</formula>
    </cfRule>
  </conditionalFormatting>
  <conditionalFormatting sqref="R757:S757">
    <cfRule type="cellIs" dxfId="31" priority="49543" operator="lessThan">
      <formula>0</formula>
    </cfRule>
    <cfRule type="cellIs" dxfId="32" priority="35025" operator="lessThan">
      <formula>0</formula>
    </cfRule>
  </conditionalFormatting>
  <conditionalFormatting sqref="T757">
    <cfRule type="expression" dxfId="30" priority="5989">
      <formula>$L757=0</formula>
    </cfRule>
  </conditionalFormatting>
  <conditionalFormatting sqref="U757:W757">
    <cfRule type="expression" dxfId="30" priority="13247">
      <formula>$L757=0</formula>
    </cfRule>
  </conditionalFormatting>
  <conditionalFormatting sqref="V757:W757">
    <cfRule type="cellIs" dxfId="31" priority="49542" operator="lessThan">
      <formula>0</formula>
    </cfRule>
    <cfRule type="cellIs" dxfId="32" priority="35024" operator="lessThan">
      <formula>0</formula>
    </cfRule>
  </conditionalFormatting>
  <conditionalFormatting sqref="X757">
    <cfRule type="expression" dxfId="30" priority="5988">
      <formula>$L757=0</formula>
    </cfRule>
  </conditionalFormatting>
  <conditionalFormatting sqref="Y757:AA757">
    <cfRule type="expression" dxfId="30" priority="13246">
      <formula>$L757=0</formula>
    </cfRule>
  </conditionalFormatting>
  <conditionalFormatting sqref="Z757:AA757">
    <cfRule type="cellIs" dxfId="31" priority="49541" operator="lessThan">
      <formula>0</formula>
    </cfRule>
    <cfRule type="cellIs" dxfId="32" priority="35023" operator="lessThan">
      <formula>0</formula>
    </cfRule>
  </conditionalFormatting>
  <conditionalFormatting sqref="AB757">
    <cfRule type="expression" dxfId="30" priority="5987">
      <formula>$L757=0</formula>
    </cfRule>
  </conditionalFormatting>
  <conditionalFormatting sqref="D758">
    <cfRule type="expression" dxfId="30" priority="20504">
      <formula>$L758=0</formula>
    </cfRule>
  </conditionalFormatting>
  <conditionalFormatting sqref="H758">
    <cfRule type="expression" dxfId="30" priority="20503">
      <formula>$L758=0</formula>
    </cfRule>
  </conditionalFormatting>
  <conditionalFormatting sqref="L758">
    <cfRule type="expression" dxfId="30" priority="20502">
      <formula>$L758=0</formula>
    </cfRule>
  </conditionalFormatting>
  <conditionalFormatting sqref="P758">
    <cfRule type="expression" dxfId="30" priority="20501">
      <formula>$L758=0</formula>
    </cfRule>
  </conditionalFormatting>
  <conditionalFormatting sqref="T758">
    <cfRule type="expression" dxfId="30" priority="20500">
      <formula>$L758=0</formula>
    </cfRule>
  </conditionalFormatting>
  <conditionalFormatting sqref="X758">
    <cfRule type="expression" dxfId="30" priority="20499">
      <formula>$L758=0</formula>
    </cfRule>
  </conditionalFormatting>
  <conditionalFormatting sqref="AB758">
    <cfRule type="expression" dxfId="30" priority="20498">
      <formula>$L758=0</formula>
    </cfRule>
  </conditionalFormatting>
  <conditionalFormatting sqref="A759:C759">
    <cfRule type="expression" dxfId="30" priority="13245">
      <formula>$L759=0</formula>
    </cfRule>
  </conditionalFormatting>
  <conditionalFormatting sqref="B759:C759">
    <cfRule type="cellIs" dxfId="31" priority="49540" operator="lessThan">
      <formula>0</formula>
    </cfRule>
    <cfRule type="cellIs" dxfId="32" priority="35022" operator="lessThan">
      <formula>0</formula>
    </cfRule>
  </conditionalFormatting>
  <conditionalFormatting sqref="D759">
    <cfRule type="expression" dxfId="30" priority="5986">
      <formula>$L759=0</formula>
    </cfRule>
  </conditionalFormatting>
  <conditionalFormatting sqref="E759:G759">
    <cfRule type="expression" dxfId="30" priority="13244">
      <formula>$L759=0</formula>
    </cfRule>
  </conditionalFormatting>
  <conditionalFormatting sqref="F759:G759">
    <cfRule type="cellIs" dxfId="31" priority="49539" operator="lessThan">
      <formula>0</formula>
    </cfRule>
    <cfRule type="cellIs" dxfId="32" priority="35021" operator="lessThan">
      <formula>0</formula>
    </cfRule>
  </conditionalFormatting>
  <conditionalFormatting sqref="H759">
    <cfRule type="expression" dxfId="30" priority="5985">
      <formula>$L759=0</formula>
    </cfRule>
  </conditionalFormatting>
  <conditionalFormatting sqref="I759:K759">
    <cfRule type="expression" dxfId="30" priority="13243">
      <formula>$L759=0</formula>
    </cfRule>
  </conditionalFormatting>
  <conditionalFormatting sqref="J759:K759">
    <cfRule type="cellIs" dxfId="31" priority="49538" operator="lessThan">
      <formula>0</formula>
    </cfRule>
    <cfRule type="cellIs" dxfId="32" priority="35020" operator="lessThan">
      <formula>0</formula>
    </cfRule>
  </conditionalFormatting>
  <conditionalFormatting sqref="L759">
    <cfRule type="expression" dxfId="30" priority="5984">
      <formula>$L759=0</formula>
    </cfRule>
  </conditionalFormatting>
  <conditionalFormatting sqref="M759:O759">
    <cfRule type="expression" dxfId="30" priority="13242">
      <formula>$L759=0</formula>
    </cfRule>
  </conditionalFormatting>
  <conditionalFormatting sqref="N759:O759">
    <cfRule type="cellIs" dxfId="31" priority="49537" operator="lessThan">
      <formula>0</formula>
    </cfRule>
    <cfRule type="cellIs" dxfId="32" priority="35019" operator="lessThan">
      <formula>0</formula>
    </cfRule>
  </conditionalFormatting>
  <conditionalFormatting sqref="P759">
    <cfRule type="expression" dxfId="30" priority="5983">
      <formula>$L759=0</formula>
    </cfRule>
  </conditionalFormatting>
  <conditionalFormatting sqref="Q759:S759">
    <cfRule type="expression" dxfId="30" priority="13241">
      <formula>$L759=0</formula>
    </cfRule>
  </conditionalFormatting>
  <conditionalFormatting sqref="R759:S759">
    <cfRule type="cellIs" dxfId="31" priority="49536" operator="lessThan">
      <formula>0</formula>
    </cfRule>
    <cfRule type="cellIs" dxfId="32" priority="35018" operator="lessThan">
      <formula>0</formula>
    </cfRule>
  </conditionalFormatting>
  <conditionalFormatting sqref="T759">
    <cfRule type="expression" dxfId="30" priority="5982">
      <formula>$L759=0</formula>
    </cfRule>
  </conditionalFormatting>
  <conditionalFormatting sqref="U759:W759">
    <cfRule type="expression" dxfId="30" priority="13240">
      <formula>$L759=0</formula>
    </cfRule>
  </conditionalFormatting>
  <conditionalFormatting sqref="V759:W759">
    <cfRule type="cellIs" dxfId="31" priority="49535" operator="lessThan">
      <formula>0</formula>
    </cfRule>
    <cfRule type="cellIs" dxfId="32" priority="35017" operator="lessThan">
      <formula>0</formula>
    </cfRule>
  </conditionalFormatting>
  <conditionalFormatting sqref="X759">
    <cfRule type="expression" dxfId="30" priority="5981">
      <formula>$L759=0</formula>
    </cfRule>
  </conditionalFormatting>
  <conditionalFormatting sqref="Y759:AA759">
    <cfRule type="expression" dxfId="30" priority="13239">
      <formula>$L759=0</formula>
    </cfRule>
  </conditionalFormatting>
  <conditionalFormatting sqref="Z759:AA759">
    <cfRule type="cellIs" dxfId="31" priority="49534" operator="lessThan">
      <formula>0</formula>
    </cfRule>
    <cfRule type="cellIs" dxfId="32" priority="35016" operator="lessThan">
      <formula>0</formula>
    </cfRule>
  </conditionalFormatting>
  <conditionalFormatting sqref="AB759">
    <cfRule type="expression" dxfId="30" priority="5980">
      <formula>$L759=0</formula>
    </cfRule>
  </conditionalFormatting>
  <conditionalFormatting sqref="D760">
    <cfRule type="expression" dxfId="30" priority="20497">
      <formula>$L760=0</formula>
    </cfRule>
  </conditionalFormatting>
  <conditionalFormatting sqref="H760">
    <cfRule type="expression" dxfId="30" priority="20496">
      <formula>$L760=0</formula>
    </cfRule>
  </conditionalFormatting>
  <conditionalFormatting sqref="L760">
    <cfRule type="expression" dxfId="30" priority="20495">
      <formula>$L760=0</formula>
    </cfRule>
  </conditionalFormatting>
  <conditionalFormatting sqref="P760">
    <cfRule type="expression" dxfId="30" priority="20494">
      <formula>$L760=0</formula>
    </cfRule>
  </conditionalFormatting>
  <conditionalFormatting sqref="T760">
    <cfRule type="expression" dxfId="30" priority="20493">
      <formula>$L760=0</formula>
    </cfRule>
  </conditionalFormatting>
  <conditionalFormatting sqref="X760">
    <cfRule type="expression" dxfId="30" priority="20492">
      <formula>$L760=0</formula>
    </cfRule>
  </conditionalFormatting>
  <conditionalFormatting sqref="AB760">
    <cfRule type="expression" dxfId="30" priority="20491">
      <formula>$L760=0</formula>
    </cfRule>
  </conditionalFormatting>
  <conditionalFormatting sqref="A761:C761">
    <cfRule type="expression" dxfId="30" priority="13238">
      <formula>$L761=0</formula>
    </cfRule>
  </conditionalFormatting>
  <conditionalFormatting sqref="B761:C761">
    <cfRule type="cellIs" dxfId="31" priority="49533" operator="lessThan">
      <formula>0</formula>
    </cfRule>
    <cfRule type="cellIs" dxfId="32" priority="35015" operator="lessThan">
      <formula>0</formula>
    </cfRule>
  </conditionalFormatting>
  <conditionalFormatting sqref="D761">
    <cfRule type="expression" dxfId="30" priority="5979">
      <formula>$L761=0</formula>
    </cfRule>
  </conditionalFormatting>
  <conditionalFormatting sqref="E761:G761">
    <cfRule type="expression" dxfId="30" priority="13237">
      <formula>$L761=0</formula>
    </cfRule>
  </conditionalFormatting>
  <conditionalFormatting sqref="F761:G761">
    <cfRule type="cellIs" dxfId="31" priority="49532" operator="lessThan">
      <formula>0</formula>
    </cfRule>
    <cfRule type="cellIs" dxfId="32" priority="35014" operator="lessThan">
      <formula>0</formula>
    </cfRule>
  </conditionalFormatting>
  <conditionalFormatting sqref="H761">
    <cfRule type="expression" dxfId="30" priority="5978">
      <formula>$L761=0</formula>
    </cfRule>
  </conditionalFormatting>
  <conditionalFormatting sqref="I761:K761">
    <cfRule type="expression" dxfId="30" priority="13236">
      <formula>$L761=0</formula>
    </cfRule>
  </conditionalFormatting>
  <conditionalFormatting sqref="J761:K761">
    <cfRule type="cellIs" dxfId="31" priority="49531" operator="lessThan">
      <formula>0</formula>
    </cfRule>
    <cfRule type="cellIs" dxfId="32" priority="35013" operator="lessThan">
      <formula>0</formula>
    </cfRule>
  </conditionalFormatting>
  <conditionalFormatting sqref="L761">
    <cfRule type="expression" dxfId="30" priority="5977">
      <formula>$L761=0</formula>
    </cfRule>
  </conditionalFormatting>
  <conditionalFormatting sqref="M761:O761">
    <cfRule type="expression" dxfId="30" priority="13235">
      <formula>$L761=0</formula>
    </cfRule>
  </conditionalFormatting>
  <conditionalFormatting sqref="N761:O761">
    <cfRule type="cellIs" dxfId="31" priority="49530" operator="lessThan">
      <formula>0</formula>
    </cfRule>
    <cfRule type="cellIs" dxfId="32" priority="35012" operator="lessThan">
      <formula>0</formula>
    </cfRule>
  </conditionalFormatting>
  <conditionalFormatting sqref="P761">
    <cfRule type="expression" dxfId="30" priority="5976">
      <formula>$L761=0</formula>
    </cfRule>
  </conditionalFormatting>
  <conditionalFormatting sqref="Q761:S761">
    <cfRule type="expression" dxfId="30" priority="13234">
      <formula>$L761=0</formula>
    </cfRule>
  </conditionalFormatting>
  <conditionalFormatting sqref="R761:S761">
    <cfRule type="cellIs" dxfId="31" priority="49529" operator="lessThan">
      <formula>0</formula>
    </cfRule>
    <cfRule type="cellIs" dxfId="32" priority="35011" operator="lessThan">
      <formula>0</formula>
    </cfRule>
  </conditionalFormatting>
  <conditionalFormatting sqref="T761">
    <cfRule type="expression" dxfId="30" priority="5975">
      <formula>$L761=0</formula>
    </cfRule>
  </conditionalFormatting>
  <conditionalFormatting sqref="U761:W761">
    <cfRule type="expression" dxfId="30" priority="13233">
      <formula>$L761=0</formula>
    </cfRule>
  </conditionalFormatting>
  <conditionalFormatting sqref="V761:W761">
    <cfRule type="cellIs" dxfId="31" priority="49528" operator="lessThan">
      <formula>0</formula>
    </cfRule>
    <cfRule type="cellIs" dxfId="32" priority="35010" operator="lessThan">
      <formula>0</formula>
    </cfRule>
  </conditionalFormatting>
  <conditionalFormatting sqref="X761">
    <cfRule type="expression" dxfId="30" priority="5974">
      <formula>$L761=0</formula>
    </cfRule>
  </conditionalFormatting>
  <conditionalFormatting sqref="Y761:AA761">
    <cfRule type="expression" dxfId="30" priority="13232">
      <formula>$L761=0</formula>
    </cfRule>
  </conditionalFormatting>
  <conditionalFormatting sqref="Z761:AA761">
    <cfRule type="cellIs" dxfId="31" priority="49527" operator="lessThan">
      <formula>0</formula>
    </cfRule>
    <cfRule type="cellIs" dxfId="32" priority="35009" operator="lessThan">
      <formula>0</formula>
    </cfRule>
  </conditionalFormatting>
  <conditionalFormatting sqref="AB761">
    <cfRule type="expression" dxfId="30" priority="5973">
      <formula>$L761=0</formula>
    </cfRule>
  </conditionalFormatting>
  <conditionalFormatting sqref="D762">
    <cfRule type="expression" dxfId="30" priority="20490">
      <formula>$L762=0</formula>
    </cfRule>
  </conditionalFormatting>
  <conditionalFormatting sqref="H762">
    <cfRule type="expression" dxfId="30" priority="20489">
      <formula>$L762=0</formula>
    </cfRule>
  </conditionalFormatting>
  <conditionalFormatting sqref="L762">
    <cfRule type="expression" dxfId="30" priority="20488">
      <formula>$L762=0</formula>
    </cfRule>
  </conditionalFormatting>
  <conditionalFormatting sqref="P762">
    <cfRule type="expression" dxfId="30" priority="20487">
      <formula>$L762=0</formula>
    </cfRule>
  </conditionalFormatting>
  <conditionalFormatting sqref="T762">
    <cfRule type="expression" dxfId="30" priority="20486">
      <formula>$L762=0</formula>
    </cfRule>
  </conditionalFormatting>
  <conditionalFormatting sqref="X762">
    <cfRule type="expression" dxfId="30" priority="20485">
      <formula>$L762=0</formula>
    </cfRule>
  </conditionalFormatting>
  <conditionalFormatting sqref="AB762">
    <cfRule type="expression" dxfId="30" priority="20484">
      <formula>$L762=0</formula>
    </cfRule>
  </conditionalFormatting>
  <conditionalFormatting sqref="A763:C763">
    <cfRule type="expression" dxfId="30" priority="13231">
      <formula>$L763=0</formula>
    </cfRule>
  </conditionalFormatting>
  <conditionalFormatting sqref="B763:C763">
    <cfRule type="cellIs" dxfId="31" priority="49526" operator="lessThan">
      <formula>0</formula>
    </cfRule>
    <cfRule type="cellIs" dxfId="32" priority="35008" operator="lessThan">
      <formula>0</formula>
    </cfRule>
  </conditionalFormatting>
  <conditionalFormatting sqref="D763">
    <cfRule type="expression" dxfId="30" priority="5972">
      <formula>$L763=0</formula>
    </cfRule>
  </conditionalFormatting>
  <conditionalFormatting sqref="E763:G763">
    <cfRule type="expression" dxfId="30" priority="13230">
      <formula>$L763=0</formula>
    </cfRule>
  </conditionalFormatting>
  <conditionalFormatting sqref="F763:G763">
    <cfRule type="cellIs" dxfId="31" priority="49525" operator="lessThan">
      <formula>0</formula>
    </cfRule>
    <cfRule type="cellIs" dxfId="32" priority="35007" operator="lessThan">
      <formula>0</formula>
    </cfRule>
  </conditionalFormatting>
  <conditionalFormatting sqref="H763">
    <cfRule type="expression" dxfId="30" priority="5971">
      <formula>$L763=0</formula>
    </cfRule>
  </conditionalFormatting>
  <conditionalFormatting sqref="I763:K763">
    <cfRule type="expression" dxfId="30" priority="13229">
      <formula>$L763=0</formula>
    </cfRule>
  </conditionalFormatting>
  <conditionalFormatting sqref="J763:K763">
    <cfRule type="cellIs" dxfId="31" priority="49524" operator="lessThan">
      <formula>0</formula>
    </cfRule>
    <cfRule type="cellIs" dxfId="32" priority="35006" operator="lessThan">
      <formula>0</formula>
    </cfRule>
  </conditionalFormatting>
  <conditionalFormatting sqref="L763">
    <cfRule type="expression" dxfId="30" priority="5970">
      <formula>$L763=0</formula>
    </cfRule>
  </conditionalFormatting>
  <conditionalFormatting sqref="M763:O763">
    <cfRule type="expression" dxfId="30" priority="13228">
      <formula>$L763=0</formula>
    </cfRule>
  </conditionalFormatting>
  <conditionalFormatting sqref="N763:O763">
    <cfRule type="cellIs" dxfId="31" priority="49523" operator="lessThan">
      <formula>0</formula>
    </cfRule>
    <cfRule type="cellIs" dxfId="32" priority="35005" operator="lessThan">
      <formula>0</formula>
    </cfRule>
  </conditionalFormatting>
  <conditionalFormatting sqref="P763">
    <cfRule type="expression" dxfId="30" priority="5969">
      <formula>$L763=0</formula>
    </cfRule>
  </conditionalFormatting>
  <conditionalFormatting sqref="Q763:S763">
    <cfRule type="expression" dxfId="30" priority="13227">
      <formula>$L763=0</formula>
    </cfRule>
  </conditionalFormatting>
  <conditionalFormatting sqref="R763:S763">
    <cfRule type="cellIs" dxfId="31" priority="49522" operator="lessThan">
      <formula>0</formula>
    </cfRule>
    <cfRule type="cellIs" dxfId="32" priority="35004" operator="lessThan">
      <formula>0</formula>
    </cfRule>
  </conditionalFormatting>
  <conditionalFormatting sqref="T763">
    <cfRule type="expression" dxfId="30" priority="5968">
      <formula>$L763=0</formula>
    </cfRule>
  </conditionalFormatting>
  <conditionalFormatting sqref="U763:W763">
    <cfRule type="expression" dxfId="30" priority="13226">
      <formula>$L763=0</formula>
    </cfRule>
  </conditionalFormatting>
  <conditionalFormatting sqref="V763:W763">
    <cfRule type="cellIs" dxfId="31" priority="49521" operator="lessThan">
      <formula>0</formula>
    </cfRule>
    <cfRule type="cellIs" dxfId="32" priority="35003" operator="lessThan">
      <formula>0</formula>
    </cfRule>
  </conditionalFormatting>
  <conditionalFormatting sqref="X763">
    <cfRule type="expression" dxfId="30" priority="5967">
      <formula>$L763=0</formula>
    </cfRule>
  </conditionalFormatting>
  <conditionalFormatting sqref="Y763:AA763">
    <cfRule type="expression" dxfId="30" priority="13225">
      <formula>$L763=0</formula>
    </cfRule>
  </conditionalFormatting>
  <conditionalFormatting sqref="Z763:AA763">
    <cfRule type="cellIs" dxfId="31" priority="49520" operator="lessThan">
      <formula>0</formula>
    </cfRule>
    <cfRule type="cellIs" dxfId="32" priority="35002" operator="lessThan">
      <formula>0</formula>
    </cfRule>
  </conditionalFormatting>
  <conditionalFormatting sqref="AB763">
    <cfRule type="expression" dxfId="30" priority="5966">
      <formula>$L763=0</formula>
    </cfRule>
  </conditionalFormatting>
  <conditionalFormatting sqref="D764">
    <cfRule type="expression" dxfId="30" priority="20483">
      <formula>$L764=0</formula>
    </cfRule>
  </conditionalFormatting>
  <conditionalFormatting sqref="H764">
    <cfRule type="expression" dxfId="30" priority="20482">
      <formula>$L764=0</formula>
    </cfRule>
  </conditionalFormatting>
  <conditionalFormatting sqref="L764">
    <cfRule type="expression" dxfId="30" priority="20481">
      <formula>$L764=0</formula>
    </cfRule>
  </conditionalFormatting>
  <conditionalFormatting sqref="P764">
    <cfRule type="expression" dxfId="30" priority="20480">
      <formula>$L764=0</formula>
    </cfRule>
  </conditionalFormatting>
  <conditionalFormatting sqref="T764">
    <cfRule type="expression" dxfId="30" priority="20479">
      <formula>$L764=0</formula>
    </cfRule>
  </conditionalFormatting>
  <conditionalFormatting sqref="X764">
    <cfRule type="expression" dxfId="30" priority="20478">
      <formula>$L764=0</formula>
    </cfRule>
  </conditionalFormatting>
  <conditionalFormatting sqref="AB764">
    <cfRule type="expression" dxfId="30" priority="20477">
      <formula>$L764=0</formula>
    </cfRule>
  </conditionalFormatting>
  <conditionalFormatting sqref="A765:C765">
    <cfRule type="expression" dxfId="30" priority="13224">
      <formula>$L765=0</formula>
    </cfRule>
  </conditionalFormatting>
  <conditionalFormatting sqref="B765:C765">
    <cfRule type="cellIs" dxfId="31" priority="49519" operator="lessThan">
      <formula>0</formula>
    </cfRule>
    <cfRule type="cellIs" dxfId="32" priority="35001" operator="lessThan">
      <formula>0</formula>
    </cfRule>
  </conditionalFormatting>
  <conditionalFormatting sqref="D765">
    <cfRule type="expression" dxfId="30" priority="5965">
      <formula>$L765=0</formula>
    </cfRule>
  </conditionalFormatting>
  <conditionalFormatting sqref="E765:G765">
    <cfRule type="expression" dxfId="30" priority="13223">
      <formula>$L765=0</formula>
    </cfRule>
  </conditionalFormatting>
  <conditionalFormatting sqref="F765:G765">
    <cfRule type="cellIs" dxfId="31" priority="49518" operator="lessThan">
      <formula>0</formula>
    </cfRule>
    <cfRule type="cellIs" dxfId="32" priority="35000" operator="lessThan">
      <formula>0</formula>
    </cfRule>
  </conditionalFormatting>
  <conditionalFormatting sqref="H765">
    <cfRule type="expression" dxfId="30" priority="5964">
      <formula>$L765=0</formula>
    </cfRule>
  </conditionalFormatting>
  <conditionalFormatting sqref="I765:K765">
    <cfRule type="expression" dxfId="30" priority="13222">
      <formula>$L765=0</formula>
    </cfRule>
  </conditionalFormatting>
  <conditionalFormatting sqref="J765:K765">
    <cfRule type="cellIs" dxfId="31" priority="49517" operator="lessThan">
      <formula>0</formula>
    </cfRule>
    <cfRule type="cellIs" dxfId="32" priority="34999" operator="lessThan">
      <formula>0</formula>
    </cfRule>
  </conditionalFormatting>
  <conditionalFormatting sqref="L765">
    <cfRule type="expression" dxfId="30" priority="5963">
      <formula>$L765=0</formula>
    </cfRule>
  </conditionalFormatting>
  <conditionalFormatting sqref="M765:O765">
    <cfRule type="expression" dxfId="30" priority="13221">
      <formula>$L765=0</formula>
    </cfRule>
  </conditionalFormatting>
  <conditionalFormatting sqref="N765:O765">
    <cfRule type="cellIs" dxfId="31" priority="49516" operator="lessThan">
      <formula>0</formula>
    </cfRule>
    <cfRule type="cellIs" dxfId="32" priority="34998" operator="lessThan">
      <formula>0</formula>
    </cfRule>
  </conditionalFormatting>
  <conditionalFormatting sqref="P765">
    <cfRule type="expression" dxfId="30" priority="5962">
      <formula>$L765=0</formula>
    </cfRule>
  </conditionalFormatting>
  <conditionalFormatting sqref="Q765:S765">
    <cfRule type="expression" dxfId="30" priority="13220">
      <formula>$L765=0</formula>
    </cfRule>
  </conditionalFormatting>
  <conditionalFormatting sqref="R765:S765">
    <cfRule type="cellIs" dxfId="31" priority="49515" operator="lessThan">
      <formula>0</formula>
    </cfRule>
    <cfRule type="cellIs" dxfId="32" priority="34997" operator="lessThan">
      <formula>0</formula>
    </cfRule>
  </conditionalFormatting>
  <conditionalFormatting sqref="T765">
    <cfRule type="expression" dxfId="30" priority="5961">
      <formula>$L765=0</formula>
    </cfRule>
  </conditionalFormatting>
  <conditionalFormatting sqref="U765:W765">
    <cfRule type="expression" dxfId="30" priority="13219">
      <formula>$L765=0</formula>
    </cfRule>
  </conditionalFormatting>
  <conditionalFormatting sqref="V765:W765">
    <cfRule type="cellIs" dxfId="31" priority="49514" operator="lessThan">
      <formula>0</formula>
    </cfRule>
    <cfRule type="cellIs" dxfId="32" priority="34996" operator="lessThan">
      <formula>0</formula>
    </cfRule>
  </conditionalFormatting>
  <conditionalFormatting sqref="X765">
    <cfRule type="expression" dxfId="30" priority="5960">
      <formula>$L765=0</formula>
    </cfRule>
  </conditionalFormatting>
  <conditionalFormatting sqref="Y765:AA765">
    <cfRule type="expression" dxfId="30" priority="13218">
      <formula>$L765=0</formula>
    </cfRule>
  </conditionalFormatting>
  <conditionalFormatting sqref="Z765:AA765">
    <cfRule type="cellIs" dxfId="31" priority="49513" operator="lessThan">
      <formula>0</formula>
    </cfRule>
    <cfRule type="cellIs" dxfId="32" priority="34995" operator="lessThan">
      <formula>0</formula>
    </cfRule>
  </conditionalFormatting>
  <conditionalFormatting sqref="AB765">
    <cfRule type="expression" dxfId="30" priority="5959">
      <formula>$L765=0</formula>
    </cfRule>
  </conditionalFormatting>
  <conditionalFormatting sqref="D766">
    <cfRule type="expression" dxfId="30" priority="20476">
      <formula>$L766=0</formula>
    </cfRule>
  </conditionalFormatting>
  <conditionalFormatting sqref="H766">
    <cfRule type="expression" dxfId="30" priority="20475">
      <formula>$L766=0</formula>
    </cfRule>
  </conditionalFormatting>
  <conditionalFormatting sqref="L766">
    <cfRule type="expression" dxfId="30" priority="20474">
      <formula>$L766=0</formula>
    </cfRule>
  </conditionalFormatting>
  <conditionalFormatting sqref="P766">
    <cfRule type="expression" dxfId="30" priority="20473">
      <formula>$L766=0</formula>
    </cfRule>
  </conditionalFormatting>
  <conditionalFormatting sqref="T766">
    <cfRule type="expression" dxfId="30" priority="20472">
      <formula>$L766=0</formula>
    </cfRule>
  </conditionalFormatting>
  <conditionalFormatting sqref="X766">
    <cfRule type="expression" dxfId="30" priority="20471">
      <formula>$L766=0</formula>
    </cfRule>
  </conditionalFormatting>
  <conditionalFormatting sqref="AB766">
    <cfRule type="expression" dxfId="30" priority="20470">
      <formula>$L766=0</formula>
    </cfRule>
  </conditionalFormatting>
  <conditionalFormatting sqref="A767:C767">
    <cfRule type="expression" dxfId="30" priority="13217">
      <formula>$L767=0</formula>
    </cfRule>
  </conditionalFormatting>
  <conditionalFormatting sqref="B767:C767">
    <cfRule type="cellIs" dxfId="31" priority="49512" operator="lessThan">
      <formula>0</formula>
    </cfRule>
    <cfRule type="cellIs" dxfId="32" priority="34994" operator="lessThan">
      <formula>0</formula>
    </cfRule>
  </conditionalFormatting>
  <conditionalFormatting sqref="D767">
    <cfRule type="expression" dxfId="30" priority="5958">
      <formula>$L767=0</formula>
    </cfRule>
  </conditionalFormatting>
  <conditionalFormatting sqref="E767:G767">
    <cfRule type="expression" dxfId="30" priority="13216">
      <formula>$L767=0</formula>
    </cfRule>
  </conditionalFormatting>
  <conditionalFormatting sqref="F767:G767">
    <cfRule type="cellIs" dxfId="31" priority="49511" operator="lessThan">
      <formula>0</formula>
    </cfRule>
    <cfRule type="cellIs" dxfId="32" priority="34993" operator="lessThan">
      <formula>0</formula>
    </cfRule>
  </conditionalFormatting>
  <conditionalFormatting sqref="H767">
    <cfRule type="expression" dxfId="30" priority="5957">
      <formula>$L767=0</formula>
    </cfRule>
  </conditionalFormatting>
  <conditionalFormatting sqref="I767:K767">
    <cfRule type="expression" dxfId="30" priority="13215">
      <formula>$L767=0</formula>
    </cfRule>
  </conditionalFormatting>
  <conditionalFormatting sqref="J767:K767">
    <cfRule type="cellIs" dxfId="31" priority="49510" operator="lessThan">
      <formula>0</formula>
    </cfRule>
    <cfRule type="cellIs" dxfId="32" priority="34992" operator="lessThan">
      <formula>0</formula>
    </cfRule>
  </conditionalFormatting>
  <conditionalFormatting sqref="L767">
    <cfRule type="expression" dxfId="30" priority="5956">
      <formula>$L767=0</formula>
    </cfRule>
  </conditionalFormatting>
  <conditionalFormatting sqref="M767:O767">
    <cfRule type="expression" dxfId="30" priority="13214">
      <formula>$L767=0</formula>
    </cfRule>
  </conditionalFormatting>
  <conditionalFormatting sqref="N767:O767">
    <cfRule type="cellIs" dxfId="31" priority="49509" operator="lessThan">
      <formula>0</formula>
    </cfRule>
    <cfRule type="cellIs" dxfId="32" priority="34991" operator="lessThan">
      <formula>0</formula>
    </cfRule>
  </conditionalFormatting>
  <conditionalFormatting sqref="P767">
    <cfRule type="expression" dxfId="30" priority="5955">
      <formula>$L767=0</formula>
    </cfRule>
  </conditionalFormatting>
  <conditionalFormatting sqref="Q767:S767">
    <cfRule type="expression" dxfId="30" priority="13213">
      <formula>$L767=0</formula>
    </cfRule>
  </conditionalFormatting>
  <conditionalFormatting sqref="R767:S767">
    <cfRule type="cellIs" dxfId="31" priority="49508" operator="lessThan">
      <formula>0</formula>
    </cfRule>
    <cfRule type="cellIs" dxfId="32" priority="34990" operator="lessThan">
      <formula>0</formula>
    </cfRule>
  </conditionalFormatting>
  <conditionalFormatting sqref="T767">
    <cfRule type="expression" dxfId="30" priority="5954">
      <formula>$L767=0</formula>
    </cfRule>
  </conditionalFormatting>
  <conditionalFormatting sqref="U767:W767">
    <cfRule type="expression" dxfId="30" priority="13212">
      <formula>$L767=0</formula>
    </cfRule>
  </conditionalFormatting>
  <conditionalFormatting sqref="V767:W767">
    <cfRule type="cellIs" dxfId="31" priority="49507" operator="lessThan">
      <formula>0</formula>
    </cfRule>
    <cfRule type="cellIs" dxfId="32" priority="34989" operator="lessThan">
      <formula>0</formula>
    </cfRule>
  </conditionalFormatting>
  <conditionalFormatting sqref="X767">
    <cfRule type="expression" dxfId="30" priority="5953">
      <formula>$L767=0</formula>
    </cfRule>
  </conditionalFormatting>
  <conditionalFormatting sqref="Y767:AA767">
    <cfRule type="expression" dxfId="30" priority="13211">
      <formula>$L767=0</formula>
    </cfRule>
  </conditionalFormatting>
  <conditionalFormatting sqref="Z767:AA767">
    <cfRule type="cellIs" dxfId="31" priority="49506" operator="lessThan">
      <formula>0</formula>
    </cfRule>
    <cfRule type="cellIs" dxfId="32" priority="34988" operator="lessThan">
      <formula>0</formula>
    </cfRule>
  </conditionalFormatting>
  <conditionalFormatting sqref="AB767">
    <cfRule type="expression" dxfId="30" priority="5952">
      <formula>$L767=0</formula>
    </cfRule>
  </conditionalFormatting>
  <conditionalFormatting sqref="D768">
    <cfRule type="expression" dxfId="30" priority="20469">
      <formula>$L768=0</formula>
    </cfRule>
  </conditionalFormatting>
  <conditionalFormatting sqref="H768">
    <cfRule type="expression" dxfId="30" priority="20468">
      <formula>$L768=0</formula>
    </cfRule>
  </conditionalFormatting>
  <conditionalFormatting sqref="L768">
    <cfRule type="expression" dxfId="30" priority="20467">
      <formula>$L768=0</formula>
    </cfRule>
  </conditionalFormatting>
  <conditionalFormatting sqref="P768">
    <cfRule type="expression" dxfId="30" priority="20466">
      <formula>$L768=0</formula>
    </cfRule>
  </conditionalFormatting>
  <conditionalFormatting sqref="T768">
    <cfRule type="expression" dxfId="30" priority="20465">
      <formula>$L768=0</formula>
    </cfRule>
  </conditionalFormatting>
  <conditionalFormatting sqref="X768">
    <cfRule type="expression" dxfId="30" priority="20464">
      <formula>$L768=0</formula>
    </cfRule>
  </conditionalFormatting>
  <conditionalFormatting sqref="AB768">
    <cfRule type="expression" dxfId="30" priority="20463">
      <formula>$L768=0</formula>
    </cfRule>
  </conditionalFormatting>
  <conditionalFormatting sqref="A769:C769">
    <cfRule type="expression" dxfId="30" priority="13210">
      <formula>$L769=0</formula>
    </cfRule>
  </conditionalFormatting>
  <conditionalFormatting sqref="B769:C769">
    <cfRule type="cellIs" dxfId="31" priority="49505" operator="lessThan">
      <formula>0</formula>
    </cfRule>
    <cfRule type="cellIs" dxfId="32" priority="34987" operator="lessThan">
      <formula>0</formula>
    </cfRule>
  </conditionalFormatting>
  <conditionalFormatting sqref="D769">
    <cfRule type="expression" dxfId="30" priority="5951">
      <formula>$L769=0</formula>
    </cfRule>
  </conditionalFormatting>
  <conditionalFormatting sqref="E769:G769">
    <cfRule type="expression" dxfId="30" priority="13209">
      <formula>$L769=0</formula>
    </cfRule>
  </conditionalFormatting>
  <conditionalFormatting sqref="F769:G769">
    <cfRule type="cellIs" dxfId="31" priority="49504" operator="lessThan">
      <formula>0</formula>
    </cfRule>
    <cfRule type="cellIs" dxfId="32" priority="34986" operator="lessThan">
      <formula>0</formula>
    </cfRule>
  </conditionalFormatting>
  <conditionalFormatting sqref="H769">
    <cfRule type="expression" dxfId="30" priority="5950">
      <formula>$L769=0</formula>
    </cfRule>
  </conditionalFormatting>
  <conditionalFormatting sqref="I769:K769">
    <cfRule type="expression" dxfId="30" priority="13208">
      <formula>$L769=0</formula>
    </cfRule>
  </conditionalFormatting>
  <conditionalFormatting sqref="J769:K769">
    <cfRule type="cellIs" dxfId="31" priority="49503" operator="lessThan">
      <formula>0</formula>
    </cfRule>
    <cfRule type="cellIs" dxfId="32" priority="34985" operator="lessThan">
      <formula>0</formula>
    </cfRule>
  </conditionalFormatting>
  <conditionalFormatting sqref="L769">
    <cfRule type="expression" dxfId="30" priority="5949">
      <formula>$L769=0</formula>
    </cfRule>
  </conditionalFormatting>
  <conditionalFormatting sqref="M769:O769">
    <cfRule type="expression" dxfId="30" priority="13207">
      <formula>$L769=0</formula>
    </cfRule>
  </conditionalFormatting>
  <conditionalFormatting sqref="N769:O769">
    <cfRule type="cellIs" dxfId="31" priority="49502" operator="lessThan">
      <formula>0</formula>
    </cfRule>
    <cfRule type="cellIs" dxfId="32" priority="34984" operator="lessThan">
      <formula>0</formula>
    </cfRule>
  </conditionalFormatting>
  <conditionalFormatting sqref="P769">
    <cfRule type="expression" dxfId="30" priority="5948">
      <formula>$L769=0</formula>
    </cfRule>
  </conditionalFormatting>
  <conditionalFormatting sqref="Q769:S769">
    <cfRule type="expression" dxfId="30" priority="13206">
      <formula>$L769=0</formula>
    </cfRule>
  </conditionalFormatting>
  <conditionalFormatting sqref="R769:S769">
    <cfRule type="cellIs" dxfId="31" priority="49501" operator="lessThan">
      <formula>0</formula>
    </cfRule>
    <cfRule type="cellIs" dxfId="32" priority="34983" operator="lessThan">
      <formula>0</formula>
    </cfRule>
  </conditionalFormatting>
  <conditionalFormatting sqref="T769">
    <cfRule type="expression" dxfId="30" priority="5947">
      <formula>$L769=0</formula>
    </cfRule>
  </conditionalFormatting>
  <conditionalFormatting sqref="U769:W769">
    <cfRule type="expression" dxfId="30" priority="13205">
      <formula>$L769=0</formula>
    </cfRule>
  </conditionalFormatting>
  <conditionalFormatting sqref="V769:W769">
    <cfRule type="cellIs" dxfId="31" priority="49500" operator="lessThan">
      <formula>0</formula>
    </cfRule>
    <cfRule type="cellIs" dxfId="32" priority="34982" operator="lessThan">
      <formula>0</formula>
    </cfRule>
  </conditionalFormatting>
  <conditionalFormatting sqref="X769">
    <cfRule type="expression" dxfId="30" priority="5946">
      <formula>$L769=0</formula>
    </cfRule>
  </conditionalFormatting>
  <conditionalFormatting sqref="Y769:AA769">
    <cfRule type="expression" dxfId="30" priority="13204">
      <formula>$L769=0</formula>
    </cfRule>
  </conditionalFormatting>
  <conditionalFormatting sqref="Z769:AA769">
    <cfRule type="cellIs" dxfId="31" priority="49499" operator="lessThan">
      <formula>0</formula>
    </cfRule>
    <cfRule type="cellIs" dxfId="32" priority="34981" operator="lessThan">
      <formula>0</formula>
    </cfRule>
  </conditionalFormatting>
  <conditionalFormatting sqref="AB769">
    <cfRule type="expression" dxfId="30" priority="5945">
      <formula>$L769=0</formula>
    </cfRule>
  </conditionalFormatting>
  <conditionalFormatting sqref="D770">
    <cfRule type="expression" dxfId="30" priority="20462">
      <formula>$L770=0</formula>
    </cfRule>
  </conditionalFormatting>
  <conditionalFormatting sqref="H770">
    <cfRule type="expression" dxfId="30" priority="20461">
      <formula>$L770=0</formula>
    </cfRule>
  </conditionalFormatting>
  <conditionalFormatting sqref="L770">
    <cfRule type="expression" dxfId="30" priority="20460">
      <formula>$L770=0</formula>
    </cfRule>
  </conditionalFormatting>
  <conditionalFormatting sqref="P770">
    <cfRule type="expression" dxfId="30" priority="20459">
      <formula>$L770=0</formula>
    </cfRule>
  </conditionalFormatting>
  <conditionalFormatting sqref="T770">
    <cfRule type="expression" dxfId="30" priority="20458">
      <formula>$L770=0</formula>
    </cfRule>
  </conditionalFormatting>
  <conditionalFormatting sqref="X770">
    <cfRule type="expression" dxfId="30" priority="20457">
      <formula>$L770=0</formula>
    </cfRule>
  </conditionalFormatting>
  <conditionalFormatting sqref="AB770">
    <cfRule type="expression" dxfId="30" priority="20456">
      <formula>$L770=0</formula>
    </cfRule>
  </conditionalFormatting>
  <conditionalFormatting sqref="A771:C771">
    <cfRule type="expression" dxfId="30" priority="13203">
      <formula>$L771=0</formula>
    </cfRule>
  </conditionalFormatting>
  <conditionalFormatting sqref="B771:C771">
    <cfRule type="cellIs" dxfId="31" priority="49498" operator="lessThan">
      <formula>0</formula>
    </cfRule>
    <cfRule type="cellIs" dxfId="32" priority="34980" operator="lessThan">
      <formula>0</formula>
    </cfRule>
  </conditionalFormatting>
  <conditionalFormatting sqref="D771">
    <cfRule type="expression" dxfId="30" priority="5944">
      <formula>$L771=0</formula>
    </cfRule>
  </conditionalFormatting>
  <conditionalFormatting sqref="E771:G771">
    <cfRule type="expression" dxfId="30" priority="13202">
      <formula>$L771=0</formula>
    </cfRule>
  </conditionalFormatting>
  <conditionalFormatting sqref="F771:G771">
    <cfRule type="cellIs" dxfId="31" priority="49497" operator="lessThan">
      <formula>0</formula>
    </cfRule>
    <cfRule type="cellIs" dxfId="32" priority="34979" operator="lessThan">
      <formula>0</formula>
    </cfRule>
  </conditionalFormatting>
  <conditionalFormatting sqref="H771">
    <cfRule type="expression" dxfId="30" priority="5943">
      <formula>$L771=0</formula>
    </cfRule>
  </conditionalFormatting>
  <conditionalFormatting sqref="I771:K771">
    <cfRule type="expression" dxfId="30" priority="13201">
      <formula>$L771=0</formula>
    </cfRule>
  </conditionalFormatting>
  <conditionalFormatting sqref="J771:K771">
    <cfRule type="cellIs" dxfId="31" priority="49496" operator="lessThan">
      <formula>0</formula>
    </cfRule>
    <cfRule type="cellIs" dxfId="32" priority="34978" operator="lessThan">
      <formula>0</formula>
    </cfRule>
  </conditionalFormatting>
  <conditionalFormatting sqref="L771">
    <cfRule type="expression" dxfId="30" priority="5942">
      <formula>$L771=0</formula>
    </cfRule>
  </conditionalFormatting>
  <conditionalFormatting sqref="M771:O771">
    <cfRule type="expression" dxfId="30" priority="13200">
      <formula>$L771=0</formula>
    </cfRule>
  </conditionalFormatting>
  <conditionalFormatting sqref="N771:O771">
    <cfRule type="cellIs" dxfId="31" priority="49495" operator="lessThan">
      <formula>0</formula>
    </cfRule>
    <cfRule type="cellIs" dxfId="32" priority="34977" operator="lessThan">
      <formula>0</formula>
    </cfRule>
  </conditionalFormatting>
  <conditionalFormatting sqref="P771">
    <cfRule type="expression" dxfId="30" priority="5941">
      <formula>$L771=0</formula>
    </cfRule>
  </conditionalFormatting>
  <conditionalFormatting sqref="Q771:S771">
    <cfRule type="expression" dxfId="30" priority="13199">
      <formula>$L771=0</formula>
    </cfRule>
  </conditionalFormatting>
  <conditionalFormatting sqref="R771:S771">
    <cfRule type="cellIs" dxfId="31" priority="49494" operator="lessThan">
      <formula>0</formula>
    </cfRule>
    <cfRule type="cellIs" dxfId="32" priority="34976" operator="lessThan">
      <formula>0</formula>
    </cfRule>
  </conditionalFormatting>
  <conditionalFormatting sqref="T771">
    <cfRule type="expression" dxfId="30" priority="5940">
      <formula>$L771=0</formula>
    </cfRule>
  </conditionalFormatting>
  <conditionalFormatting sqref="U771:W771">
    <cfRule type="expression" dxfId="30" priority="13198">
      <formula>$L771=0</formula>
    </cfRule>
  </conditionalFormatting>
  <conditionalFormatting sqref="V771:W771">
    <cfRule type="cellIs" dxfId="31" priority="49493" operator="lessThan">
      <formula>0</formula>
    </cfRule>
    <cfRule type="cellIs" dxfId="32" priority="34975" operator="lessThan">
      <formula>0</formula>
    </cfRule>
  </conditionalFormatting>
  <conditionalFormatting sqref="X771">
    <cfRule type="expression" dxfId="30" priority="5939">
      <formula>$L771=0</formula>
    </cfRule>
  </conditionalFormatting>
  <conditionalFormatting sqref="Y771:AA771">
    <cfRule type="expression" dxfId="30" priority="13197">
      <formula>$L771=0</formula>
    </cfRule>
  </conditionalFormatting>
  <conditionalFormatting sqref="Z771:AA771">
    <cfRule type="cellIs" dxfId="31" priority="49492" operator="lessThan">
      <formula>0</formula>
    </cfRule>
    <cfRule type="cellIs" dxfId="32" priority="34974" operator="lessThan">
      <formula>0</formula>
    </cfRule>
  </conditionalFormatting>
  <conditionalFormatting sqref="AB771">
    <cfRule type="expression" dxfId="30" priority="5938">
      <formula>$L771=0</formula>
    </cfRule>
  </conditionalFormatting>
  <conditionalFormatting sqref="D772">
    <cfRule type="expression" dxfId="30" priority="20455">
      <formula>$L772=0</formula>
    </cfRule>
  </conditionalFormatting>
  <conditionalFormatting sqref="H772">
    <cfRule type="expression" dxfId="30" priority="20454">
      <formula>$L772=0</formula>
    </cfRule>
  </conditionalFormatting>
  <conditionalFormatting sqref="L772">
    <cfRule type="expression" dxfId="30" priority="20453">
      <formula>$L772=0</formula>
    </cfRule>
  </conditionalFormatting>
  <conditionalFormatting sqref="P772">
    <cfRule type="expression" dxfId="30" priority="20452">
      <formula>$L772=0</formula>
    </cfRule>
  </conditionalFormatting>
  <conditionalFormatting sqref="T772">
    <cfRule type="expression" dxfId="30" priority="20451">
      <formula>$L772=0</formula>
    </cfRule>
  </conditionalFormatting>
  <conditionalFormatting sqref="X772">
    <cfRule type="expression" dxfId="30" priority="20450">
      <formula>$L772=0</formula>
    </cfRule>
  </conditionalFormatting>
  <conditionalFormatting sqref="AB772">
    <cfRule type="expression" dxfId="30" priority="20449">
      <formula>$L772=0</formula>
    </cfRule>
  </conditionalFormatting>
  <conditionalFormatting sqref="A773:C773">
    <cfRule type="expression" dxfId="30" priority="13196">
      <formula>$L773=0</formula>
    </cfRule>
  </conditionalFormatting>
  <conditionalFormatting sqref="B773:C773">
    <cfRule type="cellIs" dxfId="31" priority="49491" operator="lessThan">
      <formula>0</formula>
    </cfRule>
    <cfRule type="cellIs" dxfId="32" priority="34973" operator="lessThan">
      <formula>0</formula>
    </cfRule>
  </conditionalFormatting>
  <conditionalFormatting sqref="D773">
    <cfRule type="expression" dxfId="30" priority="5937">
      <formula>$L773=0</formula>
    </cfRule>
  </conditionalFormatting>
  <conditionalFormatting sqref="E773:G773">
    <cfRule type="expression" dxfId="30" priority="13195">
      <formula>$L773=0</formula>
    </cfRule>
  </conditionalFormatting>
  <conditionalFormatting sqref="F773:G773">
    <cfRule type="cellIs" dxfId="31" priority="49490" operator="lessThan">
      <formula>0</formula>
    </cfRule>
    <cfRule type="cellIs" dxfId="32" priority="34972" operator="lessThan">
      <formula>0</formula>
    </cfRule>
  </conditionalFormatting>
  <conditionalFormatting sqref="H773">
    <cfRule type="expression" dxfId="30" priority="5936">
      <formula>$L773=0</formula>
    </cfRule>
  </conditionalFormatting>
  <conditionalFormatting sqref="I773:K773">
    <cfRule type="expression" dxfId="30" priority="13194">
      <formula>$L773=0</formula>
    </cfRule>
  </conditionalFormatting>
  <conditionalFormatting sqref="J773:K773">
    <cfRule type="cellIs" dxfId="31" priority="49489" operator="lessThan">
      <formula>0</formula>
    </cfRule>
    <cfRule type="cellIs" dxfId="32" priority="34971" operator="lessThan">
      <formula>0</formula>
    </cfRule>
  </conditionalFormatting>
  <conditionalFormatting sqref="L773">
    <cfRule type="expression" dxfId="30" priority="5935">
      <formula>$L773=0</formula>
    </cfRule>
  </conditionalFormatting>
  <conditionalFormatting sqref="M773:O773">
    <cfRule type="expression" dxfId="30" priority="13193">
      <formula>$L773=0</formula>
    </cfRule>
  </conditionalFormatting>
  <conditionalFormatting sqref="N773:O773">
    <cfRule type="cellIs" dxfId="31" priority="49488" operator="lessThan">
      <formula>0</formula>
    </cfRule>
    <cfRule type="cellIs" dxfId="32" priority="34970" operator="lessThan">
      <formula>0</formula>
    </cfRule>
  </conditionalFormatting>
  <conditionalFormatting sqref="P773">
    <cfRule type="expression" dxfId="30" priority="5934">
      <formula>$L773=0</formula>
    </cfRule>
  </conditionalFormatting>
  <conditionalFormatting sqref="Q773:S773">
    <cfRule type="expression" dxfId="30" priority="13192">
      <formula>$L773=0</formula>
    </cfRule>
  </conditionalFormatting>
  <conditionalFormatting sqref="R773:S773">
    <cfRule type="cellIs" dxfId="31" priority="49487" operator="lessThan">
      <formula>0</formula>
    </cfRule>
    <cfRule type="cellIs" dxfId="32" priority="34969" operator="lessThan">
      <formula>0</formula>
    </cfRule>
  </conditionalFormatting>
  <conditionalFormatting sqref="T773">
    <cfRule type="expression" dxfId="30" priority="5933">
      <formula>$L773=0</formula>
    </cfRule>
  </conditionalFormatting>
  <conditionalFormatting sqref="U773:W773">
    <cfRule type="expression" dxfId="30" priority="13191">
      <formula>$L773=0</formula>
    </cfRule>
  </conditionalFormatting>
  <conditionalFormatting sqref="V773:W773">
    <cfRule type="cellIs" dxfId="31" priority="49486" operator="lessThan">
      <formula>0</formula>
    </cfRule>
    <cfRule type="cellIs" dxfId="32" priority="34968" operator="lessThan">
      <formula>0</formula>
    </cfRule>
  </conditionalFormatting>
  <conditionalFormatting sqref="X773">
    <cfRule type="expression" dxfId="30" priority="5932">
      <formula>$L773=0</formula>
    </cfRule>
  </conditionalFormatting>
  <conditionalFormatting sqref="Y773:AA773">
    <cfRule type="expression" dxfId="30" priority="13190">
      <formula>$L773=0</formula>
    </cfRule>
  </conditionalFormatting>
  <conditionalFormatting sqref="Z773:AA773">
    <cfRule type="cellIs" dxfId="31" priority="49485" operator="lessThan">
      <formula>0</formula>
    </cfRule>
    <cfRule type="cellIs" dxfId="32" priority="34967" operator="lessThan">
      <formula>0</formula>
    </cfRule>
  </conditionalFormatting>
  <conditionalFormatting sqref="AB773">
    <cfRule type="expression" dxfId="30" priority="5931">
      <formula>$L773=0</formula>
    </cfRule>
  </conditionalFormatting>
  <conditionalFormatting sqref="D774">
    <cfRule type="expression" dxfId="30" priority="20448">
      <formula>$L774=0</formula>
    </cfRule>
  </conditionalFormatting>
  <conditionalFormatting sqref="H774">
    <cfRule type="expression" dxfId="30" priority="20447">
      <formula>$L774=0</formula>
    </cfRule>
  </conditionalFormatting>
  <conditionalFormatting sqref="L774">
    <cfRule type="expression" dxfId="30" priority="20446">
      <formula>$L774=0</formula>
    </cfRule>
  </conditionalFormatting>
  <conditionalFormatting sqref="P774">
    <cfRule type="expression" dxfId="30" priority="20445">
      <formula>$L774=0</formula>
    </cfRule>
  </conditionalFormatting>
  <conditionalFormatting sqref="T774">
    <cfRule type="expression" dxfId="30" priority="20444">
      <formula>$L774=0</formula>
    </cfRule>
  </conditionalFormatting>
  <conditionalFormatting sqref="X774">
    <cfRule type="expression" dxfId="30" priority="20443">
      <formula>$L774=0</formula>
    </cfRule>
  </conditionalFormatting>
  <conditionalFormatting sqref="AB774">
    <cfRule type="expression" dxfId="30" priority="20442">
      <formula>$L774=0</formula>
    </cfRule>
  </conditionalFormatting>
  <conditionalFormatting sqref="A775:C775">
    <cfRule type="expression" dxfId="30" priority="13189">
      <formula>$L775=0</formula>
    </cfRule>
  </conditionalFormatting>
  <conditionalFormatting sqref="B775:C775">
    <cfRule type="cellIs" dxfId="31" priority="49484" operator="lessThan">
      <formula>0</formula>
    </cfRule>
    <cfRule type="cellIs" dxfId="32" priority="34966" operator="lessThan">
      <formula>0</formula>
    </cfRule>
  </conditionalFormatting>
  <conditionalFormatting sqref="D775">
    <cfRule type="expression" dxfId="30" priority="5930">
      <formula>$L775=0</formula>
    </cfRule>
  </conditionalFormatting>
  <conditionalFormatting sqref="E775:G775">
    <cfRule type="expression" dxfId="30" priority="13188">
      <formula>$L775=0</formula>
    </cfRule>
  </conditionalFormatting>
  <conditionalFormatting sqref="F775:G775">
    <cfRule type="cellIs" dxfId="31" priority="49483" operator="lessThan">
      <formula>0</formula>
    </cfRule>
    <cfRule type="cellIs" dxfId="32" priority="34965" operator="lessThan">
      <formula>0</formula>
    </cfRule>
  </conditionalFormatting>
  <conditionalFormatting sqref="H775">
    <cfRule type="expression" dxfId="30" priority="5929">
      <formula>$L775=0</formula>
    </cfRule>
  </conditionalFormatting>
  <conditionalFormatting sqref="I775:K775">
    <cfRule type="expression" dxfId="30" priority="13187">
      <formula>$L775=0</formula>
    </cfRule>
  </conditionalFormatting>
  <conditionalFormatting sqref="J775:K775">
    <cfRule type="cellIs" dxfId="31" priority="49482" operator="lessThan">
      <formula>0</formula>
    </cfRule>
    <cfRule type="cellIs" dxfId="32" priority="34964" operator="lessThan">
      <formula>0</formula>
    </cfRule>
  </conditionalFormatting>
  <conditionalFormatting sqref="L775">
    <cfRule type="expression" dxfId="30" priority="5928">
      <formula>$L775=0</formula>
    </cfRule>
  </conditionalFormatting>
  <conditionalFormatting sqref="M775:O775">
    <cfRule type="expression" dxfId="30" priority="13186">
      <formula>$L775=0</formula>
    </cfRule>
  </conditionalFormatting>
  <conditionalFormatting sqref="N775:O775">
    <cfRule type="cellIs" dxfId="31" priority="49481" operator="lessThan">
      <formula>0</formula>
    </cfRule>
    <cfRule type="cellIs" dxfId="32" priority="34963" operator="lessThan">
      <formula>0</formula>
    </cfRule>
  </conditionalFormatting>
  <conditionalFormatting sqref="P775">
    <cfRule type="expression" dxfId="30" priority="5927">
      <formula>$L775=0</formula>
    </cfRule>
  </conditionalFormatting>
  <conditionalFormatting sqref="Q775:S775">
    <cfRule type="expression" dxfId="30" priority="13185">
      <formula>$L775=0</formula>
    </cfRule>
  </conditionalFormatting>
  <conditionalFormatting sqref="R775:S775">
    <cfRule type="cellIs" dxfId="31" priority="49480" operator="lessThan">
      <formula>0</formula>
    </cfRule>
    <cfRule type="cellIs" dxfId="32" priority="34962" operator="lessThan">
      <formula>0</formula>
    </cfRule>
  </conditionalFormatting>
  <conditionalFormatting sqref="T775">
    <cfRule type="expression" dxfId="30" priority="5926">
      <formula>$L775=0</formula>
    </cfRule>
  </conditionalFormatting>
  <conditionalFormatting sqref="U775:W775">
    <cfRule type="expression" dxfId="30" priority="13184">
      <formula>$L775=0</formula>
    </cfRule>
  </conditionalFormatting>
  <conditionalFormatting sqref="V775:W775">
    <cfRule type="cellIs" dxfId="31" priority="49479" operator="lessThan">
      <formula>0</formula>
    </cfRule>
    <cfRule type="cellIs" dxfId="32" priority="34961" operator="lessThan">
      <formula>0</formula>
    </cfRule>
  </conditionalFormatting>
  <conditionalFormatting sqref="X775">
    <cfRule type="expression" dxfId="30" priority="5925">
      <formula>$L775=0</formula>
    </cfRule>
  </conditionalFormatting>
  <conditionalFormatting sqref="Y775:AA775">
    <cfRule type="expression" dxfId="30" priority="13183">
      <formula>$L775=0</formula>
    </cfRule>
  </conditionalFormatting>
  <conditionalFormatting sqref="Z775:AA775">
    <cfRule type="cellIs" dxfId="31" priority="49478" operator="lessThan">
      <formula>0</formula>
    </cfRule>
    <cfRule type="cellIs" dxfId="32" priority="34960" operator="lessThan">
      <formula>0</formula>
    </cfRule>
  </conditionalFormatting>
  <conditionalFormatting sqref="AB775">
    <cfRule type="expression" dxfId="30" priority="5924">
      <formula>$L775=0</formula>
    </cfRule>
  </conditionalFormatting>
  <conditionalFormatting sqref="D776">
    <cfRule type="expression" dxfId="30" priority="20441">
      <formula>$L776=0</formula>
    </cfRule>
  </conditionalFormatting>
  <conditionalFormatting sqref="H776">
    <cfRule type="expression" dxfId="30" priority="20440">
      <formula>$L776=0</formula>
    </cfRule>
  </conditionalFormatting>
  <conditionalFormatting sqref="L776">
    <cfRule type="expression" dxfId="30" priority="20439">
      <formula>$L776=0</formula>
    </cfRule>
  </conditionalFormatting>
  <conditionalFormatting sqref="P776">
    <cfRule type="expression" dxfId="30" priority="20438">
      <formula>$L776=0</formula>
    </cfRule>
  </conditionalFormatting>
  <conditionalFormatting sqref="T776">
    <cfRule type="expression" dxfId="30" priority="20437">
      <formula>$L776=0</formula>
    </cfRule>
  </conditionalFormatting>
  <conditionalFormatting sqref="X776">
    <cfRule type="expression" dxfId="30" priority="20436">
      <formula>$L776=0</formula>
    </cfRule>
  </conditionalFormatting>
  <conditionalFormatting sqref="AB776">
    <cfRule type="expression" dxfId="30" priority="20435">
      <formula>$L776=0</formula>
    </cfRule>
  </conditionalFormatting>
  <conditionalFormatting sqref="A777:C777">
    <cfRule type="expression" dxfId="30" priority="13182">
      <formula>$L777=0</formula>
    </cfRule>
  </conditionalFormatting>
  <conditionalFormatting sqref="B777:C777">
    <cfRule type="cellIs" dxfId="31" priority="49477" operator="lessThan">
      <formula>0</formula>
    </cfRule>
    <cfRule type="cellIs" dxfId="32" priority="34959" operator="lessThan">
      <formula>0</formula>
    </cfRule>
  </conditionalFormatting>
  <conditionalFormatting sqref="D777">
    <cfRule type="expression" dxfId="30" priority="5923">
      <formula>$L777=0</formula>
    </cfRule>
  </conditionalFormatting>
  <conditionalFormatting sqref="E777:G777">
    <cfRule type="expression" dxfId="30" priority="13181">
      <formula>$L777=0</formula>
    </cfRule>
  </conditionalFormatting>
  <conditionalFormatting sqref="F777:G777">
    <cfRule type="cellIs" dxfId="31" priority="49476" operator="lessThan">
      <formula>0</formula>
    </cfRule>
    <cfRule type="cellIs" dxfId="32" priority="34958" operator="lessThan">
      <formula>0</formula>
    </cfRule>
  </conditionalFormatting>
  <conditionalFormatting sqref="H777">
    <cfRule type="expression" dxfId="30" priority="5922">
      <formula>$L777=0</formula>
    </cfRule>
  </conditionalFormatting>
  <conditionalFormatting sqref="I777:K777">
    <cfRule type="expression" dxfId="30" priority="13180">
      <formula>$L777=0</formula>
    </cfRule>
  </conditionalFormatting>
  <conditionalFormatting sqref="J777:K777">
    <cfRule type="cellIs" dxfId="31" priority="49475" operator="lessThan">
      <formula>0</formula>
    </cfRule>
    <cfRule type="cellIs" dxfId="32" priority="34957" operator="lessThan">
      <formula>0</formula>
    </cfRule>
  </conditionalFormatting>
  <conditionalFormatting sqref="L777">
    <cfRule type="expression" dxfId="30" priority="5921">
      <formula>$L777=0</formula>
    </cfRule>
  </conditionalFormatting>
  <conditionalFormatting sqref="M777:O777">
    <cfRule type="expression" dxfId="30" priority="13179">
      <formula>$L777=0</formula>
    </cfRule>
  </conditionalFormatting>
  <conditionalFormatting sqref="N777:O777">
    <cfRule type="cellIs" dxfId="31" priority="49474" operator="lessThan">
      <formula>0</formula>
    </cfRule>
    <cfRule type="cellIs" dxfId="32" priority="34956" operator="lessThan">
      <formula>0</formula>
    </cfRule>
  </conditionalFormatting>
  <conditionalFormatting sqref="P777">
    <cfRule type="expression" dxfId="30" priority="5920">
      <formula>$L777=0</formula>
    </cfRule>
  </conditionalFormatting>
  <conditionalFormatting sqref="Q777:S777">
    <cfRule type="expression" dxfId="30" priority="13178">
      <formula>$L777=0</formula>
    </cfRule>
  </conditionalFormatting>
  <conditionalFormatting sqref="R777:S777">
    <cfRule type="cellIs" dxfId="31" priority="49473" operator="lessThan">
      <formula>0</formula>
    </cfRule>
    <cfRule type="cellIs" dxfId="32" priority="34955" operator="lessThan">
      <formula>0</formula>
    </cfRule>
  </conditionalFormatting>
  <conditionalFormatting sqref="T777">
    <cfRule type="expression" dxfId="30" priority="5919">
      <formula>$L777=0</formula>
    </cfRule>
  </conditionalFormatting>
  <conditionalFormatting sqref="U777:W777">
    <cfRule type="expression" dxfId="30" priority="13177">
      <formula>$L777=0</formula>
    </cfRule>
  </conditionalFormatting>
  <conditionalFormatting sqref="V777:W777">
    <cfRule type="cellIs" dxfId="31" priority="49472" operator="lessThan">
      <formula>0</formula>
    </cfRule>
    <cfRule type="cellIs" dxfId="32" priority="34954" operator="lessThan">
      <formula>0</formula>
    </cfRule>
  </conditionalFormatting>
  <conditionalFormatting sqref="X777">
    <cfRule type="expression" dxfId="30" priority="5918">
      <formula>$L777=0</formula>
    </cfRule>
  </conditionalFormatting>
  <conditionalFormatting sqref="Y777:AA777">
    <cfRule type="expression" dxfId="30" priority="13176">
      <formula>$L777=0</formula>
    </cfRule>
  </conditionalFormatting>
  <conditionalFormatting sqref="Z777:AA777">
    <cfRule type="cellIs" dxfId="31" priority="49471" operator="lessThan">
      <formula>0</formula>
    </cfRule>
    <cfRule type="cellIs" dxfId="32" priority="34953" operator="lessThan">
      <formula>0</formula>
    </cfRule>
  </conditionalFormatting>
  <conditionalFormatting sqref="AB777">
    <cfRule type="expression" dxfId="30" priority="5917">
      <formula>$L777=0</formula>
    </cfRule>
  </conditionalFormatting>
  <conditionalFormatting sqref="D778">
    <cfRule type="expression" dxfId="30" priority="20434">
      <formula>$L778=0</formula>
    </cfRule>
  </conditionalFormatting>
  <conditionalFormatting sqref="H778">
    <cfRule type="expression" dxfId="30" priority="20433">
      <formula>$L778=0</formula>
    </cfRule>
  </conditionalFormatting>
  <conditionalFormatting sqref="L778">
    <cfRule type="expression" dxfId="30" priority="20432">
      <formula>$L778=0</formula>
    </cfRule>
  </conditionalFormatting>
  <conditionalFormatting sqref="P778">
    <cfRule type="expression" dxfId="30" priority="20431">
      <formula>$L778=0</formula>
    </cfRule>
  </conditionalFormatting>
  <conditionalFormatting sqref="T778">
    <cfRule type="expression" dxfId="30" priority="20430">
      <formula>$L778=0</formula>
    </cfRule>
  </conditionalFormatting>
  <conditionalFormatting sqref="X778">
    <cfRule type="expression" dxfId="30" priority="20429">
      <formula>$L778=0</formula>
    </cfRule>
  </conditionalFormatting>
  <conditionalFormatting sqref="AB778">
    <cfRule type="expression" dxfId="30" priority="20428">
      <formula>$L778=0</formula>
    </cfRule>
  </conditionalFormatting>
  <conditionalFormatting sqref="A779:C779">
    <cfRule type="expression" dxfId="30" priority="13175">
      <formula>$L779=0</formula>
    </cfRule>
  </conditionalFormatting>
  <conditionalFormatting sqref="B779:C779">
    <cfRule type="cellIs" dxfId="31" priority="49470" operator="lessThan">
      <formula>0</formula>
    </cfRule>
    <cfRule type="cellIs" dxfId="32" priority="34952" operator="lessThan">
      <formula>0</formula>
    </cfRule>
  </conditionalFormatting>
  <conditionalFormatting sqref="D779">
    <cfRule type="expression" dxfId="30" priority="5916">
      <formula>$L779=0</formula>
    </cfRule>
  </conditionalFormatting>
  <conditionalFormatting sqref="E779:G779">
    <cfRule type="expression" dxfId="30" priority="13174">
      <formula>$L779=0</formula>
    </cfRule>
  </conditionalFormatting>
  <conditionalFormatting sqref="F779:G779">
    <cfRule type="cellIs" dxfId="31" priority="49469" operator="lessThan">
      <formula>0</formula>
    </cfRule>
    <cfRule type="cellIs" dxfId="32" priority="34951" operator="lessThan">
      <formula>0</formula>
    </cfRule>
  </conditionalFormatting>
  <conditionalFormatting sqref="H779">
    <cfRule type="expression" dxfId="30" priority="5915">
      <formula>$L779=0</formula>
    </cfRule>
  </conditionalFormatting>
  <conditionalFormatting sqref="I779:K779">
    <cfRule type="expression" dxfId="30" priority="13173">
      <formula>$L779=0</formula>
    </cfRule>
  </conditionalFormatting>
  <conditionalFormatting sqref="J779:K779">
    <cfRule type="cellIs" dxfId="31" priority="49468" operator="lessThan">
      <formula>0</formula>
    </cfRule>
    <cfRule type="cellIs" dxfId="32" priority="34950" operator="lessThan">
      <formula>0</formula>
    </cfRule>
  </conditionalFormatting>
  <conditionalFormatting sqref="L779">
    <cfRule type="expression" dxfId="30" priority="5914">
      <formula>$L779=0</formula>
    </cfRule>
  </conditionalFormatting>
  <conditionalFormatting sqref="M779:O779">
    <cfRule type="expression" dxfId="30" priority="13172">
      <formula>$L779=0</formula>
    </cfRule>
  </conditionalFormatting>
  <conditionalFormatting sqref="N779:O779">
    <cfRule type="cellIs" dxfId="31" priority="49467" operator="lessThan">
      <formula>0</formula>
    </cfRule>
    <cfRule type="cellIs" dxfId="32" priority="34949" operator="lessThan">
      <formula>0</formula>
    </cfRule>
  </conditionalFormatting>
  <conditionalFormatting sqref="P779">
    <cfRule type="expression" dxfId="30" priority="5913">
      <formula>$L779=0</formula>
    </cfRule>
  </conditionalFormatting>
  <conditionalFormatting sqref="Q779:S779">
    <cfRule type="expression" dxfId="30" priority="13171">
      <formula>$L779=0</formula>
    </cfRule>
  </conditionalFormatting>
  <conditionalFormatting sqref="R779:S779">
    <cfRule type="cellIs" dxfId="31" priority="49466" operator="lessThan">
      <formula>0</formula>
    </cfRule>
    <cfRule type="cellIs" dxfId="32" priority="34948" operator="lessThan">
      <formula>0</formula>
    </cfRule>
  </conditionalFormatting>
  <conditionalFormatting sqref="T779">
    <cfRule type="expression" dxfId="30" priority="5912">
      <formula>$L779=0</formula>
    </cfRule>
  </conditionalFormatting>
  <conditionalFormatting sqref="U779:W779">
    <cfRule type="expression" dxfId="30" priority="13170">
      <formula>$L779=0</formula>
    </cfRule>
  </conditionalFormatting>
  <conditionalFormatting sqref="V779:W779">
    <cfRule type="cellIs" dxfId="31" priority="49465" operator="lessThan">
      <formula>0</formula>
    </cfRule>
    <cfRule type="cellIs" dxfId="32" priority="34947" operator="lessThan">
      <formula>0</formula>
    </cfRule>
  </conditionalFormatting>
  <conditionalFormatting sqref="X779">
    <cfRule type="expression" dxfId="30" priority="5911">
      <formula>$L779=0</formula>
    </cfRule>
  </conditionalFormatting>
  <conditionalFormatting sqref="Y779:AA779">
    <cfRule type="expression" dxfId="30" priority="13169">
      <formula>$L779=0</formula>
    </cfRule>
  </conditionalFormatting>
  <conditionalFormatting sqref="Z779:AA779">
    <cfRule type="cellIs" dxfId="31" priority="49464" operator="lessThan">
      <formula>0</formula>
    </cfRule>
    <cfRule type="cellIs" dxfId="32" priority="34946" operator="lessThan">
      <formula>0</formula>
    </cfRule>
  </conditionalFormatting>
  <conditionalFormatting sqref="AB779">
    <cfRule type="expression" dxfId="30" priority="5910">
      <formula>$L779=0</formula>
    </cfRule>
  </conditionalFormatting>
  <conditionalFormatting sqref="D780">
    <cfRule type="expression" dxfId="30" priority="20427">
      <formula>$L780=0</formula>
    </cfRule>
  </conditionalFormatting>
  <conditionalFormatting sqref="H780">
    <cfRule type="expression" dxfId="30" priority="20426">
      <formula>$L780=0</formula>
    </cfRule>
  </conditionalFormatting>
  <conditionalFormatting sqref="L780">
    <cfRule type="expression" dxfId="30" priority="20425">
      <formula>$L780=0</formula>
    </cfRule>
  </conditionalFormatting>
  <conditionalFormatting sqref="P780">
    <cfRule type="expression" dxfId="30" priority="20424">
      <formula>$L780=0</formula>
    </cfRule>
  </conditionalFormatting>
  <conditionalFormatting sqref="T780">
    <cfRule type="expression" dxfId="30" priority="20423">
      <formula>$L780=0</formula>
    </cfRule>
  </conditionalFormatting>
  <conditionalFormatting sqref="X780">
    <cfRule type="expression" dxfId="30" priority="20422">
      <formula>$L780=0</formula>
    </cfRule>
  </conditionalFormatting>
  <conditionalFormatting sqref="AB780">
    <cfRule type="expression" dxfId="30" priority="20421">
      <formula>$L780=0</formula>
    </cfRule>
  </conditionalFormatting>
  <conditionalFormatting sqref="A781:C781">
    <cfRule type="expression" dxfId="30" priority="13168">
      <formula>$L781=0</formula>
    </cfRule>
  </conditionalFormatting>
  <conditionalFormatting sqref="B781:C781">
    <cfRule type="cellIs" dxfId="31" priority="49463" operator="lessThan">
      <formula>0</formula>
    </cfRule>
    <cfRule type="cellIs" dxfId="32" priority="34945" operator="lessThan">
      <formula>0</formula>
    </cfRule>
  </conditionalFormatting>
  <conditionalFormatting sqref="D781">
    <cfRule type="expression" dxfId="30" priority="5909">
      <formula>$L781=0</formula>
    </cfRule>
  </conditionalFormatting>
  <conditionalFormatting sqref="E781:G781">
    <cfRule type="expression" dxfId="30" priority="13167">
      <formula>$L781=0</formula>
    </cfRule>
  </conditionalFormatting>
  <conditionalFormatting sqref="F781:G781">
    <cfRule type="cellIs" dxfId="31" priority="49462" operator="lessThan">
      <formula>0</formula>
    </cfRule>
    <cfRule type="cellIs" dxfId="32" priority="34944" operator="lessThan">
      <formula>0</formula>
    </cfRule>
  </conditionalFormatting>
  <conditionalFormatting sqref="H781">
    <cfRule type="expression" dxfId="30" priority="5908">
      <formula>$L781=0</formula>
    </cfRule>
  </conditionalFormatting>
  <conditionalFormatting sqref="I781:K781">
    <cfRule type="expression" dxfId="30" priority="13166">
      <formula>$L781=0</formula>
    </cfRule>
  </conditionalFormatting>
  <conditionalFormatting sqref="J781:K781">
    <cfRule type="cellIs" dxfId="31" priority="49461" operator="lessThan">
      <formula>0</formula>
    </cfRule>
    <cfRule type="cellIs" dxfId="32" priority="34943" operator="lessThan">
      <formula>0</formula>
    </cfRule>
  </conditionalFormatting>
  <conditionalFormatting sqref="L781">
    <cfRule type="expression" dxfId="30" priority="5907">
      <formula>$L781=0</formula>
    </cfRule>
  </conditionalFormatting>
  <conditionalFormatting sqref="M781:O781">
    <cfRule type="expression" dxfId="30" priority="13165">
      <formula>$L781=0</formula>
    </cfRule>
  </conditionalFormatting>
  <conditionalFormatting sqref="N781:O781">
    <cfRule type="cellIs" dxfId="31" priority="49460" operator="lessThan">
      <formula>0</formula>
    </cfRule>
    <cfRule type="cellIs" dxfId="32" priority="34942" operator="lessThan">
      <formula>0</formula>
    </cfRule>
  </conditionalFormatting>
  <conditionalFormatting sqref="P781">
    <cfRule type="expression" dxfId="30" priority="5906">
      <formula>$L781=0</formula>
    </cfRule>
  </conditionalFormatting>
  <conditionalFormatting sqref="Q781:S781">
    <cfRule type="expression" dxfId="30" priority="13164">
      <formula>$L781=0</formula>
    </cfRule>
  </conditionalFormatting>
  <conditionalFormatting sqref="R781:S781">
    <cfRule type="cellIs" dxfId="31" priority="49459" operator="lessThan">
      <formula>0</formula>
    </cfRule>
    <cfRule type="cellIs" dxfId="32" priority="34941" operator="lessThan">
      <formula>0</formula>
    </cfRule>
  </conditionalFormatting>
  <conditionalFormatting sqref="T781">
    <cfRule type="expression" dxfId="30" priority="5905">
      <formula>$L781=0</formula>
    </cfRule>
  </conditionalFormatting>
  <conditionalFormatting sqref="U781:W781">
    <cfRule type="expression" dxfId="30" priority="13163">
      <formula>$L781=0</formula>
    </cfRule>
  </conditionalFormatting>
  <conditionalFormatting sqref="V781:W781">
    <cfRule type="cellIs" dxfId="31" priority="49458" operator="lessThan">
      <formula>0</formula>
    </cfRule>
    <cfRule type="cellIs" dxfId="32" priority="34940" operator="lessThan">
      <formula>0</formula>
    </cfRule>
  </conditionalFormatting>
  <conditionalFormatting sqref="X781">
    <cfRule type="expression" dxfId="30" priority="5904">
      <formula>$L781=0</formula>
    </cfRule>
  </conditionalFormatting>
  <conditionalFormatting sqref="Y781:AA781">
    <cfRule type="expression" dxfId="30" priority="13162">
      <formula>$L781=0</formula>
    </cfRule>
  </conditionalFormatting>
  <conditionalFormatting sqref="Z781:AA781">
    <cfRule type="cellIs" dxfId="31" priority="49457" operator="lessThan">
      <formula>0</formula>
    </cfRule>
    <cfRule type="cellIs" dxfId="32" priority="34939" operator="lessThan">
      <formula>0</formula>
    </cfRule>
  </conditionalFormatting>
  <conditionalFormatting sqref="AB781">
    <cfRule type="expression" dxfId="30" priority="5903">
      <formula>$L781=0</formula>
    </cfRule>
  </conditionalFormatting>
  <conditionalFormatting sqref="D782">
    <cfRule type="expression" dxfId="30" priority="20420">
      <formula>$L782=0</formula>
    </cfRule>
  </conditionalFormatting>
  <conditionalFormatting sqref="H782">
    <cfRule type="expression" dxfId="30" priority="20419">
      <formula>$L782=0</formula>
    </cfRule>
  </conditionalFormatting>
  <conditionalFormatting sqref="L782">
    <cfRule type="expression" dxfId="30" priority="20418">
      <formula>$L782=0</formula>
    </cfRule>
  </conditionalFormatting>
  <conditionalFormatting sqref="P782">
    <cfRule type="expression" dxfId="30" priority="20417">
      <formula>$L782=0</formula>
    </cfRule>
  </conditionalFormatting>
  <conditionalFormatting sqref="T782">
    <cfRule type="expression" dxfId="30" priority="20416">
      <formula>$L782=0</formula>
    </cfRule>
  </conditionalFormatting>
  <conditionalFormatting sqref="X782">
    <cfRule type="expression" dxfId="30" priority="20415">
      <formula>$L782=0</formula>
    </cfRule>
  </conditionalFormatting>
  <conditionalFormatting sqref="AB782">
    <cfRule type="expression" dxfId="30" priority="20414">
      <formula>$L782=0</formula>
    </cfRule>
  </conditionalFormatting>
  <conditionalFormatting sqref="A783:C783">
    <cfRule type="expression" dxfId="30" priority="13161">
      <formula>$L783=0</formula>
    </cfRule>
  </conditionalFormatting>
  <conditionalFormatting sqref="B783:C783">
    <cfRule type="cellIs" dxfId="31" priority="49456" operator="lessThan">
      <formula>0</formula>
    </cfRule>
    <cfRule type="cellIs" dxfId="32" priority="34938" operator="lessThan">
      <formula>0</formula>
    </cfRule>
  </conditionalFormatting>
  <conditionalFormatting sqref="D783">
    <cfRule type="expression" dxfId="30" priority="5902">
      <formula>$L783=0</formula>
    </cfRule>
  </conditionalFormatting>
  <conditionalFormatting sqref="E783:G783">
    <cfRule type="expression" dxfId="30" priority="13160">
      <formula>$L783=0</formula>
    </cfRule>
  </conditionalFormatting>
  <conditionalFormatting sqref="F783:G783">
    <cfRule type="cellIs" dxfId="31" priority="49455" operator="lessThan">
      <formula>0</formula>
    </cfRule>
    <cfRule type="cellIs" dxfId="32" priority="34937" operator="lessThan">
      <formula>0</formula>
    </cfRule>
  </conditionalFormatting>
  <conditionalFormatting sqref="H783">
    <cfRule type="expression" dxfId="30" priority="5901">
      <formula>$L783=0</formula>
    </cfRule>
  </conditionalFormatting>
  <conditionalFormatting sqref="I783:K783">
    <cfRule type="expression" dxfId="30" priority="13159">
      <formula>$L783=0</formula>
    </cfRule>
  </conditionalFormatting>
  <conditionalFormatting sqref="J783:K783">
    <cfRule type="cellIs" dxfId="31" priority="49454" operator="lessThan">
      <formula>0</formula>
    </cfRule>
    <cfRule type="cellIs" dxfId="32" priority="34936" operator="lessThan">
      <formula>0</formula>
    </cfRule>
  </conditionalFormatting>
  <conditionalFormatting sqref="L783">
    <cfRule type="expression" dxfId="30" priority="5900">
      <formula>$L783=0</formula>
    </cfRule>
  </conditionalFormatting>
  <conditionalFormatting sqref="M783:O783">
    <cfRule type="expression" dxfId="30" priority="13158">
      <formula>$L783=0</formula>
    </cfRule>
  </conditionalFormatting>
  <conditionalFormatting sqref="N783:O783">
    <cfRule type="cellIs" dxfId="31" priority="49453" operator="lessThan">
      <formula>0</formula>
    </cfRule>
    <cfRule type="cellIs" dxfId="32" priority="34935" operator="lessThan">
      <formula>0</formula>
    </cfRule>
  </conditionalFormatting>
  <conditionalFormatting sqref="P783">
    <cfRule type="expression" dxfId="30" priority="5899">
      <formula>$L783=0</formula>
    </cfRule>
  </conditionalFormatting>
  <conditionalFormatting sqref="Q783:S783">
    <cfRule type="expression" dxfId="30" priority="13157">
      <formula>$L783=0</formula>
    </cfRule>
  </conditionalFormatting>
  <conditionalFormatting sqref="R783:S783">
    <cfRule type="cellIs" dxfId="31" priority="49452" operator="lessThan">
      <formula>0</formula>
    </cfRule>
    <cfRule type="cellIs" dxfId="32" priority="34934" operator="lessThan">
      <formula>0</formula>
    </cfRule>
  </conditionalFormatting>
  <conditionalFormatting sqref="T783">
    <cfRule type="expression" dxfId="30" priority="5898">
      <formula>$L783=0</formula>
    </cfRule>
  </conditionalFormatting>
  <conditionalFormatting sqref="U783:W783">
    <cfRule type="expression" dxfId="30" priority="13156">
      <formula>$L783=0</formula>
    </cfRule>
  </conditionalFormatting>
  <conditionalFormatting sqref="V783:W783">
    <cfRule type="cellIs" dxfId="31" priority="49451" operator="lessThan">
      <formula>0</formula>
    </cfRule>
    <cfRule type="cellIs" dxfId="32" priority="34933" operator="lessThan">
      <formula>0</formula>
    </cfRule>
  </conditionalFormatting>
  <conditionalFormatting sqref="X783">
    <cfRule type="expression" dxfId="30" priority="5897">
      <formula>$L783=0</formula>
    </cfRule>
  </conditionalFormatting>
  <conditionalFormatting sqref="Y783:AA783">
    <cfRule type="expression" dxfId="30" priority="13155">
      <formula>$L783=0</formula>
    </cfRule>
  </conditionalFormatting>
  <conditionalFormatting sqref="Z783:AA783">
    <cfRule type="cellIs" dxfId="31" priority="49450" operator="lessThan">
      <formula>0</formula>
    </cfRule>
    <cfRule type="cellIs" dxfId="32" priority="34932" operator="lessThan">
      <formula>0</formula>
    </cfRule>
  </conditionalFormatting>
  <conditionalFormatting sqref="AB783">
    <cfRule type="expression" dxfId="30" priority="5896">
      <formula>$L783=0</formula>
    </cfRule>
  </conditionalFormatting>
  <conditionalFormatting sqref="D784">
    <cfRule type="expression" dxfId="30" priority="20413">
      <formula>$L784=0</formula>
    </cfRule>
  </conditionalFormatting>
  <conditionalFormatting sqref="H784">
    <cfRule type="expression" dxfId="30" priority="20412">
      <formula>$L784=0</formula>
    </cfRule>
  </conditionalFormatting>
  <conditionalFormatting sqref="L784">
    <cfRule type="expression" dxfId="30" priority="20411">
      <formula>$L784=0</formula>
    </cfRule>
  </conditionalFormatting>
  <conditionalFormatting sqref="P784">
    <cfRule type="expression" dxfId="30" priority="20410">
      <formula>$L784=0</formula>
    </cfRule>
  </conditionalFormatting>
  <conditionalFormatting sqref="T784">
    <cfRule type="expression" dxfId="30" priority="20409">
      <formula>$L784=0</formula>
    </cfRule>
  </conditionalFormatting>
  <conditionalFormatting sqref="X784">
    <cfRule type="expression" dxfId="30" priority="20408">
      <formula>$L784=0</formula>
    </cfRule>
  </conditionalFormatting>
  <conditionalFormatting sqref="AB784">
    <cfRule type="expression" dxfId="30" priority="20407">
      <formula>$L784=0</formula>
    </cfRule>
  </conditionalFormatting>
  <conditionalFormatting sqref="A785:C785">
    <cfRule type="expression" dxfId="30" priority="13154">
      <formula>$L785=0</formula>
    </cfRule>
  </conditionalFormatting>
  <conditionalFormatting sqref="B785:C785">
    <cfRule type="cellIs" dxfId="31" priority="49449" operator="lessThan">
      <formula>0</formula>
    </cfRule>
    <cfRule type="cellIs" dxfId="32" priority="34931" operator="lessThan">
      <formula>0</formula>
    </cfRule>
  </conditionalFormatting>
  <conditionalFormatting sqref="D785">
    <cfRule type="expression" dxfId="30" priority="5895">
      <formula>$L785=0</formula>
    </cfRule>
  </conditionalFormatting>
  <conditionalFormatting sqref="E785:G785">
    <cfRule type="expression" dxfId="30" priority="13153">
      <formula>$L785=0</formula>
    </cfRule>
  </conditionalFormatting>
  <conditionalFormatting sqref="F785:G785">
    <cfRule type="cellIs" dxfId="31" priority="49448" operator="lessThan">
      <formula>0</formula>
    </cfRule>
    <cfRule type="cellIs" dxfId="32" priority="34930" operator="lessThan">
      <formula>0</formula>
    </cfRule>
  </conditionalFormatting>
  <conditionalFormatting sqref="H785">
    <cfRule type="expression" dxfId="30" priority="5894">
      <formula>$L785=0</formula>
    </cfRule>
  </conditionalFormatting>
  <conditionalFormatting sqref="I785:K785">
    <cfRule type="expression" dxfId="30" priority="13152">
      <formula>$L785=0</formula>
    </cfRule>
  </conditionalFormatting>
  <conditionalFormatting sqref="J785:K785">
    <cfRule type="cellIs" dxfId="31" priority="49447" operator="lessThan">
      <formula>0</formula>
    </cfRule>
    <cfRule type="cellIs" dxfId="32" priority="34929" operator="lessThan">
      <formula>0</formula>
    </cfRule>
  </conditionalFormatting>
  <conditionalFormatting sqref="L785">
    <cfRule type="expression" dxfId="30" priority="5893">
      <formula>$L785=0</formula>
    </cfRule>
  </conditionalFormatting>
  <conditionalFormatting sqref="M785:O785">
    <cfRule type="expression" dxfId="30" priority="13151">
      <formula>$L785=0</formula>
    </cfRule>
  </conditionalFormatting>
  <conditionalFormatting sqref="N785:O785">
    <cfRule type="cellIs" dxfId="31" priority="49446" operator="lessThan">
      <formula>0</formula>
    </cfRule>
    <cfRule type="cellIs" dxfId="32" priority="34928" operator="lessThan">
      <formula>0</formula>
    </cfRule>
  </conditionalFormatting>
  <conditionalFormatting sqref="P785">
    <cfRule type="expression" dxfId="30" priority="5892">
      <formula>$L785=0</formula>
    </cfRule>
  </conditionalFormatting>
  <conditionalFormatting sqref="Q785:S785">
    <cfRule type="expression" dxfId="30" priority="13150">
      <formula>$L785=0</formula>
    </cfRule>
  </conditionalFormatting>
  <conditionalFormatting sqref="R785:S785">
    <cfRule type="cellIs" dxfId="31" priority="49445" operator="lessThan">
      <formula>0</formula>
    </cfRule>
    <cfRule type="cellIs" dxfId="32" priority="34927" operator="lessThan">
      <formula>0</formula>
    </cfRule>
  </conditionalFormatting>
  <conditionalFormatting sqref="T785">
    <cfRule type="expression" dxfId="30" priority="5891">
      <formula>$L785=0</formula>
    </cfRule>
  </conditionalFormatting>
  <conditionalFormatting sqref="U785:W785">
    <cfRule type="expression" dxfId="30" priority="13149">
      <formula>$L785=0</formula>
    </cfRule>
  </conditionalFormatting>
  <conditionalFormatting sqref="V785:W785">
    <cfRule type="cellIs" dxfId="31" priority="49444" operator="lessThan">
      <formula>0</formula>
    </cfRule>
    <cfRule type="cellIs" dxfId="32" priority="34926" operator="lessThan">
      <formula>0</formula>
    </cfRule>
  </conditionalFormatting>
  <conditionalFormatting sqref="X785">
    <cfRule type="expression" dxfId="30" priority="5890">
      <formula>$L785=0</formula>
    </cfRule>
  </conditionalFormatting>
  <conditionalFormatting sqref="Y785:AA785">
    <cfRule type="expression" dxfId="30" priority="13148">
      <formula>$L785=0</formula>
    </cfRule>
  </conditionalFormatting>
  <conditionalFormatting sqref="Z785:AA785">
    <cfRule type="cellIs" dxfId="31" priority="49443" operator="lessThan">
      <formula>0</formula>
    </cfRule>
    <cfRule type="cellIs" dxfId="32" priority="34925" operator="lessThan">
      <formula>0</formula>
    </cfRule>
  </conditionalFormatting>
  <conditionalFormatting sqref="AB785">
    <cfRule type="expression" dxfId="30" priority="5889">
      <formula>$L785=0</formula>
    </cfRule>
  </conditionalFormatting>
  <conditionalFormatting sqref="D786">
    <cfRule type="expression" dxfId="30" priority="20406">
      <formula>$L786=0</formula>
    </cfRule>
  </conditionalFormatting>
  <conditionalFormatting sqref="H786">
    <cfRule type="expression" dxfId="30" priority="20405">
      <formula>$L786=0</formula>
    </cfRule>
  </conditionalFormatting>
  <conditionalFormatting sqref="L786">
    <cfRule type="expression" dxfId="30" priority="20404">
      <formula>$L786=0</formula>
    </cfRule>
  </conditionalFormatting>
  <conditionalFormatting sqref="P786">
    <cfRule type="expression" dxfId="30" priority="20403">
      <formula>$L786=0</formula>
    </cfRule>
  </conditionalFormatting>
  <conditionalFormatting sqref="T786">
    <cfRule type="expression" dxfId="30" priority="20402">
      <formula>$L786=0</formula>
    </cfRule>
  </conditionalFormatting>
  <conditionalFormatting sqref="X786">
    <cfRule type="expression" dxfId="30" priority="20401">
      <formula>$L786=0</formula>
    </cfRule>
  </conditionalFormatting>
  <conditionalFormatting sqref="AB786">
    <cfRule type="expression" dxfId="30" priority="20400">
      <formula>$L786=0</formula>
    </cfRule>
  </conditionalFormatting>
  <conditionalFormatting sqref="A787:C787">
    <cfRule type="expression" dxfId="30" priority="13147">
      <formula>$L787=0</formula>
    </cfRule>
  </conditionalFormatting>
  <conditionalFormatting sqref="B787:C787">
    <cfRule type="cellIs" dxfId="31" priority="49442" operator="lessThan">
      <formula>0</formula>
    </cfRule>
    <cfRule type="cellIs" dxfId="32" priority="34924" operator="lessThan">
      <formula>0</formula>
    </cfRule>
  </conditionalFormatting>
  <conditionalFormatting sqref="D787">
    <cfRule type="expression" dxfId="30" priority="5888">
      <formula>$L787=0</formula>
    </cfRule>
  </conditionalFormatting>
  <conditionalFormatting sqref="E787:G787">
    <cfRule type="expression" dxfId="30" priority="13146">
      <formula>$L787=0</formula>
    </cfRule>
  </conditionalFormatting>
  <conditionalFormatting sqref="F787:G787">
    <cfRule type="cellIs" dxfId="31" priority="49441" operator="lessThan">
      <formula>0</formula>
    </cfRule>
    <cfRule type="cellIs" dxfId="32" priority="34923" operator="lessThan">
      <formula>0</formula>
    </cfRule>
  </conditionalFormatting>
  <conditionalFormatting sqref="H787">
    <cfRule type="expression" dxfId="30" priority="5887">
      <formula>$L787=0</formula>
    </cfRule>
  </conditionalFormatting>
  <conditionalFormatting sqref="I787:K787">
    <cfRule type="expression" dxfId="30" priority="13145">
      <formula>$L787=0</formula>
    </cfRule>
  </conditionalFormatting>
  <conditionalFormatting sqref="J787:K787">
    <cfRule type="cellIs" dxfId="31" priority="49440" operator="lessThan">
      <formula>0</formula>
    </cfRule>
    <cfRule type="cellIs" dxfId="32" priority="34922" operator="lessThan">
      <formula>0</formula>
    </cfRule>
  </conditionalFormatting>
  <conditionalFormatting sqref="L787">
    <cfRule type="expression" dxfId="30" priority="5886">
      <formula>$L787=0</formula>
    </cfRule>
  </conditionalFormatting>
  <conditionalFormatting sqref="M787:O787">
    <cfRule type="expression" dxfId="30" priority="13144">
      <formula>$L787=0</formula>
    </cfRule>
  </conditionalFormatting>
  <conditionalFormatting sqref="N787:O787">
    <cfRule type="cellIs" dxfId="31" priority="49439" operator="lessThan">
      <formula>0</formula>
    </cfRule>
    <cfRule type="cellIs" dxfId="32" priority="34921" operator="lessThan">
      <formula>0</formula>
    </cfRule>
  </conditionalFormatting>
  <conditionalFormatting sqref="P787">
    <cfRule type="expression" dxfId="30" priority="5885">
      <formula>$L787=0</formula>
    </cfRule>
  </conditionalFormatting>
  <conditionalFormatting sqref="Q787:S787">
    <cfRule type="expression" dxfId="30" priority="13143">
      <formula>$L787=0</formula>
    </cfRule>
  </conditionalFormatting>
  <conditionalFormatting sqref="R787:S787">
    <cfRule type="cellIs" dxfId="31" priority="49438" operator="lessThan">
      <formula>0</formula>
    </cfRule>
    <cfRule type="cellIs" dxfId="32" priority="34920" operator="lessThan">
      <formula>0</formula>
    </cfRule>
  </conditionalFormatting>
  <conditionalFormatting sqref="T787">
    <cfRule type="expression" dxfId="30" priority="5884">
      <formula>$L787=0</formula>
    </cfRule>
  </conditionalFormatting>
  <conditionalFormatting sqref="U787:W787">
    <cfRule type="expression" dxfId="30" priority="13142">
      <formula>$L787=0</formula>
    </cfRule>
  </conditionalFormatting>
  <conditionalFormatting sqref="V787:W787">
    <cfRule type="cellIs" dxfId="31" priority="49437" operator="lessThan">
      <formula>0</formula>
    </cfRule>
    <cfRule type="cellIs" dxfId="32" priority="34919" operator="lessThan">
      <formula>0</formula>
    </cfRule>
  </conditionalFormatting>
  <conditionalFormatting sqref="X787">
    <cfRule type="expression" dxfId="30" priority="5883">
      <formula>$L787=0</formula>
    </cfRule>
  </conditionalFormatting>
  <conditionalFormatting sqref="Y787:AA787">
    <cfRule type="expression" dxfId="30" priority="13141">
      <formula>$L787=0</formula>
    </cfRule>
  </conditionalFormatting>
  <conditionalFormatting sqref="Z787:AA787">
    <cfRule type="cellIs" dxfId="31" priority="49436" operator="lessThan">
      <formula>0</formula>
    </cfRule>
    <cfRule type="cellIs" dxfId="32" priority="34918" operator="lessThan">
      <formula>0</formula>
    </cfRule>
  </conditionalFormatting>
  <conditionalFormatting sqref="AB787">
    <cfRule type="expression" dxfId="30" priority="5882">
      <formula>$L787=0</formula>
    </cfRule>
  </conditionalFormatting>
  <conditionalFormatting sqref="D788">
    <cfRule type="expression" dxfId="30" priority="20399">
      <formula>$L788=0</formula>
    </cfRule>
  </conditionalFormatting>
  <conditionalFormatting sqref="H788">
    <cfRule type="expression" dxfId="30" priority="20398">
      <formula>$L788=0</formula>
    </cfRule>
  </conditionalFormatting>
  <conditionalFormatting sqref="L788">
    <cfRule type="expression" dxfId="30" priority="20397">
      <formula>$L788=0</formula>
    </cfRule>
  </conditionalFormatting>
  <conditionalFormatting sqref="P788">
    <cfRule type="expression" dxfId="30" priority="20396">
      <formula>$L788=0</formula>
    </cfRule>
  </conditionalFormatting>
  <conditionalFormatting sqref="T788">
    <cfRule type="expression" dxfId="30" priority="20395">
      <formula>$L788=0</formula>
    </cfRule>
  </conditionalFormatting>
  <conditionalFormatting sqref="X788">
    <cfRule type="expression" dxfId="30" priority="20394">
      <formula>$L788=0</formula>
    </cfRule>
  </conditionalFormatting>
  <conditionalFormatting sqref="AB788">
    <cfRule type="expression" dxfId="30" priority="20393">
      <formula>$L788=0</formula>
    </cfRule>
  </conditionalFormatting>
  <conditionalFormatting sqref="A789:C789">
    <cfRule type="expression" dxfId="30" priority="13140">
      <formula>$L789=0</formula>
    </cfRule>
  </conditionalFormatting>
  <conditionalFormatting sqref="B789:C789">
    <cfRule type="cellIs" dxfId="31" priority="49435" operator="lessThan">
      <formula>0</formula>
    </cfRule>
    <cfRule type="cellIs" dxfId="32" priority="34917" operator="lessThan">
      <formula>0</formula>
    </cfRule>
  </conditionalFormatting>
  <conditionalFormatting sqref="D789">
    <cfRule type="expression" dxfId="30" priority="5881">
      <formula>$L789=0</formula>
    </cfRule>
  </conditionalFormatting>
  <conditionalFormatting sqref="E789:G789">
    <cfRule type="expression" dxfId="30" priority="13139">
      <formula>$L789=0</formula>
    </cfRule>
  </conditionalFormatting>
  <conditionalFormatting sqref="F789:G789">
    <cfRule type="cellIs" dxfId="31" priority="49434" operator="lessThan">
      <formula>0</formula>
    </cfRule>
    <cfRule type="cellIs" dxfId="32" priority="34916" operator="lessThan">
      <formula>0</formula>
    </cfRule>
  </conditionalFormatting>
  <conditionalFormatting sqref="H789">
    <cfRule type="expression" dxfId="30" priority="5880">
      <formula>$L789=0</formula>
    </cfRule>
  </conditionalFormatting>
  <conditionalFormatting sqref="I789:K789">
    <cfRule type="expression" dxfId="30" priority="13138">
      <formula>$L789=0</formula>
    </cfRule>
  </conditionalFormatting>
  <conditionalFormatting sqref="J789:K789">
    <cfRule type="cellIs" dxfId="31" priority="49433" operator="lessThan">
      <formula>0</formula>
    </cfRule>
    <cfRule type="cellIs" dxfId="32" priority="34915" operator="lessThan">
      <formula>0</formula>
    </cfRule>
  </conditionalFormatting>
  <conditionalFormatting sqref="L789">
    <cfRule type="expression" dxfId="30" priority="5879">
      <formula>$L789=0</formula>
    </cfRule>
  </conditionalFormatting>
  <conditionalFormatting sqref="M789:O789">
    <cfRule type="expression" dxfId="30" priority="13137">
      <formula>$L789=0</formula>
    </cfRule>
  </conditionalFormatting>
  <conditionalFormatting sqref="N789:O789">
    <cfRule type="cellIs" dxfId="31" priority="49432" operator="lessThan">
      <formula>0</formula>
    </cfRule>
    <cfRule type="cellIs" dxfId="32" priority="34914" operator="lessThan">
      <formula>0</formula>
    </cfRule>
  </conditionalFormatting>
  <conditionalFormatting sqref="P789">
    <cfRule type="expression" dxfId="30" priority="5878">
      <formula>$L789=0</formula>
    </cfRule>
  </conditionalFormatting>
  <conditionalFormatting sqref="Q789:S789">
    <cfRule type="expression" dxfId="30" priority="13136">
      <formula>$L789=0</formula>
    </cfRule>
  </conditionalFormatting>
  <conditionalFormatting sqref="R789:S789">
    <cfRule type="cellIs" dxfId="31" priority="49431" operator="lessThan">
      <formula>0</formula>
    </cfRule>
    <cfRule type="cellIs" dxfId="32" priority="34913" operator="lessThan">
      <formula>0</formula>
    </cfRule>
  </conditionalFormatting>
  <conditionalFormatting sqref="T789">
    <cfRule type="expression" dxfId="30" priority="5877">
      <formula>$L789=0</formula>
    </cfRule>
  </conditionalFormatting>
  <conditionalFormatting sqref="U789:W789">
    <cfRule type="expression" dxfId="30" priority="13135">
      <formula>$L789=0</formula>
    </cfRule>
  </conditionalFormatting>
  <conditionalFormatting sqref="V789:W789">
    <cfRule type="cellIs" dxfId="31" priority="49430" operator="lessThan">
      <formula>0</formula>
    </cfRule>
    <cfRule type="cellIs" dxfId="32" priority="34912" operator="lessThan">
      <formula>0</formula>
    </cfRule>
  </conditionalFormatting>
  <conditionalFormatting sqref="X789">
    <cfRule type="expression" dxfId="30" priority="5876">
      <formula>$L789=0</formula>
    </cfRule>
  </conditionalFormatting>
  <conditionalFormatting sqref="Y789:AA789">
    <cfRule type="expression" dxfId="30" priority="13134">
      <formula>$L789=0</formula>
    </cfRule>
  </conditionalFormatting>
  <conditionalFormatting sqref="Z789:AA789">
    <cfRule type="cellIs" dxfId="31" priority="49429" operator="lessThan">
      <formula>0</formula>
    </cfRule>
    <cfRule type="cellIs" dxfId="32" priority="34911" operator="lessThan">
      <formula>0</formula>
    </cfRule>
  </conditionalFormatting>
  <conditionalFormatting sqref="AB789">
    <cfRule type="expression" dxfId="30" priority="5875">
      <formula>$L789=0</formula>
    </cfRule>
  </conditionalFormatting>
  <conditionalFormatting sqref="D790">
    <cfRule type="expression" dxfId="30" priority="20392">
      <formula>$L790=0</formula>
    </cfRule>
  </conditionalFormatting>
  <conditionalFormatting sqref="H790">
    <cfRule type="expression" dxfId="30" priority="20391">
      <formula>$L790=0</formula>
    </cfRule>
  </conditionalFormatting>
  <conditionalFormatting sqref="L790">
    <cfRule type="expression" dxfId="30" priority="20390">
      <formula>$L790=0</formula>
    </cfRule>
  </conditionalFormatting>
  <conditionalFormatting sqref="P790">
    <cfRule type="expression" dxfId="30" priority="20389">
      <formula>$L790=0</formula>
    </cfRule>
  </conditionalFormatting>
  <conditionalFormatting sqref="T790">
    <cfRule type="expression" dxfId="30" priority="20388">
      <formula>$L790=0</formula>
    </cfRule>
  </conditionalFormatting>
  <conditionalFormatting sqref="X790">
    <cfRule type="expression" dxfId="30" priority="20387">
      <formula>$L790=0</formula>
    </cfRule>
  </conditionalFormatting>
  <conditionalFormatting sqref="AB790">
    <cfRule type="expression" dxfId="30" priority="20386">
      <formula>$L790=0</formula>
    </cfRule>
  </conditionalFormatting>
  <conditionalFormatting sqref="A791:C791">
    <cfRule type="expression" dxfId="30" priority="13133">
      <formula>$L791=0</formula>
    </cfRule>
  </conditionalFormatting>
  <conditionalFormatting sqref="B791:C791">
    <cfRule type="cellIs" dxfId="31" priority="49428" operator="lessThan">
      <formula>0</formula>
    </cfRule>
    <cfRule type="cellIs" dxfId="32" priority="34910" operator="lessThan">
      <formula>0</formula>
    </cfRule>
  </conditionalFormatting>
  <conditionalFormatting sqref="D791">
    <cfRule type="expression" dxfId="30" priority="5874">
      <formula>$L791=0</formula>
    </cfRule>
  </conditionalFormatting>
  <conditionalFormatting sqref="E791:G791">
    <cfRule type="expression" dxfId="30" priority="13132">
      <formula>$L791=0</formula>
    </cfRule>
  </conditionalFormatting>
  <conditionalFormatting sqref="F791:G791">
    <cfRule type="cellIs" dxfId="31" priority="49427" operator="lessThan">
      <formula>0</formula>
    </cfRule>
    <cfRule type="cellIs" dxfId="32" priority="34909" operator="lessThan">
      <formula>0</formula>
    </cfRule>
  </conditionalFormatting>
  <conditionalFormatting sqref="H791">
    <cfRule type="expression" dxfId="30" priority="5873">
      <formula>$L791=0</formula>
    </cfRule>
  </conditionalFormatting>
  <conditionalFormatting sqref="I791:K791">
    <cfRule type="expression" dxfId="30" priority="13131">
      <formula>$L791=0</formula>
    </cfRule>
  </conditionalFormatting>
  <conditionalFormatting sqref="J791:K791">
    <cfRule type="cellIs" dxfId="31" priority="49426" operator="lessThan">
      <formula>0</formula>
    </cfRule>
    <cfRule type="cellIs" dxfId="32" priority="34908" operator="lessThan">
      <formula>0</formula>
    </cfRule>
  </conditionalFormatting>
  <conditionalFormatting sqref="L791">
    <cfRule type="expression" dxfId="30" priority="5872">
      <formula>$L791=0</formula>
    </cfRule>
  </conditionalFormatting>
  <conditionalFormatting sqref="M791:O791">
    <cfRule type="expression" dxfId="30" priority="13130">
      <formula>$L791=0</formula>
    </cfRule>
  </conditionalFormatting>
  <conditionalFormatting sqref="N791:O791">
    <cfRule type="cellIs" dxfId="31" priority="49425" operator="lessThan">
      <formula>0</formula>
    </cfRule>
    <cfRule type="cellIs" dxfId="32" priority="34907" operator="lessThan">
      <formula>0</formula>
    </cfRule>
  </conditionalFormatting>
  <conditionalFormatting sqref="P791">
    <cfRule type="expression" dxfId="30" priority="5871">
      <formula>$L791=0</formula>
    </cfRule>
  </conditionalFormatting>
  <conditionalFormatting sqref="Q791:S791">
    <cfRule type="expression" dxfId="30" priority="13129">
      <formula>$L791=0</formula>
    </cfRule>
  </conditionalFormatting>
  <conditionalFormatting sqref="R791:S791">
    <cfRule type="cellIs" dxfId="31" priority="49424" operator="lessThan">
      <formula>0</formula>
    </cfRule>
    <cfRule type="cellIs" dxfId="32" priority="34906" operator="lessThan">
      <formula>0</formula>
    </cfRule>
  </conditionalFormatting>
  <conditionalFormatting sqref="T791">
    <cfRule type="expression" dxfId="30" priority="5870">
      <formula>$L791=0</formula>
    </cfRule>
  </conditionalFormatting>
  <conditionalFormatting sqref="U791:W791">
    <cfRule type="expression" dxfId="30" priority="13128">
      <formula>$L791=0</formula>
    </cfRule>
  </conditionalFormatting>
  <conditionalFormatting sqref="V791:W791">
    <cfRule type="cellIs" dxfId="31" priority="49423" operator="lessThan">
      <formula>0</formula>
    </cfRule>
    <cfRule type="cellIs" dxfId="32" priority="34905" operator="lessThan">
      <formula>0</formula>
    </cfRule>
  </conditionalFormatting>
  <conditionalFormatting sqref="X791">
    <cfRule type="expression" dxfId="30" priority="5869">
      <formula>$L791=0</formula>
    </cfRule>
  </conditionalFormatting>
  <conditionalFormatting sqref="Y791:AA791">
    <cfRule type="expression" dxfId="30" priority="13127">
      <formula>$L791=0</formula>
    </cfRule>
  </conditionalFormatting>
  <conditionalFormatting sqref="Z791:AA791">
    <cfRule type="cellIs" dxfId="31" priority="49422" operator="lessThan">
      <formula>0</formula>
    </cfRule>
    <cfRule type="cellIs" dxfId="32" priority="34904" operator="lessThan">
      <formula>0</formula>
    </cfRule>
  </conditionalFormatting>
  <conditionalFormatting sqref="AB791">
    <cfRule type="expression" dxfId="30" priority="5868">
      <formula>$L791=0</formula>
    </cfRule>
  </conditionalFormatting>
  <conditionalFormatting sqref="D792">
    <cfRule type="expression" dxfId="30" priority="20385">
      <formula>$L792=0</formula>
    </cfRule>
  </conditionalFormatting>
  <conditionalFormatting sqref="H792">
    <cfRule type="expression" dxfId="30" priority="20384">
      <formula>$L792=0</formula>
    </cfRule>
  </conditionalFormatting>
  <conditionalFormatting sqref="L792">
    <cfRule type="expression" dxfId="30" priority="20383">
      <formula>$L792=0</formula>
    </cfRule>
  </conditionalFormatting>
  <conditionalFormatting sqref="P792">
    <cfRule type="expression" dxfId="30" priority="20382">
      <formula>$L792=0</formula>
    </cfRule>
  </conditionalFormatting>
  <conditionalFormatting sqref="T792">
    <cfRule type="expression" dxfId="30" priority="20381">
      <formula>$L792=0</formula>
    </cfRule>
  </conditionalFormatting>
  <conditionalFormatting sqref="X792">
    <cfRule type="expression" dxfId="30" priority="20380">
      <formula>$L792=0</formula>
    </cfRule>
  </conditionalFormatting>
  <conditionalFormatting sqref="AB792">
    <cfRule type="expression" dxfId="30" priority="20379">
      <formula>$L792=0</formula>
    </cfRule>
  </conditionalFormatting>
  <conditionalFormatting sqref="A793:C793">
    <cfRule type="expression" dxfId="30" priority="13126">
      <formula>$L793=0</formula>
    </cfRule>
  </conditionalFormatting>
  <conditionalFormatting sqref="B793:C793">
    <cfRule type="cellIs" dxfId="31" priority="49421" operator="lessThan">
      <formula>0</formula>
    </cfRule>
    <cfRule type="cellIs" dxfId="32" priority="34903" operator="lessThan">
      <formula>0</formula>
    </cfRule>
  </conditionalFormatting>
  <conditionalFormatting sqref="D793">
    <cfRule type="expression" dxfId="30" priority="5867">
      <formula>$L793=0</formula>
    </cfRule>
  </conditionalFormatting>
  <conditionalFormatting sqref="E793:G793">
    <cfRule type="expression" dxfId="30" priority="13125">
      <formula>$L793=0</formula>
    </cfRule>
  </conditionalFormatting>
  <conditionalFormatting sqref="F793:G793">
    <cfRule type="cellIs" dxfId="31" priority="49420" operator="lessThan">
      <formula>0</formula>
    </cfRule>
    <cfRule type="cellIs" dxfId="32" priority="34902" operator="lessThan">
      <formula>0</formula>
    </cfRule>
  </conditionalFormatting>
  <conditionalFormatting sqref="H793">
    <cfRule type="expression" dxfId="30" priority="5866">
      <formula>$L793=0</formula>
    </cfRule>
  </conditionalFormatting>
  <conditionalFormatting sqref="I793:K793">
    <cfRule type="expression" dxfId="30" priority="13124">
      <formula>$L793=0</formula>
    </cfRule>
  </conditionalFormatting>
  <conditionalFormatting sqref="J793:K793">
    <cfRule type="cellIs" dxfId="31" priority="49419" operator="lessThan">
      <formula>0</formula>
    </cfRule>
    <cfRule type="cellIs" dxfId="32" priority="34901" operator="lessThan">
      <formula>0</formula>
    </cfRule>
  </conditionalFormatting>
  <conditionalFormatting sqref="L793">
    <cfRule type="expression" dxfId="30" priority="5865">
      <formula>$L793=0</formula>
    </cfRule>
  </conditionalFormatting>
  <conditionalFormatting sqref="M793:O793">
    <cfRule type="expression" dxfId="30" priority="13123">
      <formula>$L793=0</formula>
    </cfRule>
  </conditionalFormatting>
  <conditionalFormatting sqref="N793:O793">
    <cfRule type="cellIs" dxfId="31" priority="49418" operator="lessThan">
      <formula>0</formula>
    </cfRule>
    <cfRule type="cellIs" dxfId="32" priority="34900" operator="lessThan">
      <formula>0</formula>
    </cfRule>
  </conditionalFormatting>
  <conditionalFormatting sqref="P793">
    <cfRule type="expression" dxfId="30" priority="5864">
      <formula>$L793=0</formula>
    </cfRule>
  </conditionalFormatting>
  <conditionalFormatting sqref="Q793:S793">
    <cfRule type="expression" dxfId="30" priority="13122">
      <formula>$L793=0</formula>
    </cfRule>
  </conditionalFormatting>
  <conditionalFormatting sqref="R793:S793">
    <cfRule type="cellIs" dxfId="31" priority="49417" operator="lessThan">
      <formula>0</formula>
    </cfRule>
    <cfRule type="cellIs" dxfId="32" priority="34899" operator="lessThan">
      <formula>0</formula>
    </cfRule>
  </conditionalFormatting>
  <conditionalFormatting sqref="T793">
    <cfRule type="expression" dxfId="30" priority="5863">
      <formula>$L793=0</formula>
    </cfRule>
  </conditionalFormatting>
  <conditionalFormatting sqref="U793:W793">
    <cfRule type="expression" dxfId="30" priority="13121">
      <formula>$L793=0</formula>
    </cfRule>
  </conditionalFormatting>
  <conditionalFormatting sqref="V793:W793">
    <cfRule type="cellIs" dxfId="31" priority="49416" operator="lessThan">
      <formula>0</formula>
    </cfRule>
    <cfRule type="cellIs" dxfId="32" priority="34898" operator="lessThan">
      <formula>0</formula>
    </cfRule>
  </conditionalFormatting>
  <conditionalFormatting sqref="X793">
    <cfRule type="expression" dxfId="30" priority="5862">
      <formula>$L793=0</formula>
    </cfRule>
  </conditionalFormatting>
  <conditionalFormatting sqref="Y793:AA793">
    <cfRule type="expression" dxfId="30" priority="13120">
      <formula>$L793=0</formula>
    </cfRule>
  </conditionalFormatting>
  <conditionalFormatting sqref="Z793:AA793">
    <cfRule type="cellIs" dxfId="31" priority="49415" operator="lessThan">
      <formula>0</formula>
    </cfRule>
    <cfRule type="cellIs" dxfId="32" priority="34897" operator="lessThan">
      <formula>0</formula>
    </cfRule>
  </conditionalFormatting>
  <conditionalFormatting sqref="AB793">
    <cfRule type="expression" dxfId="30" priority="5861">
      <formula>$L793=0</formula>
    </cfRule>
  </conditionalFormatting>
  <conditionalFormatting sqref="D794">
    <cfRule type="expression" dxfId="30" priority="20378">
      <formula>$L794=0</formula>
    </cfRule>
  </conditionalFormatting>
  <conditionalFormatting sqref="H794">
    <cfRule type="expression" dxfId="30" priority="20377">
      <formula>$L794=0</formula>
    </cfRule>
  </conditionalFormatting>
  <conditionalFormatting sqref="L794">
    <cfRule type="expression" dxfId="30" priority="20376">
      <formula>$L794=0</formula>
    </cfRule>
  </conditionalFormatting>
  <conditionalFormatting sqref="P794">
    <cfRule type="expression" dxfId="30" priority="20375">
      <formula>$L794=0</formula>
    </cfRule>
  </conditionalFormatting>
  <conditionalFormatting sqref="T794">
    <cfRule type="expression" dxfId="30" priority="20374">
      <formula>$L794=0</formula>
    </cfRule>
  </conditionalFormatting>
  <conditionalFormatting sqref="X794">
    <cfRule type="expression" dxfId="30" priority="20373">
      <formula>$L794=0</formula>
    </cfRule>
  </conditionalFormatting>
  <conditionalFormatting sqref="AB794">
    <cfRule type="expression" dxfId="30" priority="20372">
      <formula>$L794=0</formula>
    </cfRule>
  </conditionalFormatting>
  <conditionalFormatting sqref="A795:C795">
    <cfRule type="expression" dxfId="30" priority="13119">
      <formula>$L795=0</formula>
    </cfRule>
  </conditionalFormatting>
  <conditionalFormatting sqref="B795:C795">
    <cfRule type="cellIs" dxfId="31" priority="49414" operator="lessThan">
      <formula>0</formula>
    </cfRule>
    <cfRule type="cellIs" dxfId="32" priority="34896" operator="lessThan">
      <formula>0</formula>
    </cfRule>
  </conditionalFormatting>
  <conditionalFormatting sqref="D795">
    <cfRule type="expression" dxfId="30" priority="5860">
      <formula>$L795=0</formula>
    </cfRule>
  </conditionalFormatting>
  <conditionalFormatting sqref="E795:G795">
    <cfRule type="expression" dxfId="30" priority="13118">
      <formula>$L795=0</formula>
    </cfRule>
  </conditionalFormatting>
  <conditionalFormatting sqref="F795:G795">
    <cfRule type="cellIs" dxfId="31" priority="49413" operator="lessThan">
      <formula>0</formula>
    </cfRule>
    <cfRule type="cellIs" dxfId="32" priority="34895" operator="lessThan">
      <formula>0</formula>
    </cfRule>
  </conditionalFormatting>
  <conditionalFormatting sqref="H795">
    <cfRule type="expression" dxfId="30" priority="5859">
      <formula>$L795=0</formula>
    </cfRule>
  </conditionalFormatting>
  <conditionalFormatting sqref="I795:K795">
    <cfRule type="expression" dxfId="30" priority="13117">
      <formula>$L795=0</formula>
    </cfRule>
  </conditionalFormatting>
  <conditionalFormatting sqref="J795:K795">
    <cfRule type="cellIs" dxfId="31" priority="49412" operator="lessThan">
      <formula>0</formula>
    </cfRule>
    <cfRule type="cellIs" dxfId="32" priority="34894" operator="lessThan">
      <formula>0</formula>
    </cfRule>
  </conditionalFormatting>
  <conditionalFormatting sqref="L795">
    <cfRule type="expression" dxfId="30" priority="5858">
      <formula>$L795=0</formula>
    </cfRule>
  </conditionalFormatting>
  <conditionalFormatting sqref="M795:O795">
    <cfRule type="expression" dxfId="30" priority="13116">
      <formula>$L795=0</formula>
    </cfRule>
  </conditionalFormatting>
  <conditionalFormatting sqref="N795:O795">
    <cfRule type="cellIs" dxfId="31" priority="49411" operator="lessThan">
      <formula>0</formula>
    </cfRule>
    <cfRule type="cellIs" dxfId="32" priority="34893" operator="lessThan">
      <formula>0</formula>
    </cfRule>
  </conditionalFormatting>
  <conditionalFormatting sqref="P795">
    <cfRule type="expression" dxfId="30" priority="5857">
      <formula>$L795=0</formula>
    </cfRule>
  </conditionalFormatting>
  <conditionalFormatting sqref="Q795:S795">
    <cfRule type="expression" dxfId="30" priority="13115">
      <formula>$L795=0</formula>
    </cfRule>
  </conditionalFormatting>
  <conditionalFormatting sqref="R795:S795">
    <cfRule type="cellIs" dxfId="31" priority="49410" operator="lessThan">
      <formula>0</formula>
    </cfRule>
    <cfRule type="cellIs" dxfId="32" priority="34892" operator="lessThan">
      <formula>0</formula>
    </cfRule>
  </conditionalFormatting>
  <conditionalFormatting sqref="T795">
    <cfRule type="expression" dxfId="30" priority="5856">
      <formula>$L795=0</formula>
    </cfRule>
  </conditionalFormatting>
  <conditionalFormatting sqref="U795:W795">
    <cfRule type="expression" dxfId="30" priority="13114">
      <formula>$L795=0</formula>
    </cfRule>
  </conditionalFormatting>
  <conditionalFormatting sqref="V795:W795">
    <cfRule type="cellIs" dxfId="31" priority="49409" operator="lessThan">
      <formula>0</formula>
    </cfRule>
    <cfRule type="cellIs" dxfId="32" priority="34891" operator="lessThan">
      <formula>0</formula>
    </cfRule>
  </conditionalFormatting>
  <conditionalFormatting sqref="X795">
    <cfRule type="expression" dxfId="30" priority="5855">
      <formula>$L795=0</formula>
    </cfRule>
  </conditionalFormatting>
  <conditionalFormatting sqref="Y795:AA795">
    <cfRule type="expression" dxfId="30" priority="13113">
      <formula>$L795=0</formula>
    </cfRule>
  </conditionalFormatting>
  <conditionalFormatting sqref="Z795:AA795">
    <cfRule type="cellIs" dxfId="31" priority="49408" operator="lessThan">
      <formula>0</formula>
    </cfRule>
    <cfRule type="cellIs" dxfId="32" priority="34890" operator="lessThan">
      <formula>0</formula>
    </cfRule>
  </conditionalFormatting>
  <conditionalFormatting sqref="AB795">
    <cfRule type="expression" dxfId="30" priority="5854">
      <formula>$L795=0</formula>
    </cfRule>
  </conditionalFormatting>
  <conditionalFormatting sqref="D796">
    <cfRule type="expression" dxfId="30" priority="20371">
      <formula>$L796=0</formula>
    </cfRule>
  </conditionalFormatting>
  <conditionalFormatting sqref="H796">
    <cfRule type="expression" dxfId="30" priority="20370">
      <formula>$L796=0</formula>
    </cfRule>
  </conditionalFormatting>
  <conditionalFormatting sqref="L796">
    <cfRule type="expression" dxfId="30" priority="20369">
      <formula>$L796=0</formula>
    </cfRule>
  </conditionalFormatting>
  <conditionalFormatting sqref="P796">
    <cfRule type="expression" dxfId="30" priority="20368">
      <formula>$L796=0</formula>
    </cfRule>
  </conditionalFormatting>
  <conditionalFormatting sqref="T796">
    <cfRule type="expression" dxfId="30" priority="20367">
      <formula>$L796=0</formula>
    </cfRule>
  </conditionalFormatting>
  <conditionalFormatting sqref="X796">
    <cfRule type="expression" dxfId="30" priority="20366">
      <formula>$L796=0</formula>
    </cfRule>
  </conditionalFormatting>
  <conditionalFormatting sqref="AB796">
    <cfRule type="expression" dxfId="30" priority="20365">
      <formula>$L796=0</formula>
    </cfRule>
  </conditionalFormatting>
  <conditionalFormatting sqref="A797:C797">
    <cfRule type="expression" dxfId="30" priority="13112">
      <formula>$L797=0</formula>
    </cfRule>
  </conditionalFormatting>
  <conditionalFormatting sqref="B797:C797">
    <cfRule type="cellIs" dxfId="31" priority="49407" operator="lessThan">
      <formula>0</formula>
    </cfRule>
    <cfRule type="cellIs" dxfId="32" priority="34889" operator="lessThan">
      <formula>0</formula>
    </cfRule>
  </conditionalFormatting>
  <conditionalFormatting sqref="D797">
    <cfRule type="expression" dxfId="30" priority="5853">
      <formula>$L797=0</formula>
    </cfRule>
  </conditionalFormatting>
  <conditionalFormatting sqref="E797:G797">
    <cfRule type="expression" dxfId="30" priority="13111">
      <formula>$L797=0</formula>
    </cfRule>
  </conditionalFormatting>
  <conditionalFormatting sqref="F797:G797">
    <cfRule type="cellIs" dxfId="31" priority="49406" operator="lessThan">
      <formula>0</formula>
    </cfRule>
    <cfRule type="cellIs" dxfId="32" priority="34888" operator="lessThan">
      <formula>0</formula>
    </cfRule>
  </conditionalFormatting>
  <conditionalFormatting sqref="H797">
    <cfRule type="expression" dxfId="30" priority="5852">
      <formula>$L797=0</formula>
    </cfRule>
  </conditionalFormatting>
  <conditionalFormatting sqref="I797:K797">
    <cfRule type="expression" dxfId="30" priority="13110">
      <formula>$L797=0</formula>
    </cfRule>
  </conditionalFormatting>
  <conditionalFormatting sqref="J797:K797">
    <cfRule type="cellIs" dxfId="31" priority="49405" operator="lessThan">
      <formula>0</formula>
    </cfRule>
    <cfRule type="cellIs" dxfId="32" priority="34887" operator="lessThan">
      <formula>0</formula>
    </cfRule>
  </conditionalFormatting>
  <conditionalFormatting sqref="L797">
    <cfRule type="expression" dxfId="30" priority="5851">
      <formula>$L797=0</formula>
    </cfRule>
  </conditionalFormatting>
  <conditionalFormatting sqref="M797:O797">
    <cfRule type="expression" dxfId="30" priority="13109">
      <formula>$L797=0</formula>
    </cfRule>
  </conditionalFormatting>
  <conditionalFormatting sqref="N797:O797">
    <cfRule type="cellIs" dxfId="31" priority="49404" operator="lessThan">
      <formula>0</formula>
    </cfRule>
    <cfRule type="cellIs" dxfId="32" priority="34886" operator="lessThan">
      <formula>0</formula>
    </cfRule>
  </conditionalFormatting>
  <conditionalFormatting sqref="P797">
    <cfRule type="expression" dxfId="30" priority="5850">
      <formula>$L797=0</formula>
    </cfRule>
  </conditionalFormatting>
  <conditionalFormatting sqref="Q797:S797">
    <cfRule type="expression" dxfId="30" priority="13108">
      <formula>$L797=0</formula>
    </cfRule>
  </conditionalFormatting>
  <conditionalFormatting sqref="R797:S797">
    <cfRule type="cellIs" dxfId="31" priority="49403" operator="lessThan">
      <formula>0</formula>
    </cfRule>
    <cfRule type="cellIs" dxfId="32" priority="34885" operator="lessThan">
      <formula>0</formula>
    </cfRule>
  </conditionalFormatting>
  <conditionalFormatting sqref="T797">
    <cfRule type="expression" dxfId="30" priority="5849">
      <formula>$L797=0</formula>
    </cfRule>
  </conditionalFormatting>
  <conditionalFormatting sqref="U797:W797">
    <cfRule type="expression" dxfId="30" priority="13107">
      <formula>$L797=0</formula>
    </cfRule>
  </conditionalFormatting>
  <conditionalFormatting sqref="V797:W797">
    <cfRule type="cellIs" dxfId="31" priority="49402" operator="lessThan">
      <formula>0</formula>
    </cfRule>
    <cfRule type="cellIs" dxfId="32" priority="34884" operator="lessThan">
      <formula>0</formula>
    </cfRule>
  </conditionalFormatting>
  <conditionalFormatting sqref="X797">
    <cfRule type="expression" dxfId="30" priority="5848">
      <formula>$L797=0</formula>
    </cfRule>
  </conditionalFormatting>
  <conditionalFormatting sqref="Y797:AA797">
    <cfRule type="expression" dxfId="30" priority="13106">
      <formula>$L797=0</formula>
    </cfRule>
  </conditionalFormatting>
  <conditionalFormatting sqref="Z797:AA797">
    <cfRule type="cellIs" dxfId="31" priority="49401" operator="lessThan">
      <formula>0</formula>
    </cfRule>
    <cfRule type="cellIs" dxfId="32" priority="34883" operator="lessThan">
      <formula>0</formula>
    </cfRule>
  </conditionalFormatting>
  <conditionalFormatting sqref="AB797">
    <cfRule type="expression" dxfId="30" priority="5847">
      <formula>$L797=0</formula>
    </cfRule>
  </conditionalFormatting>
  <conditionalFormatting sqref="D798">
    <cfRule type="expression" dxfId="30" priority="20364">
      <formula>$L798=0</formula>
    </cfRule>
  </conditionalFormatting>
  <conditionalFormatting sqref="H798">
    <cfRule type="expression" dxfId="30" priority="20363">
      <formula>$L798=0</formula>
    </cfRule>
  </conditionalFormatting>
  <conditionalFormatting sqref="L798">
    <cfRule type="expression" dxfId="30" priority="20362">
      <formula>$L798=0</formula>
    </cfRule>
  </conditionalFormatting>
  <conditionalFormatting sqref="P798">
    <cfRule type="expression" dxfId="30" priority="20361">
      <formula>$L798=0</formula>
    </cfRule>
  </conditionalFormatting>
  <conditionalFormatting sqref="T798">
    <cfRule type="expression" dxfId="30" priority="20360">
      <formula>$L798=0</formula>
    </cfRule>
  </conditionalFormatting>
  <conditionalFormatting sqref="X798">
    <cfRule type="expression" dxfId="30" priority="20359">
      <formula>$L798=0</formula>
    </cfRule>
  </conditionalFormatting>
  <conditionalFormatting sqref="AB798">
    <cfRule type="expression" dxfId="30" priority="20358">
      <formula>$L798=0</formula>
    </cfRule>
  </conditionalFormatting>
  <conditionalFormatting sqref="A799:C799">
    <cfRule type="expression" dxfId="30" priority="13105">
      <formula>$L799=0</formula>
    </cfRule>
  </conditionalFormatting>
  <conditionalFormatting sqref="B799:C799">
    <cfRule type="cellIs" dxfId="31" priority="49400" operator="lessThan">
      <formula>0</formula>
    </cfRule>
    <cfRule type="cellIs" dxfId="32" priority="34882" operator="lessThan">
      <formula>0</formula>
    </cfRule>
  </conditionalFormatting>
  <conditionalFormatting sqref="D799">
    <cfRule type="expression" dxfId="30" priority="5846">
      <formula>$L799=0</formula>
    </cfRule>
  </conditionalFormatting>
  <conditionalFormatting sqref="E799:G799">
    <cfRule type="expression" dxfId="30" priority="13104">
      <formula>$L799=0</formula>
    </cfRule>
  </conditionalFormatting>
  <conditionalFormatting sqref="F799:G799">
    <cfRule type="cellIs" dxfId="31" priority="49399" operator="lessThan">
      <formula>0</formula>
    </cfRule>
    <cfRule type="cellIs" dxfId="32" priority="34881" operator="lessThan">
      <formula>0</formula>
    </cfRule>
  </conditionalFormatting>
  <conditionalFormatting sqref="H799">
    <cfRule type="expression" dxfId="30" priority="5845">
      <formula>$L799=0</formula>
    </cfRule>
  </conditionalFormatting>
  <conditionalFormatting sqref="I799:K799">
    <cfRule type="expression" dxfId="30" priority="13103">
      <formula>$L799=0</formula>
    </cfRule>
  </conditionalFormatting>
  <conditionalFormatting sqref="J799:K799">
    <cfRule type="cellIs" dxfId="31" priority="49398" operator="lessThan">
      <formula>0</formula>
    </cfRule>
    <cfRule type="cellIs" dxfId="32" priority="34880" operator="lessThan">
      <formula>0</formula>
    </cfRule>
  </conditionalFormatting>
  <conditionalFormatting sqref="L799">
    <cfRule type="expression" dxfId="30" priority="5844">
      <formula>$L799=0</formula>
    </cfRule>
  </conditionalFormatting>
  <conditionalFormatting sqref="M799:O799">
    <cfRule type="expression" dxfId="30" priority="13102">
      <formula>$L799=0</formula>
    </cfRule>
  </conditionalFormatting>
  <conditionalFormatting sqref="N799:O799">
    <cfRule type="cellIs" dxfId="31" priority="49397" operator="lessThan">
      <formula>0</formula>
    </cfRule>
    <cfRule type="cellIs" dxfId="32" priority="34879" operator="lessThan">
      <formula>0</formula>
    </cfRule>
  </conditionalFormatting>
  <conditionalFormatting sqref="P799">
    <cfRule type="expression" dxfId="30" priority="5843">
      <formula>$L799=0</formula>
    </cfRule>
  </conditionalFormatting>
  <conditionalFormatting sqref="Q799:S799">
    <cfRule type="expression" dxfId="30" priority="13101">
      <formula>$L799=0</formula>
    </cfRule>
  </conditionalFormatting>
  <conditionalFormatting sqref="R799:S799">
    <cfRule type="cellIs" dxfId="31" priority="49396" operator="lessThan">
      <formula>0</formula>
    </cfRule>
    <cfRule type="cellIs" dxfId="32" priority="34878" operator="lessThan">
      <formula>0</formula>
    </cfRule>
  </conditionalFormatting>
  <conditionalFormatting sqref="T799">
    <cfRule type="expression" dxfId="30" priority="5842">
      <formula>$L799=0</formula>
    </cfRule>
  </conditionalFormatting>
  <conditionalFormatting sqref="U799:W799">
    <cfRule type="expression" dxfId="30" priority="13100">
      <formula>$L799=0</formula>
    </cfRule>
  </conditionalFormatting>
  <conditionalFormatting sqref="V799:W799">
    <cfRule type="cellIs" dxfId="31" priority="49395" operator="lessThan">
      <formula>0</formula>
    </cfRule>
    <cfRule type="cellIs" dxfId="32" priority="34877" operator="lessThan">
      <formula>0</formula>
    </cfRule>
  </conditionalFormatting>
  <conditionalFormatting sqref="X799">
    <cfRule type="expression" dxfId="30" priority="5841">
      <formula>$L799=0</formula>
    </cfRule>
  </conditionalFormatting>
  <conditionalFormatting sqref="Y799:AA799">
    <cfRule type="expression" dxfId="30" priority="13099">
      <formula>$L799=0</formula>
    </cfRule>
  </conditionalFormatting>
  <conditionalFormatting sqref="Z799:AA799">
    <cfRule type="cellIs" dxfId="31" priority="49394" operator="lessThan">
      <formula>0</formula>
    </cfRule>
    <cfRule type="cellIs" dxfId="32" priority="34876" operator="lessThan">
      <formula>0</formula>
    </cfRule>
  </conditionalFormatting>
  <conditionalFormatting sqref="AB799">
    <cfRule type="expression" dxfId="30" priority="5840">
      <formula>$L799=0</formula>
    </cfRule>
  </conditionalFormatting>
  <conditionalFormatting sqref="D800">
    <cfRule type="expression" dxfId="30" priority="20357">
      <formula>$L800=0</formula>
    </cfRule>
  </conditionalFormatting>
  <conditionalFormatting sqref="H800">
    <cfRule type="expression" dxfId="30" priority="20356">
      <formula>$L800=0</formula>
    </cfRule>
  </conditionalFormatting>
  <conditionalFormatting sqref="L800">
    <cfRule type="expression" dxfId="30" priority="20355">
      <formula>$L800=0</formula>
    </cfRule>
  </conditionalFormatting>
  <conditionalFormatting sqref="P800">
    <cfRule type="expression" dxfId="30" priority="20354">
      <formula>$L800=0</formula>
    </cfRule>
  </conditionalFormatting>
  <conditionalFormatting sqref="T800">
    <cfRule type="expression" dxfId="30" priority="20353">
      <formula>$L800=0</formula>
    </cfRule>
  </conditionalFormatting>
  <conditionalFormatting sqref="X800">
    <cfRule type="expression" dxfId="30" priority="20352">
      <formula>$L800=0</formula>
    </cfRule>
  </conditionalFormatting>
  <conditionalFormatting sqref="AB800">
    <cfRule type="expression" dxfId="30" priority="20351">
      <formula>$L800=0</formula>
    </cfRule>
  </conditionalFormatting>
  <conditionalFormatting sqref="A801:C801">
    <cfRule type="expression" dxfId="30" priority="13098">
      <formula>$L801=0</formula>
    </cfRule>
  </conditionalFormatting>
  <conditionalFormatting sqref="B801:C801">
    <cfRule type="cellIs" dxfId="31" priority="49393" operator="lessThan">
      <formula>0</formula>
    </cfRule>
    <cfRule type="cellIs" dxfId="32" priority="34875" operator="lessThan">
      <formula>0</formula>
    </cfRule>
  </conditionalFormatting>
  <conditionalFormatting sqref="D801">
    <cfRule type="expression" dxfId="30" priority="5839">
      <formula>$L801=0</formula>
    </cfRule>
  </conditionalFormatting>
  <conditionalFormatting sqref="E801:G801">
    <cfRule type="expression" dxfId="30" priority="13097">
      <formula>$L801=0</formula>
    </cfRule>
  </conditionalFormatting>
  <conditionalFormatting sqref="F801:G801">
    <cfRule type="cellIs" dxfId="31" priority="49392" operator="lessThan">
      <formula>0</formula>
    </cfRule>
    <cfRule type="cellIs" dxfId="32" priority="34874" operator="lessThan">
      <formula>0</formula>
    </cfRule>
  </conditionalFormatting>
  <conditionalFormatting sqref="H801">
    <cfRule type="expression" dxfId="30" priority="5838">
      <formula>$L801=0</formula>
    </cfRule>
  </conditionalFormatting>
  <conditionalFormatting sqref="I801:K801">
    <cfRule type="expression" dxfId="30" priority="13096">
      <formula>$L801=0</formula>
    </cfRule>
  </conditionalFormatting>
  <conditionalFormatting sqref="J801:K801">
    <cfRule type="cellIs" dxfId="31" priority="49391" operator="lessThan">
      <formula>0</formula>
    </cfRule>
    <cfRule type="cellIs" dxfId="32" priority="34873" operator="lessThan">
      <formula>0</formula>
    </cfRule>
  </conditionalFormatting>
  <conditionalFormatting sqref="L801">
    <cfRule type="expression" dxfId="30" priority="5837">
      <formula>$L801=0</formula>
    </cfRule>
  </conditionalFormatting>
  <conditionalFormatting sqref="M801:O801">
    <cfRule type="expression" dxfId="30" priority="13095">
      <formula>$L801=0</formula>
    </cfRule>
  </conditionalFormatting>
  <conditionalFormatting sqref="N801:O801">
    <cfRule type="cellIs" dxfId="31" priority="49390" operator="lessThan">
      <formula>0</formula>
    </cfRule>
    <cfRule type="cellIs" dxfId="32" priority="34872" operator="lessThan">
      <formula>0</formula>
    </cfRule>
  </conditionalFormatting>
  <conditionalFormatting sqref="P801">
    <cfRule type="expression" dxfId="30" priority="5836">
      <formula>$L801=0</formula>
    </cfRule>
  </conditionalFormatting>
  <conditionalFormatting sqref="Q801:S801">
    <cfRule type="expression" dxfId="30" priority="13094">
      <formula>$L801=0</formula>
    </cfRule>
  </conditionalFormatting>
  <conditionalFormatting sqref="R801:S801">
    <cfRule type="cellIs" dxfId="31" priority="49389" operator="lessThan">
      <formula>0</formula>
    </cfRule>
    <cfRule type="cellIs" dxfId="32" priority="34871" operator="lessThan">
      <formula>0</formula>
    </cfRule>
  </conditionalFormatting>
  <conditionalFormatting sqref="T801">
    <cfRule type="expression" dxfId="30" priority="5835">
      <formula>$L801=0</formula>
    </cfRule>
  </conditionalFormatting>
  <conditionalFormatting sqref="U801:W801">
    <cfRule type="expression" dxfId="30" priority="13093">
      <formula>$L801=0</formula>
    </cfRule>
  </conditionalFormatting>
  <conditionalFormatting sqref="V801:W801">
    <cfRule type="cellIs" dxfId="31" priority="49388" operator="lessThan">
      <formula>0</formula>
    </cfRule>
    <cfRule type="cellIs" dxfId="32" priority="34870" operator="lessThan">
      <formula>0</formula>
    </cfRule>
  </conditionalFormatting>
  <conditionalFormatting sqref="X801">
    <cfRule type="expression" dxfId="30" priority="5834">
      <formula>$L801=0</formula>
    </cfRule>
  </conditionalFormatting>
  <conditionalFormatting sqref="Y801:AA801">
    <cfRule type="expression" dxfId="30" priority="13092">
      <formula>$L801=0</formula>
    </cfRule>
  </conditionalFormatting>
  <conditionalFormatting sqref="Z801:AA801">
    <cfRule type="cellIs" dxfId="31" priority="49387" operator="lessThan">
      <formula>0</formula>
    </cfRule>
    <cfRule type="cellIs" dxfId="32" priority="34869" operator="lessThan">
      <formula>0</formula>
    </cfRule>
  </conditionalFormatting>
  <conditionalFormatting sqref="AB801">
    <cfRule type="expression" dxfId="30" priority="5833">
      <formula>$L801=0</formula>
    </cfRule>
  </conditionalFormatting>
  <conditionalFormatting sqref="D802">
    <cfRule type="expression" dxfId="30" priority="20350">
      <formula>$L802=0</formula>
    </cfRule>
  </conditionalFormatting>
  <conditionalFormatting sqref="H802">
    <cfRule type="expression" dxfId="30" priority="20349">
      <formula>$L802=0</formula>
    </cfRule>
  </conditionalFormatting>
  <conditionalFormatting sqref="L802">
    <cfRule type="expression" dxfId="30" priority="20348">
      <formula>$L802=0</formula>
    </cfRule>
  </conditionalFormatting>
  <conditionalFormatting sqref="P802">
    <cfRule type="expression" dxfId="30" priority="20347">
      <formula>$L802=0</formula>
    </cfRule>
  </conditionalFormatting>
  <conditionalFormatting sqref="T802">
    <cfRule type="expression" dxfId="30" priority="20346">
      <formula>$L802=0</formula>
    </cfRule>
  </conditionalFormatting>
  <conditionalFormatting sqref="X802">
    <cfRule type="expression" dxfId="30" priority="20345">
      <formula>$L802=0</formula>
    </cfRule>
  </conditionalFormatting>
  <conditionalFormatting sqref="AB802">
    <cfRule type="expression" dxfId="30" priority="20344">
      <formula>$L802=0</formula>
    </cfRule>
  </conditionalFormatting>
  <conditionalFormatting sqref="A803:C803">
    <cfRule type="expression" dxfId="30" priority="13091">
      <formula>$L803=0</formula>
    </cfRule>
  </conditionalFormatting>
  <conditionalFormatting sqref="B803:C803">
    <cfRule type="cellIs" dxfId="31" priority="49386" operator="lessThan">
      <formula>0</formula>
    </cfRule>
    <cfRule type="cellIs" dxfId="32" priority="34868" operator="lessThan">
      <formula>0</formula>
    </cfRule>
  </conditionalFormatting>
  <conditionalFormatting sqref="D803">
    <cfRule type="expression" dxfId="30" priority="5832">
      <formula>$L803=0</formula>
    </cfRule>
  </conditionalFormatting>
  <conditionalFormatting sqref="E803:G803">
    <cfRule type="expression" dxfId="30" priority="13090">
      <formula>$L803=0</formula>
    </cfRule>
  </conditionalFormatting>
  <conditionalFormatting sqref="F803:G803">
    <cfRule type="cellIs" dxfId="31" priority="49385" operator="lessThan">
      <formula>0</formula>
    </cfRule>
    <cfRule type="cellIs" dxfId="32" priority="34867" operator="lessThan">
      <formula>0</formula>
    </cfRule>
  </conditionalFormatting>
  <conditionalFormatting sqref="H803">
    <cfRule type="expression" dxfId="30" priority="5831">
      <formula>$L803=0</formula>
    </cfRule>
  </conditionalFormatting>
  <conditionalFormatting sqref="I803:K803">
    <cfRule type="expression" dxfId="30" priority="13089">
      <formula>$L803=0</formula>
    </cfRule>
  </conditionalFormatting>
  <conditionalFormatting sqref="J803:K803">
    <cfRule type="cellIs" dxfId="31" priority="49384" operator="lessThan">
      <formula>0</formula>
    </cfRule>
    <cfRule type="cellIs" dxfId="32" priority="34866" operator="lessThan">
      <formula>0</formula>
    </cfRule>
  </conditionalFormatting>
  <conditionalFormatting sqref="L803">
    <cfRule type="expression" dxfId="30" priority="5830">
      <formula>$L803=0</formula>
    </cfRule>
  </conditionalFormatting>
  <conditionalFormatting sqref="M803:O803">
    <cfRule type="expression" dxfId="30" priority="13088">
      <formula>$L803=0</formula>
    </cfRule>
  </conditionalFormatting>
  <conditionalFormatting sqref="N803:O803">
    <cfRule type="cellIs" dxfId="31" priority="49383" operator="lessThan">
      <formula>0</formula>
    </cfRule>
    <cfRule type="cellIs" dxfId="32" priority="34865" operator="lessThan">
      <formula>0</formula>
    </cfRule>
  </conditionalFormatting>
  <conditionalFormatting sqref="P803">
    <cfRule type="expression" dxfId="30" priority="5829">
      <formula>$L803=0</formula>
    </cfRule>
  </conditionalFormatting>
  <conditionalFormatting sqref="Q803:S803">
    <cfRule type="expression" dxfId="30" priority="13087">
      <formula>$L803=0</formula>
    </cfRule>
  </conditionalFormatting>
  <conditionalFormatting sqref="R803:S803">
    <cfRule type="cellIs" dxfId="31" priority="49382" operator="lessThan">
      <formula>0</formula>
    </cfRule>
    <cfRule type="cellIs" dxfId="32" priority="34864" operator="lessThan">
      <formula>0</formula>
    </cfRule>
  </conditionalFormatting>
  <conditionalFormatting sqref="T803">
    <cfRule type="expression" dxfId="30" priority="5828">
      <formula>$L803=0</formula>
    </cfRule>
  </conditionalFormatting>
  <conditionalFormatting sqref="U803:W803">
    <cfRule type="expression" dxfId="30" priority="13086">
      <formula>$L803=0</formula>
    </cfRule>
  </conditionalFormatting>
  <conditionalFormatting sqref="V803:W803">
    <cfRule type="cellIs" dxfId="31" priority="49381" operator="lessThan">
      <formula>0</formula>
    </cfRule>
    <cfRule type="cellIs" dxfId="32" priority="34863" operator="lessThan">
      <formula>0</formula>
    </cfRule>
  </conditionalFormatting>
  <conditionalFormatting sqref="X803">
    <cfRule type="expression" dxfId="30" priority="5827">
      <formula>$L803=0</formula>
    </cfRule>
  </conditionalFormatting>
  <conditionalFormatting sqref="Y803:AA803">
    <cfRule type="expression" dxfId="30" priority="13085">
      <formula>$L803=0</formula>
    </cfRule>
  </conditionalFormatting>
  <conditionalFormatting sqref="Z803:AA803">
    <cfRule type="cellIs" dxfId="31" priority="49380" operator="lessThan">
      <formula>0</formula>
    </cfRule>
    <cfRule type="cellIs" dxfId="32" priority="34862" operator="lessThan">
      <formula>0</formula>
    </cfRule>
  </conditionalFormatting>
  <conditionalFormatting sqref="AB803">
    <cfRule type="expression" dxfId="30" priority="5826">
      <formula>$L803=0</formula>
    </cfRule>
  </conditionalFormatting>
  <conditionalFormatting sqref="D804">
    <cfRule type="expression" dxfId="30" priority="20343">
      <formula>$L804=0</formula>
    </cfRule>
  </conditionalFormatting>
  <conditionalFormatting sqref="H804">
    <cfRule type="expression" dxfId="30" priority="20342">
      <formula>$L804=0</formula>
    </cfRule>
  </conditionalFormatting>
  <conditionalFormatting sqref="L804">
    <cfRule type="expression" dxfId="30" priority="20341">
      <formula>$L804=0</formula>
    </cfRule>
  </conditionalFormatting>
  <conditionalFormatting sqref="P804">
    <cfRule type="expression" dxfId="30" priority="20340">
      <formula>$L804=0</formula>
    </cfRule>
  </conditionalFormatting>
  <conditionalFormatting sqref="T804">
    <cfRule type="expression" dxfId="30" priority="20339">
      <formula>$L804=0</formula>
    </cfRule>
  </conditionalFormatting>
  <conditionalFormatting sqref="X804">
    <cfRule type="expression" dxfId="30" priority="20338">
      <formula>$L804=0</formula>
    </cfRule>
  </conditionalFormatting>
  <conditionalFormatting sqref="AB804">
    <cfRule type="expression" dxfId="30" priority="20337">
      <formula>$L804=0</formula>
    </cfRule>
  </conditionalFormatting>
  <conditionalFormatting sqref="A805:C805">
    <cfRule type="expression" dxfId="30" priority="13084">
      <formula>$L805=0</formula>
    </cfRule>
  </conditionalFormatting>
  <conditionalFormatting sqref="B805:C805">
    <cfRule type="cellIs" dxfId="31" priority="49379" operator="lessThan">
      <formula>0</formula>
    </cfRule>
    <cfRule type="cellIs" dxfId="32" priority="34861" operator="lessThan">
      <formula>0</formula>
    </cfRule>
  </conditionalFormatting>
  <conditionalFormatting sqref="D805">
    <cfRule type="expression" dxfId="30" priority="5825">
      <formula>$L805=0</formula>
    </cfRule>
  </conditionalFormatting>
  <conditionalFormatting sqref="E805:G805">
    <cfRule type="expression" dxfId="30" priority="13083">
      <formula>$L805=0</formula>
    </cfRule>
  </conditionalFormatting>
  <conditionalFormatting sqref="F805:G805">
    <cfRule type="cellIs" dxfId="31" priority="49378" operator="lessThan">
      <formula>0</formula>
    </cfRule>
    <cfRule type="cellIs" dxfId="32" priority="34860" operator="lessThan">
      <formula>0</formula>
    </cfRule>
  </conditionalFormatting>
  <conditionalFormatting sqref="H805">
    <cfRule type="expression" dxfId="30" priority="5824">
      <formula>$L805=0</formula>
    </cfRule>
  </conditionalFormatting>
  <conditionalFormatting sqref="I805:K805">
    <cfRule type="expression" dxfId="30" priority="13082">
      <formula>$L805=0</formula>
    </cfRule>
  </conditionalFormatting>
  <conditionalFormatting sqref="J805:K805">
    <cfRule type="cellIs" dxfId="31" priority="49377" operator="lessThan">
      <formula>0</formula>
    </cfRule>
    <cfRule type="cellIs" dxfId="32" priority="34859" operator="lessThan">
      <formula>0</formula>
    </cfRule>
  </conditionalFormatting>
  <conditionalFormatting sqref="L805">
    <cfRule type="expression" dxfId="30" priority="5823">
      <formula>$L805=0</formula>
    </cfRule>
  </conditionalFormatting>
  <conditionalFormatting sqref="M805:O805">
    <cfRule type="expression" dxfId="30" priority="13081">
      <formula>$L805=0</formula>
    </cfRule>
  </conditionalFormatting>
  <conditionalFormatting sqref="N805:O805">
    <cfRule type="cellIs" dxfId="31" priority="49376" operator="lessThan">
      <formula>0</formula>
    </cfRule>
    <cfRule type="cellIs" dxfId="32" priority="34858" operator="lessThan">
      <formula>0</formula>
    </cfRule>
  </conditionalFormatting>
  <conditionalFormatting sqref="P805">
    <cfRule type="expression" dxfId="30" priority="5822">
      <formula>$L805=0</formula>
    </cfRule>
  </conditionalFormatting>
  <conditionalFormatting sqref="Q805:S805">
    <cfRule type="expression" dxfId="30" priority="13080">
      <formula>$L805=0</formula>
    </cfRule>
  </conditionalFormatting>
  <conditionalFormatting sqref="R805:S805">
    <cfRule type="cellIs" dxfId="31" priority="49375" operator="lessThan">
      <formula>0</formula>
    </cfRule>
    <cfRule type="cellIs" dxfId="32" priority="34857" operator="lessThan">
      <formula>0</formula>
    </cfRule>
  </conditionalFormatting>
  <conditionalFormatting sqref="T805">
    <cfRule type="expression" dxfId="30" priority="5821">
      <formula>$L805=0</formula>
    </cfRule>
  </conditionalFormatting>
  <conditionalFormatting sqref="U805:W805">
    <cfRule type="expression" dxfId="30" priority="13079">
      <formula>$L805=0</formula>
    </cfRule>
  </conditionalFormatting>
  <conditionalFormatting sqref="V805:W805">
    <cfRule type="cellIs" dxfId="31" priority="49374" operator="lessThan">
      <formula>0</formula>
    </cfRule>
    <cfRule type="cellIs" dxfId="32" priority="34856" operator="lessThan">
      <formula>0</formula>
    </cfRule>
  </conditionalFormatting>
  <conditionalFormatting sqref="X805">
    <cfRule type="expression" dxfId="30" priority="5820">
      <formula>$L805=0</formula>
    </cfRule>
  </conditionalFormatting>
  <conditionalFormatting sqref="Y805:AA805">
    <cfRule type="expression" dxfId="30" priority="13078">
      <formula>$L805=0</formula>
    </cfRule>
  </conditionalFormatting>
  <conditionalFormatting sqref="Z805:AA805">
    <cfRule type="cellIs" dxfId="31" priority="49373" operator="lessThan">
      <formula>0</formula>
    </cfRule>
    <cfRule type="cellIs" dxfId="32" priority="34855" operator="lessThan">
      <formula>0</formula>
    </cfRule>
  </conditionalFormatting>
  <conditionalFormatting sqref="AB805">
    <cfRule type="expression" dxfId="30" priority="5819">
      <formula>$L805=0</formula>
    </cfRule>
  </conditionalFormatting>
  <conditionalFormatting sqref="D806">
    <cfRule type="expression" dxfId="30" priority="20336">
      <formula>$L806=0</formula>
    </cfRule>
  </conditionalFormatting>
  <conditionalFormatting sqref="H806">
    <cfRule type="expression" dxfId="30" priority="20335">
      <formula>$L806=0</formula>
    </cfRule>
  </conditionalFormatting>
  <conditionalFormatting sqref="L806">
    <cfRule type="expression" dxfId="30" priority="20334">
      <formula>$L806=0</formula>
    </cfRule>
  </conditionalFormatting>
  <conditionalFormatting sqref="P806">
    <cfRule type="expression" dxfId="30" priority="20333">
      <formula>$L806=0</formula>
    </cfRule>
  </conditionalFormatting>
  <conditionalFormatting sqref="T806">
    <cfRule type="expression" dxfId="30" priority="20332">
      <formula>$L806=0</formula>
    </cfRule>
  </conditionalFormatting>
  <conditionalFormatting sqref="X806">
    <cfRule type="expression" dxfId="30" priority="20331">
      <formula>$L806=0</formula>
    </cfRule>
  </conditionalFormatting>
  <conditionalFormatting sqref="AB806">
    <cfRule type="expression" dxfId="30" priority="20330">
      <formula>$L806=0</formula>
    </cfRule>
  </conditionalFormatting>
  <conditionalFormatting sqref="A807:C807">
    <cfRule type="expression" dxfId="30" priority="13077">
      <formula>$L807=0</formula>
    </cfRule>
  </conditionalFormatting>
  <conditionalFormatting sqref="B807:C807">
    <cfRule type="cellIs" dxfId="31" priority="49372" operator="lessThan">
      <formula>0</formula>
    </cfRule>
    <cfRule type="cellIs" dxfId="32" priority="34854" operator="lessThan">
      <formula>0</formula>
    </cfRule>
  </conditionalFormatting>
  <conditionalFormatting sqref="D807">
    <cfRule type="expression" dxfId="30" priority="5818">
      <formula>$L807=0</formula>
    </cfRule>
  </conditionalFormatting>
  <conditionalFormatting sqref="E807:G807">
    <cfRule type="expression" dxfId="30" priority="13076">
      <formula>$L807=0</formula>
    </cfRule>
  </conditionalFormatting>
  <conditionalFormatting sqref="F807:G807">
    <cfRule type="cellIs" dxfId="31" priority="49371" operator="lessThan">
      <formula>0</formula>
    </cfRule>
    <cfRule type="cellIs" dxfId="32" priority="34853" operator="lessThan">
      <formula>0</formula>
    </cfRule>
  </conditionalFormatting>
  <conditionalFormatting sqref="H807">
    <cfRule type="expression" dxfId="30" priority="5817">
      <formula>$L807=0</formula>
    </cfRule>
  </conditionalFormatting>
  <conditionalFormatting sqref="I807:K807">
    <cfRule type="expression" dxfId="30" priority="13075">
      <formula>$L807=0</formula>
    </cfRule>
  </conditionalFormatting>
  <conditionalFormatting sqref="J807:K807">
    <cfRule type="cellIs" dxfId="31" priority="49370" operator="lessThan">
      <formula>0</formula>
    </cfRule>
    <cfRule type="cellIs" dxfId="32" priority="34852" operator="lessThan">
      <formula>0</formula>
    </cfRule>
  </conditionalFormatting>
  <conditionalFormatting sqref="L807">
    <cfRule type="expression" dxfId="30" priority="5816">
      <formula>$L807=0</formula>
    </cfRule>
  </conditionalFormatting>
  <conditionalFormatting sqref="M807:O807">
    <cfRule type="expression" dxfId="30" priority="13074">
      <formula>$L807=0</formula>
    </cfRule>
  </conditionalFormatting>
  <conditionalFormatting sqref="N807:O807">
    <cfRule type="cellIs" dxfId="31" priority="49369" operator="lessThan">
      <formula>0</formula>
    </cfRule>
    <cfRule type="cellIs" dxfId="32" priority="34851" operator="lessThan">
      <formula>0</formula>
    </cfRule>
  </conditionalFormatting>
  <conditionalFormatting sqref="P807">
    <cfRule type="expression" dxfId="30" priority="5815">
      <formula>$L807=0</formula>
    </cfRule>
  </conditionalFormatting>
  <conditionalFormatting sqref="Q807:S807">
    <cfRule type="expression" dxfId="30" priority="13073">
      <formula>$L807=0</formula>
    </cfRule>
  </conditionalFormatting>
  <conditionalFormatting sqref="R807:S807">
    <cfRule type="cellIs" dxfId="31" priority="49368" operator="lessThan">
      <formula>0</formula>
    </cfRule>
    <cfRule type="cellIs" dxfId="32" priority="34850" operator="lessThan">
      <formula>0</formula>
    </cfRule>
  </conditionalFormatting>
  <conditionalFormatting sqref="T807">
    <cfRule type="expression" dxfId="30" priority="5814">
      <formula>$L807=0</formula>
    </cfRule>
  </conditionalFormatting>
  <conditionalFormatting sqref="U807:W807">
    <cfRule type="expression" dxfId="30" priority="13072">
      <formula>$L807=0</formula>
    </cfRule>
  </conditionalFormatting>
  <conditionalFormatting sqref="V807:W807">
    <cfRule type="cellIs" dxfId="31" priority="49367" operator="lessThan">
      <formula>0</formula>
    </cfRule>
    <cfRule type="cellIs" dxfId="32" priority="34849" operator="lessThan">
      <formula>0</formula>
    </cfRule>
  </conditionalFormatting>
  <conditionalFormatting sqref="X807">
    <cfRule type="expression" dxfId="30" priority="5813">
      <formula>$L807=0</formula>
    </cfRule>
  </conditionalFormatting>
  <conditionalFormatting sqref="Y807:AA807">
    <cfRule type="expression" dxfId="30" priority="13071">
      <formula>$L807=0</formula>
    </cfRule>
  </conditionalFormatting>
  <conditionalFormatting sqref="Z807:AA807">
    <cfRule type="cellIs" dxfId="31" priority="49366" operator="lessThan">
      <formula>0</formula>
    </cfRule>
    <cfRule type="cellIs" dxfId="32" priority="34848" operator="lessThan">
      <formula>0</formula>
    </cfRule>
  </conditionalFormatting>
  <conditionalFormatting sqref="AB807">
    <cfRule type="expression" dxfId="30" priority="5812">
      <formula>$L807=0</formula>
    </cfRule>
  </conditionalFormatting>
  <conditionalFormatting sqref="D808">
    <cfRule type="expression" dxfId="30" priority="20329">
      <formula>$L808=0</formula>
    </cfRule>
  </conditionalFormatting>
  <conditionalFormatting sqref="H808">
    <cfRule type="expression" dxfId="30" priority="20328">
      <formula>$L808=0</formula>
    </cfRule>
  </conditionalFormatting>
  <conditionalFormatting sqref="L808">
    <cfRule type="expression" dxfId="30" priority="20327">
      <formula>$L808=0</formula>
    </cfRule>
  </conditionalFormatting>
  <conditionalFormatting sqref="P808">
    <cfRule type="expression" dxfId="30" priority="20326">
      <formula>$L808=0</formula>
    </cfRule>
  </conditionalFormatting>
  <conditionalFormatting sqref="T808">
    <cfRule type="expression" dxfId="30" priority="20325">
      <formula>$L808=0</formula>
    </cfRule>
  </conditionalFormatting>
  <conditionalFormatting sqref="X808">
    <cfRule type="expression" dxfId="30" priority="20324">
      <formula>$L808=0</formula>
    </cfRule>
  </conditionalFormatting>
  <conditionalFormatting sqref="AB808">
    <cfRule type="expression" dxfId="30" priority="20323">
      <formula>$L808=0</formula>
    </cfRule>
  </conditionalFormatting>
  <conditionalFormatting sqref="A809:C809">
    <cfRule type="expression" dxfId="30" priority="13070">
      <formula>$L809=0</formula>
    </cfRule>
  </conditionalFormatting>
  <conditionalFormatting sqref="B809:C809">
    <cfRule type="cellIs" dxfId="31" priority="49365" operator="lessThan">
      <formula>0</formula>
    </cfRule>
    <cfRule type="cellIs" dxfId="32" priority="34847" operator="lessThan">
      <formula>0</formula>
    </cfRule>
  </conditionalFormatting>
  <conditionalFormatting sqref="D809">
    <cfRule type="expression" dxfId="30" priority="5811">
      <formula>$L809=0</formula>
    </cfRule>
  </conditionalFormatting>
  <conditionalFormatting sqref="E809:G809">
    <cfRule type="expression" dxfId="30" priority="13069">
      <formula>$L809=0</formula>
    </cfRule>
  </conditionalFormatting>
  <conditionalFormatting sqref="F809:G809">
    <cfRule type="cellIs" dxfId="31" priority="49364" operator="lessThan">
      <formula>0</formula>
    </cfRule>
    <cfRule type="cellIs" dxfId="32" priority="34846" operator="lessThan">
      <formula>0</formula>
    </cfRule>
  </conditionalFormatting>
  <conditionalFormatting sqref="H809">
    <cfRule type="expression" dxfId="30" priority="5810">
      <formula>$L809=0</formula>
    </cfRule>
  </conditionalFormatting>
  <conditionalFormatting sqref="I809:K809">
    <cfRule type="expression" dxfId="30" priority="13068">
      <formula>$L809=0</formula>
    </cfRule>
  </conditionalFormatting>
  <conditionalFormatting sqref="J809:K809">
    <cfRule type="cellIs" dxfId="31" priority="49363" operator="lessThan">
      <formula>0</formula>
    </cfRule>
    <cfRule type="cellIs" dxfId="32" priority="34845" operator="lessThan">
      <formula>0</formula>
    </cfRule>
  </conditionalFormatting>
  <conditionalFormatting sqref="L809">
    <cfRule type="expression" dxfId="30" priority="5809">
      <formula>$L809=0</formula>
    </cfRule>
  </conditionalFormatting>
  <conditionalFormatting sqref="M809:O809">
    <cfRule type="expression" dxfId="30" priority="13067">
      <formula>$L809=0</formula>
    </cfRule>
  </conditionalFormatting>
  <conditionalFormatting sqref="N809:O809">
    <cfRule type="cellIs" dxfId="31" priority="49362" operator="lessThan">
      <formula>0</formula>
    </cfRule>
    <cfRule type="cellIs" dxfId="32" priority="34844" operator="lessThan">
      <formula>0</formula>
    </cfRule>
  </conditionalFormatting>
  <conditionalFormatting sqref="P809">
    <cfRule type="expression" dxfId="30" priority="5808">
      <formula>$L809=0</formula>
    </cfRule>
  </conditionalFormatting>
  <conditionalFormatting sqref="Q809:S809">
    <cfRule type="expression" dxfId="30" priority="13066">
      <formula>$L809=0</formula>
    </cfRule>
  </conditionalFormatting>
  <conditionalFormatting sqref="R809:S809">
    <cfRule type="cellIs" dxfId="31" priority="49361" operator="lessThan">
      <formula>0</formula>
    </cfRule>
    <cfRule type="cellIs" dxfId="32" priority="34843" operator="lessThan">
      <formula>0</formula>
    </cfRule>
  </conditionalFormatting>
  <conditionalFormatting sqref="T809">
    <cfRule type="expression" dxfId="30" priority="5807">
      <formula>$L809=0</formula>
    </cfRule>
  </conditionalFormatting>
  <conditionalFormatting sqref="U809:W809">
    <cfRule type="expression" dxfId="30" priority="13065">
      <formula>$L809=0</formula>
    </cfRule>
  </conditionalFormatting>
  <conditionalFormatting sqref="V809:W809">
    <cfRule type="cellIs" dxfId="31" priority="49360" operator="lessThan">
      <formula>0</formula>
    </cfRule>
    <cfRule type="cellIs" dxfId="32" priority="34842" operator="lessThan">
      <formula>0</formula>
    </cfRule>
  </conditionalFormatting>
  <conditionalFormatting sqref="X809">
    <cfRule type="expression" dxfId="30" priority="5806">
      <formula>$L809=0</formula>
    </cfRule>
  </conditionalFormatting>
  <conditionalFormatting sqref="Y809:AA809">
    <cfRule type="expression" dxfId="30" priority="13064">
      <formula>$L809=0</formula>
    </cfRule>
  </conditionalFormatting>
  <conditionalFormatting sqref="Z809:AA809">
    <cfRule type="cellIs" dxfId="31" priority="49359" operator="lessThan">
      <formula>0</formula>
    </cfRule>
    <cfRule type="cellIs" dxfId="32" priority="34841" operator="lessThan">
      <formula>0</formula>
    </cfRule>
  </conditionalFormatting>
  <conditionalFormatting sqref="AB809">
    <cfRule type="expression" dxfId="30" priority="5805">
      <formula>$L809=0</formula>
    </cfRule>
  </conditionalFormatting>
  <conditionalFormatting sqref="D810">
    <cfRule type="expression" dxfId="30" priority="20322">
      <formula>$L810=0</formula>
    </cfRule>
  </conditionalFormatting>
  <conditionalFormatting sqref="H810">
    <cfRule type="expression" dxfId="30" priority="20321">
      <formula>$L810=0</formula>
    </cfRule>
  </conditionalFormatting>
  <conditionalFormatting sqref="L810">
    <cfRule type="expression" dxfId="30" priority="20320">
      <formula>$L810=0</formula>
    </cfRule>
  </conditionalFormatting>
  <conditionalFormatting sqref="P810">
    <cfRule type="expression" dxfId="30" priority="20319">
      <formula>$L810=0</formula>
    </cfRule>
  </conditionalFormatting>
  <conditionalFormatting sqref="T810">
    <cfRule type="expression" dxfId="30" priority="20318">
      <formula>$L810=0</formula>
    </cfRule>
  </conditionalFormatting>
  <conditionalFormatting sqref="X810">
    <cfRule type="expression" dxfId="30" priority="20317">
      <formula>$L810=0</formula>
    </cfRule>
  </conditionalFormatting>
  <conditionalFormatting sqref="AB810">
    <cfRule type="expression" dxfId="30" priority="20316">
      <formula>$L810=0</formula>
    </cfRule>
  </conditionalFormatting>
  <conditionalFormatting sqref="A811:C811">
    <cfRule type="expression" dxfId="30" priority="13063">
      <formula>$L811=0</formula>
    </cfRule>
  </conditionalFormatting>
  <conditionalFormatting sqref="B811:C811">
    <cfRule type="cellIs" dxfId="31" priority="49358" operator="lessThan">
      <formula>0</formula>
    </cfRule>
    <cfRule type="cellIs" dxfId="32" priority="34840" operator="lessThan">
      <formula>0</formula>
    </cfRule>
  </conditionalFormatting>
  <conditionalFormatting sqref="D811">
    <cfRule type="expression" dxfId="30" priority="5804">
      <formula>$L811=0</formula>
    </cfRule>
  </conditionalFormatting>
  <conditionalFormatting sqref="E811:G811">
    <cfRule type="expression" dxfId="30" priority="13062">
      <formula>$L811=0</formula>
    </cfRule>
  </conditionalFormatting>
  <conditionalFormatting sqref="F811:G811">
    <cfRule type="cellIs" dxfId="31" priority="49357" operator="lessThan">
      <formula>0</formula>
    </cfRule>
    <cfRule type="cellIs" dxfId="32" priority="34839" operator="lessThan">
      <formula>0</formula>
    </cfRule>
  </conditionalFormatting>
  <conditionalFormatting sqref="H811">
    <cfRule type="expression" dxfId="30" priority="5803">
      <formula>$L811=0</formula>
    </cfRule>
  </conditionalFormatting>
  <conditionalFormatting sqref="I811:K811">
    <cfRule type="expression" dxfId="30" priority="13061">
      <formula>$L811=0</formula>
    </cfRule>
  </conditionalFormatting>
  <conditionalFormatting sqref="J811:K811">
    <cfRule type="cellIs" dxfId="31" priority="49356" operator="lessThan">
      <formula>0</formula>
    </cfRule>
    <cfRule type="cellIs" dxfId="32" priority="34838" operator="lessThan">
      <formula>0</formula>
    </cfRule>
  </conditionalFormatting>
  <conditionalFormatting sqref="L811">
    <cfRule type="expression" dxfId="30" priority="5802">
      <formula>$L811=0</formula>
    </cfRule>
  </conditionalFormatting>
  <conditionalFormatting sqref="M811:O811">
    <cfRule type="expression" dxfId="30" priority="13060">
      <formula>$L811=0</formula>
    </cfRule>
  </conditionalFormatting>
  <conditionalFormatting sqref="N811:O811">
    <cfRule type="cellIs" dxfId="31" priority="49355" operator="lessThan">
      <formula>0</formula>
    </cfRule>
    <cfRule type="cellIs" dxfId="32" priority="34837" operator="lessThan">
      <formula>0</formula>
    </cfRule>
  </conditionalFormatting>
  <conditionalFormatting sqref="P811">
    <cfRule type="expression" dxfId="30" priority="5801">
      <formula>$L811=0</formula>
    </cfRule>
  </conditionalFormatting>
  <conditionalFormatting sqref="Q811:S811">
    <cfRule type="expression" dxfId="30" priority="13059">
      <formula>$L811=0</formula>
    </cfRule>
  </conditionalFormatting>
  <conditionalFormatting sqref="R811:S811">
    <cfRule type="cellIs" dxfId="31" priority="49354" operator="lessThan">
      <formula>0</formula>
    </cfRule>
    <cfRule type="cellIs" dxfId="32" priority="34836" operator="lessThan">
      <formula>0</formula>
    </cfRule>
  </conditionalFormatting>
  <conditionalFormatting sqref="T811">
    <cfRule type="expression" dxfId="30" priority="5800">
      <formula>$L811=0</formula>
    </cfRule>
  </conditionalFormatting>
  <conditionalFormatting sqref="U811:W811">
    <cfRule type="expression" dxfId="30" priority="13058">
      <formula>$L811=0</formula>
    </cfRule>
  </conditionalFormatting>
  <conditionalFormatting sqref="V811:W811">
    <cfRule type="cellIs" dxfId="31" priority="49353" operator="lessThan">
      <formula>0</formula>
    </cfRule>
    <cfRule type="cellIs" dxfId="32" priority="34835" operator="lessThan">
      <formula>0</formula>
    </cfRule>
  </conditionalFormatting>
  <conditionalFormatting sqref="X811">
    <cfRule type="expression" dxfId="30" priority="5799">
      <formula>$L811=0</formula>
    </cfRule>
  </conditionalFormatting>
  <conditionalFormatting sqref="Y811:AA811">
    <cfRule type="expression" dxfId="30" priority="13057">
      <formula>$L811=0</formula>
    </cfRule>
  </conditionalFormatting>
  <conditionalFormatting sqref="Z811:AA811">
    <cfRule type="cellIs" dxfId="31" priority="49352" operator="lessThan">
      <formula>0</formula>
    </cfRule>
    <cfRule type="cellIs" dxfId="32" priority="34834" operator="lessThan">
      <formula>0</formula>
    </cfRule>
  </conditionalFormatting>
  <conditionalFormatting sqref="AB811">
    <cfRule type="expression" dxfId="30" priority="5798">
      <formula>$L811=0</formula>
    </cfRule>
  </conditionalFormatting>
  <conditionalFormatting sqref="D812">
    <cfRule type="expression" dxfId="30" priority="20315">
      <formula>$L812=0</formula>
    </cfRule>
  </conditionalFormatting>
  <conditionalFormatting sqref="H812">
    <cfRule type="expression" dxfId="30" priority="20314">
      <formula>$L812=0</formula>
    </cfRule>
  </conditionalFormatting>
  <conditionalFormatting sqref="L812">
    <cfRule type="expression" dxfId="30" priority="20313">
      <formula>$L812=0</formula>
    </cfRule>
  </conditionalFormatting>
  <conditionalFormatting sqref="P812">
    <cfRule type="expression" dxfId="30" priority="20312">
      <formula>$L812=0</formula>
    </cfRule>
  </conditionalFormatting>
  <conditionalFormatting sqref="T812">
    <cfRule type="expression" dxfId="30" priority="20311">
      <formula>$L812=0</formula>
    </cfRule>
  </conditionalFormatting>
  <conditionalFormatting sqref="X812">
    <cfRule type="expression" dxfId="30" priority="20310">
      <formula>$L812=0</formula>
    </cfRule>
  </conditionalFormatting>
  <conditionalFormatting sqref="AB812">
    <cfRule type="expression" dxfId="30" priority="20309">
      <formula>$L812=0</formula>
    </cfRule>
  </conditionalFormatting>
  <conditionalFormatting sqref="A813:C813">
    <cfRule type="expression" dxfId="30" priority="13056">
      <formula>$L813=0</formula>
    </cfRule>
  </conditionalFormatting>
  <conditionalFormatting sqref="B813:C813">
    <cfRule type="cellIs" dxfId="31" priority="49351" operator="lessThan">
      <formula>0</formula>
    </cfRule>
    <cfRule type="cellIs" dxfId="32" priority="34833" operator="lessThan">
      <formula>0</formula>
    </cfRule>
  </conditionalFormatting>
  <conditionalFormatting sqref="D813">
    <cfRule type="expression" dxfId="30" priority="5797">
      <formula>$L813=0</formula>
    </cfRule>
  </conditionalFormatting>
  <conditionalFormatting sqref="E813:G813">
    <cfRule type="expression" dxfId="30" priority="13055">
      <formula>$L813=0</formula>
    </cfRule>
  </conditionalFormatting>
  <conditionalFormatting sqref="F813:G813">
    <cfRule type="cellIs" dxfId="31" priority="49350" operator="lessThan">
      <formula>0</formula>
    </cfRule>
    <cfRule type="cellIs" dxfId="32" priority="34832" operator="lessThan">
      <formula>0</formula>
    </cfRule>
  </conditionalFormatting>
  <conditionalFormatting sqref="H813">
    <cfRule type="expression" dxfId="30" priority="5796">
      <formula>$L813=0</formula>
    </cfRule>
  </conditionalFormatting>
  <conditionalFormatting sqref="I813:K813">
    <cfRule type="expression" dxfId="30" priority="13054">
      <formula>$L813=0</formula>
    </cfRule>
  </conditionalFormatting>
  <conditionalFormatting sqref="J813:K813">
    <cfRule type="cellIs" dxfId="31" priority="49349" operator="lessThan">
      <formula>0</formula>
    </cfRule>
    <cfRule type="cellIs" dxfId="32" priority="34831" operator="lessThan">
      <formula>0</formula>
    </cfRule>
  </conditionalFormatting>
  <conditionalFormatting sqref="L813">
    <cfRule type="expression" dxfId="30" priority="5795">
      <formula>$L813=0</formula>
    </cfRule>
  </conditionalFormatting>
  <conditionalFormatting sqref="M813:O813">
    <cfRule type="expression" dxfId="30" priority="13053">
      <formula>$L813=0</formula>
    </cfRule>
  </conditionalFormatting>
  <conditionalFormatting sqref="N813:O813">
    <cfRule type="cellIs" dxfId="31" priority="49348" operator="lessThan">
      <formula>0</formula>
    </cfRule>
    <cfRule type="cellIs" dxfId="32" priority="34830" operator="lessThan">
      <formula>0</formula>
    </cfRule>
  </conditionalFormatting>
  <conditionalFormatting sqref="P813">
    <cfRule type="expression" dxfId="30" priority="5794">
      <formula>$L813=0</formula>
    </cfRule>
  </conditionalFormatting>
  <conditionalFormatting sqref="Q813:S813">
    <cfRule type="expression" dxfId="30" priority="13052">
      <formula>$L813=0</formula>
    </cfRule>
  </conditionalFormatting>
  <conditionalFormatting sqref="R813:S813">
    <cfRule type="cellIs" dxfId="31" priority="49347" operator="lessThan">
      <formula>0</formula>
    </cfRule>
    <cfRule type="cellIs" dxfId="32" priority="34829" operator="lessThan">
      <formula>0</formula>
    </cfRule>
  </conditionalFormatting>
  <conditionalFormatting sqref="T813">
    <cfRule type="expression" dxfId="30" priority="5793">
      <formula>$L813=0</formula>
    </cfRule>
  </conditionalFormatting>
  <conditionalFormatting sqref="U813:W813">
    <cfRule type="expression" dxfId="30" priority="13051">
      <formula>$L813=0</formula>
    </cfRule>
  </conditionalFormatting>
  <conditionalFormatting sqref="V813:W813">
    <cfRule type="cellIs" dxfId="31" priority="49346" operator="lessThan">
      <formula>0</formula>
    </cfRule>
    <cfRule type="cellIs" dxfId="32" priority="34828" operator="lessThan">
      <formula>0</formula>
    </cfRule>
  </conditionalFormatting>
  <conditionalFormatting sqref="X813">
    <cfRule type="expression" dxfId="30" priority="5792">
      <formula>$L813=0</formula>
    </cfRule>
  </conditionalFormatting>
  <conditionalFormatting sqref="Y813:AA813">
    <cfRule type="expression" dxfId="30" priority="13050">
      <formula>$L813=0</formula>
    </cfRule>
  </conditionalFormatting>
  <conditionalFormatting sqref="Z813:AA813">
    <cfRule type="cellIs" dxfId="31" priority="49345" operator="lessThan">
      <formula>0</formula>
    </cfRule>
    <cfRule type="cellIs" dxfId="32" priority="34827" operator="lessThan">
      <formula>0</formula>
    </cfRule>
  </conditionalFormatting>
  <conditionalFormatting sqref="AB813">
    <cfRule type="expression" dxfId="30" priority="5791">
      <formula>$L813=0</formula>
    </cfRule>
  </conditionalFormatting>
  <conditionalFormatting sqref="D814">
    <cfRule type="expression" dxfId="30" priority="20308">
      <formula>$L814=0</formula>
    </cfRule>
  </conditionalFormatting>
  <conditionalFormatting sqref="H814">
    <cfRule type="expression" dxfId="30" priority="20307">
      <formula>$L814=0</formula>
    </cfRule>
  </conditionalFormatting>
  <conditionalFormatting sqref="L814">
    <cfRule type="expression" dxfId="30" priority="20306">
      <formula>$L814=0</formula>
    </cfRule>
  </conditionalFormatting>
  <conditionalFormatting sqref="P814">
    <cfRule type="expression" dxfId="30" priority="20305">
      <formula>$L814=0</formula>
    </cfRule>
  </conditionalFormatting>
  <conditionalFormatting sqref="T814">
    <cfRule type="expression" dxfId="30" priority="20304">
      <formula>$L814=0</formula>
    </cfRule>
  </conditionalFormatting>
  <conditionalFormatting sqref="X814">
    <cfRule type="expression" dxfId="30" priority="20303">
      <formula>$L814=0</formula>
    </cfRule>
  </conditionalFormatting>
  <conditionalFormatting sqref="AB814">
    <cfRule type="expression" dxfId="30" priority="20302">
      <formula>$L814=0</formula>
    </cfRule>
  </conditionalFormatting>
  <conditionalFormatting sqref="A815:C815">
    <cfRule type="expression" dxfId="30" priority="13049">
      <formula>$L815=0</formula>
    </cfRule>
  </conditionalFormatting>
  <conditionalFormatting sqref="B815:C815">
    <cfRule type="cellIs" dxfId="31" priority="49344" operator="lessThan">
      <formula>0</formula>
    </cfRule>
    <cfRule type="cellIs" dxfId="32" priority="34826" operator="lessThan">
      <formula>0</formula>
    </cfRule>
  </conditionalFormatting>
  <conditionalFormatting sqref="D815">
    <cfRule type="expression" dxfId="30" priority="5790">
      <formula>$L815=0</formula>
    </cfRule>
  </conditionalFormatting>
  <conditionalFormatting sqref="E815:G815">
    <cfRule type="expression" dxfId="30" priority="13048">
      <formula>$L815=0</formula>
    </cfRule>
  </conditionalFormatting>
  <conditionalFormatting sqref="F815:G815">
    <cfRule type="cellIs" dxfId="31" priority="49343" operator="lessThan">
      <formula>0</formula>
    </cfRule>
    <cfRule type="cellIs" dxfId="32" priority="34825" operator="lessThan">
      <formula>0</formula>
    </cfRule>
  </conditionalFormatting>
  <conditionalFormatting sqref="H815">
    <cfRule type="expression" dxfId="30" priority="5789">
      <formula>$L815=0</formula>
    </cfRule>
  </conditionalFormatting>
  <conditionalFormatting sqref="I815:K815">
    <cfRule type="expression" dxfId="30" priority="13047">
      <formula>$L815=0</formula>
    </cfRule>
  </conditionalFormatting>
  <conditionalFormatting sqref="J815:K815">
    <cfRule type="cellIs" dxfId="31" priority="49342" operator="lessThan">
      <formula>0</formula>
    </cfRule>
    <cfRule type="cellIs" dxfId="32" priority="34824" operator="lessThan">
      <formula>0</formula>
    </cfRule>
  </conditionalFormatting>
  <conditionalFormatting sqref="L815">
    <cfRule type="expression" dxfId="30" priority="5788">
      <formula>$L815=0</formula>
    </cfRule>
  </conditionalFormatting>
  <conditionalFormatting sqref="M815:O815">
    <cfRule type="expression" dxfId="30" priority="13046">
      <formula>$L815=0</formula>
    </cfRule>
  </conditionalFormatting>
  <conditionalFormatting sqref="N815:O815">
    <cfRule type="cellIs" dxfId="31" priority="49341" operator="lessThan">
      <formula>0</formula>
    </cfRule>
    <cfRule type="cellIs" dxfId="32" priority="34823" operator="lessThan">
      <formula>0</formula>
    </cfRule>
  </conditionalFormatting>
  <conditionalFormatting sqref="P815">
    <cfRule type="expression" dxfId="30" priority="5787">
      <formula>$L815=0</formula>
    </cfRule>
  </conditionalFormatting>
  <conditionalFormatting sqref="Q815:S815">
    <cfRule type="expression" dxfId="30" priority="13045">
      <formula>$L815=0</formula>
    </cfRule>
  </conditionalFormatting>
  <conditionalFormatting sqref="R815:S815">
    <cfRule type="cellIs" dxfId="31" priority="49340" operator="lessThan">
      <formula>0</formula>
    </cfRule>
    <cfRule type="cellIs" dxfId="32" priority="34822" operator="lessThan">
      <formula>0</formula>
    </cfRule>
  </conditionalFormatting>
  <conditionalFormatting sqref="T815">
    <cfRule type="expression" dxfId="30" priority="5786">
      <formula>$L815=0</formula>
    </cfRule>
  </conditionalFormatting>
  <conditionalFormatting sqref="U815:W815">
    <cfRule type="expression" dxfId="30" priority="13044">
      <formula>$L815=0</formula>
    </cfRule>
  </conditionalFormatting>
  <conditionalFormatting sqref="V815:W815">
    <cfRule type="cellIs" dxfId="31" priority="49339" operator="lessThan">
      <formula>0</formula>
    </cfRule>
    <cfRule type="cellIs" dxfId="32" priority="34821" operator="lessThan">
      <formula>0</formula>
    </cfRule>
  </conditionalFormatting>
  <conditionalFormatting sqref="X815">
    <cfRule type="expression" dxfId="30" priority="5785">
      <formula>$L815=0</formula>
    </cfRule>
  </conditionalFormatting>
  <conditionalFormatting sqref="Y815:AA815">
    <cfRule type="expression" dxfId="30" priority="13043">
      <formula>$L815=0</formula>
    </cfRule>
  </conditionalFormatting>
  <conditionalFormatting sqref="Z815:AA815">
    <cfRule type="cellIs" dxfId="31" priority="49338" operator="lessThan">
      <formula>0</formula>
    </cfRule>
    <cfRule type="cellIs" dxfId="32" priority="34820" operator="lessThan">
      <formula>0</formula>
    </cfRule>
  </conditionalFormatting>
  <conditionalFormatting sqref="AB815">
    <cfRule type="expression" dxfId="30" priority="5784">
      <formula>$L815=0</formula>
    </cfRule>
  </conditionalFormatting>
  <conditionalFormatting sqref="D816">
    <cfRule type="expression" dxfId="30" priority="20301">
      <formula>$L816=0</formula>
    </cfRule>
  </conditionalFormatting>
  <conditionalFormatting sqref="H816">
    <cfRule type="expression" dxfId="30" priority="20300">
      <formula>$L816=0</formula>
    </cfRule>
  </conditionalFormatting>
  <conditionalFormatting sqref="L816">
    <cfRule type="expression" dxfId="30" priority="20299">
      <formula>$L816=0</formula>
    </cfRule>
  </conditionalFormatting>
  <conditionalFormatting sqref="P816">
    <cfRule type="expression" dxfId="30" priority="20298">
      <formula>$L816=0</formula>
    </cfRule>
  </conditionalFormatting>
  <conditionalFormatting sqref="T816">
    <cfRule type="expression" dxfId="30" priority="20297">
      <formula>$L816=0</formula>
    </cfRule>
  </conditionalFormatting>
  <conditionalFormatting sqref="X816">
    <cfRule type="expression" dxfId="30" priority="20296">
      <formula>$L816=0</formula>
    </cfRule>
  </conditionalFormatting>
  <conditionalFormatting sqref="AB816">
    <cfRule type="expression" dxfId="30" priority="20295">
      <formula>$L816=0</formula>
    </cfRule>
  </conditionalFormatting>
  <conditionalFormatting sqref="A817:C817">
    <cfRule type="expression" dxfId="30" priority="13042">
      <formula>$L817=0</formula>
    </cfRule>
  </conditionalFormatting>
  <conditionalFormatting sqref="B817:C817">
    <cfRule type="cellIs" dxfId="31" priority="49337" operator="lessThan">
      <formula>0</formula>
    </cfRule>
    <cfRule type="cellIs" dxfId="32" priority="34819" operator="lessThan">
      <formula>0</formula>
    </cfRule>
  </conditionalFormatting>
  <conditionalFormatting sqref="D817">
    <cfRule type="expression" dxfId="30" priority="5783">
      <formula>$L817=0</formula>
    </cfRule>
  </conditionalFormatting>
  <conditionalFormatting sqref="E817:G817">
    <cfRule type="expression" dxfId="30" priority="13041">
      <formula>$L817=0</formula>
    </cfRule>
  </conditionalFormatting>
  <conditionalFormatting sqref="F817:G817">
    <cfRule type="cellIs" dxfId="31" priority="49336" operator="lessThan">
      <formula>0</formula>
    </cfRule>
    <cfRule type="cellIs" dxfId="32" priority="34818" operator="lessThan">
      <formula>0</formula>
    </cfRule>
  </conditionalFormatting>
  <conditionalFormatting sqref="H817">
    <cfRule type="expression" dxfId="30" priority="5782">
      <formula>$L817=0</formula>
    </cfRule>
  </conditionalFormatting>
  <conditionalFormatting sqref="I817:K817">
    <cfRule type="expression" dxfId="30" priority="13040">
      <formula>$L817=0</formula>
    </cfRule>
  </conditionalFormatting>
  <conditionalFormatting sqref="J817:K817">
    <cfRule type="cellIs" dxfId="31" priority="49335" operator="lessThan">
      <formula>0</formula>
    </cfRule>
    <cfRule type="cellIs" dxfId="32" priority="34817" operator="lessThan">
      <formula>0</formula>
    </cfRule>
  </conditionalFormatting>
  <conditionalFormatting sqref="L817">
    <cfRule type="expression" dxfId="30" priority="5781">
      <formula>$L817=0</formula>
    </cfRule>
  </conditionalFormatting>
  <conditionalFormatting sqref="M817:O817">
    <cfRule type="expression" dxfId="30" priority="13039">
      <formula>$L817=0</formula>
    </cfRule>
  </conditionalFormatting>
  <conditionalFormatting sqref="N817:O817">
    <cfRule type="cellIs" dxfId="31" priority="49334" operator="lessThan">
      <formula>0</formula>
    </cfRule>
    <cfRule type="cellIs" dxfId="32" priority="34816" operator="lessThan">
      <formula>0</formula>
    </cfRule>
  </conditionalFormatting>
  <conditionalFormatting sqref="P817">
    <cfRule type="expression" dxfId="30" priority="5780">
      <formula>$L817=0</formula>
    </cfRule>
  </conditionalFormatting>
  <conditionalFormatting sqref="Q817:S817">
    <cfRule type="expression" dxfId="30" priority="13038">
      <formula>$L817=0</formula>
    </cfRule>
  </conditionalFormatting>
  <conditionalFormatting sqref="R817:S817">
    <cfRule type="cellIs" dxfId="31" priority="49333" operator="lessThan">
      <formula>0</formula>
    </cfRule>
    <cfRule type="cellIs" dxfId="32" priority="34815" operator="lessThan">
      <formula>0</formula>
    </cfRule>
  </conditionalFormatting>
  <conditionalFormatting sqref="T817">
    <cfRule type="expression" dxfId="30" priority="5779">
      <formula>$L817=0</formula>
    </cfRule>
  </conditionalFormatting>
  <conditionalFormatting sqref="U817:W817">
    <cfRule type="expression" dxfId="30" priority="13037">
      <formula>$L817=0</formula>
    </cfRule>
  </conditionalFormatting>
  <conditionalFormatting sqref="V817:W817">
    <cfRule type="cellIs" dxfId="31" priority="49332" operator="lessThan">
      <formula>0</formula>
    </cfRule>
    <cfRule type="cellIs" dxfId="32" priority="34814" operator="lessThan">
      <formula>0</formula>
    </cfRule>
  </conditionalFormatting>
  <conditionalFormatting sqref="X817">
    <cfRule type="expression" dxfId="30" priority="5778">
      <formula>$L817=0</formula>
    </cfRule>
  </conditionalFormatting>
  <conditionalFormatting sqref="Y817:AA817">
    <cfRule type="expression" dxfId="30" priority="13036">
      <formula>$L817=0</formula>
    </cfRule>
  </conditionalFormatting>
  <conditionalFormatting sqref="Z817:AA817">
    <cfRule type="cellIs" dxfId="31" priority="49331" operator="lessThan">
      <formula>0</formula>
    </cfRule>
    <cfRule type="cellIs" dxfId="32" priority="34813" operator="lessThan">
      <formula>0</formula>
    </cfRule>
  </conditionalFormatting>
  <conditionalFormatting sqref="AB817">
    <cfRule type="expression" dxfId="30" priority="5777">
      <formula>$L817=0</formula>
    </cfRule>
  </conditionalFormatting>
  <conditionalFormatting sqref="D818">
    <cfRule type="expression" dxfId="30" priority="20294">
      <formula>$L818=0</formula>
    </cfRule>
  </conditionalFormatting>
  <conditionalFormatting sqref="H818">
    <cfRule type="expression" dxfId="30" priority="20293">
      <formula>$L818=0</formula>
    </cfRule>
  </conditionalFormatting>
  <conditionalFormatting sqref="L818">
    <cfRule type="expression" dxfId="30" priority="20292">
      <formula>$L818=0</formula>
    </cfRule>
  </conditionalFormatting>
  <conditionalFormatting sqref="P818">
    <cfRule type="expression" dxfId="30" priority="20291">
      <formula>$L818=0</formula>
    </cfRule>
  </conditionalFormatting>
  <conditionalFormatting sqref="T818">
    <cfRule type="expression" dxfId="30" priority="20290">
      <formula>$L818=0</formula>
    </cfRule>
  </conditionalFormatting>
  <conditionalFormatting sqref="X818">
    <cfRule type="expression" dxfId="30" priority="20289">
      <formula>$L818=0</formula>
    </cfRule>
  </conditionalFormatting>
  <conditionalFormatting sqref="AB818">
    <cfRule type="expression" dxfId="30" priority="20288">
      <formula>$L818=0</formula>
    </cfRule>
  </conditionalFormatting>
  <conditionalFormatting sqref="A819:C819">
    <cfRule type="expression" dxfId="30" priority="13035">
      <formula>$L819=0</formula>
    </cfRule>
  </conditionalFormatting>
  <conditionalFormatting sqref="B819:C819">
    <cfRule type="cellIs" dxfId="31" priority="49330" operator="lessThan">
      <formula>0</formula>
    </cfRule>
    <cfRule type="cellIs" dxfId="32" priority="34812" operator="lessThan">
      <formula>0</formula>
    </cfRule>
  </conditionalFormatting>
  <conditionalFormatting sqref="D819">
    <cfRule type="expression" dxfId="30" priority="5776">
      <formula>$L819=0</formula>
    </cfRule>
  </conditionalFormatting>
  <conditionalFormatting sqref="E819:G819">
    <cfRule type="expression" dxfId="30" priority="13034">
      <formula>$L819=0</formula>
    </cfRule>
  </conditionalFormatting>
  <conditionalFormatting sqref="F819:G819">
    <cfRule type="cellIs" dxfId="31" priority="49329" operator="lessThan">
      <formula>0</formula>
    </cfRule>
    <cfRule type="cellIs" dxfId="32" priority="34811" operator="lessThan">
      <formula>0</formula>
    </cfRule>
  </conditionalFormatting>
  <conditionalFormatting sqref="H819">
    <cfRule type="expression" dxfId="30" priority="5775">
      <formula>$L819=0</formula>
    </cfRule>
  </conditionalFormatting>
  <conditionalFormatting sqref="I819:K819">
    <cfRule type="expression" dxfId="30" priority="13033">
      <formula>$L819=0</formula>
    </cfRule>
  </conditionalFormatting>
  <conditionalFormatting sqref="J819:K819">
    <cfRule type="cellIs" dxfId="31" priority="49328" operator="lessThan">
      <formula>0</formula>
    </cfRule>
    <cfRule type="cellIs" dxfId="32" priority="34810" operator="lessThan">
      <formula>0</formula>
    </cfRule>
  </conditionalFormatting>
  <conditionalFormatting sqref="L819">
    <cfRule type="expression" dxfId="30" priority="5774">
      <formula>$L819=0</formula>
    </cfRule>
  </conditionalFormatting>
  <conditionalFormatting sqref="M819:O819">
    <cfRule type="expression" dxfId="30" priority="13032">
      <formula>$L819=0</formula>
    </cfRule>
  </conditionalFormatting>
  <conditionalFormatting sqref="N819:O819">
    <cfRule type="cellIs" dxfId="31" priority="49327" operator="lessThan">
      <formula>0</formula>
    </cfRule>
    <cfRule type="cellIs" dxfId="32" priority="34809" operator="lessThan">
      <formula>0</formula>
    </cfRule>
  </conditionalFormatting>
  <conditionalFormatting sqref="P819">
    <cfRule type="expression" dxfId="30" priority="5773">
      <formula>$L819=0</formula>
    </cfRule>
  </conditionalFormatting>
  <conditionalFormatting sqref="Q819:S819">
    <cfRule type="expression" dxfId="30" priority="13031">
      <formula>$L819=0</formula>
    </cfRule>
  </conditionalFormatting>
  <conditionalFormatting sqref="R819:S819">
    <cfRule type="cellIs" dxfId="31" priority="49326" operator="lessThan">
      <formula>0</formula>
    </cfRule>
    <cfRule type="cellIs" dxfId="32" priority="34808" operator="lessThan">
      <formula>0</formula>
    </cfRule>
  </conditionalFormatting>
  <conditionalFormatting sqref="T819">
    <cfRule type="expression" dxfId="30" priority="5772">
      <formula>$L819=0</formula>
    </cfRule>
  </conditionalFormatting>
  <conditionalFormatting sqref="U819:W819">
    <cfRule type="expression" dxfId="30" priority="13030">
      <formula>$L819=0</formula>
    </cfRule>
  </conditionalFormatting>
  <conditionalFormatting sqref="V819:W819">
    <cfRule type="cellIs" dxfId="31" priority="49325" operator="lessThan">
      <formula>0</formula>
    </cfRule>
    <cfRule type="cellIs" dxfId="32" priority="34807" operator="lessThan">
      <formula>0</formula>
    </cfRule>
  </conditionalFormatting>
  <conditionalFormatting sqref="X819">
    <cfRule type="expression" dxfId="30" priority="5771">
      <formula>$L819=0</formula>
    </cfRule>
  </conditionalFormatting>
  <conditionalFormatting sqref="Y819:AA819">
    <cfRule type="expression" dxfId="30" priority="13029">
      <formula>$L819=0</formula>
    </cfRule>
  </conditionalFormatting>
  <conditionalFormatting sqref="Z819:AA819">
    <cfRule type="cellIs" dxfId="31" priority="49324" operator="lessThan">
      <formula>0</formula>
    </cfRule>
    <cfRule type="cellIs" dxfId="32" priority="34806" operator="lessThan">
      <formula>0</formula>
    </cfRule>
  </conditionalFormatting>
  <conditionalFormatting sqref="AB819">
    <cfRule type="expression" dxfId="30" priority="5770">
      <formula>$L819=0</formula>
    </cfRule>
  </conditionalFormatting>
  <conditionalFormatting sqref="D820">
    <cfRule type="expression" dxfId="30" priority="20287">
      <formula>$L820=0</formula>
    </cfRule>
  </conditionalFormatting>
  <conditionalFormatting sqref="H820">
    <cfRule type="expression" dxfId="30" priority="20286">
      <formula>$L820=0</formula>
    </cfRule>
  </conditionalFormatting>
  <conditionalFormatting sqref="L820">
    <cfRule type="expression" dxfId="30" priority="20285">
      <formula>$L820=0</formula>
    </cfRule>
  </conditionalFormatting>
  <conditionalFormatting sqref="P820">
    <cfRule type="expression" dxfId="30" priority="20284">
      <formula>$L820=0</formula>
    </cfRule>
  </conditionalFormatting>
  <conditionalFormatting sqref="T820">
    <cfRule type="expression" dxfId="30" priority="20283">
      <formula>$L820=0</formula>
    </cfRule>
  </conditionalFormatting>
  <conditionalFormatting sqref="X820">
    <cfRule type="expression" dxfId="30" priority="20282">
      <formula>$L820=0</formula>
    </cfRule>
  </conditionalFormatting>
  <conditionalFormatting sqref="AB820">
    <cfRule type="expression" dxfId="30" priority="20281">
      <formula>$L820=0</formula>
    </cfRule>
  </conditionalFormatting>
  <conditionalFormatting sqref="A821:C821">
    <cfRule type="expression" dxfId="30" priority="13028">
      <formula>$L821=0</formula>
    </cfRule>
  </conditionalFormatting>
  <conditionalFormatting sqref="B821:C821">
    <cfRule type="cellIs" dxfId="31" priority="49323" operator="lessThan">
      <formula>0</formula>
    </cfRule>
    <cfRule type="cellIs" dxfId="32" priority="34805" operator="lessThan">
      <formula>0</formula>
    </cfRule>
  </conditionalFormatting>
  <conditionalFormatting sqref="D821">
    <cfRule type="expression" dxfId="30" priority="5769">
      <formula>$L821=0</formula>
    </cfRule>
  </conditionalFormatting>
  <conditionalFormatting sqref="E821:G821">
    <cfRule type="expression" dxfId="30" priority="13027">
      <formula>$L821=0</formula>
    </cfRule>
  </conditionalFormatting>
  <conditionalFormatting sqref="F821:G821">
    <cfRule type="cellIs" dxfId="31" priority="49322" operator="lessThan">
      <formula>0</formula>
    </cfRule>
    <cfRule type="cellIs" dxfId="32" priority="34804" operator="lessThan">
      <formula>0</formula>
    </cfRule>
  </conditionalFormatting>
  <conditionalFormatting sqref="H821">
    <cfRule type="expression" dxfId="30" priority="5768">
      <formula>$L821=0</formula>
    </cfRule>
  </conditionalFormatting>
  <conditionalFormatting sqref="I821:K821">
    <cfRule type="expression" dxfId="30" priority="13026">
      <formula>$L821=0</formula>
    </cfRule>
  </conditionalFormatting>
  <conditionalFormatting sqref="J821:K821">
    <cfRule type="cellIs" dxfId="31" priority="49321" operator="lessThan">
      <formula>0</formula>
    </cfRule>
    <cfRule type="cellIs" dxfId="32" priority="34803" operator="lessThan">
      <formula>0</formula>
    </cfRule>
  </conditionalFormatting>
  <conditionalFormatting sqref="L821">
    <cfRule type="expression" dxfId="30" priority="5767">
      <formula>$L821=0</formula>
    </cfRule>
  </conditionalFormatting>
  <conditionalFormatting sqref="M821:O821">
    <cfRule type="expression" dxfId="30" priority="13025">
      <formula>$L821=0</formula>
    </cfRule>
  </conditionalFormatting>
  <conditionalFormatting sqref="N821:O821">
    <cfRule type="cellIs" dxfId="31" priority="49320" operator="lessThan">
      <formula>0</formula>
    </cfRule>
    <cfRule type="cellIs" dxfId="32" priority="34802" operator="lessThan">
      <formula>0</formula>
    </cfRule>
  </conditionalFormatting>
  <conditionalFormatting sqref="P821">
    <cfRule type="expression" dxfId="30" priority="5766">
      <formula>$L821=0</formula>
    </cfRule>
  </conditionalFormatting>
  <conditionalFormatting sqref="Q821:S821">
    <cfRule type="expression" dxfId="30" priority="13024">
      <formula>$L821=0</formula>
    </cfRule>
  </conditionalFormatting>
  <conditionalFormatting sqref="R821:S821">
    <cfRule type="cellIs" dxfId="31" priority="49319" operator="lessThan">
      <formula>0</formula>
    </cfRule>
    <cfRule type="cellIs" dxfId="32" priority="34801" operator="lessThan">
      <formula>0</formula>
    </cfRule>
  </conditionalFormatting>
  <conditionalFormatting sqref="T821">
    <cfRule type="expression" dxfId="30" priority="5765">
      <formula>$L821=0</formula>
    </cfRule>
  </conditionalFormatting>
  <conditionalFormatting sqref="U821:W821">
    <cfRule type="expression" dxfId="30" priority="13023">
      <formula>$L821=0</formula>
    </cfRule>
  </conditionalFormatting>
  <conditionalFormatting sqref="V821:W821">
    <cfRule type="cellIs" dxfId="31" priority="49318" operator="lessThan">
      <formula>0</formula>
    </cfRule>
    <cfRule type="cellIs" dxfId="32" priority="34800" operator="lessThan">
      <formula>0</formula>
    </cfRule>
  </conditionalFormatting>
  <conditionalFormatting sqref="X821">
    <cfRule type="expression" dxfId="30" priority="5764">
      <formula>$L821=0</formula>
    </cfRule>
  </conditionalFormatting>
  <conditionalFormatting sqref="Y821:AA821">
    <cfRule type="expression" dxfId="30" priority="13022">
      <formula>$L821=0</formula>
    </cfRule>
  </conditionalFormatting>
  <conditionalFormatting sqref="Z821:AA821">
    <cfRule type="cellIs" dxfId="31" priority="49317" operator="lessThan">
      <formula>0</formula>
    </cfRule>
    <cfRule type="cellIs" dxfId="32" priority="34799" operator="lessThan">
      <formula>0</formula>
    </cfRule>
  </conditionalFormatting>
  <conditionalFormatting sqref="AB821">
    <cfRule type="expression" dxfId="30" priority="5763">
      <formula>$L821=0</formula>
    </cfRule>
  </conditionalFormatting>
  <conditionalFormatting sqref="D822">
    <cfRule type="expression" dxfId="30" priority="20280">
      <formula>$L822=0</formula>
    </cfRule>
  </conditionalFormatting>
  <conditionalFormatting sqref="H822">
    <cfRule type="expression" dxfId="30" priority="20279">
      <formula>$L822=0</formula>
    </cfRule>
  </conditionalFormatting>
  <conditionalFormatting sqref="L822">
    <cfRule type="expression" dxfId="30" priority="20278">
      <formula>$L822=0</formula>
    </cfRule>
  </conditionalFormatting>
  <conditionalFormatting sqref="P822">
    <cfRule type="expression" dxfId="30" priority="20277">
      <formula>$L822=0</formula>
    </cfRule>
  </conditionalFormatting>
  <conditionalFormatting sqref="T822">
    <cfRule type="expression" dxfId="30" priority="20276">
      <formula>$L822=0</formula>
    </cfRule>
  </conditionalFormatting>
  <conditionalFormatting sqref="X822">
    <cfRule type="expression" dxfId="30" priority="20275">
      <formula>$L822=0</formula>
    </cfRule>
  </conditionalFormatting>
  <conditionalFormatting sqref="AB822">
    <cfRule type="expression" dxfId="30" priority="20274">
      <formula>$L822=0</formula>
    </cfRule>
  </conditionalFormatting>
  <conditionalFormatting sqref="A823:C823">
    <cfRule type="expression" dxfId="30" priority="13021">
      <formula>$L823=0</formula>
    </cfRule>
  </conditionalFormatting>
  <conditionalFormatting sqref="B823:C823">
    <cfRule type="cellIs" dxfId="31" priority="49316" operator="lessThan">
      <formula>0</formula>
    </cfRule>
    <cfRule type="cellIs" dxfId="32" priority="34798" operator="lessThan">
      <formula>0</formula>
    </cfRule>
  </conditionalFormatting>
  <conditionalFormatting sqref="D823">
    <cfRule type="expression" dxfId="30" priority="5762">
      <formula>$L823=0</formula>
    </cfRule>
  </conditionalFormatting>
  <conditionalFormatting sqref="E823:G823">
    <cfRule type="expression" dxfId="30" priority="13020">
      <formula>$L823=0</formula>
    </cfRule>
  </conditionalFormatting>
  <conditionalFormatting sqref="F823:G823">
    <cfRule type="cellIs" dxfId="31" priority="49315" operator="lessThan">
      <formula>0</formula>
    </cfRule>
    <cfRule type="cellIs" dxfId="32" priority="34797" operator="lessThan">
      <formula>0</formula>
    </cfRule>
  </conditionalFormatting>
  <conditionalFormatting sqref="H823">
    <cfRule type="expression" dxfId="30" priority="5761">
      <formula>$L823=0</formula>
    </cfRule>
  </conditionalFormatting>
  <conditionalFormatting sqref="I823:K823">
    <cfRule type="expression" dxfId="30" priority="13019">
      <formula>$L823=0</formula>
    </cfRule>
  </conditionalFormatting>
  <conditionalFormatting sqref="J823:K823">
    <cfRule type="cellIs" dxfId="31" priority="49314" operator="lessThan">
      <formula>0</formula>
    </cfRule>
    <cfRule type="cellIs" dxfId="32" priority="34796" operator="lessThan">
      <formula>0</formula>
    </cfRule>
  </conditionalFormatting>
  <conditionalFormatting sqref="L823">
    <cfRule type="expression" dxfId="30" priority="5760">
      <formula>$L823=0</formula>
    </cfRule>
  </conditionalFormatting>
  <conditionalFormatting sqref="M823:O823">
    <cfRule type="expression" dxfId="30" priority="13018">
      <formula>$L823=0</formula>
    </cfRule>
  </conditionalFormatting>
  <conditionalFormatting sqref="N823:O823">
    <cfRule type="cellIs" dxfId="31" priority="49313" operator="lessThan">
      <formula>0</formula>
    </cfRule>
    <cfRule type="cellIs" dxfId="32" priority="34795" operator="lessThan">
      <formula>0</formula>
    </cfRule>
  </conditionalFormatting>
  <conditionalFormatting sqref="P823">
    <cfRule type="expression" dxfId="30" priority="5759">
      <formula>$L823=0</formula>
    </cfRule>
  </conditionalFormatting>
  <conditionalFormatting sqref="Q823:S823">
    <cfRule type="expression" dxfId="30" priority="13017">
      <formula>$L823=0</formula>
    </cfRule>
  </conditionalFormatting>
  <conditionalFormatting sqref="R823:S823">
    <cfRule type="cellIs" dxfId="31" priority="49312" operator="lessThan">
      <formula>0</formula>
    </cfRule>
    <cfRule type="cellIs" dxfId="32" priority="34794" operator="lessThan">
      <formula>0</formula>
    </cfRule>
  </conditionalFormatting>
  <conditionalFormatting sqref="T823">
    <cfRule type="expression" dxfId="30" priority="5758">
      <formula>$L823=0</formula>
    </cfRule>
  </conditionalFormatting>
  <conditionalFormatting sqref="U823:W823">
    <cfRule type="expression" dxfId="30" priority="13016">
      <formula>$L823=0</formula>
    </cfRule>
  </conditionalFormatting>
  <conditionalFormatting sqref="V823:W823">
    <cfRule type="cellIs" dxfId="31" priority="49311" operator="lessThan">
      <formula>0</formula>
    </cfRule>
    <cfRule type="cellIs" dxfId="32" priority="34793" operator="lessThan">
      <formula>0</formula>
    </cfRule>
  </conditionalFormatting>
  <conditionalFormatting sqref="X823">
    <cfRule type="expression" dxfId="30" priority="5757">
      <formula>$L823=0</formula>
    </cfRule>
  </conditionalFormatting>
  <conditionalFormatting sqref="Y823:AA823">
    <cfRule type="expression" dxfId="30" priority="13015">
      <formula>$L823=0</formula>
    </cfRule>
  </conditionalFormatting>
  <conditionalFormatting sqref="Z823:AA823">
    <cfRule type="cellIs" dxfId="31" priority="49310" operator="lessThan">
      <formula>0</formula>
    </cfRule>
    <cfRule type="cellIs" dxfId="32" priority="34792" operator="lessThan">
      <formula>0</formula>
    </cfRule>
  </conditionalFormatting>
  <conditionalFormatting sqref="AB823">
    <cfRule type="expression" dxfId="30" priority="5756">
      <formula>$L823=0</formula>
    </cfRule>
  </conditionalFormatting>
  <conditionalFormatting sqref="D824">
    <cfRule type="expression" dxfId="30" priority="20273">
      <formula>$L824=0</formula>
    </cfRule>
  </conditionalFormatting>
  <conditionalFormatting sqref="H824">
    <cfRule type="expression" dxfId="30" priority="20272">
      <formula>$L824=0</formula>
    </cfRule>
  </conditionalFormatting>
  <conditionalFormatting sqref="L824">
    <cfRule type="expression" dxfId="30" priority="20271">
      <formula>$L824=0</formula>
    </cfRule>
  </conditionalFormatting>
  <conditionalFormatting sqref="P824">
    <cfRule type="expression" dxfId="30" priority="20270">
      <formula>$L824=0</formula>
    </cfRule>
  </conditionalFormatting>
  <conditionalFormatting sqref="T824">
    <cfRule type="expression" dxfId="30" priority="20269">
      <formula>$L824=0</formula>
    </cfRule>
  </conditionalFormatting>
  <conditionalFormatting sqref="X824">
    <cfRule type="expression" dxfId="30" priority="20268">
      <formula>$L824=0</formula>
    </cfRule>
  </conditionalFormatting>
  <conditionalFormatting sqref="AB824">
    <cfRule type="expression" dxfId="30" priority="20267">
      <formula>$L824=0</formula>
    </cfRule>
  </conditionalFormatting>
  <conditionalFormatting sqref="A825:C825">
    <cfRule type="expression" dxfId="30" priority="13014">
      <formula>$L825=0</formula>
    </cfRule>
  </conditionalFormatting>
  <conditionalFormatting sqref="B825:C825">
    <cfRule type="cellIs" dxfId="31" priority="49309" operator="lessThan">
      <formula>0</formula>
    </cfRule>
    <cfRule type="cellIs" dxfId="32" priority="34791" operator="lessThan">
      <formula>0</formula>
    </cfRule>
  </conditionalFormatting>
  <conditionalFormatting sqref="D825">
    <cfRule type="expression" dxfId="30" priority="5755">
      <formula>$L825=0</formula>
    </cfRule>
  </conditionalFormatting>
  <conditionalFormatting sqref="E825:G825">
    <cfRule type="expression" dxfId="30" priority="13013">
      <formula>$L825=0</formula>
    </cfRule>
  </conditionalFormatting>
  <conditionalFormatting sqref="F825:G825">
    <cfRule type="cellIs" dxfId="31" priority="49308" operator="lessThan">
      <formula>0</formula>
    </cfRule>
    <cfRule type="cellIs" dxfId="32" priority="34790" operator="lessThan">
      <formula>0</formula>
    </cfRule>
  </conditionalFormatting>
  <conditionalFormatting sqref="H825">
    <cfRule type="expression" dxfId="30" priority="5754">
      <formula>$L825=0</formula>
    </cfRule>
  </conditionalFormatting>
  <conditionalFormatting sqref="I825:K825">
    <cfRule type="expression" dxfId="30" priority="13012">
      <formula>$L825=0</formula>
    </cfRule>
  </conditionalFormatting>
  <conditionalFormatting sqref="J825:K825">
    <cfRule type="cellIs" dxfId="31" priority="49307" operator="lessThan">
      <formula>0</formula>
    </cfRule>
    <cfRule type="cellIs" dxfId="32" priority="34789" operator="lessThan">
      <formula>0</formula>
    </cfRule>
  </conditionalFormatting>
  <conditionalFormatting sqref="L825">
    <cfRule type="expression" dxfId="30" priority="5753">
      <formula>$L825=0</formula>
    </cfRule>
  </conditionalFormatting>
  <conditionalFormatting sqref="M825:O825">
    <cfRule type="expression" dxfId="30" priority="13011">
      <formula>$L825=0</formula>
    </cfRule>
  </conditionalFormatting>
  <conditionalFormatting sqref="N825:O825">
    <cfRule type="cellIs" dxfId="31" priority="49306" operator="lessThan">
      <formula>0</formula>
    </cfRule>
    <cfRule type="cellIs" dxfId="32" priority="34788" operator="lessThan">
      <formula>0</formula>
    </cfRule>
  </conditionalFormatting>
  <conditionalFormatting sqref="P825">
    <cfRule type="expression" dxfId="30" priority="5752">
      <formula>$L825=0</formula>
    </cfRule>
  </conditionalFormatting>
  <conditionalFormatting sqref="Q825:S825">
    <cfRule type="expression" dxfId="30" priority="13010">
      <formula>$L825=0</formula>
    </cfRule>
  </conditionalFormatting>
  <conditionalFormatting sqref="R825:S825">
    <cfRule type="cellIs" dxfId="31" priority="49305" operator="lessThan">
      <formula>0</formula>
    </cfRule>
    <cfRule type="cellIs" dxfId="32" priority="34787" operator="lessThan">
      <formula>0</formula>
    </cfRule>
  </conditionalFormatting>
  <conditionalFormatting sqref="T825">
    <cfRule type="expression" dxfId="30" priority="5751">
      <formula>$L825=0</formula>
    </cfRule>
  </conditionalFormatting>
  <conditionalFormatting sqref="U825:W825">
    <cfRule type="expression" dxfId="30" priority="13009">
      <formula>$L825=0</formula>
    </cfRule>
  </conditionalFormatting>
  <conditionalFormatting sqref="V825:W825">
    <cfRule type="cellIs" dxfId="31" priority="49304" operator="lessThan">
      <formula>0</formula>
    </cfRule>
    <cfRule type="cellIs" dxfId="32" priority="34786" operator="lessThan">
      <formula>0</formula>
    </cfRule>
  </conditionalFormatting>
  <conditionalFormatting sqref="X825">
    <cfRule type="expression" dxfId="30" priority="5750">
      <formula>$L825=0</formula>
    </cfRule>
  </conditionalFormatting>
  <conditionalFormatting sqref="Y825:AA825">
    <cfRule type="expression" dxfId="30" priority="13008">
      <formula>$L825=0</formula>
    </cfRule>
  </conditionalFormatting>
  <conditionalFormatting sqref="Z825:AA825">
    <cfRule type="cellIs" dxfId="31" priority="49303" operator="lessThan">
      <formula>0</formula>
    </cfRule>
    <cfRule type="cellIs" dxfId="32" priority="34785" operator="lessThan">
      <formula>0</formula>
    </cfRule>
  </conditionalFormatting>
  <conditionalFormatting sqref="AB825">
    <cfRule type="expression" dxfId="30" priority="5749">
      <formula>$L825=0</formula>
    </cfRule>
  </conditionalFormatting>
  <conditionalFormatting sqref="D826">
    <cfRule type="expression" dxfId="30" priority="20266">
      <formula>$L826=0</formula>
    </cfRule>
  </conditionalFormatting>
  <conditionalFormatting sqref="H826">
    <cfRule type="expression" dxfId="30" priority="20265">
      <formula>$L826=0</formula>
    </cfRule>
  </conditionalFormatting>
  <conditionalFormatting sqref="L826">
    <cfRule type="expression" dxfId="30" priority="20264">
      <formula>$L826=0</formula>
    </cfRule>
  </conditionalFormatting>
  <conditionalFormatting sqref="P826">
    <cfRule type="expression" dxfId="30" priority="20263">
      <formula>$L826=0</formula>
    </cfRule>
  </conditionalFormatting>
  <conditionalFormatting sqref="T826">
    <cfRule type="expression" dxfId="30" priority="20262">
      <formula>$L826=0</formula>
    </cfRule>
  </conditionalFormatting>
  <conditionalFormatting sqref="X826">
    <cfRule type="expression" dxfId="30" priority="20261">
      <formula>$L826=0</formula>
    </cfRule>
  </conditionalFormatting>
  <conditionalFormatting sqref="AB826">
    <cfRule type="expression" dxfId="30" priority="20260">
      <formula>$L826=0</formula>
    </cfRule>
  </conditionalFormatting>
  <conditionalFormatting sqref="A827:C827">
    <cfRule type="expression" dxfId="30" priority="13007">
      <formula>$L827=0</formula>
    </cfRule>
  </conditionalFormatting>
  <conditionalFormatting sqref="B827:C827">
    <cfRule type="cellIs" dxfId="31" priority="49302" operator="lessThan">
      <formula>0</formula>
    </cfRule>
    <cfRule type="cellIs" dxfId="32" priority="34784" operator="lessThan">
      <formula>0</formula>
    </cfRule>
  </conditionalFormatting>
  <conditionalFormatting sqref="D827">
    <cfRule type="expression" dxfId="30" priority="5748">
      <formula>$L827=0</formula>
    </cfRule>
  </conditionalFormatting>
  <conditionalFormatting sqref="E827:G827">
    <cfRule type="expression" dxfId="30" priority="13006">
      <formula>$L827=0</formula>
    </cfRule>
  </conditionalFormatting>
  <conditionalFormatting sqref="F827:G827">
    <cfRule type="cellIs" dxfId="31" priority="49301" operator="lessThan">
      <formula>0</formula>
    </cfRule>
    <cfRule type="cellIs" dxfId="32" priority="34783" operator="lessThan">
      <formula>0</formula>
    </cfRule>
  </conditionalFormatting>
  <conditionalFormatting sqref="H827">
    <cfRule type="expression" dxfId="30" priority="5747">
      <formula>$L827=0</formula>
    </cfRule>
  </conditionalFormatting>
  <conditionalFormatting sqref="I827:K827">
    <cfRule type="expression" dxfId="30" priority="13005">
      <formula>$L827=0</formula>
    </cfRule>
  </conditionalFormatting>
  <conditionalFormatting sqref="J827:K827">
    <cfRule type="cellIs" dxfId="31" priority="49300" operator="lessThan">
      <formula>0</formula>
    </cfRule>
    <cfRule type="cellIs" dxfId="32" priority="34782" operator="lessThan">
      <formula>0</formula>
    </cfRule>
  </conditionalFormatting>
  <conditionalFormatting sqref="L827">
    <cfRule type="expression" dxfId="30" priority="5746">
      <formula>$L827=0</formula>
    </cfRule>
  </conditionalFormatting>
  <conditionalFormatting sqref="M827:O827">
    <cfRule type="expression" dxfId="30" priority="13004">
      <formula>$L827=0</formula>
    </cfRule>
  </conditionalFormatting>
  <conditionalFormatting sqref="N827:O827">
    <cfRule type="cellIs" dxfId="31" priority="49299" operator="lessThan">
      <formula>0</formula>
    </cfRule>
    <cfRule type="cellIs" dxfId="32" priority="34781" operator="lessThan">
      <formula>0</formula>
    </cfRule>
  </conditionalFormatting>
  <conditionalFormatting sqref="P827">
    <cfRule type="expression" dxfId="30" priority="5745">
      <formula>$L827=0</formula>
    </cfRule>
  </conditionalFormatting>
  <conditionalFormatting sqref="Q827:S827">
    <cfRule type="expression" dxfId="30" priority="13003">
      <formula>$L827=0</formula>
    </cfRule>
  </conditionalFormatting>
  <conditionalFormatting sqref="R827:S827">
    <cfRule type="cellIs" dxfId="31" priority="49298" operator="lessThan">
      <formula>0</formula>
    </cfRule>
    <cfRule type="cellIs" dxfId="32" priority="34780" operator="lessThan">
      <formula>0</formula>
    </cfRule>
  </conditionalFormatting>
  <conditionalFormatting sqref="T827">
    <cfRule type="expression" dxfId="30" priority="5744">
      <formula>$L827=0</formula>
    </cfRule>
  </conditionalFormatting>
  <conditionalFormatting sqref="U827:W827">
    <cfRule type="expression" dxfId="30" priority="13002">
      <formula>$L827=0</formula>
    </cfRule>
  </conditionalFormatting>
  <conditionalFormatting sqref="V827:W827">
    <cfRule type="cellIs" dxfId="31" priority="49297" operator="lessThan">
      <formula>0</formula>
    </cfRule>
    <cfRule type="cellIs" dxfId="32" priority="34779" operator="lessThan">
      <formula>0</formula>
    </cfRule>
  </conditionalFormatting>
  <conditionalFormatting sqref="X827">
    <cfRule type="expression" dxfId="30" priority="5743">
      <formula>$L827=0</formula>
    </cfRule>
  </conditionalFormatting>
  <conditionalFormatting sqref="Y827:AA827">
    <cfRule type="expression" dxfId="30" priority="13001">
      <formula>$L827=0</formula>
    </cfRule>
  </conditionalFormatting>
  <conditionalFormatting sqref="Z827:AA827">
    <cfRule type="cellIs" dxfId="31" priority="49296" operator="lessThan">
      <formula>0</formula>
    </cfRule>
    <cfRule type="cellIs" dxfId="32" priority="34778" operator="lessThan">
      <formula>0</formula>
    </cfRule>
  </conditionalFormatting>
  <conditionalFormatting sqref="AB827">
    <cfRule type="expression" dxfId="30" priority="5742">
      <formula>$L827=0</formula>
    </cfRule>
  </conditionalFormatting>
  <conditionalFormatting sqref="D828">
    <cfRule type="expression" dxfId="30" priority="20259">
      <formula>$L828=0</formula>
    </cfRule>
  </conditionalFormatting>
  <conditionalFormatting sqref="H828">
    <cfRule type="expression" dxfId="30" priority="20258">
      <formula>$L828=0</formula>
    </cfRule>
  </conditionalFormatting>
  <conditionalFormatting sqref="L828">
    <cfRule type="expression" dxfId="30" priority="20257">
      <formula>$L828=0</formula>
    </cfRule>
  </conditionalFormatting>
  <conditionalFormatting sqref="P828">
    <cfRule type="expression" dxfId="30" priority="20256">
      <formula>$L828=0</formula>
    </cfRule>
  </conditionalFormatting>
  <conditionalFormatting sqref="T828">
    <cfRule type="expression" dxfId="30" priority="20255">
      <formula>$L828=0</formula>
    </cfRule>
  </conditionalFormatting>
  <conditionalFormatting sqref="X828">
    <cfRule type="expression" dxfId="30" priority="20254">
      <formula>$L828=0</formula>
    </cfRule>
  </conditionalFormatting>
  <conditionalFormatting sqref="AB828">
    <cfRule type="expression" dxfId="30" priority="20253">
      <formula>$L828=0</formula>
    </cfRule>
  </conditionalFormatting>
  <conditionalFormatting sqref="A829:C829">
    <cfRule type="expression" dxfId="30" priority="13000">
      <formula>$L829=0</formula>
    </cfRule>
  </conditionalFormatting>
  <conditionalFormatting sqref="B829:C829">
    <cfRule type="cellIs" dxfId="31" priority="49295" operator="lessThan">
      <formula>0</formula>
    </cfRule>
    <cfRule type="cellIs" dxfId="32" priority="34777" operator="lessThan">
      <formula>0</formula>
    </cfRule>
  </conditionalFormatting>
  <conditionalFormatting sqref="D829">
    <cfRule type="expression" dxfId="30" priority="5741">
      <formula>$L829=0</formula>
    </cfRule>
  </conditionalFormatting>
  <conditionalFormatting sqref="E829:G829">
    <cfRule type="expression" dxfId="30" priority="12999">
      <formula>$L829=0</formula>
    </cfRule>
  </conditionalFormatting>
  <conditionalFormatting sqref="F829:G829">
    <cfRule type="cellIs" dxfId="31" priority="49294" operator="lessThan">
      <formula>0</formula>
    </cfRule>
    <cfRule type="cellIs" dxfId="32" priority="34776" operator="lessThan">
      <formula>0</formula>
    </cfRule>
  </conditionalFormatting>
  <conditionalFormatting sqref="H829">
    <cfRule type="expression" dxfId="30" priority="5740">
      <formula>$L829=0</formula>
    </cfRule>
  </conditionalFormatting>
  <conditionalFormatting sqref="I829:K829">
    <cfRule type="expression" dxfId="30" priority="12998">
      <formula>$L829=0</formula>
    </cfRule>
  </conditionalFormatting>
  <conditionalFormatting sqref="J829:K829">
    <cfRule type="cellIs" dxfId="31" priority="49293" operator="lessThan">
      <formula>0</formula>
    </cfRule>
    <cfRule type="cellIs" dxfId="32" priority="34775" operator="lessThan">
      <formula>0</formula>
    </cfRule>
  </conditionalFormatting>
  <conditionalFormatting sqref="L829">
    <cfRule type="expression" dxfId="30" priority="5739">
      <formula>$L829=0</formula>
    </cfRule>
  </conditionalFormatting>
  <conditionalFormatting sqref="M829:O829">
    <cfRule type="expression" dxfId="30" priority="12997">
      <formula>$L829=0</formula>
    </cfRule>
  </conditionalFormatting>
  <conditionalFormatting sqref="N829:O829">
    <cfRule type="cellIs" dxfId="31" priority="49292" operator="lessThan">
      <formula>0</formula>
    </cfRule>
    <cfRule type="cellIs" dxfId="32" priority="34774" operator="lessThan">
      <formula>0</formula>
    </cfRule>
  </conditionalFormatting>
  <conditionalFormatting sqref="P829">
    <cfRule type="expression" dxfId="30" priority="5738">
      <formula>$L829=0</formula>
    </cfRule>
  </conditionalFormatting>
  <conditionalFormatting sqref="Q829:S829">
    <cfRule type="expression" dxfId="30" priority="12996">
      <formula>$L829=0</formula>
    </cfRule>
  </conditionalFormatting>
  <conditionalFormatting sqref="R829:S829">
    <cfRule type="cellIs" dxfId="31" priority="49291" operator="lessThan">
      <formula>0</formula>
    </cfRule>
    <cfRule type="cellIs" dxfId="32" priority="34773" operator="lessThan">
      <formula>0</formula>
    </cfRule>
  </conditionalFormatting>
  <conditionalFormatting sqref="T829">
    <cfRule type="expression" dxfId="30" priority="5737">
      <formula>$L829=0</formula>
    </cfRule>
  </conditionalFormatting>
  <conditionalFormatting sqref="U829:W829">
    <cfRule type="expression" dxfId="30" priority="12995">
      <formula>$L829=0</formula>
    </cfRule>
  </conditionalFormatting>
  <conditionalFormatting sqref="V829:W829">
    <cfRule type="cellIs" dxfId="31" priority="49290" operator="lessThan">
      <formula>0</formula>
    </cfRule>
    <cfRule type="cellIs" dxfId="32" priority="34772" operator="lessThan">
      <formula>0</formula>
    </cfRule>
  </conditionalFormatting>
  <conditionalFormatting sqref="X829">
    <cfRule type="expression" dxfId="30" priority="5736">
      <formula>$L829=0</formula>
    </cfRule>
  </conditionalFormatting>
  <conditionalFormatting sqref="Y829:AA829">
    <cfRule type="expression" dxfId="30" priority="12994">
      <formula>$L829=0</formula>
    </cfRule>
  </conditionalFormatting>
  <conditionalFormatting sqref="Z829:AA829">
    <cfRule type="cellIs" dxfId="31" priority="49289" operator="lessThan">
      <formula>0</formula>
    </cfRule>
    <cfRule type="cellIs" dxfId="32" priority="34771" operator="lessThan">
      <formula>0</formula>
    </cfRule>
  </conditionalFormatting>
  <conditionalFormatting sqref="AB829">
    <cfRule type="expression" dxfId="30" priority="5735">
      <formula>$L829=0</formula>
    </cfRule>
  </conditionalFormatting>
  <conditionalFormatting sqref="D830">
    <cfRule type="expression" dxfId="30" priority="20252">
      <formula>$L830=0</formula>
    </cfRule>
  </conditionalFormatting>
  <conditionalFormatting sqref="H830">
    <cfRule type="expression" dxfId="30" priority="20251">
      <formula>$L830=0</formula>
    </cfRule>
  </conditionalFormatting>
  <conditionalFormatting sqref="L830">
    <cfRule type="expression" dxfId="30" priority="20250">
      <formula>$L830=0</formula>
    </cfRule>
  </conditionalFormatting>
  <conditionalFormatting sqref="P830">
    <cfRule type="expression" dxfId="30" priority="20249">
      <formula>$L830=0</formula>
    </cfRule>
  </conditionalFormatting>
  <conditionalFormatting sqref="T830">
    <cfRule type="expression" dxfId="30" priority="20248">
      <formula>$L830=0</formula>
    </cfRule>
  </conditionalFormatting>
  <conditionalFormatting sqref="X830">
    <cfRule type="expression" dxfId="30" priority="20247">
      <formula>$L830=0</formula>
    </cfRule>
  </conditionalFormatting>
  <conditionalFormatting sqref="AB830">
    <cfRule type="expression" dxfId="30" priority="20246">
      <formula>$L830=0</formula>
    </cfRule>
  </conditionalFormatting>
  <conditionalFormatting sqref="A831:C831">
    <cfRule type="expression" dxfId="30" priority="12993">
      <formula>$L831=0</formula>
    </cfRule>
  </conditionalFormatting>
  <conditionalFormatting sqref="B831:C831">
    <cfRule type="cellIs" dxfId="31" priority="49288" operator="lessThan">
      <formula>0</formula>
    </cfRule>
    <cfRule type="cellIs" dxfId="32" priority="34770" operator="lessThan">
      <formula>0</formula>
    </cfRule>
  </conditionalFormatting>
  <conditionalFormatting sqref="D831">
    <cfRule type="expression" dxfId="30" priority="5734">
      <formula>$L831=0</formula>
    </cfRule>
  </conditionalFormatting>
  <conditionalFormatting sqref="E831:G831">
    <cfRule type="expression" dxfId="30" priority="12992">
      <formula>$L831=0</formula>
    </cfRule>
  </conditionalFormatting>
  <conditionalFormatting sqref="F831:G831">
    <cfRule type="cellIs" dxfId="31" priority="49287" operator="lessThan">
      <formula>0</formula>
    </cfRule>
    <cfRule type="cellIs" dxfId="32" priority="34769" operator="lessThan">
      <formula>0</formula>
    </cfRule>
  </conditionalFormatting>
  <conditionalFormatting sqref="H831">
    <cfRule type="expression" dxfId="30" priority="5733">
      <formula>$L831=0</formula>
    </cfRule>
  </conditionalFormatting>
  <conditionalFormatting sqref="I831:K831">
    <cfRule type="expression" dxfId="30" priority="12991">
      <formula>$L831=0</formula>
    </cfRule>
  </conditionalFormatting>
  <conditionalFormatting sqref="J831:K831">
    <cfRule type="cellIs" dxfId="31" priority="49286" operator="lessThan">
      <formula>0</formula>
    </cfRule>
    <cfRule type="cellIs" dxfId="32" priority="34768" operator="lessThan">
      <formula>0</formula>
    </cfRule>
  </conditionalFormatting>
  <conditionalFormatting sqref="L831">
    <cfRule type="expression" dxfId="30" priority="5732">
      <formula>$L831=0</formula>
    </cfRule>
  </conditionalFormatting>
  <conditionalFormatting sqref="M831:O831">
    <cfRule type="expression" dxfId="30" priority="12990">
      <formula>$L831=0</formula>
    </cfRule>
  </conditionalFormatting>
  <conditionalFormatting sqref="N831:O831">
    <cfRule type="cellIs" dxfId="31" priority="49285" operator="lessThan">
      <formula>0</formula>
    </cfRule>
    <cfRule type="cellIs" dxfId="32" priority="34767" operator="lessThan">
      <formula>0</formula>
    </cfRule>
  </conditionalFormatting>
  <conditionalFormatting sqref="P831">
    <cfRule type="expression" dxfId="30" priority="5731">
      <formula>$L831=0</formula>
    </cfRule>
  </conditionalFormatting>
  <conditionalFormatting sqref="Q831:S831">
    <cfRule type="expression" dxfId="30" priority="12989">
      <formula>$L831=0</formula>
    </cfRule>
  </conditionalFormatting>
  <conditionalFormatting sqref="R831:S831">
    <cfRule type="cellIs" dxfId="31" priority="49284" operator="lessThan">
      <formula>0</formula>
    </cfRule>
    <cfRule type="cellIs" dxfId="32" priority="34766" operator="lessThan">
      <formula>0</formula>
    </cfRule>
  </conditionalFormatting>
  <conditionalFormatting sqref="T831">
    <cfRule type="expression" dxfId="30" priority="5730">
      <formula>$L831=0</formula>
    </cfRule>
  </conditionalFormatting>
  <conditionalFormatting sqref="U831:W831">
    <cfRule type="expression" dxfId="30" priority="12988">
      <formula>$L831=0</formula>
    </cfRule>
  </conditionalFormatting>
  <conditionalFormatting sqref="V831:W831">
    <cfRule type="cellIs" dxfId="31" priority="49283" operator="lessThan">
      <formula>0</formula>
    </cfRule>
    <cfRule type="cellIs" dxfId="32" priority="34765" operator="lessThan">
      <formula>0</formula>
    </cfRule>
  </conditionalFormatting>
  <conditionalFormatting sqref="X831">
    <cfRule type="expression" dxfId="30" priority="5729">
      <formula>$L831=0</formula>
    </cfRule>
  </conditionalFormatting>
  <conditionalFormatting sqref="Y831:AA831">
    <cfRule type="expression" dxfId="30" priority="12987">
      <formula>$L831=0</formula>
    </cfRule>
  </conditionalFormatting>
  <conditionalFormatting sqref="Z831:AA831">
    <cfRule type="cellIs" dxfId="31" priority="49282" operator="lessThan">
      <formula>0</formula>
    </cfRule>
    <cfRule type="cellIs" dxfId="32" priority="34764" operator="lessThan">
      <formula>0</formula>
    </cfRule>
  </conditionalFormatting>
  <conditionalFormatting sqref="AB831">
    <cfRule type="expression" dxfId="30" priority="5728">
      <formula>$L831=0</formula>
    </cfRule>
  </conditionalFormatting>
  <conditionalFormatting sqref="D832">
    <cfRule type="expression" dxfId="30" priority="20245">
      <formula>$L832=0</formula>
    </cfRule>
  </conditionalFormatting>
  <conditionalFormatting sqref="H832">
    <cfRule type="expression" dxfId="30" priority="20244">
      <formula>$L832=0</formula>
    </cfRule>
  </conditionalFormatting>
  <conditionalFormatting sqref="L832">
    <cfRule type="expression" dxfId="30" priority="20243">
      <formula>$L832=0</formula>
    </cfRule>
  </conditionalFormatting>
  <conditionalFormatting sqref="P832">
    <cfRule type="expression" dxfId="30" priority="20242">
      <formula>$L832=0</formula>
    </cfRule>
  </conditionalFormatting>
  <conditionalFormatting sqref="T832">
    <cfRule type="expression" dxfId="30" priority="20241">
      <formula>$L832=0</formula>
    </cfRule>
  </conditionalFormatting>
  <conditionalFormatting sqref="X832">
    <cfRule type="expression" dxfId="30" priority="20240">
      <formula>$L832=0</formula>
    </cfRule>
  </conditionalFormatting>
  <conditionalFormatting sqref="AB832">
    <cfRule type="expression" dxfId="30" priority="20239">
      <formula>$L832=0</formula>
    </cfRule>
  </conditionalFormatting>
  <conditionalFormatting sqref="A833:C833">
    <cfRule type="expression" dxfId="30" priority="12986">
      <formula>$L833=0</formula>
    </cfRule>
  </conditionalFormatting>
  <conditionalFormatting sqref="B833:C833">
    <cfRule type="cellIs" dxfId="31" priority="49281" operator="lessThan">
      <formula>0</formula>
    </cfRule>
    <cfRule type="cellIs" dxfId="32" priority="34763" operator="lessThan">
      <formula>0</formula>
    </cfRule>
  </conditionalFormatting>
  <conditionalFormatting sqref="D833">
    <cfRule type="expression" dxfId="30" priority="5727">
      <formula>$L833=0</formula>
    </cfRule>
  </conditionalFormatting>
  <conditionalFormatting sqref="E833:G833">
    <cfRule type="expression" dxfId="30" priority="12985">
      <formula>$L833=0</formula>
    </cfRule>
  </conditionalFormatting>
  <conditionalFormatting sqref="F833:G833">
    <cfRule type="cellIs" dxfId="31" priority="49280" operator="lessThan">
      <formula>0</formula>
    </cfRule>
    <cfRule type="cellIs" dxfId="32" priority="34762" operator="lessThan">
      <formula>0</formula>
    </cfRule>
  </conditionalFormatting>
  <conditionalFormatting sqref="H833">
    <cfRule type="expression" dxfId="30" priority="5726">
      <formula>$L833=0</formula>
    </cfRule>
  </conditionalFormatting>
  <conditionalFormatting sqref="I833:K833">
    <cfRule type="expression" dxfId="30" priority="12984">
      <formula>$L833=0</formula>
    </cfRule>
  </conditionalFormatting>
  <conditionalFormatting sqref="J833:K833">
    <cfRule type="cellIs" dxfId="31" priority="49279" operator="lessThan">
      <formula>0</formula>
    </cfRule>
    <cfRule type="cellIs" dxfId="32" priority="34761" operator="lessThan">
      <formula>0</formula>
    </cfRule>
  </conditionalFormatting>
  <conditionalFormatting sqref="L833">
    <cfRule type="expression" dxfId="30" priority="5725">
      <formula>$L833=0</formula>
    </cfRule>
  </conditionalFormatting>
  <conditionalFormatting sqref="M833:O833">
    <cfRule type="expression" dxfId="30" priority="12983">
      <formula>$L833=0</formula>
    </cfRule>
  </conditionalFormatting>
  <conditionalFormatting sqref="N833:O833">
    <cfRule type="cellIs" dxfId="31" priority="49278" operator="lessThan">
      <formula>0</formula>
    </cfRule>
    <cfRule type="cellIs" dxfId="32" priority="34760" operator="lessThan">
      <formula>0</formula>
    </cfRule>
  </conditionalFormatting>
  <conditionalFormatting sqref="P833">
    <cfRule type="expression" dxfId="30" priority="5724">
      <formula>$L833=0</formula>
    </cfRule>
  </conditionalFormatting>
  <conditionalFormatting sqref="Q833:S833">
    <cfRule type="expression" dxfId="30" priority="12982">
      <formula>$L833=0</formula>
    </cfRule>
  </conditionalFormatting>
  <conditionalFormatting sqref="R833:S833">
    <cfRule type="cellIs" dxfId="31" priority="49277" operator="lessThan">
      <formula>0</formula>
    </cfRule>
    <cfRule type="cellIs" dxfId="32" priority="34759" operator="lessThan">
      <formula>0</formula>
    </cfRule>
  </conditionalFormatting>
  <conditionalFormatting sqref="T833">
    <cfRule type="expression" dxfId="30" priority="5723">
      <formula>$L833=0</formula>
    </cfRule>
  </conditionalFormatting>
  <conditionalFormatting sqref="U833:W833">
    <cfRule type="expression" dxfId="30" priority="12981">
      <formula>$L833=0</formula>
    </cfRule>
  </conditionalFormatting>
  <conditionalFormatting sqref="V833:W833">
    <cfRule type="cellIs" dxfId="31" priority="49276" operator="lessThan">
      <formula>0</formula>
    </cfRule>
    <cfRule type="cellIs" dxfId="32" priority="34758" operator="lessThan">
      <formula>0</formula>
    </cfRule>
  </conditionalFormatting>
  <conditionalFormatting sqref="X833">
    <cfRule type="expression" dxfId="30" priority="5722">
      <formula>$L833=0</formula>
    </cfRule>
  </conditionalFormatting>
  <conditionalFormatting sqref="Y833:AA833">
    <cfRule type="expression" dxfId="30" priority="12980">
      <formula>$L833=0</formula>
    </cfRule>
  </conditionalFormatting>
  <conditionalFormatting sqref="Z833:AA833">
    <cfRule type="cellIs" dxfId="31" priority="49275" operator="lessThan">
      <formula>0</formula>
    </cfRule>
    <cfRule type="cellIs" dxfId="32" priority="34757" operator="lessThan">
      <formula>0</formula>
    </cfRule>
  </conditionalFormatting>
  <conditionalFormatting sqref="AB833">
    <cfRule type="expression" dxfId="30" priority="5721">
      <formula>$L833=0</formula>
    </cfRule>
  </conditionalFormatting>
  <conditionalFormatting sqref="D834">
    <cfRule type="expression" dxfId="30" priority="20238">
      <formula>$L834=0</formula>
    </cfRule>
  </conditionalFormatting>
  <conditionalFormatting sqref="H834">
    <cfRule type="expression" dxfId="30" priority="20237">
      <formula>$L834=0</formula>
    </cfRule>
  </conditionalFormatting>
  <conditionalFormatting sqref="L834">
    <cfRule type="expression" dxfId="30" priority="20236">
      <formula>$L834=0</formula>
    </cfRule>
  </conditionalFormatting>
  <conditionalFormatting sqref="P834">
    <cfRule type="expression" dxfId="30" priority="20235">
      <formula>$L834=0</formula>
    </cfRule>
  </conditionalFormatting>
  <conditionalFormatting sqref="T834">
    <cfRule type="expression" dxfId="30" priority="20234">
      <formula>$L834=0</formula>
    </cfRule>
  </conditionalFormatting>
  <conditionalFormatting sqref="X834">
    <cfRule type="expression" dxfId="30" priority="20233">
      <formula>$L834=0</formula>
    </cfRule>
  </conditionalFormatting>
  <conditionalFormatting sqref="AB834">
    <cfRule type="expression" dxfId="30" priority="20232">
      <formula>$L834=0</formula>
    </cfRule>
  </conditionalFormatting>
  <conditionalFormatting sqref="A835:C835">
    <cfRule type="expression" dxfId="30" priority="12979">
      <formula>$L835=0</formula>
    </cfRule>
  </conditionalFormatting>
  <conditionalFormatting sqref="B835:C835">
    <cfRule type="cellIs" dxfId="31" priority="49274" operator="lessThan">
      <formula>0</formula>
    </cfRule>
    <cfRule type="cellIs" dxfId="32" priority="34756" operator="lessThan">
      <formula>0</formula>
    </cfRule>
  </conditionalFormatting>
  <conditionalFormatting sqref="D835">
    <cfRule type="expression" dxfId="30" priority="5720">
      <formula>$L835=0</formula>
    </cfRule>
  </conditionalFormatting>
  <conditionalFormatting sqref="E835:G835">
    <cfRule type="expression" dxfId="30" priority="12978">
      <formula>$L835=0</formula>
    </cfRule>
  </conditionalFormatting>
  <conditionalFormatting sqref="F835:G835">
    <cfRule type="cellIs" dxfId="31" priority="49273" operator="lessThan">
      <formula>0</formula>
    </cfRule>
    <cfRule type="cellIs" dxfId="32" priority="34755" operator="lessThan">
      <formula>0</formula>
    </cfRule>
  </conditionalFormatting>
  <conditionalFormatting sqref="H835">
    <cfRule type="expression" dxfId="30" priority="5719">
      <formula>$L835=0</formula>
    </cfRule>
  </conditionalFormatting>
  <conditionalFormatting sqref="I835:K835">
    <cfRule type="expression" dxfId="30" priority="12977">
      <formula>$L835=0</formula>
    </cfRule>
  </conditionalFormatting>
  <conditionalFormatting sqref="J835:K835">
    <cfRule type="cellIs" dxfId="31" priority="49272" operator="lessThan">
      <formula>0</formula>
    </cfRule>
    <cfRule type="cellIs" dxfId="32" priority="34754" operator="lessThan">
      <formula>0</formula>
    </cfRule>
  </conditionalFormatting>
  <conditionalFormatting sqref="L835">
    <cfRule type="expression" dxfId="30" priority="5718">
      <formula>$L835=0</formula>
    </cfRule>
  </conditionalFormatting>
  <conditionalFormatting sqref="M835:O835">
    <cfRule type="expression" dxfId="30" priority="12976">
      <formula>$L835=0</formula>
    </cfRule>
  </conditionalFormatting>
  <conditionalFormatting sqref="N835:O835">
    <cfRule type="cellIs" dxfId="31" priority="49271" operator="lessThan">
      <formula>0</formula>
    </cfRule>
    <cfRule type="cellIs" dxfId="32" priority="34753" operator="lessThan">
      <formula>0</formula>
    </cfRule>
  </conditionalFormatting>
  <conditionalFormatting sqref="P835">
    <cfRule type="expression" dxfId="30" priority="5717">
      <formula>$L835=0</formula>
    </cfRule>
  </conditionalFormatting>
  <conditionalFormatting sqref="Q835:S835">
    <cfRule type="expression" dxfId="30" priority="12975">
      <formula>$L835=0</formula>
    </cfRule>
  </conditionalFormatting>
  <conditionalFormatting sqref="R835:S835">
    <cfRule type="cellIs" dxfId="31" priority="49270" operator="lessThan">
      <formula>0</formula>
    </cfRule>
    <cfRule type="cellIs" dxfId="32" priority="34752" operator="lessThan">
      <formula>0</formula>
    </cfRule>
  </conditionalFormatting>
  <conditionalFormatting sqref="T835">
    <cfRule type="expression" dxfId="30" priority="5716">
      <formula>$L835=0</formula>
    </cfRule>
  </conditionalFormatting>
  <conditionalFormatting sqref="U835:W835">
    <cfRule type="expression" dxfId="30" priority="12974">
      <formula>$L835=0</formula>
    </cfRule>
  </conditionalFormatting>
  <conditionalFormatting sqref="V835:W835">
    <cfRule type="cellIs" dxfId="31" priority="49269" operator="lessThan">
      <formula>0</formula>
    </cfRule>
    <cfRule type="cellIs" dxfId="32" priority="34751" operator="lessThan">
      <formula>0</formula>
    </cfRule>
  </conditionalFormatting>
  <conditionalFormatting sqref="X835">
    <cfRule type="expression" dxfId="30" priority="5715">
      <formula>$L835=0</formula>
    </cfRule>
  </conditionalFormatting>
  <conditionalFormatting sqref="Y835:AA835">
    <cfRule type="expression" dxfId="30" priority="12973">
      <formula>$L835=0</formula>
    </cfRule>
  </conditionalFormatting>
  <conditionalFormatting sqref="Z835:AA835">
    <cfRule type="cellIs" dxfId="31" priority="49268" operator="lessThan">
      <formula>0</formula>
    </cfRule>
    <cfRule type="cellIs" dxfId="32" priority="34750" operator="lessThan">
      <formula>0</formula>
    </cfRule>
  </conditionalFormatting>
  <conditionalFormatting sqref="AB835">
    <cfRule type="expression" dxfId="30" priority="5714">
      <formula>$L835=0</formula>
    </cfRule>
  </conditionalFormatting>
  <conditionalFormatting sqref="D836">
    <cfRule type="expression" dxfId="30" priority="20231">
      <formula>$L836=0</formula>
    </cfRule>
  </conditionalFormatting>
  <conditionalFormatting sqref="H836">
    <cfRule type="expression" dxfId="30" priority="20230">
      <formula>$L836=0</formula>
    </cfRule>
  </conditionalFormatting>
  <conditionalFormatting sqref="L836">
    <cfRule type="expression" dxfId="30" priority="20229">
      <formula>$L836=0</formula>
    </cfRule>
  </conditionalFormatting>
  <conditionalFormatting sqref="P836">
    <cfRule type="expression" dxfId="30" priority="20228">
      <formula>$L836=0</formula>
    </cfRule>
  </conditionalFormatting>
  <conditionalFormatting sqref="T836">
    <cfRule type="expression" dxfId="30" priority="20227">
      <formula>$L836=0</formula>
    </cfRule>
  </conditionalFormatting>
  <conditionalFormatting sqref="X836">
    <cfRule type="expression" dxfId="30" priority="20226">
      <formula>$L836=0</formula>
    </cfRule>
  </conditionalFormatting>
  <conditionalFormatting sqref="AB836">
    <cfRule type="expression" dxfId="30" priority="20225">
      <formula>$L836=0</formula>
    </cfRule>
  </conditionalFormatting>
  <conditionalFormatting sqref="A837:C837">
    <cfRule type="expression" dxfId="30" priority="12972">
      <formula>$L837=0</formula>
    </cfRule>
  </conditionalFormatting>
  <conditionalFormatting sqref="B837:C837">
    <cfRule type="cellIs" dxfId="31" priority="49267" operator="lessThan">
      <formula>0</formula>
    </cfRule>
    <cfRule type="cellIs" dxfId="32" priority="34749" operator="lessThan">
      <formula>0</formula>
    </cfRule>
  </conditionalFormatting>
  <conditionalFormatting sqref="D837">
    <cfRule type="expression" dxfId="30" priority="5713">
      <formula>$L837=0</formula>
    </cfRule>
  </conditionalFormatting>
  <conditionalFormatting sqref="E837:G837">
    <cfRule type="expression" dxfId="30" priority="12971">
      <formula>$L837=0</formula>
    </cfRule>
  </conditionalFormatting>
  <conditionalFormatting sqref="F837:G837">
    <cfRule type="cellIs" dxfId="31" priority="49266" operator="lessThan">
      <formula>0</formula>
    </cfRule>
    <cfRule type="cellIs" dxfId="32" priority="34748" operator="lessThan">
      <formula>0</formula>
    </cfRule>
  </conditionalFormatting>
  <conditionalFormatting sqref="H837">
    <cfRule type="expression" dxfId="30" priority="5712">
      <formula>$L837=0</formula>
    </cfRule>
  </conditionalFormatting>
  <conditionalFormatting sqref="I837:K837">
    <cfRule type="expression" dxfId="30" priority="12970">
      <formula>$L837=0</formula>
    </cfRule>
  </conditionalFormatting>
  <conditionalFormatting sqref="J837:K837">
    <cfRule type="cellIs" dxfId="31" priority="49265" operator="lessThan">
      <formula>0</formula>
    </cfRule>
    <cfRule type="cellIs" dxfId="32" priority="34747" operator="lessThan">
      <formula>0</formula>
    </cfRule>
  </conditionalFormatting>
  <conditionalFormatting sqref="L837">
    <cfRule type="expression" dxfId="30" priority="5711">
      <formula>$L837=0</formula>
    </cfRule>
  </conditionalFormatting>
  <conditionalFormatting sqref="M837:O837">
    <cfRule type="expression" dxfId="30" priority="12969">
      <formula>$L837=0</formula>
    </cfRule>
  </conditionalFormatting>
  <conditionalFormatting sqref="N837:O837">
    <cfRule type="cellIs" dxfId="31" priority="49264" operator="lessThan">
      <formula>0</formula>
    </cfRule>
    <cfRule type="cellIs" dxfId="32" priority="34746" operator="lessThan">
      <formula>0</formula>
    </cfRule>
  </conditionalFormatting>
  <conditionalFormatting sqref="P837">
    <cfRule type="expression" dxfId="30" priority="5710">
      <formula>$L837=0</formula>
    </cfRule>
  </conditionalFormatting>
  <conditionalFormatting sqref="Q837:S837">
    <cfRule type="expression" dxfId="30" priority="12968">
      <formula>$L837=0</formula>
    </cfRule>
  </conditionalFormatting>
  <conditionalFormatting sqref="R837:S837">
    <cfRule type="cellIs" dxfId="31" priority="49263" operator="lessThan">
      <formula>0</formula>
    </cfRule>
    <cfRule type="cellIs" dxfId="32" priority="34745" operator="lessThan">
      <formula>0</formula>
    </cfRule>
  </conditionalFormatting>
  <conditionalFormatting sqref="T837">
    <cfRule type="expression" dxfId="30" priority="5709">
      <formula>$L837=0</formula>
    </cfRule>
  </conditionalFormatting>
  <conditionalFormatting sqref="U837:W837">
    <cfRule type="expression" dxfId="30" priority="12967">
      <formula>$L837=0</formula>
    </cfRule>
  </conditionalFormatting>
  <conditionalFormatting sqref="V837:W837">
    <cfRule type="cellIs" dxfId="31" priority="49262" operator="lessThan">
      <formula>0</formula>
    </cfRule>
    <cfRule type="cellIs" dxfId="32" priority="34744" operator="lessThan">
      <formula>0</formula>
    </cfRule>
  </conditionalFormatting>
  <conditionalFormatting sqref="X837">
    <cfRule type="expression" dxfId="30" priority="5708">
      <formula>$L837=0</formula>
    </cfRule>
  </conditionalFormatting>
  <conditionalFormatting sqref="Y837:AA837">
    <cfRule type="expression" dxfId="30" priority="12966">
      <formula>$L837=0</formula>
    </cfRule>
  </conditionalFormatting>
  <conditionalFormatting sqref="Z837:AA837">
    <cfRule type="cellIs" dxfId="31" priority="49261" operator="lessThan">
      <formula>0</formula>
    </cfRule>
    <cfRule type="cellIs" dxfId="32" priority="34743" operator="lessThan">
      <formula>0</formula>
    </cfRule>
  </conditionalFormatting>
  <conditionalFormatting sqref="AB837">
    <cfRule type="expression" dxfId="30" priority="5707">
      <formula>$L837=0</formula>
    </cfRule>
  </conditionalFormatting>
  <conditionalFormatting sqref="D838">
    <cfRule type="expression" dxfId="30" priority="20224">
      <formula>$L838=0</formula>
    </cfRule>
  </conditionalFormatting>
  <conditionalFormatting sqref="H838">
    <cfRule type="expression" dxfId="30" priority="20223">
      <formula>$L838=0</formula>
    </cfRule>
  </conditionalFormatting>
  <conditionalFormatting sqref="L838">
    <cfRule type="expression" dxfId="30" priority="20222">
      <formula>$L838=0</formula>
    </cfRule>
  </conditionalFormatting>
  <conditionalFormatting sqref="P838">
    <cfRule type="expression" dxfId="30" priority="20221">
      <formula>$L838=0</formula>
    </cfRule>
  </conditionalFormatting>
  <conditionalFormatting sqref="T838">
    <cfRule type="expression" dxfId="30" priority="20220">
      <formula>$L838=0</formula>
    </cfRule>
  </conditionalFormatting>
  <conditionalFormatting sqref="X838">
    <cfRule type="expression" dxfId="30" priority="20219">
      <formula>$L838=0</formula>
    </cfRule>
  </conditionalFormatting>
  <conditionalFormatting sqref="AB838">
    <cfRule type="expression" dxfId="30" priority="20218">
      <formula>$L838=0</formula>
    </cfRule>
  </conditionalFormatting>
  <conditionalFormatting sqref="A839:C839">
    <cfRule type="expression" dxfId="30" priority="12965">
      <formula>$L839=0</formula>
    </cfRule>
  </conditionalFormatting>
  <conditionalFormatting sqref="B839:C839">
    <cfRule type="cellIs" dxfId="31" priority="49260" operator="lessThan">
      <formula>0</formula>
    </cfRule>
    <cfRule type="cellIs" dxfId="32" priority="34742" operator="lessThan">
      <formula>0</formula>
    </cfRule>
  </conditionalFormatting>
  <conditionalFormatting sqref="D839">
    <cfRule type="expression" dxfId="30" priority="5706">
      <formula>$L839=0</formula>
    </cfRule>
  </conditionalFormatting>
  <conditionalFormatting sqref="E839:G839">
    <cfRule type="expression" dxfId="30" priority="12964">
      <formula>$L839=0</formula>
    </cfRule>
  </conditionalFormatting>
  <conditionalFormatting sqref="F839:G839">
    <cfRule type="cellIs" dxfId="31" priority="49259" operator="lessThan">
      <formula>0</formula>
    </cfRule>
    <cfRule type="cellIs" dxfId="32" priority="34741" operator="lessThan">
      <formula>0</formula>
    </cfRule>
  </conditionalFormatting>
  <conditionalFormatting sqref="H839">
    <cfRule type="expression" dxfId="30" priority="5705">
      <formula>$L839=0</formula>
    </cfRule>
  </conditionalFormatting>
  <conditionalFormatting sqref="I839:K839">
    <cfRule type="expression" dxfId="30" priority="12963">
      <formula>$L839=0</formula>
    </cfRule>
  </conditionalFormatting>
  <conditionalFormatting sqref="J839:K839">
    <cfRule type="cellIs" dxfId="31" priority="49258" operator="lessThan">
      <formula>0</formula>
    </cfRule>
    <cfRule type="cellIs" dxfId="32" priority="34740" operator="lessThan">
      <formula>0</formula>
    </cfRule>
  </conditionalFormatting>
  <conditionalFormatting sqref="L839">
    <cfRule type="expression" dxfId="30" priority="5704">
      <formula>$L839=0</formula>
    </cfRule>
  </conditionalFormatting>
  <conditionalFormatting sqref="M839:O839">
    <cfRule type="expression" dxfId="30" priority="12962">
      <formula>$L839=0</formula>
    </cfRule>
  </conditionalFormatting>
  <conditionalFormatting sqref="N839:O839">
    <cfRule type="cellIs" dxfId="31" priority="49257" operator="lessThan">
      <formula>0</formula>
    </cfRule>
    <cfRule type="cellIs" dxfId="32" priority="34739" operator="lessThan">
      <formula>0</formula>
    </cfRule>
  </conditionalFormatting>
  <conditionalFormatting sqref="P839">
    <cfRule type="expression" dxfId="30" priority="5703">
      <formula>$L839=0</formula>
    </cfRule>
  </conditionalFormatting>
  <conditionalFormatting sqref="Q839:S839">
    <cfRule type="expression" dxfId="30" priority="12961">
      <formula>$L839=0</formula>
    </cfRule>
  </conditionalFormatting>
  <conditionalFormatting sqref="R839:S839">
    <cfRule type="cellIs" dxfId="31" priority="49256" operator="lessThan">
      <formula>0</formula>
    </cfRule>
    <cfRule type="cellIs" dxfId="32" priority="34738" operator="lessThan">
      <formula>0</formula>
    </cfRule>
  </conditionalFormatting>
  <conditionalFormatting sqref="T839">
    <cfRule type="expression" dxfId="30" priority="5702">
      <formula>$L839=0</formula>
    </cfRule>
  </conditionalFormatting>
  <conditionalFormatting sqref="U839:W839">
    <cfRule type="expression" dxfId="30" priority="12960">
      <formula>$L839=0</formula>
    </cfRule>
  </conditionalFormatting>
  <conditionalFormatting sqref="V839:W839">
    <cfRule type="cellIs" dxfId="31" priority="49255" operator="lessThan">
      <formula>0</formula>
    </cfRule>
    <cfRule type="cellIs" dxfId="32" priority="34737" operator="lessThan">
      <formula>0</formula>
    </cfRule>
  </conditionalFormatting>
  <conditionalFormatting sqref="X839">
    <cfRule type="expression" dxfId="30" priority="5701">
      <formula>$L839=0</formula>
    </cfRule>
  </conditionalFormatting>
  <conditionalFormatting sqref="Y839:AA839">
    <cfRule type="expression" dxfId="30" priority="12959">
      <formula>$L839=0</formula>
    </cfRule>
  </conditionalFormatting>
  <conditionalFormatting sqref="Z839:AA839">
    <cfRule type="cellIs" dxfId="31" priority="49254" operator="lessThan">
      <formula>0</formula>
    </cfRule>
    <cfRule type="cellIs" dxfId="32" priority="34736" operator="lessThan">
      <formula>0</formula>
    </cfRule>
  </conditionalFormatting>
  <conditionalFormatting sqref="AB839">
    <cfRule type="expression" dxfId="30" priority="5700">
      <formula>$L839=0</formula>
    </cfRule>
  </conditionalFormatting>
  <conditionalFormatting sqref="D840">
    <cfRule type="expression" dxfId="30" priority="20217">
      <formula>$L840=0</formula>
    </cfRule>
  </conditionalFormatting>
  <conditionalFormatting sqref="H840">
    <cfRule type="expression" dxfId="30" priority="20216">
      <formula>$L840=0</formula>
    </cfRule>
  </conditionalFormatting>
  <conditionalFormatting sqref="L840">
    <cfRule type="expression" dxfId="30" priority="20215">
      <formula>$L840=0</formula>
    </cfRule>
  </conditionalFormatting>
  <conditionalFormatting sqref="P840">
    <cfRule type="expression" dxfId="30" priority="20214">
      <formula>$L840=0</formula>
    </cfRule>
  </conditionalFormatting>
  <conditionalFormatting sqref="T840">
    <cfRule type="expression" dxfId="30" priority="20213">
      <formula>$L840=0</formula>
    </cfRule>
  </conditionalFormatting>
  <conditionalFormatting sqref="X840">
    <cfRule type="expression" dxfId="30" priority="20212">
      <formula>$L840=0</formula>
    </cfRule>
  </conditionalFormatting>
  <conditionalFormatting sqref="AB840">
    <cfRule type="expression" dxfId="30" priority="20211">
      <formula>$L840=0</formula>
    </cfRule>
  </conditionalFormatting>
  <conditionalFormatting sqref="A841:C841">
    <cfRule type="expression" dxfId="30" priority="12958">
      <formula>$L841=0</formula>
    </cfRule>
  </conditionalFormatting>
  <conditionalFormatting sqref="B841:C841">
    <cfRule type="cellIs" dxfId="31" priority="49253" operator="lessThan">
      <formula>0</formula>
    </cfRule>
    <cfRule type="cellIs" dxfId="32" priority="34735" operator="lessThan">
      <formula>0</formula>
    </cfRule>
  </conditionalFormatting>
  <conditionalFormatting sqref="D841">
    <cfRule type="expression" dxfId="30" priority="5699">
      <formula>$L841=0</formula>
    </cfRule>
  </conditionalFormatting>
  <conditionalFormatting sqref="E841:G841">
    <cfRule type="expression" dxfId="30" priority="12957">
      <formula>$L841=0</formula>
    </cfRule>
  </conditionalFormatting>
  <conditionalFormatting sqref="F841:G841">
    <cfRule type="cellIs" dxfId="31" priority="49252" operator="lessThan">
      <formula>0</formula>
    </cfRule>
    <cfRule type="cellIs" dxfId="32" priority="34734" operator="lessThan">
      <formula>0</formula>
    </cfRule>
  </conditionalFormatting>
  <conditionalFormatting sqref="H841">
    <cfRule type="expression" dxfId="30" priority="5698">
      <formula>$L841=0</formula>
    </cfRule>
  </conditionalFormatting>
  <conditionalFormatting sqref="I841:K841">
    <cfRule type="expression" dxfId="30" priority="12956">
      <formula>$L841=0</formula>
    </cfRule>
  </conditionalFormatting>
  <conditionalFormatting sqref="J841:K841">
    <cfRule type="cellIs" dxfId="31" priority="49251" operator="lessThan">
      <formula>0</formula>
    </cfRule>
    <cfRule type="cellIs" dxfId="32" priority="34733" operator="lessThan">
      <formula>0</formula>
    </cfRule>
  </conditionalFormatting>
  <conditionalFormatting sqref="L841">
    <cfRule type="expression" dxfId="30" priority="5697">
      <formula>$L841=0</formula>
    </cfRule>
  </conditionalFormatting>
  <conditionalFormatting sqref="M841:O841">
    <cfRule type="expression" dxfId="30" priority="12955">
      <formula>$L841=0</formula>
    </cfRule>
  </conditionalFormatting>
  <conditionalFormatting sqref="N841:O841">
    <cfRule type="cellIs" dxfId="31" priority="49250" operator="lessThan">
      <formula>0</formula>
    </cfRule>
    <cfRule type="cellIs" dxfId="32" priority="34732" operator="lessThan">
      <formula>0</formula>
    </cfRule>
  </conditionalFormatting>
  <conditionalFormatting sqref="P841">
    <cfRule type="expression" dxfId="30" priority="5696">
      <formula>$L841=0</formula>
    </cfRule>
  </conditionalFormatting>
  <conditionalFormatting sqref="Q841:S841">
    <cfRule type="expression" dxfId="30" priority="12954">
      <formula>$L841=0</formula>
    </cfRule>
  </conditionalFormatting>
  <conditionalFormatting sqref="R841:S841">
    <cfRule type="cellIs" dxfId="31" priority="49249" operator="lessThan">
      <formula>0</formula>
    </cfRule>
    <cfRule type="cellIs" dxfId="32" priority="34731" operator="lessThan">
      <formula>0</formula>
    </cfRule>
  </conditionalFormatting>
  <conditionalFormatting sqref="T841">
    <cfRule type="expression" dxfId="30" priority="5695">
      <formula>$L841=0</formula>
    </cfRule>
  </conditionalFormatting>
  <conditionalFormatting sqref="U841:W841">
    <cfRule type="expression" dxfId="30" priority="12953">
      <formula>$L841=0</formula>
    </cfRule>
  </conditionalFormatting>
  <conditionalFormatting sqref="V841:W841">
    <cfRule type="cellIs" dxfId="31" priority="49248" operator="lessThan">
      <formula>0</formula>
    </cfRule>
    <cfRule type="cellIs" dxfId="32" priority="34730" operator="lessThan">
      <formula>0</formula>
    </cfRule>
  </conditionalFormatting>
  <conditionalFormatting sqref="X841">
    <cfRule type="expression" dxfId="30" priority="5694">
      <formula>$L841=0</formula>
    </cfRule>
  </conditionalFormatting>
  <conditionalFormatting sqref="Y841:AA841">
    <cfRule type="expression" dxfId="30" priority="12952">
      <formula>$L841=0</formula>
    </cfRule>
  </conditionalFormatting>
  <conditionalFormatting sqref="Z841:AA841">
    <cfRule type="cellIs" dxfId="31" priority="49247" operator="lessThan">
      <formula>0</formula>
    </cfRule>
    <cfRule type="cellIs" dxfId="32" priority="34729" operator="lessThan">
      <formula>0</formula>
    </cfRule>
  </conditionalFormatting>
  <conditionalFormatting sqref="AB841">
    <cfRule type="expression" dxfId="30" priority="5693">
      <formula>$L841=0</formula>
    </cfRule>
  </conditionalFormatting>
  <conditionalFormatting sqref="D842">
    <cfRule type="expression" dxfId="30" priority="20210">
      <formula>$L842=0</formula>
    </cfRule>
  </conditionalFormatting>
  <conditionalFormatting sqref="H842">
    <cfRule type="expression" dxfId="30" priority="20209">
      <formula>$L842=0</formula>
    </cfRule>
  </conditionalFormatting>
  <conditionalFormatting sqref="L842">
    <cfRule type="expression" dxfId="30" priority="20208">
      <formula>$L842=0</formula>
    </cfRule>
  </conditionalFormatting>
  <conditionalFormatting sqref="P842">
    <cfRule type="expression" dxfId="30" priority="20207">
      <formula>$L842=0</formula>
    </cfRule>
  </conditionalFormatting>
  <conditionalFormatting sqref="T842">
    <cfRule type="expression" dxfId="30" priority="20206">
      <formula>$L842=0</formula>
    </cfRule>
  </conditionalFormatting>
  <conditionalFormatting sqref="X842">
    <cfRule type="expression" dxfId="30" priority="20205">
      <formula>$L842=0</formula>
    </cfRule>
  </conditionalFormatting>
  <conditionalFormatting sqref="AB842">
    <cfRule type="expression" dxfId="30" priority="20204">
      <formula>$L842=0</formula>
    </cfRule>
  </conditionalFormatting>
  <conditionalFormatting sqref="A843:C843">
    <cfRule type="expression" dxfId="30" priority="12951">
      <formula>$L843=0</formula>
    </cfRule>
  </conditionalFormatting>
  <conditionalFormatting sqref="B843:C843">
    <cfRule type="cellIs" dxfId="31" priority="49246" operator="lessThan">
      <formula>0</formula>
    </cfRule>
    <cfRule type="cellIs" dxfId="32" priority="34728" operator="lessThan">
      <formula>0</formula>
    </cfRule>
  </conditionalFormatting>
  <conditionalFormatting sqref="D843">
    <cfRule type="expression" dxfId="30" priority="5692">
      <formula>$L843=0</formula>
    </cfRule>
  </conditionalFormatting>
  <conditionalFormatting sqref="E843:G843">
    <cfRule type="expression" dxfId="30" priority="12950">
      <formula>$L843=0</formula>
    </cfRule>
  </conditionalFormatting>
  <conditionalFormatting sqref="F843:G843">
    <cfRule type="cellIs" dxfId="31" priority="49245" operator="lessThan">
      <formula>0</formula>
    </cfRule>
    <cfRule type="cellIs" dxfId="32" priority="34727" operator="lessThan">
      <formula>0</formula>
    </cfRule>
  </conditionalFormatting>
  <conditionalFormatting sqref="H843">
    <cfRule type="expression" dxfId="30" priority="5691">
      <formula>$L843=0</formula>
    </cfRule>
  </conditionalFormatting>
  <conditionalFormatting sqref="I843:K843">
    <cfRule type="expression" dxfId="30" priority="12949">
      <formula>$L843=0</formula>
    </cfRule>
  </conditionalFormatting>
  <conditionalFormatting sqref="J843:K843">
    <cfRule type="cellIs" dxfId="31" priority="49244" operator="lessThan">
      <formula>0</formula>
    </cfRule>
    <cfRule type="cellIs" dxfId="32" priority="34726" operator="lessThan">
      <formula>0</formula>
    </cfRule>
  </conditionalFormatting>
  <conditionalFormatting sqref="L843">
    <cfRule type="expression" dxfId="30" priority="5690">
      <formula>$L843=0</formula>
    </cfRule>
  </conditionalFormatting>
  <conditionalFormatting sqref="M843:O843">
    <cfRule type="expression" dxfId="30" priority="12948">
      <formula>$L843=0</formula>
    </cfRule>
  </conditionalFormatting>
  <conditionalFormatting sqref="N843:O843">
    <cfRule type="cellIs" dxfId="31" priority="49243" operator="lessThan">
      <formula>0</formula>
    </cfRule>
    <cfRule type="cellIs" dxfId="32" priority="34725" operator="lessThan">
      <formula>0</formula>
    </cfRule>
  </conditionalFormatting>
  <conditionalFormatting sqref="P843">
    <cfRule type="expression" dxfId="30" priority="5689">
      <formula>$L843=0</formula>
    </cfRule>
  </conditionalFormatting>
  <conditionalFormatting sqref="Q843:S843">
    <cfRule type="expression" dxfId="30" priority="12947">
      <formula>$L843=0</formula>
    </cfRule>
  </conditionalFormatting>
  <conditionalFormatting sqref="R843:S843">
    <cfRule type="cellIs" dxfId="31" priority="49242" operator="lessThan">
      <formula>0</formula>
    </cfRule>
    <cfRule type="cellIs" dxfId="32" priority="34724" operator="lessThan">
      <formula>0</formula>
    </cfRule>
  </conditionalFormatting>
  <conditionalFormatting sqref="T843">
    <cfRule type="expression" dxfId="30" priority="5688">
      <formula>$L843=0</formula>
    </cfRule>
  </conditionalFormatting>
  <conditionalFormatting sqref="U843:W843">
    <cfRule type="expression" dxfId="30" priority="12946">
      <formula>$L843=0</formula>
    </cfRule>
  </conditionalFormatting>
  <conditionalFormatting sqref="V843:W843">
    <cfRule type="cellIs" dxfId="31" priority="49241" operator="lessThan">
      <formula>0</formula>
    </cfRule>
    <cfRule type="cellIs" dxfId="32" priority="34723" operator="lessThan">
      <formula>0</formula>
    </cfRule>
  </conditionalFormatting>
  <conditionalFormatting sqref="X843">
    <cfRule type="expression" dxfId="30" priority="5687">
      <formula>$L843=0</formula>
    </cfRule>
  </conditionalFormatting>
  <conditionalFormatting sqref="Y843:AA843">
    <cfRule type="expression" dxfId="30" priority="12945">
      <formula>$L843=0</formula>
    </cfRule>
  </conditionalFormatting>
  <conditionalFormatting sqref="Z843:AA843">
    <cfRule type="cellIs" dxfId="31" priority="49240" operator="lessThan">
      <formula>0</formula>
    </cfRule>
    <cfRule type="cellIs" dxfId="32" priority="34722" operator="lessThan">
      <formula>0</formula>
    </cfRule>
  </conditionalFormatting>
  <conditionalFormatting sqref="AB843">
    <cfRule type="expression" dxfId="30" priority="5686">
      <formula>$L843=0</formula>
    </cfRule>
  </conditionalFormatting>
  <conditionalFormatting sqref="D844">
    <cfRule type="expression" dxfId="30" priority="20203">
      <formula>$L844=0</formula>
    </cfRule>
  </conditionalFormatting>
  <conditionalFormatting sqref="H844">
    <cfRule type="expression" dxfId="30" priority="20202">
      <formula>$L844=0</formula>
    </cfRule>
  </conditionalFormatting>
  <conditionalFormatting sqref="L844">
    <cfRule type="expression" dxfId="30" priority="20201">
      <formula>$L844=0</formula>
    </cfRule>
  </conditionalFormatting>
  <conditionalFormatting sqref="P844">
    <cfRule type="expression" dxfId="30" priority="20200">
      <formula>$L844=0</formula>
    </cfRule>
  </conditionalFormatting>
  <conditionalFormatting sqref="T844">
    <cfRule type="expression" dxfId="30" priority="20199">
      <formula>$L844=0</formula>
    </cfRule>
  </conditionalFormatting>
  <conditionalFormatting sqref="X844">
    <cfRule type="expression" dxfId="30" priority="20198">
      <formula>$L844=0</formula>
    </cfRule>
  </conditionalFormatting>
  <conditionalFormatting sqref="AB844">
    <cfRule type="expression" dxfId="30" priority="20197">
      <formula>$L844=0</formula>
    </cfRule>
  </conditionalFormatting>
  <conditionalFormatting sqref="A845:C845">
    <cfRule type="expression" dxfId="30" priority="12944">
      <formula>$L845=0</formula>
    </cfRule>
  </conditionalFormatting>
  <conditionalFormatting sqref="B845:C845">
    <cfRule type="cellIs" dxfId="31" priority="49239" operator="lessThan">
      <formula>0</formula>
    </cfRule>
    <cfRule type="cellIs" dxfId="32" priority="34721" operator="lessThan">
      <formula>0</formula>
    </cfRule>
  </conditionalFormatting>
  <conditionalFormatting sqref="D845">
    <cfRule type="expression" dxfId="30" priority="5685">
      <formula>$L845=0</formula>
    </cfRule>
  </conditionalFormatting>
  <conditionalFormatting sqref="E845:G845">
    <cfRule type="expression" dxfId="30" priority="12943">
      <formula>$L845=0</formula>
    </cfRule>
  </conditionalFormatting>
  <conditionalFormatting sqref="F845:G845">
    <cfRule type="cellIs" dxfId="31" priority="49238" operator="lessThan">
      <formula>0</formula>
    </cfRule>
    <cfRule type="cellIs" dxfId="32" priority="34720" operator="lessThan">
      <formula>0</formula>
    </cfRule>
  </conditionalFormatting>
  <conditionalFormatting sqref="H845">
    <cfRule type="expression" dxfId="30" priority="5684">
      <formula>$L845=0</formula>
    </cfRule>
  </conditionalFormatting>
  <conditionalFormatting sqref="I845:K845">
    <cfRule type="expression" dxfId="30" priority="12942">
      <formula>$L845=0</formula>
    </cfRule>
  </conditionalFormatting>
  <conditionalFormatting sqref="J845:K845">
    <cfRule type="cellIs" dxfId="31" priority="49237" operator="lessThan">
      <formula>0</formula>
    </cfRule>
    <cfRule type="cellIs" dxfId="32" priority="34719" operator="lessThan">
      <formula>0</formula>
    </cfRule>
  </conditionalFormatting>
  <conditionalFormatting sqref="L845">
    <cfRule type="expression" dxfId="30" priority="5683">
      <formula>$L845=0</formula>
    </cfRule>
  </conditionalFormatting>
  <conditionalFormatting sqref="M845:O845">
    <cfRule type="expression" dxfId="30" priority="12941">
      <formula>$L845=0</formula>
    </cfRule>
  </conditionalFormatting>
  <conditionalFormatting sqref="N845:O845">
    <cfRule type="cellIs" dxfId="31" priority="49236" operator="lessThan">
      <formula>0</formula>
    </cfRule>
    <cfRule type="cellIs" dxfId="32" priority="34718" operator="lessThan">
      <formula>0</formula>
    </cfRule>
  </conditionalFormatting>
  <conditionalFormatting sqref="P845">
    <cfRule type="expression" dxfId="30" priority="5682">
      <formula>$L845=0</formula>
    </cfRule>
  </conditionalFormatting>
  <conditionalFormatting sqref="Q845:S845">
    <cfRule type="expression" dxfId="30" priority="12940">
      <formula>$L845=0</formula>
    </cfRule>
  </conditionalFormatting>
  <conditionalFormatting sqref="R845:S845">
    <cfRule type="cellIs" dxfId="31" priority="49235" operator="lessThan">
      <formula>0</formula>
    </cfRule>
    <cfRule type="cellIs" dxfId="32" priority="34717" operator="lessThan">
      <formula>0</formula>
    </cfRule>
  </conditionalFormatting>
  <conditionalFormatting sqref="T845">
    <cfRule type="expression" dxfId="30" priority="5681">
      <formula>$L845=0</formula>
    </cfRule>
  </conditionalFormatting>
  <conditionalFormatting sqref="U845:W845">
    <cfRule type="expression" dxfId="30" priority="12939">
      <formula>$L845=0</formula>
    </cfRule>
  </conditionalFormatting>
  <conditionalFormatting sqref="V845:W845">
    <cfRule type="cellIs" dxfId="31" priority="49234" operator="lessThan">
      <formula>0</formula>
    </cfRule>
    <cfRule type="cellIs" dxfId="32" priority="34716" operator="lessThan">
      <formula>0</formula>
    </cfRule>
  </conditionalFormatting>
  <conditionalFormatting sqref="X845">
    <cfRule type="expression" dxfId="30" priority="5680">
      <formula>$L845=0</formula>
    </cfRule>
  </conditionalFormatting>
  <conditionalFormatting sqref="Y845:AA845">
    <cfRule type="expression" dxfId="30" priority="12938">
      <formula>$L845=0</formula>
    </cfRule>
  </conditionalFormatting>
  <conditionalFormatting sqref="Z845:AA845">
    <cfRule type="cellIs" dxfId="31" priority="49233" operator="lessThan">
      <formula>0</formula>
    </cfRule>
    <cfRule type="cellIs" dxfId="32" priority="34715" operator="lessThan">
      <formula>0</formula>
    </cfRule>
  </conditionalFormatting>
  <conditionalFormatting sqref="AB845">
    <cfRule type="expression" dxfId="30" priority="5679">
      <formula>$L845=0</formula>
    </cfRule>
  </conditionalFormatting>
  <conditionalFormatting sqref="D846">
    <cfRule type="expression" dxfId="30" priority="20196">
      <formula>$L846=0</formula>
    </cfRule>
  </conditionalFormatting>
  <conditionalFormatting sqref="H846">
    <cfRule type="expression" dxfId="30" priority="20195">
      <formula>$L846=0</formula>
    </cfRule>
  </conditionalFormatting>
  <conditionalFormatting sqref="L846">
    <cfRule type="expression" dxfId="30" priority="20194">
      <formula>$L846=0</formula>
    </cfRule>
  </conditionalFormatting>
  <conditionalFormatting sqref="P846">
    <cfRule type="expression" dxfId="30" priority="20193">
      <formula>$L846=0</formula>
    </cfRule>
  </conditionalFormatting>
  <conditionalFormatting sqref="T846">
    <cfRule type="expression" dxfId="30" priority="20192">
      <formula>$L846=0</formula>
    </cfRule>
  </conditionalFormatting>
  <conditionalFormatting sqref="X846">
    <cfRule type="expression" dxfId="30" priority="20191">
      <formula>$L846=0</formula>
    </cfRule>
  </conditionalFormatting>
  <conditionalFormatting sqref="AB846">
    <cfRule type="expression" dxfId="30" priority="20190">
      <formula>$L846=0</formula>
    </cfRule>
  </conditionalFormatting>
  <conditionalFormatting sqref="A847:C847">
    <cfRule type="expression" dxfId="30" priority="12937">
      <formula>$L847=0</formula>
    </cfRule>
  </conditionalFormatting>
  <conditionalFormatting sqref="B847:C847">
    <cfRule type="cellIs" dxfId="31" priority="49232" operator="lessThan">
      <formula>0</formula>
    </cfRule>
    <cfRule type="cellIs" dxfId="32" priority="34714" operator="lessThan">
      <formula>0</formula>
    </cfRule>
  </conditionalFormatting>
  <conditionalFormatting sqref="D847">
    <cfRule type="expression" dxfId="30" priority="5678">
      <formula>$L847=0</formula>
    </cfRule>
  </conditionalFormatting>
  <conditionalFormatting sqref="E847:G847">
    <cfRule type="expression" dxfId="30" priority="12936">
      <formula>$L847=0</formula>
    </cfRule>
  </conditionalFormatting>
  <conditionalFormatting sqref="F847:G847">
    <cfRule type="cellIs" dxfId="31" priority="49231" operator="lessThan">
      <formula>0</formula>
    </cfRule>
    <cfRule type="cellIs" dxfId="32" priority="34713" operator="lessThan">
      <formula>0</formula>
    </cfRule>
  </conditionalFormatting>
  <conditionalFormatting sqref="H847">
    <cfRule type="expression" dxfId="30" priority="5677">
      <formula>$L847=0</formula>
    </cfRule>
  </conditionalFormatting>
  <conditionalFormatting sqref="I847:K847">
    <cfRule type="expression" dxfId="30" priority="12935">
      <formula>$L847=0</formula>
    </cfRule>
  </conditionalFormatting>
  <conditionalFormatting sqref="J847:K847">
    <cfRule type="cellIs" dxfId="31" priority="49230" operator="lessThan">
      <formula>0</formula>
    </cfRule>
    <cfRule type="cellIs" dxfId="32" priority="34712" operator="lessThan">
      <formula>0</formula>
    </cfRule>
  </conditionalFormatting>
  <conditionalFormatting sqref="L847">
    <cfRule type="expression" dxfId="30" priority="5676">
      <formula>$L847=0</formula>
    </cfRule>
  </conditionalFormatting>
  <conditionalFormatting sqref="M847:O847">
    <cfRule type="expression" dxfId="30" priority="12934">
      <formula>$L847=0</formula>
    </cfRule>
  </conditionalFormatting>
  <conditionalFormatting sqref="N847:O847">
    <cfRule type="cellIs" dxfId="31" priority="49229" operator="lessThan">
      <formula>0</formula>
    </cfRule>
    <cfRule type="cellIs" dxfId="32" priority="34711" operator="lessThan">
      <formula>0</formula>
    </cfRule>
  </conditionalFormatting>
  <conditionalFormatting sqref="P847">
    <cfRule type="expression" dxfId="30" priority="5675">
      <formula>$L847=0</formula>
    </cfRule>
  </conditionalFormatting>
  <conditionalFormatting sqref="Q847:S847">
    <cfRule type="expression" dxfId="30" priority="12933">
      <formula>$L847=0</formula>
    </cfRule>
  </conditionalFormatting>
  <conditionalFormatting sqref="R847:S847">
    <cfRule type="cellIs" dxfId="31" priority="49228" operator="lessThan">
      <formula>0</formula>
    </cfRule>
    <cfRule type="cellIs" dxfId="32" priority="34710" operator="lessThan">
      <formula>0</formula>
    </cfRule>
  </conditionalFormatting>
  <conditionalFormatting sqref="T847">
    <cfRule type="expression" dxfId="30" priority="5674">
      <formula>$L847=0</formula>
    </cfRule>
  </conditionalFormatting>
  <conditionalFormatting sqref="U847:W847">
    <cfRule type="expression" dxfId="30" priority="12932">
      <formula>$L847=0</formula>
    </cfRule>
  </conditionalFormatting>
  <conditionalFormatting sqref="V847:W847">
    <cfRule type="cellIs" dxfId="31" priority="49227" operator="lessThan">
      <formula>0</formula>
    </cfRule>
    <cfRule type="cellIs" dxfId="32" priority="34709" operator="lessThan">
      <formula>0</formula>
    </cfRule>
  </conditionalFormatting>
  <conditionalFormatting sqref="X847">
    <cfRule type="expression" dxfId="30" priority="5673">
      <formula>$L847=0</formula>
    </cfRule>
  </conditionalFormatting>
  <conditionalFormatting sqref="Y847:AA847">
    <cfRule type="expression" dxfId="30" priority="12931">
      <formula>$L847=0</formula>
    </cfRule>
  </conditionalFormatting>
  <conditionalFormatting sqref="Z847:AA847">
    <cfRule type="cellIs" dxfId="31" priority="49226" operator="lessThan">
      <formula>0</formula>
    </cfRule>
    <cfRule type="cellIs" dxfId="32" priority="34708" operator="lessThan">
      <formula>0</formula>
    </cfRule>
  </conditionalFormatting>
  <conditionalFormatting sqref="AB847">
    <cfRule type="expression" dxfId="30" priority="5672">
      <formula>$L847=0</formula>
    </cfRule>
  </conditionalFormatting>
  <conditionalFormatting sqref="D848">
    <cfRule type="expression" dxfId="30" priority="20189">
      <formula>$L848=0</formula>
    </cfRule>
  </conditionalFormatting>
  <conditionalFormatting sqref="H848">
    <cfRule type="expression" dxfId="30" priority="20188">
      <formula>$L848=0</formula>
    </cfRule>
  </conditionalFormatting>
  <conditionalFormatting sqref="L848">
    <cfRule type="expression" dxfId="30" priority="20187">
      <formula>$L848=0</formula>
    </cfRule>
  </conditionalFormatting>
  <conditionalFormatting sqref="P848">
    <cfRule type="expression" dxfId="30" priority="20186">
      <formula>$L848=0</formula>
    </cfRule>
  </conditionalFormatting>
  <conditionalFormatting sqref="T848">
    <cfRule type="expression" dxfId="30" priority="20185">
      <formula>$L848=0</formula>
    </cfRule>
  </conditionalFormatting>
  <conditionalFormatting sqref="X848">
    <cfRule type="expression" dxfId="30" priority="20184">
      <formula>$L848=0</formula>
    </cfRule>
  </conditionalFormatting>
  <conditionalFormatting sqref="AB848">
    <cfRule type="expression" dxfId="30" priority="20183">
      <formula>$L848=0</formula>
    </cfRule>
  </conditionalFormatting>
  <conditionalFormatting sqref="A849:C849">
    <cfRule type="expression" dxfId="30" priority="12930">
      <formula>$L849=0</formula>
    </cfRule>
  </conditionalFormatting>
  <conditionalFormatting sqref="B849:C849">
    <cfRule type="cellIs" dxfId="31" priority="49225" operator="lessThan">
      <formula>0</formula>
    </cfRule>
    <cfRule type="cellIs" dxfId="32" priority="34707" operator="lessThan">
      <formula>0</formula>
    </cfRule>
  </conditionalFormatting>
  <conditionalFormatting sqref="D849">
    <cfRule type="expression" dxfId="30" priority="5671">
      <formula>$L849=0</formula>
    </cfRule>
  </conditionalFormatting>
  <conditionalFormatting sqref="E849:G849">
    <cfRule type="expression" dxfId="30" priority="12929">
      <formula>$L849=0</formula>
    </cfRule>
  </conditionalFormatting>
  <conditionalFormatting sqref="F849:G849">
    <cfRule type="cellIs" dxfId="31" priority="49224" operator="lessThan">
      <formula>0</formula>
    </cfRule>
    <cfRule type="cellIs" dxfId="32" priority="34706" operator="lessThan">
      <formula>0</formula>
    </cfRule>
  </conditionalFormatting>
  <conditionalFormatting sqref="H849">
    <cfRule type="expression" dxfId="30" priority="5670">
      <formula>$L849=0</formula>
    </cfRule>
  </conditionalFormatting>
  <conditionalFormatting sqref="I849:K849">
    <cfRule type="expression" dxfId="30" priority="12928">
      <formula>$L849=0</formula>
    </cfRule>
  </conditionalFormatting>
  <conditionalFormatting sqref="J849:K849">
    <cfRule type="cellIs" dxfId="31" priority="49223" operator="lessThan">
      <formula>0</formula>
    </cfRule>
    <cfRule type="cellIs" dxfId="32" priority="34705" operator="lessThan">
      <formula>0</formula>
    </cfRule>
  </conditionalFormatting>
  <conditionalFormatting sqref="L849">
    <cfRule type="expression" dxfId="30" priority="5669">
      <formula>$L849=0</formula>
    </cfRule>
  </conditionalFormatting>
  <conditionalFormatting sqref="M849:O849">
    <cfRule type="expression" dxfId="30" priority="12927">
      <formula>$L849=0</formula>
    </cfRule>
  </conditionalFormatting>
  <conditionalFormatting sqref="N849:O849">
    <cfRule type="cellIs" dxfId="31" priority="49222" operator="lessThan">
      <formula>0</formula>
    </cfRule>
    <cfRule type="cellIs" dxfId="32" priority="34704" operator="lessThan">
      <formula>0</formula>
    </cfRule>
  </conditionalFormatting>
  <conditionalFormatting sqref="P849">
    <cfRule type="expression" dxfId="30" priority="5668">
      <formula>$L849=0</formula>
    </cfRule>
  </conditionalFormatting>
  <conditionalFormatting sqref="Q849:S849">
    <cfRule type="expression" dxfId="30" priority="12926">
      <formula>$L849=0</formula>
    </cfRule>
  </conditionalFormatting>
  <conditionalFormatting sqref="R849:S849">
    <cfRule type="cellIs" dxfId="31" priority="49221" operator="lessThan">
      <formula>0</formula>
    </cfRule>
    <cfRule type="cellIs" dxfId="32" priority="34703" operator="lessThan">
      <formula>0</formula>
    </cfRule>
  </conditionalFormatting>
  <conditionalFormatting sqref="T849">
    <cfRule type="expression" dxfId="30" priority="5667">
      <formula>$L849=0</formula>
    </cfRule>
  </conditionalFormatting>
  <conditionalFormatting sqref="U849:W849">
    <cfRule type="expression" dxfId="30" priority="12925">
      <formula>$L849=0</formula>
    </cfRule>
  </conditionalFormatting>
  <conditionalFormatting sqref="V849:W849">
    <cfRule type="cellIs" dxfId="31" priority="49220" operator="lessThan">
      <formula>0</formula>
    </cfRule>
    <cfRule type="cellIs" dxfId="32" priority="34702" operator="lessThan">
      <formula>0</formula>
    </cfRule>
  </conditionalFormatting>
  <conditionalFormatting sqref="X849">
    <cfRule type="expression" dxfId="30" priority="5666">
      <formula>$L849=0</formula>
    </cfRule>
  </conditionalFormatting>
  <conditionalFormatting sqref="Y849:AA849">
    <cfRule type="expression" dxfId="30" priority="12924">
      <formula>$L849=0</formula>
    </cfRule>
  </conditionalFormatting>
  <conditionalFormatting sqref="Z849:AA849">
    <cfRule type="cellIs" dxfId="31" priority="49219" operator="lessThan">
      <formula>0</formula>
    </cfRule>
    <cfRule type="cellIs" dxfId="32" priority="34701" operator="lessThan">
      <formula>0</formula>
    </cfRule>
  </conditionalFormatting>
  <conditionalFormatting sqref="AB849">
    <cfRule type="expression" dxfId="30" priority="5665">
      <formula>$L849=0</formula>
    </cfRule>
  </conditionalFormatting>
  <conditionalFormatting sqref="D850">
    <cfRule type="expression" dxfId="30" priority="20182">
      <formula>$L850=0</formula>
    </cfRule>
  </conditionalFormatting>
  <conditionalFormatting sqref="H850">
    <cfRule type="expression" dxfId="30" priority="20181">
      <formula>$L850=0</formula>
    </cfRule>
  </conditionalFormatting>
  <conditionalFormatting sqref="L850">
    <cfRule type="expression" dxfId="30" priority="20180">
      <formula>$L850=0</formula>
    </cfRule>
  </conditionalFormatting>
  <conditionalFormatting sqref="P850">
    <cfRule type="expression" dxfId="30" priority="20179">
      <formula>$L850=0</formula>
    </cfRule>
  </conditionalFormatting>
  <conditionalFormatting sqref="T850">
    <cfRule type="expression" dxfId="30" priority="20178">
      <formula>$L850=0</formula>
    </cfRule>
  </conditionalFormatting>
  <conditionalFormatting sqref="X850">
    <cfRule type="expression" dxfId="30" priority="20177">
      <formula>$L850=0</formula>
    </cfRule>
  </conditionalFormatting>
  <conditionalFormatting sqref="AB850">
    <cfRule type="expression" dxfId="30" priority="20176">
      <formula>$L850=0</formula>
    </cfRule>
  </conditionalFormatting>
  <conditionalFormatting sqref="A851:C851">
    <cfRule type="expression" dxfId="30" priority="12923">
      <formula>$L851=0</formula>
    </cfRule>
  </conditionalFormatting>
  <conditionalFormatting sqref="B851:C851">
    <cfRule type="cellIs" dxfId="31" priority="49218" operator="lessThan">
      <formula>0</formula>
    </cfRule>
    <cfRule type="cellIs" dxfId="32" priority="34700" operator="lessThan">
      <formula>0</formula>
    </cfRule>
  </conditionalFormatting>
  <conditionalFormatting sqref="D851">
    <cfRule type="expression" dxfId="30" priority="5664">
      <formula>$L851=0</formula>
    </cfRule>
  </conditionalFormatting>
  <conditionalFormatting sqref="E851:G851">
    <cfRule type="expression" dxfId="30" priority="12922">
      <formula>$L851=0</formula>
    </cfRule>
  </conditionalFormatting>
  <conditionalFormatting sqref="F851:G851">
    <cfRule type="cellIs" dxfId="31" priority="49217" operator="lessThan">
      <formula>0</formula>
    </cfRule>
    <cfRule type="cellIs" dxfId="32" priority="34699" operator="lessThan">
      <formula>0</formula>
    </cfRule>
  </conditionalFormatting>
  <conditionalFormatting sqref="H851">
    <cfRule type="expression" dxfId="30" priority="5663">
      <formula>$L851=0</formula>
    </cfRule>
  </conditionalFormatting>
  <conditionalFormatting sqref="I851:K851">
    <cfRule type="expression" dxfId="30" priority="12921">
      <formula>$L851=0</formula>
    </cfRule>
  </conditionalFormatting>
  <conditionalFormatting sqref="J851:K851">
    <cfRule type="cellIs" dxfId="31" priority="49216" operator="lessThan">
      <formula>0</formula>
    </cfRule>
    <cfRule type="cellIs" dxfId="32" priority="34698" operator="lessThan">
      <formula>0</formula>
    </cfRule>
  </conditionalFormatting>
  <conditionalFormatting sqref="L851">
    <cfRule type="expression" dxfId="30" priority="5662">
      <formula>$L851=0</formula>
    </cfRule>
  </conditionalFormatting>
  <conditionalFormatting sqref="M851:O851">
    <cfRule type="expression" dxfId="30" priority="12920">
      <formula>$L851=0</formula>
    </cfRule>
  </conditionalFormatting>
  <conditionalFormatting sqref="N851:O851">
    <cfRule type="cellIs" dxfId="31" priority="49215" operator="lessThan">
      <formula>0</formula>
    </cfRule>
    <cfRule type="cellIs" dxfId="32" priority="34697" operator="lessThan">
      <formula>0</formula>
    </cfRule>
  </conditionalFormatting>
  <conditionalFormatting sqref="P851">
    <cfRule type="expression" dxfId="30" priority="5661">
      <formula>$L851=0</formula>
    </cfRule>
  </conditionalFormatting>
  <conditionalFormatting sqref="Q851:S851">
    <cfRule type="expression" dxfId="30" priority="12919">
      <formula>$L851=0</formula>
    </cfRule>
  </conditionalFormatting>
  <conditionalFormatting sqref="R851:S851">
    <cfRule type="cellIs" dxfId="31" priority="49214" operator="lessThan">
      <formula>0</formula>
    </cfRule>
    <cfRule type="cellIs" dxfId="32" priority="34696" operator="lessThan">
      <formula>0</formula>
    </cfRule>
  </conditionalFormatting>
  <conditionalFormatting sqref="T851">
    <cfRule type="expression" dxfId="30" priority="5660">
      <formula>$L851=0</formula>
    </cfRule>
  </conditionalFormatting>
  <conditionalFormatting sqref="U851:W851">
    <cfRule type="expression" dxfId="30" priority="12918">
      <formula>$L851=0</formula>
    </cfRule>
  </conditionalFormatting>
  <conditionalFormatting sqref="V851:W851">
    <cfRule type="cellIs" dxfId="31" priority="49213" operator="lessThan">
      <formula>0</formula>
    </cfRule>
    <cfRule type="cellIs" dxfId="32" priority="34695" operator="lessThan">
      <formula>0</formula>
    </cfRule>
  </conditionalFormatting>
  <conditionalFormatting sqref="X851">
    <cfRule type="expression" dxfId="30" priority="5659">
      <formula>$L851=0</formula>
    </cfRule>
  </conditionalFormatting>
  <conditionalFormatting sqref="Y851:AA851">
    <cfRule type="expression" dxfId="30" priority="12917">
      <formula>$L851=0</formula>
    </cfRule>
  </conditionalFormatting>
  <conditionalFormatting sqref="Z851:AA851">
    <cfRule type="cellIs" dxfId="31" priority="49212" operator="lessThan">
      <formula>0</formula>
    </cfRule>
    <cfRule type="cellIs" dxfId="32" priority="34694" operator="lessThan">
      <formula>0</formula>
    </cfRule>
  </conditionalFormatting>
  <conditionalFormatting sqref="AB851">
    <cfRule type="expression" dxfId="30" priority="5658">
      <formula>$L851=0</formula>
    </cfRule>
  </conditionalFormatting>
  <conditionalFormatting sqref="D852">
    <cfRule type="expression" dxfId="30" priority="20175">
      <formula>$L852=0</formula>
    </cfRule>
  </conditionalFormatting>
  <conditionalFormatting sqref="H852">
    <cfRule type="expression" dxfId="30" priority="20174">
      <formula>$L852=0</formula>
    </cfRule>
  </conditionalFormatting>
  <conditionalFormatting sqref="L852">
    <cfRule type="expression" dxfId="30" priority="20173">
      <formula>$L852=0</formula>
    </cfRule>
  </conditionalFormatting>
  <conditionalFormatting sqref="P852">
    <cfRule type="expression" dxfId="30" priority="20172">
      <formula>$L852=0</formula>
    </cfRule>
  </conditionalFormatting>
  <conditionalFormatting sqref="T852">
    <cfRule type="expression" dxfId="30" priority="20171">
      <formula>$L852=0</formula>
    </cfRule>
  </conditionalFormatting>
  <conditionalFormatting sqref="X852">
    <cfRule type="expression" dxfId="30" priority="20170">
      <formula>$L852=0</formula>
    </cfRule>
  </conditionalFormatting>
  <conditionalFormatting sqref="AB852">
    <cfRule type="expression" dxfId="30" priority="20169">
      <formula>$L852=0</formula>
    </cfRule>
  </conditionalFormatting>
  <conditionalFormatting sqref="A853:C853">
    <cfRule type="expression" dxfId="30" priority="12916">
      <formula>$L853=0</formula>
    </cfRule>
  </conditionalFormatting>
  <conditionalFormatting sqref="B853:C853">
    <cfRule type="cellIs" dxfId="31" priority="49211" operator="lessThan">
      <formula>0</formula>
    </cfRule>
    <cfRule type="cellIs" dxfId="32" priority="34693" operator="lessThan">
      <formula>0</formula>
    </cfRule>
  </conditionalFormatting>
  <conditionalFormatting sqref="D853">
    <cfRule type="expression" dxfId="30" priority="5657">
      <formula>$L853=0</formula>
    </cfRule>
  </conditionalFormatting>
  <conditionalFormatting sqref="E853:G853">
    <cfRule type="expression" dxfId="30" priority="12915">
      <formula>$L853=0</formula>
    </cfRule>
  </conditionalFormatting>
  <conditionalFormatting sqref="F853:G853">
    <cfRule type="cellIs" dxfId="31" priority="49210" operator="lessThan">
      <formula>0</formula>
    </cfRule>
    <cfRule type="cellIs" dxfId="32" priority="34692" operator="lessThan">
      <formula>0</formula>
    </cfRule>
  </conditionalFormatting>
  <conditionalFormatting sqref="H853">
    <cfRule type="expression" dxfId="30" priority="5656">
      <formula>$L853=0</formula>
    </cfRule>
  </conditionalFormatting>
  <conditionalFormatting sqref="I853:K853">
    <cfRule type="expression" dxfId="30" priority="12914">
      <formula>$L853=0</formula>
    </cfRule>
  </conditionalFormatting>
  <conditionalFormatting sqref="J853:K853">
    <cfRule type="cellIs" dxfId="31" priority="49209" operator="lessThan">
      <formula>0</formula>
    </cfRule>
    <cfRule type="cellIs" dxfId="32" priority="34691" operator="lessThan">
      <formula>0</formula>
    </cfRule>
  </conditionalFormatting>
  <conditionalFormatting sqref="L853">
    <cfRule type="expression" dxfId="30" priority="5655">
      <formula>$L853=0</formula>
    </cfRule>
  </conditionalFormatting>
  <conditionalFormatting sqref="M853:O853">
    <cfRule type="expression" dxfId="30" priority="12913">
      <formula>$L853=0</formula>
    </cfRule>
  </conditionalFormatting>
  <conditionalFormatting sqref="N853:O853">
    <cfRule type="cellIs" dxfId="31" priority="49208" operator="lessThan">
      <formula>0</formula>
    </cfRule>
    <cfRule type="cellIs" dxfId="32" priority="34690" operator="lessThan">
      <formula>0</formula>
    </cfRule>
  </conditionalFormatting>
  <conditionalFormatting sqref="P853">
    <cfRule type="expression" dxfId="30" priority="5654">
      <formula>$L853=0</formula>
    </cfRule>
  </conditionalFormatting>
  <conditionalFormatting sqref="Q853:S853">
    <cfRule type="expression" dxfId="30" priority="12912">
      <formula>$L853=0</formula>
    </cfRule>
  </conditionalFormatting>
  <conditionalFormatting sqref="R853:S853">
    <cfRule type="cellIs" dxfId="31" priority="49207" operator="lessThan">
      <formula>0</formula>
    </cfRule>
    <cfRule type="cellIs" dxfId="32" priority="34689" operator="lessThan">
      <formula>0</formula>
    </cfRule>
  </conditionalFormatting>
  <conditionalFormatting sqref="T853">
    <cfRule type="expression" dxfId="30" priority="5653">
      <formula>$L853=0</formula>
    </cfRule>
  </conditionalFormatting>
  <conditionalFormatting sqref="U853:W853">
    <cfRule type="expression" dxfId="30" priority="12911">
      <formula>$L853=0</formula>
    </cfRule>
  </conditionalFormatting>
  <conditionalFormatting sqref="V853:W853">
    <cfRule type="cellIs" dxfId="31" priority="49206" operator="lessThan">
      <formula>0</formula>
    </cfRule>
    <cfRule type="cellIs" dxfId="32" priority="34688" operator="lessThan">
      <formula>0</formula>
    </cfRule>
  </conditionalFormatting>
  <conditionalFormatting sqref="X853">
    <cfRule type="expression" dxfId="30" priority="5652">
      <formula>$L853=0</formula>
    </cfRule>
  </conditionalFormatting>
  <conditionalFormatting sqref="Y853:AA853">
    <cfRule type="expression" dxfId="30" priority="12910">
      <formula>$L853=0</formula>
    </cfRule>
  </conditionalFormatting>
  <conditionalFormatting sqref="Z853:AA853">
    <cfRule type="cellIs" dxfId="31" priority="49205" operator="lessThan">
      <formula>0</formula>
    </cfRule>
    <cfRule type="cellIs" dxfId="32" priority="34687" operator="lessThan">
      <formula>0</formula>
    </cfRule>
  </conditionalFormatting>
  <conditionalFormatting sqref="AB853">
    <cfRule type="expression" dxfId="30" priority="5651">
      <formula>$L853=0</formula>
    </cfRule>
  </conditionalFormatting>
  <conditionalFormatting sqref="D854">
    <cfRule type="expression" dxfId="30" priority="20168">
      <formula>$L854=0</formula>
    </cfRule>
  </conditionalFormatting>
  <conditionalFormatting sqref="H854">
    <cfRule type="expression" dxfId="30" priority="20167">
      <formula>$L854=0</formula>
    </cfRule>
  </conditionalFormatting>
  <conditionalFormatting sqref="L854">
    <cfRule type="expression" dxfId="30" priority="20166">
      <formula>$L854=0</formula>
    </cfRule>
  </conditionalFormatting>
  <conditionalFormatting sqref="P854">
    <cfRule type="expression" dxfId="30" priority="20165">
      <formula>$L854=0</formula>
    </cfRule>
  </conditionalFormatting>
  <conditionalFormatting sqref="T854">
    <cfRule type="expression" dxfId="30" priority="20164">
      <formula>$L854=0</formula>
    </cfRule>
  </conditionalFormatting>
  <conditionalFormatting sqref="X854">
    <cfRule type="expression" dxfId="30" priority="20163">
      <formula>$L854=0</formula>
    </cfRule>
  </conditionalFormatting>
  <conditionalFormatting sqref="AB854">
    <cfRule type="expression" dxfId="30" priority="20162">
      <formula>$L854=0</formula>
    </cfRule>
  </conditionalFormatting>
  <conditionalFormatting sqref="A855:C855">
    <cfRule type="expression" dxfId="30" priority="12909">
      <formula>$L855=0</formula>
    </cfRule>
  </conditionalFormatting>
  <conditionalFormatting sqref="B855:C855">
    <cfRule type="cellIs" dxfId="31" priority="49204" operator="lessThan">
      <formula>0</formula>
    </cfRule>
    <cfRule type="cellIs" dxfId="32" priority="34686" operator="lessThan">
      <formula>0</formula>
    </cfRule>
  </conditionalFormatting>
  <conditionalFormatting sqref="D855">
    <cfRule type="expression" dxfId="30" priority="5650">
      <formula>$L855=0</formula>
    </cfRule>
  </conditionalFormatting>
  <conditionalFormatting sqref="E855:G855">
    <cfRule type="expression" dxfId="30" priority="12908">
      <formula>$L855=0</formula>
    </cfRule>
  </conditionalFormatting>
  <conditionalFormatting sqref="F855:G855">
    <cfRule type="cellIs" dxfId="31" priority="49203" operator="lessThan">
      <formula>0</formula>
    </cfRule>
    <cfRule type="cellIs" dxfId="32" priority="34685" operator="lessThan">
      <formula>0</formula>
    </cfRule>
  </conditionalFormatting>
  <conditionalFormatting sqref="H855">
    <cfRule type="expression" dxfId="30" priority="5649">
      <formula>$L855=0</formula>
    </cfRule>
  </conditionalFormatting>
  <conditionalFormatting sqref="I855:K855">
    <cfRule type="expression" dxfId="30" priority="12907">
      <formula>$L855=0</formula>
    </cfRule>
  </conditionalFormatting>
  <conditionalFormatting sqref="J855:K855">
    <cfRule type="cellIs" dxfId="31" priority="49202" operator="lessThan">
      <formula>0</formula>
    </cfRule>
    <cfRule type="cellIs" dxfId="32" priority="34684" operator="lessThan">
      <formula>0</formula>
    </cfRule>
  </conditionalFormatting>
  <conditionalFormatting sqref="L855">
    <cfRule type="expression" dxfId="30" priority="5648">
      <formula>$L855=0</formula>
    </cfRule>
  </conditionalFormatting>
  <conditionalFormatting sqref="M855:O855">
    <cfRule type="expression" dxfId="30" priority="12906">
      <formula>$L855=0</formula>
    </cfRule>
  </conditionalFormatting>
  <conditionalFormatting sqref="N855:O855">
    <cfRule type="cellIs" dxfId="31" priority="49201" operator="lessThan">
      <formula>0</formula>
    </cfRule>
    <cfRule type="cellIs" dxfId="32" priority="34683" operator="lessThan">
      <formula>0</formula>
    </cfRule>
  </conditionalFormatting>
  <conditionalFormatting sqref="P855">
    <cfRule type="expression" dxfId="30" priority="5647">
      <formula>$L855=0</formula>
    </cfRule>
  </conditionalFormatting>
  <conditionalFormatting sqref="Q855:S855">
    <cfRule type="expression" dxfId="30" priority="12905">
      <formula>$L855=0</formula>
    </cfRule>
  </conditionalFormatting>
  <conditionalFormatting sqref="R855:S855">
    <cfRule type="cellIs" dxfId="31" priority="49200" operator="lessThan">
      <formula>0</formula>
    </cfRule>
    <cfRule type="cellIs" dxfId="32" priority="34682" operator="lessThan">
      <formula>0</formula>
    </cfRule>
  </conditionalFormatting>
  <conditionalFormatting sqref="T855">
    <cfRule type="expression" dxfId="30" priority="5646">
      <formula>$L855=0</formula>
    </cfRule>
  </conditionalFormatting>
  <conditionalFormatting sqref="U855:W855">
    <cfRule type="expression" dxfId="30" priority="12904">
      <formula>$L855=0</formula>
    </cfRule>
  </conditionalFormatting>
  <conditionalFormatting sqref="V855:W855">
    <cfRule type="cellIs" dxfId="31" priority="49199" operator="lessThan">
      <formula>0</formula>
    </cfRule>
    <cfRule type="cellIs" dxfId="32" priority="34681" operator="lessThan">
      <formula>0</formula>
    </cfRule>
  </conditionalFormatting>
  <conditionalFormatting sqref="X855">
    <cfRule type="expression" dxfId="30" priority="5645">
      <formula>$L855=0</formula>
    </cfRule>
  </conditionalFormatting>
  <conditionalFormatting sqref="Y855:AA855">
    <cfRule type="expression" dxfId="30" priority="12903">
      <formula>$L855=0</formula>
    </cfRule>
  </conditionalFormatting>
  <conditionalFormatting sqref="Z855:AA855">
    <cfRule type="cellIs" dxfId="31" priority="49198" operator="lessThan">
      <formula>0</formula>
    </cfRule>
    <cfRule type="cellIs" dxfId="32" priority="34680" operator="lessThan">
      <formula>0</formula>
    </cfRule>
  </conditionalFormatting>
  <conditionalFormatting sqref="AB855">
    <cfRule type="expression" dxfId="30" priority="5644">
      <formula>$L855=0</formula>
    </cfRule>
  </conditionalFormatting>
  <conditionalFormatting sqref="D856">
    <cfRule type="expression" dxfId="30" priority="20161">
      <formula>$L856=0</formula>
    </cfRule>
  </conditionalFormatting>
  <conditionalFormatting sqref="H856">
    <cfRule type="expression" dxfId="30" priority="20160">
      <formula>$L856=0</formula>
    </cfRule>
  </conditionalFormatting>
  <conditionalFormatting sqref="L856">
    <cfRule type="expression" dxfId="30" priority="20159">
      <formula>$L856=0</formula>
    </cfRule>
  </conditionalFormatting>
  <conditionalFormatting sqref="P856">
    <cfRule type="expression" dxfId="30" priority="20158">
      <formula>$L856=0</formula>
    </cfRule>
  </conditionalFormatting>
  <conditionalFormatting sqref="T856">
    <cfRule type="expression" dxfId="30" priority="20157">
      <formula>$L856=0</formula>
    </cfRule>
  </conditionalFormatting>
  <conditionalFormatting sqref="X856">
    <cfRule type="expression" dxfId="30" priority="20156">
      <formula>$L856=0</formula>
    </cfRule>
  </conditionalFormatting>
  <conditionalFormatting sqref="AB856">
    <cfRule type="expression" dxfId="30" priority="20155">
      <formula>$L856=0</formula>
    </cfRule>
  </conditionalFormatting>
  <conditionalFormatting sqref="A857:C857">
    <cfRule type="expression" dxfId="30" priority="12902">
      <formula>$L857=0</formula>
    </cfRule>
  </conditionalFormatting>
  <conditionalFormatting sqref="B857:C857">
    <cfRule type="cellIs" dxfId="31" priority="49197" operator="lessThan">
      <formula>0</formula>
    </cfRule>
    <cfRule type="cellIs" dxfId="32" priority="34679" operator="lessThan">
      <formula>0</formula>
    </cfRule>
  </conditionalFormatting>
  <conditionalFormatting sqref="D857">
    <cfRule type="expression" dxfId="30" priority="5643">
      <formula>$L857=0</formula>
    </cfRule>
  </conditionalFormatting>
  <conditionalFormatting sqref="E857:G857">
    <cfRule type="expression" dxfId="30" priority="12901">
      <formula>$L857=0</formula>
    </cfRule>
  </conditionalFormatting>
  <conditionalFormatting sqref="F857:G857">
    <cfRule type="cellIs" dxfId="31" priority="49196" operator="lessThan">
      <formula>0</formula>
    </cfRule>
    <cfRule type="cellIs" dxfId="32" priority="34678" operator="lessThan">
      <formula>0</formula>
    </cfRule>
  </conditionalFormatting>
  <conditionalFormatting sqref="H857">
    <cfRule type="expression" dxfId="30" priority="5642">
      <formula>$L857=0</formula>
    </cfRule>
  </conditionalFormatting>
  <conditionalFormatting sqref="I857:K857">
    <cfRule type="expression" dxfId="30" priority="12900">
      <formula>$L857=0</formula>
    </cfRule>
  </conditionalFormatting>
  <conditionalFormatting sqref="J857:K857">
    <cfRule type="cellIs" dxfId="31" priority="49195" operator="lessThan">
      <formula>0</formula>
    </cfRule>
    <cfRule type="cellIs" dxfId="32" priority="34677" operator="lessThan">
      <formula>0</formula>
    </cfRule>
  </conditionalFormatting>
  <conditionalFormatting sqref="L857">
    <cfRule type="expression" dxfId="30" priority="5641">
      <formula>$L857=0</formula>
    </cfRule>
  </conditionalFormatting>
  <conditionalFormatting sqref="M857:O857">
    <cfRule type="expression" dxfId="30" priority="12899">
      <formula>$L857=0</formula>
    </cfRule>
  </conditionalFormatting>
  <conditionalFormatting sqref="N857:O857">
    <cfRule type="cellIs" dxfId="31" priority="49194" operator="lessThan">
      <formula>0</formula>
    </cfRule>
    <cfRule type="cellIs" dxfId="32" priority="34676" operator="lessThan">
      <formula>0</formula>
    </cfRule>
  </conditionalFormatting>
  <conditionalFormatting sqref="P857">
    <cfRule type="expression" dxfId="30" priority="5640">
      <formula>$L857=0</formula>
    </cfRule>
  </conditionalFormatting>
  <conditionalFormatting sqref="Q857:S857">
    <cfRule type="expression" dxfId="30" priority="12898">
      <formula>$L857=0</formula>
    </cfRule>
  </conditionalFormatting>
  <conditionalFormatting sqref="R857:S857">
    <cfRule type="cellIs" dxfId="31" priority="49193" operator="lessThan">
      <formula>0</formula>
    </cfRule>
    <cfRule type="cellIs" dxfId="32" priority="34675" operator="lessThan">
      <formula>0</formula>
    </cfRule>
  </conditionalFormatting>
  <conditionalFormatting sqref="T857">
    <cfRule type="expression" dxfId="30" priority="5639">
      <formula>$L857=0</formula>
    </cfRule>
  </conditionalFormatting>
  <conditionalFormatting sqref="U857:W857">
    <cfRule type="expression" dxfId="30" priority="12897">
      <formula>$L857=0</formula>
    </cfRule>
  </conditionalFormatting>
  <conditionalFormatting sqref="V857:W857">
    <cfRule type="cellIs" dxfId="31" priority="49192" operator="lessThan">
      <formula>0</formula>
    </cfRule>
    <cfRule type="cellIs" dxfId="32" priority="34674" operator="lessThan">
      <formula>0</formula>
    </cfRule>
  </conditionalFormatting>
  <conditionalFormatting sqref="X857">
    <cfRule type="expression" dxfId="30" priority="5638">
      <formula>$L857=0</formula>
    </cfRule>
  </conditionalFormatting>
  <conditionalFormatting sqref="Y857:AA857">
    <cfRule type="expression" dxfId="30" priority="12896">
      <formula>$L857=0</formula>
    </cfRule>
  </conditionalFormatting>
  <conditionalFormatting sqref="Z857:AA857">
    <cfRule type="cellIs" dxfId="31" priority="49191" operator="lessThan">
      <formula>0</formula>
    </cfRule>
    <cfRule type="cellIs" dxfId="32" priority="34673" operator="lessThan">
      <formula>0</formula>
    </cfRule>
  </conditionalFormatting>
  <conditionalFormatting sqref="AB857">
    <cfRule type="expression" dxfId="30" priority="5637">
      <formula>$L857=0</formula>
    </cfRule>
  </conditionalFormatting>
  <conditionalFormatting sqref="D858">
    <cfRule type="expression" dxfId="30" priority="20154">
      <formula>$L858=0</formula>
    </cfRule>
  </conditionalFormatting>
  <conditionalFormatting sqref="H858">
    <cfRule type="expression" dxfId="30" priority="20153">
      <formula>$L858=0</formula>
    </cfRule>
  </conditionalFormatting>
  <conditionalFormatting sqref="L858">
    <cfRule type="expression" dxfId="30" priority="20152">
      <formula>$L858=0</formula>
    </cfRule>
  </conditionalFormatting>
  <conditionalFormatting sqref="P858">
    <cfRule type="expression" dxfId="30" priority="20151">
      <formula>$L858=0</formula>
    </cfRule>
  </conditionalFormatting>
  <conditionalFormatting sqref="T858">
    <cfRule type="expression" dxfId="30" priority="20150">
      <formula>$L858=0</formula>
    </cfRule>
  </conditionalFormatting>
  <conditionalFormatting sqref="X858">
    <cfRule type="expression" dxfId="30" priority="20149">
      <formula>$L858=0</formula>
    </cfRule>
  </conditionalFormatting>
  <conditionalFormatting sqref="AB858">
    <cfRule type="expression" dxfId="30" priority="20148">
      <formula>$L858=0</formula>
    </cfRule>
  </conditionalFormatting>
  <conditionalFormatting sqref="A859:C859">
    <cfRule type="expression" dxfId="30" priority="12895">
      <formula>$L859=0</formula>
    </cfRule>
  </conditionalFormatting>
  <conditionalFormatting sqref="B859:C859">
    <cfRule type="cellIs" dxfId="31" priority="49190" operator="lessThan">
      <formula>0</formula>
    </cfRule>
    <cfRule type="cellIs" dxfId="32" priority="34672" operator="lessThan">
      <formula>0</formula>
    </cfRule>
  </conditionalFormatting>
  <conditionalFormatting sqref="D859">
    <cfRule type="expression" dxfId="30" priority="5636">
      <formula>$L859=0</formula>
    </cfRule>
  </conditionalFormatting>
  <conditionalFormatting sqref="E859:G859">
    <cfRule type="expression" dxfId="30" priority="12894">
      <formula>$L859=0</formula>
    </cfRule>
  </conditionalFormatting>
  <conditionalFormatting sqref="F859:G859">
    <cfRule type="cellIs" dxfId="31" priority="49189" operator="lessThan">
      <formula>0</formula>
    </cfRule>
    <cfRule type="cellIs" dxfId="32" priority="34671" operator="lessThan">
      <formula>0</formula>
    </cfRule>
  </conditionalFormatting>
  <conditionalFormatting sqref="H859">
    <cfRule type="expression" dxfId="30" priority="5635">
      <formula>$L859=0</formula>
    </cfRule>
  </conditionalFormatting>
  <conditionalFormatting sqref="I859:K859">
    <cfRule type="expression" dxfId="30" priority="12893">
      <formula>$L859=0</formula>
    </cfRule>
  </conditionalFormatting>
  <conditionalFormatting sqref="J859:K859">
    <cfRule type="cellIs" dxfId="31" priority="49188" operator="lessThan">
      <formula>0</formula>
    </cfRule>
    <cfRule type="cellIs" dxfId="32" priority="34670" operator="lessThan">
      <formula>0</formula>
    </cfRule>
  </conditionalFormatting>
  <conditionalFormatting sqref="L859">
    <cfRule type="expression" dxfId="30" priority="5634">
      <formula>$L859=0</formula>
    </cfRule>
  </conditionalFormatting>
  <conditionalFormatting sqref="M859:O859">
    <cfRule type="expression" dxfId="30" priority="12892">
      <formula>$L859=0</formula>
    </cfRule>
  </conditionalFormatting>
  <conditionalFormatting sqref="N859:O859">
    <cfRule type="cellIs" dxfId="31" priority="49187" operator="lessThan">
      <formula>0</formula>
    </cfRule>
    <cfRule type="cellIs" dxfId="32" priority="34669" operator="lessThan">
      <formula>0</formula>
    </cfRule>
  </conditionalFormatting>
  <conditionalFormatting sqref="P859">
    <cfRule type="expression" dxfId="30" priority="5633">
      <formula>$L859=0</formula>
    </cfRule>
  </conditionalFormatting>
  <conditionalFormatting sqref="Q859:S859">
    <cfRule type="expression" dxfId="30" priority="12891">
      <formula>$L859=0</formula>
    </cfRule>
  </conditionalFormatting>
  <conditionalFormatting sqref="R859:S859">
    <cfRule type="cellIs" dxfId="31" priority="49186" operator="lessThan">
      <formula>0</formula>
    </cfRule>
    <cfRule type="cellIs" dxfId="32" priority="34668" operator="lessThan">
      <formula>0</formula>
    </cfRule>
  </conditionalFormatting>
  <conditionalFormatting sqref="T859">
    <cfRule type="expression" dxfId="30" priority="5632">
      <formula>$L859=0</formula>
    </cfRule>
  </conditionalFormatting>
  <conditionalFormatting sqref="U859:W859">
    <cfRule type="expression" dxfId="30" priority="12890">
      <formula>$L859=0</formula>
    </cfRule>
  </conditionalFormatting>
  <conditionalFormatting sqref="V859:W859">
    <cfRule type="cellIs" dxfId="31" priority="49185" operator="lessThan">
      <formula>0</formula>
    </cfRule>
    <cfRule type="cellIs" dxfId="32" priority="34667" operator="lessThan">
      <formula>0</formula>
    </cfRule>
  </conditionalFormatting>
  <conditionalFormatting sqref="X859">
    <cfRule type="expression" dxfId="30" priority="5631">
      <formula>$L859=0</formula>
    </cfRule>
  </conditionalFormatting>
  <conditionalFormatting sqref="Y859:AA859">
    <cfRule type="expression" dxfId="30" priority="12889">
      <formula>$L859=0</formula>
    </cfRule>
  </conditionalFormatting>
  <conditionalFormatting sqref="Z859:AA859">
    <cfRule type="cellIs" dxfId="31" priority="49184" operator="lessThan">
      <formula>0</formula>
    </cfRule>
    <cfRule type="cellIs" dxfId="32" priority="34666" operator="lessThan">
      <formula>0</formula>
    </cfRule>
  </conditionalFormatting>
  <conditionalFormatting sqref="AB859">
    <cfRule type="expression" dxfId="30" priority="5630">
      <formula>$L859=0</formula>
    </cfRule>
  </conditionalFormatting>
  <conditionalFormatting sqref="D860">
    <cfRule type="expression" dxfId="30" priority="20147">
      <formula>$L860=0</formula>
    </cfRule>
  </conditionalFormatting>
  <conditionalFormatting sqref="H860">
    <cfRule type="expression" dxfId="30" priority="20146">
      <formula>$L860=0</formula>
    </cfRule>
  </conditionalFormatting>
  <conditionalFormatting sqref="L860">
    <cfRule type="expression" dxfId="30" priority="20145">
      <formula>$L860=0</formula>
    </cfRule>
  </conditionalFormatting>
  <conditionalFormatting sqref="P860">
    <cfRule type="expression" dxfId="30" priority="20144">
      <formula>$L860=0</formula>
    </cfRule>
  </conditionalFormatting>
  <conditionalFormatting sqref="T860">
    <cfRule type="expression" dxfId="30" priority="20143">
      <formula>$L860=0</formula>
    </cfRule>
  </conditionalFormatting>
  <conditionalFormatting sqref="X860">
    <cfRule type="expression" dxfId="30" priority="20142">
      <formula>$L860=0</formula>
    </cfRule>
  </conditionalFormatting>
  <conditionalFormatting sqref="AB860">
    <cfRule type="expression" dxfId="30" priority="20141">
      <formula>$L860=0</formula>
    </cfRule>
  </conditionalFormatting>
  <conditionalFormatting sqref="A861:C861">
    <cfRule type="expression" dxfId="30" priority="12888">
      <formula>$L861=0</formula>
    </cfRule>
  </conditionalFormatting>
  <conditionalFormatting sqref="B861:C861">
    <cfRule type="cellIs" dxfId="31" priority="49183" operator="lessThan">
      <formula>0</formula>
    </cfRule>
    <cfRule type="cellIs" dxfId="32" priority="34665" operator="lessThan">
      <formula>0</formula>
    </cfRule>
  </conditionalFormatting>
  <conditionalFormatting sqref="D861">
    <cfRule type="expression" dxfId="30" priority="5629">
      <formula>$L861=0</formula>
    </cfRule>
  </conditionalFormatting>
  <conditionalFormatting sqref="E861:G861">
    <cfRule type="expression" dxfId="30" priority="12887">
      <formula>$L861=0</formula>
    </cfRule>
  </conditionalFormatting>
  <conditionalFormatting sqref="F861:G861">
    <cfRule type="cellIs" dxfId="31" priority="49182" operator="lessThan">
      <formula>0</formula>
    </cfRule>
    <cfRule type="cellIs" dxfId="32" priority="34664" operator="lessThan">
      <formula>0</formula>
    </cfRule>
  </conditionalFormatting>
  <conditionalFormatting sqref="H861">
    <cfRule type="expression" dxfId="30" priority="5628">
      <formula>$L861=0</formula>
    </cfRule>
  </conditionalFormatting>
  <conditionalFormatting sqref="I861:K861">
    <cfRule type="expression" dxfId="30" priority="12886">
      <formula>$L861=0</formula>
    </cfRule>
  </conditionalFormatting>
  <conditionalFormatting sqref="J861:K861">
    <cfRule type="cellIs" dxfId="31" priority="49181" operator="lessThan">
      <formula>0</formula>
    </cfRule>
    <cfRule type="cellIs" dxfId="32" priority="34663" operator="lessThan">
      <formula>0</formula>
    </cfRule>
  </conditionalFormatting>
  <conditionalFormatting sqref="L861">
    <cfRule type="expression" dxfId="30" priority="5627">
      <formula>$L861=0</formula>
    </cfRule>
  </conditionalFormatting>
  <conditionalFormatting sqref="M861:O861">
    <cfRule type="expression" dxfId="30" priority="12885">
      <formula>$L861=0</formula>
    </cfRule>
  </conditionalFormatting>
  <conditionalFormatting sqref="N861:O861">
    <cfRule type="cellIs" dxfId="31" priority="49180" operator="lessThan">
      <formula>0</formula>
    </cfRule>
    <cfRule type="cellIs" dxfId="32" priority="34662" operator="lessThan">
      <formula>0</formula>
    </cfRule>
  </conditionalFormatting>
  <conditionalFormatting sqref="P861">
    <cfRule type="expression" dxfId="30" priority="5626">
      <formula>$L861=0</formula>
    </cfRule>
  </conditionalFormatting>
  <conditionalFormatting sqref="Q861:S861">
    <cfRule type="expression" dxfId="30" priority="12884">
      <formula>$L861=0</formula>
    </cfRule>
  </conditionalFormatting>
  <conditionalFormatting sqref="R861:S861">
    <cfRule type="cellIs" dxfId="31" priority="49179" operator="lessThan">
      <formula>0</formula>
    </cfRule>
    <cfRule type="cellIs" dxfId="32" priority="34661" operator="lessThan">
      <formula>0</formula>
    </cfRule>
  </conditionalFormatting>
  <conditionalFormatting sqref="T861">
    <cfRule type="expression" dxfId="30" priority="5625">
      <formula>$L861=0</formula>
    </cfRule>
  </conditionalFormatting>
  <conditionalFormatting sqref="U861:W861">
    <cfRule type="expression" dxfId="30" priority="12883">
      <formula>$L861=0</formula>
    </cfRule>
  </conditionalFormatting>
  <conditionalFormatting sqref="V861:W861">
    <cfRule type="cellIs" dxfId="31" priority="49178" operator="lessThan">
      <formula>0</formula>
    </cfRule>
    <cfRule type="cellIs" dxfId="32" priority="34660" operator="lessThan">
      <formula>0</formula>
    </cfRule>
  </conditionalFormatting>
  <conditionalFormatting sqref="X861">
    <cfRule type="expression" dxfId="30" priority="5624">
      <formula>$L861=0</formula>
    </cfRule>
  </conditionalFormatting>
  <conditionalFormatting sqref="Y861:AA861">
    <cfRule type="expression" dxfId="30" priority="12882">
      <formula>$L861=0</formula>
    </cfRule>
  </conditionalFormatting>
  <conditionalFormatting sqref="Z861:AA861">
    <cfRule type="cellIs" dxfId="31" priority="49177" operator="lessThan">
      <formula>0</formula>
    </cfRule>
    <cfRule type="cellIs" dxfId="32" priority="34659" operator="lessThan">
      <formula>0</formula>
    </cfRule>
  </conditionalFormatting>
  <conditionalFormatting sqref="AB861">
    <cfRule type="expression" dxfId="30" priority="5623">
      <formula>$L861=0</formula>
    </cfRule>
  </conditionalFormatting>
  <conditionalFormatting sqref="D862">
    <cfRule type="expression" dxfId="30" priority="20140">
      <formula>$L862=0</formula>
    </cfRule>
  </conditionalFormatting>
  <conditionalFormatting sqref="H862">
    <cfRule type="expression" dxfId="30" priority="20139">
      <formula>$L862=0</formula>
    </cfRule>
  </conditionalFormatting>
  <conditionalFormatting sqref="L862">
    <cfRule type="expression" dxfId="30" priority="20138">
      <formula>$L862=0</formula>
    </cfRule>
  </conditionalFormatting>
  <conditionalFormatting sqref="P862">
    <cfRule type="expression" dxfId="30" priority="20137">
      <formula>$L862=0</formula>
    </cfRule>
  </conditionalFormatting>
  <conditionalFormatting sqref="T862">
    <cfRule type="expression" dxfId="30" priority="20136">
      <formula>$L862=0</formula>
    </cfRule>
  </conditionalFormatting>
  <conditionalFormatting sqref="X862">
    <cfRule type="expression" dxfId="30" priority="20135">
      <formula>$L862=0</formula>
    </cfRule>
  </conditionalFormatting>
  <conditionalFormatting sqref="AB862">
    <cfRule type="expression" dxfId="30" priority="20134">
      <formula>$L862=0</formula>
    </cfRule>
  </conditionalFormatting>
  <conditionalFormatting sqref="A863:C863">
    <cfRule type="expression" dxfId="30" priority="12881">
      <formula>$L863=0</formula>
    </cfRule>
  </conditionalFormatting>
  <conditionalFormatting sqref="B863:C863">
    <cfRule type="cellIs" dxfId="31" priority="49176" operator="lessThan">
      <formula>0</formula>
    </cfRule>
    <cfRule type="cellIs" dxfId="32" priority="34658" operator="lessThan">
      <formula>0</formula>
    </cfRule>
  </conditionalFormatting>
  <conditionalFormatting sqref="D863">
    <cfRule type="expression" dxfId="30" priority="5622">
      <formula>$L863=0</formula>
    </cfRule>
  </conditionalFormatting>
  <conditionalFormatting sqref="E863:G863">
    <cfRule type="expression" dxfId="30" priority="12880">
      <formula>$L863=0</formula>
    </cfRule>
  </conditionalFormatting>
  <conditionalFormatting sqref="F863:G863">
    <cfRule type="cellIs" dxfId="31" priority="49175" operator="lessThan">
      <formula>0</formula>
    </cfRule>
    <cfRule type="cellIs" dxfId="32" priority="34657" operator="lessThan">
      <formula>0</formula>
    </cfRule>
  </conditionalFormatting>
  <conditionalFormatting sqref="H863">
    <cfRule type="expression" dxfId="30" priority="5621">
      <formula>$L863=0</formula>
    </cfRule>
  </conditionalFormatting>
  <conditionalFormatting sqref="I863:K863">
    <cfRule type="expression" dxfId="30" priority="12879">
      <formula>$L863=0</formula>
    </cfRule>
  </conditionalFormatting>
  <conditionalFormatting sqref="J863:K863">
    <cfRule type="cellIs" dxfId="31" priority="49174" operator="lessThan">
      <formula>0</formula>
    </cfRule>
    <cfRule type="cellIs" dxfId="32" priority="34656" operator="lessThan">
      <formula>0</formula>
    </cfRule>
  </conditionalFormatting>
  <conditionalFormatting sqref="L863">
    <cfRule type="expression" dxfId="30" priority="5620">
      <formula>$L863=0</formula>
    </cfRule>
  </conditionalFormatting>
  <conditionalFormatting sqref="M863:O863">
    <cfRule type="expression" dxfId="30" priority="12878">
      <formula>$L863=0</formula>
    </cfRule>
  </conditionalFormatting>
  <conditionalFormatting sqref="N863:O863">
    <cfRule type="cellIs" dxfId="31" priority="49173" operator="lessThan">
      <formula>0</formula>
    </cfRule>
    <cfRule type="cellIs" dxfId="32" priority="34655" operator="lessThan">
      <formula>0</formula>
    </cfRule>
  </conditionalFormatting>
  <conditionalFormatting sqref="P863">
    <cfRule type="expression" dxfId="30" priority="5619">
      <formula>$L863=0</formula>
    </cfRule>
  </conditionalFormatting>
  <conditionalFormatting sqref="Q863:S863">
    <cfRule type="expression" dxfId="30" priority="12877">
      <formula>$L863=0</formula>
    </cfRule>
  </conditionalFormatting>
  <conditionalFormatting sqref="R863:S863">
    <cfRule type="cellIs" dxfId="31" priority="49172" operator="lessThan">
      <formula>0</formula>
    </cfRule>
    <cfRule type="cellIs" dxfId="32" priority="34654" operator="lessThan">
      <formula>0</formula>
    </cfRule>
  </conditionalFormatting>
  <conditionalFormatting sqref="T863">
    <cfRule type="expression" dxfId="30" priority="5618">
      <formula>$L863=0</formula>
    </cfRule>
  </conditionalFormatting>
  <conditionalFormatting sqref="U863:W863">
    <cfRule type="expression" dxfId="30" priority="12876">
      <formula>$L863=0</formula>
    </cfRule>
  </conditionalFormatting>
  <conditionalFormatting sqref="V863:W863">
    <cfRule type="cellIs" dxfId="31" priority="49171" operator="lessThan">
      <formula>0</formula>
    </cfRule>
    <cfRule type="cellIs" dxfId="32" priority="34653" operator="lessThan">
      <formula>0</formula>
    </cfRule>
  </conditionalFormatting>
  <conditionalFormatting sqref="X863">
    <cfRule type="expression" dxfId="30" priority="5617">
      <formula>$L863=0</formula>
    </cfRule>
  </conditionalFormatting>
  <conditionalFormatting sqref="Y863:AA863">
    <cfRule type="expression" dxfId="30" priority="12875">
      <formula>$L863=0</formula>
    </cfRule>
  </conditionalFormatting>
  <conditionalFormatting sqref="Z863:AA863">
    <cfRule type="cellIs" dxfId="31" priority="49170" operator="lessThan">
      <formula>0</formula>
    </cfRule>
    <cfRule type="cellIs" dxfId="32" priority="34652" operator="lessThan">
      <formula>0</formula>
    </cfRule>
  </conditionalFormatting>
  <conditionalFormatting sqref="AB863">
    <cfRule type="expression" dxfId="30" priority="5616">
      <formula>$L863=0</formula>
    </cfRule>
  </conditionalFormatting>
  <conditionalFormatting sqref="D864">
    <cfRule type="expression" dxfId="30" priority="20133">
      <formula>$L864=0</formula>
    </cfRule>
  </conditionalFormatting>
  <conditionalFormatting sqref="H864">
    <cfRule type="expression" dxfId="30" priority="20132">
      <formula>$L864=0</formula>
    </cfRule>
  </conditionalFormatting>
  <conditionalFormatting sqref="L864">
    <cfRule type="expression" dxfId="30" priority="20131">
      <formula>$L864=0</formula>
    </cfRule>
  </conditionalFormatting>
  <conditionalFormatting sqref="P864">
    <cfRule type="expression" dxfId="30" priority="20130">
      <formula>$L864=0</formula>
    </cfRule>
  </conditionalFormatting>
  <conditionalFormatting sqref="T864">
    <cfRule type="expression" dxfId="30" priority="20129">
      <formula>$L864=0</formula>
    </cfRule>
  </conditionalFormatting>
  <conditionalFormatting sqref="X864">
    <cfRule type="expression" dxfId="30" priority="20128">
      <formula>$L864=0</formula>
    </cfRule>
  </conditionalFormatting>
  <conditionalFormatting sqref="AB864">
    <cfRule type="expression" dxfId="30" priority="20127">
      <formula>$L864=0</formula>
    </cfRule>
  </conditionalFormatting>
  <conditionalFormatting sqref="A865:C865">
    <cfRule type="expression" dxfId="30" priority="12874">
      <formula>$L865=0</formula>
    </cfRule>
  </conditionalFormatting>
  <conditionalFormatting sqref="B865:C865">
    <cfRule type="cellIs" dxfId="31" priority="49169" operator="lessThan">
      <formula>0</formula>
    </cfRule>
    <cfRule type="cellIs" dxfId="32" priority="34651" operator="lessThan">
      <formula>0</formula>
    </cfRule>
  </conditionalFormatting>
  <conditionalFormatting sqref="D865">
    <cfRule type="expression" dxfId="30" priority="5615">
      <formula>$L865=0</formula>
    </cfRule>
  </conditionalFormatting>
  <conditionalFormatting sqref="E865:G865">
    <cfRule type="expression" dxfId="30" priority="12873">
      <formula>$L865=0</formula>
    </cfRule>
  </conditionalFormatting>
  <conditionalFormatting sqref="F865:G865">
    <cfRule type="cellIs" dxfId="31" priority="49168" operator="lessThan">
      <formula>0</formula>
    </cfRule>
    <cfRule type="cellIs" dxfId="32" priority="34650" operator="lessThan">
      <formula>0</formula>
    </cfRule>
  </conditionalFormatting>
  <conditionalFormatting sqref="H865">
    <cfRule type="expression" dxfId="30" priority="5614">
      <formula>$L865=0</formula>
    </cfRule>
  </conditionalFormatting>
  <conditionalFormatting sqref="I865:K865">
    <cfRule type="expression" dxfId="30" priority="12872">
      <formula>$L865=0</formula>
    </cfRule>
  </conditionalFormatting>
  <conditionalFormatting sqref="J865:K865">
    <cfRule type="cellIs" dxfId="31" priority="49167" operator="lessThan">
      <formula>0</formula>
    </cfRule>
    <cfRule type="cellIs" dxfId="32" priority="34649" operator="lessThan">
      <formula>0</formula>
    </cfRule>
  </conditionalFormatting>
  <conditionalFormatting sqref="L865">
    <cfRule type="expression" dxfId="30" priority="5613">
      <formula>$L865=0</formula>
    </cfRule>
  </conditionalFormatting>
  <conditionalFormatting sqref="M865:O865">
    <cfRule type="expression" dxfId="30" priority="12871">
      <formula>$L865=0</formula>
    </cfRule>
  </conditionalFormatting>
  <conditionalFormatting sqref="N865:O865">
    <cfRule type="cellIs" dxfId="31" priority="49166" operator="lessThan">
      <formula>0</formula>
    </cfRule>
    <cfRule type="cellIs" dxfId="32" priority="34648" operator="lessThan">
      <formula>0</formula>
    </cfRule>
  </conditionalFormatting>
  <conditionalFormatting sqref="P865">
    <cfRule type="expression" dxfId="30" priority="5612">
      <formula>$L865=0</formula>
    </cfRule>
  </conditionalFormatting>
  <conditionalFormatting sqref="Q865:S865">
    <cfRule type="expression" dxfId="30" priority="12870">
      <formula>$L865=0</formula>
    </cfRule>
  </conditionalFormatting>
  <conditionalFormatting sqref="R865:S865">
    <cfRule type="cellIs" dxfId="31" priority="49165" operator="lessThan">
      <formula>0</formula>
    </cfRule>
    <cfRule type="cellIs" dxfId="32" priority="34647" operator="lessThan">
      <formula>0</formula>
    </cfRule>
  </conditionalFormatting>
  <conditionalFormatting sqref="T865">
    <cfRule type="expression" dxfId="30" priority="5611">
      <formula>$L865=0</formula>
    </cfRule>
  </conditionalFormatting>
  <conditionalFormatting sqref="U865:W865">
    <cfRule type="expression" dxfId="30" priority="12869">
      <formula>$L865=0</formula>
    </cfRule>
  </conditionalFormatting>
  <conditionalFormatting sqref="V865:W865">
    <cfRule type="cellIs" dxfId="31" priority="49164" operator="lessThan">
      <formula>0</formula>
    </cfRule>
    <cfRule type="cellIs" dxfId="32" priority="34646" operator="lessThan">
      <formula>0</formula>
    </cfRule>
  </conditionalFormatting>
  <conditionalFormatting sqref="X865">
    <cfRule type="expression" dxfId="30" priority="5610">
      <formula>$L865=0</formula>
    </cfRule>
  </conditionalFormatting>
  <conditionalFormatting sqref="Y865:AA865">
    <cfRule type="expression" dxfId="30" priority="12868">
      <formula>$L865=0</formula>
    </cfRule>
  </conditionalFormatting>
  <conditionalFormatting sqref="Z865:AA865">
    <cfRule type="cellIs" dxfId="31" priority="49163" operator="lessThan">
      <formula>0</formula>
    </cfRule>
    <cfRule type="cellIs" dxfId="32" priority="34645" operator="lessThan">
      <formula>0</formula>
    </cfRule>
  </conditionalFormatting>
  <conditionalFormatting sqref="AB865">
    <cfRule type="expression" dxfId="30" priority="5609">
      <formula>$L865=0</formula>
    </cfRule>
  </conditionalFormatting>
  <conditionalFormatting sqref="D866">
    <cfRule type="expression" dxfId="30" priority="20126">
      <formula>$L866=0</formula>
    </cfRule>
  </conditionalFormatting>
  <conditionalFormatting sqref="H866">
    <cfRule type="expression" dxfId="30" priority="20125">
      <formula>$L866=0</formula>
    </cfRule>
  </conditionalFormatting>
  <conditionalFormatting sqref="L866">
    <cfRule type="expression" dxfId="30" priority="20124">
      <formula>$L866=0</formula>
    </cfRule>
  </conditionalFormatting>
  <conditionalFormatting sqref="P866">
    <cfRule type="expression" dxfId="30" priority="20123">
      <formula>$L866=0</formula>
    </cfRule>
  </conditionalFormatting>
  <conditionalFormatting sqref="T866">
    <cfRule type="expression" dxfId="30" priority="20122">
      <formula>$L866=0</formula>
    </cfRule>
  </conditionalFormatting>
  <conditionalFormatting sqref="X866">
    <cfRule type="expression" dxfId="30" priority="20121">
      <formula>$L866=0</formula>
    </cfRule>
  </conditionalFormatting>
  <conditionalFormatting sqref="AB866">
    <cfRule type="expression" dxfId="30" priority="20120">
      <formula>$L866=0</formula>
    </cfRule>
  </conditionalFormatting>
  <conditionalFormatting sqref="A867:C867">
    <cfRule type="expression" dxfId="30" priority="12867">
      <formula>$L867=0</formula>
    </cfRule>
  </conditionalFormatting>
  <conditionalFormatting sqref="B867:C867">
    <cfRule type="cellIs" dxfId="31" priority="49162" operator="lessThan">
      <formula>0</formula>
    </cfRule>
    <cfRule type="cellIs" dxfId="32" priority="34644" operator="lessThan">
      <formula>0</formula>
    </cfRule>
  </conditionalFormatting>
  <conditionalFormatting sqref="D867">
    <cfRule type="expression" dxfId="30" priority="5608">
      <formula>$L867=0</formula>
    </cfRule>
  </conditionalFormatting>
  <conditionalFormatting sqref="E867:G867">
    <cfRule type="expression" dxfId="30" priority="12866">
      <formula>$L867=0</formula>
    </cfRule>
  </conditionalFormatting>
  <conditionalFormatting sqref="F867:G867">
    <cfRule type="cellIs" dxfId="31" priority="49161" operator="lessThan">
      <formula>0</formula>
    </cfRule>
    <cfRule type="cellIs" dxfId="32" priority="34643" operator="lessThan">
      <formula>0</formula>
    </cfRule>
  </conditionalFormatting>
  <conditionalFormatting sqref="H867">
    <cfRule type="expression" dxfId="30" priority="5607">
      <formula>$L867=0</formula>
    </cfRule>
  </conditionalFormatting>
  <conditionalFormatting sqref="I867:K867">
    <cfRule type="expression" dxfId="30" priority="12865">
      <formula>$L867=0</formula>
    </cfRule>
  </conditionalFormatting>
  <conditionalFormatting sqref="J867:K867">
    <cfRule type="cellIs" dxfId="31" priority="49160" operator="lessThan">
      <formula>0</formula>
    </cfRule>
    <cfRule type="cellIs" dxfId="32" priority="34642" operator="lessThan">
      <formula>0</formula>
    </cfRule>
  </conditionalFormatting>
  <conditionalFormatting sqref="L867">
    <cfRule type="expression" dxfId="30" priority="5606">
      <formula>$L867=0</formula>
    </cfRule>
  </conditionalFormatting>
  <conditionalFormatting sqref="M867:O867">
    <cfRule type="expression" dxfId="30" priority="12864">
      <formula>$L867=0</formula>
    </cfRule>
  </conditionalFormatting>
  <conditionalFormatting sqref="N867:O867">
    <cfRule type="cellIs" dxfId="31" priority="49159" operator="lessThan">
      <formula>0</formula>
    </cfRule>
    <cfRule type="cellIs" dxfId="32" priority="34641" operator="lessThan">
      <formula>0</formula>
    </cfRule>
  </conditionalFormatting>
  <conditionalFormatting sqref="P867">
    <cfRule type="expression" dxfId="30" priority="5605">
      <formula>$L867=0</formula>
    </cfRule>
  </conditionalFormatting>
  <conditionalFormatting sqref="Q867:S867">
    <cfRule type="expression" dxfId="30" priority="12863">
      <formula>$L867=0</formula>
    </cfRule>
  </conditionalFormatting>
  <conditionalFormatting sqref="R867:S867">
    <cfRule type="cellIs" dxfId="31" priority="49158" operator="lessThan">
      <formula>0</formula>
    </cfRule>
    <cfRule type="cellIs" dxfId="32" priority="34640" operator="lessThan">
      <formula>0</formula>
    </cfRule>
  </conditionalFormatting>
  <conditionalFormatting sqref="T867">
    <cfRule type="expression" dxfId="30" priority="5604">
      <formula>$L867=0</formula>
    </cfRule>
  </conditionalFormatting>
  <conditionalFormatting sqref="U867:W867">
    <cfRule type="expression" dxfId="30" priority="12862">
      <formula>$L867=0</formula>
    </cfRule>
  </conditionalFormatting>
  <conditionalFormatting sqref="V867:W867">
    <cfRule type="cellIs" dxfId="31" priority="49157" operator="lessThan">
      <formula>0</formula>
    </cfRule>
    <cfRule type="cellIs" dxfId="32" priority="34639" operator="lessThan">
      <formula>0</formula>
    </cfRule>
  </conditionalFormatting>
  <conditionalFormatting sqref="X867">
    <cfRule type="expression" dxfId="30" priority="5603">
      <formula>$L867=0</formula>
    </cfRule>
  </conditionalFormatting>
  <conditionalFormatting sqref="Y867:AA867">
    <cfRule type="expression" dxfId="30" priority="12861">
      <formula>$L867=0</formula>
    </cfRule>
  </conditionalFormatting>
  <conditionalFormatting sqref="Z867:AA867">
    <cfRule type="cellIs" dxfId="31" priority="49156" operator="lessThan">
      <formula>0</formula>
    </cfRule>
    <cfRule type="cellIs" dxfId="32" priority="34638" operator="lessThan">
      <formula>0</formula>
    </cfRule>
  </conditionalFormatting>
  <conditionalFormatting sqref="AB867">
    <cfRule type="expression" dxfId="30" priority="5602">
      <formula>$L867=0</formula>
    </cfRule>
  </conditionalFormatting>
  <conditionalFormatting sqref="D868">
    <cfRule type="expression" dxfId="30" priority="20119">
      <formula>$L868=0</formula>
    </cfRule>
  </conditionalFormatting>
  <conditionalFormatting sqref="H868">
    <cfRule type="expression" dxfId="30" priority="20118">
      <formula>$L868=0</formula>
    </cfRule>
  </conditionalFormatting>
  <conditionalFormatting sqref="L868">
    <cfRule type="expression" dxfId="30" priority="20117">
      <formula>$L868=0</formula>
    </cfRule>
  </conditionalFormatting>
  <conditionalFormatting sqref="P868">
    <cfRule type="expression" dxfId="30" priority="20116">
      <formula>$L868=0</formula>
    </cfRule>
  </conditionalFormatting>
  <conditionalFormatting sqref="T868">
    <cfRule type="expression" dxfId="30" priority="20115">
      <formula>$L868=0</formula>
    </cfRule>
  </conditionalFormatting>
  <conditionalFormatting sqref="X868">
    <cfRule type="expression" dxfId="30" priority="20114">
      <formula>$L868=0</formula>
    </cfRule>
  </conditionalFormatting>
  <conditionalFormatting sqref="AB868">
    <cfRule type="expression" dxfId="30" priority="20113">
      <formula>$L868=0</formula>
    </cfRule>
  </conditionalFormatting>
  <conditionalFormatting sqref="A869:C869">
    <cfRule type="expression" dxfId="30" priority="12860">
      <formula>$L869=0</formula>
    </cfRule>
  </conditionalFormatting>
  <conditionalFormatting sqref="B869:C869">
    <cfRule type="cellIs" dxfId="31" priority="49155" operator="lessThan">
      <formula>0</formula>
    </cfRule>
    <cfRule type="cellIs" dxfId="32" priority="34637" operator="lessThan">
      <formula>0</formula>
    </cfRule>
  </conditionalFormatting>
  <conditionalFormatting sqref="D869">
    <cfRule type="expression" dxfId="30" priority="5601">
      <formula>$L869=0</formula>
    </cfRule>
  </conditionalFormatting>
  <conditionalFormatting sqref="E869:G869">
    <cfRule type="expression" dxfId="30" priority="12859">
      <formula>$L869=0</formula>
    </cfRule>
  </conditionalFormatting>
  <conditionalFormatting sqref="F869:G869">
    <cfRule type="cellIs" dxfId="31" priority="49154" operator="lessThan">
      <formula>0</formula>
    </cfRule>
    <cfRule type="cellIs" dxfId="32" priority="34636" operator="lessThan">
      <formula>0</formula>
    </cfRule>
  </conditionalFormatting>
  <conditionalFormatting sqref="H869">
    <cfRule type="expression" dxfId="30" priority="5600">
      <formula>$L869=0</formula>
    </cfRule>
  </conditionalFormatting>
  <conditionalFormatting sqref="I869:K869">
    <cfRule type="expression" dxfId="30" priority="12858">
      <formula>$L869=0</formula>
    </cfRule>
  </conditionalFormatting>
  <conditionalFormatting sqref="J869:K869">
    <cfRule type="cellIs" dxfId="31" priority="49153" operator="lessThan">
      <formula>0</formula>
    </cfRule>
    <cfRule type="cellIs" dxfId="32" priority="34635" operator="lessThan">
      <formula>0</formula>
    </cfRule>
  </conditionalFormatting>
  <conditionalFormatting sqref="L869">
    <cfRule type="expression" dxfId="30" priority="5599">
      <formula>$L869=0</formula>
    </cfRule>
  </conditionalFormatting>
  <conditionalFormatting sqref="M869:O869">
    <cfRule type="expression" dxfId="30" priority="12857">
      <formula>$L869=0</formula>
    </cfRule>
  </conditionalFormatting>
  <conditionalFormatting sqref="N869:O869">
    <cfRule type="cellIs" dxfId="31" priority="49152" operator="lessThan">
      <formula>0</formula>
    </cfRule>
    <cfRule type="cellIs" dxfId="32" priority="34634" operator="lessThan">
      <formula>0</formula>
    </cfRule>
  </conditionalFormatting>
  <conditionalFormatting sqref="P869">
    <cfRule type="expression" dxfId="30" priority="5598">
      <formula>$L869=0</formula>
    </cfRule>
  </conditionalFormatting>
  <conditionalFormatting sqref="Q869:S869">
    <cfRule type="expression" dxfId="30" priority="12856">
      <formula>$L869=0</formula>
    </cfRule>
  </conditionalFormatting>
  <conditionalFormatting sqref="R869:S869">
    <cfRule type="cellIs" dxfId="31" priority="49151" operator="lessThan">
      <formula>0</formula>
    </cfRule>
    <cfRule type="cellIs" dxfId="32" priority="34633" operator="lessThan">
      <formula>0</formula>
    </cfRule>
  </conditionalFormatting>
  <conditionalFormatting sqref="T869">
    <cfRule type="expression" dxfId="30" priority="5597">
      <formula>$L869=0</formula>
    </cfRule>
  </conditionalFormatting>
  <conditionalFormatting sqref="U869:W869">
    <cfRule type="expression" dxfId="30" priority="12855">
      <formula>$L869=0</formula>
    </cfRule>
  </conditionalFormatting>
  <conditionalFormatting sqref="V869:W869">
    <cfRule type="cellIs" dxfId="31" priority="49150" operator="lessThan">
      <formula>0</formula>
    </cfRule>
    <cfRule type="cellIs" dxfId="32" priority="34632" operator="lessThan">
      <formula>0</formula>
    </cfRule>
  </conditionalFormatting>
  <conditionalFormatting sqref="X869">
    <cfRule type="expression" dxfId="30" priority="5596">
      <formula>$L869=0</formula>
    </cfRule>
  </conditionalFormatting>
  <conditionalFormatting sqref="Y869:AA869">
    <cfRule type="expression" dxfId="30" priority="12854">
      <formula>$L869=0</formula>
    </cfRule>
  </conditionalFormatting>
  <conditionalFormatting sqref="Z869:AA869">
    <cfRule type="cellIs" dxfId="31" priority="49149" operator="lessThan">
      <formula>0</formula>
    </cfRule>
    <cfRule type="cellIs" dxfId="32" priority="34631" operator="lessThan">
      <formula>0</formula>
    </cfRule>
  </conditionalFormatting>
  <conditionalFormatting sqref="AB869">
    <cfRule type="expression" dxfId="30" priority="5595">
      <formula>$L869=0</formula>
    </cfRule>
  </conditionalFormatting>
  <conditionalFormatting sqref="D870">
    <cfRule type="expression" dxfId="30" priority="20112">
      <formula>$L870=0</formula>
    </cfRule>
  </conditionalFormatting>
  <conditionalFormatting sqref="H870">
    <cfRule type="expression" dxfId="30" priority="20111">
      <formula>$L870=0</formula>
    </cfRule>
  </conditionalFormatting>
  <conditionalFormatting sqref="L870">
    <cfRule type="expression" dxfId="30" priority="20110">
      <formula>$L870=0</formula>
    </cfRule>
  </conditionalFormatting>
  <conditionalFormatting sqref="P870">
    <cfRule type="expression" dxfId="30" priority="20109">
      <formula>$L870=0</formula>
    </cfRule>
  </conditionalFormatting>
  <conditionalFormatting sqref="T870">
    <cfRule type="expression" dxfId="30" priority="20108">
      <formula>$L870=0</formula>
    </cfRule>
  </conditionalFormatting>
  <conditionalFormatting sqref="X870">
    <cfRule type="expression" dxfId="30" priority="20107">
      <formula>$L870=0</formula>
    </cfRule>
  </conditionalFormatting>
  <conditionalFormatting sqref="AB870">
    <cfRule type="expression" dxfId="30" priority="20106">
      <formula>$L870=0</formula>
    </cfRule>
  </conditionalFormatting>
  <conditionalFormatting sqref="A871:C871">
    <cfRule type="expression" dxfId="30" priority="12853">
      <formula>$L871=0</formula>
    </cfRule>
  </conditionalFormatting>
  <conditionalFormatting sqref="B871:C871">
    <cfRule type="cellIs" dxfId="31" priority="49148" operator="lessThan">
      <formula>0</formula>
    </cfRule>
    <cfRule type="cellIs" dxfId="32" priority="34630" operator="lessThan">
      <formula>0</formula>
    </cfRule>
  </conditionalFormatting>
  <conditionalFormatting sqref="D871">
    <cfRule type="expression" dxfId="30" priority="5594">
      <formula>$L871=0</formula>
    </cfRule>
  </conditionalFormatting>
  <conditionalFormatting sqref="E871:G871">
    <cfRule type="expression" dxfId="30" priority="12852">
      <formula>$L871=0</formula>
    </cfRule>
  </conditionalFormatting>
  <conditionalFormatting sqref="F871:G871">
    <cfRule type="cellIs" dxfId="31" priority="49147" operator="lessThan">
      <formula>0</formula>
    </cfRule>
    <cfRule type="cellIs" dxfId="32" priority="34629" operator="lessThan">
      <formula>0</formula>
    </cfRule>
  </conditionalFormatting>
  <conditionalFormatting sqref="H871">
    <cfRule type="expression" dxfId="30" priority="5593">
      <formula>$L871=0</formula>
    </cfRule>
  </conditionalFormatting>
  <conditionalFormatting sqref="I871:K871">
    <cfRule type="expression" dxfId="30" priority="12851">
      <formula>$L871=0</formula>
    </cfRule>
  </conditionalFormatting>
  <conditionalFormatting sqref="J871:K871">
    <cfRule type="cellIs" dxfId="31" priority="49146" operator="lessThan">
      <formula>0</formula>
    </cfRule>
    <cfRule type="cellIs" dxfId="32" priority="34628" operator="lessThan">
      <formula>0</formula>
    </cfRule>
  </conditionalFormatting>
  <conditionalFormatting sqref="L871">
    <cfRule type="expression" dxfId="30" priority="5592">
      <formula>$L871=0</formula>
    </cfRule>
  </conditionalFormatting>
  <conditionalFormatting sqref="M871:O871">
    <cfRule type="expression" dxfId="30" priority="12850">
      <formula>$L871=0</formula>
    </cfRule>
  </conditionalFormatting>
  <conditionalFormatting sqref="N871:O871">
    <cfRule type="cellIs" dxfId="31" priority="49145" operator="lessThan">
      <formula>0</formula>
    </cfRule>
    <cfRule type="cellIs" dxfId="32" priority="34627" operator="lessThan">
      <formula>0</formula>
    </cfRule>
  </conditionalFormatting>
  <conditionalFormatting sqref="P871">
    <cfRule type="expression" dxfId="30" priority="5591">
      <formula>$L871=0</formula>
    </cfRule>
  </conditionalFormatting>
  <conditionalFormatting sqref="Q871:S871">
    <cfRule type="expression" dxfId="30" priority="12849">
      <formula>$L871=0</formula>
    </cfRule>
  </conditionalFormatting>
  <conditionalFormatting sqref="R871:S871">
    <cfRule type="cellIs" dxfId="31" priority="49144" operator="lessThan">
      <formula>0</formula>
    </cfRule>
    <cfRule type="cellIs" dxfId="32" priority="34626" operator="lessThan">
      <formula>0</formula>
    </cfRule>
  </conditionalFormatting>
  <conditionalFormatting sqref="T871">
    <cfRule type="expression" dxfId="30" priority="5590">
      <formula>$L871=0</formula>
    </cfRule>
  </conditionalFormatting>
  <conditionalFormatting sqref="U871:W871">
    <cfRule type="expression" dxfId="30" priority="12848">
      <formula>$L871=0</formula>
    </cfRule>
  </conditionalFormatting>
  <conditionalFormatting sqref="V871:W871">
    <cfRule type="cellIs" dxfId="31" priority="49143" operator="lessThan">
      <formula>0</formula>
    </cfRule>
    <cfRule type="cellIs" dxfId="32" priority="34625" operator="lessThan">
      <formula>0</formula>
    </cfRule>
  </conditionalFormatting>
  <conditionalFormatting sqref="X871">
    <cfRule type="expression" dxfId="30" priority="5589">
      <formula>$L871=0</formula>
    </cfRule>
  </conditionalFormatting>
  <conditionalFormatting sqref="Y871:AA871">
    <cfRule type="expression" dxfId="30" priority="12847">
      <formula>$L871=0</formula>
    </cfRule>
  </conditionalFormatting>
  <conditionalFormatting sqref="Z871:AA871">
    <cfRule type="cellIs" dxfId="31" priority="49142" operator="lessThan">
      <formula>0</formula>
    </cfRule>
    <cfRule type="cellIs" dxfId="32" priority="34624" operator="lessThan">
      <formula>0</formula>
    </cfRule>
  </conditionalFormatting>
  <conditionalFormatting sqref="AB871">
    <cfRule type="expression" dxfId="30" priority="5588">
      <formula>$L871=0</formula>
    </cfRule>
  </conditionalFormatting>
  <conditionalFormatting sqref="D872">
    <cfRule type="expression" dxfId="30" priority="20105">
      <formula>$L872=0</formula>
    </cfRule>
  </conditionalFormatting>
  <conditionalFormatting sqref="H872">
    <cfRule type="expression" dxfId="30" priority="20104">
      <formula>$L872=0</formula>
    </cfRule>
  </conditionalFormatting>
  <conditionalFormatting sqref="L872">
    <cfRule type="expression" dxfId="30" priority="20103">
      <formula>$L872=0</formula>
    </cfRule>
  </conditionalFormatting>
  <conditionalFormatting sqref="P872">
    <cfRule type="expression" dxfId="30" priority="20102">
      <formula>$L872=0</formula>
    </cfRule>
  </conditionalFormatting>
  <conditionalFormatting sqref="T872">
    <cfRule type="expression" dxfId="30" priority="20101">
      <formula>$L872=0</formula>
    </cfRule>
  </conditionalFormatting>
  <conditionalFormatting sqref="X872">
    <cfRule type="expression" dxfId="30" priority="20100">
      <formula>$L872=0</formula>
    </cfRule>
  </conditionalFormatting>
  <conditionalFormatting sqref="AB872">
    <cfRule type="expression" dxfId="30" priority="20099">
      <formula>$L872=0</formula>
    </cfRule>
  </conditionalFormatting>
  <conditionalFormatting sqref="A873:C873">
    <cfRule type="expression" dxfId="30" priority="12846">
      <formula>$L873=0</formula>
    </cfRule>
  </conditionalFormatting>
  <conditionalFormatting sqref="B873:C873">
    <cfRule type="cellIs" dxfId="31" priority="49141" operator="lessThan">
      <formula>0</formula>
    </cfRule>
    <cfRule type="cellIs" dxfId="32" priority="34623" operator="lessThan">
      <formula>0</formula>
    </cfRule>
  </conditionalFormatting>
  <conditionalFormatting sqref="D873">
    <cfRule type="expression" dxfId="30" priority="5587">
      <formula>$L873=0</formula>
    </cfRule>
  </conditionalFormatting>
  <conditionalFormatting sqref="E873:G873">
    <cfRule type="expression" dxfId="30" priority="12845">
      <formula>$L873=0</formula>
    </cfRule>
  </conditionalFormatting>
  <conditionalFormatting sqref="F873:G873">
    <cfRule type="cellIs" dxfId="31" priority="49140" operator="lessThan">
      <formula>0</formula>
    </cfRule>
    <cfRule type="cellIs" dxfId="32" priority="34622" operator="lessThan">
      <formula>0</formula>
    </cfRule>
  </conditionalFormatting>
  <conditionalFormatting sqref="H873">
    <cfRule type="expression" dxfId="30" priority="5586">
      <formula>$L873=0</formula>
    </cfRule>
  </conditionalFormatting>
  <conditionalFormatting sqref="I873:K873">
    <cfRule type="expression" dxfId="30" priority="12844">
      <formula>$L873=0</formula>
    </cfRule>
  </conditionalFormatting>
  <conditionalFormatting sqref="J873:K873">
    <cfRule type="cellIs" dxfId="31" priority="49139" operator="lessThan">
      <formula>0</formula>
    </cfRule>
    <cfRule type="cellIs" dxfId="32" priority="34621" operator="lessThan">
      <formula>0</formula>
    </cfRule>
  </conditionalFormatting>
  <conditionalFormatting sqref="L873">
    <cfRule type="expression" dxfId="30" priority="5585">
      <formula>$L873=0</formula>
    </cfRule>
  </conditionalFormatting>
  <conditionalFormatting sqref="M873:O873">
    <cfRule type="expression" dxfId="30" priority="12843">
      <formula>$L873=0</formula>
    </cfRule>
  </conditionalFormatting>
  <conditionalFormatting sqref="N873:O873">
    <cfRule type="cellIs" dxfId="31" priority="49138" operator="lessThan">
      <formula>0</formula>
    </cfRule>
    <cfRule type="cellIs" dxfId="32" priority="34620" operator="lessThan">
      <formula>0</formula>
    </cfRule>
  </conditionalFormatting>
  <conditionalFormatting sqref="P873">
    <cfRule type="expression" dxfId="30" priority="5584">
      <formula>$L873=0</formula>
    </cfRule>
  </conditionalFormatting>
  <conditionalFormatting sqref="Q873:S873">
    <cfRule type="expression" dxfId="30" priority="12842">
      <formula>$L873=0</formula>
    </cfRule>
  </conditionalFormatting>
  <conditionalFormatting sqref="R873:S873">
    <cfRule type="cellIs" dxfId="31" priority="49137" operator="lessThan">
      <formula>0</formula>
    </cfRule>
    <cfRule type="cellIs" dxfId="32" priority="34619" operator="lessThan">
      <formula>0</formula>
    </cfRule>
  </conditionalFormatting>
  <conditionalFormatting sqref="T873">
    <cfRule type="expression" dxfId="30" priority="5583">
      <formula>$L873=0</formula>
    </cfRule>
  </conditionalFormatting>
  <conditionalFormatting sqref="U873:W873">
    <cfRule type="expression" dxfId="30" priority="12841">
      <formula>$L873=0</formula>
    </cfRule>
  </conditionalFormatting>
  <conditionalFormatting sqref="V873:W873">
    <cfRule type="cellIs" dxfId="31" priority="49136" operator="lessThan">
      <formula>0</formula>
    </cfRule>
    <cfRule type="cellIs" dxfId="32" priority="34618" operator="lessThan">
      <formula>0</formula>
    </cfRule>
  </conditionalFormatting>
  <conditionalFormatting sqref="X873">
    <cfRule type="expression" dxfId="30" priority="5582">
      <formula>$L873=0</formula>
    </cfRule>
  </conditionalFormatting>
  <conditionalFormatting sqref="Y873:AA873">
    <cfRule type="expression" dxfId="30" priority="12840">
      <formula>$L873=0</formula>
    </cfRule>
  </conditionalFormatting>
  <conditionalFormatting sqref="Z873:AA873">
    <cfRule type="cellIs" dxfId="31" priority="49135" operator="lessThan">
      <formula>0</formula>
    </cfRule>
    <cfRule type="cellIs" dxfId="32" priority="34617" operator="lessThan">
      <formula>0</formula>
    </cfRule>
  </conditionalFormatting>
  <conditionalFormatting sqref="AB873">
    <cfRule type="expression" dxfId="30" priority="5581">
      <formula>$L873=0</formula>
    </cfRule>
  </conditionalFormatting>
  <conditionalFormatting sqref="D874">
    <cfRule type="expression" dxfId="30" priority="20098">
      <formula>$L874=0</formula>
    </cfRule>
  </conditionalFormatting>
  <conditionalFormatting sqref="H874">
    <cfRule type="expression" dxfId="30" priority="20097">
      <formula>$L874=0</formula>
    </cfRule>
  </conditionalFormatting>
  <conditionalFormatting sqref="L874">
    <cfRule type="expression" dxfId="30" priority="20096">
      <formula>$L874=0</formula>
    </cfRule>
  </conditionalFormatting>
  <conditionalFormatting sqref="P874">
    <cfRule type="expression" dxfId="30" priority="20095">
      <formula>$L874=0</formula>
    </cfRule>
  </conditionalFormatting>
  <conditionalFormatting sqref="T874">
    <cfRule type="expression" dxfId="30" priority="20094">
      <formula>$L874=0</formula>
    </cfRule>
  </conditionalFormatting>
  <conditionalFormatting sqref="X874">
    <cfRule type="expression" dxfId="30" priority="20093">
      <formula>$L874=0</formula>
    </cfRule>
  </conditionalFormatting>
  <conditionalFormatting sqref="AB874">
    <cfRule type="expression" dxfId="30" priority="20092">
      <formula>$L874=0</formula>
    </cfRule>
  </conditionalFormatting>
  <conditionalFormatting sqref="A875:C875">
    <cfRule type="expression" dxfId="30" priority="12839">
      <formula>$L875=0</formula>
    </cfRule>
  </conditionalFormatting>
  <conditionalFormatting sqref="B875:C875">
    <cfRule type="cellIs" dxfId="31" priority="49134" operator="lessThan">
      <formula>0</formula>
    </cfRule>
    <cfRule type="cellIs" dxfId="32" priority="34616" operator="lessThan">
      <formula>0</formula>
    </cfRule>
  </conditionalFormatting>
  <conditionalFormatting sqref="D875">
    <cfRule type="expression" dxfId="30" priority="5580">
      <formula>$L875=0</formula>
    </cfRule>
  </conditionalFormatting>
  <conditionalFormatting sqref="E875:G875">
    <cfRule type="expression" dxfId="30" priority="12838">
      <formula>$L875=0</formula>
    </cfRule>
  </conditionalFormatting>
  <conditionalFormatting sqref="F875:G875">
    <cfRule type="cellIs" dxfId="31" priority="49133" operator="lessThan">
      <formula>0</formula>
    </cfRule>
    <cfRule type="cellIs" dxfId="32" priority="34615" operator="lessThan">
      <formula>0</formula>
    </cfRule>
  </conditionalFormatting>
  <conditionalFormatting sqref="H875">
    <cfRule type="expression" dxfId="30" priority="5579">
      <formula>$L875=0</formula>
    </cfRule>
  </conditionalFormatting>
  <conditionalFormatting sqref="I875:K875">
    <cfRule type="expression" dxfId="30" priority="12837">
      <formula>$L875=0</formula>
    </cfRule>
  </conditionalFormatting>
  <conditionalFormatting sqref="J875:K875">
    <cfRule type="cellIs" dxfId="31" priority="49132" operator="lessThan">
      <formula>0</formula>
    </cfRule>
    <cfRule type="cellIs" dxfId="32" priority="34614" operator="lessThan">
      <formula>0</formula>
    </cfRule>
  </conditionalFormatting>
  <conditionalFormatting sqref="L875">
    <cfRule type="expression" dxfId="30" priority="5578">
      <formula>$L875=0</formula>
    </cfRule>
  </conditionalFormatting>
  <conditionalFormatting sqref="M875:O875">
    <cfRule type="expression" dxfId="30" priority="12836">
      <formula>$L875=0</formula>
    </cfRule>
  </conditionalFormatting>
  <conditionalFormatting sqref="N875:O875">
    <cfRule type="cellIs" dxfId="31" priority="49131" operator="lessThan">
      <formula>0</formula>
    </cfRule>
    <cfRule type="cellIs" dxfId="32" priority="34613" operator="lessThan">
      <formula>0</formula>
    </cfRule>
  </conditionalFormatting>
  <conditionalFormatting sqref="P875">
    <cfRule type="expression" dxfId="30" priority="5577">
      <formula>$L875=0</formula>
    </cfRule>
  </conditionalFormatting>
  <conditionalFormatting sqref="Q875:S875">
    <cfRule type="expression" dxfId="30" priority="12835">
      <formula>$L875=0</formula>
    </cfRule>
  </conditionalFormatting>
  <conditionalFormatting sqref="R875:S875">
    <cfRule type="cellIs" dxfId="31" priority="49130" operator="lessThan">
      <formula>0</formula>
    </cfRule>
    <cfRule type="cellIs" dxfId="32" priority="34612" operator="lessThan">
      <formula>0</formula>
    </cfRule>
  </conditionalFormatting>
  <conditionalFormatting sqref="T875">
    <cfRule type="expression" dxfId="30" priority="5576">
      <formula>$L875=0</formula>
    </cfRule>
  </conditionalFormatting>
  <conditionalFormatting sqref="U875:W875">
    <cfRule type="expression" dxfId="30" priority="12834">
      <formula>$L875=0</formula>
    </cfRule>
  </conditionalFormatting>
  <conditionalFormatting sqref="V875:W875">
    <cfRule type="cellIs" dxfId="31" priority="49129" operator="lessThan">
      <formula>0</formula>
    </cfRule>
    <cfRule type="cellIs" dxfId="32" priority="34611" operator="lessThan">
      <formula>0</formula>
    </cfRule>
  </conditionalFormatting>
  <conditionalFormatting sqref="X875">
    <cfRule type="expression" dxfId="30" priority="5575">
      <formula>$L875=0</formula>
    </cfRule>
  </conditionalFormatting>
  <conditionalFormatting sqref="Y875:AA875">
    <cfRule type="expression" dxfId="30" priority="12833">
      <formula>$L875=0</formula>
    </cfRule>
  </conditionalFormatting>
  <conditionalFormatting sqref="Z875:AA875">
    <cfRule type="cellIs" dxfId="31" priority="49128" operator="lessThan">
      <formula>0</formula>
    </cfRule>
    <cfRule type="cellIs" dxfId="32" priority="34610" operator="lessThan">
      <formula>0</formula>
    </cfRule>
  </conditionalFormatting>
  <conditionalFormatting sqref="AB875">
    <cfRule type="expression" dxfId="30" priority="5574">
      <formula>$L875=0</formula>
    </cfRule>
  </conditionalFormatting>
  <conditionalFormatting sqref="D876">
    <cfRule type="expression" dxfId="30" priority="20091">
      <formula>$L876=0</formula>
    </cfRule>
  </conditionalFormatting>
  <conditionalFormatting sqref="H876">
    <cfRule type="expression" dxfId="30" priority="20090">
      <formula>$L876=0</formula>
    </cfRule>
  </conditionalFormatting>
  <conditionalFormatting sqref="L876">
    <cfRule type="expression" dxfId="30" priority="20089">
      <formula>$L876=0</formula>
    </cfRule>
  </conditionalFormatting>
  <conditionalFormatting sqref="P876">
    <cfRule type="expression" dxfId="30" priority="20088">
      <formula>$L876=0</formula>
    </cfRule>
  </conditionalFormatting>
  <conditionalFormatting sqref="T876">
    <cfRule type="expression" dxfId="30" priority="20087">
      <formula>$L876=0</formula>
    </cfRule>
  </conditionalFormatting>
  <conditionalFormatting sqref="X876">
    <cfRule type="expression" dxfId="30" priority="20086">
      <formula>$L876=0</formula>
    </cfRule>
  </conditionalFormatting>
  <conditionalFormatting sqref="AB876">
    <cfRule type="expression" dxfId="30" priority="20085">
      <formula>$L876=0</formula>
    </cfRule>
  </conditionalFormatting>
  <conditionalFormatting sqref="A877:C877">
    <cfRule type="expression" dxfId="30" priority="12832">
      <formula>$L877=0</formula>
    </cfRule>
  </conditionalFormatting>
  <conditionalFormatting sqref="B877:C877">
    <cfRule type="cellIs" dxfId="31" priority="49127" operator="lessThan">
      <formula>0</formula>
    </cfRule>
    <cfRule type="cellIs" dxfId="32" priority="34609" operator="lessThan">
      <formula>0</formula>
    </cfRule>
  </conditionalFormatting>
  <conditionalFormatting sqref="D877">
    <cfRule type="expression" dxfId="30" priority="5573">
      <formula>$L877=0</formula>
    </cfRule>
  </conditionalFormatting>
  <conditionalFormatting sqref="E877:G877">
    <cfRule type="expression" dxfId="30" priority="12831">
      <formula>$L877=0</formula>
    </cfRule>
  </conditionalFormatting>
  <conditionalFormatting sqref="F877:G877">
    <cfRule type="cellIs" dxfId="31" priority="49126" operator="lessThan">
      <formula>0</formula>
    </cfRule>
    <cfRule type="cellIs" dxfId="32" priority="34608" operator="lessThan">
      <formula>0</formula>
    </cfRule>
  </conditionalFormatting>
  <conditionalFormatting sqref="H877">
    <cfRule type="expression" dxfId="30" priority="5572">
      <formula>$L877=0</formula>
    </cfRule>
  </conditionalFormatting>
  <conditionalFormatting sqref="I877:K877">
    <cfRule type="expression" dxfId="30" priority="12830">
      <formula>$L877=0</formula>
    </cfRule>
  </conditionalFormatting>
  <conditionalFormatting sqref="J877:K877">
    <cfRule type="cellIs" dxfId="31" priority="49125" operator="lessThan">
      <formula>0</formula>
    </cfRule>
    <cfRule type="cellIs" dxfId="32" priority="34607" operator="lessThan">
      <formula>0</formula>
    </cfRule>
  </conditionalFormatting>
  <conditionalFormatting sqref="L877">
    <cfRule type="expression" dxfId="30" priority="5571">
      <formula>$L877=0</formula>
    </cfRule>
  </conditionalFormatting>
  <conditionalFormatting sqref="M877:O877">
    <cfRule type="expression" dxfId="30" priority="12829">
      <formula>$L877=0</formula>
    </cfRule>
  </conditionalFormatting>
  <conditionalFormatting sqref="N877:O877">
    <cfRule type="cellIs" dxfId="31" priority="49124" operator="lessThan">
      <formula>0</formula>
    </cfRule>
    <cfRule type="cellIs" dxfId="32" priority="34606" operator="lessThan">
      <formula>0</formula>
    </cfRule>
  </conditionalFormatting>
  <conditionalFormatting sqref="P877">
    <cfRule type="expression" dxfId="30" priority="5570">
      <formula>$L877=0</formula>
    </cfRule>
  </conditionalFormatting>
  <conditionalFormatting sqref="Q877:S877">
    <cfRule type="expression" dxfId="30" priority="12828">
      <formula>$L877=0</formula>
    </cfRule>
  </conditionalFormatting>
  <conditionalFormatting sqref="R877:S877">
    <cfRule type="cellIs" dxfId="31" priority="49123" operator="lessThan">
      <formula>0</formula>
    </cfRule>
    <cfRule type="cellIs" dxfId="32" priority="34605" operator="lessThan">
      <formula>0</formula>
    </cfRule>
  </conditionalFormatting>
  <conditionalFormatting sqref="T877">
    <cfRule type="expression" dxfId="30" priority="5569">
      <formula>$L877=0</formula>
    </cfRule>
  </conditionalFormatting>
  <conditionalFormatting sqref="U877:W877">
    <cfRule type="expression" dxfId="30" priority="12827">
      <formula>$L877=0</formula>
    </cfRule>
  </conditionalFormatting>
  <conditionalFormatting sqref="V877:W877">
    <cfRule type="cellIs" dxfId="31" priority="49122" operator="lessThan">
      <formula>0</formula>
    </cfRule>
    <cfRule type="cellIs" dxfId="32" priority="34604" operator="lessThan">
      <formula>0</formula>
    </cfRule>
  </conditionalFormatting>
  <conditionalFormatting sqref="X877">
    <cfRule type="expression" dxfId="30" priority="5568">
      <formula>$L877=0</formula>
    </cfRule>
  </conditionalFormatting>
  <conditionalFormatting sqref="Y877:AA877">
    <cfRule type="expression" dxfId="30" priority="12826">
      <formula>$L877=0</formula>
    </cfRule>
  </conditionalFormatting>
  <conditionalFormatting sqref="Z877:AA877">
    <cfRule type="cellIs" dxfId="31" priority="49121" operator="lessThan">
      <formula>0</formula>
    </cfRule>
    <cfRule type="cellIs" dxfId="32" priority="34603" operator="lessThan">
      <formula>0</formula>
    </cfRule>
  </conditionalFormatting>
  <conditionalFormatting sqref="AB877">
    <cfRule type="expression" dxfId="30" priority="5567">
      <formula>$L877=0</formula>
    </cfRule>
  </conditionalFormatting>
  <conditionalFormatting sqref="D878">
    <cfRule type="expression" dxfId="30" priority="20084">
      <formula>$L878=0</formula>
    </cfRule>
  </conditionalFormatting>
  <conditionalFormatting sqref="H878">
    <cfRule type="expression" dxfId="30" priority="20083">
      <formula>$L878=0</formula>
    </cfRule>
  </conditionalFormatting>
  <conditionalFormatting sqref="L878">
    <cfRule type="expression" dxfId="30" priority="20082">
      <formula>$L878=0</formula>
    </cfRule>
  </conditionalFormatting>
  <conditionalFormatting sqref="P878">
    <cfRule type="expression" dxfId="30" priority="20081">
      <formula>$L878=0</formula>
    </cfRule>
  </conditionalFormatting>
  <conditionalFormatting sqref="T878">
    <cfRule type="expression" dxfId="30" priority="20080">
      <formula>$L878=0</formula>
    </cfRule>
  </conditionalFormatting>
  <conditionalFormatting sqref="X878">
    <cfRule type="expression" dxfId="30" priority="20079">
      <formula>$L878=0</formula>
    </cfRule>
  </conditionalFormatting>
  <conditionalFormatting sqref="AB878">
    <cfRule type="expression" dxfId="30" priority="20078">
      <formula>$L878=0</formula>
    </cfRule>
  </conditionalFormatting>
  <conditionalFormatting sqref="A879:C879">
    <cfRule type="expression" dxfId="30" priority="12825">
      <formula>$L879=0</formula>
    </cfRule>
  </conditionalFormatting>
  <conditionalFormatting sqref="B879:C879">
    <cfRule type="cellIs" dxfId="31" priority="49120" operator="lessThan">
      <formula>0</formula>
    </cfRule>
    <cfRule type="cellIs" dxfId="32" priority="34602" operator="lessThan">
      <formula>0</formula>
    </cfRule>
  </conditionalFormatting>
  <conditionalFormatting sqref="D879">
    <cfRule type="expression" dxfId="30" priority="5566">
      <formula>$L879=0</formula>
    </cfRule>
  </conditionalFormatting>
  <conditionalFormatting sqref="E879:G879">
    <cfRule type="expression" dxfId="30" priority="12824">
      <formula>$L879=0</formula>
    </cfRule>
  </conditionalFormatting>
  <conditionalFormatting sqref="F879:G879">
    <cfRule type="cellIs" dxfId="31" priority="49119" operator="lessThan">
      <formula>0</formula>
    </cfRule>
    <cfRule type="cellIs" dxfId="32" priority="34601" operator="lessThan">
      <formula>0</formula>
    </cfRule>
  </conditionalFormatting>
  <conditionalFormatting sqref="H879">
    <cfRule type="expression" dxfId="30" priority="5565">
      <formula>$L879=0</formula>
    </cfRule>
  </conditionalFormatting>
  <conditionalFormatting sqref="I879:K879">
    <cfRule type="expression" dxfId="30" priority="12823">
      <formula>$L879=0</formula>
    </cfRule>
  </conditionalFormatting>
  <conditionalFormatting sqref="J879:K879">
    <cfRule type="cellIs" dxfId="31" priority="49118" operator="lessThan">
      <formula>0</formula>
    </cfRule>
    <cfRule type="cellIs" dxfId="32" priority="34600" operator="lessThan">
      <formula>0</formula>
    </cfRule>
  </conditionalFormatting>
  <conditionalFormatting sqref="L879">
    <cfRule type="expression" dxfId="30" priority="5564">
      <formula>$L879=0</formula>
    </cfRule>
  </conditionalFormatting>
  <conditionalFormatting sqref="M879:O879">
    <cfRule type="expression" dxfId="30" priority="12822">
      <formula>$L879=0</formula>
    </cfRule>
  </conditionalFormatting>
  <conditionalFormatting sqref="N879:O879">
    <cfRule type="cellIs" dxfId="31" priority="49117" operator="lessThan">
      <formula>0</formula>
    </cfRule>
    <cfRule type="cellIs" dxfId="32" priority="34599" operator="lessThan">
      <formula>0</formula>
    </cfRule>
  </conditionalFormatting>
  <conditionalFormatting sqref="P879">
    <cfRule type="expression" dxfId="30" priority="5563">
      <formula>$L879=0</formula>
    </cfRule>
  </conditionalFormatting>
  <conditionalFormatting sqref="Q879:S879">
    <cfRule type="expression" dxfId="30" priority="12821">
      <formula>$L879=0</formula>
    </cfRule>
  </conditionalFormatting>
  <conditionalFormatting sqref="R879:S879">
    <cfRule type="cellIs" dxfId="31" priority="49116" operator="lessThan">
      <formula>0</formula>
    </cfRule>
    <cfRule type="cellIs" dxfId="32" priority="34598" operator="lessThan">
      <formula>0</formula>
    </cfRule>
  </conditionalFormatting>
  <conditionalFormatting sqref="T879">
    <cfRule type="expression" dxfId="30" priority="5562">
      <formula>$L879=0</formula>
    </cfRule>
  </conditionalFormatting>
  <conditionalFormatting sqref="U879:W879">
    <cfRule type="expression" dxfId="30" priority="12820">
      <formula>$L879=0</formula>
    </cfRule>
  </conditionalFormatting>
  <conditionalFormatting sqref="V879:W879">
    <cfRule type="cellIs" dxfId="31" priority="49115" operator="lessThan">
      <formula>0</formula>
    </cfRule>
    <cfRule type="cellIs" dxfId="32" priority="34597" operator="lessThan">
      <formula>0</formula>
    </cfRule>
  </conditionalFormatting>
  <conditionalFormatting sqref="X879">
    <cfRule type="expression" dxfId="30" priority="5561">
      <formula>$L879=0</formula>
    </cfRule>
  </conditionalFormatting>
  <conditionalFormatting sqref="Y879:AA879">
    <cfRule type="expression" dxfId="30" priority="12819">
      <formula>$L879=0</formula>
    </cfRule>
  </conditionalFormatting>
  <conditionalFormatting sqref="Z879:AA879">
    <cfRule type="cellIs" dxfId="31" priority="49114" operator="lessThan">
      <formula>0</formula>
    </cfRule>
    <cfRule type="cellIs" dxfId="32" priority="34596" operator="lessThan">
      <formula>0</formula>
    </cfRule>
  </conditionalFormatting>
  <conditionalFormatting sqref="AB879">
    <cfRule type="expression" dxfId="30" priority="5560">
      <formula>$L879=0</formula>
    </cfRule>
  </conditionalFormatting>
  <conditionalFormatting sqref="D880">
    <cfRule type="expression" dxfId="30" priority="20077">
      <formula>$L880=0</formula>
    </cfRule>
  </conditionalFormatting>
  <conditionalFormatting sqref="H880">
    <cfRule type="expression" dxfId="30" priority="20076">
      <formula>$L880=0</formula>
    </cfRule>
  </conditionalFormatting>
  <conditionalFormatting sqref="L880">
    <cfRule type="expression" dxfId="30" priority="20075">
      <formula>$L880=0</formula>
    </cfRule>
  </conditionalFormatting>
  <conditionalFormatting sqref="P880">
    <cfRule type="expression" dxfId="30" priority="20074">
      <formula>$L880=0</formula>
    </cfRule>
  </conditionalFormatting>
  <conditionalFormatting sqref="T880">
    <cfRule type="expression" dxfId="30" priority="20073">
      <formula>$L880=0</formula>
    </cfRule>
  </conditionalFormatting>
  <conditionalFormatting sqref="X880">
    <cfRule type="expression" dxfId="30" priority="20072">
      <formula>$L880=0</formula>
    </cfRule>
  </conditionalFormatting>
  <conditionalFormatting sqref="AB880">
    <cfRule type="expression" dxfId="30" priority="20071">
      <formula>$L880=0</formula>
    </cfRule>
  </conditionalFormatting>
  <conditionalFormatting sqref="A881:C881">
    <cfRule type="expression" dxfId="30" priority="12818">
      <formula>$L881=0</formula>
    </cfRule>
  </conditionalFormatting>
  <conditionalFormatting sqref="B881:C881">
    <cfRule type="cellIs" dxfId="31" priority="49113" operator="lessThan">
      <formula>0</formula>
    </cfRule>
    <cfRule type="cellIs" dxfId="32" priority="34595" operator="lessThan">
      <formula>0</formula>
    </cfRule>
  </conditionalFormatting>
  <conditionalFormatting sqref="D881">
    <cfRule type="expression" dxfId="30" priority="5559">
      <formula>$L881=0</formula>
    </cfRule>
  </conditionalFormatting>
  <conditionalFormatting sqref="E881:G881">
    <cfRule type="expression" dxfId="30" priority="12817">
      <formula>$L881=0</formula>
    </cfRule>
  </conditionalFormatting>
  <conditionalFormatting sqref="F881:G881">
    <cfRule type="cellIs" dxfId="31" priority="49112" operator="lessThan">
      <formula>0</formula>
    </cfRule>
    <cfRule type="cellIs" dxfId="32" priority="34594" operator="lessThan">
      <formula>0</formula>
    </cfRule>
  </conditionalFormatting>
  <conditionalFormatting sqref="H881">
    <cfRule type="expression" dxfId="30" priority="5558">
      <formula>$L881=0</formula>
    </cfRule>
  </conditionalFormatting>
  <conditionalFormatting sqref="I881:K881">
    <cfRule type="expression" dxfId="30" priority="12816">
      <formula>$L881=0</formula>
    </cfRule>
  </conditionalFormatting>
  <conditionalFormatting sqref="J881:K881">
    <cfRule type="cellIs" dxfId="31" priority="49111" operator="lessThan">
      <formula>0</formula>
    </cfRule>
    <cfRule type="cellIs" dxfId="32" priority="34593" operator="lessThan">
      <formula>0</formula>
    </cfRule>
  </conditionalFormatting>
  <conditionalFormatting sqref="L881">
    <cfRule type="expression" dxfId="30" priority="5557">
      <formula>$L881=0</formula>
    </cfRule>
  </conditionalFormatting>
  <conditionalFormatting sqref="M881:O881">
    <cfRule type="expression" dxfId="30" priority="12815">
      <formula>$L881=0</formula>
    </cfRule>
  </conditionalFormatting>
  <conditionalFormatting sqref="N881:O881">
    <cfRule type="cellIs" dxfId="31" priority="49110" operator="lessThan">
      <formula>0</formula>
    </cfRule>
    <cfRule type="cellIs" dxfId="32" priority="34592" operator="lessThan">
      <formula>0</formula>
    </cfRule>
  </conditionalFormatting>
  <conditionalFormatting sqref="P881">
    <cfRule type="expression" dxfId="30" priority="5556">
      <formula>$L881=0</formula>
    </cfRule>
  </conditionalFormatting>
  <conditionalFormatting sqref="Q881:S881">
    <cfRule type="expression" dxfId="30" priority="12814">
      <formula>$L881=0</formula>
    </cfRule>
  </conditionalFormatting>
  <conditionalFormatting sqref="R881:S881">
    <cfRule type="cellIs" dxfId="31" priority="49109" operator="lessThan">
      <formula>0</formula>
    </cfRule>
    <cfRule type="cellIs" dxfId="32" priority="34591" operator="lessThan">
      <formula>0</formula>
    </cfRule>
  </conditionalFormatting>
  <conditionalFormatting sqref="T881">
    <cfRule type="expression" dxfId="30" priority="5555">
      <formula>$L881=0</formula>
    </cfRule>
  </conditionalFormatting>
  <conditionalFormatting sqref="U881:W881">
    <cfRule type="expression" dxfId="30" priority="12813">
      <formula>$L881=0</formula>
    </cfRule>
  </conditionalFormatting>
  <conditionalFormatting sqref="V881:W881">
    <cfRule type="cellIs" dxfId="31" priority="49108" operator="lessThan">
      <formula>0</formula>
    </cfRule>
    <cfRule type="cellIs" dxfId="32" priority="34590" operator="lessThan">
      <formula>0</formula>
    </cfRule>
  </conditionalFormatting>
  <conditionalFormatting sqref="X881">
    <cfRule type="expression" dxfId="30" priority="5554">
      <formula>$L881=0</formula>
    </cfRule>
  </conditionalFormatting>
  <conditionalFormatting sqref="Y881:AA881">
    <cfRule type="expression" dxfId="30" priority="12812">
      <formula>$L881=0</formula>
    </cfRule>
  </conditionalFormatting>
  <conditionalFormatting sqref="Z881:AA881">
    <cfRule type="cellIs" dxfId="31" priority="49107" operator="lessThan">
      <formula>0</formula>
    </cfRule>
    <cfRule type="cellIs" dxfId="32" priority="34589" operator="lessThan">
      <formula>0</formula>
    </cfRule>
  </conditionalFormatting>
  <conditionalFormatting sqref="AB881">
    <cfRule type="expression" dxfId="30" priority="5553">
      <formula>$L881=0</formula>
    </cfRule>
  </conditionalFormatting>
  <conditionalFormatting sqref="D882">
    <cfRule type="expression" dxfId="30" priority="20070">
      <formula>$L882=0</formula>
    </cfRule>
  </conditionalFormatting>
  <conditionalFormatting sqref="H882">
    <cfRule type="expression" dxfId="30" priority="20069">
      <formula>$L882=0</formula>
    </cfRule>
  </conditionalFormatting>
  <conditionalFormatting sqref="L882">
    <cfRule type="expression" dxfId="30" priority="20068">
      <formula>$L882=0</formula>
    </cfRule>
  </conditionalFormatting>
  <conditionalFormatting sqref="P882">
    <cfRule type="expression" dxfId="30" priority="20067">
      <formula>$L882=0</formula>
    </cfRule>
  </conditionalFormatting>
  <conditionalFormatting sqref="T882">
    <cfRule type="expression" dxfId="30" priority="20066">
      <formula>$L882=0</formula>
    </cfRule>
  </conditionalFormatting>
  <conditionalFormatting sqref="X882">
    <cfRule type="expression" dxfId="30" priority="20065">
      <formula>$L882=0</formula>
    </cfRule>
  </conditionalFormatting>
  <conditionalFormatting sqref="AB882">
    <cfRule type="expression" dxfId="30" priority="20064">
      <formula>$L882=0</formula>
    </cfRule>
  </conditionalFormatting>
  <conditionalFormatting sqref="A883:C883">
    <cfRule type="expression" dxfId="30" priority="12811">
      <formula>$L883=0</formula>
    </cfRule>
  </conditionalFormatting>
  <conditionalFormatting sqref="B883:C883">
    <cfRule type="cellIs" dxfId="31" priority="49106" operator="lessThan">
      <formula>0</formula>
    </cfRule>
    <cfRule type="cellIs" dxfId="32" priority="34588" operator="lessThan">
      <formula>0</formula>
    </cfRule>
  </conditionalFormatting>
  <conditionalFormatting sqref="D883">
    <cfRule type="expression" dxfId="30" priority="5552">
      <formula>$L883=0</formula>
    </cfRule>
  </conditionalFormatting>
  <conditionalFormatting sqref="E883:G883">
    <cfRule type="expression" dxfId="30" priority="12810">
      <formula>$L883=0</formula>
    </cfRule>
  </conditionalFormatting>
  <conditionalFormatting sqref="F883:G883">
    <cfRule type="cellIs" dxfId="31" priority="49105" operator="lessThan">
      <formula>0</formula>
    </cfRule>
    <cfRule type="cellIs" dxfId="32" priority="34587" operator="lessThan">
      <formula>0</formula>
    </cfRule>
  </conditionalFormatting>
  <conditionalFormatting sqref="H883">
    <cfRule type="expression" dxfId="30" priority="5551">
      <formula>$L883=0</formula>
    </cfRule>
  </conditionalFormatting>
  <conditionalFormatting sqref="I883:K883">
    <cfRule type="expression" dxfId="30" priority="12809">
      <formula>$L883=0</formula>
    </cfRule>
  </conditionalFormatting>
  <conditionalFormatting sqref="J883:K883">
    <cfRule type="cellIs" dxfId="31" priority="49104" operator="lessThan">
      <formula>0</formula>
    </cfRule>
    <cfRule type="cellIs" dxfId="32" priority="34586" operator="lessThan">
      <formula>0</formula>
    </cfRule>
  </conditionalFormatting>
  <conditionalFormatting sqref="L883">
    <cfRule type="expression" dxfId="30" priority="5550">
      <formula>$L883=0</formula>
    </cfRule>
  </conditionalFormatting>
  <conditionalFormatting sqref="M883:O883">
    <cfRule type="expression" dxfId="30" priority="12808">
      <formula>$L883=0</formula>
    </cfRule>
  </conditionalFormatting>
  <conditionalFormatting sqref="N883:O883">
    <cfRule type="cellIs" dxfId="31" priority="49103" operator="lessThan">
      <formula>0</formula>
    </cfRule>
    <cfRule type="cellIs" dxfId="32" priority="34585" operator="lessThan">
      <formula>0</formula>
    </cfRule>
  </conditionalFormatting>
  <conditionalFormatting sqref="P883">
    <cfRule type="expression" dxfId="30" priority="5549">
      <formula>$L883=0</formula>
    </cfRule>
  </conditionalFormatting>
  <conditionalFormatting sqref="Q883:S883">
    <cfRule type="expression" dxfId="30" priority="12807">
      <formula>$L883=0</formula>
    </cfRule>
  </conditionalFormatting>
  <conditionalFormatting sqref="R883:S883">
    <cfRule type="cellIs" dxfId="31" priority="49102" operator="lessThan">
      <formula>0</formula>
    </cfRule>
    <cfRule type="cellIs" dxfId="32" priority="34584" operator="lessThan">
      <formula>0</formula>
    </cfRule>
  </conditionalFormatting>
  <conditionalFormatting sqref="T883">
    <cfRule type="expression" dxfId="30" priority="5548">
      <formula>$L883=0</formula>
    </cfRule>
  </conditionalFormatting>
  <conditionalFormatting sqref="U883:W883">
    <cfRule type="expression" dxfId="30" priority="12806">
      <formula>$L883=0</formula>
    </cfRule>
  </conditionalFormatting>
  <conditionalFormatting sqref="V883:W883">
    <cfRule type="cellIs" dxfId="31" priority="49101" operator="lessThan">
      <formula>0</formula>
    </cfRule>
    <cfRule type="cellIs" dxfId="32" priority="34583" operator="lessThan">
      <formula>0</formula>
    </cfRule>
  </conditionalFormatting>
  <conditionalFormatting sqref="X883">
    <cfRule type="expression" dxfId="30" priority="5547">
      <formula>$L883=0</formula>
    </cfRule>
  </conditionalFormatting>
  <conditionalFormatting sqref="Y883:AA883">
    <cfRule type="expression" dxfId="30" priority="12805">
      <formula>$L883=0</formula>
    </cfRule>
  </conditionalFormatting>
  <conditionalFormatting sqref="Z883:AA883">
    <cfRule type="cellIs" dxfId="31" priority="49100" operator="lessThan">
      <formula>0</formula>
    </cfRule>
    <cfRule type="cellIs" dxfId="32" priority="34582" operator="lessThan">
      <formula>0</formula>
    </cfRule>
  </conditionalFormatting>
  <conditionalFormatting sqref="AB883">
    <cfRule type="expression" dxfId="30" priority="5546">
      <formula>$L883=0</formula>
    </cfRule>
  </conditionalFormatting>
  <conditionalFormatting sqref="D884">
    <cfRule type="expression" dxfId="30" priority="20063">
      <formula>$L884=0</formula>
    </cfRule>
  </conditionalFormatting>
  <conditionalFormatting sqref="H884">
    <cfRule type="expression" dxfId="30" priority="20062">
      <formula>$L884=0</formula>
    </cfRule>
  </conditionalFormatting>
  <conditionalFormatting sqref="L884">
    <cfRule type="expression" dxfId="30" priority="20061">
      <formula>$L884=0</formula>
    </cfRule>
  </conditionalFormatting>
  <conditionalFormatting sqref="P884">
    <cfRule type="expression" dxfId="30" priority="20060">
      <formula>$L884=0</formula>
    </cfRule>
  </conditionalFormatting>
  <conditionalFormatting sqref="T884">
    <cfRule type="expression" dxfId="30" priority="20059">
      <formula>$L884=0</formula>
    </cfRule>
  </conditionalFormatting>
  <conditionalFormatting sqref="X884">
    <cfRule type="expression" dxfId="30" priority="20058">
      <formula>$L884=0</formula>
    </cfRule>
  </conditionalFormatting>
  <conditionalFormatting sqref="AB884">
    <cfRule type="expression" dxfId="30" priority="20057">
      <formula>$L884=0</formula>
    </cfRule>
  </conditionalFormatting>
  <conditionalFormatting sqref="A885:C885">
    <cfRule type="expression" dxfId="30" priority="12804">
      <formula>$L885=0</formula>
    </cfRule>
  </conditionalFormatting>
  <conditionalFormatting sqref="B885:C885">
    <cfRule type="cellIs" dxfId="31" priority="49099" operator="lessThan">
      <formula>0</formula>
    </cfRule>
    <cfRule type="cellIs" dxfId="32" priority="34581" operator="lessThan">
      <formula>0</formula>
    </cfRule>
  </conditionalFormatting>
  <conditionalFormatting sqref="D885">
    <cfRule type="expression" dxfId="30" priority="5545">
      <formula>$L885=0</formula>
    </cfRule>
  </conditionalFormatting>
  <conditionalFormatting sqref="E885:G885">
    <cfRule type="expression" dxfId="30" priority="12803">
      <formula>$L885=0</formula>
    </cfRule>
  </conditionalFormatting>
  <conditionalFormatting sqref="F885:G885">
    <cfRule type="cellIs" dxfId="31" priority="49098" operator="lessThan">
      <formula>0</formula>
    </cfRule>
    <cfRule type="cellIs" dxfId="32" priority="34580" operator="lessThan">
      <formula>0</formula>
    </cfRule>
  </conditionalFormatting>
  <conditionalFormatting sqref="H885">
    <cfRule type="expression" dxfId="30" priority="5544">
      <formula>$L885=0</formula>
    </cfRule>
  </conditionalFormatting>
  <conditionalFormatting sqref="I885:K885">
    <cfRule type="expression" dxfId="30" priority="12802">
      <formula>$L885=0</formula>
    </cfRule>
  </conditionalFormatting>
  <conditionalFormatting sqref="J885:K885">
    <cfRule type="cellIs" dxfId="31" priority="49097" operator="lessThan">
      <formula>0</formula>
    </cfRule>
    <cfRule type="cellIs" dxfId="32" priority="34579" operator="lessThan">
      <formula>0</formula>
    </cfRule>
  </conditionalFormatting>
  <conditionalFormatting sqref="L885">
    <cfRule type="expression" dxfId="30" priority="5543">
      <formula>$L885=0</formula>
    </cfRule>
  </conditionalFormatting>
  <conditionalFormatting sqref="M885:O885">
    <cfRule type="expression" dxfId="30" priority="12801">
      <formula>$L885=0</formula>
    </cfRule>
  </conditionalFormatting>
  <conditionalFormatting sqref="N885:O885">
    <cfRule type="cellIs" dxfId="31" priority="49096" operator="lessThan">
      <formula>0</formula>
    </cfRule>
    <cfRule type="cellIs" dxfId="32" priority="34578" operator="lessThan">
      <formula>0</formula>
    </cfRule>
  </conditionalFormatting>
  <conditionalFormatting sqref="P885">
    <cfRule type="expression" dxfId="30" priority="5542">
      <formula>$L885=0</formula>
    </cfRule>
  </conditionalFormatting>
  <conditionalFormatting sqref="Q885:S885">
    <cfRule type="expression" dxfId="30" priority="12800">
      <formula>$L885=0</formula>
    </cfRule>
  </conditionalFormatting>
  <conditionalFormatting sqref="R885:S885">
    <cfRule type="cellIs" dxfId="31" priority="49095" operator="lessThan">
      <formula>0</formula>
    </cfRule>
    <cfRule type="cellIs" dxfId="32" priority="34577" operator="lessThan">
      <formula>0</formula>
    </cfRule>
  </conditionalFormatting>
  <conditionalFormatting sqref="T885">
    <cfRule type="expression" dxfId="30" priority="5541">
      <formula>$L885=0</formula>
    </cfRule>
  </conditionalFormatting>
  <conditionalFormatting sqref="U885:W885">
    <cfRule type="expression" dxfId="30" priority="12799">
      <formula>$L885=0</formula>
    </cfRule>
  </conditionalFormatting>
  <conditionalFormatting sqref="V885:W885">
    <cfRule type="cellIs" dxfId="31" priority="49094" operator="lessThan">
      <formula>0</formula>
    </cfRule>
    <cfRule type="cellIs" dxfId="32" priority="34576" operator="lessThan">
      <formula>0</formula>
    </cfRule>
  </conditionalFormatting>
  <conditionalFormatting sqref="X885">
    <cfRule type="expression" dxfId="30" priority="5540">
      <formula>$L885=0</formula>
    </cfRule>
  </conditionalFormatting>
  <conditionalFormatting sqref="Y885:AA885">
    <cfRule type="expression" dxfId="30" priority="12798">
      <formula>$L885=0</formula>
    </cfRule>
  </conditionalFormatting>
  <conditionalFormatting sqref="Z885:AA885">
    <cfRule type="cellIs" dxfId="31" priority="49093" operator="lessThan">
      <formula>0</formula>
    </cfRule>
    <cfRule type="cellIs" dxfId="32" priority="34575" operator="lessThan">
      <formula>0</formula>
    </cfRule>
  </conditionalFormatting>
  <conditionalFormatting sqref="AB885">
    <cfRule type="expression" dxfId="30" priority="5539">
      <formula>$L885=0</formula>
    </cfRule>
  </conditionalFormatting>
  <conditionalFormatting sqref="D886">
    <cfRule type="expression" dxfId="30" priority="20056">
      <formula>$L886=0</formula>
    </cfRule>
  </conditionalFormatting>
  <conditionalFormatting sqref="H886">
    <cfRule type="expression" dxfId="30" priority="20055">
      <formula>$L886=0</formula>
    </cfRule>
  </conditionalFormatting>
  <conditionalFormatting sqref="L886">
    <cfRule type="expression" dxfId="30" priority="20054">
      <formula>$L886=0</formula>
    </cfRule>
  </conditionalFormatting>
  <conditionalFormatting sqref="P886">
    <cfRule type="expression" dxfId="30" priority="20053">
      <formula>$L886=0</formula>
    </cfRule>
  </conditionalFormatting>
  <conditionalFormatting sqref="T886">
    <cfRule type="expression" dxfId="30" priority="20052">
      <formula>$L886=0</formula>
    </cfRule>
  </conditionalFormatting>
  <conditionalFormatting sqref="X886">
    <cfRule type="expression" dxfId="30" priority="20051">
      <formula>$L886=0</formula>
    </cfRule>
  </conditionalFormatting>
  <conditionalFormatting sqref="AB886">
    <cfRule type="expression" dxfId="30" priority="20050">
      <formula>$L886=0</formula>
    </cfRule>
  </conditionalFormatting>
  <conditionalFormatting sqref="A887:C887">
    <cfRule type="expression" dxfId="30" priority="12797">
      <formula>$L887=0</formula>
    </cfRule>
  </conditionalFormatting>
  <conditionalFormatting sqref="B887:C887">
    <cfRule type="cellIs" dxfId="31" priority="49092" operator="lessThan">
      <formula>0</formula>
    </cfRule>
    <cfRule type="cellIs" dxfId="32" priority="34574" operator="lessThan">
      <formula>0</formula>
    </cfRule>
  </conditionalFormatting>
  <conditionalFormatting sqref="D887">
    <cfRule type="expression" dxfId="30" priority="5538">
      <formula>$L887=0</formula>
    </cfRule>
  </conditionalFormatting>
  <conditionalFormatting sqref="E887:G887">
    <cfRule type="expression" dxfId="30" priority="12796">
      <formula>$L887=0</formula>
    </cfRule>
  </conditionalFormatting>
  <conditionalFormatting sqref="F887:G887">
    <cfRule type="cellIs" dxfId="31" priority="49091" operator="lessThan">
      <formula>0</formula>
    </cfRule>
    <cfRule type="cellIs" dxfId="32" priority="34573" operator="lessThan">
      <formula>0</formula>
    </cfRule>
  </conditionalFormatting>
  <conditionalFormatting sqref="H887">
    <cfRule type="expression" dxfId="30" priority="5537">
      <formula>$L887=0</formula>
    </cfRule>
  </conditionalFormatting>
  <conditionalFormatting sqref="I887:K887">
    <cfRule type="expression" dxfId="30" priority="12795">
      <formula>$L887=0</formula>
    </cfRule>
  </conditionalFormatting>
  <conditionalFormatting sqref="J887:K887">
    <cfRule type="cellIs" dxfId="31" priority="49090" operator="lessThan">
      <formula>0</formula>
    </cfRule>
    <cfRule type="cellIs" dxfId="32" priority="34572" operator="lessThan">
      <formula>0</formula>
    </cfRule>
  </conditionalFormatting>
  <conditionalFormatting sqref="L887">
    <cfRule type="expression" dxfId="30" priority="5536">
      <formula>$L887=0</formula>
    </cfRule>
  </conditionalFormatting>
  <conditionalFormatting sqref="M887:O887">
    <cfRule type="expression" dxfId="30" priority="12794">
      <formula>$L887=0</formula>
    </cfRule>
  </conditionalFormatting>
  <conditionalFormatting sqref="N887:O887">
    <cfRule type="cellIs" dxfId="31" priority="49089" operator="lessThan">
      <formula>0</formula>
    </cfRule>
    <cfRule type="cellIs" dxfId="32" priority="34571" operator="lessThan">
      <formula>0</formula>
    </cfRule>
  </conditionalFormatting>
  <conditionalFormatting sqref="P887">
    <cfRule type="expression" dxfId="30" priority="5535">
      <formula>$L887=0</formula>
    </cfRule>
  </conditionalFormatting>
  <conditionalFormatting sqref="Q887:S887">
    <cfRule type="expression" dxfId="30" priority="12793">
      <formula>$L887=0</formula>
    </cfRule>
  </conditionalFormatting>
  <conditionalFormatting sqref="R887:S887">
    <cfRule type="cellIs" dxfId="31" priority="49088" operator="lessThan">
      <formula>0</formula>
    </cfRule>
    <cfRule type="cellIs" dxfId="32" priority="34570" operator="lessThan">
      <formula>0</formula>
    </cfRule>
  </conditionalFormatting>
  <conditionalFormatting sqref="T887">
    <cfRule type="expression" dxfId="30" priority="5534">
      <formula>$L887=0</formula>
    </cfRule>
  </conditionalFormatting>
  <conditionalFormatting sqref="U887:W887">
    <cfRule type="expression" dxfId="30" priority="12792">
      <formula>$L887=0</formula>
    </cfRule>
  </conditionalFormatting>
  <conditionalFormatting sqref="V887:W887">
    <cfRule type="cellIs" dxfId="31" priority="49087" operator="lessThan">
      <formula>0</formula>
    </cfRule>
    <cfRule type="cellIs" dxfId="32" priority="34569" operator="lessThan">
      <formula>0</formula>
    </cfRule>
  </conditionalFormatting>
  <conditionalFormatting sqref="X887">
    <cfRule type="expression" dxfId="30" priority="5533">
      <formula>$L887=0</formula>
    </cfRule>
  </conditionalFormatting>
  <conditionalFormatting sqref="Y887:AA887">
    <cfRule type="expression" dxfId="30" priority="12791">
      <formula>$L887=0</formula>
    </cfRule>
  </conditionalFormatting>
  <conditionalFormatting sqref="Z887:AA887">
    <cfRule type="cellIs" dxfId="31" priority="49086" operator="lessThan">
      <formula>0</formula>
    </cfRule>
    <cfRule type="cellIs" dxfId="32" priority="34568" operator="lessThan">
      <formula>0</formula>
    </cfRule>
  </conditionalFormatting>
  <conditionalFormatting sqref="AB887">
    <cfRule type="expression" dxfId="30" priority="5532">
      <formula>$L887=0</formula>
    </cfRule>
  </conditionalFormatting>
  <conditionalFormatting sqref="D888">
    <cfRule type="expression" dxfId="30" priority="20049">
      <formula>$L888=0</formula>
    </cfRule>
  </conditionalFormatting>
  <conditionalFormatting sqref="H888">
    <cfRule type="expression" dxfId="30" priority="20048">
      <formula>$L888=0</formula>
    </cfRule>
  </conditionalFormatting>
  <conditionalFormatting sqref="L888">
    <cfRule type="expression" dxfId="30" priority="20047">
      <formula>$L888=0</formula>
    </cfRule>
  </conditionalFormatting>
  <conditionalFormatting sqref="P888">
    <cfRule type="expression" dxfId="30" priority="20046">
      <formula>$L888=0</formula>
    </cfRule>
  </conditionalFormatting>
  <conditionalFormatting sqref="T888">
    <cfRule type="expression" dxfId="30" priority="20045">
      <formula>$L888=0</formula>
    </cfRule>
  </conditionalFormatting>
  <conditionalFormatting sqref="X888">
    <cfRule type="expression" dxfId="30" priority="20044">
      <formula>$L888=0</formula>
    </cfRule>
  </conditionalFormatting>
  <conditionalFormatting sqref="AB888">
    <cfRule type="expression" dxfId="30" priority="20043">
      <formula>$L888=0</formula>
    </cfRule>
  </conditionalFormatting>
  <conditionalFormatting sqref="A889:C889">
    <cfRule type="expression" dxfId="30" priority="12790">
      <formula>$L889=0</formula>
    </cfRule>
  </conditionalFormatting>
  <conditionalFormatting sqref="B889:C889">
    <cfRule type="cellIs" dxfId="31" priority="49085" operator="lessThan">
      <formula>0</formula>
    </cfRule>
    <cfRule type="cellIs" dxfId="32" priority="34567" operator="lessThan">
      <formula>0</formula>
    </cfRule>
  </conditionalFormatting>
  <conditionalFormatting sqref="D889">
    <cfRule type="expression" dxfId="30" priority="5531">
      <formula>$L889=0</formula>
    </cfRule>
  </conditionalFormatting>
  <conditionalFormatting sqref="E889:G889">
    <cfRule type="expression" dxfId="30" priority="12789">
      <formula>$L889=0</formula>
    </cfRule>
  </conditionalFormatting>
  <conditionalFormatting sqref="F889:G889">
    <cfRule type="cellIs" dxfId="31" priority="49084" operator="lessThan">
      <formula>0</formula>
    </cfRule>
    <cfRule type="cellIs" dxfId="32" priority="34566" operator="lessThan">
      <formula>0</formula>
    </cfRule>
  </conditionalFormatting>
  <conditionalFormatting sqref="H889">
    <cfRule type="expression" dxfId="30" priority="5530">
      <formula>$L889=0</formula>
    </cfRule>
  </conditionalFormatting>
  <conditionalFormatting sqref="I889:K889">
    <cfRule type="expression" dxfId="30" priority="12788">
      <formula>$L889=0</formula>
    </cfRule>
  </conditionalFormatting>
  <conditionalFormatting sqref="J889:K889">
    <cfRule type="cellIs" dxfId="31" priority="49083" operator="lessThan">
      <formula>0</formula>
    </cfRule>
    <cfRule type="cellIs" dxfId="32" priority="34565" operator="lessThan">
      <formula>0</formula>
    </cfRule>
  </conditionalFormatting>
  <conditionalFormatting sqref="L889">
    <cfRule type="expression" dxfId="30" priority="5529">
      <formula>$L889=0</formula>
    </cfRule>
  </conditionalFormatting>
  <conditionalFormatting sqref="M889:O889">
    <cfRule type="expression" dxfId="30" priority="12787">
      <formula>$L889=0</formula>
    </cfRule>
  </conditionalFormatting>
  <conditionalFormatting sqref="N889:O889">
    <cfRule type="cellIs" dxfId="31" priority="49082" operator="lessThan">
      <formula>0</formula>
    </cfRule>
    <cfRule type="cellIs" dxfId="32" priority="34564" operator="lessThan">
      <formula>0</formula>
    </cfRule>
  </conditionalFormatting>
  <conditionalFormatting sqref="P889">
    <cfRule type="expression" dxfId="30" priority="5528">
      <formula>$L889=0</formula>
    </cfRule>
  </conditionalFormatting>
  <conditionalFormatting sqref="Q889:S889">
    <cfRule type="expression" dxfId="30" priority="12786">
      <formula>$L889=0</formula>
    </cfRule>
  </conditionalFormatting>
  <conditionalFormatting sqref="R889:S889">
    <cfRule type="cellIs" dxfId="31" priority="49081" operator="lessThan">
      <formula>0</formula>
    </cfRule>
    <cfRule type="cellIs" dxfId="32" priority="34563" operator="lessThan">
      <formula>0</formula>
    </cfRule>
  </conditionalFormatting>
  <conditionalFormatting sqref="T889">
    <cfRule type="expression" dxfId="30" priority="5527">
      <formula>$L889=0</formula>
    </cfRule>
  </conditionalFormatting>
  <conditionalFormatting sqref="U889:W889">
    <cfRule type="expression" dxfId="30" priority="12785">
      <formula>$L889=0</formula>
    </cfRule>
  </conditionalFormatting>
  <conditionalFormatting sqref="V889:W889">
    <cfRule type="cellIs" dxfId="31" priority="49080" operator="lessThan">
      <formula>0</formula>
    </cfRule>
    <cfRule type="cellIs" dxfId="32" priority="34562" operator="lessThan">
      <formula>0</formula>
    </cfRule>
  </conditionalFormatting>
  <conditionalFormatting sqref="X889">
    <cfRule type="expression" dxfId="30" priority="5526">
      <formula>$L889=0</formula>
    </cfRule>
  </conditionalFormatting>
  <conditionalFormatting sqref="Y889:AA889">
    <cfRule type="expression" dxfId="30" priority="12784">
      <formula>$L889=0</formula>
    </cfRule>
  </conditionalFormatting>
  <conditionalFormatting sqref="Z889:AA889">
    <cfRule type="cellIs" dxfId="31" priority="49079" operator="lessThan">
      <formula>0</formula>
    </cfRule>
    <cfRule type="cellIs" dxfId="32" priority="34561" operator="lessThan">
      <formula>0</formula>
    </cfRule>
  </conditionalFormatting>
  <conditionalFormatting sqref="AB889">
    <cfRule type="expression" dxfId="30" priority="5525">
      <formula>$L889=0</formula>
    </cfRule>
  </conditionalFormatting>
  <conditionalFormatting sqref="D890">
    <cfRule type="expression" dxfId="30" priority="20042">
      <formula>$L890=0</formula>
    </cfRule>
  </conditionalFormatting>
  <conditionalFormatting sqref="H890">
    <cfRule type="expression" dxfId="30" priority="20041">
      <formula>$L890=0</formula>
    </cfRule>
  </conditionalFormatting>
  <conditionalFormatting sqref="L890">
    <cfRule type="expression" dxfId="30" priority="20040">
      <formula>$L890=0</formula>
    </cfRule>
  </conditionalFormatting>
  <conditionalFormatting sqref="P890">
    <cfRule type="expression" dxfId="30" priority="20039">
      <formula>$L890=0</formula>
    </cfRule>
  </conditionalFormatting>
  <conditionalFormatting sqref="T890">
    <cfRule type="expression" dxfId="30" priority="20038">
      <formula>$L890=0</formula>
    </cfRule>
  </conditionalFormatting>
  <conditionalFormatting sqref="X890">
    <cfRule type="expression" dxfId="30" priority="20037">
      <formula>$L890=0</formula>
    </cfRule>
  </conditionalFormatting>
  <conditionalFormatting sqref="AB890">
    <cfRule type="expression" dxfId="30" priority="20036">
      <formula>$L890=0</formula>
    </cfRule>
  </conditionalFormatting>
  <conditionalFormatting sqref="A891:C891">
    <cfRule type="expression" dxfId="30" priority="12783">
      <formula>$L891=0</formula>
    </cfRule>
  </conditionalFormatting>
  <conditionalFormatting sqref="B891:C891">
    <cfRule type="cellIs" dxfId="31" priority="49078" operator="lessThan">
      <formula>0</formula>
    </cfRule>
    <cfRule type="cellIs" dxfId="32" priority="34560" operator="lessThan">
      <formula>0</formula>
    </cfRule>
  </conditionalFormatting>
  <conditionalFormatting sqref="D891">
    <cfRule type="expression" dxfId="30" priority="5524">
      <formula>$L891=0</formula>
    </cfRule>
  </conditionalFormatting>
  <conditionalFormatting sqref="E891:G891">
    <cfRule type="expression" dxfId="30" priority="12782">
      <formula>$L891=0</formula>
    </cfRule>
  </conditionalFormatting>
  <conditionalFormatting sqref="F891:G891">
    <cfRule type="cellIs" dxfId="31" priority="49077" operator="lessThan">
      <formula>0</formula>
    </cfRule>
    <cfRule type="cellIs" dxfId="32" priority="34559" operator="lessThan">
      <formula>0</formula>
    </cfRule>
  </conditionalFormatting>
  <conditionalFormatting sqref="H891">
    <cfRule type="expression" dxfId="30" priority="5523">
      <formula>$L891=0</formula>
    </cfRule>
  </conditionalFormatting>
  <conditionalFormatting sqref="I891:K891">
    <cfRule type="expression" dxfId="30" priority="12781">
      <formula>$L891=0</formula>
    </cfRule>
  </conditionalFormatting>
  <conditionalFormatting sqref="J891:K891">
    <cfRule type="cellIs" dxfId="31" priority="49076" operator="lessThan">
      <formula>0</formula>
    </cfRule>
    <cfRule type="cellIs" dxfId="32" priority="34558" operator="lessThan">
      <formula>0</formula>
    </cfRule>
  </conditionalFormatting>
  <conditionalFormatting sqref="L891">
    <cfRule type="expression" dxfId="30" priority="5522">
      <formula>$L891=0</formula>
    </cfRule>
  </conditionalFormatting>
  <conditionalFormatting sqref="M891:O891">
    <cfRule type="expression" dxfId="30" priority="12780">
      <formula>$L891=0</formula>
    </cfRule>
  </conditionalFormatting>
  <conditionalFormatting sqref="N891:O891">
    <cfRule type="cellIs" dxfId="31" priority="49075" operator="lessThan">
      <formula>0</formula>
    </cfRule>
    <cfRule type="cellIs" dxfId="32" priority="34557" operator="lessThan">
      <formula>0</formula>
    </cfRule>
  </conditionalFormatting>
  <conditionalFormatting sqref="P891">
    <cfRule type="expression" dxfId="30" priority="5521">
      <formula>$L891=0</formula>
    </cfRule>
  </conditionalFormatting>
  <conditionalFormatting sqref="Q891:S891">
    <cfRule type="expression" dxfId="30" priority="12779">
      <formula>$L891=0</formula>
    </cfRule>
  </conditionalFormatting>
  <conditionalFormatting sqref="R891:S891">
    <cfRule type="cellIs" dxfId="31" priority="49074" operator="lessThan">
      <formula>0</formula>
    </cfRule>
    <cfRule type="cellIs" dxfId="32" priority="34556" operator="lessThan">
      <formula>0</formula>
    </cfRule>
  </conditionalFormatting>
  <conditionalFormatting sqref="T891">
    <cfRule type="expression" dxfId="30" priority="5520">
      <formula>$L891=0</formula>
    </cfRule>
  </conditionalFormatting>
  <conditionalFormatting sqref="U891:W891">
    <cfRule type="expression" dxfId="30" priority="12778">
      <formula>$L891=0</formula>
    </cfRule>
  </conditionalFormatting>
  <conditionalFormatting sqref="V891:W891">
    <cfRule type="cellIs" dxfId="31" priority="49073" operator="lessThan">
      <formula>0</formula>
    </cfRule>
    <cfRule type="cellIs" dxfId="32" priority="34555" operator="lessThan">
      <formula>0</formula>
    </cfRule>
  </conditionalFormatting>
  <conditionalFormatting sqref="X891">
    <cfRule type="expression" dxfId="30" priority="5519">
      <formula>$L891=0</formula>
    </cfRule>
  </conditionalFormatting>
  <conditionalFormatting sqref="Y891:AA891">
    <cfRule type="expression" dxfId="30" priority="12777">
      <formula>$L891=0</formula>
    </cfRule>
  </conditionalFormatting>
  <conditionalFormatting sqref="Z891:AA891">
    <cfRule type="cellIs" dxfId="31" priority="49072" operator="lessThan">
      <formula>0</formula>
    </cfRule>
    <cfRule type="cellIs" dxfId="32" priority="34554" operator="lessThan">
      <formula>0</formula>
    </cfRule>
  </conditionalFormatting>
  <conditionalFormatting sqref="AB891">
    <cfRule type="expression" dxfId="30" priority="5518">
      <formula>$L891=0</formula>
    </cfRule>
  </conditionalFormatting>
  <conditionalFormatting sqref="D892">
    <cfRule type="expression" dxfId="30" priority="20035">
      <formula>$L892=0</formula>
    </cfRule>
  </conditionalFormatting>
  <conditionalFormatting sqref="H892">
    <cfRule type="expression" dxfId="30" priority="20034">
      <formula>$L892=0</formula>
    </cfRule>
  </conditionalFormatting>
  <conditionalFormatting sqref="L892">
    <cfRule type="expression" dxfId="30" priority="20033">
      <formula>$L892=0</formula>
    </cfRule>
  </conditionalFormatting>
  <conditionalFormatting sqref="P892">
    <cfRule type="expression" dxfId="30" priority="20032">
      <formula>$L892=0</formula>
    </cfRule>
  </conditionalFormatting>
  <conditionalFormatting sqref="T892">
    <cfRule type="expression" dxfId="30" priority="20031">
      <formula>$L892=0</formula>
    </cfRule>
  </conditionalFormatting>
  <conditionalFormatting sqref="X892">
    <cfRule type="expression" dxfId="30" priority="20030">
      <formula>$L892=0</formula>
    </cfRule>
  </conditionalFormatting>
  <conditionalFormatting sqref="AB892">
    <cfRule type="expression" dxfId="30" priority="20029">
      <formula>$L892=0</formula>
    </cfRule>
  </conditionalFormatting>
  <conditionalFormatting sqref="A893:C893">
    <cfRule type="expression" dxfId="30" priority="12776">
      <formula>$L893=0</formula>
    </cfRule>
  </conditionalFormatting>
  <conditionalFormatting sqref="B893:C893">
    <cfRule type="cellIs" dxfId="31" priority="49071" operator="lessThan">
      <formula>0</formula>
    </cfRule>
    <cfRule type="cellIs" dxfId="32" priority="34553" operator="lessThan">
      <formula>0</formula>
    </cfRule>
  </conditionalFormatting>
  <conditionalFormatting sqref="D893">
    <cfRule type="expression" dxfId="30" priority="5517">
      <formula>$L893=0</formula>
    </cfRule>
  </conditionalFormatting>
  <conditionalFormatting sqref="E893:G893">
    <cfRule type="expression" dxfId="30" priority="12775">
      <formula>$L893=0</formula>
    </cfRule>
  </conditionalFormatting>
  <conditionalFormatting sqref="F893:G893">
    <cfRule type="cellIs" dxfId="31" priority="49070" operator="lessThan">
      <formula>0</formula>
    </cfRule>
    <cfRule type="cellIs" dxfId="32" priority="34552" operator="lessThan">
      <formula>0</formula>
    </cfRule>
  </conditionalFormatting>
  <conditionalFormatting sqref="H893">
    <cfRule type="expression" dxfId="30" priority="5516">
      <formula>$L893=0</formula>
    </cfRule>
  </conditionalFormatting>
  <conditionalFormatting sqref="I893:K893">
    <cfRule type="expression" dxfId="30" priority="12774">
      <formula>$L893=0</formula>
    </cfRule>
  </conditionalFormatting>
  <conditionalFormatting sqref="J893:K893">
    <cfRule type="cellIs" dxfId="31" priority="49069" operator="lessThan">
      <formula>0</formula>
    </cfRule>
    <cfRule type="cellIs" dxfId="32" priority="34551" operator="lessThan">
      <formula>0</formula>
    </cfRule>
  </conditionalFormatting>
  <conditionalFormatting sqref="L893">
    <cfRule type="expression" dxfId="30" priority="5515">
      <formula>$L893=0</formula>
    </cfRule>
  </conditionalFormatting>
  <conditionalFormatting sqref="M893:O893">
    <cfRule type="expression" dxfId="30" priority="12773">
      <formula>$L893=0</formula>
    </cfRule>
  </conditionalFormatting>
  <conditionalFormatting sqref="N893:O893">
    <cfRule type="cellIs" dxfId="31" priority="49068" operator="lessThan">
      <formula>0</formula>
    </cfRule>
    <cfRule type="cellIs" dxfId="32" priority="34550" operator="lessThan">
      <formula>0</formula>
    </cfRule>
  </conditionalFormatting>
  <conditionalFormatting sqref="P893">
    <cfRule type="expression" dxfId="30" priority="5514">
      <formula>$L893=0</formula>
    </cfRule>
  </conditionalFormatting>
  <conditionalFormatting sqref="Q893:S893">
    <cfRule type="expression" dxfId="30" priority="12772">
      <formula>$L893=0</formula>
    </cfRule>
  </conditionalFormatting>
  <conditionalFormatting sqref="R893:S893">
    <cfRule type="cellIs" dxfId="31" priority="49067" operator="lessThan">
      <formula>0</formula>
    </cfRule>
    <cfRule type="cellIs" dxfId="32" priority="34549" operator="lessThan">
      <formula>0</formula>
    </cfRule>
  </conditionalFormatting>
  <conditionalFormatting sqref="T893">
    <cfRule type="expression" dxfId="30" priority="5513">
      <formula>$L893=0</formula>
    </cfRule>
  </conditionalFormatting>
  <conditionalFormatting sqref="U893:W893">
    <cfRule type="expression" dxfId="30" priority="12771">
      <formula>$L893=0</formula>
    </cfRule>
  </conditionalFormatting>
  <conditionalFormatting sqref="V893:W893">
    <cfRule type="cellIs" dxfId="31" priority="49066" operator="lessThan">
      <formula>0</formula>
    </cfRule>
    <cfRule type="cellIs" dxfId="32" priority="34548" operator="lessThan">
      <formula>0</formula>
    </cfRule>
  </conditionalFormatting>
  <conditionalFormatting sqref="X893">
    <cfRule type="expression" dxfId="30" priority="5512">
      <formula>$L893=0</formula>
    </cfRule>
  </conditionalFormatting>
  <conditionalFormatting sqref="Y893:AA893">
    <cfRule type="expression" dxfId="30" priority="12770">
      <formula>$L893=0</formula>
    </cfRule>
  </conditionalFormatting>
  <conditionalFormatting sqref="Z893:AA893">
    <cfRule type="cellIs" dxfId="31" priority="49065" operator="lessThan">
      <formula>0</formula>
    </cfRule>
    <cfRule type="cellIs" dxfId="32" priority="34547" operator="lessThan">
      <formula>0</formula>
    </cfRule>
  </conditionalFormatting>
  <conditionalFormatting sqref="AB893">
    <cfRule type="expression" dxfId="30" priority="5511">
      <formula>$L893=0</formula>
    </cfRule>
  </conditionalFormatting>
  <conditionalFormatting sqref="D894">
    <cfRule type="expression" dxfId="30" priority="20028">
      <formula>$L894=0</formula>
    </cfRule>
  </conditionalFormatting>
  <conditionalFormatting sqref="H894">
    <cfRule type="expression" dxfId="30" priority="20027">
      <formula>$L894=0</formula>
    </cfRule>
  </conditionalFormatting>
  <conditionalFormatting sqref="L894">
    <cfRule type="expression" dxfId="30" priority="20026">
      <formula>$L894=0</formula>
    </cfRule>
  </conditionalFormatting>
  <conditionalFormatting sqref="P894">
    <cfRule type="expression" dxfId="30" priority="20025">
      <formula>$L894=0</formula>
    </cfRule>
  </conditionalFormatting>
  <conditionalFormatting sqref="T894">
    <cfRule type="expression" dxfId="30" priority="20024">
      <formula>$L894=0</formula>
    </cfRule>
  </conditionalFormatting>
  <conditionalFormatting sqref="X894">
    <cfRule type="expression" dxfId="30" priority="20023">
      <formula>$L894=0</formula>
    </cfRule>
  </conditionalFormatting>
  <conditionalFormatting sqref="AB894">
    <cfRule type="expression" dxfId="30" priority="20022">
      <formula>$L894=0</formula>
    </cfRule>
  </conditionalFormatting>
  <conditionalFormatting sqref="A895:C895">
    <cfRule type="expression" dxfId="30" priority="12769">
      <formula>$L895=0</formula>
    </cfRule>
  </conditionalFormatting>
  <conditionalFormatting sqref="B895:C895">
    <cfRule type="cellIs" dxfId="31" priority="49064" operator="lessThan">
      <formula>0</formula>
    </cfRule>
    <cfRule type="cellIs" dxfId="32" priority="34546" operator="lessThan">
      <formula>0</formula>
    </cfRule>
  </conditionalFormatting>
  <conditionalFormatting sqref="D895">
    <cfRule type="expression" dxfId="30" priority="5510">
      <formula>$L895=0</formula>
    </cfRule>
  </conditionalFormatting>
  <conditionalFormatting sqref="E895:G895">
    <cfRule type="expression" dxfId="30" priority="12768">
      <formula>$L895=0</formula>
    </cfRule>
  </conditionalFormatting>
  <conditionalFormatting sqref="F895:G895">
    <cfRule type="cellIs" dxfId="31" priority="49063" operator="lessThan">
      <formula>0</formula>
    </cfRule>
    <cfRule type="cellIs" dxfId="32" priority="34545" operator="lessThan">
      <formula>0</formula>
    </cfRule>
  </conditionalFormatting>
  <conditionalFormatting sqref="H895">
    <cfRule type="expression" dxfId="30" priority="5509">
      <formula>$L895=0</formula>
    </cfRule>
  </conditionalFormatting>
  <conditionalFormatting sqref="I895:K895">
    <cfRule type="expression" dxfId="30" priority="12767">
      <formula>$L895=0</formula>
    </cfRule>
  </conditionalFormatting>
  <conditionalFormatting sqref="J895:K895">
    <cfRule type="cellIs" dxfId="31" priority="49062" operator="lessThan">
      <formula>0</formula>
    </cfRule>
    <cfRule type="cellIs" dxfId="32" priority="34544" operator="lessThan">
      <formula>0</formula>
    </cfRule>
  </conditionalFormatting>
  <conditionalFormatting sqref="L895">
    <cfRule type="expression" dxfId="30" priority="5508">
      <formula>$L895=0</formula>
    </cfRule>
  </conditionalFormatting>
  <conditionalFormatting sqref="M895:O895">
    <cfRule type="expression" dxfId="30" priority="12766">
      <formula>$L895=0</formula>
    </cfRule>
  </conditionalFormatting>
  <conditionalFormatting sqref="N895:O895">
    <cfRule type="cellIs" dxfId="31" priority="49061" operator="lessThan">
      <formula>0</formula>
    </cfRule>
    <cfRule type="cellIs" dxfId="32" priority="34543" operator="lessThan">
      <formula>0</formula>
    </cfRule>
  </conditionalFormatting>
  <conditionalFormatting sqref="P895">
    <cfRule type="expression" dxfId="30" priority="5507">
      <formula>$L895=0</formula>
    </cfRule>
  </conditionalFormatting>
  <conditionalFormatting sqref="Q895:S895">
    <cfRule type="expression" dxfId="30" priority="12765">
      <formula>$L895=0</formula>
    </cfRule>
  </conditionalFormatting>
  <conditionalFormatting sqref="R895:S895">
    <cfRule type="cellIs" dxfId="31" priority="49060" operator="lessThan">
      <formula>0</formula>
    </cfRule>
    <cfRule type="cellIs" dxfId="32" priority="34542" operator="lessThan">
      <formula>0</formula>
    </cfRule>
  </conditionalFormatting>
  <conditionalFormatting sqref="T895">
    <cfRule type="expression" dxfId="30" priority="5506">
      <formula>$L895=0</formula>
    </cfRule>
  </conditionalFormatting>
  <conditionalFormatting sqref="U895:W895">
    <cfRule type="expression" dxfId="30" priority="12764">
      <formula>$L895=0</formula>
    </cfRule>
  </conditionalFormatting>
  <conditionalFormatting sqref="V895:W895">
    <cfRule type="cellIs" dxfId="31" priority="49059" operator="lessThan">
      <formula>0</formula>
    </cfRule>
    <cfRule type="cellIs" dxfId="32" priority="34541" operator="lessThan">
      <formula>0</formula>
    </cfRule>
  </conditionalFormatting>
  <conditionalFormatting sqref="X895">
    <cfRule type="expression" dxfId="30" priority="5505">
      <formula>$L895=0</formula>
    </cfRule>
  </conditionalFormatting>
  <conditionalFormatting sqref="Y895:AA895">
    <cfRule type="expression" dxfId="30" priority="12763">
      <formula>$L895=0</formula>
    </cfRule>
  </conditionalFormatting>
  <conditionalFormatting sqref="Z895:AA895">
    <cfRule type="cellIs" dxfId="31" priority="49058" operator="lessThan">
      <formula>0</formula>
    </cfRule>
    <cfRule type="cellIs" dxfId="32" priority="34540" operator="lessThan">
      <formula>0</formula>
    </cfRule>
  </conditionalFormatting>
  <conditionalFormatting sqref="AB895">
    <cfRule type="expression" dxfId="30" priority="5504">
      <formula>$L895=0</formula>
    </cfRule>
  </conditionalFormatting>
  <conditionalFormatting sqref="D896">
    <cfRule type="expression" dxfId="30" priority="20021">
      <formula>$L896=0</formula>
    </cfRule>
  </conditionalFormatting>
  <conditionalFormatting sqref="H896">
    <cfRule type="expression" dxfId="30" priority="20020">
      <formula>$L896=0</formula>
    </cfRule>
  </conditionalFormatting>
  <conditionalFormatting sqref="L896">
    <cfRule type="expression" dxfId="30" priority="20019">
      <formula>$L896=0</formula>
    </cfRule>
  </conditionalFormatting>
  <conditionalFormatting sqref="P896">
    <cfRule type="expression" dxfId="30" priority="20018">
      <formula>$L896=0</formula>
    </cfRule>
  </conditionalFormatting>
  <conditionalFormatting sqref="T896">
    <cfRule type="expression" dxfId="30" priority="20017">
      <formula>$L896=0</formula>
    </cfRule>
  </conditionalFormatting>
  <conditionalFormatting sqref="X896">
    <cfRule type="expression" dxfId="30" priority="20016">
      <formula>$L896=0</formula>
    </cfRule>
  </conditionalFormatting>
  <conditionalFormatting sqref="AB896">
    <cfRule type="expression" dxfId="30" priority="20015">
      <formula>$L896=0</formula>
    </cfRule>
  </conditionalFormatting>
  <conditionalFormatting sqref="A897:C897">
    <cfRule type="expression" dxfId="30" priority="12762">
      <formula>$L897=0</formula>
    </cfRule>
  </conditionalFormatting>
  <conditionalFormatting sqref="B897:C897">
    <cfRule type="cellIs" dxfId="31" priority="49057" operator="lessThan">
      <formula>0</formula>
    </cfRule>
    <cfRule type="cellIs" dxfId="32" priority="34539" operator="lessThan">
      <formula>0</formula>
    </cfRule>
  </conditionalFormatting>
  <conditionalFormatting sqref="D897">
    <cfRule type="expression" dxfId="30" priority="5503">
      <formula>$L897=0</formula>
    </cfRule>
  </conditionalFormatting>
  <conditionalFormatting sqref="E897:G897">
    <cfRule type="expression" dxfId="30" priority="12761">
      <formula>$L897=0</formula>
    </cfRule>
  </conditionalFormatting>
  <conditionalFormatting sqref="F897:G897">
    <cfRule type="cellIs" dxfId="31" priority="49056" operator="lessThan">
      <formula>0</formula>
    </cfRule>
    <cfRule type="cellIs" dxfId="32" priority="34538" operator="lessThan">
      <formula>0</formula>
    </cfRule>
  </conditionalFormatting>
  <conditionalFormatting sqref="H897">
    <cfRule type="expression" dxfId="30" priority="5502">
      <formula>$L897=0</formula>
    </cfRule>
  </conditionalFormatting>
  <conditionalFormatting sqref="I897:K897">
    <cfRule type="expression" dxfId="30" priority="12760">
      <formula>$L897=0</formula>
    </cfRule>
  </conditionalFormatting>
  <conditionalFormatting sqref="J897:K897">
    <cfRule type="cellIs" dxfId="31" priority="49055" operator="lessThan">
      <formula>0</formula>
    </cfRule>
    <cfRule type="cellIs" dxfId="32" priority="34537" operator="lessThan">
      <formula>0</formula>
    </cfRule>
  </conditionalFormatting>
  <conditionalFormatting sqref="L897">
    <cfRule type="expression" dxfId="30" priority="5501">
      <formula>$L897=0</formula>
    </cfRule>
  </conditionalFormatting>
  <conditionalFormatting sqref="M897:O897">
    <cfRule type="expression" dxfId="30" priority="12759">
      <formula>$L897=0</formula>
    </cfRule>
  </conditionalFormatting>
  <conditionalFormatting sqref="N897:O897">
    <cfRule type="cellIs" dxfId="31" priority="49054" operator="lessThan">
      <formula>0</formula>
    </cfRule>
    <cfRule type="cellIs" dxfId="32" priority="34536" operator="lessThan">
      <formula>0</formula>
    </cfRule>
  </conditionalFormatting>
  <conditionalFormatting sqref="P897">
    <cfRule type="expression" dxfId="30" priority="5500">
      <formula>$L897=0</formula>
    </cfRule>
  </conditionalFormatting>
  <conditionalFormatting sqref="Q897:S897">
    <cfRule type="expression" dxfId="30" priority="12758">
      <formula>$L897=0</formula>
    </cfRule>
  </conditionalFormatting>
  <conditionalFormatting sqref="R897:S897">
    <cfRule type="cellIs" dxfId="31" priority="49053" operator="lessThan">
      <formula>0</formula>
    </cfRule>
    <cfRule type="cellIs" dxfId="32" priority="34535" operator="lessThan">
      <formula>0</formula>
    </cfRule>
  </conditionalFormatting>
  <conditionalFormatting sqref="T897">
    <cfRule type="expression" dxfId="30" priority="5499">
      <formula>$L897=0</formula>
    </cfRule>
  </conditionalFormatting>
  <conditionalFormatting sqref="U897:W897">
    <cfRule type="expression" dxfId="30" priority="12757">
      <formula>$L897=0</formula>
    </cfRule>
  </conditionalFormatting>
  <conditionalFormatting sqref="V897:W897">
    <cfRule type="cellIs" dxfId="31" priority="49052" operator="lessThan">
      <formula>0</formula>
    </cfRule>
    <cfRule type="cellIs" dxfId="32" priority="34534" operator="lessThan">
      <formula>0</formula>
    </cfRule>
  </conditionalFormatting>
  <conditionalFormatting sqref="X897">
    <cfRule type="expression" dxfId="30" priority="5498">
      <formula>$L897=0</formula>
    </cfRule>
  </conditionalFormatting>
  <conditionalFormatting sqref="Y897:AA897">
    <cfRule type="expression" dxfId="30" priority="12756">
      <formula>$L897=0</formula>
    </cfRule>
  </conditionalFormatting>
  <conditionalFormatting sqref="Z897:AA897">
    <cfRule type="cellIs" dxfId="31" priority="49051" operator="lessThan">
      <formula>0</formula>
    </cfRule>
    <cfRule type="cellIs" dxfId="32" priority="34533" operator="lessThan">
      <formula>0</formula>
    </cfRule>
  </conditionalFormatting>
  <conditionalFormatting sqref="AB897">
    <cfRule type="expression" dxfId="30" priority="5497">
      <formula>$L897=0</formula>
    </cfRule>
  </conditionalFormatting>
  <conditionalFormatting sqref="D898">
    <cfRule type="expression" dxfId="30" priority="20014">
      <formula>$L898=0</formula>
    </cfRule>
  </conditionalFormatting>
  <conditionalFormatting sqref="H898">
    <cfRule type="expression" dxfId="30" priority="20013">
      <formula>$L898=0</formula>
    </cfRule>
  </conditionalFormatting>
  <conditionalFormatting sqref="L898">
    <cfRule type="expression" dxfId="30" priority="20012">
      <formula>$L898=0</formula>
    </cfRule>
  </conditionalFormatting>
  <conditionalFormatting sqref="P898">
    <cfRule type="expression" dxfId="30" priority="20011">
      <formula>$L898=0</formula>
    </cfRule>
  </conditionalFormatting>
  <conditionalFormatting sqref="T898">
    <cfRule type="expression" dxfId="30" priority="20010">
      <formula>$L898=0</formula>
    </cfRule>
  </conditionalFormatting>
  <conditionalFormatting sqref="X898">
    <cfRule type="expression" dxfId="30" priority="20009">
      <formula>$L898=0</formula>
    </cfRule>
  </conditionalFormatting>
  <conditionalFormatting sqref="AB898">
    <cfRule type="expression" dxfId="30" priority="20008">
      <formula>$L898=0</formula>
    </cfRule>
  </conditionalFormatting>
  <conditionalFormatting sqref="A899:C899">
    <cfRule type="expression" dxfId="30" priority="12755">
      <formula>$L899=0</formula>
    </cfRule>
  </conditionalFormatting>
  <conditionalFormatting sqref="B899:C899">
    <cfRule type="cellIs" dxfId="31" priority="49050" operator="lessThan">
      <formula>0</formula>
    </cfRule>
    <cfRule type="cellIs" dxfId="32" priority="34532" operator="lessThan">
      <formula>0</formula>
    </cfRule>
  </conditionalFormatting>
  <conditionalFormatting sqref="D899">
    <cfRule type="expression" dxfId="30" priority="5496">
      <formula>$L899=0</formula>
    </cfRule>
  </conditionalFormatting>
  <conditionalFormatting sqref="E899:G899">
    <cfRule type="expression" dxfId="30" priority="12754">
      <formula>$L899=0</formula>
    </cfRule>
  </conditionalFormatting>
  <conditionalFormatting sqref="F899:G899">
    <cfRule type="cellIs" dxfId="31" priority="49049" operator="lessThan">
      <formula>0</formula>
    </cfRule>
    <cfRule type="cellIs" dxfId="32" priority="34531" operator="lessThan">
      <formula>0</formula>
    </cfRule>
  </conditionalFormatting>
  <conditionalFormatting sqref="H899">
    <cfRule type="expression" dxfId="30" priority="5495">
      <formula>$L899=0</formula>
    </cfRule>
  </conditionalFormatting>
  <conditionalFormatting sqref="I899:K899">
    <cfRule type="expression" dxfId="30" priority="12753">
      <formula>$L899=0</formula>
    </cfRule>
  </conditionalFormatting>
  <conditionalFormatting sqref="J899:K899">
    <cfRule type="cellIs" dxfId="31" priority="49048" operator="lessThan">
      <formula>0</formula>
    </cfRule>
    <cfRule type="cellIs" dxfId="32" priority="34530" operator="lessThan">
      <formula>0</formula>
    </cfRule>
  </conditionalFormatting>
  <conditionalFormatting sqref="L899">
    <cfRule type="expression" dxfId="30" priority="5494">
      <formula>$L899=0</formula>
    </cfRule>
  </conditionalFormatting>
  <conditionalFormatting sqref="M899:O899">
    <cfRule type="expression" dxfId="30" priority="12752">
      <formula>$L899=0</formula>
    </cfRule>
  </conditionalFormatting>
  <conditionalFormatting sqref="N899:O899">
    <cfRule type="cellIs" dxfId="31" priority="49047" operator="lessThan">
      <formula>0</formula>
    </cfRule>
    <cfRule type="cellIs" dxfId="32" priority="34529" operator="lessThan">
      <formula>0</formula>
    </cfRule>
  </conditionalFormatting>
  <conditionalFormatting sqref="P899">
    <cfRule type="expression" dxfId="30" priority="5493">
      <formula>$L899=0</formula>
    </cfRule>
  </conditionalFormatting>
  <conditionalFormatting sqref="Q899:S899">
    <cfRule type="expression" dxfId="30" priority="12751">
      <formula>$L899=0</formula>
    </cfRule>
  </conditionalFormatting>
  <conditionalFormatting sqref="R899:S899">
    <cfRule type="cellIs" dxfId="31" priority="49046" operator="lessThan">
      <formula>0</formula>
    </cfRule>
    <cfRule type="cellIs" dxfId="32" priority="34528" operator="lessThan">
      <formula>0</formula>
    </cfRule>
  </conditionalFormatting>
  <conditionalFormatting sqref="T899">
    <cfRule type="expression" dxfId="30" priority="5492">
      <formula>$L899=0</formula>
    </cfRule>
  </conditionalFormatting>
  <conditionalFormatting sqref="U899:W899">
    <cfRule type="expression" dxfId="30" priority="12750">
      <formula>$L899=0</formula>
    </cfRule>
  </conditionalFormatting>
  <conditionalFormatting sqref="V899:W899">
    <cfRule type="cellIs" dxfId="31" priority="49045" operator="lessThan">
      <formula>0</formula>
    </cfRule>
    <cfRule type="cellIs" dxfId="32" priority="34527" operator="lessThan">
      <formula>0</formula>
    </cfRule>
  </conditionalFormatting>
  <conditionalFormatting sqref="X899">
    <cfRule type="expression" dxfId="30" priority="5491">
      <formula>$L899=0</formula>
    </cfRule>
  </conditionalFormatting>
  <conditionalFormatting sqref="Y899:AA899">
    <cfRule type="expression" dxfId="30" priority="12749">
      <formula>$L899=0</formula>
    </cfRule>
  </conditionalFormatting>
  <conditionalFormatting sqref="Z899:AA899">
    <cfRule type="cellIs" dxfId="31" priority="49044" operator="lessThan">
      <formula>0</formula>
    </cfRule>
    <cfRule type="cellIs" dxfId="32" priority="34526" operator="lessThan">
      <formula>0</formula>
    </cfRule>
  </conditionalFormatting>
  <conditionalFormatting sqref="AB899">
    <cfRule type="expression" dxfId="30" priority="5490">
      <formula>$L899=0</formula>
    </cfRule>
  </conditionalFormatting>
  <conditionalFormatting sqref="D900">
    <cfRule type="expression" dxfId="30" priority="20007">
      <formula>$L900=0</formula>
    </cfRule>
  </conditionalFormatting>
  <conditionalFormatting sqref="H900">
    <cfRule type="expression" dxfId="30" priority="20006">
      <formula>$L900=0</formula>
    </cfRule>
  </conditionalFormatting>
  <conditionalFormatting sqref="L900">
    <cfRule type="expression" dxfId="30" priority="20005">
      <formula>$L900=0</formula>
    </cfRule>
  </conditionalFormatting>
  <conditionalFormatting sqref="P900">
    <cfRule type="expression" dxfId="30" priority="20004">
      <formula>$L900=0</formula>
    </cfRule>
  </conditionalFormatting>
  <conditionalFormatting sqref="T900">
    <cfRule type="expression" dxfId="30" priority="20003">
      <formula>$L900=0</formula>
    </cfRule>
  </conditionalFormatting>
  <conditionalFormatting sqref="X900">
    <cfRule type="expression" dxfId="30" priority="20002">
      <formula>$L900=0</formula>
    </cfRule>
  </conditionalFormatting>
  <conditionalFormatting sqref="AB900">
    <cfRule type="expression" dxfId="30" priority="20001">
      <formula>$L900=0</formula>
    </cfRule>
  </conditionalFormatting>
  <conditionalFormatting sqref="A901:C901">
    <cfRule type="expression" dxfId="30" priority="12748">
      <formula>$L901=0</formula>
    </cfRule>
  </conditionalFormatting>
  <conditionalFormatting sqref="B901:C901">
    <cfRule type="cellIs" dxfId="31" priority="49043" operator="lessThan">
      <formula>0</formula>
    </cfRule>
    <cfRule type="cellIs" dxfId="32" priority="34525" operator="lessThan">
      <formula>0</formula>
    </cfRule>
  </conditionalFormatting>
  <conditionalFormatting sqref="D901">
    <cfRule type="expression" dxfId="30" priority="5489">
      <formula>$L901=0</formula>
    </cfRule>
  </conditionalFormatting>
  <conditionalFormatting sqref="E901:G901">
    <cfRule type="expression" dxfId="30" priority="12747">
      <formula>$L901=0</formula>
    </cfRule>
  </conditionalFormatting>
  <conditionalFormatting sqref="F901:G901">
    <cfRule type="cellIs" dxfId="31" priority="49042" operator="lessThan">
      <formula>0</formula>
    </cfRule>
    <cfRule type="cellIs" dxfId="32" priority="34524" operator="lessThan">
      <formula>0</formula>
    </cfRule>
  </conditionalFormatting>
  <conditionalFormatting sqref="H901">
    <cfRule type="expression" dxfId="30" priority="5488">
      <formula>$L901=0</formula>
    </cfRule>
  </conditionalFormatting>
  <conditionalFormatting sqref="I901:K901">
    <cfRule type="expression" dxfId="30" priority="12746">
      <formula>$L901=0</formula>
    </cfRule>
  </conditionalFormatting>
  <conditionalFormatting sqref="J901:K901">
    <cfRule type="cellIs" dxfId="31" priority="49041" operator="lessThan">
      <formula>0</formula>
    </cfRule>
    <cfRule type="cellIs" dxfId="32" priority="34523" operator="lessThan">
      <formula>0</formula>
    </cfRule>
  </conditionalFormatting>
  <conditionalFormatting sqref="L901">
    <cfRule type="expression" dxfId="30" priority="5487">
      <formula>$L901=0</formula>
    </cfRule>
  </conditionalFormatting>
  <conditionalFormatting sqref="M901:O901">
    <cfRule type="expression" dxfId="30" priority="12745">
      <formula>$L901=0</formula>
    </cfRule>
  </conditionalFormatting>
  <conditionalFormatting sqref="N901:O901">
    <cfRule type="cellIs" dxfId="31" priority="49040" operator="lessThan">
      <formula>0</formula>
    </cfRule>
    <cfRule type="cellIs" dxfId="32" priority="34522" operator="lessThan">
      <formula>0</formula>
    </cfRule>
  </conditionalFormatting>
  <conditionalFormatting sqref="P901">
    <cfRule type="expression" dxfId="30" priority="5486">
      <formula>$L901=0</formula>
    </cfRule>
  </conditionalFormatting>
  <conditionalFormatting sqref="Q901:S901">
    <cfRule type="expression" dxfId="30" priority="12744">
      <formula>$L901=0</formula>
    </cfRule>
  </conditionalFormatting>
  <conditionalFormatting sqref="R901:S901">
    <cfRule type="cellIs" dxfId="31" priority="49039" operator="lessThan">
      <formula>0</formula>
    </cfRule>
    <cfRule type="cellIs" dxfId="32" priority="34521" operator="lessThan">
      <formula>0</formula>
    </cfRule>
  </conditionalFormatting>
  <conditionalFormatting sqref="T901">
    <cfRule type="expression" dxfId="30" priority="5485">
      <formula>$L901=0</formula>
    </cfRule>
  </conditionalFormatting>
  <conditionalFormatting sqref="U901:W901">
    <cfRule type="expression" dxfId="30" priority="12743">
      <formula>$L901=0</formula>
    </cfRule>
  </conditionalFormatting>
  <conditionalFormatting sqref="V901:W901">
    <cfRule type="cellIs" dxfId="31" priority="49038" operator="lessThan">
      <formula>0</formula>
    </cfRule>
    <cfRule type="cellIs" dxfId="32" priority="34520" operator="lessThan">
      <formula>0</formula>
    </cfRule>
  </conditionalFormatting>
  <conditionalFormatting sqref="X901">
    <cfRule type="expression" dxfId="30" priority="5484">
      <formula>$L901=0</formula>
    </cfRule>
  </conditionalFormatting>
  <conditionalFormatting sqref="Y901:AA901">
    <cfRule type="expression" dxfId="30" priority="12742">
      <formula>$L901=0</formula>
    </cfRule>
  </conditionalFormatting>
  <conditionalFormatting sqref="Z901:AA901">
    <cfRule type="cellIs" dxfId="31" priority="49037" operator="lessThan">
      <formula>0</formula>
    </cfRule>
    <cfRule type="cellIs" dxfId="32" priority="34519" operator="lessThan">
      <formula>0</formula>
    </cfRule>
  </conditionalFormatting>
  <conditionalFormatting sqref="AB901">
    <cfRule type="expression" dxfId="30" priority="5483">
      <formula>$L901=0</formula>
    </cfRule>
  </conditionalFormatting>
  <conditionalFormatting sqref="D902">
    <cfRule type="expression" dxfId="30" priority="20000">
      <formula>$L902=0</formula>
    </cfRule>
  </conditionalFormatting>
  <conditionalFormatting sqref="H902">
    <cfRule type="expression" dxfId="30" priority="19999">
      <formula>$L902=0</formula>
    </cfRule>
  </conditionalFormatting>
  <conditionalFormatting sqref="L902">
    <cfRule type="expression" dxfId="30" priority="19998">
      <formula>$L902=0</formula>
    </cfRule>
  </conditionalFormatting>
  <conditionalFormatting sqref="P902">
    <cfRule type="expression" dxfId="30" priority="19997">
      <formula>$L902=0</formula>
    </cfRule>
  </conditionalFormatting>
  <conditionalFormatting sqref="T902">
    <cfRule type="expression" dxfId="30" priority="19996">
      <formula>$L902=0</formula>
    </cfRule>
  </conditionalFormatting>
  <conditionalFormatting sqref="X902">
    <cfRule type="expression" dxfId="30" priority="19995">
      <formula>$L902=0</formula>
    </cfRule>
  </conditionalFormatting>
  <conditionalFormatting sqref="AB902">
    <cfRule type="expression" dxfId="30" priority="19994">
      <formula>$L902=0</formula>
    </cfRule>
  </conditionalFormatting>
  <conditionalFormatting sqref="A903:C903">
    <cfRule type="expression" dxfId="30" priority="12741">
      <formula>$L903=0</formula>
    </cfRule>
  </conditionalFormatting>
  <conditionalFormatting sqref="B903:C903">
    <cfRule type="cellIs" dxfId="31" priority="49036" operator="lessThan">
      <formula>0</formula>
    </cfRule>
    <cfRule type="cellIs" dxfId="32" priority="34518" operator="lessThan">
      <formula>0</formula>
    </cfRule>
  </conditionalFormatting>
  <conditionalFormatting sqref="D903">
    <cfRule type="expression" dxfId="30" priority="5482">
      <formula>$L903=0</formula>
    </cfRule>
  </conditionalFormatting>
  <conditionalFormatting sqref="E903:G903">
    <cfRule type="expression" dxfId="30" priority="12740">
      <formula>$L903=0</formula>
    </cfRule>
  </conditionalFormatting>
  <conditionalFormatting sqref="F903:G903">
    <cfRule type="cellIs" dxfId="31" priority="49035" operator="lessThan">
      <formula>0</formula>
    </cfRule>
    <cfRule type="cellIs" dxfId="32" priority="34517" operator="lessThan">
      <formula>0</formula>
    </cfRule>
  </conditionalFormatting>
  <conditionalFormatting sqref="H903">
    <cfRule type="expression" dxfId="30" priority="5481">
      <formula>$L903=0</formula>
    </cfRule>
  </conditionalFormatting>
  <conditionalFormatting sqref="I903:K903">
    <cfRule type="expression" dxfId="30" priority="12739">
      <formula>$L903=0</formula>
    </cfRule>
  </conditionalFormatting>
  <conditionalFormatting sqref="J903:K903">
    <cfRule type="cellIs" dxfId="31" priority="49034" operator="lessThan">
      <formula>0</formula>
    </cfRule>
    <cfRule type="cellIs" dxfId="32" priority="34516" operator="lessThan">
      <formula>0</formula>
    </cfRule>
  </conditionalFormatting>
  <conditionalFormatting sqref="L903">
    <cfRule type="expression" dxfId="30" priority="5480">
      <formula>$L903=0</formula>
    </cfRule>
  </conditionalFormatting>
  <conditionalFormatting sqref="M903:O903">
    <cfRule type="expression" dxfId="30" priority="12738">
      <formula>$L903=0</formula>
    </cfRule>
  </conditionalFormatting>
  <conditionalFormatting sqref="N903:O903">
    <cfRule type="cellIs" dxfId="31" priority="49033" operator="lessThan">
      <formula>0</formula>
    </cfRule>
    <cfRule type="cellIs" dxfId="32" priority="34515" operator="lessThan">
      <formula>0</formula>
    </cfRule>
  </conditionalFormatting>
  <conditionalFormatting sqref="P903">
    <cfRule type="expression" dxfId="30" priority="5479">
      <formula>$L903=0</formula>
    </cfRule>
  </conditionalFormatting>
  <conditionalFormatting sqref="Q903:S903">
    <cfRule type="expression" dxfId="30" priority="12737">
      <formula>$L903=0</formula>
    </cfRule>
  </conditionalFormatting>
  <conditionalFormatting sqref="R903:S903">
    <cfRule type="cellIs" dxfId="31" priority="49032" operator="lessThan">
      <formula>0</formula>
    </cfRule>
    <cfRule type="cellIs" dxfId="32" priority="34514" operator="lessThan">
      <formula>0</formula>
    </cfRule>
  </conditionalFormatting>
  <conditionalFormatting sqref="T903">
    <cfRule type="expression" dxfId="30" priority="5478">
      <formula>$L903=0</formula>
    </cfRule>
  </conditionalFormatting>
  <conditionalFormatting sqref="U903:W903">
    <cfRule type="expression" dxfId="30" priority="12736">
      <formula>$L903=0</formula>
    </cfRule>
  </conditionalFormatting>
  <conditionalFormatting sqref="V903:W903">
    <cfRule type="cellIs" dxfId="31" priority="49031" operator="lessThan">
      <formula>0</formula>
    </cfRule>
    <cfRule type="cellIs" dxfId="32" priority="34513" operator="lessThan">
      <formula>0</formula>
    </cfRule>
  </conditionalFormatting>
  <conditionalFormatting sqref="X903">
    <cfRule type="expression" dxfId="30" priority="5477">
      <formula>$L903=0</formula>
    </cfRule>
  </conditionalFormatting>
  <conditionalFormatting sqref="Y903:AA903">
    <cfRule type="expression" dxfId="30" priority="12735">
      <formula>$L903=0</formula>
    </cfRule>
  </conditionalFormatting>
  <conditionalFormatting sqref="Z903:AA903">
    <cfRule type="cellIs" dxfId="31" priority="49030" operator="lessThan">
      <formula>0</formula>
    </cfRule>
    <cfRule type="cellIs" dxfId="32" priority="34512" operator="lessThan">
      <formula>0</formula>
    </cfRule>
  </conditionalFormatting>
  <conditionalFormatting sqref="AB903">
    <cfRule type="expression" dxfId="30" priority="5476">
      <formula>$L903=0</formula>
    </cfRule>
  </conditionalFormatting>
  <conditionalFormatting sqref="D904">
    <cfRule type="expression" dxfId="30" priority="19993">
      <formula>$L904=0</formula>
    </cfRule>
  </conditionalFormatting>
  <conditionalFormatting sqref="H904">
    <cfRule type="expression" dxfId="30" priority="19992">
      <formula>$L904=0</formula>
    </cfRule>
  </conditionalFormatting>
  <conditionalFormatting sqref="L904">
    <cfRule type="expression" dxfId="30" priority="19991">
      <formula>$L904=0</formula>
    </cfRule>
  </conditionalFormatting>
  <conditionalFormatting sqref="P904">
    <cfRule type="expression" dxfId="30" priority="19990">
      <formula>$L904=0</formula>
    </cfRule>
  </conditionalFormatting>
  <conditionalFormatting sqref="T904">
    <cfRule type="expression" dxfId="30" priority="19989">
      <formula>$L904=0</formula>
    </cfRule>
  </conditionalFormatting>
  <conditionalFormatting sqref="X904">
    <cfRule type="expression" dxfId="30" priority="19988">
      <formula>$L904=0</formula>
    </cfRule>
  </conditionalFormatting>
  <conditionalFormatting sqref="AB904">
    <cfRule type="expression" dxfId="30" priority="19987">
      <formula>$L904=0</formula>
    </cfRule>
  </conditionalFormatting>
  <conditionalFormatting sqref="A905:C905">
    <cfRule type="expression" dxfId="30" priority="12734">
      <formula>$L905=0</formula>
    </cfRule>
  </conditionalFormatting>
  <conditionalFormatting sqref="B905:C905">
    <cfRule type="cellIs" dxfId="31" priority="49029" operator="lessThan">
      <formula>0</formula>
    </cfRule>
    <cfRule type="cellIs" dxfId="32" priority="34511" operator="lessThan">
      <formula>0</formula>
    </cfRule>
  </conditionalFormatting>
  <conditionalFormatting sqref="D905">
    <cfRule type="expression" dxfId="30" priority="5475">
      <formula>$L905=0</formula>
    </cfRule>
  </conditionalFormatting>
  <conditionalFormatting sqref="E905:G905">
    <cfRule type="expression" dxfId="30" priority="12733">
      <formula>$L905=0</formula>
    </cfRule>
  </conditionalFormatting>
  <conditionalFormatting sqref="F905:G905">
    <cfRule type="cellIs" dxfId="31" priority="49028" operator="lessThan">
      <formula>0</formula>
    </cfRule>
    <cfRule type="cellIs" dxfId="32" priority="34510" operator="lessThan">
      <formula>0</formula>
    </cfRule>
  </conditionalFormatting>
  <conditionalFormatting sqref="H905">
    <cfRule type="expression" dxfId="30" priority="5474">
      <formula>$L905=0</formula>
    </cfRule>
  </conditionalFormatting>
  <conditionalFormatting sqref="I905:K905">
    <cfRule type="expression" dxfId="30" priority="12732">
      <formula>$L905=0</formula>
    </cfRule>
  </conditionalFormatting>
  <conditionalFormatting sqref="J905:K905">
    <cfRule type="cellIs" dxfId="31" priority="49027" operator="lessThan">
      <formula>0</formula>
    </cfRule>
    <cfRule type="cellIs" dxfId="32" priority="34509" operator="lessThan">
      <formula>0</formula>
    </cfRule>
  </conditionalFormatting>
  <conditionalFormatting sqref="L905">
    <cfRule type="expression" dxfId="30" priority="5473">
      <formula>$L905=0</formula>
    </cfRule>
  </conditionalFormatting>
  <conditionalFormatting sqref="M905:O905">
    <cfRule type="expression" dxfId="30" priority="12731">
      <formula>$L905=0</formula>
    </cfRule>
  </conditionalFormatting>
  <conditionalFormatting sqref="N905:O905">
    <cfRule type="cellIs" dxfId="31" priority="49026" operator="lessThan">
      <formula>0</formula>
    </cfRule>
    <cfRule type="cellIs" dxfId="32" priority="34508" operator="lessThan">
      <formula>0</formula>
    </cfRule>
  </conditionalFormatting>
  <conditionalFormatting sqref="P905">
    <cfRule type="expression" dxfId="30" priority="5472">
      <formula>$L905=0</formula>
    </cfRule>
  </conditionalFormatting>
  <conditionalFormatting sqref="Q905:S905">
    <cfRule type="expression" dxfId="30" priority="12730">
      <formula>$L905=0</formula>
    </cfRule>
  </conditionalFormatting>
  <conditionalFormatting sqref="R905:S905">
    <cfRule type="cellIs" dxfId="31" priority="49025" operator="lessThan">
      <formula>0</formula>
    </cfRule>
    <cfRule type="cellIs" dxfId="32" priority="34507" operator="lessThan">
      <formula>0</formula>
    </cfRule>
  </conditionalFormatting>
  <conditionalFormatting sqref="T905">
    <cfRule type="expression" dxfId="30" priority="5471">
      <formula>$L905=0</formula>
    </cfRule>
  </conditionalFormatting>
  <conditionalFormatting sqref="U905:W905">
    <cfRule type="expression" dxfId="30" priority="12729">
      <formula>$L905=0</formula>
    </cfRule>
  </conditionalFormatting>
  <conditionalFormatting sqref="V905:W905">
    <cfRule type="cellIs" dxfId="31" priority="49024" operator="lessThan">
      <formula>0</formula>
    </cfRule>
    <cfRule type="cellIs" dxfId="32" priority="34506" operator="lessThan">
      <formula>0</formula>
    </cfRule>
  </conditionalFormatting>
  <conditionalFormatting sqref="X905">
    <cfRule type="expression" dxfId="30" priority="5470">
      <formula>$L905=0</formula>
    </cfRule>
  </conditionalFormatting>
  <conditionalFormatting sqref="Y905:AA905">
    <cfRule type="expression" dxfId="30" priority="12728">
      <formula>$L905=0</formula>
    </cfRule>
  </conditionalFormatting>
  <conditionalFormatting sqref="Z905:AA905">
    <cfRule type="cellIs" dxfId="31" priority="49023" operator="lessThan">
      <formula>0</formula>
    </cfRule>
    <cfRule type="cellIs" dxfId="32" priority="34505" operator="lessThan">
      <formula>0</formula>
    </cfRule>
  </conditionalFormatting>
  <conditionalFormatting sqref="AB905">
    <cfRule type="expression" dxfId="30" priority="5469">
      <formula>$L905=0</formula>
    </cfRule>
  </conditionalFormatting>
  <conditionalFormatting sqref="D906">
    <cfRule type="expression" dxfId="30" priority="19986">
      <formula>$L906=0</formula>
    </cfRule>
  </conditionalFormatting>
  <conditionalFormatting sqref="H906">
    <cfRule type="expression" dxfId="30" priority="19985">
      <formula>$L906=0</formula>
    </cfRule>
  </conditionalFormatting>
  <conditionalFormatting sqref="L906">
    <cfRule type="expression" dxfId="30" priority="19984">
      <formula>$L906=0</formula>
    </cfRule>
  </conditionalFormatting>
  <conditionalFormatting sqref="P906">
    <cfRule type="expression" dxfId="30" priority="19983">
      <formula>$L906=0</formula>
    </cfRule>
  </conditionalFormatting>
  <conditionalFormatting sqref="T906">
    <cfRule type="expression" dxfId="30" priority="19982">
      <formula>$L906=0</formula>
    </cfRule>
  </conditionalFormatting>
  <conditionalFormatting sqref="X906">
    <cfRule type="expression" dxfId="30" priority="19981">
      <formula>$L906=0</formula>
    </cfRule>
  </conditionalFormatting>
  <conditionalFormatting sqref="AB906">
    <cfRule type="expression" dxfId="30" priority="19980">
      <formula>$L906=0</formula>
    </cfRule>
  </conditionalFormatting>
  <conditionalFormatting sqref="A907:C907">
    <cfRule type="expression" dxfId="30" priority="12727">
      <formula>$L907=0</formula>
    </cfRule>
  </conditionalFormatting>
  <conditionalFormatting sqref="B907:C907">
    <cfRule type="cellIs" dxfId="31" priority="49022" operator="lessThan">
      <formula>0</formula>
    </cfRule>
    <cfRule type="cellIs" dxfId="32" priority="34504" operator="lessThan">
      <formula>0</formula>
    </cfRule>
  </conditionalFormatting>
  <conditionalFormatting sqref="D907">
    <cfRule type="expression" dxfId="30" priority="5468">
      <formula>$L907=0</formula>
    </cfRule>
  </conditionalFormatting>
  <conditionalFormatting sqref="E907:G907">
    <cfRule type="expression" dxfId="30" priority="12726">
      <formula>$L907=0</formula>
    </cfRule>
  </conditionalFormatting>
  <conditionalFormatting sqref="F907:G907">
    <cfRule type="cellIs" dxfId="31" priority="49021" operator="lessThan">
      <formula>0</formula>
    </cfRule>
    <cfRule type="cellIs" dxfId="32" priority="34503" operator="lessThan">
      <formula>0</formula>
    </cfRule>
  </conditionalFormatting>
  <conditionalFormatting sqref="H907">
    <cfRule type="expression" dxfId="30" priority="5467">
      <formula>$L907=0</formula>
    </cfRule>
  </conditionalFormatting>
  <conditionalFormatting sqref="I907:K907">
    <cfRule type="expression" dxfId="30" priority="12725">
      <formula>$L907=0</formula>
    </cfRule>
  </conditionalFormatting>
  <conditionalFormatting sqref="J907:K907">
    <cfRule type="cellIs" dxfId="31" priority="49020" operator="lessThan">
      <formula>0</formula>
    </cfRule>
    <cfRule type="cellIs" dxfId="32" priority="34502" operator="lessThan">
      <formula>0</formula>
    </cfRule>
  </conditionalFormatting>
  <conditionalFormatting sqref="L907">
    <cfRule type="expression" dxfId="30" priority="5466">
      <formula>$L907=0</formula>
    </cfRule>
  </conditionalFormatting>
  <conditionalFormatting sqref="M907:O907">
    <cfRule type="expression" dxfId="30" priority="12724">
      <formula>$L907=0</formula>
    </cfRule>
  </conditionalFormatting>
  <conditionalFormatting sqref="N907:O907">
    <cfRule type="cellIs" dxfId="31" priority="49019" operator="lessThan">
      <formula>0</formula>
    </cfRule>
    <cfRule type="cellIs" dxfId="32" priority="34501" operator="lessThan">
      <formula>0</formula>
    </cfRule>
  </conditionalFormatting>
  <conditionalFormatting sqref="P907">
    <cfRule type="expression" dxfId="30" priority="5465">
      <formula>$L907=0</formula>
    </cfRule>
  </conditionalFormatting>
  <conditionalFormatting sqref="Q907:S907">
    <cfRule type="expression" dxfId="30" priority="12723">
      <formula>$L907=0</formula>
    </cfRule>
  </conditionalFormatting>
  <conditionalFormatting sqref="R907:S907">
    <cfRule type="cellIs" dxfId="31" priority="49018" operator="lessThan">
      <formula>0</formula>
    </cfRule>
    <cfRule type="cellIs" dxfId="32" priority="34500" operator="lessThan">
      <formula>0</formula>
    </cfRule>
  </conditionalFormatting>
  <conditionalFormatting sqref="T907">
    <cfRule type="expression" dxfId="30" priority="5464">
      <formula>$L907=0</formula>
    </cfRule>
  </conditionalFormatting>
  <conditionalFormatting sqref="U907:W907">
    <cfRule type="expression" dxfId="30" priority="12722">
      <formula>$L907=0</formula>
    </cfRule>
  </conditionalFormatting>
  <conditionalFormatting sqref="V907:W907">
    <cfRule type="cellIs" dxfId="31" priority="49017" operator="lessThan">
      <formula>0</formula>
    </cfRule>
    <cfRule type="cellIs" dxfId="32" priority="34499" operator="lessThan">
      <formula>0</formula>
    </cfRule>
  </conditionalFormatting>
  <conditionalFormatting sqref="X907">
    <cfRule type="expression" dxfId="30" priority="5463">
      <formula>$L907=0</formula>
    </cfRule>
  </conditionalFormatting>
  <conditionalFormatting sqref="Y907:AA907">
    <cfRule type="expression" dxfId="30" priority="12721">
      <formula>$L907=0</formula>
    </cfRule>
  </conditionalFormatting>
  <conditionalFormatting sqref="Z907:AA907">
    <cfRule type="cellIs" dxfId="31" priority="49016" operator="lessThan">
      <formula>0</formula>
    </cfRule>
    <cfRule type="cellIs" dxfId="32" priority="34498" operator="lessThan">
      <formula>0</formula>
    </cfRule>
  </conditionalFormatting>
  <conditionalFormatting sqref="AB907">
    <cfRule type="expression" dxfId="30" priority="5462">
      <formula>$L907=0</formula>
    </cfRule>
  </conditionalFormatting>
  <conditionalFormatting sqref="D908">
    <cfRule type="expression" dxfId="30" priority="19979">
      <formula>$L908=0</formula>
    </cfRule>
  </conditionalFormatting>
  <conditionalFormatting sqref="H908">
    <cfRule type="expression" dxfId="30" priority="19978">
      <formula>$L908=0</formula>
    </cfRule>
  </conditionalFormatting>
  <conditionalFormatting sqref="L908">
    <cfRule type="expression" dxfId="30" priority="19977">
      <formula>$L908=0</formula>
    </cfRule>
  </conditionalFormatting>
  <conditionalFormatting sqref="P908">
    <cfRule type="expression" dxfId="30" priority="19976">
      <formula>$L908=0</formula>
    </cfRule>
  </conditionalFormatting>
  <conditionalFormatting sqref="T908">
    <cfRule type="expression" dxfId="30" priority="19975">
      <formula>$L908=0</formula>
    </cfRule>
  </conditionalFormatting>
  <conditionalFormatting sqref="X908">
    <cfRule type="expression" dxfId="30" priority="19974">
      <formula>$L908=0</formula>
    </cfRule>
  </conditionalFormatting>
  <conditionalFormatting sqref="AB908">
    <cfRule type="expression" dxfId="30" priority="19973">
      <formula>$L908=0</formula>
    </cfRule>
  </conditionalFormatting>
  <conditionalFormatting sqref="A909:C909">
    <cfRule type="expression" dxfId="30" priority="12720">
      <formula>$L909=0</formula>
    </cfRule>
  </conditionalFormatting>
  <conditionalFormatting sqref="B909:C909">
    <cfRule type="cellIs" dxfId="31" priority="49015" operator="lessThan">
      <formula>0</formula>
    </cfRule>
    <cfRule type="cellIs" dxfId="32" priority="34497" operator="lessThan">
      <formula>0</formula>
    </cfRule>
  </conditionalFormatting>
  <conditionalFormatting sqref="D909">
    <cfRule type="expression" dxfId="30" priority="5461">
      <formula>$L909=0</formula>
    </cfRule>
  </conditionalFormatting>
  <conditionalFormatting sqref="E909:G909">
    <cfRule type="expression" dxfId="30" priority="12719">
      <formula>$L909=0</formula>
    </cfRule>
  </conditionalFormatting>
  <conditionalFormatting sqref="F909:G909">
    <cfRule type="cellIs" dxfId="31" priority="49014" operator="lessThan">
      <formula>0</formula>
    </cfRule>
    <cfRule type="cellIs" dxfId="32" priority="34496" operator="lessThan">
      <formula>0</formula>
    </cfRule>
  </conditionalFormatting>
  <conditionalFormatting sqref="H909">
    <cfRule type="expression" dxfId="30" priority="5460">
      <formula>$L909=0</formula>
    </cfRule>
  </conditionalFormatting>
  <conditionalFormatting sqref="I909:K909">
    <cfRule type="expression" dxfId="30" priority="12718">
      <formula>$L909=0</formula>
    </cfRule>
  </conditionalFormatting>
  <conditionalFormatting sqref="J909:K909">
    <cfRule type="cellIs" dxfId="31" priority="49013" operator="lessThan">
      <formula>0</formula>
    </cfRule>
    <cfRule type="cellIs" dxfId="32" priority="34495" operator="lessThan">
      <formula>0</formula>
    </cfRule>
  </conditionalFormatting>
  <conditionalFormatting sqref="L909">
    <cfRule type="expression" dxfId="30" priority="5459">
      <formula>$L909=0</formula>
    </cfRule>
  </conditionalFormatting>
  <conditionalFormatting sqref="M909:O909">
    <cfRule type="expression" dxfId="30" priority="12717">
      <formula>$L909=0</formula>
    </cfRule>
  </conditionalFormatting>
  <conditionalFormatting sqref="N909:O909">
    <cfRule type="cellIs" dxfId="31" priority="49012" operator="lessThan">
      <formula>0</formula>
    </cfRule>
    <cfRule type="cellIs" dxfId="32" priority="34494" operator="lessThan">
      <formula>0</formula>
    </cfRule>
  </conditionalFormatting>
  <conditionalFormatting sqref="P909">
    <cfRule type="expression" dxfId="30" priority="5458">
      <formula>$L909=0</formula>
    </cfRule>
  </conditionalFormatting>
  <conditionalFormatting sqref="Q909:S909">
    <cfRule type="expression" dxfId="30" priority="12716">
      <formula>$L909=0</formula>
    </cfRule>
  </conditionalFormatting>
  <conditionalFormatting sqref="R909:S909">
    <cfRule type="cellIs" dxfId="31" priority="49011" operator="lessThan">
      <formula>0</formula>
    </cfRule>
    <cfRule type="cellIs" dxfId="32" priority="34493" operator="lessThan">
      <formula>0</formula>
    </cfRule>
  </conditionalFormatting>
  <conditionalFormatting sqref="T909">
    <cfRule type="expression" dxfId="30" priority="5457">
      <formula>$L909=0</formula>
    </cfRule>
  </conditionalFormatting>
  <conditionalFormatting sqref="U909:W909">
    <cfRule type="expression" dxfId="30" priority="12715">
      <formula>$L909=0</formula>
    </cfRule>
  </conditionalFormatting>
  <conditionalFormatting sqref="V909:W909">
    <cfRule type="cellIs" dxfId="31" priority="49010" operator="lessThan">
      <formula>0</formula>
    </cfRule>
    <cfRule type="cellIs" dxfId="32" priority="34492" operator="lessThan">
      <formula>0</formula>
    </cfRule>
  </conditionalFormatting>
  <conditionalFormatting sqref="X909">
    <cfRule type="expression" dxfId="30" priority="5456">
      <formula>$L909=0</formula>
    </cfRule>
  </conditionalFormatting>
  <conditionalFormatting sqref="Y909:AA909">
    <cfRule type="expression" dxfId="30" priority="12714">
      <formula>$L909=0</formula>
    </cfRule>
  </conditionalFormatting>
  <conditionalFormatting sqref="Z909:AA909">
    <cfRule type="cellIs" dxfId="31" priority="49009" operator="lessThan">
      <formula>0</formula>
    </cfRule>
    <cfRule type="cellIs" dxfId="32" priority="34491" operator="lessThan">
      <formula>0</formula>
    </cfRule>
  </conditionalFormatting>
  <conditionalFormatting sqref="AB909">
    <cfRule type="expression" dxfId="30" priority="5455">
      <formula>$L909=0</formula>
    </cfRule>
  </conditionalFormatting>
  <conditionalFormatting sqref="D910">
    <cfRule type="expression" dxfId="30" priority="19972">
      <formula>$L910=0</formula>
    </cfRule>
  </conditionalFormatting>
  <conditionalFormatting sqref="H910">
    <cfRule type="expression" dxfId="30" priority="19971">
      <formula>$L910=0</formula>
    </cfRule>
  </conditionalFormatting>
  <conditionalFormatting sqref="L910">
    <cfRule type="expression" dxfId="30" priority="19970">
      <formula>$L910=0</formula>
    </cfRule>
  </conditionalFormatting>
  <conditionalFormatting sqref="P910">
    <cfRule type="expression" dxfId="30" priority="19969">
      <formula>$L910=0</formula>
    </cfRule>
  </conditionalFormatting>
  <conditionalFormatting sqref="T910">
    <cfRule type="expression" dxfId="30" priority="19968">
      <formula>$L910=0</formula>
    </cfRule>
  </conditionalFormatting>
  <conditionalFormatting sqref="X910">
    <cfRule type="expression" dxfId="30" priority="19967">
      <formula>$L910=0</formula>
    </cfRule>
  </conditionalFormatting>
  <conditionalFormatting sqref="AB910">
    <cfRule type="expression" dxfId="30" priority="19966">
      <formula>$L910=0</formula>
    </cfRule>
  </conditionalFormatting>
  <conditionalFormatting sqref="A911:C911">
    <cfRule type="expression" dxfId="30" priority="12713">
      <formula>$L911=0</formula>
    </cfRule>
  </conditionalFormatting>
  <conditionalFormatting sqref="B911:C911">
    <cfRule type="cellIs" dxfId="31" priority="49008" operator="lessThan">
      <formula>0</formula>
    </cfRule>
    <cfRule type="cellIs" dxfId="32" priority="34490" operator="lessThan">
      <formula>0</formula>
    </cfRule>
  </conditionalFormatting>
  <conditionalFormatting sqref="D911">
    <cfRule type="expression" dxfId="30" priority="5454">
      <formula>$L911=0</formula>
    </cfRule>
  </conditionalFormatting>
  <conditionalFormatting sqref="E911:G911">
    <cfRule type="expression" dxfId="30" priority="12712">
      <formula>$L911=0</formula>
    </cfRule>
  </conditionalFormatting>
  <conditionalFormatting sqref="F911:G911">
    <cfRule type="cellIs" dxfId="31" priority="49007" operator="lessThan">
      <formula>0</formula>
    </cfRule>
    <cfRule type="cellIs" dxfId="32" priority="34489" operator="lessThan">
      <formula>0</formula>
    </cfRule>
  </conditionalFormatting>
  <conditionalFormatting sqref="H911">
    <cfRule type="expression" dxfId="30" priority="5453">
      <formula>$L911=0</formula>
    </cfRule>
  </conditionalFormatting>
  <conditionalFormatting sqref="I911:K911">
    <cfRule type="expression" dxfId="30" priority="12711">
      <formula>$L911=0</formula>
    </cfRule>
  </conditionalFormatting>
  <conditionalFormatting sqref="J911:K911">
    <cfRule type="cellIs" dxfId="31" priority="49006" operator="lessThan">
      <formula>0</formula>
    </cfRule>
    <cfRule type="cellIs" dxfId="32" priority="34488" operator="lessThan">
      <formula>0</formula>
    </cfRule>
  </conditionalFormatting>
  <conditionalFormatting sqref="L911">
    <cfRule type="expression" dxfId="30" priority="5452">
      <formula>$L911=0</formula>
    </cfRule>
  </conditionalFormatting>
  <conditionalFormatting sqref="M911:O911">
    <cfRule type="expression" dxfId="30" priority="12710">
      <formula>$L911=0</formula>
    </cfRule>
  </conditionalFormatting>
  <conditionalFormatting sqref="N911:O911">
    <cfRule type="cellIs" dxfId="31" priority="49005" operator="lessThan">
      <formula>0</formula>
    </cfRule>
    <cfRule type="cellIs" dxfId="32" priority="34487" operator="lessThan">
      <formula>0</formula>
    </cfRule>
  </conditionalFormatting>
  <conditionalFormatting sqref="P911">
    <cfRule type="expression" dxfId="30" priority="5451">
      <formula>$L911=0</formula>
    </cfRule>
  </conditionalFormatting>
  <conditionalFormatting sqref="Q911:S911">
    <cfRule type="expression" dxfId="30" priority="12709">
      <formula>$L911=0</formula>
    </cfRule>
  </conditionalFormatting>
  <conditionalFormatting sqref="R911:S911">
    <cfRule type="cellIs" dxfId="31" priority="49004" operator="lessThan">
      <formula>0</formula>
    </cfRule>
    <cfRule type="cellIs" dxfId="32" priority="34486" operator="lessThan">
      <formula>0</formula>
    </cfRule>
  </conditionalFormatting>
  <conditionalFormatting sqref="T911">
    <cfRule type="expression" dxfId="30" priority="5450">
      <formula>$L911=0</formula>
    </cfRule>
  </conditionalFormatting>
  <conditionalFormatting sqref="U911:W911">
    <cfRule type="expression" dxfId="30" priority="12708">
      <formula>$L911=0</formula>
    </cfRule>
  </conditionalFormatting>
  <conditionalFormatting sqref="V911:W911">
    <cfRule type="cellIs" dxfId="31" priority="49003" operator="lessThan">
      <formula>0</formula>
    </cfRule>
    <cfRule type="cellIs" dxfId="32" priority="34485" operator="lessThan">
      <formula>0</formula>
    </cfRule>
  </conditionalFormatting>
  <conditionalFormatting sqref="X911">
    <cfRule type="expression" dxfId="30" priority="5449">
      <formula>$L911=0</formula>
    </cfRule>
  </conditionalFormatting>
  <conditionalFormatting sqref="Y911:AA911">
    <cfRule type="expression" dxfId="30" priority="12707">
      <formula>$L911=0</formula>
    </cfRule>
  </conditionalFormatting>
  <conditionalFormatting sqref="Z911:AA911">
    <cfRule type="cellIs" dxfId="31" priority="49002" operator="lessThan">
      <formula>0</formula>
    </cfRule>
    <cfRule type="cellIs" dxfId="32" priority="34484" operator="lessThan">
      <formula>0</formula>
    </cfRule>
  </conditionalFormatting>
  <conditionalFormatting sqref="AB911">
    <cfRule type="expression" dxfId="30" priority="5448">
      <formula>$L911=0</formula>
    </cfRule>
  </conditionalFormatting>
  <conditionalFormatting sqref="D912">
    <cfRule type="expression" dxfId="30" priority="19965">
      <formula>$L912=0</formula>
    </cfRule>
  </conditionalFormatting>
  <conditionalFormatting sqref="H912">
    <cfRule type="expression" dxfId="30" priority="19964">
      <formula>$L912=0</formula>
    </cfRule>
  </conditionalFormatting>
  <conditionalFormatting sqref="L912">
    <cfRule type="expression" dxfId="30" priority="19963">
      <formula>$L912=0</formula>
    </cfRule>
  </conditionalFormatting>
  <conditionalFormatting sqref="P912">
    <cfRule type="expression" dxfId="30" priority="19962">
      <formula>$L912=0</formula>
    </cfRule>
  </conditionalFormatting>
  <conditionalFormatting sqref="T912">
    <cfRule type="expression" dxfId="30" priority="19961">
      <formula>$L912=0</formula>
    </cfRule>
  </conditionalFormatting>
  <conditionalFormatting sqref="X912">
    <cfRule type="expression" dxfId="30" priority="19960">
      <formula>$L912=0</formula>
    </cfRule>
  </conditionalFormatting>
  <conditionalFormatting sqref="AB912">
    <cfRule type="expression" dxfId="30" priority="19959">
      <formula>$L912=0</formula>
    </cfRule>
  </conditionalFormatting>
  <conditionalFormatting sqref="A913:C913">
    <cfRule type="expression" dxfId="30" priority="12706">
      <formula>$L913=0</formula>
    </cfRule>
  </conditionalFormatting>
  <conditionalFormatting sqref="B913:C913">
    <cfRule type="cellIs" dxfId="31" priority="49001" operator="lessThan">
      <formula>0</formula>
    </cfRule>
    <cfRule type="cellIs" dxfId="32" priority="34483" operator="lessThan">
      <formula>0</formula>
    </cfRule>
  </conditionalFormatting>
  <conditionalFormatting sqref="D913">
    <cfRule type="expression" dxfId="30" priority="5447">
      <formula>$L913=0</formula>
    </cfRule>
  </conditionalFormatting>
  <conditionalFormatting sqref="E913:G913">
    <cfRule type="expression" dxfId="30" priority="12705">
      <formula>$L913=0</formula>
    </cfRule>
  </conditionalFormatting>
  <conditionalFormatting sqref="F913:G913">
    <cfRule type="cellIs" dxfId="31" priority="49000" operator="lessThan">
      <formula>0</formula>
    </cfRule>
    <cfRule type="cellIs" dxfId="32" priority="34482" operator="lessThan">
      <formula>0</formula>
    </cfRule>
  </conditionalFormatting>
  <conditionalFormatting sqref="H913">
    <cfRule type="expression" dxfId="30" priority="5446">
      <formula>$L913=0</formula>
    </cfRule>
  </conditionalFormatting>
  <conditionalFormatting sqref="I913:K913">
    <cfRule type="expression" dxfId="30" priority="12704">
      <formula>$L913=0</formula>
    </cfRule>
  </conditionalFormatting>
  <conditionalFormatting sqref="J913:K913">
    <cfRule type="cellIs" dxfId="31" priority="48999" operator="lessThan">
      <formula>0</formula>
    </cfRule>
    <cfRule type="cellIs" dxfId="32" priority="34481" operator="lessThan">
      <formula>0</formula>
    </cfRule>
  </conditionalFormatting>
  <conditionalFormatting sqref="L913">
    <cfRule type="expression" dxfId="30" priority="5445">
      <formula>$L913=0</formula>
    </cfRule>
  </conditionalFormatting>
  <conditionalFormatting sqref="M913:O913">
    <cfRule type="expression" dxfId="30" priority="12703">
      <formula>$L913=0</formula>
    </cfRule>
  </conditionalFormatting>
  <conditionalFormatting sqref="N913:O913">
    <cfRule type="cellIs" dxfId="31" priority="48998" operator="lessThan">
      <formula>0</formula>
    </cfRule>
    <cfRule type="cellIs" dxfId="32" priority="34480" operator="lessThan">
      <formula>0</formula>
    </cfRule>
  </conditionalFormatting>
  <conditionalFormatting sqref="P913">
    <cfRule type="expression" dxfId="30" priority="5444">
      <formula>$L913=0</formula>
    </cfRule>
  </conditionalFormatting>
  <conditionalFormatting sqref="Q913:S913">
    <cfRule type="expression" dxfId="30" priority="12702">
      <formula>$L913=0</formula>
    </cfRule>
  </conditionalFormatting>
  <conditionalFormatting sqref="R913:S913">
    <cfRule type="cellIs" dxfId="31" priority="48997" operator="lessThan">
      <formula>0</formula>
    </cfRule>
    <cfRule type="cellIs" dxfId="32" priority="34479" operator="lessThan">
      <formula>0</formula>
    </cfRule>
  </conditionalFormatting>
  <conditionalFormatting sqref="T913">
    <cfRule type="expression" dxfId="30" priority="5443">
      <formula>$L913=0</formula>
    </cfRule>
  </conditionalFormatting>
  <conditionalFormatting sqref="U913:W913">
    <cfRule type="expression" dxfId="30" priority="12701">
      <formula>$L913=0</formula>
    </cfRule>
  </conditionalFormatting>
  <conditionalFormatting sqref="V913:W913">
    <cfRule type="cellIs" dxfId="31" priority="48996" operator="lessThan">
      <formula>0</formula>
    </cfRule>
    <cfRule type="cellIs" dxfId="32" priority="34478" operator="lessThan">
      <formula>0</formula>
    </cfRule>
  </conditionalFormatting>
  <conditionalFormatting sqref="X913">
    <cfRule type="expression" dxfId="30" priority="5442">
      <formula>$L913=0</formula>
    </cfRule>
  </conditionalFormatting>
  <conditionalFormatting sqref="Y913:AA913">
    <cfRule type="expression" dxfId="30" priority="12700">
      <formula>$L913=0</formula>
    </cfRule>
  </conditionalFormatting>
  <conditionalFormatting sqref="Z913:AA913">
    <cfRule type="cellIs" dxfId="31" priority="48995" operator="lessThan">
      <formula>0</formula>
    </cfRule>
    <cfRule type="cellIs" dxfId="32" priority="34477" operator="lessThan">
      <formula>0</formula>
    </cfRule>
  </conditionalFormatting>
  <conditionalFormatting sqref="AB913">
    <cfRule type="expression" dxfId="30" priority="5441">
      <formula>$L913=0</formula>
    </cfRule>
  </conditionalFormatting>
  <conditionalFormatting sqref="D914">
    <cfRule type="expression" dxfId="30" priority="19958">
      <formula>$L914=0</formula>
    </cfRule>
  </conditionalFormatting>
  <conditionalFormatting sqref="H914">
    <cfRule type="expression" dxfId="30" priority="19957">
      <formula>$L914=0</formula>
    </cfRule>
  </conditionalFormatting>
  <conditionalFormatting sqref="L914">
    <cfRule type="expression" dxfId="30" priority="19956">
      <formula>$L914=0</formula>
    </cfRule>
  </conditionalFormatting>
  <conditionalFormatting sqref="P914">
    <cfRule type="expression" dxfId="30" priority="19955">
      <formula>$L914=0</formula>
    </cfRule>
  </conditionalFormatting>
  <conditionalFormatting sqref="T914">
    <cfRule type="expression" dxfId="30" priority="19954">
      <formula>$L914=0</formula>
    </cfRule>
  </conditionalFormatting>
  <conditionalFormatting sqref="X914">
    <cfRule type="expression" dxfId="30" priority="19953">
      <formula>$L914=0</formula>
    </cfRule>
  </conditionalFormatting>
  <conditionalFormatting sqref="AB914">
    <cfRule type="expression" dxfId="30" priority="19952">
      <formula>$L914=0</formula>
    </cfRule>
  </conditionalFormatting>
  <conditionalFormatting sqref="A915:C915">
    <cfRule type="expression" dxfId="30" priority="12699">
      <formula>$L915=0</formula>
    </cfRule>
  </conditionalFormatting>
  <conditionalFormatting sqref="B915:C915">
    <cfRule type="cellIs" dxfId="31" priority="48994" operator="lessThan">
      <formula>0</formula>
    </cfRule>
    <cfRule type="cellIs" dxfId="32" priority="34476" operator="lessThan">
      <formula>0</formula>
    </cfRule>
  </conditionalFormatting>
  <conditionalFormatting sqref="D915">
    <cfRule type="expression" dxfId="30" priority="5440">
      <formula>$L915=0</formula>
    </cfRule>
  </conditionalFormatting>
  <conditionalFormatting sqref="E915:G915">
    <cfRule type="expression" dxfId="30" priority="12698">
      <formula>$L915=0</formula>
    </cfRule>
  </conditionalFormatting>
  <conditionalFormatting sqref="F915:G915">
    <cfRule type="cellIs" dxfId="31" priority="48993" operator="lessThan">
      <formula>0</formula>
    </cfRule>
    <cfRule type="cellIs" dxfId="32" priority="34475" operator="lessThan">
      <formula>0</formula>
    </cfRule>
  </conditionalFormatting>
  <conditionalFormatting sqref="H915">
    <cfRule type="expression" dxfId="30" priority="5439">
      <formula>$L915=0</formula>
    </cfRule>
  </conditionalFormatting>
  <conditionalFormatting sqref="I915:K915">
    <cfRule type="expression" dxfId="30" priority="12697">
      <formula>$L915=0</formula>
    </cfRule>
  </conditionalFormatting>
  <conditionalFormatting sqref="J915:K915">
    <cfRule type="cellIs" dxfId="31" priority="48992" operator="lessThan">
      <formula>0</formula>
    </cfRule>
    <cfRule type="cellIs" dxfId="32" priority="34474" operator="lessThan">
      <formula>0</formula>
    </cfRule>
  </conditionalFormatting>
  <conditionalFormatting sqref="L915">
    <cfRule type="expression" dxfId="30" priority="5438">
      <formula>$L915=0</formula>
    </cfRule>
  </conditionalFormatting>
  <conditionalFormatting sqref="M915:O915">
    <cfRule type="expression" dxfId="30" priority="12696">
      <formula>$L915=0</formula>
    </cfRule>
  </conditionalFormatting>
  <conditionalFormatting sqref="N915:O915">
    <cfRule type="cellIs" dxfId="31" priority="48991" operator="lessThan">
      <formula>0</formula>
    </cfRule>
    <cfRule type="cellIs" dxfId="32" priority="34473" operator="lessThan">
      <formula>0</formula>
    </cfRule>
  </conditionalFormatting>
  <conditionalFormatting sqref="P915">
    <cfRule type="expression" dxfId="30" priority="5437">
      <formula>$L915=0</formula>
    </cfRule>
  </conditionalFormatting>
  <conditionalFormatting sqref="Q915:S915">
    <cfRule type="expression" dxfId="30" priority="12695">
      <formula>$L915=0</formula>
    </cfRule>
  </conditionalFormatting>
  <conditionalFormatting sqref="R915:S915">
    <cfRule type="cellIs" dxfId="31" priority="48990" operator="lessThan">
      <formula>0</formula>
    </cfRule>
    <cfRule type="cellIs" dxfId="32" priority="34472" operator="lessThan">
      <formula>0</formula>
    </cfRule>
  </conditionalFormatting>
  <conditionalFormatting sqref="T915">
    <cfRule type="expression" dxfId="30" priority="5436">
      <formula>$L915=0</formula>
    </cfRule>
  </conditionalFormatting>
  <conditionalFormatting sqref="U915:W915">
    <cfRule type="expression" dxfId="30" priority="12694">
      <formula>$L915=0</formula>
    </cfRule>
  </conditionalFormatting>
  <conditionalFormatting sqref="V915:W915">
    <cfRule type="cellIs" dxfId="31" priority="48989" operator="lessThan">
      <formula>0</formula>
    </cfRule>
    <cfRule type="cellIs" dxfId="32" priority="34471" operator="lessThan">
      <formula>0</formula>
    </cfRule>
  </conditionalFormatting>
  <conditionalFormatting sqref="X915">
    <cfRule type="expression" dxfId="30" priority="5435">
      <formula>$L915=0</formula>
    </cfRule>
  </conditionalFormatting>
  <conditionalFormatting sqref="Y915:AA915">
    <cfRule type="expression" dxfId="30" priority="12693">
      <formula>$L915=0</formula>
    </cfRule>
  </conditionalFormatting>
  <conditionalFormatting sqref="Z915:AA915">
    <cfRule type="cellIs" dxfId="31" priority="48988" operator="lessThan">
      <formula>0</formula>
    </cfRule>
    <cfRule type="cellIs" dxfId="32" priority="34470" operator="lessThan">
      <formula>0</formula>
    </cfRule>
  </conditionalFormatting>
  <conditionalFormatting sqref="AB915">
    <cfRule type="expression" dxfId="30" priority="5434">
      <formula>$L915=0</formula>
    </cfRule>
  </conditionalFormatting>
  <conditionalFormatting sqref="D916">
    <cfRule type="expression" dxfId="30" priority="19951">
      <formula>$L916=0</formula>
    </cfRule>
  </conditionalFormatting>
  <conditionalFormatting sqref="H916">
    <cfRule type="expression" dxfId="30" priority="19950">
      <formula>$L916=0</formula>
    </cfRule>
  </conditionalFormatting>
  <conditionalFormatting sqref="L916">
    <cfRule type="expression" dxfId="30" priority="19949">
      <formula>$L916=0</formula>
    </cfRule>
  </conditionalFormatting>
  <conditionalFormatting sqref="P916">
    <cfRule type="expression" dxfId="30" priority="19948">
      <formula>$L916=0</formula>
    </cfRule>
  </conditionalFormatting>
  <conditionalFormatting sqref="T916">
    <cfRule type="expression" dxfId="30" priority="19947">
      <formula>$L916=0</formula>
    </cfRule>
  </conditionalFormatting>
  <conditionalFormatting sqref="X916">
    <cfRule type="expression" dxfId="30" priority="19946">
      <formula>$L916=0</formula>
    </cfRule>
  </conditionalFormatting>
  <conditionalFormatting sqref="AB916">
    <cfRule type="expression" dxfId="30" priority="19945">
      <formula>$L916=0</formula>
    </cfRule>
  </conditionalFormatting>
  <conditionalFormatting sqref="A917:C917">
    <cfRule type="expression" dxfId="30" priority="12692">
      <formula>$L917=0</formula>
    </cfRule>
  </conditionalFormatting>
  <conditionalFormatting sqref="B917:C917">
    <cfRule type="cellIs" dxfId="31" priority="48987" operator="lessThan">
      <formula>0</formula>
    </cfRule>
    <cfRule type="cellIs" dxfId="32" priority="34469" operator="lessThan">
      <formula>0</formula>
    </cfRule>
  </conditionalFormatting>
  <conditionalFormatting sqref="D917">
    <cfRule type="expression" dxfId="30" priority="5433">
      <formula>$L917=0</formula>
    </cfRule>
  </conditionalFormatting>
  <conditionalFormatting sqref="E917:G917">
    <cfRule type="expression" dxfId="30" priority="12691">
      <formula>$L917=0</formula>
    </cfRule>
  </conditionalFormatting>
  <conditionalFormatting sqref="F917:G917">
    <cfRule type="cellIs" dxfId="31" priority="48986" operator="lessThan">
      <formula>0</formula>
    </cfRule>
    <cfRule type="cellIs" dxfId="32" priority="34468" operator="lessThan">
      <formula>0</formula>
    </cfRule>
  </conditionalFormatting>
  <conditionalFormatting sqref="H917">
    <cfRule type="expression" dxfId="30" priority="5432">
      <formula>$L917=0</formula>
    </cfRule>
  </conditionalFormatting>
  <conditionalFormatting sqref="I917:K917">
    <cfRule type="expression" dxfId="30" priority="12690">
      <formula>$L917=0</formula>
    </cfRule>
  </conditionalFormatting>
  <conditionalFormatting sqref="J917:K917">
    <cfRule type="cellIs" dxfId="31" priority="48985" operator="lessThan">
      <formula>0</formula>
    </cfRule>
    <cfRule type="cellIs" dxfId="32" priority="34467" operator="lessThan">
      <formula>0</formula>
    </cfRule>
  </conditionalFormatting>
  <conditionalFormatting sqref="L917">
    <cfRule type="expression" dxfId="30" priority="5431">
      <formula>$L917=0</formula>
    </cfRule>
  </conditionalFormatting>
  <conditionalFormatting sqref="M917:O917">
    <cfRule type="expression" dxfId="30" priority="12689">
      <formula>$L917=0</formula>
    </cfRule>
  </conditionalFormatting>
  <conditionalFormatting sqref="N917:O917">
    <cfRule type="cellIs" dxfId="31" priority="48984" operator="lessThan">
      <formula>0</formula>
    </cfRule>
    <cfRule type="cellIs" dxfId="32" priority="34466" operator="lessThan">
      <formula>0</formula>
    </cfRule>
  </conditionalFormatting>
  <conditionalFormatting sqref="P917">
    <cfRule type="expression" dxfId="30" priority="5430">
      <formula>$L917=0</formula>
    </cfRule>
  </conditionalFormatting>
  <conditionalFormatting sqref="Q917:S917">
    <cfRule type="expression" dxfId="30" priority="12688">
      <formula>$L917=0</formula>
    </cfRule>
  </conditionalFormatting>
  <conditionalFormatting sqref="R917:S917">
    <cfRule type="cellIs" dxfId="31" priority="48983" operator="lessThan">
      <formula>0</formula>
    </cfRule>
    <cfRule type="cellIs" dxfId="32" priority="34465" operator="lessThan">
      <formula>0</formula>
    </cfRule>
  </conditionalFormatting>
  <conditionalFormatting sqref="T917">
    <cfRule type="expression" dxfId="30" priority="5429">
      <formula>$L917=0</formula>
    </cfRule>
  </conditionalFormatting>
  <conditionalFormatting sqref="U917:W917">
    <cfRule type="expression" dxfId="30" priority="12687">
      <formula>$L917=0</formula>
    </cfRule>
  </conditionalFormatting>
  <conditionalFormatting sqref="V917:W917">
    <cfRule type="cellIs" dxfId="31" priority="48982" operator="lessThan">
      <formula>0</formula>
    </cfRule>
    <cfRule type="cellIs" dxfId="32" priority="34464" operator="lessThan">
      <formula>0</formula>
    </cfRule>
  </conditionalFormatting>
  <conditionalFormatting sqref="X917">
    <cfRule type="expression" dxfId="30" priority="5428">
      <formula>$L917=0</formula>
    </cfRule>
  </conditionalFormatting>
  <conditionalFormatting sqref="Y917:AA917">
    <cfRule type="expression" dxfId="30" priority="12686">
      <formula>$L917=0</formula>
    </cfRule>
  </conditionalFormatting>
  <conditionalFormatting sqref="Z917:AA917">
    <cfRule type="cellIs" dxfId="31" priority="48981" operator="lessThan">
      <formula>0</formula>
    </cfRule>
    <cfRule type="cellIs" dxfId="32" priority="34463" operator="lessThan">
      <formula>0</formula>
    </cfRule>
  </conditionalFormatting>
  <conditionalFormatting sqref="AB917">
    <cfRule type="expression" dxfId="30" priority="5427">
      <formula>$L917=0</formula>
    </cfRule>
  </conditionalFormatting>
  <conditionalFormatting sqref="D918">
    <cfRule type="expression" dxfId="30" priority="19944">
      <formula>$L918=0</formula>
    </cfRule>
  </conditionalFormatting>
  <conditionalFormatting sqref="H918">
    <cfRule type="expression" dxfId="30" priority="19943">
      <formula>$L918=0</formula>
    </cfRule>
  </conditionalFormatting>
  <conditionalFormatting sqref="L918">
    <cfRule type="expression" dxfId="30" priority="19942">
      <formula>$L918=0</formula>
    </cfRule>
  </conditionalFormatting>
  <conditionalFormatting sqref="P918">
    <cfRule type="expression" dxfId="30" priority="19941">
      <formula>$L918=0</formula>
    </cfRule>
  </conditionalFormatting>
  <conditionalFormatting sqref="T918">
    <cfRule type="expression" dxfId="30" priority="19940">
      <formula>$L918=0</formula>
    </cfRule>
  </conditionalFormatting>
  <conditionalFormatting sqref="X918">
    <cfRule type="expression" dxfId="30" priority="19939">
      <formula>$L918=0</formula>
    </cfRule>
  </conditionalFormatting>
  <conditionalFormatting sqref="AB918">
    <cfRule type="expression" dxfId="30" priority="19938">
      <formula>$L918=0</formula>
    </cfRule>
  </conditionalFormatting>
  <conditionalFormatting sqref="A919:C919">
    <cfRule type="expression" dxfId="30" priority="12685">
      <formula>$L919=0</formula>
    </cfRule>
  </conditionalFormatting>
  <conditionalFormatting sqref="B919:C919">
    <cfRule type="cellIs" dxfId="31" priority="48980" operator="lessThan">
      <formula>0</formula>
    </cfRule>
    <cfRule type="cellIs" dxfId="32" priority="34462" operator="lessThan">
      <formula>0</formula>
    </cfRule>
  </conditionalFormatting>
  <conditionalFormatting sqref="D919">
    <cfRule type="expression" dxfId="30" priority="5426">
      <formula>$L919=0</formula>
    </cfRule>
  </conditionalFormatting>
  <conditionalFormatting sqref="E919:G919">
    <cfRule type="expression" dxfId="30" priority="12684">
      <formula>$L919=0</formula>
    </cfRule>
  </conditionalFormatting>
  <conditionalFormatting sqref="F919:G919">
    <cfRule type="cellIs" dxfId="31" priority="48979" operator="lessThan">
      <formula>0</formula>
    </cfRule>
    <cfRule type="cellIs" dxfId="32" priority="34461" operator="lessThan">
      <formula>0</formula>
    </cfRule>
  </conditionalFormatting>
  <conditionalFormatting sqref="H919">
    <cfRule type="expression" dxfId="30" priority="5425">
      <formula>$L919=0</formula>
    </cfRule>
  </conditionalFormatting>
  <conditionalFormatting sqref="I919:K919">
    <cfRule type="expression" dxfId="30" priority="12683">
      <formula>$L919=0</formula>
    </cfRule>
  </conditionalFormatting>
  <conditionalFormatting sqref="J919:K919">
    <cfRule type="cellIs" dxfId="31" priority="48978" operator="lessThan">
      <formula>0</formula>
    </cfRule>
    <cfRule type="cellIs" dxfId="32" priority="34460" operator="lessThan">
      <formula>0</formula>
    </cfRule>
  </conditionalFormatting>
  <conditionalFormatting sqref="L919">
    <cfRule type="expression" dxfId="30" priority="5424">
      <formula>$L919=0</formula>
    </cfRule>
  </conditionalFormatting>
  <conditionalFormatting sqref="M919:O919">
    <cfRule type="expression" dxfId="30" priority="12682">
      <formula>$L919=0</formula>
    </cfRule>
  </conditionalFormatting>
  <conditionalFormatting sqref="N919:O919">
    <cfRule type="cellIs" dxfId="31" priority="48977" operator="lessThan">
      <formula>0</formula>
    </cfRule>
    <cfRule type="cellIs" dxfId="32" priority="34459" operator="lessThan">
      <formula>0</formula>
    </cfRule>
  </conditionalFormatting>
  <conditionalFormatting sqref="P919">
    <cfRule type="expression" dxfId="30" priority="5423">
      <formula>$L919=0</formula>
    </cfRule>
  </conditionalFormatting>
  <conditionalFormatting sqref="Q919:S919">
    <cfRule type="expression" dxfId="30" priority="12681">
      <formula>$L919=0</formula>
    </cfRule>
  </conditionalFormatting>
  <conditionalFormatting sqref="R919:S919">
    <cfRule type="cellIs" dxfId="31" priority="48976" operator="lessThan">
      <formula>0</formula>
    </cfRule>
    <cfRule type="cellIs" dxfId="32" priority="34458" operator="lessThan">
      <formula>0</formula>
    </cfRule>
  </conditionalFormatting>
  <conditionalFormatting sqref="T919">
    <cfRule type="expression" dxfId="30" priority="5422">
      <formula>$L919=0</formula>
    </cfRule>
  </conditionalFormatting>
  <conditionalFormatting sqref="U919:W919">
    <cfRule type="expression" dxfId="30" priority="12680">
      <formula>$L919=0</formula>
    </cfRule>
  </conditionalFormatting>
  <conditionalFormatting sqref="V919:W919">
    <cfRule type="cellIs" dxfId="31" priority="48975" operator="lessThan">
      <formula>0</formula>
    </cfRule>
    <cfRule type="cellIs" dxfId="32" priority="34457" operator="lessThan">
      <formula>0</formula>
    </cfRule>
  </conditionalFormatting>
  <conditionalFormatting sqref="X919">
    <cfRule type="expression" dxfId="30" priority="5421">
      <formula>$L919=0</formula>
    </cfRule>
  </conditionalFormatting>
  <conditionalFormatting sqref="Y919:AA919">
    <cfRule type="expression" dxfId="30" priority="12679">
      <formula>$L919=0</formula>
    </cfRule>
  </conditionalFormatting>
  <conditionalFormatting sqref="Z919:AA919">
    <cfRule type="cellIs" dxfId="31" priority="48974" operator="lessThan">
      <formula>0</formula>
    </cfRule>
    <cfRule type="cellIs" dxfId="32" priority="34456" operator="lessThan">
      <formula>0</formula>
    </cfRule>
  </conditionalFormatting>
  <conditionalFormatting sqref="AB919">
    <cfRule type="expression" dxfId="30" priority="5420">
      <formula>$L919=0</formula>
    </cfRule>
  </conditionalFormatting>
  <conditionalFormatting sqref="D920">
    <cfRule type="expression" dxfId="30" priority="19937">
      <formula>$L920=0</formula>
    </cfRule>
  </conditionalFormatting>
  <conditionalFormatting sqref="H920">
    <cfRule type="expression" dxfId="30" priority="19936">
      <formula>$L920=0</formula>
    </cfRule>
  </conditionalFormatting>
  <conditionalFormatting sqref="L920">
    <cfRule type="expression" dxfId="30" priority="19935">
      <formula>$L920=0</formula>
    </cfRule>
  </conditionalFormatting>
  <conditionalFormatting sqref="P920">
    <cfRule type="expression" dxfId="30" priority="19934">
      <formula>$L920=0</formula>
    </cfRule>
  </conditionalFormatting>
  <conditionalFormatting sqref="T920">
    <cfRule type="expression" dxfId="30" priority="19933">
      <formula>$L920=0</formula>
    </cfRule>
  </conditionalFormatting>
  <conditionalFormatting sqref="X920">
    <cfRule type="expression" dxfId="30" priority="19932">
      <formula>$L920=0</formula>
    </cfRule>
  </conditionalFormatting>
  <conditionalFormatting sqref="AB920">
    <cfRule type="expression" dxfId="30" priority="19931">
      <formula>$L920=0</formula>
    </cfRule>
  </conditionalFormatting>
  <conditionalFormatting sqref="A921:C921">
    <cfRule type="expression" dxfId="30" priority="12678">
      <formula>$L921=0</formula>
    </cfRule>
  </conditionalFormatting>
  <conditionalFormatting sqref="B921:C921">
    <cfRule type="cellIs" dxfId="31" priority="48973" operator="lessThan">
      <formula>0</formula>
    </cfRule>
    <cfRule type="cellIs" dxfId="32" priority="34455" operator="lessThan">
      <formula>0</formula>
    </cfRule>
  </conditionalFormatting>
  <conditionalFormatting sqref="D921">
    <cfRule type="expression" dxfId="30" priority="5419">
      <formula>$L921=0</formula>
    </cfRule>
  </conditionalFormatting>
  <conditionalFormatting sqref="E921:G921">
    <cfRule type="expression" dxfId="30" priority="12677">
      <formula>$L921=0</formula>
    </cfRule>
  </conditionalFormatting>
  <conditionalFormatting sqref="F921:G921">
    <cfRule type="cellIs" dxfId="31" priority="48972" operator="lessThan">
      <formula>0</formula>
    </cfRule>
    <cfRule type="cellIs" dxfId="32" priority="34454" operator="lessThan">
      <formula>0</formula>
    </cfRule>
  </conditionalFormatting>
  <conditionalFormatting sqref="H921">
    <cfRule type="expression" dxfId="30" priority="5418">
      <formula>$L921=0</formula>
    </cfRule>
  </conditionalFormatting>
  <conditionalFormatting sqref="I921:K921">
    <cfRule type="expression" dxfId="30" priority="12676">
      <formula>$L921=0</formula>
    </cfRule>
  </conditionalFormatting>
  <conditionalFormatting sqref="J921:K921">
    <cfRule type="cellIs" dxfId="31" priority="48971" operator="lessThan">
      <formula>0</formula>
    </cfRule>
    <cfRule type="cellIs" dxfId="32" priority="34453" operator="lessThan">
      <formula>0</formula>
    </cfRule>
  </conditionalFormatting>
  <conditionalFormatting sqref="L921">
    <cfRule type="expression" dxfId="30" priority="5417">
      <formula>$L921=0</formula>
    </cfRule>
  </conditionalFormatting>
  <conditionalFormatting sqref="M921:O921">
    <cfRule type="expression" dxfId="30" priority="12675">
      <formula>$L921=0</formula>
    </cfRule>
  </conditionalFormatting>
  <conditionalFormatting sqref="N921:O921">
    <cfRule type="cellIs" dxfId="31" priority="48970" operator="lessThan">
      <formula>0</formula>
    </cfRule>
    <cfRule type="cellIs" dxfId="32" priority="34452" operator="lessThan">
      <formula>0</formula>
    </cfRule>
  </conditionalFormatting>
  <conditionalFormatting sqref="P921">
    <cfRule type="expression" dxfId="30" priority="5416">
      <formula>$L921=0</formula>
    </cfRule>
  </conditionalFormatting>
  <conditionalFormatting sqref="Q921:S921">
    <cfRule type="expression" dxfId="30" priority="12674">
      <formula>$L921=0</formula>
    </cfRule>
  </conditionalFormatting>
  <conditionalFormatting sqref="R921:S921">
    <cfRule type="cellIs" dxfId="31" priority="48969" operator="lessThan">
      <formula>0</formula>
    </cfRule>
    <cfRule type="cellIs" dxfId="32" priority="34451" operator="lessThan">
      <formula>0</formula>
    </cfRule>
  </conditionalFormatting>
  <conditionalFormatting sqref="T921">
    <cfRule type="expression" dxfId="30" priority="5415">
      <formula>$L921=0</formula>
    </cfRule>
  </conditionalFormatting>
  <conditionalFormatting sqref="U921:W921">
    <cfRule type="expression" dxfId="30" priority="12673">
      <formula>$L921=0</formula>
    </cfRule>
  </conditionalFormatting>
  <conditionalFormatting sqref="V921:W921">
    <cfRule type="cellIs" dxfId="31" priority="48968" operator="lessThan">
      <formula>0</formula>
    </cfRule>
    <cfRule type="cellIs" dxfId="32" priority="34450" operator="lessThan">
      <formula>0</formula>
    </cfRule>
  </conditionalFormatting>
  <conditionalFormatting sqref="X921">
    <cfRule type="expression" dxfId="30" priority="5414">
      <formula>$L921=0</formula>
    </cfRule>
  </conditionalFormatting>
  <conditionalFormatting sqref="Y921:AA921">
    <cfRule type="expression" dxfId="30" priority="12672">
      <formula>$L921=0</formula>
    </cfRule>
  </conditionalFormatting>
  <conditionalFormatting sqref="Z921:AA921">
    <cfRule type="cellIs" dxfId="31" priority="48967" operator="lessThan">
      <formula>0</formula>
    </cfRule>
    <cfRule type="cellIs" dxfId="32" priority="34449" operator="lessThan">
      <formula>0</formula>
    </cfRule>
  </conditionalFormatting>
  <conditionalFormatting sqref="AB921">
    <cfRule type="expression" dxfId="30" priority="5413">
      <formula>$L921=0</formula>
    </cfRule>
  </conditionalFormatting>
  <conditionalFormatting sqref="D922">
    <cfRule type="expression" dxfId="30" priority="19930">
      <formula>$L922=0</formula>
    </cfRule>
  </conditionalFormatting>
  <conditionalFormatting sqref="H922">
    <cfRule type="expression" dxfId="30" priority="19929">
      <formula>$L922=0</formula>
    </cfRule>
  </conditionalFormatting>
  <conditionalFormatting sqref="L922">
    <cfRule type="expression" dxfId="30" priority="19928">
      <formula>$L922=0</formula>
    </cfRule>
  </conditionalFormatting>
  <conditionalFormatting sqref="P922">
    <cfRule type="expression" dxfId="30" priority="19927">
      <formula>$L922=0</formula>
    </cfRule>
  </conditionalFormatting>
  <conditionalFormatting sqref="T922">
    <cfRule type="expression" dxfId="30" priority="19926">
      <formula>$L922=0</formula>
    </cfRule>
  </conditionalFormatting>
  <conditionalFormatting sqref="X922">
    <cfRule type="expression" dxfId="30" priority="19925">
      <formula>$L922=0</formula>
    </cfRule>
  </conditionalFormatting>
  <conditionalFormatting sqref="AB922">
    <cfRule type="expression" dxfId="30" priority="19924">
      <formula>$L922=0</formula>
    </cfRule>
  </conditionalFormatting>
  <conditionalFormatting sqref="A923:C923">
    <cfRule type="expression" dxfId="30" priority="12671">
      <formula>$L923=0</formula>
    </cfRule>
  </conditionalFormatting>
  <conditionalFormatting sqref="B923:C923">
    <cfRule type="cellIs" dxfId="31" priority="48966" operator="lessThan">
      <formula>0</formula>
    </cfRule>
    <cfRule type="cellIs" dxfId="32" priority="34448" operator="lessThan">
      <formula>0</formula>
    </cfRule>
  </conditionalFormatting>
  <conditionalFormatting sqref="D923">
    <cfRule type="expression" dxfId="30" priority="5412">
      <formula>$L923=0</formula>
    </cfRule>
  </conditionalFormatting>
  <conditionalFormatting sqref="E923:G923">
    <cfRule type="expression" dxfId="30" priority="12670">
      <formula>$L923=0</formula>
    </cfRule>
  </conditionalFormatting>
  <conditionalFormatting sqref="F923:G923">
    <cfRule type="cellIs" dxfId="31" priority="48965" operator="lessThan">
      <formula>0</formula>
    </cfRule>
    <cfRule type="cellIs" dxfId="32" priority="34447" operator="lessThan">
      <formula>0</formula>
    </cfRule>
  </conditionalFormatting>
  <conditionalFormatting sqref="H923">
    <cfRule type="expression" dxfId="30" priority="5411">
      <formula>$L923=0</formula>
    </cfRule>
  </conditionalFormatting>
  <conditionalFormatting sqref="I923:K923">
    <cfRule type="expression" dxfId="30" priority="12669">
      <formula>$L923=0</formula>
    </cfRule>
  </conditionalFormatting>
  <conditionalFormatting sqref="J923:K923">
    <cfRule type="cellIs" dxfId="31" priority="48964" operator="lessThan">
      <formula>0</formula>
    </cfRule>
    <cfRule type="cellIs" dxfId="32" priority="34446" operator="lessThan">
      <formula>0</formula>
    </cfRule>
  </conditionalFormatting>
  <conditionalFormatting sqref="L923">
    <cfRule type="expression" dxfId="30" priority="5410">
      <formula>$L923=0</formula>
    </cfRule>
  </conditionalFormatting>
  <conditionalFormatting sqref="M923:O923">
    <cfRule type="expression" dxfId="30" priority="12668">
      <formula>$L923=0</formula>
    </cfRule>
  </conditionalFormatting>
  <conditionalFormatting sqref="N923:O923">
    <cfRule type="cellIs" dxfId="31" priority="48963" operator="lessThan">
      <formula>0</formula>
    </cfRule>
    <cfRule type="cellIs" dxfId="32" priority="34445" operator="lessThan">
      <formula>0</formula>
    </cfRule>
  </conditionalFormatting>
  <conditionalFormatting sqref="P923">
    <cfRule type="expression" dxfId="30" priority="5409">
      <formula>$L923=0</formula>
    </cfRule>
  </conditionalFormatting>
  <conditionalFormatting sqref="Q923:S923">
    <cfRule type="expression" dxfId="30" priority="12667">
      <formula>$L923=0</formula>
    </cfRule>
  </conditionalFormatting>
  <conditionalFormatting sqref="R923:S923">
    <cfRule type="cellIs" dxfId="31" priority="48962" operator="lessThan">
      <formula>0</formula>
    </cfRule>
    <cfRule type="cellIs" dxfId="32" priority="34444" operator="lessThan">
      <formula>0</formula>
    </cfRule>
  </conditionalFormatting>
  <conditionalFormatting sqref="T923">
    <cfRule type="expression" dxfId="30" priority="5408">
      <formula>$L923=0</formula>
    </cfRule>
  </conditionalFormatting>
  <conditionalFormatting sqref="U923:W923">
    <cfRule type="expression" dxfId="30" priority="12666">
      <formula>$L923=0</formula>
    </cfRule>
  </conditionalFormatting>
  <conditionalFormatting sqref="V923:W923">
    <cfRule type="cellIs" dxfId="31" priority="48961" operator="lessThan">
      <formula>0</formula>
    </cfRule>
    <cfRule type="cellIs" dxfId="32" priority="34443" operator="lessThan">
      <formula>0</formula>
    </cfRule>
  </conditionalFormatting>
  <conditionalFormatting sqref="X923">
    <cfRule type="expression" dxfId="30" priority="5407">
      <formula>$L923=0</formula>
    </cfRule>
  </conditionalFormatting>
  <conditionalFormatting sqref="Y923:AA923">
    <cfRule type="expression" dxfId="30" priority="12665">
      <formula>$L923=0</formula>
    </cfRule>
  </conditionalFormatting>
  <conditionalFormatting sqref="Z923:AA923">
    <cfRule type="cellIs" dxfId="31" priority="48960" operator="lessThan">
      <formula>0</formula>
    </cfRule>
    <cfRule type="cellIs" dxfId="32" priority="34442" operator="lessThan">
      <formula>0</formula>
    </cfRule>
  </conditionalFormatting>
  <conditionalFormatting sqref="AB923">
    <cfRule type="expression" dxfId="30" priority="5406">
      <formula>$L923=0</formula>
    </cfRule>
  </conditionalFormatting>
  <conditionalFormatting sqref="D924">
    <cfRule type="expression" dxfId="30" priority="19923">
      <formula>$L924=0</formula>
    </cfRule>
  </conditionalFormatting>
  <conditionalFormatting sqref="H924">
    <cfRule type="expression" dxfId="30" priority="19922">
      <formula>$L924=0</formula>
    </cfRule>
  </conditionalFormatting>
  <conditionalFormatting sqref="L924">
    <cfRule type="expression" dxfId="30" priority="19921">
      <formula>$L924=0</formula>
    </cfRule>
  </conditionalFormatting>
  <conditionalFormatting sqref="P924">
    <cfRule type="expression" dxfId="30" priority="19920">
      <formula>$L924=0</formula>
    </cfRule>
  </conditionalFormatting>
  <conditionalFormatting sqref="T924">
    <cfRule type="expression" dxfId="30" priority="19919">
      <formula>$L924=0</formula>
    </cfRule>
  </conditionalFormatting>
  <conditionalFormatting sqref="X924">
    <cfRule type="expression" dxfId="30" priority="19918">
      <formula>$L924=0</formula>
    </cfRule>
  </conditionalFormatting>
  <conditionalFormatting sqref="AB924">
    <cfRule type="expression" dxfId="30" priority="19917">
      <formula>$L924=0</formula>
    </cfRule>
  </conditionalFormatting>
  <conditionalFormatting sqref="A925:C925">
    <cfRule type="expression" dxfId="30" priority="12664">
      <formula>$L925=0</formula>
    </cfRule>
  </conditionalFormatting>
  <conditionalFormatting sqref="B925:C925">
    <cfRule type="cellIs" dxfId="31" priority="48959" operator="lessThan">
      <formula>0</formula>
    </cfRule>
    <cfRule type="cellIs" dxfId="32" priority="34441" operator="lessThan">
      <formula>0</formula>
    </cfRule>
  </conditionalFormatting>
  <conditionalFormatting sqref="D925">
    <cfRule type="expression" dxfId="30" priority="5405">
      <formula>$L925=0</formula>
    </cfRule>
  </conditionalFormatting>
  <conditionalFormatting sqref="E925:G925">
    <cfRule type="expression" dxfId="30" priority="12663">
      <formula>$L925=0</formula>
    </cfRule>
  </conditionalFormatting>
  <conditionalFormatting sqref="F925:G925">
    <cfRule type="cellIs" dxfId="31" priority="48958" operator="lessThan">
      <formula>0</formula>
    </cfRule>
    <cfRule type="cellIs" dxfId="32" priority="34440" operator="lessThan">
      <formula>0</formula>
    </cfRule>
  </conditionalFormatting>
  <conditionalFormatting sqref="H925">
    <cfRule type="expression" dxfId="30" priority="5404">
      <formula>$L925=0</formula>
    </cfRule>
  </conditionalFormatting>
  <conditionalFormatting sqref="I925:K925">
    <cfRule type="expression" dxfId="30" priority="12662">
      <formula>$L925=0</formula>
    </cfRule>
  </conditionalFormatting>
  <conditionalFormatting sqref="J925:K925">
    <cfRule type="cellIs" dxfId="31" priority="48957" operator="lessThan">
      <formula>0</formula>
    </cfRule>
    <cfRule type="cellIs" dxfId="32" priority="34439" operator="lessThan">
      <formula>0</formula>
    </cfRule>
  </conditionalFormatting>
  <conditionalFormatting sqref="L925">
    <cfRule type="expression" dxfId="30" priority="5403">
      <formula>$L925=0</formula>
    </cfRule>
  </conditionalFormatting>
  <conditionalFormatting sqref="M925:O925">
    <cfRule type="expression" dxfId="30" priority="12661">
      <formula>$L925=0</formula>
    </cfRule>
  </conditionalFormatting>
  <conditionalFormatting sqref="N925:O925">
    <cfRule type="cellIs" dxfId="31" priority="48956" operator="lessThan">
      <formula>0</formula>
    </cfRule>
    <cfRule type="cellIs" dxfId="32" priority="34438" operator="lessThan">
      <formula>0</formula>
    </cfRule>
  </conditionalFormatting>
  <conditionalFormatting sqref="P925">
    <cfRule type="expression" dxfId="30" priority="5402">
      <formula>$L925=0</formula>
    </cfRule>
  </conditionalFormatting>
  <conditionalFormatting sqref="Q925:S925">
    <cfRule type="expression" dxfId="30" priority="12660">
      <formula>$L925=0</formula>
    </cfRule>
  </conditionalFormatting>
  <conditionalFormatting sqref="R925:S925">
    <cfRule type="cellIs" dxfId="31" priority="48955" operator="lessThan">
      <formula>0</formula>
    </cfRule>
    <cfRule type="cellIs" dxfId="32" priority="34437" operator="lessThan">
      <formula>0</formula>
    </cfRule>
  </conditionalFormatting>
  <conditionalFormatting sqref="T925">
    <cfRule type="expression" dxfId="30" priority="5401">
      <formula>$L925=0</formula>
    </cfRule>
  </conditionalFormatting>
  <conditionalFormatting sqref="U925:W925">
    <cfRule type="expression" dxfId="30" priority="12659">
      <formula>$L925=0</formula>
    </cfRule>
  </conditionalFormatting>
  <conditionalFormatting sqref="V925:W925">
    <cfRule type="cellIs" dxfId="31" priority="48954" operator="lessThan">
      <formula>0</formula>
    </cfRule>
    <cfRule type="cellIs" dxfId="32" priority="34436" operator="lessThan">
      <formula>0</formula>
    </cfRule>
  </conditionalFormatting>
  <conditionalFormatting sqref="X925">
    <cfRule type="expression" dxfId="30" priority="5400">
      <formula>$L925=0</formula>
    </cfRule>
  </conditionalFormatting>
  <conditionalFormatting sqref="Y925:AA925">
    <cfRule type="expression" dxfId="30" priority="12658">
      <formula>$L925=0</formula>
    </cfRule>
  </conditionalFormatting>
  <conditionalFormatting sqref="Z925:AA925">
    <cfRule type="cellIs" dxfId="31" priority="48953" operator="lessThan">
      <formula>0</formula>
    </cfRule>
    <cfRule type="cellIs" dxfId="32" priority="34435" operator="lessThan">
      <formula>0</formula>
    </cfRule>
  </conditionalFormatting>
  <conditionalFormatting sqref="AB925">
    <cfRule type="expression" dxfId="30" priority="5399">
      <formula>$L925=0</formula>
    </cfRule>
  </conditionalFormatting>
  <conditionalFormatting sqref="D926">
    <cfRule type="expression" dxfId="30" priority="19916">
      <formula>$L926=0</formula>
    </cfRule>
  </conditionalFormatting>
  <conditionalFormatting sqref="H926">
    <cfRule type="expression" dxfId="30" priority="19915">
      <formula>$L926=0</formula>
    </cfRule>
  </conditionalFormatting>
  <conditionalFormatting sqref="L926">
    <cfRule type="expression" dxfId="30" priority="19914">
      <formula>$L926=0</formula>
    </cfRule>
  </conditionalFormatting>
  <conditionalFormatting sqref="P926">
    <cfRule type="expression" dxfId="30" priority="19913">
      <formula>$L926=0</formula>
    </cfRule>
  </conditionalFormatting>
  <conditionalFormatting sqref="T926">
    <cfRule type="expression" dxfId="30" priority="19912">
      <formula>$L926=0</formula>
    </cfRule>
  </conditionalFormatting>
  <conditionalFormatting sqref="X926">
    <cfRule type="expression" dxfId="30" priority="19911">
      <formula>$L926=0</formula>
    </cfRule>
  </conditionalFormatting>
  <conditionalFormatting sqref="AB926">
    <cfRule type="expression" dxfId="30" priority="19910">
      <formula>$L926=0</formula>
    </cfRule>
  </conditionalFormatting>
  <conditionalFormatting sqref="A927:C927">
    <cfRule type="expression" dxfId="30" priority="12657">
      <formula>$L927=0</formula>
    </cfRule>
  </conditionalFormatting>
  <conditionalFormatting sqref="B927:C927">
    <cfRule type="cellIs" dxfId="31" priority="48952" operator="lessThan">
      <formula>0</formula>
    </cfRule>
    <cfRule type="cellIs" dxfId="32" priority="34434" operator="lessThan">
      <formula>0</formula>
    </cfRule>
  </conditionalFormatting>
  <conditionalFormatting sqref="D927">
    <cfRule type="expression" dxfId="30" priority="5398">
      <formula>$L927=0</formula>
    </cfRule>
  </conditionalFormatting>
  <conditionalFormatting sqref="E927:G927">
    <cfRule type="expression" dxfId="30" priority="12656">
      <formula>$L927=0</formula>
    </cfRule>
  </conditionalFormatting>
  <conditionalFormatting sqref="F927:G927">
    <cfRule type="cellIs" dxfId="31" priority="48951" operator="lessThan">
      <formula>0</formula>
    </cfRule>
    <cfRule type="cellIs" dxfId="32" priority="34433" operator="lessThan">
      <formula>0</formula>
    </cfRule>
  </conditionalFormatting>
  <conditionalFormatting sqref="H927">
    <cfRule type="expression" dxfId="30" priority="5397">
      <formula>$L927=0</formula>
    </cfRule>
  </conditionalFormatting>
  <conditionalFormatting sqref="I927:K927">
    <cfRule type="expression" dxfId="30" priority="12655">
      <formula>$L927=0</formula>
    </cfRule>
  </conditionalFormatting>
  <conditionalFormatting sqref="J927:K927">
    <cfRule type="cellIs" dxfId="31" priority="48950" operator="lessThan">
      <formula>0</formula>
    </cfRule>
    <cfRule type="cellIs" dxfId="32" priority="34432" operator="lessThan">
      <formula>0</formula>
    </cfRule>
  </conditionalFormatting>
  <conditionalFormatting sqref="L927">
    <cfRule type="expression" dxfId="30" priority="5396">
      <formula>$L927=0</formula>
    </cfRule>
  </conditionalFormatting>
  <conditionalFormatting sqref="M927:O927">
    <cfRule type="expression" dxfId="30" priority="12654">
      <formula>$L927=0</formula>
    </cfRule>
  </conditionalFormatting>
  <conditionalFormatting sqref="N927:O927">
    <cfRule type="cellIs" dxfId="31" priority="48949" operator="lessThan">
      <formula>0</formula>
    </cfRule>
    <cfRule type="cellIs" dxfId="32" priority="34431" operator="lessThan">
      <formula>0</formula>
    </cfRule>
  </conditionalFormatting>
  <conditionalFormatting sqref="P927">
    <cfRule type="expression" dxfId="30" priority="5395">
      <formula>$L927=0</formula>
    </cfRule>
  </conditionalFormatting>
  <conditionalFormatting sqref="Q927:S927">
    <cfRule type="expression" dxfId="30" priority="12653">
      <formula>$L927=0</formula>
    </cfRule>
  </conditionalFormatting>
  <conditionalFormatting sqref="R927:S927">
    <cfRule type="cellIs" dxfId="31" priority="48948" operator="lessThan">
      <formula>0</formula>
    </cfRule>
    <cfRule type="cellIs" dxfId="32" priority="34430" operator="lessThan">
      <formula>0</formula>
    </cfRule>
  </conditionalFormatting>
  <conditionalFormatting sqref="T927">
    <cfRule type="expression" dxfId="30" priority="5394">
      <formula>$L927=0</formula>
    </cfRule>
  </conditionalFormatting>
  <conditionalFormatting sqref="U927:W927">
    <cfRule type="expression" dxfId="30" priority="12652">
      <formula>$L927=0</formula>
    </cfRule>
  </conditionalFormatting>
  <conditionalFormatting sqref="V927:W927">
    <cfRule type="cellIs" dxfId="31" priority="48947" operator="lessThan">
      <formula>0</formula>
    </cfRule>
    <cfRule type="cellIs" dxfId="32" priority="34429" operator="lessThan">
      <formula>0</formula>
    </cfRule>
  </conditionalFormatting>
  <conditionalFormatting sqref="X927">
    <cfRule type="expression" dxfId="30" priority="5393">
      <formula>$L927=0</formula>
    </cfRule>
  </conditionalFormatting>
  <conditionalFormatting sqref="Y927:AA927">
    <cfRule type="expression" dxfId="30" priority="12651">
      <formula>$L927=0</formula>
    </cfRule>
  </conditionalFormatting>
  <conditionalFormatting sqref="Z927:AA927">
    <cfRule type="cellIs" dxfId="31" priority="48946" operator="lessThan">
      <formula>0</formula>
    </cfRule>
    <cfRule type="cellIs" dxfId="32" priority="34428" operator="lessThan">
      <formula>0</formula>
    </cfRule>
  </conditionalFormatting>
  <conditionalFormatting sqref="AB927">
    <cfRule type="expression" dxfId="30" priority="5392">
      <formula>$L927=0</formula>
    </cfRule>
  </conditionalFormatting>
  <conditionalFormatting sqref="D928">
    <cfRule type="expression" dxfId="30" priority="19909">
      <formula>$L928=0</formula>
    </cfRule>
  </conditionalFormatting>
  <conditionalFormatting sqref="H928">
    <cfRule type="expression" dxfId="30" priority="19908">
      <formula>$L928=0</formula>
    </cfRule>
  </conditionalFormatting>
  <conditionalFormatting sqref="L928">
    <cfRule type="expression" dxfId="30" priority="19907">
      <formula>$L928=0</formula>
    </cfRule>
  </conditionalFormatting>
  <conditionalFormatting sqref="P928">
    <cfRule type="expression" dxfId="30" priority="19906">
      <formula>$L928=0</formula>
    </cfRule>
  </conditionalFormatting>
  <conditionalFormatting sqref="T928">
    <cfRule type="expression" dxfId="30" priority="19905">
      <formula>$L928=0</formula>
    </cfRule>
  </conditionalFormatting>
  <conditionalFormatting sqref="X928">
    <cfRule type="expression" dxfId="30" priority="19904">
      <formula>$L928=0</formula>
    </cfRule>
  </conditionalFormatting>
  <conditionalFormatting sqref="AB928">
    <cfRule type="expression" dxfId="30" priority="19903">
      <formula>$L928=0</formula>
    </cfRule>
  </conditionalFormatting>
  <conditionalFormatting sqref="A929:C929">
    <cfRule type="expression" dxfId="30" priority="12650">
      <formula>$L929=0</formula>
    </cfRule>
  </conditionalFormatting>
  <conditionalFormatting sqref="B929:C929">
    <cfRule type="cellIs" dxfId="31" priority="48945" operator="lessThan">
      <formula>0</formula>
    </cfRule>
    <cfRule type="cellIs" dxfId="32" priority="34427" operator="lessThan">
      <formula>0</formula>
    </cfRule>
  </conditionalFormatting>
  <conditionalFormatting sqref="D929">
    <cfRule type="expression" dxfId="30" priority="5391">
      <formula>$L929=0</formula>
    </cfRule>
  </conditionalFormatting>
  <conditionalFormatting sqref="E929:G929">
    <cfRule type="expression" dxfId="30" priority="12649">
      <formula>$L929=0</formula>
    </cfRule>
  </conditionalFormatting>
  <conditionalFormatting sqref="F929:G929">
    <cfRule type="cellIs" dxfId="31" priority="48944" operator="lessThan">
      <formula>0</formula>
    </cfRule>
    <cfRule type="cellIs" dxfId="32" priority="34426" operator="lessThan">
      <formula>0</formula>
    </cfRule>
  </conditionalFormatting>
  <conditionalFormatting sqref="H929">
    <cfRule type="expression" dxfId="30" priority="5390">
      <formula>$L929=0</formula>
    </cfRule>
  </conditionalFormatting>
  <conditionalFormatting sqref="I929:K929">
    <cfRule type="expression" dxfId="30" priority="12648">
      <formula>$L929=0</formula>
    </cfRule>
  </conditionalFormatting>
  <conditionalFormatting sqref="J929:K929">
    <cfRule type="cellIs" dxfId="31" priority="48943" operator="lessThan">
      <formula>0</formula>
    </cfRule>
    <cfRule type="cellIs" dxfId="32" priority="34425" operator="lessThan">
      <formula>0</formula>
    </cfRule>
  </conditionalFormatting>
  <conditionalFormatting sqref="L929">
    <cfRule type="expression" dxfId="30" priority="5389">
      <formula>$L929=0</formula>
    </cfRule>
  </conditionalFormatting>
  <conditionalFormatting sqref="M929:O929">
    <cfRule type="expression" dxfId="30" priority="12647">
      <formula>$L929=0</formula>
    </cfRule>
  </conditionalFormatting>
  <conditionalFormatting sqref="N929:O929">
    <cfRule type="cellIs" dxfId="31" priority="48942" operator="lessThan">
      <formula>0</formula>
    </cfRule>
    <cfRule type="cellIs" dxfId="32" priority="34424" operator="lessThan">
      <formula>0</formula>
    </cfRule>
  </conditionalFormatting>
  <conditionalFormatting sqref="P929">
    <cfRule type="expression" dxfId="30" priority="5388">
      <formula>$L929=0</formula>
    </cfRule>
  </conditionalFormatting>
  <conditionalFormatting sqref="Q929:S929">
    <cfRule type="expression" dxfId="30" priority="12646">
      <formula>$L929=0</formula>
    </cfRule>
  </conditionalFormatting>
  <conditionalFormatting sqref="R929:S929">
    <cfRule type="cellIs" dxfId="31" priority="48941" operator="lessThan">
      <formula>0</formula>
    </cfRule>
    <cfRule type="cellIs" dxfId="32" priority="34423" operator="lessThan">
      <formula>0</formula>
    </cfRule>
  </conditionalFormatting>
  <conditionalFormatting sqref="T929">
    <cfRule type="expression" dxfId="30" priority="5387">
      <formula>$L929=0</formula>
    </cfRule>
  </conditionalFormatting>
  <conditionalFormatting sqref="U929:W929">
    <cfRule type="expression" dxfId="30" priority="12645">
      <formula>$L929=0</formula>
    </cfRule>
  </conditionalFormatting>
  <conditionalFormatting sqref="V929:W929">
    <cfRule type="cellIs" dxfId="31" priority="48940" operator="lessThan">
      <formula>0</formula>
    </cfRule>
    <cfRule type="cellIs" dxfId="32" priority="34422" operator="lessThan">
      <formula>0</formula>
    </cfRule>
  </conditionalFormatting>
  <conditionalFormatting sqref="X929">
    <cfRule type="expression" dxfId="30" priority="5386">
      <formula>$L929=0</formula>
    </cfRule>
  </conditionalFormatting>
  <conditionalFormatting sqref="Y929:AA929">
    <cfRule type="expression" dxfId="30" priority="12644">
      <formula>$L929=0</formula>
    </cfRule>
  </conditionalFormatting>
  <conditionalFormatting sqref="Z929:AA929">
    <cfRule type="cellIs" dxfId="31" priority="48939" operator="lessThan">
      <formula>0</formula>
    </cfRule>
    <cfRule type="cellIs" dxfId="32" priority="34421" operator="lessThan">
      <formula>0</formula>
    </cfRule>
  </conditionalFormatting>
  <conditionalFormatting sqref="AB929">
    <cfRule type="expression" dxfId="30" priority="5385">
      <formula>$L929=0</formula>
    </cfRule>
  </conditionalFormatting>
  <conditionalFormatting sqref="D930">
    <cfRule type="expression" dxfId="30" priority="19902">
      <formula>$L930=0</formula>
    </cfRule>
  </conditionalFormatting>
  <conditionalFormatting sqref="H930">
    <cfRule type="expression" dxfId="30" priority="19901">
      <formula>$L930=0</formula>
    </cfRule>
  </conditionalFormatting>
  <conditionalFormatting sqref="L930">
    <cfRule type="expression" dxfId="30" priority="19900">
      <formula>$L930=0</formula>
    </cfRule>
  </conditionalFormatting>
  <conditionalFormatting sqref="P930">
    <cfRule type="expression" dxfId="30" priority="19899">
      <formula>$L930=0</formula>
    </cfRule>
  </conditionalFormatting>
  <conditionalFormatting sqref="T930">
    <cfRule type="expression" dxfId="30" priority="19898">
      <formula>$L930=0</formula>
    </cfRule>
  </conditionalFormatting>
  <conditionalFormatting sqref="X930">
    <cfRule type="expression" dxfId="30" priority="19897">
      <formula>$L930=0</formula>
    </cfRule>
  </conditionalFormatting>
  <conditionalFormatting sqref="AB930">
    <cfRule type="expression" dxfId="30" priority="19896">
      <formula>$L930=0</formula>
    </cfRule>
  </conditionalFormatting>
  <conditionalFormatting sqref="A931:C931">
    <cfRule type="expression" dxfId="30" priority="12643">
      <formula>$L931=0</formula>
    </cfRule>
  </conditionalFormatting>
  <conditionalFormatting sqref="B931:C931">
    <cfRule type="cellIs" dxfId="31" priority="48938" operator="lessThan">
      <formula>0</formula>
    </cfRule>
    <cfRule type="cellIs" dxfId="32" priority="34420" operator="lessThan">
      <formula>0</formula>
    </cfRule>
  </conditionalFormatting>
  <conditionalFormatting sqref="D931">
    <cfRule type="expression" dxfId="30" priority="5384">
      <formula>$L931=0</formula>
    </cfRule>
  </conditionalFormatting>
  <conditionalFormatting sqref="E931:G931">
    <cfRule type="expression" dxfId="30" priority="12642">
      <formula>$L931=0</formula>
    </cfRule>
  </conditionalFormatting>
  <conditionalFormatting sqref="F931:G931">
    <cfRule type="cellIs" dxfId="31" priority="48937" operator="lessThan">
      <formula>0</formula>
    </cfRule>
    <cfRule type="cellIs" dxfId="32" priority="34419" operator="lessThan">
      <formula>0</formula>
    </cfRule>
  </conditionalFormatting>
  <conditionalFormatting sqref="H931">
    <cfRule type="expression" dxfId="30" priority="5383">
      <formula>$L931=0</formula>
    </cfRule>
  </conditionalFormatting>
  <conditionalFormatting sqref="I931:K931">
    <cfRule type="expression" dxfId="30" priority="12641">
      <formula>$L931=0</formula>
    </cfRule>
  </conditionalFormatting>
  <conditionalFormatting sqref="J931:K931">
    <cfRule type="cellIs" dxfId="31" priority="48936" operator="lessThan">
      <formula>0</formula>
    </cfRule>
    <cfRule type="cellIs" dxfId="32" priority="34418" operator="lessThan">
      <formula>0</formula>
    </cfRule>
  </conditionalFormatting>
  <conditionalFormatting sqref="L931">
    <cfRule type="expression" dxfId="30" priority="5382">
      <formula>$L931=0</formula>
    </cfRule>
  </conditionalFormatting>
  <conditionalFormatting sqref="M931:O931">
    <cfRule type="expression" dxfId="30" priority="12640">
      <formula>$L931=0</formula>
    </cfRule>
  </conditionalFormatting>
  <conditionalFormatting sqref="N931:O931">
    <cfRule type="cellIs" dxfId="31" priority="48935" operator="lessThan">
      <formula>0</formula>
    </cfRule>
    <cfRule type="cellIs" dxfId="32" priority="34417" operator="lessThan">
      <formula>0</formula>
    </cfRule>
  </conditionalFormatting>
  <conditionalFormatting sqref="P931">
    <cfRule type="expression" dxfId="30" priority="5381">
      <formula>$L931=0</formula>
    </cfRule>
  </conditionalFormatting>
  <conditionalFormatting sqref="Q931:S931">
    <cfRule type="expression" dxfId="30" priority="12639">
      <formula>$L931=0</formula>
    </cfRule>
  </conditionalFormatting>
  <conditionalFormatting sqref="R931:S931">
    <cfRule type="cellIs" dxfId="31" priority="48934" operator="lessThan">
      <formula>0</formula>
    </cfRule>
    <cfRule type="cellIs" dxfId="32" priority="34416" operator="lessThan">
      <formula>0</formula>
    </cfRule>
  </conditionalFormatting>
  <conditionalFormatting sqref="T931">
    <cfRule type="expression" dxfId="30" priority="5380">
      <formula>$L931=0</formula>
    </cfRule>
  </conditionalFormatting>
  <conditionalFormatting sqref="U931:W931">
    <cfRule type="expression" dxfId="30" priority="12638">
      <formula>$L931=0</formula>
    </cfRule>
  </conditionalFormatting>
  <conditionalFormatting sqref="V931:W931">
    <cfRule type="cellIs" dxfId="31" priority="48933" operator="lessThan">
      <formula>0</formula>
    </cfRule>
    <cfRule type="cellIs" dxfId="32" priority="34415" operator="lessThan">
      <formula>0</formula>
    </cfRule>
  </conditionalFormatting>
  <conditionalFormatting sqref="X931">
    <cfRule type="expression" dxfId="30" priority="5379">
      <formula>$L931=0</formula>
    </cfRule>
  </conditionalFormatting>
  <conditionalFormatting sqref="Y931:AA931">
    <cfRule type="expression" dxfId="30" priority="12637">
      <formula>$L931=0</formula>
    </cfRule>
  </conditionalFormatting>
  <conditionalFormatting sqref="Z931:AA931">
    <cfRule type="cellIs" dxfId="31" priority="48932" operator="lessThan">
      <formula>0</formula>
    </cfRule>
    <cfRule type="cellIs" dxfId="32" priority="34414" operator="lessThan">
      <formula>0</formula>
    </cfRule>
  </conditionalFormatting>
  <conditionalFormatting sqref="AB931">
    <cfRule type="expression" dxfId="30" priority="5378">
      <formula>$L931=0</formula>
    </cfRule>
  </conditionalFormatting>
  <conditionalFormatting sqref="D932">
    <cfRule type="expression" dxfId="30" priority="19895">
      <formula>$L932=0</formula>
    </cfRule>
  </conditionalFormatting>
  <conditionalFormatting sqref="H932">
    <cfRule type="expression" dxfId="30" priority="19894">
      <formula>$L932=0</formula>
    </cfRule>
  </conditionalFormatting>
  <conditionalFormatting sqref="L932">
    <cfRule type="expression" dxfId="30" priority="19893">
      <formula>$L932=0</formula>
    </cfRule>
  </conditionalFormatting>
  <conditionalFormatting sqref="P932">
    <cfRule type="expression" dxfId="30" priority="19892">
      <formula>$L932=0</formula>
    </cfRule>
  </conditionalFormatting>
  <conditionalFormatting sqref="T932">
    <cfRule type="expression" dxfId="30" priority="19891">
      <formula>$L932=0</formula>
    </cfRule>
  </conditionalFormatting>
  <conditionalFormatting sqref="X932">
    <cfRule type="expression" dxfId="30" priority="19890">
      <formula>$L932=0</formula>
    </cfRule>
  </conditionalFormatting>
  <conditionalFormatting sqref="AB932">
    <cfRule type="expression" dxfId="30" priority="19889">
      <formula>$L932=0</formula>
    </cfRule>
  </conditionalFormatting>
  <conditionalFormatting sqref="A933:C933">
    <cfRule type="expression" dxfId="30" priority="12636">
      <formula>$L933=0</formula>
    </cfRule>
  </conditionalFormatting>
  <conditionalFormatting sqref="B933:C933">
    <cfRule type="cellIs" dxfId="31" priority="48931" operator="lessThan">
      <formula>0</formula>
    </cfRule>
    <cfRule type="cellIs" dxfId="32" priority="34413" operator="lessThan">
      <formula>0</formula>
    </cfRule>
  </conditionalFormatting>
  <conditionalFormatting sqref="D933">
    <cfRule type="expression" dxfId="30" priority="5377">
      <formula>$L933=0</formula>
    </cfRule>
  </conditionalFormatting>
  <conditionalFormatting sqref="E933:G933">
    <cfRule type="expression" dxfId="30" priority="12635">
      <formula>$L933=0</formula>
    </cfRule>
  </conditionalFormatting>
  <conditionalFormatting sqref="F933:G933">
    <cfRule type="cellIs" dxfId="31" priority="48930" operator="lessThan">
      <formula>0</formula>
    </cfRule>
    <cfRule type="cellIs" dxfId="32" priority="34412" operator="lessThan">
      <formula>0</formula>
    </cfRule>
  </conditionalFormatting>
  <conditionalFormatting sqref="H933">
    <cfRule type="expression" dxfId="30" priority="5376">
      <formula>$L933=0</formula>
    </cfRule>
  </conditionalFormatting>
  <conditionalFormatting sqref="I933:K933">
    <cfRule type="expression" dxfId="30" priority="12634">
      <formula>$L933=0</formula>
    </cfRule>
  </conditionalFormatting>
  <conditionalFormatting sqref="J933:K933">
    <cfRule type="cellIs" dxfId="31" priority="48929" operator="lessThan">
      <formula>0</formula>
    </cfRule>
    <cfRule type="cellIs" dxfId="32" priority="34411" operator="lessThan">
      <formula>0</formula>
    </cfRule>
  </conditionalFormatting>
  <conditionalFormatting sqref="L933">
    <cfRule type="expression" dxfId="30" priority="5375">
      <formula>$L933=0</formula>
    </cfRule>
  </conditionalFormatting>
  <conditionalFormatting sqref="M933:O933">
    <cfRule type="expression" dxfId="30" priority="12633">
      <formula>$L933=0</formula>
    </cfRule>
  </conditionalFormatting>
  <conditionalFormatting sqref="N933:O933">
    <cfRule type="cellIs" dxfId="31" priority="48928" operator="lessThan">
      <formula>0</formula>
    </cfRule>
    <cfRule type="cellIs" dxfId="32" priority="34410" operator="lessThan">
      <formula>0</formula>
    </cfRule>
  </conditionalFormatting>
  <conditionalFormatting sqref="P933">
    <cfRule type="expression" dxfId="30" priority="5374">
      <formula>$L933=0</formula>
    </cfRule>
  </conditionalFormatting>
  <conditionalFormatting sqref="Q933:S933">
    <cfRule type="expression" dxfId="30" priority="12632">
      <formula>$L933=0</formula>
    </cfRule>
  </conditionalFormatting>
  <conditionalFormatting sqref="R933:S933">
    <cfRule type="cellIs" dxfId="31" priority="48927" operator="lessThan">
      <formula>0</formula>
    </cfRule>
    <cfRule type="cellIs" dxfId="32" priority="34409" operator="lessThan">
      <formula>0</formula>
    </cfRule>
  </conditionalFormatting>
  <conditionalFormatting sqref="T933">
    <cfRule type="expression" dxfId="30" priority="5373">
      <formula>$L933=0</formula>
    </cfRule>
  </conditionalFormatting>
  <conditionalFormatting sqref="U933:W933">
    <cfRule type="expression" dxfId="30" priority="12631">
      <formula>$L933=0</formula>
    </cfRule>
  </conditionalFormatting>
  <conditionalFormatting sqref="V933:W933">
    <cfRule type="cellIs" dxfId="31" priority="48926" operator="lessThan">
      <formula>0</formula>
    </cfRule>
    <cfRule type="cellIs" dxfId="32" priority="34408" operator="lessThan">
      <formula>0</formula>
    </cfRule>
  </conditionalFormatting>
  <conditionalFormatting sqref="X933">
    <cfRule type="expression" dxfId="30" priority="5372">
      <formula>$L933=0</formula>
    </cfRule>
  </conditionalFormatting>
  <conditionalFormatting sqref="Y933:AA933">
    <cfRule type="expression" dxfId="30" priority="12630">
      <formula>$L933=0</formula>
    </cfRule>
  </conditionalFormatting>
  <conditionalFormatting sqref="Z933:AA933">
    <cfRule type="cellIs" dxfId="31" priority="48925" operator="lessThan">
      <formula>0</formula>
    </cfRule>
    <cfRule type="cellIs" dxfId="32" priority="34407" operator="lessThan">
      <formula>0</formula>
    </cfRule>
  </conditionalFormatting>
  <conditionalFormatting sqref="AB933">
    <cfRule type="expression" dxfId="30" priority="5371">
      <formula>$L933=0</formula>
    </cfRule>
  </conditionalFormatting>
  <conditionalFormatting sqref="D934">
    <cfRule type="expression" dxfId="30" priority="19888">
      <formula>$L934=0</formula>
    </cfRule>
  </conditionalFormatting>
  <conditionalFormatting sqref="H934">
    <cfRule type="expression" dxfId="30" priority="19887">
      <formula>$L934=0</formula>
    </cfRule>
  </conditionalFormatting>
  <conditionalFormatting sqref="L934">
    <cfRule type="expression" dxfId="30" priority="19886">
      <formula>$L934=0</formula>
    </cfRule>
  </conditionalFormatting>
  <conditionalFormatting sqref="P934">
    <cfRule type="expression" dxfId="30" priority="19885">
      <formula>$L934=0</formula>
    </cfRule>
  </conditionalFormatting>
  <conditionalFormatting sqref="T934">
    <cfRule type="expression" dxfId="30" priority="19884">
      <formula>$L934=0</formula>
    </cfRule>
  </conditionalFormatting>
  <conditionalFormatting sqref="X934">
    <cfRule type="expression" dxfId="30" priority="19883">
      <formula>$L934=0</formula>
    </cfRule>
  </conditionalFormatting>
  <conditionalFormatting sqref="AB934">
    <cfRule type="expression" dxfId="30" priority="19882">
      <formula>$L934=0</formula>
    </cfRule>
  </conditionalFormatting>
  <conditionalFormatting sqref="A935:C935">
    <cfRule type="expression" dxfId="30" priority="12629">
      <formula>$L935=0</formula>
    </cfRule>
  </conditionalFormatting>
  <conditionalFormatting sqref="B935:C935">
    <cfRule type="cellIs" dxfId="31" priority="48924" operator="lessThan">
      <formula>0</formula>
    </cfRule>
    <cfRule type="cellIs" dxfId="32" priority="34406" operator="lessThan">
      <formula>0</formula>
    </cfRule>
  </conditionalFormatting>
  <conditionalFormatting sqref="D935">
    <cfRule type="expression" dxfId="30" priority="5370">
      <formula>$L935=0</formula>
    </cfRule>
  </conditionalFormatting>
  <conditionalFormatting sqref="E935:G935">
    <cfRule type="expression" dxfId="30" priority="12628">
      <formula>$L935=0</formula>
    </cfRule>
  </conditionalFormatting>
  <conditionalFormatting sqref="F935:G935">
    <cfRule type="cellIs" dxfId="31" priority="48923" operator="lessThan">
      <formula>0</formula>
    </cfRule>
    <cfRule type="cellIs" dxfId="32" priority="34405" operator="lessThan">
      <formula>0</formula>
    </cfRule>
  </conditionalFormatting>
  <conditionalFormatting sqref="H935">
    <cfRule type="expression" dxfId="30" priority="5369">
      <formula>$L935=0</formula>
    </cfRule>
  </conditionalFormatting>
  <conditionalFormatting sqref="I935:K935">
    <cfRule type="expression" dxfId="30" priority="12627">
      <formula>$L935=0</formula>
    </cfRule>
  </conditionalFormatting>
  <conditionalFormatting sqref="J935:K935">
    <cfRule type="cellIs" dxfId="31" priority="48922" operator="lessThan">
      <formula>0</formula>
    </cfRule>
    <cfRule type="cellIs" dxfId="32" priority="34404" operator="lessThan">
      <formula>0</formula>
    </cfRule>
  </conditionalFormatting>
  <conditionalFormatting sqref="L935">
    <cfRule type="expression" dxfId="30" priority="5368">
      <formula>$L935=0</formula>
    </cfRule>
  </conditionalFormatting>
  <conditionalFormatting sqref="M935:O935">
    <cfRule type="expression" dxfId="30" priority="12626">
      <formula>$L935=0</formula>
    </cfRule>
  </conditionalFormatting>
  <conditionalFormatting sqref="N935:O935">
    <cfRule type="cellIs" dxfId="31" priority="48921" operator="lessThan">
      <formula>0</formula>
    </cfRule>
    <cfRule type="cellIs" dxfId="32" priority="34403" operator="lessThan">
      <formula>0</formula>
    </cfRule>
  </conditionalFormatting>
  <conditionalFormatting sqref="P935">
    <cfRule type="expression" dxfId="30" priority="5367">
      <formula>$L935=0</formula>
    </cfRule>
  </conditionalFormatting>
  <conditionalFormatting sqref="Q935:S935">
    <cfRule type="expression" dxfId="30" priority="12625">
      <formula>$L935=0</formula>
    </cfRule>
  </conditionalFormatting>
  <conditionalFormatting sqref="R935:S935">
    <cfRule type="cellIs" dxfId="31" priority="48920" operator="lessThan">
      <formula>0</formula>
    </cfRule>
    <cfRule type="cellIs" dxfId="32" priority="34402" operator="lessThan">
      <formula>0</formula>
    </cfRule>
  </conditionalFormatting>
  <conditionalFormatting sqref="T935">
    <cfRule type="expression" dxfId="30" priority="5366">
      <formula>$L935=0</formula>
    </cfRule>
  </conditionalFormatting>
  <conditionalFormatting sqref="U935:W935">
    <cfRule type="expression" dxfId="30" priority="12624">
      <formula>$L935=0</formula>
    </cfRule>
  </conditionalFormatting>
  <conditionalFormatting sqref="V935:W935">
    <cfRule type="cellIs" dxfId="31" priority="48919" operator="lessThan">
      <formula>0</formula>
    </cfRule>
    <cfRule type="cellIs" dxfId="32" priority="34401" operator="lessThan">
      <formula>0</formula>
    </cfRule>
  </conditionalFormatting>
  <conditionalFormatting sqref="X935">
    <cfRule type="expression" dxfId="30" priority="5365">
      <formula>$L935=0</formula>
    </cfRule>
  </conditionalFormatting>
  <conditionalFormatting sqref="Y935:AA935">
    <cfRule type="expression" dxfId="30" priority="12623">
      <formula>$L935=0</formula>
    </cfRule>
  </conditionalFormatting>
  <conditionalFormatting sqref="Z935:AA935">
    <cfRule type="cellIs" dxfId="31" priority="48918" operator="lessThan">
      <formula>0</formula>
    </cfRule>
    <cfRule type="cellIs" dxfId="32" priority="34400" operator="lessThan">
      <formula>0</formula>
    </cfRule>
  </conditionalFormatting>
  <conditionalFormatting sqref="AB935">
    <cfRule type="expression" dxfId="30" priority="5364">
      <formula>$L935=0</formula>
    </cfRule>
  </conditionalFormatting>
  <conditionalFormatting sqref="D936">
    <cfRule type="expression" dxfId="30" priority="19881">
      <formula>$L936=0</formula>
    </cfRule>
  </conditionalFormatting>
  <conditionalFormatting sqref="H936">
    <cfRule type="expression" dxfId="30" priority="19880">
      <formula>$L936=0</formula>
    </cfRule>
  </conditionalFormatting>
  <conditionalFormatting sqref="L936">
    <cfRule type="expression" dxfId="30" priority="19879">
      <formula>$L936=0</formula>
    </cfRule>
  </conditionalFormatting>
  <conditionalFormatting sqref="P936">
    <cfRule type="expression" dxfId="30" priority="19878">
      <formula>$L936=0</formula>
    </cfRule>
  </conditionalFormatting>
  <conditionalFormatting sqref="T936">
    <cfRule type="expression" dxfId="30" priority="19877">
      <formula>$L936=0</formula>
    </cfRule>
  </conditionalFormatting>
  <conditionalFormatting sqref="X936">
    <cfRule type="expression" dxfId="30" priority="19876">
      <formula>$L936=0</formula>
    </cfRule>
  </conditionalFormatting>
  <conditionalFormatting sqref="AB936">
    <cfRule type="expression" dxfId="30" priority="19875">
      <formula>$L936=0</formula>
    </cfRule>
  </conditionalFormatting>
  <conditionalFormatting sqref="A937:C937">
    <cfRule type="expression" dxfId="30" priority="12622">
      <formula>$L937=0</formula>
    </cfRule>
  </conditionalFormatting>
  <conditionalFormatting sqref="B937:C937">
    <cfRule type="cellIs" dxfId="31" priority="48917" operator="lessThan">
      <formula>0</formula>
    </cfRule>
    <cfRule type="cellIs" dxfId="32" priority="34399" operator="lessThan">
      <formula>0</formula>
    </cfRule>
  </conditionalFormatting>
  <conditionalFormatting sqref="D937">
    <cfRule type="expression" dxfId="30" priority="5363">
      <formula>$L937=0</formula>
    </cfRule>
  </conditionalFormatting>
  <conditionalFormatting sqref="E937:G937">
    <cfRule type="expression" dxfId="30" priority="12621">
      <formula>$L937=0</formula>
    </cfRule>
  </conditionalFormatting>
  <conditionalFormatting sqref="F937:G937">
    <cfRule type="cellIs" dxfId="31" priority="48916" operator="lessThan">
      <formula>0</formula>
    </cfRule>
    <cfRule type="cellIs" dxfId="32" priority="34398" operator="lessThan">
      <formula>0</formula>
    </cfRule>
  </conditionalFormatting>
  <conditionalFormatting sqref="H937">
    <cfRule type="expression" dxfId="30" priority="5362">
      <formula>$L937=0</formula>
    </cfRule>
  </conditionalFormatting>
  <conditionalFormatting sqref="I937:K937">
    <cfRule type="expression" dxfId="30" priority="12620">
      <formula>$L937=0</formula>
    </cfRule>
  </conditionalFormatting>
  <conditionalFormatting sqref="J937:K937">
    <cfRule type="cellIs" dxfId="31" priority="48915" operator="lessThan">
      <formula>0</formula>
    </cfRule>
    <cfRule type="cellIs" dxfId="32" priority="34397" operator="lessThan">
      <formula>0</formula>
    </cfRule>
  </conditionalFormatting>
  <conditionalFormatting sqref="L937">
    <cfRule type="expression" dxfId="30" priority="5361">
      <formula>$L937=0</formula>
    </cfRule>
  </conditionalFormatting>
  <conditionalFormatting sqref="M937:O937">
    <cfRule type="expression" dxfId="30" priority="12619">
      <formula>$L937=0</formula>
    </cfRule>
  </conditionalFormatting>
  <conditionalFormatting sqref="N937:O937">
    <cfRule type="cellIs" dxfId="31" priority="48914" operator="lessThan">
      <formula>0</formula>
    </cfRule>
    <cfRule type="cellIs" dxfId="32" priority="34396" operator="lessThan">
      <formula>0</formula>
    </cfRule>
  </conditionalFormatting>
  <conditionalFormatting sqref="P937">
    <cfRule type="expression" dxfId="30" priority="5360">
      <formula>$L937=0</formula>
    </cfRule>
  </conditionalFormatting>
  <conditionalFormatting sqref="Q937:S937">
    <cfRule type="expression" dxfId="30" priority="12618">
      <formula>$L937=0</formula>
    </cfRule>
  </conditionalFormatting>
  <conditionalFormatting sqref="R937:S937">
    <cfRule type="cellIs" dxfId="31" priority="48913" operator="lessThan">
      <formula>0</formula>
    </cfRule>
    <cfRule type="cellIs" dxfId="32" priority="34395" operator="lessThan">
      <formula>0</formula>
    </cfRule>
  </conditionalFormatting>
  <conditionalFormatting sqref="T937">
    <cfRule type="expression" dxfId="30" priority="5359">
      <formula>$L937=0</formula>
    </cfRule>
  </conditionalFormatting>
  <conditionalFormatting sqref="U937:W937">
    <cfRule type="expression" dxfId="30" priority="12617">
      <formula>$L937=0</formula>
    </cfRule>
  </conditionalFormatting>
  <conditionalFormatting sqref="V937:W937">
    <cfRule type="cellIs" dxfId="31" priority="48912" operator="lessThan">
      <formula>0</formula>
    </cfRule>
    <cfRule type="cellIs" dxfId="32" priority="34394" operator="lessThan">
      <formula>0</formula>
    </cfRule>
  </conditionalFormatting>
  <conditionalFormatting sqref="X937">
    <cfRule type="expression" dxfId="30" priority="5358">
      <formula>$L937=0</formula>
    </cfRule>
  </conditionalFormatting>
  <conditionalFormatting sqref="Y937:AA937">
    <cfRule type="expression" dxfId="30" priority="12616">
      <formula>$L937=0</formula>
    </cfRule>
  </conditionalFormatting>
  <conditionalFormatting sqref="Z937:AA937">
    <cfRule type="cellIs" dxfId="31" priority="48911" operator="lessThan">
      <formula>0</formula>
    </cfRule>
    <cfRule type="cellIs" dxfId="32" priority="34393" operator="lessThan">
      <formula>0</formula>
    </cfRule>
  </conditionalFormatting>
  <conditionalFormatting sqref="AB937">
    <cfRule type="expression" dxfId="30" priority="5357">
      <formula>$L937=0</formula>
    </cfRule>
  </conditionalFormatting>
  <conditionalFormatting sqref="D938">
    <cfRule type="expression" dxfId="30" priority="19874">
      <formula>$L938=0</formula>
    </cfRule>
  </conditionalFormatting>
  <conditionalFormatting sqref="H938">
    <cfRule type="expression" dxfId="30" priority="19873">
      <formula>$L938=0</formula>
    </cfRule>
  </conditionalFormatting>
  <conditionalFormatting sqref="L938">
    <cfRule type="expression" dxfId="30" priority="19872">
      <formula>$L938=0</formula>
    </cfRule>
  </conditionalFormatting>
  <conditionalFormatting sqref="P938">
    <cfRule type="expression" dxfId="30" priority="19871">
      <formula>$L938=0</formula>
    </cfRule>
  </conditionalFormatting>
  <conditionalFormatting sqref="T938">
    <cfRule type="expression" dxfId="30" priority="19870">
      <formula>$L938=0</formula>
    </cfRule>
  </conditionalFormatting>
  <conditionalFormatting sqref="X938">
    <cfRule type="expression" dxfId="30" priority="19869">
      <formula>$L938=0</formula>
    </cfRule>
  </conditionalFormatting>
  <conditionalFormatting sqref="AB938">
    <cfRule type="expression" dxfId="30" priority="19868">
      <formula>$L938=0</formula>
    </cfRule>
  </conditionalFormatting>
  <conditionalFormatting sqref="A939:C939">
    <cfRule type="expression" dxfId="30" priority="12615">
      <formula>$L939=0</formula>
    </cfRule>
  </conditionalFormatting>
  <conditionalFormatting sqref="B939:C939">
    <cfRule type="cellIs" dxfId="31" priority="48910" operator="lessThan">
      <formula>0</formula>
    </cfRule>
    <cfRule type="cellIs" dxfId="32" priority="34392" operator="lessThan">
      <formula>0</formula>
    </cfRule>
  </conditionalFormatting>
  <conditionalFormatting sqref="D939">
    <cfRule type="expression" dxfId="30" priority="5356">
      <formula>$L939=0</formula>
    </cfRule>
  </conditionalFormatting>
  <conditionalFormatting sqref="E939:G939">
    <cfRule type="expression" dxfId="30" priority="12614">
      <formula>$L939=0</formula>
    </cfRule>
  </conditionalFormatting>
  <conditionalFormatting sqref="F939:G939">
    <cfRule type="cellIs" dxfId="31" priority="48909" operator="lessThan">
      <formula>0</formula>
    </cfRule>
    <cfRule type="cellIs" dxfId="32" priority="34391" operator="lessThan">
      <formula>0</formula>
    </cfRule>
  </conditionalFormatting>
  <conditionalFormatting sqref="H939">
    <cfRule type="expression" dxfId="30" priority="5355">
      <formula>$L939=0</formula>
    </cfRule>
  </conditionalFormatting>
  <conditionalFormatting sqref="I939:K939">
    <cfRule type="expression" dxfId="30" priority="12613">
      <formula>$L939=0</formula>
    </cfRule>
  </conditionalFormatting>
  <conditionalFormatting sqref="J939:K939">
    <cfRule type="cellIs" dxfId="31" priority="48908" operator="lessThan">
      <formula>0</formula>
    </cfRule>
    <cfRule type="cellIs" dxfId="32" priority="34390" operator="lessThan">
      <formula>0</formula>
    </cfRule>
  </conditionalFormatting>
  <conditionalFormatting sqref="L939">
    <cfRule type="expression" dxfId="30" priority="5354">
      <formula>$L939=0</formula>
    </cfRule>
  </conditionalFormatting>
  <conditionalFormatting sqref="M939:O939">
    <cfRule type="expression" dxfId="30" priority="12612">
      <formula>$L939=0</formula>
    </cfRule>
  </conditionalFormatting>
  <conditionalFormatting sqref="N939:O939">
    <cfRule type="cellIs" dxfId="31" priority="48907" operator="lessThan">
      <formula>0</formula>
    </cfRule>
    <cfRule type="cellIs" dxfId="32" priority="34389" operator="lessThan">
      <formula>0</formula>
    </cfRule>
  </conditionalFormatting>
  <conditionalFormatting sqref="P939">
    <cfRule type="expression" dxfId="30" priority="5353">
      <formula>$L939=0</formula>
    </cfRule>
  </conditionalFormatting>
  <conditionalFormatting sqref="Q939:S939">
    <cfRule type="expression" dxfId="30" priority="12611">
      <formula>$L939=0</formula>
    </cfRule>
  </conditionalFormatting>
  <conditionalFormatting sqref="R939:S939">
    <cfRule type="cellIs" dxfId="31" priority="48906" operator="lessThan">
      <formula>0</formula>
    </cfRule>
    <cfRule type="cellIs" dxfId="32" priority="34388" operator="lessThan">
      <formula>0</formula>
    </cfRule>
  </conditionalFormatting>
  <conditionalFormatting sqref="T939">
    <cfRule type="expression" dxfId="30" priority="5352">
      <formula>$L939=0</formula>
    </cfRule>
  </conditionalFormatting>
  <conditionalFormatting sqref="U939:W939">
    <cfRule type="expression" dxfId="30" priority="12610">
      <formula>$L939=0</formula>
    </cfRule>
  </conditionalFormatting>
  <conditionalFormatting sqref="V939:W939">
    <cfRule type="cellIs" dxfId="31" priority="48905" operator="lessThan">
      <formula>0</formula>
    </cfRule>
    <cfRule type="cellIs" dxfId="32" priority="34387" operator="lessThan">
      <formula>0</formula>
    </cfRule>
  </conditionalFormatting>
  <conditionalFormatting sqref="X939">
    <cfRule type="expression" dxfId="30" priority="5351">
      <formula>$L939=0</formula>
    </cfRule>
  </conditionalFormatting>
  <conditionalFormatting sqref="Y939:AA939">
    <cfRule type="expression" dxfId="30" priority="12609">
      <formula>$L939=0</formula>
    </cfRule>
  </conditionalFormatting>
  <conditionalFormatting sqref="Z939:AA939">
    <cfRule type="cellIs" dxfId="31" priority="48904" operator="lessThan">
      <formula>0</formula>
    </cfRule>
    <cfRule type="cellIs" dxfId="32" priority="34386" operator="lessThan">
      <formula>0</formula>
    </cfRule>
  </conditionalFormatting>
  <conditionalFormatting sqref="AB939">
    <cfRule type="expression" dxfId="30" priority="5350">
      <formula>$L939=0</formula>
    </cfRule>
  </conditionalFormatting>
  <conditionalFormatting sqref="D940">
    <cfRule type="expression" dxfId="30" priority="19867">
      <formula>$L940=0</formula>
    </cfRule>
  </conditionalFormatting>
  <conditionalFormatting sqref="H940">
    <cfRule type="expression" dxfId="30" priority="19866">
      <formula>$L940=0</formula>
    </cfRule>
  </conditionalFormatting>
  <conditionalFormatting sqref="L940">
    <cfRule type="expression" dxfId="30" priority="19865">
      <formula>$L940=0</formula>
    </cfRule>
  </conditionalFormatting>
  <conditionalFormatting sqref="P940">
    <cfRule type="expression" dxfId="30" priority="19864">
      <formula>$L940=0</formula>
    </cfRule>
  </conditionalFormatting>
  <conditionalFormatting sqref="T940">
    <cfRule type="expression" dxfId="30" priority="19863">
      <formula>$L940=0</formula>
    </cfRule>
  </conditionalFormatting>
  <conditionalFormatting sqref="X940">
    <cfRule type="expression" dxfId="30" priority="19862">
      <formula>$L940=0</formula>
    </cfRule>
  </conditionalFormatting>
  <conditionalFormatting sqref="AB940">
    <cfRule type="expression" dxfId="30" priority="19861">
      <formula>$L940=0</formula>
    </cfRule>
  </conditionalFormatting>
  <conditionalFormatting sqref="A941:C941">
    <cfRule type="expression" dxfId="30" priority="12608">
      <formula>$L941=0</formula>
    </cfRule>
  </conditionalFormatting>
  <conditionalFormatting sqref="B941:C941">
    <cfRule type="cellIs" dxfId="31" priority="48903" operator="lessThan">
      <formula>0</formula>
    </cfRule>
    <cfRule type="cellIs" dxfId="32" priority="34385" operator="lessThan">
      <formula>0</formula>
    </cfRule>
  </conditionalFormatting>
  <conditionalFormatting sqref="D941">
    <cfRule type="expression" dxfId="30" priority="5349">
      <formula>$L941=0</formula>
    </cfRule>
  </conditionalFormatting>
  <conditionalFormatting sqref="E941:G941">
    <cfRule type="expression" dxfId="30" priority="12607">
      <formula>$L941=0</formula>
    </cfRule>
  </conditionalFormatting>
  <conditionalFormatting sqref="F941:G941">
    <cfRule type="cellIs" dxfId="31" priority="48902" operator="lessThan">
      <formula>0</formula>
    </cfRule>
    <cfRule type="cellIs" dxfId="32" priority="34384" operator="lessThan">
      <formula>0</formula>
    </cfRule>
  </conditionalFormatting>
  <conditionalFormatting sqref="H941">
    <cfRule type="expression" dxfId="30" priority="5348">
      <formula>$L941=0</formula>
    </cfRule>
  </conditionalFormatting>
  <conditionalFormatting sqref="I941:K941">
    <cfRule type="expression" dxfId="30" priority="12606">
      <formula>$L941=0</formula>
    </cfRule>
  </conditionalFormatting>
  <conditionalFormatting sqref="J941:K941">
    <cfRule type="cellIs" dxfId="31" priority="48901" operator="lessThan">
      <formula>0</formula>
    </cfRule>
    <cfRule type="cellIs" dxfId="32" priority="34383" operator="lessThan">
      <formula>0</formula>
    </cfRule>
  </conditionalFormatting>
  <conditionalFormatting sqref="L941">
    <cfRule type="expression" dxfId="30" priority="5347">
      <formula>$L941=0</formula>
    </cfRule>
  </conditionalFormatting>
  <conditionalFormatting sqref="M941:O941">
    <cfRule type="expression" dxfId="30" priority="12605">
      <formula>$L941=0</formula>
    </cfRule>
  </conditionalFormatting>
  <conditionalFormatting sqref="N941:O941">
    <cfRule type="cellIs" dxfId="31" priority="48900" operator="lessThan">
      <formula>0</formula>
    </cfRule>
    <cfRule type="cellIs" dxfId="32" priority="34382" operator="lessThan">
      <formula>0</formula>
    </cfRule>
  </conditionalFormatting>
  <conditionalFormatting sqref="P941">
    <cfRule type="expression" dxfId="30" priority="5346">
      <formula>$L941=0</formula>
    </cfRule>
  </conditionalFormatting>
  <conditionalFormatting sqref="Q941:S941">
    <cfRule type="expression" dxfId="30" priority="12604">
      <formula>$L941=0</formula>
    </cfRule>
  </conditionalFormatting>
  <conditionalFormatting sqref="R941:S941">
    <cfRule type="cellIs" dxfId="31" priority="48899" operator="lessThan">
      <formula>0</formula>
    </cfRule>
    <cfRule type="cellIs" dxfId="32" priority="34381" operator="lessThan">
      <formula>0</formula>
    </cfRule>
  </conditionalFormatting>
  <conditionalFormatting sqref="T941">
    <cfRule type="expression" dxfId="30" priority="5345">
      <formula>$L941=0</formula>
    </cfRule>
  </conditionalFormatting>
  <conditionalFormatting sqref="U941:W941">
    <cfRule type="expression" dxfId="30" priority="12603">
      <formula>$L941=0</formula>
    </cfRule>
  </conditionalFormatting>
  <conditionalFormatting sqref="V941:W941">
    <cfRule type="cellIs" dxfId="31" priority="48898" operator="lessThan">
      <formula>0</formula>
    </cfRule>
    <cfRule type="cellIs" dxfId="32" priority="34380" operator="lessThan">
      <formula>0</formula>
    </cfRule>
  </conditionalFormatting>
  <conditionalFormatting sqref="X941">
    <cfRule type="expression" dxfId="30" priority="5344">
      <formula>$L941=0</formula>
    </cfRule>
  </conditionalFormatting>
  <conditionalFormatting sqref="Y941:AA941">
    <cfRule type="expression" dxfId="30" priority="12602">
      <formula>$L941=0</formula>
    </cfRule>
  </conditionalFormatting>
  <conditionalFormatting sqref="Z941:AA941">
    <cfRule type="cellIs" dxfId="31" priority="48897" operator="lessThan">
      <formula>0</formula>
    </cfRule>
    <cfRule type="cellIs" dxfId="32" priority="34379" operator="lessThan">
      <formula>0</formula>
    </cfRule>
  </conditionalFormatting>
  <conditionalFormatting sqref="AB941">
    <cfRule type="expression" dxfId="30" priority="5343">
      <formula>$L941=0</formula>
    </cfRule>
  </conditionalFormatting>
  <conditionalFormatting sqref="D942">
    <cfRule type="expression" dxfId="30" priority="19860">
      <formula>$L942=0</formula>
    </cfRule>
  </conditionalFormatting>
  <conditionalFormatting sqref="H942">
    <cfRule type="expression" dxfId="30" priority="19859">
      <formula>$L942=0</formula>
    </cfRule>
  </conditionalFormatting>
  <conditionalFormatting sqref="L942">
    <cfRule type="expression" dxfId="30" priority="19858">
      <formula>$L942=0</formula>
    </cfRule>
  </conditionalFormatting>
  <conditionalFormatting sqref="P942">
    <cfRule type="expression" dxfId="30" priority="19857">
      <formula>$L942=0</formula>
    </cfRule>
  </conditionalFormatting>
  <conditionalFormatting sqref="T942">
    <cfRule type="expression" dxfId="30" priority="19856">
      <formula>$L942=0</formula>
    </cfRule>
  </conditionalFormatting>
  <conditionalFormatting sqref="X942">
    <cfRule type="expression" dxfId="30" priority="19855">
      <formula>$L942=0</formula>
    </cfRule>
  </conditionalFormatting>
  <conditionalFormatting sqref="AB942">
    <cfRule type="expression" dxfId="30" priority="19854">
      <formula>$L942=0</formula>
    </cfRule>
  </conditionalFormatting>
  <conditionalFormatting sqref="A943:C943">
    <cfRule type="expression" dxfId="30" priority="12601">
      <formula>$L943=0</formula>
    </cfRule>
  </conditionalFormatting>
  <conditionalFormatting sqref="B943:C943">
    <cfRule type="cellIs" dxfId="31" priority="48896" operator="lessThan">
      <formula>0</formula>
    </cfRule>
    <cfRule type="cellIs" dxfId="32" priority="34378" operator="lessThan">
      <formula>0</formula>
    </cfRule>
  </conditionalFormatting>
  <conditionalFormatting sqref="D943">
    <cfRule type="expression" dxfId="30" priority="5342">
      <formula>$L943=0</formula>
    </cfRule>
  </conditionalFormatting>
  <conditionalFormatting sqref="E943:G943">
    <cfRule type="expression" dxfId="30" priority="12600">
      <formula>$L943=0</formula>
    </cfRule>
  </conditionalFormatting>
  <conditionalFormatting sqref="F943:G943">
    <cfRule type="cellIs" dxfId="31" priority="48895" operator="lessThan">
      <formula>0</formula>
    </cfRule>
    <cfRule type="cellIs" dxfId="32" priority="34377" operator="lessThan">
      <formula>0</formula>
    </cfRule>
  </conditionalFormatting>
  <conditionalFormatting sqref="H943">
    <cfRule type="expression" dxfId="30" priority="5341">
      <formula>$L943=0</formula>
    </cfRule>
  </conditionalFormatting>
  <conditionalFormatting sqref="I943:K943">
    <cfRule type="expression" dxfId="30" priority="12599">
      <formula>$L943=0</formula>
    </cfRule>
  </conditionalFormatting>
  <conditionalFormatting sqref="J943:K943">
    <cfRule type="cellIs" dxfId="31" priority="48894" operator="lessThan">
      <formula>0</formula>
    </cfRule>
    <cfRule type="cellIs" dxfId="32" priority="34376" operator="lessThan">
      <formula>0</formula>
    </cfRule>
  </conditionalFormatting>
  <conditionalFormatting sqref="L943">
    <cfRule type="expression" dxfId="30" priority="5340">
      <formula>$L943=0</formula>
    </cfRule>
  </conditionalFormatting>
  <conditionalFormatting sqref="M943:O943">
    <cfRule type="expression" dxfId="30" priority="12598">
      <formula>$L943=0</formula>
    </cfRule>
  </conditionalFormatting>
  <conditionalFormatting sqref="N943:O943">
    <cfRule type="cellIs" dxfId="31" priority="48893" operator="lessThan">
      <formula>0</formula>
    </cfRule>
    <cfRule type="cellIs" dxfId="32" priority="34375" operator="lessThan">
      <formula>0</formula>
    </cfRule>
  </conditionalFormatting>
  <conditionalFormatting sqref="P943">
    <cfRule type="expression" dxfId="30" priority="5339">
      <formula>$L943=0</formula>
    </cfRule>
  </conditionalFormatting>
  <conditionalFormatting sqref="Q943:S943">
    <cfRule type="expression" dxfId="30" priority="12597">
      <formula>$L943=0</formula>
    </cfRule>
  </conditionalFormatting>
  <conditionalFormatting sqref="R943:S943">
    <cfRule type="cellIs" dxfId="31" priority="48892" operator="lessThan">
      <formula>0</formula>
    </cfRule>
    <cfRule type="cellIs" dxfId="32" priority="34374" operator="lessThan">
      <formula>0</formula>
    </cfRule>
  </conditionalFormatting>
  <conditionalFormatting sqref="T943">
    <cfRule type="expression" dxfId="30" priority="5338">
      <formula>$L943=0</formula>
    </cfRule>
  </conditionalFormatting>
  <conditionalFormatting sqref="U943:W943">
    <cfRule type="expression" dxfId="30" priority="12596">
      <formula>$L943=0</formula>
    </cfRule>
  </conditionalFormatting>
  <conditionalFormatting sqref="V943:W943">
    <cfRule type="cellIs" dxfId="31" priority="48891" operator="lessThan">
      <formula>0</formula>
    </cfRule>
    <cfRule type="cellIs" dxfId="32" priority="34373" operator="lessThan">
      <formula>0</formula>
    </cfRule>
  </conditionalFormatting>
  <conditionalFormatting sqref="X943">
    <cfRule type="expression" dxfId="30" priority="5337">
      <formula>$L943=0</formula>
    </cfRule>
  </conditionalFormatting>
  <conditionalFormatting sqref="Y943:AA943">
    <cfRule type="expression" dxfId="30" priority="12595">
      <formula>$L943=0</formula>
    </cfRule>
  </conditionalFormatting>
  <conditionalFormatting sqref="Z943:AA943">
    <cfRule type="cellIs" dxfId="31" priority="48890" operator="lessThan">
      <formula>0</formula>
    </cfRule>
    <cfRule type="cellIs" dxfId="32" priority="34372" operator="lessThan">
      <formula>0</formula>
    </cfRule>
  </conditionalFormatting>
  <conditionalFormatting sqref="AB943">
    <cfRule type="expression" dxfId="30" priority="5336">
      <formula>$L943=0</formula>
    </cfRule>
  </conditionalFormatting>
  <conditionalFormatting sqref="D944">
    <cfRule type="expression" dxfId="30" priority="19853">
      <formula>$L944=0</formula>
    </cfRule>
  </conditionalFormatting>
  <conditionalFormatting sqref="H944">
    <cfRule type="expression" dxfId="30" priority="19852">
      <formula>$L944=0</formula>
    </cfRule>
  </conditionalFormatting>
  <conditionalFormatting sqref="L944">
    <cfRule type="expression" dxfId="30" priority="19851">
      <formula>$L944=0</formula>
    </cfRule>
  </conditionalFormatting>
  <conditionalFormatting sqref="P944">
    <cfRule type="expression" dxfId="30" priority="19850">
      <formula>$L944=0</formula>
    </cfRule>
  </conditionalFormatting>
  <conditionalFormatting sqref="T944">
    <cfRule type="expression" dxfId="30" priority="19849">
      <formula>$L944=0</formula>
    </cfRule>
  </conditionalFormatting>
  <conditionalFormatting sqref="X944">
    <cfRule type="expression" dxfId="30" priority="19848">
      <formula>$L944=0</formula>
    </cfRule>
  </conditionalFormatting>
  <conditionalFormatting sqref="AB944">
    <cfRule type="expression" dxfId="30" priority="19847">
      <formula>$L944=0</formula>
    </cfRule>
  </conditionalFormatting>
  <conditionalFormatting sqref="A945:C945">
    <cfRule type="expression" dxfId="30" priority="12594">
      <formula>$L945=0</formula>
    </cfRule>
  </conditionalFormatting>
  <conditionalFormatting sqref="B945:C945">
    <cfRule type="cellIs" dxfId="31" priority="48889" operator="lessThan">
      <formula>0</formula>
    </cfRule>
    <cfRule type="cellIs" dxfId="32" priority="34371" operator="lessThan">
      <formula>0</formula>
    </cfRule>
  </conditionalFormatting>
  <conditionalFormatting sqref="D945">
    <cfRule type="expression" dxfId="30" priority="5335">
      <formula>$L945=0</formula>
    </cfRule>
  </conditionalFormatting>
  <conditionalFormatting sqref="E945:G945">
    <cfRule type="expression" dxfId="30" priority="12593">
      <formula>$L945=0</formula>
    </cfRule>
  </conditionalFormatting>
  <conditionalFormatting sqref="F945:G945">
    <cfRule type="cellIs" dxfId="31" priority="48888" operator="lessThan">
      <formula>0</formula>
    </cfRule>
    <cfRule type="cellIs" dxfId="32" priority="34370" operator="lessThan">
      <formula>0</formula>
    </cfRule>
  </conditionalFormatting>
  <conditionalFormatting sqref="H945">
    <cfRule type="expression" dxfId="30" priority="5334">
      <formula>$L945=0</formula>
    </cfRule>
  </conditionalFormatting>
  <conditionalFormatting sqref="I945:K945">
    <cfRule type="expression" dxfId="30" priority="12592">
      <formula>$L945=0</formula>
    </cfRule>
  </conditionalFormatting>
  <conditionalFormatting sqref="J945:K945">
    <cfRule type="cellIs" dxfId="31" priority="48887" operator="lessThan">
      <formula>0</formula>
    </cfRule>
    <cfRule type="cellIs" dxfId="32" priority="34369" operator="lessThan">
      <formula>0</formula>
    </cfRule>
  </conditionalFormatting>
  <conditionalFormatting sqref="L945">
    <cfRule type="expression" dxfId="30" priority="5333">
      <formula>$L945=0</formula>
    </cfRule>
  </conditionalFormatting>
  <conditionalFormatting sqref="M945:O945">
    <cfRule type="expression" dxfId="30" priority="12591">
      <formula>$L945=0</formula>
    </cfRule>
  </conditionalFormatting>
  <conditionalFormatting sqref="N945:O945">
    <cfRule type="cellIs" dxfId="31" priority="48886" operator="lessThan">
      <formula>0</formula>
    </cfRule>
    <cfRule type="cellIs" dxfId="32" priority="34368" operator="lessThan">
      <formula>0</formula>
    </cfRule>
  </conditionalFormatting>
  <conditionalFormatting sqref="P945">
    <cfRule type="expression" dxfId="30" priority="5332">
      <formula>$L945=0</formula>
    </cfRule>
  </conditionalFormatting>
  <conditionalFormatting sqref="Q945:S945">
    <cfRule type="expression" dxfId="30" priority="12590">
      <formula>$L945=0</formula>
    </cfRule>
  </conditionalFormatting>
  <conditionalFormatting sqref="R945:S945">
    <cfRule type="cellIs" dxfId="31" priority="48885" operator="lessThan">
      <formula>0</formula>
    </cfRule>
    <cfRule type="cellIs" dxfId="32" priority="34367" operator="lessThan">
      <formula>0</formula>
    </cfRule>
  </conditionalFormatting>
  <conditionalFormatting sqref="T945">
    <cfRule type="expression" dxfId="30" priority="5331">
      <formula>$L945=0</formula>
    </cfRule>
  </conditionalFormatting>
  <conditionalFormatting sqref="U945:W945">
    <cfRule type="expression" dxfId="30" priority="12589">
      <formula>$L945=0</formula>
    </cfRule>
  </conditionalFormatting>
  <conditionalFormatting sqref="V945:W945">
    <cfRule type="cellIs" dxfId="31" priority="48884" operator="lessThan">
      <formula>0</formula>
    </cfRule>
    <cfRule type="cellIs" dxfId="32" priority="34366" operator="lessThan">
      <formula>0</formula>
    </cfRule>
  </conditionalFormatting>
  <conditionalFormatting sqref="X945">
    <cfRule type="expression" dxfId="30" priority="5330">
      <formula>$L945=0</formula>
    </cfRule>
  </conditionalFormatting>
  <conditionalFormatting sqref="Y945:AA945">
    <cfRule type="expression" dxfId="30" priority="12588">
      <formula>$L945=0</formula>
    </cfRule>
  </conditionalFormatting>
  <conditionalFormatting sqref="Z945:AA945">
    <cfRule type="cellIs" dxfId="31" priority="48883" operator="lessThan">
      <formula>0</formula>
    </cfRule>
    <cfRule type="cellIs" dxfId="32" priority="34365" operator="lessThan">
      <formula>0</formula>
    </cfRule>
  </conditionalFormatting>
  <conditionalFormatting sqref="AB945">
    <cfRule type="expression" dxfId="30" priority="5329">
      <formula>$L945=0</formula>
    </cfRule>
  </conditionalFormatting>
  <conditionalFormatting sqref="D946">
    <cfRule type="expression" dxfId="30" priority="19846">
      <formula>$L946=0</formula>
    </cfRule>
  </conditionalFormatting>
  <conditionalFormatting sqref="H946">
    <cfRule type="expression" dxfId="30" priority="19845">
      <formula>$L946=0</formula>
    </cfRule>
  </conditionalFormatting>
  <conditionalFormatting sqref="L946">
    <cfRule type="expression" dxfId="30" priority="19844">
      <formula>$L946=0</formula>
    </cfRule>
  </conditionalFormatting>
  <conditionalFormatting sqref="P946">
    <cfRule type="expression" dxfId="30" priority="19843">
      <formula>$L946=0</formula>
    </cfRule>
  </conditionalFormatting>
  <conditionalFormatting sqref="T946">
    <cfRule type="expression" dxfId="30" priority="19842">
      <formula>$L946=0</formula>
    </cfRule>
  </conditionalFormatting>
  <conditionalFormatting sqref="X946">
    <cfRule type="expression" dxfId="30" priority="19841">
      <formula>$L946=0</formula>
    </cfRule>
  </conditionalFormatting>
  <conditionalFormatting sqref="AB946">
    <cfRule type="expression" dxfId="30" priority="19840">
      <formula>$L946=0</formula>
    </cfRule>
  </conditionalFormatting>
  <conditionalFormatting sqref="A947:C947">
    <cfRule type="expression" dxfId="30" priority="12587">
      <formula>$L947=0</formula>
    </cfRule>
  </conditionalFormatting>
  <conditionalFormatting sqref="B947:C947">
    <cfRule type="cellIs" dxfId="31" priority="48882" operator="lessThan">
      <formula>0</formula>
    </cfRule>
    <cfRule type="cellIs" dxfId="32" priority="34364" operator="lessThan">
      <formula>0</formula>
    </cfRule>
  </conditionalFormatting>
  <conditionalFormatting sqref="D947">
    <cfRule type="expression" dxfId="30" priority="5328">
      <formula>$L947=0</formula>
    </cfRule>
  </conditionalFormatting>
  <conditionalFormatting sqref="E947:G947">
    <cfRule type="expression" dxfId="30" priority="12586">
      <formula>$L947=0</formula>
    </cfRule>
  </conditionalFormatting>
  <conditionalFormatting sqref="F947:G947">
    <cfRule type="cellIs" dxfId="31" priority="48881" operator="lessThan">
      <formula>0</formula>
    </cfRule>
    <cfRule type="cellIs" dxfId="32" priority="34363" operator="lessThan">
      <formula>0</formula>
    </cfRule>
  </conditionalFormatting>
  <conditionalFormatting sqref="H947">
    <cfRule type="expression" dxfId="30" priority="5327">
      <formula>$L947=0</formula>
    </cfRule>
  </conditionalFormatting>
  <conditionalFormatting sqref="I947:K947">
    <cfRule type="expression" dxfId="30" priority="12585">
      <formula>$L947=0</formula>
    </cfRule>
  </conditionalFormatting>
  <conditionalFormatting sqref="J947:K947">
    <cfRule type="cellIs" dxfId="31" priority="48880" operator="lessThan">
      <formula>0</formula>
    </cfRule>
    <cfRule type="cellIs" dxfId="32" priority="34362" operator="lessThan">
      <formula>0</formula>
    </cfRule>
  </conditionalFormatting>
  <conditionalFormatting sqref="L947">
    <cfRule type="expression" dxfId="30" priority="5326">
      <formula>$L947=0</formula>
    </cfRule>
  </conditionalFormatting>
  <conditionalFormatting sqref="M947:O947">
    <cfRule type="expression" dxfId="30" priority="12584">
      <formula>$L947=0</formula>
    </cfRule>
  </conditionalFormatting>
  <conditionalFormatting sqref="N947:O947">
    <cfRule type="cellIs" dxfId="31" priority="48879" operator="lessThan">
      <formula>0</formula>
    </cfRule>
    <cfRule type="cellIs" dxfId="32" priority="34361" operator="lessThan">
      <formula>0</formula>
    </cfRule>
  </conditionalFormatting>
  <conditionalFormatting sqref="P947">
    <cfRule type="expression" dxfId="30" priority="5325">
      <formula>$L947=0</formula>
    </cfRule>
  </conditionalFormatting>
  <conditionalFormatting sqref="Q947:S947">
    <cfRule type="expression" dxfId="30" priority="12583">
      <formula>$L947=0</formula>
    </cfRule>
  </conditionalFormatting>
  <conditionalFormatting sqref="R947:S947">
    <cfRule type="cellIs" dxfId="31" priority="48878" operator="lessThan">
      <formula>0</formula>
    </cfRule>
    <cfRule type="cellIs" dxfId="32" priority="34360" operator="lessThan">
      <formula>0</formula>
    </cfRule>
  </conditionalFormatting>
  <conditionalFormatting sqref="T947">
    <cfRule type="expression" dxfId="30" priority="5324">
      <formula>$L947=0</formula>
    </cfRule>
  </conditionalFormatting>
  <conditionalFormatting sqref="U947:W947">
    <cfRule type="expression" dxfId="30" priority="12582">
      <formula>$L947=0</formula>
    </cfRule>
  </conditionalFormatting>
  <conditionalFormatting sqref="V947:W947">
    <cfRule type="cellIs" dxfId="31" priority="48877" operator="lessThan">
      <formula>0</formula>
    </cfRule>
    <cfRule type="cellIs" dxfId="32" priority="34359" operator="lessThan">
      <formula>0</formula>
    </cfRule>
  </conditionalFormatting>
  <conditionalFormatting sqref="X947">
    <cfRule type="expression" dxfId="30" priority="5323">
      <formula>$L947=0</formula>
    </cfRule>
  </conditionalFormatting>
  <conditionalFormatting sqref="Y947:AA947">
    <cfRule type="expression" dxfId="30" priority="12581">
      <formula>$L947=0</formula>
    </cfRule>
  </conditionalFormatting>
  <conditionalFormatting sqref="Z947:AA947">
    <cfRule type="cellIs" dxfId="31" priority="48876" operator="lessThan">
      <formula>0</formula>
    </cfRule>
    <cfRule type="cellIs" dxfId="32" priority="34358" operator="lessThan">
      <formula>0</formula>
    </cfRule>
  </conditionalFormatting>
  <conditionalFormatting sqref="AB947">
    <cfRule type="expression" dxfId="30" priority="5322">
      <formula>$L947=0</formula>
    </cfRule>
  </conditionalFormatting>
  <conditionalFormatting sqref="D948">
    <cfRule type="expression" dxfId="30" priority="19839">
      <formula>$L948=0</formula>
    </cfRule>
  </conditionalFormatting>
  <conditionalFormatting sqref="H948">
    <cfRule type="expression" dxfId="30" priority="19838">
      <formula>$L948=0</formula>
    </cfRule>
  </conditionalFormatting>
  <conditionalFormatting sqref="L948">
    <cfRule type="expression" dxfId="30" priority="19837">
      <formula>$L948=0</formula>
    </cfRule>
  </conditionalFormatting>
  <conditionalFormatting sqref="P948">
    <cfRule type="expression" dxfId="30" priority="19836">
      <formula>$L948=0</formula>
    </cfRule>
  </conditionalFormatting>
  <conditionalFormatting sqref="T948">
    <cfRule type="expression" dxfId="30" priority="19835">
      <formula>$L948=0</formula>
    </cfRule>
  </conditionalFormatting>
  <conditionalFormatting sqref="X948">
    <cfRule type="expression" dxfId="30" priority="19834">
      <formula>$L948=0</formula>
    </cfRule>
  </conditionalFormatting>
  <conditionalFormatting sqref="AB948">
    <cfRule type="expression" dxfId="30" priority="19833">
      <formula>$L948=0</formula>
    </cfRule>
  </conditionalFormatting>
  <conditionalFormatting sqref="A949:C949">
    <cfRule type="expression" dxfId="30" priority="12580">
      <formula>$L949=0</formula>
    </cfRule>
  </conditionalFormatting>
  <conditionalFormatting sqref="B949:C949">
    <cfRule type="cellIs" dxfId="31" priority="48875" operator="lessThan">
      <formula>0</formula>
    </cfRule>
    <cfRule type="cellIs" dxfId="32" priority="34357" operator="lessThan">
      <formula>0</formula>
    </cfRule>
  </conditionalFormatting>
  <conditionalFormatting sqref="D949">
    <cfRule type="expression" dxfId="30" priority="5321">
      <formula>$L949=0</formula>
    </cfRule>
  </conditionalFormatting>
  <conditionalFormatting sqref="E949:G949">
    <cfRule type="expression" dxfId="30" priority="12579">
      <formula>$L949=0</formula>
    </cfRule>
  </conditionalFormatting>
  <conditionalFormatting sqref="F949:G949">
    <cfRule type="cellIs" dxfId="31" priority="48874" operator="lessThan">
      <formula>0</formula>
    </cfRule>
    <cfRule type="cellIs" dxfId="32" priority="34356" operator="lessThan">
      <formula>0</formula>
    </cfRule>
  </conditionalFormatting>
  <conditionalFormatting sqref="H949">
    <cfRule type="expression" dxfId="30" priority="5320">
      <formula>$L949=0</formula>
    </cfRule>
  </conditionalFormatting>
  <conditionalFormatting sqref="I949:K949">
    <cfRule type="expression" dxfId="30" priority="12578">
      <formula>$L949=0</formula>
    </cfRule>
  </conditionalFormatting>
  <conditionalFormatting sqref="J949:K949">
    <cfRule type="cellIs" dxfId="31" priority="48873" operator="lessThan">
      <formula>0</formula>
    </cfRule>
    <cfRule type="cellIs" dxfId="32" priority="34355" operator="lessThan">
      <formula>0</formula>
    </cfRule>
  </conditionalFormatting>
  <conditionalFormatting sqref="L949">
    <cfRule type="expression" dxfId="30" priority="5319">
      <formula>$L949=0</formula>
    </cfRule>
  </conditionalFormatting>
  <conditionalFormatting sqref="M949:O949">
    <cfRule type="expression" dxfId="30" priority="12577">
      <formula>$L949=0</formula>
    </cfRule>
  </conditionalFormatting>
  <conditionalFormatting sqref="N949:O949">
    <cfRule type="cellIs" dxfId="31" priority="48872" operator="lessThan">
      <formula>0</formula>
    </cfRule>
    <cfRule type="cellIs" dxfId="32" priority="34354" operator="lessThan">
      <formula>0</formula>
    </cfRule>
  </conditionalFormatting>
  <conditionalFormatting sqref="P949">
    <cfRule type="expression" dxfId="30" priority="5318">
      <formula>$L949=0</formula>
    </cfRule>
  </conditionalFormatting>
  <conditionalFormatting sqref="Q949:S949">
    <cfRule type="expression" dxfId="30" priority="12576">
      <formula>$L949=0</formula>
    </cfRule>
  </conditionalFormatting>
  <conditionalFormatting sqref="R949:S949">
    <cfRule type="cellIs" dxfId="31" priority="48871" operator="lessThan">
      <formula>0</formula>
    </cfRule>
    <cfRule type="cellIs" dxfId="32" priority="34353" operator="lessThan">
      <formula>0</formula>
    </cfRule>
  </conditionalFormatting>
  <conditionalFormatting sqref="T949">
    <cfRule type="expression" dxfId="30" priority="5317">
      <formula>$L949=0</formula>
    </cfRule>
  </conditionalFormatting>
  <conditionalFormatting sqref="U949:W949">
    <cfRule type="expression" dxfId="30" priority="12575">
      <formula>$L949=0</formula>
    </cfRule>
  </conditionalFormatting>
  <conditionalFormatting sqref="V949:W949">
    <cfRule type="cellIs" dxfId="31" priority="48870" operator="lessThan">
      <formula>0</formula>
    </cfRule>
    <cfRule type="cellIs" dxfId="32" priority="34352" operator="lessThan">
      <formula>0</formula>
    </cfRule>
  </conditionalFormatting>
  <conditionalFormatting sqref="X949">
    <cfRule type="expression" dxfId="30" priority="5316">
      <formula>$L949=0</formula>
    </cfRule>
  </conditionalFormatting>
  <conditionalFormatting sqref="Y949:AA949">
    <cfRule type="expression" dxfId="30" priority="12574">
      <formula>$L949=0</formula>
    </cfRule>
  </conditionalFormatting>
  <conditionalFormatting sqref="Z949:AA949">
    <cfRule type="cellIs" dxfId="31" priority="48869" operator="lessThan">
      <formula>0</formula>
    </cfRule>
    <cfRule type="cellIs" dxfId="32" priority="34351" operator="lessThan">
      <formula>0</formula>
    </cfRule>
  </conditionalFormatting>
  <conditionalFormatting sqref="AB949">
    <cfRule type="expression" dxfId="30" priority="5315">
      <formula>$L949=0</formula>
    </cfRule>
  </conditionalFormatting>
  <conditionalFormatting sqref="D950">
    <cfRule type="expression" dxfId="30" priority="19832">
      <formula>$L950=0</formula>
    </cfRule>
  </conditionalFormatting>
  <conditionalFormatting sqref="H950">
    <cfRule type="expression" dxfId="30" priority="19831">
      <formula>$L950=0</formula>
    </cfRule>
  </conditionalFormatting>
  <conditionalFormatting sqref="L950">
    <cfRule type="expression" dxfId="30" priority="19830">
      <formula>$L950=0</formula>
    </cfRule>
  </conditionalFormatting>
  <conditionalFormatting sqref="P950">
    <cfRule type="expression" dxfId="30" priority="19829">
      <formula>$L950=0</formula>
    </cfRule>
  </conditionalFormatting>
  <conditionalFormatting sqref="T950">
    <cfRule type="expression" dxfId="30" priority="19828">
      <formula>$L950=0</formula>
    </cfRule>
  </conditionalFormatting>
  <conditionalFormatting sqref="X950">
    <cfRule type="expression" dxfId="30" priority="19827">
      <formula>$L950=0</formula>
    </cfRule>
  </conditionalFormatting>
  <conditionalFormatting sqref="AB950">
    <cfRule type="expression" dxfId="30" priority="19826">
      <formula>$L950=0</formula>
    </cfRule>
  </conditionalFormatting>
  <conditionalFormatting sqref="A951:C951">
    <cfRule type="expression" dxfId="30" priority="12573">
      <formula>$L951=0</formula>
    </cfRule>
  </conditionalFormatting>
  <conditionalFormatting sqref="B951:C951">
    <cfRule type="cellIs" dxfId="31" priority="48868" operator="lessThan">
      <formula>0</formula>
    </cfRule>
    <cfRule type="cellIs" dxfId="32" priority="34350" operator="lessThan">
      <formula>0</formula>
    </cfRule>
  </conditionalFormatting>
  <conditionalFormatting sqref="D951">
    <cfRule type="expression" dxfId="30" priority="5314">
      <formula>$L951=0</formula>
    </cfRule>
  </conditionalFormatting>
  <conditionalFormatting sqref="E951:G951">
    <cfRule type="expression" dxfId="30" priority="12572">
      <formula>$L951=0</formula>
    </cfRule>
  </conditionalFormatting>
  <conditionalFormatting sqref="F951:G951">
    <cfRule type="cellIs" dxfId="31" priority="48867" operator="lessThan">
      <formula>0</formula>
    </cfRule>
    <cfRule type="cellIs" dxfId="32" priority="34349" operator="lessThan">
      <formula>0</formula>
    </cfRule>
  </conditionalFormatting>
  <conditionalFormatting sqref="H951">
    <cfRule type="expression" dxfId="30" priority="5313">
      <formula>$L951=0</formula>
    </cfRule>
  </conditionalFormatting>
  <conditionalFormatting sqref="I951:K951">
    <cfRule type="expression" dxfId="30" priority="12571">
      <formula>$L951=0</formula>
    </cfRule>
  </conditionalFormatting>
  <conditionalFormatting sqref="J951:K951">
    <cfRule type="cellIs" dxfId="31" priority="48866" operator="lessThan">
      <formula>0</formula>
    </cfRule>
    <cfRule type="cellIs" dxfId="32" priority="34348" operator="lessThan">
      <formula>0</formula>
    </cfRule>
  </conditionalFormatting>
  <conditionalFormatting sqref="L951">
    <cfRule type="expression" dxfId="30" priority="5312">
      <formula>$L951=0</formula>
    </cfRule>
  </conditionalFormatting>
  <conditionalFormatting sqref="M951:O951">
    <cfRule type="expression" dxfId="30" priority="12570">
      <formula>$L951=0</formula>
    </cfRule>
  </conditionalFormatting>
  <conditionalFormatting sqref="N951:O951">
    <cfRule type="cellIs" dxfId="31" priority="48865" operator="lessThan">
      <formula>0</formula>
    </cfRule>
    <cfRule type="cellIs" dxfId="32" priority="34347" operator="lessThan">
      <formula>0</formula>
    </cfRule>
  </conditionalFormatting>
  <conditionalFormatting sqref="P951">
    <cfRule type="expression" dxfId="30" priority="5311">
      <formula>$L951=0</formula>
    </cfRule>
  </conditionalFormatting>
  <conditionalFormatting sqref="Q951:S951">
    <cfRule type="expression" dxfId="30" priority="12569">
      <formula>$L951=0</formula>
    </cfRule>
  </conditionalFormatting>
  <conditionalFormatting sqref="R951:S951">
    <cfRule type="cellIs" dxfId="31" priority="48864" operator="lessThan">
      <formula>0</formula>
    </cfRule>
    <cfRule type="cellIs" dxfId="32" priority="34346" operator="lessThan">
      <formula>0</formula>
    </cfRule>
  </conditionalFormatting>
  <conditionalFormatting sqref="T951">
    <cfRule type="expression" dxfId="30" priority="5310">
      <formula>$L951=0</formula>
    </cfRule>
  </conditionalFormatting>
  <conditionalFormatting sqref="U951:W951">
    <cfRule type="expression" dxfId="30" priority="12568">
      <formula>$L951=0</formula>
    </cfRule>
  </conditionalFormatting>
  <conditionalFormatting sqref="V951:W951">
    <cfRule type="cellIs" dxfId="31" priority="48863" operator="lessThan">
      <formula>0</formula>
    </cfRule>
    <cfRule type="cellIs" dxfId="32" priority="34345" operator="lessThan">
      <formula>0</formula>
    </cfRule>
  </conditionalFormatting>
  <conditionalFormatting sqref="X951">
    <cfRule type="expression" dxfId="30" priority="5309">
      <formula>$L951=0</formula>
    </cfRule>
  </conditionalFormatting>
  <conditionalFormatting sqref="Y951:AA951">
    <cfRule type="expression" dxfId="30" priority="12567">
      <formula>$L951=0</formula>
    </cfRule>
  </conditionalFormatting>
  <conditionalFormatting sqref="Z951:AA951">
    <cfRule type="cellIs" dxfId="31" priority="48862" operator="lessThan">
      <formula>0</formula>
    </cfRule>
    <cfRule type="cellIs" dxfId="32" priority="34344" operator="lessThan">
      <formula>0</formula>
    </cfRule>
  </conditionalFormatting>
  <conditionalFormatting sqref="AB951">
    <cfRule type="expression" dxfId="30" priority="5308">
      <formula>$L951=0</formula>
    </cfRule>
  </conditionalFormatting>
  <conditionalFormatting sqref="D952">
    <cfRule type="expression" dxfId="30" priority="19825">
      <formula>$L952=0</formula>
    </cfRule>
  </conditionalFormatting>
  <conditionalFormatting sqref="H952">
    <cfRule type="expression" dxfId="30" priority="19824">
      <formula>$L952=0</formula>
    </cfRule>
  </conditionalFormatting>
  <conditionalFormatting sqref="L952">
    <cfRule type="expression" dxfId="30" priority="19823">
      <formula>$L952=0</formula>
    </cfRule>
  </conditionalFormatting>
  <conditionalFormatting sqref="P952">
    <cfRule type="expression" dxfId="30" priority="19822">
      <formula>$L952=0</formula>
    </cfRule>
  </conditionalFormatting>
  <conditionalFormatting sqref="T952">
    <cfRule type="expression" dxfId="30" priority="19821">
      <formula>$L952=0</formula>
    </cfRule>
  </conditionalFormatting>
  <conditionalFormatting sqref="X952">
    <cfRule type="expression" dxfId="30" priority="19820">
      <formula>$L952=0</formula>
    </cfRule>
  </conditionalFormatting>
  <conditionalFormatting sqref="AB952">
    <cfRule type="expression" dxfId="30" priority="19819">
      <formula>$L952=0</formula>
    </cfRule>
  </conditionalFormatting>
  <conditionalFormatting sqref="A953:C953">
    <cfRule type="expression" dxfId="30" priority="12566">
      <formula>$L953=0</formula>
    </cfRule>
  </conditionalFormatting>
  <conditionalFormatting sqref="B953:C953">
    <cfRule type="cellIs" dxfId="31" priority="48861" operator="lessThan">
      <formula>0</formula>
    </cfRule>
    <cfRule type="cellIs" dxfId="32" priority="34343" operator="lessThan">
      <formula>0</formula>
    </cfRule>
  </conditionalFormatting>
  <conditionalFormatting sqref="D953">
    <cfRule type="expression" dxfId="30" priority="5307">
      <formula>$L953=0</formula>
    </cfRule>
  </conditionalFormatting>
  <conditionalFormatting sqref="E953:G953">
    <cfRule type="expression" dxfId="30" priority="12565">
      <formula>$L953=0</formula>
    </cfRule>
  </conditionalFormatting>
  <conditionalFormatting sqref="F953:G953">
    <cfRule type="cellIs" dxfId="31" priority="48860" operator="lessThan">
      <formula>0</formula>
    </cfRule>
    <cfRule type="cellIs" dxfId="32" priority="34342" operator="lessThan">
      <formula>0</formula>
    </cfRule>
  </conditionalFormatting>
  <conditionalFormatting sqref="H953">
    <cfRule type="expression" dxfId="30" priority="5306">
      <formula>$L953=0</formula>
    </cfRule>
  </conditionalFormatting>
  <conditionalFormatting sqref="I953:K953">
    <cfRule type="expression" dxfId="30" priority="12564">
      <formula>$L953=0</formula>
    </cfRule>
  </conditionalFormatting>
  <conditionalFormatting sqref="J953:K953">
    <cfRule type="cellIs" dxfId="31" priority="48859" operator="lessThan">
      <formula>0</formula>
    </cfRule>
    <cfRule type="cellIs" dxfId="32" priority="34341" operator="lessThan">
      <formula>0</formula>
    </cfRule>
  </conditionalFormatting>
  <conditionalFormatting sqref="L953">
    <cfRule type="expression" dxfId="30" priority="5305">
      <formula>$L953=0</formula>
    </cfRule>
  </conditionalFormatting>
  <conditionalFormatting sqref="M953:O953">
    <cfRule type="expression" dxfId="30" priority="12563">
      <formula>$L953=0</formula>
    </cfRule>
  </conditionalFormatting>
  <conditionalFormatting sqref="N953:O953">
    <cfRule type="cellIs" dxfId="31" priority="48858" operator="lessThan">
      <formula>0</formula>
    </cfRule>
    <cfRule type="cellIs" dxfId="32" priority="34340" operator="lessThan">
      <formula>0</formula>
    </cfRule>
  </conditionalFormatting>
  <conditionalFormatting sqref="P953">
    <cfRule type="expression" dxfId="30" priority="5304">
      <formula>$L953=0</formula>
    </cfRule>
  </conditionalFormatting>
  <conditionalFormatting sqref="Q953:S953">
    <cfRule type="expression" dxfId="30" priority="12562">
      <formula>$L953=0</formula>
    </cfRule>
  </conditionalFormatting>
  <conditionalFormatting sqref="R953:S953">
    <cfRule type="cellIs" dxfId="31" priority="48857" operator="lessThan">
      <formula>0</formula>
    </cfRule>
    <cfRule type="cellIs" dxfId="32" priority="34339" operator="lessThan">
      <formula>0</formula>
    </cfRule>
  </conditionalFormatting>
  <conditionalFormatting sqref="T953">
    <cfRule type="expression" dxfId="30" priority="5303">
      <formula>$L953=0</formula>
    </cfRule>
  </conditionalFormatting>
  <conditionalFormatting sqref="U953:W953">
    <cfRule type="expression" dxfId="30" priority="12561">
      <formula>$L953=0</formula>
    </cfRule>
  </conditionalFormatting>
  <conditionalFormatting sqref="V953:W953">
    <cfRule type="cellIs" dxfId="31" priority="48856" operator="lessThan">
      <formula>0</formula>
    </cfRule>
    <cfRule type="cellIs" dxfId="32" priority="34338" operator="lessThan">
      <formula>0</formula>
    </cfRule>
  </conditionalFormatting>
  <conditionalFormatting sqref="X953">
    <cfRule type="expression" dxfId="30" priority="5302">
      <formula>$L953=0</formula>
    </cfRule>
  </conditionalFormatting>
  <conditionalFormatting sqref="Y953:AA953">
    <cfRule type="expression" dxfId="30" priority="12560">
      <formula>$L953=0</formula>
    </cfRule>
  </conditionalFormatting>
  <conditionalFormatting sqref="Z953:AA953">
    <cfRule type="cellIs" dxfId="31" priority="48855" operator="lessThan">
      <formula>0</formula>
    </cfRule>
    <cfRule type="cellIs" dxfId="32" priority="34337" operator="lessThan">
      <formula>0</formula>
    </cfRule>
  </conditionalFormatting>
  <conditionalFormatting sqref="AB953">
    <cfRule type="expression" dxfId="30" priority="5301">
      <formula>$L953=0</formula>
    </cfRule>
  </conditionalFormatting>
  <conditionalFormatting sqref="D954">
    <cfRule type="expression" dxfId="30" priority="19818">
      <formula>$L954=0</formula>
    </cfRule>
  </conditionalFormatting>
  <conditionalFormatting sqref="H954">
    <cfRule type="expression" dxfId="30" priority="19817">
      <formula>$L954=0</formula>
    </cfRule>
  </conditionalFormatting>
  <conditionalFormatting sqref="L954">
    <cfRule type="expression" dxfId="30" priority="19816">
      <formula>$L954=0</formula>
    </cfRule>
  </conditionalFormatting>
  <conditionalFormatting sqref="P954">
    <cfRule type="expression" dxfId="30" priority="19815">
      <formula>$L954=0</formula>
    </cfRule>
  </conditionalFormatting>
  <conditionalFormatting sqref="T954">
    <cfRule type="expression" dxfId="30" priority="19814">
      <formula>$L954=0</formula>
    </cfRule>
  </conditionalFormatting>
  <conditionalFormatting sqref="X954">
    <cfRule type="expression" dxfId="30" priority="19813">
      <formula>$L954=0</formula>
    </cfRule>
  </conditionalFormatting>
  <conditionalFormatting sqref="AB954">
    <cfRule type="expression" dxfId="30" priority="19812">
      <formula>$L954=0</formula>
    </cfRule>
  </conditionalFormatting>
  <conditionalFormatting sqref="A955:C955">
    <cfRule type="expression" dxfId="30" priority="12559">
      <formula>$L955=0</formula>
    </cfRule>
  </conditionalFormatting>
  <conditionalFormatting sqref="B955:C955">
    <cfRule type="cellIs" dxfId="31" priority="48854" operator="lessThan">
      <formula>0</formula>
    </cfRule>
    <cfRule type="cellIs" dxfId="32" priority="34336" operator="lessThan">
      <formula>0</formula>
    </cfRule>
  </conditionalFormatting>
  <conditionalFormatting sqref="D955">
    <cfRule type="expression" dxfId="30" priority="5300">
      <formula>$L955=0</formula>
    </cfRule>
  </conditionalFormatting>
  <conditionalFormatting sqref="E955:G955">
    <cfRule type="expression" dxfId="30" priority="12558">
      <formula>$L955=0</formula>
    </cfRule>
  </conditionalFormatting>
  <conditionalFormatting sqref="F955:G955">
    <cfRule type="cellIs" dxfId="31" priority="48853" operator="lessThan">
      <formula>0</formula>
    </cfRule>
    <cfRule type="cellIs" dxfId="32" priority="34335" operator="lessThan">
      <formula>0</formula>
    </cfRule>
  </conditionalFormatting>
  <conditionalFormatting sqref="H955">
    <cfRule type="expression" dxfId="30" priority="5299">
      <formula>$L955=0</formula>
    </cfRule>
  </conditionalFormatting>
  <conditionalFormatting sqref="I955:K955">
    <cfRule type="expression" dxfId="30" priority="12557">
      <formula>$L955=0</formula>
    </cfRule>
  </conditionalFormatting>
  <conditionalFormatting sqref="J955:K955">
    <cfRule type="cellIs" dxfId="31" priority="48852" operator="lessThan">
      <formula>0</formula>
    </cfRule>
    <cfRule type="cellIs" dxfId="32" priority="34334" operator="lessThan">
      <formula>0</formula>
    </cfRule>
  </conditionalFormatting>
  <conditionalFormatting sqref="L955">
    <cfRule type="expression" dxfId="30" priority="5298">
      <formula>$L955=0</formula>
    </cfRule>
  </conditionalFormatting>
  <conditionalFormatting sqref="M955:O955">
    <cfRule type="expression" dxfId="30" priority="12556">
      <formula>$L955=0</formula>
    </cfRule>
  </conditionalFormatting>
  <conditionalFormatting sqref="N955:O955">
    <cfRule type="cellIs" dxfId="31" priority="48851" operator="lessThan">
      <formula>0</formula>
    </cfRule>
    <cfRule type="cellIs" dxfId="32" priority="34333" operator="lessThan">
      <formula>0</formula>
    </cfRule>
  </conditionalFormatting>
  <conditionalFormatting sqref="P955">
    <cfRule type="expression" dxfId="30" priority="5297">
      <formula>$L955=0</formula>
    </cfRule>
  </conditionalFormatting>
  <conditionalFormatting sqref="Q955:S955">
    <cfRule type="expression" dxfId="30" priority="12555">
      <formula>$L955=0</formula>
    </cfRule>
  </conditionalFormatting>
  <conditionalFormatting sqref="R955:S955">
    <cfRule type="cellIs" dxfId="31" priority="48850" operator="lessThan">
      <formula>0</formula>
    </cfRule>
    <cfRule type="cellIs" dxfId="32" priority="34332" operator="lessThan">
      <formula>0</formula>
    </cfRule>
  </conditionalFormatting>
  <conditionalFormatting sqref="T955">
    <cfRule type="expression" dxfId="30" priority="5296">
      <formula>$L955=0</formula>
    </cfRule>
  </conditionalFormatting>
  <conditionalFormatting sqref="U955:W955">
    <cfRule type="expression" dxfId="30" priority="12554">
      <formula>$L955=0</formula>
    </cfRule>
  </conditionalFormatting>
  <conditionalFormatting sqref="V955:W955">
    <cfRule type="cellIs" dxfId="31" priority="48849" operator="lessThan">
      <formula>0</formula>
    </cfRule>
    <cfRule type="cellIs" dxfId="32" priority="34331" operator="lessThan">
      <formula>0</formula>
    </cfRule>
  </conditionalFormatting>
  <conditionalFormatting sqref="X955">
    <cfRule type="expression" dxfId="30" priority="5295">
      <formula>$L955=0</formula>
    </cfRule>
  </conditionalFormatting>
  <conditionalFormatting sqref="Y955:AA955">
    <cfRule type="expression" dxfId="30" priority="12553">
      <formula>$L955=0</formula>
    </cfRule>
  </conditionalFormatting>
  <conditionalFormatting sqref="Z955:AA955">
    <cfRule type="cellIs" dxfId="31" priority="48848" operator="lessThan">
      <formula>0</formula>
    </cfRule>
    <cfRule type="cellIs" dxfId="32" priority="34330" operator="lessThan">
      <formula>0</formula>
    </cfRule>
  </conditionalFormatting>
  <conditionalFormatting sqref="AB955">
    <cfRule type="expression" dxfId="30" priority="5294">
      <formula>$L955=0</formula>
    </cfRule>
  </conditionalFormatting>
  <conditionalFormatting sqref="D956">
    <cfRule type="expression" dxfId="30" priority="19811">
      <formula>$L956=0</formula>
    </cfRule>
  </conditionalFormatting>
  <conditionalFormatting sqref="H956">
    <cfRule type="expression" dxfId="30" priority="19810">
      <formula>$L956=0</formula>
    </cfRule>
  </conditionalFormatting>
  <conditionalFormatting sqref="L956">
    <cfRule type="expression" dxfId="30" priority="19809">
      <formula>$L956=0</formula>
    </cfRule>
  </conditionalFormatting>
  <conditionalFormatting sqref="P956">
    <cfRule type="expression" dxfId="30" priority="19808">
      <formula>$L956=0</formula>
    </cfRule>
  </conditionalFormatting>
  <conditionalFormatting sqref="T956">
    <cfRule type="expression" dxfId="30" priority="19807">
      <formula>$L956=0</formula>
    </cfRule>
  </conditionalFormatting>
  <conditionalFormatting sqref="X956">
    <cfRule type="expression" dxfId="30" priority="19806">
      <formula>$L956=0</formula>
    </cfRule>
  </conditionalFormatting>
  <conditionalFormatting sqref="AB956">
    <cfRule type="expression" dxfId="30" priority="19805">
      <formula>$L956=0</formula>
    </cfRule>
  </conditionalFormatting>
  <conditionalFormatting sqref="A957:C957">
    <cfRule type="expression" dxfId="30" priority="12552">
      <formula>$L957=0</formula>
    </cfRule>
  </conditionalFormatting>
  <conditionalFormatting sqref="B957:C957">
    <cfRule type="cellIs" dxfId="31" priority="48847" operator="lessThan">
      <formula>0</formula>
    </cfRule>
    <cfRule type="cellIs" dxfId="32" priority="34329" operator="lessThan">
      <formula>0</formula>
    </cfRule>
  </conditionalFormatting>
  <conditionalFormatting sqref="D957">
    <cfRule type="expression" dxfId="30" priority="5293">
      <formula>$L957=0</formula>
    </cfRule>
  </conditionalFormatting>
  <conditionalFormatting sqref="E957:G957">
    <cfRule type="expression" dxfId="30" priority="12551">
      <formula>$L957=0</formula>
    </cfRule>
  </conditionalFormatting>
  <conditionalFormatting sqref="F957:G957">
    <cfRule type="cellIs" dxfId="31" priority="48846" operator="lessThan">
      <formula>0</formula>
    </cfRule>
    <cfRule type="cellIs" dxfId="32" priority="34328" operator="lessThan">
      <formula>0</formula>
    </cfRule>
  </conditionalFormatting>
  <conditionalFormatting sqref="H957">
    <cfRule type="expression" dxfId="30" priority="5292">
      <formula>$L957=0</formula>
    </cfRule>
  </conditionalFormatting>
  <conditionalFormatting sqref="I957:K957">
    <cfRule type="expression" dxfId="30" priority="12550">
      <formula>$L957=0</formula>
    </cfRule>
  </conditionalFormatting>
  <conditionalFormatting sqref="J957:K957">
    <cfRule type="cellIs" dxfId="31" priority="48845" operator="lessThan">
      <formula>0</formula>
    </cfRule>
    <cfRule type="cellIs" dxfId="32" priority="34327" operator="lessThan">
      <formula>0</formula>
    </cfRule>
  </conditionalFormatting>
  <conditionalFormatting sqref="L957">
    <cfRule type="expression" dxfId="30" priority="5291">
      <formula>$L957=0</formula>
    </cfRule>
  </conditionalFormatting>
  <conditionalFormatting sqref="M957:O957">
    <cfRule type="expression" dxfId="30" priority="12549">
      <formula>$L957=0</formula>
    </cfRule>
  </conditionalFormatting>
  <conditionalFormatting sqref="N957:O957">
    <cfRule type="cellIs" dxfId="31" priority="48844" operator="lessThan">
      <formula>0</formula>
    </cfRule>
    <cfRule type="cellIs" dxfId="32" priority="34326" operator="lessThan">
      <formula>0</formula>
    </cfRule>
  </conditionalFormatting>
  <conditionalFormatting sqref="P957">
    <cfRule type="expression" dxfId="30" priority="5290">
      <formula>$L957=0</formula>
    </cfRule>
  </conditionalFormatting>
  <conditionalFormatting sqref="Q957:S957">
    <cfRule type="expression" dxfId="30" priority="12548">
      <formula>$L957=0</formula>
    </cfRule>
  </conditionalFormatting>
  <conditionalFormatting sqref="R957:S957">
    <cfRule type="cellIs" dxfId="31" priority="48843" operator="lessThan">
      <formula>0</formula>
    </cfRule>
    <cfRule type="cellIs" dxfId="32" priority="34325" operator="lessThan">
      <formula>0</formula>
    </cfRule>
  </conditionalFormatting>
  <conditionalFormatting sqref="T957">
    <cfRule type="expression" dxfId="30" priority="5289">
      <formula>$L957=0</formula>
    </cfRule>
  </conditionalFormatting>
  <conditionalFormatting sqref="U957:W957">
    <cfRule type="expression" dxfId="30" priority="12547">
      <formula>$L957=0</formula>
    </cfRule>
  </conditionalFormatting>
  <conditionalFormatting sqref="V957:W957">
    <cfRule type="cellIs" dxfId="31" priority="48842" operator="lessThan">
      <formula>0</formula>
    </cfRule>
    <cfRule type="cellIs" dxfId="32" priority="34324" operator="lessThan">
      <formula>0</formula>
    </cfRule>
  </conditionalFormatting>
  <conditionalFormatting sqref="X957">
    <cfRule type="expression" dxfId="30" priority="5288">
      <formula>$L957=0</formula>
    </cfRule>
  </conditionalFormatting>
  <conditionalFormatting sqref="Y957:AA957">
    <cfRule type="expression" dxfId="30" priority="12546">
      <formula>$L957=0</formula>
    </cfRule>
  </conditionalFormatting>
  <conditionalFormatting sqref="Z957:AA957">
    <cfRule type="cellIs" dxfId="31" priority="48841" operator="lessThan">
      <formula>0</formula>
    </cfRule>
    <cfRule type="cellIs" dxfId="32" priority="34323" operator="lessThan">
      <formula>0</formula>
    </cfRule>
  </conditionalFormatting>
  <conditionalFormatting sqref="AB957">
    <cfRule type="expression" dxfId="30" priority="5287">
      <formula>$L957=0</formula>
    </cfRule>
  </conditionalFormatting>
  <conditionalFormatting sqref="D958">
    <cfRule type="expression" dxfId="30" priority="19804">
      <formula>$L958=0</formula>
    </cfRule>
  </conditionalFormatting>
  <conditionalFormatting sqref="H958">
    <cfRule type="expression" dxfId="30" priority="19803">
      <formula>$L958=0</formula>
    </cfRule>
  </conditionalFormatting>
  <conditionalFormatting sqref="L958">
    <cfRule type="expression" dxfId="30" priority="19802">
      <formula>$L958=0</formula>
    </cfRule>
  </conditionalFormatting>
  <conditionalFormatting sqref="P958">
    <cfRule type="expression" dxfId="30" priority="19801">
      <formula>$L958=0</formula>
    </cfRule>
  </conditionalFormatting>
  <conditionalFormatting sqref="T958">
    <cfRule type="expression" dxfId="30" priority="19800">
      <formula>$L958=0</formula>
    </cfRule>
  </conditionalFormatting>
  <conditionalFormatting sqref="X958">
    <cfRule type="expression" dxfId="30" priority="19799">
      <formula>$L958=0</formula>
    </cfRule>
  </conditionalFormatting>
  <conditionalFormatting sqref="AB958">
    <cfRule type="expression" dxfId="30" priority="19798">
      <formula>$L958=0</formula>
    </cfRule>
  </conditionalFormatting>
  <conditionalFormatting sqref="A959:C959">
    <cfRule type="expression" dxfId="30" priority="12545">
      <formula>$L959=0</formula>
    </cfRule>
  </conditionalFormatting>
  <conditionalFormatting sqref="B959:C959">
    <cfRule type="cellIs" dxfId="31" priority="48840" operator="lessThan">
      <formula>0</formula>
    </cfRule>
    <cfRule type="cellIs" dxfId="32" priority="34322" operator="lessThan">
      <formula>0</formula>
    </cfRule>
  </conditionalFormatting>
  <conditionalFormatting sqref="D959">
    <cfRule type="expression" dxfId="30" priority="5286">
      <formula>$L959=0</formula>
    </cfRule>
  </conditionalFormatting>
  <conditionalFormatting sqref="E959:G959">
    <cfRule type="expression" dxfId="30" priority="12544">
      <formula>$L959=0</formula>
    </cfRule>
  </conditionalFormatting>
  <conditionalFormatting sqref="F959:G959">
    <cfRule type="cellIs" dxfId="31" priority="48839" operator="lessThan">
      <formula>0</formula>
    </cfRule>
    <cfRule type="cellIs" dxfId="32" priority="34321" operator="lessThan">
      <formula>0</formula>
    </cfRule>
  </conditionalFormatting>
  <conditionalFormatting sqref="H959">
    <cfRule type="expression" dxfId="30" priority="5285">
      <formula>$L959=0</formula>
    </cfRule>
  </conditionalFormatting>
  <conditionalFormatting sqref="I959:K959">
    <cfRule type="expression" dxfId="30" priority="12543">
      <formula>$L959=0</formula>
    </cfRule>
  </conditionalFormatting>
  <conditionalFormatting sqref="J959:K959">
    <cfRule type="cellIs" dxfId="31" priority="48838" operator="lessThan">
      <formula>0</formula>
    </cfRule>
    <cfRule type="cellIs" dxfId="32" priority="34320" operator="lessThan">
      <formula>0</formula>
    </cfRule>
  </conditionalFormatting>
  <conditionalFormatting sqref="L959">
    <cfRule type="expression" dxfId="30" priority="5284">
      <formula>$L959=0</formula>
    </cfRule>
  </conditionalFormatting>
  <conditionalFormatting sqref="M959:O959">
    <cfRule type="expression" dxfId="30" priority="12542">
      <formula>$L959=0</formula>
    </cfRule>
  </conditionalFormatting>
  <conditionalFormatting sqref="N959:O959">
    <cfRule type="cellIs" dxfId="31" priority="48837" operator="lessThan">
      <formula>0</formula>
    </cfRule>
    <cfRule type="cellIs" dxfId="32" priority="34319" operator="lessThan">
      <formula>0</formula>
    </cfRule>
  </conditionalFormatting>
  <conditionalFormatting sqref="P959">
    <cfRule type="expression" dxfId="30" priority="5283">
      <formula>$L959=0</formula>
    </cfRule>
  </conditionalFormatting>
  <conditionalFormatting sqref="Q959:S959">
    <cfRule type="expression" dxfId="30" priority="12541">
      <formula>$L959=0</formula>
    </cfRule>
  </conditionalFormatting>
  <conditionalFormatting sqref="R959:S959">
    <cfRule type="cellIs" dxfId="31" priority="48836" operator="lessThan">
      <formula>0</formula>
    </cfRule>
    <cfRule type="cellIs" dxfId="32" priority="34318" operator="lessThan">
      <formula>0</formula>
    </cfRule>
  </conditionalFormatting>
  <conditionalFormatting sqref="T959">
    <cfRule type="expression" dxfId="30" priority="5282">
      <formula>$L959=0</formula>
    </cfRule>
  </conditionalFormatting>
  <conditionalFormatting sqref="U959:W959">
    <cfRule type="expression" dxfId="30" priority="12540">
      <formula>$L959=0</formula>
    </cfRule>
  </conditionalFormatting>
  <conditionalFormatting sqref="V959:W959">
    <cfRule type="cellIs" dxfId="31" priority="48835" operator="lessThan">
      <formula>0</formula>
    </cfRule>
    <cfRule type="cellIs" dxfId="32" priority="34317" operator="lessThan">
      <formula>0</formula>
    </cfRule>
  </conditionalFormatting>
  <conditionalFormatting sqref="X959">
    <cfRule type="expression" dxfId="30" priority="5281">
      <formula>$L959=0</formula>
    </cfRule>
  </conditionalFormatting>
  <conditionalFormatting sqref="Y959:AA959">
    <cfRule type="expression" dxfId="30" priority="12539">
      <formula>$L959=0</formula>
    </cfRule>
  </conditionalFormatting>
  <conditionalFormatting sqref="Z959:AA959">
    <cfRule type="cellIs" dxfId="31" priority="48834" operator="lessThan">
      <formula>0</formula>
    </cfRule>
    <cfRule type="cellIs" dxfId="32" priority="34316" operator="lessThan">
      <formula>0</formula>
    </cfRule>
  </conditionalFormatting>
  <conditionalFormatting sqref="AB959">
    <cfRule type="expression" dxfId="30" priority="5280">
      <formula>$L959=0</formula>
    </cfRule>
  </conditionalFormatting>
  <conditionalFormatting sqref="D960">
    <cfRule type="expression" dxfId="30" priority="19797">
      <formula>$L960=0</formula>
    </cfRule>
  </conditionalFormatting>
  <conditionalFormatting sqref="H960">
    <cfRule type="expression" dxfId="30" priority="19796">
      <formula>$L960=0</formula>
    </cfRule>
  </conditionalFormatting>
  <conditionalFormatting sqref="L960">
    <cfRule type="expression" dxfId="30" priority="19795">
      <formula>$L960=0</formula>
    </cfRule>
  </conditionalFormatting>
  <conditionalFormatting sqref="P960">
    <cfRule type="expression" dxfId="30" priority="19794">
      <formula>$L960=0</formula>
    </cfRule>
  </conditionalFormatting>
  <conditionalFormatting sqref="T960">
    <cfRule type="expression" dxfId="30" priority="19793">
      <formula>$L960=0</formula>
    </cfRule>
  </conditionalFormatting>
  <conditionalFormatting sqref="X960">
    <cfRule type="expression" dxfId="30" priority="19792">
      <formula>$L960=0</formula>
    </cfRule>
  </conditionalFormatting>
  <conditionalFormatting sqref="AB960">
    <cfRule type="expression" dxfId="30" priority="19791">
      <formula>$L960=0</formula>
    </cfRule>
  </conditionalFormatting>
  <conditionalFormatting sqref="A961:C961">
    <cfRule type="expression" dxfId="30" priority="12538">
      <formula>$L961=0</formula>
    </cfRule>
  </conditionalFormatting>
  <conditionalFormatting sqref="B961:C961">
    <cfRule type="cellIs" dxfId="31" priority="48833" operator="lessThan">
      <formula>0</formula>
    </cfRule>
    <cfRule type="cellIs" dxfId="32" priority="34315" operator="lessThan">
      <formula>0</formula>
    </cfRule>
  </conditionalFormatting>
  <conditionalFormatting sqref="D961">
    <cfRule type="expression" dxfId="30" priority="5279">
      <formula>$L961=0</formula>
    </cfRule>
  </conditionalFormatting>
  <conditionalFormatting sqref="E961:G961">
    <cfRule type="expression" dxfId="30" priority="12537">
      <formula>$L961=0</formula>
    </cfRule>
  </conditionalFormatting>
  <conditionalFormatting sqref="F961:G961">
    <cfRule type="cellIs" dxfId="31" priority="48832" operator="lessThan">
      <formula>0</formula>
    </cfRule>
    <cfRule type="cellIs" dxfId="32" priority="34314" operator="lessThan">
      <formula>0</formula>
    </cfRule>
  </conditionalFormatting>
  <conditionalFormatting sqref="H961">
    <cfRule type="expression" dxfId="30" priority="5278">
      <formula>$L961=0</formula>
    </cfRule>
  </conditionalFormatting>
  <conditionalFormatting sqref="I961:K961">
    <cfRule type="expression" dxfId="30" priority="12536">
      <formula>$L961=0</formula>
    </cfRule>
  </conditionalFormatting>
  <conditionalFormatting sqref="J961:K961">
    <cfRule type="cellIs" dxfId="31" priority="48831" operator="lessThan">
      <formula>0</formula>
    </cfRule>
    <cfRule type="cellIs" dxfId="32" priority="34313" operator="lessThan">
      <formula>0</formula>
    </cfRule>
  </conditionalFormatting>
  <conditionalFormatting sqref="L961">
    <cfRule type="expression" dxfId="30" priority="5277">
      <formula>$L961=0</formula>
    </cfRule>
  </conditionalFormatting>
  <conditionalFormatting sqref="M961:O961">
    <cfRule type="expression" dxfId="30" priority="12535">
      <formula>$L961=0</formula>
    </cfRule>
  </conditionalFormatting>
  <conditionalFormatting sqref="N961:O961">
    <cfRule type="cellIs" dxfId="31" priority="48830" operator="lessThan">
      <formula>0</formula>
    </cfRule>
    <cfRule type="cellIs" dxfId="32" priority="34312" operator="lessThan">
      <formula>0</formula>
    </cfRule>
  </conditionalFormatting>
  <conditionalFormatting sqref="P961">
    <cfRule type="expression" dxfId="30" priority="5276">
      <formula>$L961=0</formula>
    </cfRule>
  </conditionalFormatting>
  <conditionalFormatting sqref="Q961:S961">
    <cfRule type="expression" dxfId="30" priority="12534">
      <formula>$L961=0</formula>
    </cfRule>
  </conditionalFormatting>
  <conditionalFormatting sqref="R961:S961">
    <cfRule type="cellIs" dxfId="31" priority="48829" operator="lessThan">
      <formula>0</formula>
    </cfRule>
    <cfRule type="cellIs" dxfId="32" priority="34311" operator="lessThan">
      <formula>0</formula>
    </cfRule>
  </conditionalFormatting>
  <conditionalFormatting sqref="T961">
    <cfRule type="expression" dxfId="30" priority="5275">
      <formula>$L961=0</formula>
    </cfRule>
  </conditionalFormatting>
  <conditionalFormatting sqref="U961:W961">
    <cfRule type="expression" dxfId="30" priority="12533">
      <formula>$L961=0</formula>
    </cfRule>
  </conditionalFormatting>
  <conditionalFormatting sqref="V961:W961">
    <cfRule type="cellIs" dxfId="31" priority="48828" operator="lessThan">
      <formula>0</formula>
    </cfRule>
    <cfRule type="cellIs" dxfId="32" priority="34310" operator="lessThan">
      <formula>0</formula>
    </cfRule>
  </conditionalFormatting>
  <conditionalFormatting sqref="X961">
    <cfRule type="expression" dxfId="30" priority="5274">
      <formula>$L961=0</formula>
    </cfRule>
  </conditionalFormatting>
  <conditionalFormatting sqref="Y961:AA961">
    <cfRule type="expression" dxfId="30" priority="12532">
      <formula>$L961=0</formula>
    </cfRule>
  </conditionalFormatting>
  <conditionalFormatting sqref="Z961:AA961">
    <cfRule type="cellIs" dxfId="31" priority="48827" operator="lessThan">
      <formula>0</formula>
    </cfRule>
    <cfRule type="cellIs" dxfId="32" priority="34309" operator="lessThan">
      <formula>0</formula>
    </cfRule>
  </conditionalFormatting>
  <conditionalFormatting sqref="AB961">
    <cfRule type="expression" dxfId="30" priority="5273">
      <formula>$L961=0</formula>
    </cfRule>
  </conditionalFormatting>
  <conditionalFormatting sqref="D962">
    <cfRule type="expression" dxfId="30" priority="19790">
      <formula>$L962=0</formula>
    </cfRule>
  </conditionalFormatting>
  <conditionalFormatting sqref="H962">
    <cfRule type="expression" dxfId="30" priority="19789">
      <formula>$L962=0</formula>
    </cfRule>
  </conditionalFormatting>
  <conditionalFormatting sqref="L962">
    <cfRule type="expression" dxfId="30" priority="19788">
      <formula>$L962=0</formula>
    </cfRule>
  </conditionalFormatting>
  <conditionalFormatting sqref="P962">
    <cfRule type="expression" dxfId="30" priority="19787">
      <formula>$L962=0</formula>
    </cfRule>
  </conditionalFormatting>
  <conditionalFormatting sqref="T962">
    <cfRule type="expression" dxfId="30" priority="19786">
      <formula>$L962=0</formula>
    </cfRule>
  </conditionalFormatting>
  <conditionalFormatting sqref="X962">
    <cfRule type="expression" dxfId="30" priority="19785">
      <formula>$L962=0</formula>
    </cfRule>
  </conditionalFormatting>
  <conditionalFormatting sqref="AB962">
    <cfRule type="expression" dxfId="30" priority="19784">
      <formula>$L962=0</formula>
    </cfRule>
  </conditionalFormatting>
  <conditionalFormatting sqref="A963:C963">
    <cfRule type="expression" dxfId="30" priority="12531">
      <formula>$L963=0</formula>
    </cfRule>
  </conditionalFormatting>
  <conditionalFormatting sqref="B963:C963">
    <cfRule type="cellIs" dxfId="31" priority="48826" operator="lessThan">
      <formula>0</formula>
    </cfRule>
    <cfRule type="cellIs" dxfId="32" priority="34308" operator="lessThan">
      <formula>0</formula>
    </cfRule>
  </conditionalFormatting>
  <conditionalFormatting sqref="D963">
    <cfRule type="expression" dxfId="30" priority="5272">
      <formula>$L963=0</formula>
    </cfRule>
  </conditionalFormatting>
  <conditionalFormatting sqref="E963:G963">
    <cfRule type="expression" dxfId="30" priority="12530">
      <formula>$L963=0</formula>
    </cfRule>
  </conditionalFormatting>
  <conditionalFormatting sqref="F963:G963">
    <cfRule type="cellIs" dxfId="31" priority="48825" operator="lessThan">
      <formula>0</formula>
    </cfRule>
    <cfRule type="cellIs" dxfId="32" priority="34307" operator="lessThan">
      <formula>0</formula>
    </cfRule>
  </conditionalFormatting>
  <conditionalFormatting sqref="H963">
    <cfRule type="expression" dxfId="30" priority="5271">
      <formula>$L963=0</formula>
    </cfRule>
  </conditionalFormatting>
  <conditionalFormatting sqref="I963:K963">
    <cfRule type="expression" dxfId="30" priority="12529">
      <formula>$L963=0</formula>
    </cfRule>
  </conditionalFormatting>
  <conditionalFormatting sqref="J963:K963">
    <cfRule type="cellIs" dxfId="31" priority="48824" operator="lessThan">
      <formula>0</formula>
    </cfRule>
    <cfRule type="cellIs" dxfId="32" priority="34306" operator="lessThan">
      <formula>0</formula>
    </cfRule>
  </conditionalFormatting>
  <conditionalFormatting sqref="L963">
    <cfRule type="expression" dxfId="30" priority="5270">
      <formula>$L963=0</formula>
    </cfRule>
  </conditionalFormatting>
  <conditionalFormatting sqref="M963:O963">
    <cfRule type="expression" dxfId="30" priority="12528">
      <formula>$L963=0</formula>
    </cfRule>
  </conditionalFormatting>
  <conditionalFormatting sqref="N963:O963">
    <cfRule type="cellIs" dxfId="31" priority="48823" operator="lessThan">
      <formula>0</formula>
    </cfRule>
    <cfRule type="cellIs" dxfId="32" priority="34305" operator="lessThan">
      <formula>0</formula>
    </cfRule>
  </conditionalFormatting>
  <conditionalFormatting sqref="P963">
    <cfRule type="expression" dxfId="30" priority="5269">
      <formula>$L963=0</formula>
    </cfRule>
  </conditionalFormatting>
  <conditionalFormatting sqref="Q963:S963">
    <cfRule type="expression" dxfId="30" priority="12527">
      <formula>$L963=0</formula>
    </cfRule>
  </conditionalFormatting>
  <conditionalFormatting sqref="R963:S963">
    <cfRule type="cellIs" dxfId="31" priority="48822" operator="lessThan">
      <formula>0</formula>
    </cfRule>
    <cfRule type="cellIs" dxfId="32" priority="34304" operator="lessThan">
      <formula>0</formula>
    </cfRule>
  </conditionalFormatting>
  <conditionalFormatting sqref="T963">
    <cfRule type="expression" dxfId="30" priority="5268">
      <formula>$L963=0</formula>
    </cfRule>
  </conditionalFormatting>
  <conditionalFormatting sqref="U963:W963">
    <cfRule type="expression" dxfId="30" priority="12526">
      <formula>$L963=0</formula>
    </cfRule>
  </conditionalFormatting>
  <conditionalFormatting sqref="V963:W963">
    <cfRule type="cellIs" dxfId="31" priority="48821" operator="lessThan">
      <formula>0</formula>
    </cfRule>
    <cfRule type="cellIs" dxfId="32" priority="34303" operator="lessThan">
      <formula>0</formula>
    </cfRule>
  </conditionalFormatting>
  <conditionalFormatting sqref="X963">
    <cfRule type="expression" dxfId="30" priority="5267">
      <formula>$L963=0</formula>
    </cfRule>
  </conditionalFormatting>
  <conditionalFormatting sqref="Y963:AA963">
    <cfRule type="expression" dxfId="30" priority="12525">
      <formula>$L963=0</formula>
    </cfRule>
  </conditionalFormatting>
  <conditionalFormatting sqref="Z963:AA963">
    <cfRule type="cellIs" dxfId="31" priority="48820" operator="lessThan">
      <formula>0</formula>
    </cfRule>
    <cfRule type="cellIs" dxfId="32" priority="34302" operator="lessThan">
      <formula>0</formula>
    </cfRule>
  </conditionalFormatting>
  <conditionalFormatting sqref="AB963">
    <cfRule type="expression" dxfId="30" priority="5266">
      <formula>$L963=0</formula>
    </cfRule>
  </conditionalFormatting>
  <conditionalFormatting sqref="D964">
    <cfRule type="expression" dxfId="30" priority="19783">
      <formula>$L964=0</formula>
    </cfRule>
  </conditionalFormatting>
  <conditionalFormatting sqref="H964">
    <cfRule type="expression" dxfId="30" priority="19782">
      <formula>$L964=0</formula>
    </cfRule>
  </conditionalFormatting>
  <conditionalFormatting sqref="L964">
    <cfRule type="expression" dxfId="30" priority="19781">
      <formula>$L964=0</formula>
    </cfRule>
  </conditionalFormatting>
  <conditionalFormatting sqref="P964">
    <cfRule type="expression" dxfId="30" priority="19780">
      <formula>$L964=0</formula>
    </cfRule>
  </conditionalFormatting>
  <conditionalFormatting sqref="T964">
    <cfRule type="expression" dxfId="30" priority="19779">
      <formula>$L964=0</formula>
    </cfRule>
  </conditionalFormatting>
  <conditionalFormatting sqref="X964">
    <cfRule type="expression" dxfId="30" priority="19778">
      <formula>$L964=0</formula>
    </cfRule>
  </conditionalFormatting>
  <conditionalFormatting sqref="AB964">
    <cfRule type="expression" dxfId="30" priority="19777">
      <formula>$L964=0</formula>
    </cfRule>
  </conditionalFormatting>
  <conditionalFormatting sqref="A965:C965">
    <cfRule type="expression" dxfId="30" priority="12524">
      <formula>$L965=0</formula>
    </cfRule>
  </conditionalFormatting>
  <conditionalFormatting sqref="B965:C965">
    <cfRule type="cellIs" dxfId="31" priority="48819" operator="lessThan">
      <formula>0</formula>
    </cfRule>
    <cfRule type="cellIs" dxfId="32" priority="34301" operator="lessThan">
      <formula>0</formula>
    </cfRule>
  </conditionalFormatting>
  <conditionalFormatting sqref="D965">
    <cfRule type="expression" dxfId="30" priority="5265">
      <formula>$L965=0</formula>
    </cfRule>
  </conditionalFormatting>
  <conditionalFormatting sqref="E965:G965">
    <cfRule type="expression" dxfId="30" priority="12523">
      <formula>$L965=0</formula>
    </cfRule>
  </conditionalFormatting>
  <conditionalFormatting sqref="F965:G965">
    <cfRule type="cellIs" dxfId="31" priority="48818" operator="lessThan">
      <formula>0</formula>
    </cfRule>
    <cfRule type="cellIs" dxfId="32" priority="34300" operator="lessThan">
      <formula>0</formula>
    </cfRule>
  </conditionalFormatting>
  <conditionalFormatting sqref="H965">
    <cfRule type="expression" dxfId="30" priority="5264">
      <formula>$L965=0</formula>
    </cfRule>
  </conditionalFormatting>
  <conditionalFormatting sqref="I965:K965">
    <cfRule type="expression" dxfId="30" priority="12522">
      <formula>$L965=0</formula>
    </cfRule>
  </conditionalFormatting>
  <conditionalFormatting sqref="J965:K965">
    <cfRule type="cellIs" dxfId="31" priority="48817" operator="lessThan">
      <formula>0</formula>
    </cfRule>
    <cfRule type="cellIs" dxfId="32" priority="34299" operator="lessThan">
      <formula>0</formula>
    </cfRule>
  </conditionalFormatting>
  <conditionalFormatting sqref="L965">
    <cfRule type="expression" dxfId="30" priority="5263">
      <formula>$L965=0</formula>
    </cfRule>
  </conditionalFormatting>
  <conditionalFormatting sqref="M965:O965">
    <cfRule type="expression" dxfId="30" priority="12521">
      <formula>$L965=0</formula>
    </cfRule>
  </conditionalFormatting>
  <conditionalFormatting sqref="N965:O965">
    <cfRule type="cellIs" dxfId="31" priority="48816" operator="lessThan">
      <formula>0</formula>
    </cfRule>
    <cfRule type="cellIs" dxfId="32" priority="34298" operator="lessThan">
      <formula>0</formula>
    </cfRule>
  </conditionalFormatting>
  <conditionalFormatting sqref="P965">
    <cfRule type="expression" dxfId="30" priority="5262">
      <formula>$L965=0</formula>
    </cfRule>
  </conditionalFormatting>
  <conditionalFormatting sqref="Q965:S965">
    <cfRule type="expression" dxfId="30" priority="12520">
      <formula>$L965=0</formula>
    </cfRule>
  </conditionalFormatting>
  <conditionalFormatting sqref="R965:S965">
    <cfRule type="cellIs" dxfId="31" priority="48815" operator="lessThan">
      <formula>0</formula>
    </cfRule>
    <cfRule type="cellIs" dxfId="32" priority="34297" operator="lessThan">
      <formula>0</formula>
    </cfRule>
  </conditionalFormatting>
  <conditionalFormatting sqref="T965">
    <cfRule type="expression" dxfId="30" priority="5261">
      <formula>$L965=0</formula>
    </cfRule>
  </conditionalFormatting>
  <conditionalFormatting sqref="U965:W965">
    <cfRule type="expression" dxfId="30" priority="12519">
      <formula>$L965=0</formula>
    </cfRule>
  </conditionalFormatting>
  <conditionalFormatting sqref="V965:W965">
    <cfRule type="cellIs" dxfId="31" priority="48814" operator="lessThan">
      <formula>0</formula>
    </cfRule>
    <cfRule type="cellIs" dxfId="32" priority="34296" operator="lessThan">
      <formula>0</formula>
    </cfRule>
  </conditionalFormatting>
  <conditionalFormatting sqref="X965">
    <cfRule type="expression" dxfId="30" priority="5260">
      <formula>$L965=0</formula>
    </cfRule>
  </conditionalFormatting>
  <conditionalFormatting sqref="Y965:AA965">
    <cfRule type="expression" dxfId="30" priority="12518">
      <formula>$L965=0</formula>
    </cfRule>
  </conditionalFormatting>
  <conditionalFormatting sqref="Z965:AA965">
    <cfRule type="cellIs" dxfId="31" priority="48813" operator="lessThan">
      <formula>0</formula>
    </cfRule>
    <cfRule type="cellIs" dxfId="32" priority="34295" operator="lessThan">
      <formula>0</formula>
    </cfRule>
  </conditionalFormatting>
  <conditionalFormatting sqref="AB965">
    <cfRule type="expression" dxfId="30" priority="5259">
      <formula>$L965=0</formula>
    </cfRule>
  </conditionalFormatting>
  <conditionalFormatting sqref="D966">
    <cfRule type="expression" dxfId="30" priority="19776">
      <formula>$L966=0</formula>
    </cfRule>
  </conditionalFormatting>
  <conditionalFormatting sqref="H966">
    <cfRule type="expression" dxfId="30" priority="19775">
      <formula>$L966=0</formula>
    </cfRule>
  </conditionalFormatting>
  <conditionalFormatting sqref="L966">
    <cfRule type="expression" dxfId="30" priority="19774">
      <formula>$L966=0</formula>
    </cfRule>
  </conditionalFormatting>
  <conditionalFormatting sqref="P966">
    <cfRule type="expression" dxfId="30" priority="19773">
      <formula>$L966=0</formula>
    </cfRule>
  </conditionalFormatting>
  <conditionalFormatting sqref="T966">
    <cfRule type="expression" dxfId="30" priority="19772">
      <formula>$L966=0</formula>
    </cfRule>
  </conditionalFormatting>
  <conditionalFormatting sqref="X966">
    <cfRule type="expression" dxfId="30" priority="19771">
      <formula>$L966=0</formula>
    </cfRule>
  </conditionalFormatting>
  <conditionalFormatting sqref="AB966">
    <cfRule type="expression" dxfId="30" priority="19770">
      <formula>$L966=0</formula>
    </cfRule>
  </conditionalFormatting>
  <conditionalFormatting sqref="A967:C967">
    <cfRule type="expression" dxfId="30" priority="12517">
      <formula>$L967=0</formula>
    </cfRule>
  </conditionalFormatting>
  <conditionalFormatting sqref="B967:C967">
    <cfRule type="cellIs" dxfId="31" priority="48812" operator="lessThan">
      <formula>0</formula>
    </cfRule>
    <cfRule type="cellIs" dxfId="32" priority="34294" operator="lessThan">
      <formula>0</formula>
    </cfRule>
  </conditionalFormatting>
  <conditionalFormatting sqref="D967">
    <cfRule type="expression" dxfId="30" priority="5258">
      <formula>$L967=0</formula>
    </cfRule>
  </conditionalFormatting>
  <conditionalFormatting sqref="E967:G967">
    <cfRule type="expression" dxfId="30" priority="12516">
      <formula>$L967=0</formula>
    </cfRule>
  </conditionalFormatting>
  <conditionalFormatting sqref="F967:G967">
    <cfRule type="cellIs" dxfId="31" priority="48811" operator="lessThan">
      <formula>0</formula>
    </cfRule>
    <cfRule type="cellIs" dxfId="32" priority="34293" operator="lessThan">
      <formula>0</formula>
    </cfRule>
  </conditionalFormatting>
  <conditionalFormatting sqref="H967">
    <cfRule type="expression" dxfId="30" priority="5257">
      <formula>$L967=0</formula>
    </cfRule>
  </conditionalFormatting>
  <conditionalFormatting sqref="I967:K967">
    <cfRule type="expression" dxfId="30" priority="12515">
      <formula>$L967=0</formula>
    </cfRule>
  </conditionalFormatting>
  <conditionalFormatting sqref="J967:K967">
    <cfRule type="cellIs" dxfId="31" priority="48810" operator="lessThan">
      <formula>0</formula>
    </cfRule>
    <cfRule type="cellIs" dxfId="32" priority="34292" operator="lessThan">
      <formula>0</formula>
    </cfRule>
  </conditionalFormatting>
  <conditionalFormatting sqref="L967">
    <cfRule type="expression" dxfId="30" priority="5256">
      <formula>$L967=0</formula>
    </cfRule>
  </conditionalFormatting>
  <conditionalFormatting sqref="M967:O967">
    <cfRule type="expression" dxfId="30" priority="12514">
      <formula>$L967=0</formula>
    </cfRule>
  </conditionalFormatting>
  <conditionalFormatting sqref="N967:O967">
    <cfRule type="cellIs" dxfId="31" priority="48809" operator="lessThan">
      <formula>0</formula>
    </cfRule>
    <cfRule type="cellIs" dxfId="32" priority="34291" operator="lessThan">
      <formula>0</formula>
    </cfRule>
  </conditionalFormatting>
  <conditionalFormatting sqref="P967">
    <cfRule type="expression" dxfId="30" priority="5255">
      <formula>$L967=0</formula>
    </cfRule>
  </conditionalFormatting>
  <conditionalFormatting sqref="Q967:S967">
    <cfRule type="expression" dxfId="30" priority="12513">
      <formula>$L967=0</formula>
    </cfRule>
  </conditionalFormatting>
  <conditionalFormatting sqref="R967:S967">
    <cfRule type="cellIs" dxfId="31" priority="48808" operator="lessThan">
      <formula>0</formula>
    </cfRule>
    <cfRule type="cellIs" dxfId="32" priority="34290" operator="lessThan">
      <formula>0</formula>
    </cfRule>
  </conditionalFormatting>
  <conditionalFormatting sqref="T967">
    <cfRule type="expression" dxfId="30" priority="5254">
      <formula>$L967=0</formula>
    </cfRule>
  </conditionalFormatting>
  <conditionalFormatting sqref="U967:W967">
    <cfRule type="expression" dxfId="30" priority="12512">
      <formula>$L967=0</formula>
    </cfRule>
  </conditionalFormatting>
  <conditionalFormatting sqref="V967:W967">
    <cfRule type="cellIs" dxfId="31" priority="48807" operator="lessThan">
      <formula>0</formula>
    </cfRule>
    <cfRule type="cellIs" dxfId="32" priority="34289" operator="lessThan">
      <formula>0</formula>
    </cfRule>
  </conditionalFormatting>
  <conditionalFormatting sqref="X967">
    <cfRule type="expression" dxfId="30" priority="5253">
      <formula>$L967=0</formula>
    </cfRule>
  </conditionalFormatting>
  <conditionalFormatting sqref="Y967:AA967">
    <cfRule type="expression" dxfId="30" priority="12511">
      <formula>$L967=0</formula>
    </cfRule>
  </conditionalFormatting>
  <conditionalFormatting sqref="Z967:AA967">
    <cfRule type="cellIs" dxfId="31" priority="48806" operator="lessThan">
      <formula>0</formula>
    </cfRule>
    <cfRule type="cellIs" dxfId="32" priority="34288" operator="lessThan">
      <formula>0</formula>
    </cfRule>
  </conditionalFormatting>
  <conditionalFormatting sqref="AB967">
    <cfRule type="expression" dxfId="30" priority="5252">
      <formula>$L967=0</formula>
    </cfRule>
  </conditionalFormatting>
  <conditionalFormatting sqref="D968">
    <cfRule type="expression" dxfId="30" priority="19769">
      <formula>$L968=0</formula>
    </cfRule>
  </conditionalFormatting>
  <conditionalFormatting sqref="H968">
    <cfRule type="expression" dxfId="30" priority="19768">
      <formula>$L968=0</formula>
    </cfRule>
  </conditionalFormatting>
  <conditionalFormatting sqref="L968">
    <cfRule type="expression" dxfId="30" priority="19767">
      <formula>$L968=0</formula>
    </cfRule>
  </conditionalFormatting>
  <conditionalFormatting sqref="P968">
    <cfRule type="expression" dxfId="30" priority="19766">
      <formula>$L968=0</formula>
    </cfRule>
  </conditionalFormatting>
  <conditionalFormatting sqref="T968">
    <cfRule type="expression" dxfId="30" priority="19765">
      <formula>$L968=0</formula>
    </cfRule>
  </conditionalFormatting>
  <conditionalFormatting sqref="X968">
    <cfRule type="expression" dxfId="30" priority="19764">
      <formula>$L968=0</formula>
    </cfRule>
  </conditionalFormatting>
  <conditionalFormatting sqref="AB968">
    <cfRule type="expression" dxfId="30" priority="19763">
      <formula>$L968=0</formula>
    </cfRule>
  </conditionalFormatting>
  <conditionalFormatting sqref="A969:C969">
    <cfRule type="expression" dxfId="30" priority="12510">
      <formula>$L969=0</formula>
    </cfRule>
  </conditionalFormatting>
  <conditionalFormatting sqref="B969:C969">
    <cfRule type="cellIs" dxfId="31" priority="48805" operator="lessThan">
      <formula>0</formula>
    </cfRule>
    <cfRule type="cellIs" dxfId="32" priority="34287" operator="lessThan">
      <formula>0</formula>
    </cfRule>
  </conditionalFormatting>
  <conditionalFormatting sqref="D969">
    <cfRule type="expression" dxfId="30" priority="5251">
      <formula>$L969=0</formula>
    </cfRule>
  </conditionalFormatting>
  <conditionalFormatting sqref="E969:G969">
    <cfRule type="expression" dxfId="30" priority="12509">
      <formula>$L969=0</formula>
    </cfRule>
  </conditionalFormatting>
  <conditionalFormatting sqref="F969:G969">
    <cfRule type="cellIs" dxfId="31" priority="48804" operator="lessThan">
      <formula>0</formula>
    </cfRule>
    <cfRule type="cellIs" dxfId="32" priority="34286" operator="lessThan">
      <formula>0</formula>
    </cfRule>
  </conditionalFormatting>
  <conditionalFormatting sqref="H969">
    <cfRule type="expression" dxfId="30" priority="5250">
      <formula>$L969=0</formula>
    </cfRule>
  </conditionalFormatting>
  <conditionalFormatting sqref="I969:K969">
    <cfRule type="expression" dxfId="30" priority="12508">
      <formula>$L969=0</formula>
    </cfRule>
  </conditionalFormatting>
  <conditionalFormatting sqref="J969:K969">
    <cfRule type="cellIs" dxfId="31" priority="48803" operator="lessThan">
      <formula>0</formula>
    </cfRule>
    <cfRule type="cellIs" dxfId="32" priority="34285" operator="lessThan">
      <formula>0</formula>
    </cfRule>
  </conditionalFormatting>
  <conditionalFormatting sqref="L969">
    <cfRule type="expression" dxfId="30" priority="5249">
      <formula>$L969=0</formula>
    </cfRule>
  </conditionalFormatting>
  <conditionalFormatting sqref="M969:O969">
    <cfRule type="expression" dxfId="30" priority="12507">
      <formula>$L969=0</formula>
    </cfRule>
  </conditionalFormatting>
  <conditionalFormatting sqref="N969:O969">
    <cfRule type="cellIs" dxfId="31" priority="48802" operator="lessThan">
      <formula>0</formula>
    </cfRule>
    <cfRule type="cellIs" dxfId="32" priority="34284" operator="lessThan">
      <formula>0</formula>
    </cfRule>
  </conditionalFormatting>
  <conditionalFormatting sqref="P969">
    <cfRule type="expression" dxfId="30" priority="5248">
      <formula>$L969=0</formula>
    </cfRule>
  </conditionalFormatting>
  <conditionalFormatting sqref="Q969:S969">
    <cfRule type="expression" dxfId="30" priority="12506">
      <formula>$L969=0</formula>
    </cfRule>
  </conditionalFormatting>
  <conditionalFormatting sqref="R969:S969">
    <cfRule type="cellIs" dxfId="31" priority="48801" operator="lessThan">
      <formula>0</formula>
    </cfRule>
    <cfRule type="cellIs" dxfId="32" priority="34283" operator="lessThan">
      <formula>0</formula>
    </cfRule>
  </conditionalFormatting>
  <conditionalFormatting sqref="T969">
    <cfRule type="expression" dxfId="30" priority="5247">
      <formula>$L969=0</formula>
    </cfRule>
  </conditionalFormatting>
  <conditionalFormatting sqref="U969:W969">
    <cfRule type="expression" dxfId="30" priority="12505">
      <formula>$L969=0</formula>
    </cfRule>
  </conditionalFormatting>
  <conditionalFormatting sqref="V969:W969">
    <cfRule type="cellIs" dxfId="31" priority="48800" operator="lessThan">
      <formula>0</formula>
    </cfRule>
    <cfRule type="cellIs" dxfId="32" priority="34282" operator="lessThan">
      <formula>0</formula>
    </cfRule>
  </conditionalFormatting>
  <conditionalFormatting sqref="X969">
    <cfRule type="expression" dxfId="30" priority="5246">
      <formula>$L969=0</formula>
    </cfRule>
  </conditionalFormatting>
  <conditionalFormatting sqref="Y969:AA969">
    <cfRule type="expression" dxfId="30" priority="12504">
      <formula>$L969=0</formula>
    </cfRule>
  </conditionalFormatting>
  <conditionalFormatting sqref="Z969:AA969">
    <cfRule type="cellIs" dxfId="31" priority="48799" operator="lessThan">
      <formula>0</formula>
    </cfRule>
    <cfRule type="cellIs" dxfId="32" priority="34281" operator="lessThan">
      <formula>0</formula>
    </cfRule>
  </conditionalFormatting>
  <conditionalFormatting sqref="AB969">
    <cfRule type="expression" dxfId="30" priority="5245">
      <formula>$L969=0</formula>
    </cfRule>
  </conditionalFormatting>
  <conditionalFormatting sqref="D970">
    <cfRule type="expression" dxfId="30" priority="19762">
      <formula>$L970=0</formula>
    </cfRule>
  </conditionalFormatting>
  <conditionalFormatting sqref="H970">
    <cfRule type="expression" dxfId="30" priority="19761">
      <formula>$L970=0</formula>
    </cfRule>
  </conditionalFormatting>
  <conditionalFormatting sqref="L970">
    <cfRule type="expression" dxfId="30" priority="19760">
      <formula>$L970=0</formula>
    </cfRule>
  </conditionalFormatting>
  <conditionalFormatting sqref="P970">
    <cfRule type="expression" dxfId="30" priority="19759">
      <formula>$L970=0</formula>
    </cfRule>
  </conditionalFormatting>
  <conditionalFormatting sqref="T970">
    <cfRule type="expression" dxfId="30" priority="19758">
      <formula>$L970=0</formula>
    </cfRule>
  </conditionalFormatting>
  <conditionalFormatting sqref="X970">
    <cfRule type="expression" dxfId="30" priority="19757">
      <formula>$L970=0</formula>
    </cfRule>
  </conditionalFormatting>
  <conditionalFormatting sqref="AB970">
    <cfRule type="expression" dxfId="30" priority="19756">
      <formula>$L970=0</formula>
    </cfRule>
  </conditionalFormatting>
  <conditionalFormatting sqref="A971:C971">
    <cfRule type="expression" dxfId="30" priority="12503">
      <formula>$L971=0</formula>
    </cfRule>
  </conditionalFormatting>
  <conditionalFormatting sqref="B971:C971">
    <cfRule type="cellIs" dxfId="31" priority="48798" operator="lessThan">
      <formula>0</formula>
    </cfRule>
    <cfRule type="cellIs" dxfId="32" priority="34280" operator="lessThan">
      <formula>0</formula>
    </cfRule>
  </conditionalFormatting>
  <conditionalFormatting sqref="D971">
    <cfRule type="expression" dxfId="30" priority="5244">
      <formula>$L971=0</formula>
    </cfRule>
  </conditionalFormatting>
  <conditionalFormatting sqref="E971:G971">
    <cfRule type="expression" dxfId="30" priority="12502">
      <formula>$L971=0</formula>
    </cfRule>
  </conditionalFormatting>
  <conditionalFormatting sqref="F971:G971">
    <cfRule type="cellIs" dxfId="31" priority="48797" operator="lessThan">
      <formula>0</formula>
    </cfRule>
    <cfRule type="cellIs" dxfId="32" priority="34279" operator="lessThan">
      <formula>0</formula>
    </cfRule>
  </conditionalFormatting>
  <conditionalFormatting sqref="H971">
    <cfRule type="expression" dxfId="30" priority="5243">
      <formula>$L971=0</formula>
    </cfRule>
  </conditionalFormatting>
  <conditionalFormatting sqref="I971:K971">
    <cfRule type="expression" dxfId="30" priority="12501">
      <formula>$L971=0</formula>
    </cfRule>
  </conditionalFormatting>
  <conditionalFormatting sqref="J971:K971">
    <cfRule type="cellIs" dxfId="31" priority="48796" operator="lessThan">
      <formula>0</formula>
    </cfRule>
    <cfRule type="cellIs" dxfId="32" priority="34278" operator="lessThan">
      <formula>0</formula>
    </cfRule>
  </conditionalFormatting>
  <conditionalFormatting sqref="L971">
    <cfRule type="expression" dxfId="30" priority="5242">
      <formula>$L971=0</formula>
    </cfRule>
  </conditionalFormatting>
  <conditionalFormatting sqref="M971:O971">
    <cfRule type="expression" dxfId="30" priority="12500">
      <formula>$L971=0</formula>
    </cfRule>
  </conditionalFormatting>
  <conditionalFormatting sqref="N971:O971">
    <cfRule type="cellIs" dxfId="31" priority="48795" operator="lessThan">
      <formula>0</formula>
    </cfRule>
    <cfRule type="cellIs" dxfId="32" priority="34277" operator="lessThan">
      <formula>0</formula>
    </cfRule>
  </conditionalFormatting>
  <conditionalFormatting sqref="P971">
    <cfRule type="expression" dxfId="30" priority="5241">
      <formula>$L971=0</formula>
    </cfRule>
  </conditionalFormatting>
  <conditionalFormatting sqref="Q971:S971">
    <cfRule type="expression" dxfId="30" priority="12499">
      <formula>$L971=0</formula>
    </cfRule>
  </conditionalFormatting>
  <conditionalFormatting sqref="R971:S971">
    <cfRule type="cellIs" dxfId="31" priority="48794" operator="lessThan">
      <formula>0</formula>
    </cfRule>
    <cfRule type="cellIs" dxfId="32" priority="34276" operator="lessThan">
      <formula>0</formula>
    </cfRule>
  </conditionalFormatting>
  <conditionalFormatting sqref="T971">
    <cfRule type="expression" dxfId="30" priority="5240">
      <formula>$L971=0</formula>
    </cfRule>
  </conditionalFormatting>
  <conditionalFormatting sqref="U971:W971">
    <cfRule type="expression" dxfId="30" priority="12498">
      <formula>$L971=0</formula>
    </cfRule>
  </conditionalFormatting>
  <conditionalFormatting sqref="V971:W971">
    <cfRule type="cellIs" dxfId="31" priority="48793" operator="lessThan">
      <formula>0</formula>
    </cfRule>
    <cfRule type="cellIs" dxfId="32" priority="34275" operator="lessThan">
      <formula>0</formula>
    </cfRule>
  </conditionalFormatting>
  <conditionalFormatting sqref="X971">
    <cfRule type="expression" dxfId="30" priority="5239">
      <formula>$L971=0</formula>
    </cfRule>
  </conditionalFormatting>
  <conditionalFormatting sqref="Y971:AA971">
    <cfRule type="expression" dxfId="30" priority="12497">
      <formula>$L971=0</formula>
    </cfRule>
  </conditionalFormatting>
  <conditionalFormatting sqref="Z971:AA971">
    <cfRule type="cellIs" dxfId="31" priority="48792" operator="lessThan">
      <formula>0</formula>
    </cfRule>
    <cfRule type="cellIs" dxfId="32" priority="34274" operator="lessThan">
      <formula>0</formula>
    </cfRule>
  </conditionalFormatting>
  <conditionalFormatting sqref="AB971">
    <cfRule type="expression" dxfId="30" priority="5238">
      <formula>$L971=0</formula>
    </cfRule>
  </conditionalFormatting>
  <conditionalFormatting sqref="D972">
    <cfRule type="expression" dxfId="30" priority="19755">
      <formula>$L972=0</formula>
    </cfRule>
  </conditionalFormatting>
  <conditionalFormatting sqref="H972">
    <cfRule type="expression" dxfId="30" priority="19754">
      <formula>$L972=0</formula>
    </cfRule>
  </conditionalFormatting>
  <conditionalFormatting sqref="L972">
    <cfRule type="expression" dxfId="30" priority="19753">
      <formula>$L972=0</formula>
    </cfRule>
  </conditionalFormatting>
  <conditionalFormatting sqref="P972">
    <cfRule type="expression" dxfId="30" priority="19752">
      <formula>$L972=0</formula>
    </cfRule>
  </conditionalFormatting>
  <conditionalFormatting sqref="T972">
    <cfRule type="expression" dxfId="30" priority="19751">
      <formula>$L972=0</formula>
    </cfRule>
  </conditionalFormatting>
  <conditionalFormatting sqref="X972">
    <cfRule type="expression" dxfId="30" priority="19750">
      <formula>$L972=0</formula>
    </cfRule>
  </conditionalFormatting>
  <conditionalFormatting sqref="AB972">
    <cfRule type="expression" dxfId="30" priority="19749">
      <formula>$L972=0</formula>
    </cfRule>
  </conditionalFormatting>
  <conditionalFormatting sqref="A973:C973">
    <cfRule type="expression" dxfId="30" priority="12496">
      <formula>$L973=0</formula>
    </cfRule>
  </conditionalFormatting>
  <conditionalFormatting sqref="B973:C973">
    <cfRule type="cellIs" dxfId="31" priority="48791" operator="lessThan">
      <formula>0</formula>
    </cfRule>
    <cfRule type="cellIs" dxfId="32" priority="34273" operator="lessThan">
      <formula>0</formula>
    </cfRule>
  </conditionalFormatting>
  <conditionalFormatting sqref="D973">
    <cfRule type="expression" dxfId="30" priority="5237">
      <formula>$L973=0</formula>
    </cfRule>
  </conditionalFormatting>
  <conditionalFormatting sqref="E973:G973">
    <cfRule type="expression" dxfId="30" priority="12495">
      <formula>$L973=0</formula>
    </cfRule>
  </conditionalFormatting>
  <conditionalFormatting sqref="F973:G973">
    <cfRule type="cellIs" dxfId="31" priority="48790" operator="lessThan">
      <formula>0</formula>
    </cfRule>
    <cfRule type="cellIs" dxfId="32" priority="34272" operator="lessThan">
      <formula>0</formula>
    </cfRule>
  </conditionalFormatting>
  <conditionalFormatting sqref="H973">
    <cfRule type="expression" dxfId="30" priority="5236">
      <formula>$L973=0</formula>
    </cfRule>
  </conditionalFormatting>
  <conditionalFormatting sqref="I973:K973">
    <cfRule type="expression" dxfId="30" priority="12494">
      <formula>$L973=0</formula>
    </cfRule>
  </conditionalFormatting>
  <conditionalFormatting sqref="J973:K973">
    <cfRule type="cellIs" dxfId="31" priority="48789" operator="lessThan">
      <formula>0</formula>
    </cfRule>
    <cfRule type="cellIs" dxfId="32" priority="34271" operator="lessThan">
      <formula>0</formula>
    </cfRule>
  </conditionalFormatting>
  <conditionalFormatting sqref="L973">
    <cfRule type="expression" dxfId="30" priority="5235">
      <formula>$L973=0</formula>
    </cfRule>
  </conditionalFormatting>
  <conditionalFormatting sqref="M973:O973">
    <cfRule type="expression" dxfId="30" priority="12493">
      <formula>$L973=0</formula>
    </cfRule>
  </conditionalFormatting>
  <conditionalFormatting sqref="N973:O973">
    <cfRule type="cellIs" dxfId="31" priority="48788" operator="lessThan">
      <formula>0</formula>
    </cfRule>
    <cfRule type="cellIs" dxfId="32" priority="34270" operator="lessThan">
      <formula>0</formula>
    </cfRule>
  </conditionalFormatting>
  <conditionalFormatting sqref="P973">
    <cfRule type="expression" dxfId="30" priority="5234">
      <formula>$L973=0</formula>
    </cfRule>
  </conditionalFormatting>
  <conditionalFormatting sqref="Q973:S973">
    <cfRule type="expression" dxfId="30" priority="12492">
      <formula>$L973=0</formula>
    </cfRule>
  </conditionalFormatting>
  <conditionalFormatting sqref="R973:S973">
    <cfRule type="cellIs" dxfId="31" priority="48787" operator="lessThan">
      <formula>0</formula>
    </cfRule>
    <cfRule type="cellIs" dxfId="32" priority="34269" operator="lessThan">
      <formula>0</formula>
    </cfRule>
  </conditionalFormatting>
  <conditionalFormatting sqref="T973">
    <cfRule type="expression" dxfId="30" priority="5233">
      <formula>$L973=0</formula>
    </cfRule>
  </conditionalFormatting>
  <conditionalFormatting sqref="U973:W973">
    <cfRule type="expression" dxfId="30" priority="12491">
      <formula>$L973=0</formula>
    </cfRule>
  </conditionalFormatting>
  <conditionalFormatting sqref="V973:W973">
    <cfRule type="cellIs" dxfId="31" priority="48786" operator="lessThan">
      <formula>0</formula>
    </cfRule>
    <cfRule type="cellIs" dxfId="32" priority="34268" operator="lessThan">
      <formula>0</formula>
    </cfRule>
  </conditionalFormatting>
  <conditionalFormatting sqref="X973">
    <cfRule type="expression" dxfId="30" priority="5232">
      <formula>$L973=0</formula>
    </cfRule>
  </conditionalFormatting>
  <conditionalFormatting sqref="Y973:AA973">
    <cfRule type="expression" dxfId="30" priority="12490">
      <formula>$L973=0</formula>
    </cfRule>
  </conditionalFormatting>
  <conditionalFormatting sqref="Z973:AA973">
    <cfRule type="cellIs" dxfId="31" priority="48785" operator="lessThan">
      <formula>0</formula>
    </cfRule>
    <cfRule type="cellIs" dxfId="32" priority="34267" operator="lessThan">
      <formula>0</formula>
    </cfRule>
  </conditionalFormatting>
  <conditionalFormatting sqref="AB973">
    <cfRule type="expression" dxfId="30" priority="5231">
      <formula>$L973=0</formula>
    </cfRule>
  </conditionalFormatting>
  <conditionalFormatting sqref="D974">
    <cfRule type="expression" dxfId="30" priority="19748">
      <formula>$L974=0</formula>
    </cfRule>
  </conditionalFormatting>
  <conditionalFormatting sqref="H974">
    <cfRule type="expression" dxfId="30" priority="19747">
      <formula>$L974=0</formula>
    </cfRule>
  </conditionalFormatting>
  <conditionalFormatting sqref="L974">
    <cfRule type="expression" dxfId="30" priority="19746">
      <formula>$L974=0</formula>
    </cfRule>
  </conditionalFormatting>
  <conditionalFormatting sqref="P974">
    <cfRule type="expression" dxfId="30" priority="19745">
      <formula>$L974=0</formula>
    </cfRule>
  </conditionalFormatting>
  <conditionalFormatting sqref="T974">
    <cfRule type="expression" dxfId="30" priority="19744">
      <formula>$L974=0</formula>
    </cfRule>
  </conditionalFormatting>
  <conditionalFormatting sqref="X974">
    <cfRule type="expression" dxfId="30" priority="19743">
      <formula>$L974=0</formula>
    </cfRule>
  </conditionalFormatting>
  <conditionalFormatting sqref="AB974">
    <cfRule type="expression" dxfId="30" priority="19742">
      <formula>$L974=0</formula>
    </cfRule>
  </conditionalFormatting>
  <conditionalFormatting sqref="A975:C975">
    <cfRule type="expression" dxfId="30" priority="12489">
      <formula>$L975=0</formula>
    </cfRule>
  </conditionalFormatting>
  <conditionalFormatting sqref="B975:C975">
    <cfRule type="cellIs" dxfId="31" priority="48784" operator="lessThan">
      <formula>0</formula>
    </cfRule>
    <cfRule type="cellIs" dxfId="32" priority="34266" operator="lessThan">
      <formula>0</formula>
    </cfRule>
  </conditionalFormatting>
  <conditionalFormatting sqref="D975">
    <cfRule type="expression" dxfId="30" priority="5230">
      <formula>$L975=0</formula>
    </cfRule>
  </conditionalFormatting>
  <conditionalFormatting sqref="E975:G975">
    <cfRule type="expression" dxfId="30" priority="12488">
      <formula>$L975=0</formula>
    </cfRule>
  </conditionalFormatting>
  <conditionalFormatting sqref="F975:G975">
    <cfRule type="cellIs" dxfId="31" priority="48783" operator="lessThan">
      <formula>0</formula>
    </cfRule>
    <cfRule type="cellIs" dxfId="32" priority="34265" operator="lessThan">
      <formula>0</formula>
    </cfRule>
  </conditionalFormatting>
  <conditionalFormatting sqref="H975">
    <cfRule type="expression" dxfId="30" priority="5229">
      <formula>$L975=0</formula>
    </cfRule>
  </conditionalFormatting>
  <conditionalFormatting sqref="I975:K975">
    <cfRule type="expression" dxfId="30" priority="12487">
      <formula>$L975=0</formula>
    </cfRule>
  </conditionalFormatting>
  <conditionalFormatting sqref="J975:K975">
    <cfRule type="cellIs" dxfId="31" priority="48782" operator="lessThan">
      <formula>0</formula>
    </cfRule>
    <cfRule type="cellIs" dxfId="32" priority="34264" operator="lessThan">
      <formula>0</formula>
    </cfRule>
  </conditionalFormatting>
  <conditionalFormatting sqref="L975">
    <cfRule type="expression" dxfId="30" priority="5228">
      <formula>$L975=0</formula>
    </cfRule>
  </conditionalFormatting>
  <conditionalFormatting sqref="M975:O975">
    <cfRule type="expression" dxfId="30" priority="12486">
      <formula>$L975=0</formula>
    </cfRule>
  </conditionalFormatting>
  <conditionalFormatting sqref="N975:O975">
    <cfRule type="cellIs" dxfId="31" priority="48781" operator="lessThan">
      <formula>0</formula>
    </cfRule>
    <cfRule type="cellIs" dxfId="32" priority="34263" operator="lessThan">
      <formula>0</formula>
    </cfRule>
  </conditionalFormatting>
  <conditionalFormatting sqref="P975">
    <cfRule type="expression" dxfId="30" priority="5227">
      <formula>$L975=0</formula>
    </cfRule>
  </conditionalFormatting>
  <conditionalFormatting sqref="Q975:S975">
    <cfRule type="expression" dxfId="30" priority="12485">
      <formula>$L975=0</formula>
    </cfRule>
  </conditionalFormatting>
  <conditionalFormatting sqref="R975:S975">
    <cfRule type="cellIs" dxfId="31" priority="48780" operator="lessThan">
      <formula>0</formula>
    </cfRule>
    <cfRule type="cellIs" dxfId="32" priority="34262" operator="lessThan">
      <formula>0</formula>
    </cfRule>
  </conditionalFormatting>
  <conditionalFormatting sqref="T975">
    <cfRule type="expression" dxfId="30" priority="5226">
      <formula>$L975=0</formula>
    </cfRule>
  </conditionalFormatting>
  <conditionalFormatting sqref="U975:W975">
    <cfRule type="expression" dxfId="30" priority="12484">
      <formula>$L975=0</formula>
    </cfRule>
  </conditionalFormatting>
  <conditionalFormatting sqref="V975:W975">
    <cfRule type="cellIs" dxfId="31" priority="48779" operator="lessThan">
      <formula>0</formula>
    </cfRule>
    <cfRule type="cellIs" dxfId="32" priority="34261" operator="lessThan">
      <formula>0</formula>
    </cfRule>
  </conditionalFormatting>
  <conditionalFormatting sqref="X975">
    <cfRule type="expression" dxfId="30" priority="5225">
      <formula>$L975=0</formula>
    </cfRule>
  </conditionalFormatting>
  <conditionalFormatting sqref="Y975:AA975">
    <cfRule type="expression" dxfId="30" priority="12483">
      <formula>$L975=0</formula>
    </cfRule>
  </conditionalFormatting>
  <conditionalFormatting sqref="Z975:AA975">
    <cfRule type="cellIs" dxfId="31" priority="48778" operator="lessThan">
      <formula>0</formula>
    </cfRule>
    <cfRule type="cellIs" dxfId="32" priority="34260" operator="lessThan">
      <formula>0</formula>
    </cfRule>
  </conditionalFormatting>
  <conditionalFormatting sqref="AB975">
    <cfRule type="expression" dxfId="30" priority="5224">
      <formula>$L975=0</formula>
    </cfRule>
  </conditionalFormatting>
  <conditionalFormatting sqref="D976">
    <cfRule type="expression" dxfId="30" priority="19741">
      <formula>$L976=0</formula>
    </cfRule>
  </conditionalFormatting>
  <conditionalFormatting sqref="H976">
    <cfRule type="expression" dxfId="30" priority="19740">
      <formula>$L976=0</formula>
    </cfRule>
  </conditionalFormatting>
  <conditionalFormatting sqref="L976">
    <cfRule type="expression" dxfId="30" priority="19739">
      <formula>$L976=0</formula>
    </cfRule>
  </conditionalFormatting>
  <conditionalFormatting sqref="P976">
    <cfRule type="expression" dxfId="30" priority="19738">
      <formula>$L976=0</formula>
    </cfRule>
  </conditionalFormatting>
  <conditionalFormatting sqref="T976">
    <cfRule type="expression" dxfId="30" priority="19737">
      <formula>$L976=0</formula>
    </cfRule>
  </conditionalFormatting>
  <conditionalFormatting sqref="X976">
    <cfRule type="expression" dxfId="30" priority="19736">
      <formula>$L976=0</formula>
    </cfRule>
  </conditionalFormatting>
  <conditionalFormatting sqref="AB976">
    <cfRule type="expression" dxfId="30" priority="19735">
      <formula>$L976=0</formula>
    </cfRule>
  </conditionalFormatting>
  <conditionalFormatting sqref="A977:C977">
    <cfRule type="expression" dxfId="30" priority="12482">
      <formula>$L977=0</formula>
    </cfRule>
  </conditionalFormatting>
  <conditionalFormatting sqref="B977:C977">
    <cfRule type="cellIs" dxfId="31" priority="48777" operator="lessThan">
      <formula>0</formula>
    </cfRule>
    <cfRule type="cellIs" dxfId="32" priority="34259" operator="lessThan">
      <formula>0</formula>
    </cfRule>
  </conditionalFormatting>
  <conditionalFormatting sqref="D977">
    <cfRule type="expression" dxfId="30" priority="5223">
      <formula>$L977=0</formula>
    </cfRule>
  </conditionalFormatting>
  <conditionalFormatting sqref="E977:G977">
    <cfRule type="expression" dxfId="30" priority="12481">
      <formula>$L977=0</formula>
    </cfRule>
  </conditionalFormatting>
  <conditionalFormatting sqref="F977:G977">
    <cfRule type="cellIs" dxfId="31" priority="48776" operator="lessThan">
      <formula>0</formula>
    </cfRule>
    <cfRule type="cellIs" dxfId="32" priority="34258" operator="lessThan">
      <formula>0</formula>
    </cfRule>
  </conditionalFormatting>
  <conditionalFormatting sqref="H977">
    <cfRule type="expression" dxfId="30" priority="5222">
      <formula>$L977=0</formula>
    </cfRule>
  </conditionalFormatting>
  <conditionalFormatting sqref="I977:K977">
    <cfRule type="expression" dxfId="30" priority="12480">
      <formula>$L977=0</formula>
    </cfRule>
  </conditionalFormatting>
  <conditionalFormatting sqref="J977:K977">
    <cfRule type="cellIs" dxfId="31" priority="48775" operator="lessThan">
      <formula>0</formula>
    </cfRule>
    <cfRule type="cellIs" dxfId="32" priority="34257" operator="lessThan">
      <formula>0</formula>
    </cfRule>
  </conditionalFormatting>
  <conditionalFormatting sqref="L977">
    <cfRule type="expression" dxfId="30" priority="5221">
      <formula>$L977=0</formula>
    </cfRule>
  </conditionalFormatting>
  <conditionalFormatting sqref="M977:O977">
    <cfRule type="expression" dxfId="30" priority="12479">
      <formula>$L977=0</formula>
    </cfRule>
  </conditionalFormatting>
  <conditionalFormatting sqref="N977:O977">
    <cfRule type="cellIs" dxfId="31" priority="48774" operator="lessThan">
      <formula>0</formula>
    </cfRule>
    <cfRule type="cellIs" dxfId="32" priority="34256" operator="lessThan">
      <formula>0</formula>
    </cfRule>
  </conditionalFormatting>
  <conditionalFormatting sqref="P977">
    <cfRule type="expression" dxfId="30" priority="5220">
      <formula>$L977=0</formula>
    </cfRule>
  </conditionalFormatting>
  <conditionalFormatting sqref="Q977:S977">
    <cfRule type="expression" dxfId="30" priority="12478">
      <formula>$L977=0</formula>
    </cfRule>
  </conditionalFormatting>
  <conditionalFormatting sqref="R977:S977">
    <cfRule type="cellIs" dxfId="31" priority="48773" operator="lessThan">
      <formula>0</formula>
    </cfRule>
    <cfRule type="cellIs" dxfId="32" priority="34255" operator="lessThan">
      <formula>0</formula>
    </cfRule>
  </conditionalFormatting>
  <conditionalFormatting sqref="T977">
    <cfRule type="expression" dxfId="30" priority="5219">
      <formula>$L977=0</formula>
    </cfRule>
  </conditionalFormatting>
  <conditionalFormatting sqref="U977:W977">
    <cfRule type="expression" dxfId="30" priority="12477">
      <formula>$L977=0</formula>
    </cfRule>
  </conditionalFormatting>
  <conditionalFormatting sqref="V977:W977">
    <cfRule type="cellIs" dxfId="31" priority="48772" operator="lessThan">
      <formula>0</formula>
    </cfRule>
    <cfRule type="cellIs" dxfId="32" priority="34254" operator="lessThan">
      <formula>0</formula>
    </cfRule>
  </conditionalFormatting>
  <conditionalFormatting sqref="X977">
    <cfRule type="expression" dxfId="30" priority="5218">
      <formula>$L977=0</formula>
    </cfRule>
  </conditionalFormatting>
  <conditionalFormatting sqref="Y977:AA977">
    <cfRule type="expression" dxfId="30" priority="12476">
      <formula>$L977=0</formula>
    </cfRule>
  </conditionalFormatting>
  <conditionalFormatting sqref="Z977:AA977">
    <cfRule type="cellIs" dxfId="31" priority="48771" operator="lessThan">
      <formula>0</formula>
    </cfRule>
    <cfRule type="cellIs" dxfId="32" priority="34253" operator="lessThan">
      <formula>0</formula>
    </cfRule>
  </conditionalFormatting>
  <conditionalFormatting sqref="AB977">
    <cfRule type="expression" dxfId="30" priority="5217">
      <formula>$L977=0</formula>
    </cfRule>
  </conditionalFormatting>
  <conditionalFormatting sqref="D978">
    <cfRule type="expression" dxfId="30" priority="19734">
      <formula>$L978=0</formula>
    </cfRule>
  </conditionalFormatting>
  <conditionalFormatting sqref="H978">
    <cfRule type="expression" dxfId="30" priority="19733">
      <formula>$L978=0</formula>
    </cfRule>
  </conditionalFormatting>
  <conditionalFormatting sqref="L978">
    <cfRule type="expression" dxfId="30" priority="19732">
      <formula>$L978=0</formula>
    </cfRule>
  </conditionalFormatting>
  <conditionalFormatting sqref="P978">
    <cfRule type="expression" dxfId="30" priority="19731">
      <formula>$L978=0</formula>
    </cfRule>
  </conditionalFormatting>
  <conditionalFormatting sqref="T978">
    <cfRule type="expression" dxfId="30" priority="19730">
      <formula>$L978=0</formula>
    </cfRule>
  </conditionalFormatting>
  <conditionalFormatting sqref="X978">
    <cfRule type="expression" dxfId="30" priority="19729">
      <formula>$L978=0</formula>
    </cfRule>
  </conditionalFormatting>
  <conditionalFormatting sqref="AB978">
    <cfRule type="expression" dxfId="30" priority="19728">
      <formula>$L978=0</formula>
    </cfRule>
  </conditionalFormatting>
  <conditionalFormatting sqref="A979:C979">
    <cfRule type="expression" dxfId="30" priority="12475">
      <formula>$L979=0</formula>
    </cfRule>
  </conditionalFormatting>
  <conditionalFormatting sqref="B979:C979">
    <cfRule type="cellIs" dxfId="31" priority="48770" operator="lessThan">
      <formula>0</formula>
    </cfRule>
    <cfRule type="cellIs" dxfId="32" priority="34252" operator="lessThan">
      <formula>0</formula>
    </cfRule>
  </conditionalFormatting>
  <conditionalFormatting sqref="D979">
    <cfRule type="expression" dxfId="30" priority="5216">
      <formula>$L979=0</formula>
    </cfRule>
  </conditionalFormatting>
  <conditionalFormatting sqref="E979:G979">
    <cfRule type="expression" dxfId="30" priority="12474">
      <formula>$L979=0</formula>
    </cfRule>
  </conditionalFormatting>
  <conditionalFormatting sqref="F979:G979">
    <cfRule type="cellIs" dxfId="31" priority="48769" operator="lessThan">
      <formula>0</formula>
    </cfRule>
    <cfRule type="cellIs" dxfId="32" priority="34251" operator="lessThan">
      <formula>0</formula>
    </cfRule>
  </conditionalFormatting>
  <conditionalFormatting sqref="H979">
    <cfRule type="expression" dxfId="30" priority="5215">
      <formula>$L979=0</formula>
    </cfRule>
  </conditionalFormatting>
  <conditionalFormatting sqref="I979:K979">
    <cfRule type="expression" dxfId="30" priority="12473">
      <formula>$L979=0</formula>
    </cfRule>
  </conditionalFormatting>
  <conditionalFormatting sqref="J979:K979">
    <cfRule type="cellIs" dxfId="31" priority="48768" operator="lessThan">
      <formula>0</formula>
    </cfRule>
    <cfRule type="cellIs" dxfId="32" priority="34250" operator="lessThan">
      <formula>0</formula>
    </cfRule>
  </conditionalFormatting>
  <conditionalFormatting sqref="L979">
    <cfRule type="expression" dxfId="30" priority="5214">
      <formula>$L979=0</formula>
    </cfRule>
  </conditionalFormatting>
  <conditionalFormatting sqref="M979:O979">
    <cfRule type="expression" dxfId="30" priority="12472">
      <formula>$L979=0</formula>
    </cfRule>
  </conditionalFormatting>
  <conditionalFormatting sqref="N979:O979">
    <cfRule type="cellIs" dxfId="31" priority="48767" operator="lessThan">
      <formula>0</formula>
    </cfRule>
    <cfRule type="cellIs" dxfId="32" priority="34249" operator="lessThan">
      <formula>0</formula>
    </cfRule>
  </conditionalFormatting>
  <conditionalFormatting sqref="P979">
    <cfRule type="expression" dxfId="30" priority="5213">
      <formula>$L979=0</formula>
    </cfRule>
  </conditionalFormatting>
  <conditionalFormatting sqref="Q979:S979">
    <cfRule type="expression" dxfId="30" priority="12471">
      <formula>$L979=0</formula>
    </cfRule>
  </conditionalFormatting>
  <conditionalFormatting sqref="R979:S979">
    <cfRule type="cellIs" dxfId="31" priority="48766" operator="lessThan">
      <formula>0</formula>
    </cfRule>
    <cfRule type="cellIs" dxfId="32" priority="34248" operator="lessThan">
      <formula>0</formula>
    </cfRule>
  </conditionalFormatting>
  <conditionalFormatting sqref="T979">
    <cfRule type="expression" dxfId="30" priority="5212">
      <formula>$L979=0</formula>
    </cfRule>
  </conditionalFormatting>
  <conditionalFormatting sqref="U979:W979">
    <cfRule type="expression" dxfId="30" priority="12470">
      <formula>$L979=0</formula>
    </cfRule>
  </conditionalFormatting>
  <conditionalFormatting sqref="V979:W979">
    <cfRule type="cellIs" dxfId="31" priority="48765" operator="lessThan">
      <formula>0</formula>
    </cfRule>
    <cfRule type="cellIs" dxfId="32" priority="34247" operator="lessThan">
      <formula>0</formula>
    </cfRule>
  </conditionalFormatting>
  <conditionalFormatting sqref="X979">
    <cfRule type="expression" dxfId="30" priority="5211">
      <formula>$L979=0</formula>
    </cfRule>
  </conditionalFormatting>
  <conditionalFormatting sqref="Y979:AA979">
    <cfRule type="expression" dxfId="30" priority="12469">
      <formula>$L979=0</formula>
    </cfRule>
  </conditionalFormatting>
  <conditionalFormatting sqref="Z979:AA979">
    <cfRule type="cellIs" dxfId="31" priority="48764" operator="lessThan">
      <formula>0</formula>
    </cfRule>
    <cfRule type="cellIs" dxfId="32" priority="34246" operator="lessThan">
      <formula>0</formula>
    </cfRule>
  </conditionalFormatting>
  <conditionalFormatting sqref="AB979">
    <cfRule type="expression" dxfId="30" priority="5210">
      <formula>$L979=0</formula>
    </cfRule>
  </conditionalFormatting>
  <conditionalFormatting sqref="D980">
    <cfRule type="expression" dxfId="30" priority="19727">
      <formula>$L980=0</formula>
    </cfRule>
  </conditionalFormatting>
  <conditionalFormatting sqref="H980">
    <cfRule type="expression" dxfId="30" priority="19726">
      <formula>$L980=0</formula>
    </cfRule>
  </conditionalFormatting>
  <conditionalFormatting sqref="L980">
    <cfRule type="expression" dxfId="30" priority="19725">
      <formula>$L980=0</formula>
    </cfRule>
  </conditionalFormatting>
  <conditionalFormatting sqref="P980">
    <cfRule type="expression" dxfId="30" priority="19724">
      <formula>$L980=0</formula>
    </cfRule>
  </conditionalFormatting>
  <conditionalFormatting sqref="T980">
    <cfRule type="expression" dxfId="30" priority="19723">
      <formula>$L980=0</formula>
    </cfRule>
  </conditionalFormatting>
  <conditionalFormatting sqref="X980">
    <cfRule type="expression" dxfId="30" priority="19722">
      <formula>$L980=0</formula>
    </cfRule>
  </conditionalFormatting>
  <conditionalFormatting sqref="AB980">
    <cfRule type="expression" dxfId="30" priority="19721">
      <formula>$L980=0</formula>
    </cfRule>
  </conditionalFormatting>
  <conditionalFormatting sqref="A981:C981">
    <cfRule type="expression" dxfId="30" priority="12468">
      <formula>$L981=0</formula>
    </cfRule>
  </conditionalFormatting>
  <conditionalFormatting sqref="B981:C981">
    <cfRule type="cellIs" dxfId="31" priority="48763" operator="lessThan">
      <formula>0</formula>
    </cfRule>
    <cfRule type="cellIs" dxfId="32" priority="34245" operator="lessThan">
      <formula>0</formula>
    </cfRule>
  </conditionalFormatting>
  <conditionalFormatting sqref="D981">
    <cfRule type="expression" dxfId="30" priority="5209">
      <formula>$L981=0</formula>
    </cfRule>
  </conditionalFormatting>
  <conditionalFormatting sqref="E981:G981">
    <cfRule type="expression" dxfId="30" priority="12467">
      <formula>$L981=0</formula>
    </cfRule>
  </conditionalFormatting>
  <conditionalFormatting sqref="F981:G981">
    <cfRule type="cellIs" dxfId="31" priority="48762" operator="lessThan">
      <formula>0</formula>
    </cfRule>
    <cfRule type="cellIs" dxfId="32" priority="34244" operator="lessThan">
      <formula>0</formula>
    </cfRule>
  </conditionalFormatting>
  <conditionalFormatting sqref="H981">
    <cfRule type="expression" dxfId="30" priority="5208">
      <formula>$L981=0</formula>
    </cfRule>
  </conditionalFormatting>
  <conditionalFormatting sqref="I981:K981">
    <cfRule type="expression" dxfId="30" priority="12466">
      <formula>$L981=0</formula>
    </cfRule>
  </conditionalFormatting>
  <conditionalFormatting sqref="J981:K981">
    <cfRule type="cellIs" dxfId="31" priority="48761" operator="lessThan">
      <formula>0</formula>
    </cfRule>
    <cfRule type="cellIs" dxfId="32" priority="34243" operator="lessThan">
      <formula>0</formula>
    </cfRule>
  </conditionalFormatting>
  <conditionalFormatting sqref="L981">
    <cfRule type="expression" dxfId="30" priority="5207">
      <formula>$L981=0</formula>
    </cfRule>
  </conditionalFormatting>
  <conditionalFormatting sqref="M981:O981">
    <cfRule type="expression" dxfId="30" priority="12465">
      <formula>$L981=0</formula>
    </cfRule>
  </conditionalFormatting>
  <conditionalFormatting sqref="N981:O981">
    <cfRule type="cellIs" dxfId="31" priority="48760" operator="lessThan">
      <formula>0</formula>
    </cfRule>
    <cfRule type="cellIs" dxfId="32" priority="34242" operator="lessThan">
      <formula>0</formula>
    </cfRule>
  </conditionalFormatting>
  <conditionalFormatting sqref="P981">
    <cfRule type="expression" dxfId="30" priority="5206">
      <formula>$L981=0</formula>
    </cfRule>
  </conditionalFormatting>
  <conditionalFormatting sqref="Q981:S981">
    <cfRule type="expression" dxfId="30" priority="12464">
      <formula>$L981=0</formula>
    </cfRule>
  </conditionalFormatting>
  <conditionalFormatting sqref="R981:S981">
    <cfRule type="cellIs" dxfId="31" priority="48759" operator="lessThan">
      <formula>0</formula>
    </cfRule>
    <cfRule type="cellIs" dxfId="32" priority="34241" operator="lessThan">
      <formula>0</formula>
    </cfRule>
  </conditionalFormatting>
  <conditionalFormatting sqref="T981">
    <cfRule type="expression" dxfId="30" priority="5205">
      <formula>$L981=0</formula>
    </cfRule>
  </conditionalFormatting>
  <conditionalFormatting sqref="U981:W981">
    <cfRule type="expression" dxfId="30" priority="12463">
      <formula>$L981=0</formula>
    </cfRule>
  </conditionalFormatting>
  <conditionalFormatting sqref="V981:W981">
    <cfRule type="cellIs" dxfId="31" priority="48758" operator="lessThan">
      <formula>0</formula>
    </cfRule>
    <cfRule type="cellIs" dxfId="32" priority="34240" operator="lessThan">
      <formula>0</formula>
    </cfRule>
  </conditionalFormatting>
  <conditionalFormatting sqref="X981">
    <cfRule type="expression" dxfId="30" priority="5204">
      <formula>$L981=0</formula>
    </cfRule>
  </conditionalFormatting>
  <conditionalFormatting sqref="Y981:AA981">
    <cfRule type="expression" dxfId="30" priority="12462">
      <formula>$L981=0</formula>
    </cfRule>
  </conditionalFormatting>
  <conditionalFormatting sqref="Z981:AA981">
    <cfRule type="cellIs" dxfId="31" priority="48757" operator="lessThan">
      <formula>0</formula>
    </cfRule>
    <cfRule type="cellIs" dxfId="32" priority="34239" operator="lessThan">
      <formula>0</formula>
    </cfRule>
  </conditionalFormatting>
  <conditionalFormatting sqref="AB981">
    <cfRule type="expression" dxfId="30" priority="5203">
      <formula>$L981=0</formula>
    </cfRule>
  </conditionalFormatting>
  <conditionalFormatting sqref="D982">
    <cfRule type="expression" dxfId="30" priority="19720">
      <formula>$L982=0</formula>
    </cfRule>
  </conditionalFormatting>
  <conditionalFormatting sqref="H982">
    <cfRule type="expression" dxfId="30" priority="19719">
      <formula>$L982=0</formula>
    </cfRule>
  </conditionalFormatting>
  <conditionalFormatting sqref="L982">
    <cfRule type="expression" dxfId="30" priority="19718">
      <formula>$L982=0</formula>
    </cfRule>
  </conditionalFormatting>
  <conditionalFormatting sqref="P982">
    <cfRule type="expression" dxfId="30" priority="19717">
      <formula>$L982=0</formula>
    </cfRule>
  </conditionalFormatting>
  <conditionalFormatting sqref="T982">
    <cfRule type="expression" dxfId="30" priority="19716">
      <formula>$L982=0</formula>
    </cfRule>
  </conditionalFormatting>
  <conditionalFormatting sqref="X982">
    <cfRule type="expression" dxfId="30" priority="19715">
      <formula>$L982=0</formula>
    </cfRule>
  </conditionalFormatting>
  <conditionalFormatting sqref="AB982">
    <cfRule type="expression" dxfId="30" priority="19714">
      <formula>$L982=0</formula>
    </cfRule>
  </conditionalFormatting>
  <conditionalFormatting sqref="A983:C983">
    <cfRule type="expression" dxfId="30" priority="12461">
      <formula>$L983=0</formula>
    </cfRule>
  </conditionalFormatting>
  <conditionalFormatting sqref="B983:C983">
    <cfRule type="cellIs" dxfId="31" priority="48756" operator="lessThan">
      <formula>0</formula>
    </cfRule>
    <cfRule type="cellIs" dxfId="32" priority="34238" operator="lessThan">
      <formula>0</formula>
    </cfRule>
  </conditionalFormatting>
  <conditionalFormatting sqref="D983">
    <cfRule type="expression" dxfId="30" priority="5202">
      <formula>$L983=0</formula>
    </cfRule>
  </conditionalFormatting>
  <conditionalFormatting sqref="E983:G983">
    <cfRule type="expression" dxfId="30" priority="12460">
      <formula>$L983=0</formula>
    </cfRule>
  </conditionalFormatting>
  <conditionalFormatting sqref="F983:G983">
    <cfRule type="cellIs" dxfId="31" priority="48755" operator="lessThan">
      <formula>0</formula>
    </cfRule>
    <cfRule type="cellIs" dxfId="32" priority="34237" operator="lessThan">
      <formula>0</formula>
    </cfRule>
  </conditionalFormatting>
  <conditionalFormatting sqref="H983">
    <cfRule type="expression" dxfId="30" priority="5201">
      <formula>$L983=0</formula>
    </cfRule>
  </conditionalFormatting>
  <conditionalFormatting sqref="I983:K983">
    <cfRule type="expression" dxfId="30" priority="12459">
      <formula>$L983=0</formula>
    </cfRule>
  </conditionalFormatting>
  <conditionalFormatting sqref="J983:K983">
    <cfRule type="cellIs" dxfId="31" priority="48754" operator="lessThan">
      <formula>0</formula>
    </cfRule>
    <cfRule type="cellIs" dxfId="32" priority="34236" operator="lessThan">
      <formula>0</formula>
    </cfRule>
  </conditionalFormatting>
  <conditionalFormatting sqref="L983">
    <cfRule type="expression" dxfId="30" priority="5200">
      <formula>$L983=0</formula>
    </cfRule>
  </conditionalFormatting>
  <conditionalFormatting sqref="M983:O983">
    <cfRule type="expression" dxfId="30" priority="12458">
      <formula>$L983=0</formula>
    </cfRule>
  </conditionalFormatting>
  <conditionalFormatting sqref="N983:O983">
    <cfRule type="cellIs" dxfId="31" priority="48753" operator="lessThan">
      <formula>0</formula>
    </cfRule>
    <cfRule type="cellIs" dxfId="32" priority="34235" operator="lessThan">
      <formula>0</formula>
    </cfRule>
  </conditionalFormatting>
  <conditionalFormatting sqref="P983">
    <cfRule type="expression" dxfId="30" priority="5199">
      <formula>$L983=0</formula>
    </cfRule>
  </conditionalFormatting>
  <conditionalFormatting sqref="Q983:S983">
    <cfRule type="expression" dxfId="30" priority="12457">
      <formula>$L983=0</formula>
    </cfRule>
  </conditionalFormatting>
  <conditionalFormatting sqref="R983:S983">
    <cfRule type="cellIs" dxfId="31" priority="48752" operator="lessThan">
      <formula>0</formula>
    </cfRule>
    <cfRule type="cellIs" dxfId="32" priority="34234" operator="lessThan">
      <formula>0</formula>
    </cfRule>
  </conditionalFormatting>
  <conditionalFormatting sqref="T983">
    <cfRule type="expression" dxfId="30" priority="5198">
      <formula>$L983=0</formula>
    </cfRule>
  </conditionalFormatting>
  <conditionalFormatting sqref="U983:W983">
    <cfRule type="expression" dxfId="30" priority="12456">
      <formula>$L983=0</formula>
    </cfRule>
  </conditionalFormatting>
  <conditionalFormatting sqref="V983:W983">
    <cfRule type="cellIs" dxfId="31" priority="48751" operator="lessThan">
      <formula>0</formula>
    </cfRule>
    <cfRule type="cellIs" dxfId="32" priority="34233" operator="lessThan">
      <formula>0</formula>
    </cfRule>
  </conditionalFormatting>
  <conditionalFormatting sqref="X983">
    <cfRule type="expression" dxfId="30" priority="5197">
      <formula>$L983=0</formula>
    </cfRule>
  </conditionalFormatting>
  <conditionalFormatting sqref="Y983:AA983">
    <cfRule type="expression" dxfId="30" priority="12455">
      <formula>$L983=0</formula>
    </cfRule>
  </conditionalFormatting>
  <conditionalFormatting sqref="Z983:AA983">
    <cfRule type="cellIs" dxfId="31" priority="48750" operator="lessThan">
      <formula>0</formula>
    </cfRule>
    <cfRule type="cellIs" dxfId="32" priority="34232" operator="lessThan">
      <formula>0</formula>
    </cfRule>
  </conditionalFormatting>
  <conditionalFormatting sqref="AB983">
    <cfRule type="expression" dxfId="30" priority="5196">
      <formula>$L983=0</formula>
    </cfRule>
  </conditionalFormatting>
  <conditionalFormatting sqref="D984">
    <cfRule type="expression" dxfId="30" priority="19713">
      <formula>$L984=0</formula>
    </cfRule>
  </conditionalFormatting>
  <conditionalFormatting sqref="H984">
    <cfRule type="expression" dxfId="30" priority="19712">
      <formula>$L984=0</formula>
    </cfRule>
  </conditionalFormatting>
  <conditionalFormatting sqref="L984">
    <cfRule type="expression" dxfId="30" priority="19711">
      <formula>$L984=0</formula>
    </cfRule>
  </conditionalFormatting>
  <conditionalFormatting sqref="P984">
    <cfRule type="expression" dxfId="30" priority="19710">
      <formula>$L984=0</formula>
    </cfRule>
  </conditionalFormatting>
  <conditionalFormatting sqref="T984">
    <cfRule type="expression" dxfId="30" priority="19709">
      <formula>$L984=0</formula>
    </cfRule>
  </conditionalFormatting>
  <conditionalFormatting sqref="X984">
    <cfRule type="expression" dxfId="30" priority="19708">
      <formula>$L984=0</formula>
    </cfRule>
  </conditionalFormatting>
  <conditionalFormatting sqref="AB984">
    <cfRule type="expression" dxfId="30" priority="19707">
      <formula>$L984=0</formula>
    </cfRule>
  </conditionalFormatting>
  <conditionalFormatting sqref="A985:C985">
    <cfRule type="expression" dxfId="30" priority="12454">
      <formula>$L985=0</formula>
    </cfRule>
  </conditionalFormatting>
  <conditionalFormatting sqref="B985:C985">
    <cfRule type="cellIs" dxfId="31" priority="48749" operator="lessThan">
      <formula>0</formula>
    </cfRule>
    <cfRule type="cellIs" dxfId="32" priority="34231" operator="lessThan">
      <formula>0</formula>
    </cfRule>
  </conditionalFormatting>
  <conditionalFormatting sqref="D985">
    <cfRule type="expression" dxfId="30" priority="5195">
      <formula>$L985=0</formula>
    </cfRule>
  </conditionalFormatting>
  <conditionalFormatting sqref="E985:G985">
    <cfRule type="expression" dxfId="30" priority="12453">
      <formula>$L985=0</formula>
    </cfRule>
  </conditionalFormatting>
  <conditionalFormatting sqref="F985:G985">
    <cfRule type="cellIs" dxfId="31" priority="48748" operator="lessThan">
      <formula>0</formula>
    </cfRule>
    <cfRule type="cellIs" dxfId="32" priority="34230" operator="lessThan">
      <formula>0</formula>
    </cfRule>
  </conditionalFormatting>
  <conditionalFormatting sqref="H985">
    <cfRule type="expression" dxfId="30" priority="5194">
      <formula>$L985=0</formula>
    </cfRule>
  </conditionalFormatting>
  <conditionalFormatting sqref="I985:K985">
    <cfRule type="expression" dxfId="30" priority="12452">
      <formula>$L985=0</formula>
    </cfRule>
  </conditionalFormatting>
  <conditionalFormatting sqref="J985:K985">
    <cfRule type="cellIs" dxfId="31" priority="48747" operator="lessThan">
      <formula>0</formula>
    </cfRule>
    <cfRule type="cellIs" dxfId="32" priority="34229" operator="lessThan">
      <formula>0</formula>
    </cfRule>
  </conditionalFormatting>
  <conditionalFormatting sqref="L985">
    <cfRule type="expression" dxfId="30" priority="5193">
      <formula>$L985=0</formula>
    </cfRule>
  </conditionalFormatting>
  <conditionalFormatting sqref="M985:O985">
    <cfRule type="expression" dxfId="30" priority="12451">
      <formula>$L985=0</formula>
    </cfRule>
  </conditionalFormatting>
  <conditionalFormatting sqref="N985:O985">
    <cfRule type="cellIs" dxfId="31" priority="48746" operator="lessThan">
      <formula>0</formula>
    </cfRule>
    <cfRule type="cellIs" dxfId="32" priority="34228" operator="lessThan">
      <formula>0</formula>
    </cfRule>
  </conditionalFormatting>
  <conditionalFormatting sqref="P985">
    <cfRule type="expression" dxfId="30" priority="5192">
      <formula>$L985=0</formula>
    </cfRule>
  </conditionalFormatting>
  <conditionalFormatting sqref="Q985:S985">
    <cfRule type="expression" dxfId="30" priority="12450">
      <formula>$L985=0</formula>
    </cfRule>
  </conditionalFormatting>
  <conditionalFormatting sqref="R985:S985">
    <cfRule type="cellIs" dxfId="31" priority="48745" operator="lessThan">
      <formula>0</formula>
    </cfRule>
    <cfRule type="cellIs" dxfId="32" priority="34227" operator="lessThan">
      <formula>0</formula>
    </cfRule>
  </conditionalFormatting>
  <conditionalFormatting sqref="T985">
    <cfRule type="expression" dxfId="30" priority="5191">
      <formula>$L985=0</formula>
    </cfRule>
  </conditionalFormatting>
  <conditionalFormatting sqref="U985:W985">
    <cfRule type="expression" dxfId="30" priority="12449">
      <formula>$L985=0</formula>
    </cfRule>
  </conditionalFormatting>
  <conditionalFormatting sqref="V985:W985">
    <cfRule type="cellIs" dxfId="31" priority="48744" operator="lessThan">
      <formula>0</formula>
    </cfRule>
    <cfRule type="cellIs" dxfId="32" priority="34226" operator="lessThan">
      <formula>0</formula>
    </cfRule>
  </conditionalFormatting>
  <conditionalFormatting sqref="X985">
    <cfRule type="expression" dxfId="30" priority="5190">
      <formula>$L985=0</formula>
    </cfRule>
  </conditionalFormatting>
  <conditionalFormatting sqref="Y985:AA985">
    <cfRule type="expression" dxfId="30" priority="12448">
      <formula>$L985=0</formula>
    </cfRule>
  </conditionalFormatting>
  <conditionalFormatting sqref="Z985:AA985">
    <cfRule type="cellIs" dxfId="31" priority="48743" operator="lessThan">
      <formula>0</formula>
    </cfRule>
    <cfRule type="cellIs" dxfId="32" priority="34225" operator="lessThan">
      <formula>0</formula>
    </cfRule>
  </conditionalFormatting>
  <conditionalFormatting sqref="AB985">
    <cfRule type="expression" dxfId="30" priority="5189">
      <formula>$L985=0</formula>
    </cfRule>
  </conditionalFormatting>
  <conditionalFormatting sqref="D986">
    <cfRule type="expression" dxfId="30" priority="19706">
      <formula>$L986=0</formula>
    </cfRule>
  </conditionalFormatting>
  <conditionalFormatting sqref="H986">
    <cfRule type="expression" dxfId="30" priority="19705">
      <formula>$L986=0</formula>
    </cfRule>
  </conditionalFormatting>
  <conditionalFormatting sqref="L986">
    <cfRule type="expression" dxfId="30" priority="19704">
      <formula>$L986=0</formula>
    </cfRule>
  </conditionalFormatting>
  <conditionalFormatting sqref="P986">
    <cfRule type="expression" dxfId="30" priority="19703">
      <formula>$L986=0</formula>
    </cfRule>
  </conditionalFormatting>
  <conditionalFormatting sqref="T986">
    <cfRule type="expression" dxfId="30" priority="19702">
      <formula>$L986=0</formula>
    </cfRule>
  </conditionalFormatting>
  <conditionalFormatting sqref="X986">
    <cfRule type="expression" dxfId="30" priority="19701">
      <formula>$L986=0</formula>
    </cfRule>
  </conditionalFormatting>
  <conditionalFormatting sqref="AB986">
    <cfRule type="expression" dxfId="30" priority="19700">
      <formula>$L986=0</formula>
    </cfRule>
  </conditionalFormatting>
  <conditionalFormatting sqref="A987:C987">
    <cfRule type="expression" dxfId="30" priority="12447">
      <formula>$L987=0</formula>
    </cfRule>
  </conditionalFormatting>
  <conditionalFormatting sqref="B987:C987">
    <cfRule type="cellIs" dxfId="31" priority="48742" operator="lessThan">
      <formula>0</formula>
    </cfRule>
    <cfRule type="cellIs" dxfId="32" priority="34224" operator="lessThan">
      <formula>0</formula>
    </cfRule>
  </conditionalFormatting>
  <conditionalFormatting sqref="D987">
    <cfRule type="expression" dxfId="30" priority="5188">
      <formula>$L987=0</formula>
    </cfRule>
  </conditionalFormatting>
  <conditionalFormatting sqref="E987:G987">
    <cfRule type="expression" dxfId="30" priority="12446">
      <formula>$L987=0</formula>
    </cfRule>
  </conditionalFormatting>
  <conditionalFormatting sqref="F987:G987">
    <cfRule type="cellIs" dxfId="31" priority="48741" operator="lessThan">
      <formula>0</formula>
    </cfRule>
    <cfRule type="cellIs" dxfId="32" priority="34223" operator="lessThan">
      <formula>0</formula>
    </cfRule>
  </conditionalFormatting>
  <conditionalFormatting sqref="H987">
    <cfRule type="expression" dxfId="30" priority="5187">
      <formula>$L987=0</formula>
    </cfRule>
  </conditionalFormatting>
  <conditionalFormatting sqref="I987:K987">
    <cfRule type="expression" dxfId="30" priority="12445">
      <formula>$L987=0</formula>
    </cfRule>
  </conditionalFormatting>
  <conditionalFormatting sqref="J987:K987">
    <cfRule type="cellIs" dxfId="31" priority="48740" operator="lessThan">
      <formula>0</formula>
    </cfRule>
    <cfRule type="cellIs" dxfId="32" priority="34222" operator="lessThan">
      <formula>0</formula>
    </cfRule>
  </conditionalFormatting>
  <conditionalFormatting sqref="L987">
    <cfRule type="expression" dxfId="30" priority="5186">
      <formula>$L987=0</formula>
    </cfRule>
  </conditionalFormatting>
  <conditionalFormatting sqref="M987:O987">
    <cfRule type="expression" dxfId="30" priority="12444">
      <formula>$L987=0</formula>
    </cfRule>
  </conditionalFormatting>
  <conditionalFormatting sqref="N987:O987">
    <cfRule type="cellIs" dxfId="31" priority="48739" operator="lessThan">
      <formula>0</formula>
    </cfRule>
    <cfRule type="cellIs" dxfId="32" priority="34221" operator="lessThan">
      <formula>0</formula>
    </cfRule>
  </conditionalFormatting>
  <conditionalFormatting sqref="P987">
    <cfRule type="expression" dxfId="30" priority="5185">
      <formula>$L987=0</formula>
    </cfRule>
  </conditionalFormatting>
  <conditionalFormatting sqref="Q987:S987">
    <cfRule type="expression" dxfId="30" priority="12443">
      <formula>$L987=0</formula>
    </cfRule>
  </conditionalFormatting>
  <conditionalFormatting sqref="R987:S987">
    <cfRule type="cellIs" dxfId="31" priority="48738" operator="lessThan">
      <formula>0</formula>
    </cfRule>
    <cfRule type="cellIs" dxfId="32" priority="34220" operator="lessThan">
      <formula>0</formula>
    </cfRule>
  </conditionalFormatting>
  <conditionalFormatting sqref="T987">
    <cfRule type="expression" dxfId="30" priority="5184">
      <formula>$L987=0</formula>
    </cfRule>
  </conditionalFormatting>
  <conditionalFormatting sqref="U987:W987">
    <cfRule type="expression" dxfId="30" priority="12442">
      <formula>$L987=0</formula>
    </cfRule>
  </conditionalFormatting>
  <conditionalFormatting sqref="V987:W987">
    <cfRule type="cellIs" dxfId="31" priority="48737" operator="lessThan">
      <formula>0</formula>
    </cfRule>
    <cfRule type="cellIs" dxfId="32" priority="34219" operator="lessThan">
      <formula>0</formula>
    </cfRule>
  </conditionalFormatting>
  <conditionalFormatting sqref="X987">
    <cfRule type="expression" dxfId="30" priority="5183">
      <formula>$L987=0</formula>
    </cfRule>
  </conditionalFormatting>
  <conditionalFormatting sqref="Y987:AA987">
    <cfRule type="expression" dxfId="30" priority="12441">
      <formula>$L987=0</formula>
    </cfRule>
  </conditionalFormatting>
  <conditionalFormatting sqref="Z987:AA987">
    <cfRule type="cellIs" dxfId="31" priority="48736" operator="lessThan">
      <formula>0</formula>
    </cfRule>
    <cfRule type="cellIs" dxfId="32" priority="34218" operator="lessThan">
      <formula>0</formula>
    </cfRule>
  </conditionalFormatting>
  <conditionalFormatting sqref="AB987">
    <cfRule type="expression" dxfId="30" priority="5182">
      <formula>$L987=0</formula>
    </cfRule>
  </conditionalFormatting>
  <conditionalFormatting sqref="D988">
    <cfRule type="expression" dxfId="30" priority="19699">
      <formula>$L988=0</formula>
    </cfRule>
  </conditionalFormatting>
  <conditionalFormatting sqref="H988">
    <cfRule type="expression" dxfId="30" priority="19698">
      <formula>$L988=0</formula>
    </cfRule>
  </conditionalFormatting>
  <conditionalFormatting sqref="L988">
    <cfRule type="expression" dxfId="30" priority="19697">
      <formula>$L988=0</formula>
    </cfRule>
  </conditionalFormatting>
  <conditionalFormatting sqref="P988">
    <cfRule type="expression" dxfId="30" priority="19696">
      <formula>$L988=0</formula>
    </cfRule>
  </conditionalFormatting>
  <conditionalFormatting sqref="T988">
    <cfRule type="expression" dxfId="30" priority="19695">
      <formula>$L988=0</formula>
    </cfRule>
  </conditionalFormatting>
  <conditionalFormatting sqref="X988">
    <cfRule type="expression" dxfId="30" priority="19694">
      <formula>$L988=0</formula>
    </cfRule>
  </conditionalFormatting>
  <conditionalFormatting sqref="AB988">
    <cfRule type="expression" dxfId="30" priority="19693">
      <formula>$L988=0</formula>
    </cfRule>
  </conditionalFormatting>
  <conditionalFormatting sqref="A989:C989">
    <cfRule type="expression" dxfId="30" priority="12440">
      <formula>$L989=0</formula>
    </cfRule>
  </conditionalFormatting>
  <conditionalFormatting sqref="B989:C989">
    <cfRule type="cellIs" dxfId="31" priority="48735" operator="lessThan">
      <formula>0</formula>
    </cfRule>
    <cfRule type="cellIs" dxfId="32" priority="34217" operator="lessThan">
      <formula>0</formula>
    </cfRule>
  </conditionalFormatting>
  <conditionalFormatting sqref="D989">
    <cfRule type="expression" dxfId="30" priority="5181">
      <formula>$L989=0</formula>
    </cfRule>
  </conditionalFormatting>
  <conditionalFormatting sqref="E989:G989">
    <cfRule type="expression" dxfId="30" priority="12439">
      <formula>$L989=0</formula>
    </cfRule>
  </conditionalFormatting>
  <conditionalFormatting sqref="F989:G989">
    <cfRule type="cellIs" dxfId="31" priority="48734" operator="lessThan">
      <formula>0</formula>
    </cfRule>
    <cfRule type="cellIs" dxfId="32" priority="34216" operator="lessThan">
      <formula>0</formula>
    </cfRule>
  </conditionalFormatting>
  <conditionalFormatting sqref="H989">
    <cfRule type="expression" dxfId="30" priority="5180">
      <formula>$L989=0</formula>
    </cfRule>
  </conditionalFormatting>
  <conditionalFormatting sqref="I989:K989">
    <cfRule type="expression" dxfId="30" priority="12438">
      <formula>$L989=0</formula>
    </cfRule>
  </conditionalFormatting>
  <conditionalFormatting sqref="J989:K989">
    <cfRule type="cellIs" dxfId="31" priority="48733" operator="lessThan">
      <formula>0</formula>
    </cfRule>
    <cfRule type="cellIs" dxfId="32" priority="34215" operator="lessThan">
      <formula>0</formula>
    </cfRule>
  </conditionalFormatting>
  <conditionalFormatting sqref="L989">
    <cfRule type="expression" dxfId="30" priority="5179">
      <formula>$L989=0</formula>
    </cfRule>
  </conditionalFormatting>
  <conditionalFormatting sqref="M989:O989">
    <cfRule type="expression" dxfId="30" priority="12437">
      <formula>$L989=0</formula>
    </cfRule>
  </conditionalFormatting>
  <conditionalFormatting sqref="N989:O989">
    <cfRule type="cellIs" dxfId="31" priority="48732" operator="lessThan">
      <formula>0</formula>
    </cfRule>
    <cfRule type="cellIs" dxfId="32" priority="34214" operator="lessThan">
      <formula>0</formula>
    </cfRule>
  </conditionalFormatting>
  <conditionalFormatting sqref="P989">
    <cfRule type="expression" dxfId="30" priority="5178">
      <formula>$L989=0</formula>
    </cfRule>
  </conditionalFormatting>
  <conditionalFormatting sqref="Q989:S989">
    <cfRule type="expression" dxfId="30" priority="12436">
      <formula>$L989=0</formula>
    </cfRule>
  </conditionalFormatting>
  <conditionalFormatting sqref="R989:S989">
    <cfRule type="cellIs" dxfId="31" priority="48731" operator="lessThan">
      <formula>0</formula>
    </cfRule>
    <cfRule type="cellIs" dxfId="32" priority="34213" operator="lessThan">
      <formula>0</formula>
    </cfRule>
  </conditionalFormatting>
  <conditionalFormatting sqref="T989">
    <cfRule type="expression" dxfId="30" priority="5177">
      <formula>$L989=0</formula>
    </cfRule>
  </conditionalFormatting>
  <conditionalFormatting sqref="U989:W989">
    <cfRule type="expression" dxfId="30" priority="12435">
      <formula>$L989=0</formula>
    </cfRule>
  </conditionalFormatting>
  <conditionalFormatting sqref="V989:W989">
    <cfRule type="cellIs" dxfId="31" priority="48730" operator="lessThan">
      <formula>0</formula>
    </cfRule>
    <cfRule type="cellIs" dxfId="32" priority="34212" operator="lessThan">
      <formula>0</formula>
    </cfRule>
  </conditionalFormatting>
  <conditionalFormatting sqref="X989">
    <cfRule type="expression" dxfId="30" priority="5176">
      <formula>$L989=0</formula>
    </cfRule>
  </conditionalFormatting>
  <conditionalFormatting sqref="Y989:AA989">
    <cfRule type="expression" dxfId="30" priority="12434">
      <formula>$L989=0</formula>
    </cfRule>
  </conditionalFormatting>
  <conditionalFormatting sqref="Z989:AA989">
    <cfRule type="cellIs" dxfId="31" priority="48729" operator="lessThan">
      <formula>0</formula>
    </cfRule>
    <cfRule type="cellIs" dxfId="32" priority="34211" operator="lessThan">
      <formula>0</formula>
    </cfRule>
  </conditionalFormatting>
  <conditionalFormatting sqref="AB989">
    <cfRule type="expression" dxfId="30" priority="5175">
      <formula>$L989=0</formula>
    </cfRule>
  </conditionalFormatting>
  <conditionalFormatting sqref="D990">
    <cfRule type="expression" dxfId="30" priority="19692">
      <formula>$L990=0</formula>
    </cfRule>
  </conditionalFormatting>
  <conditionalFormatting sqref="H990">
    <cfRule type="expression" dxfId="30" priority="19691">
      <formula>$L990=0</formula>
    </cfRule>
  </conditionalFormatting>
  <conditionalFormatting sqref="L990">
    <cfRule type="expression" dxfId="30" priority="19690">
      <formula>$L990=0</formula>
    </cfRule>
  </conditionalFormatting>
  <conditionalFormatting sqref="P990">
    <cfRule type="expression" dxfId="30" priority="19689">
      <formula>$L990=0</formula>
    </cfRule>
  </conditionalFormatting>
  <conditionalFormatting sqref="T990">
    <cfRule type="expression" dxfId="30" priority="19688">
      <formula>$L990=0</formula>
    </cfRule>
  </conditionalFormatting>
  <conditionalFormatting sqref="X990">
    <cfRule type="expression" dxfId="30" priority="19687">
      <formula>$L990=0</formula>
    </cfRule>
  </conditionalFormatting>
  <conditionalFormatting sqref="AB990">
    <cfRule type="expression" dxfId="30" priority="19686">
      <formula>$L990=0</formula>
    </cfRule>
  </conditionalFormatting>
  <conditionalFormatting sqref="A991:C991">
    <cfRule type="expression" dxfId="30" priority="12433">
      <formula>$L991=0</formula>
    </cfRule>
  </conditionalFormatting>
  <conditionalFormatting sqref="B991:C991">
    <cfRule type="cellIs" dxfId="31" priority="48728" operator="lessThan">
      <formula>0</formula>
    </cfRule>
    <cfRule type="cellIs" dxfId="32" priority="34210" operator="lessThan">
      <formula>0</formula>
    </cfRule>
  </conditionalFormatting>
  <conditionalFormatting sqref="D991">
    <cfRule type="expression" dxfId="30" priority="5174">
      <formula>$L991=0</formula>
    </cfRule>
  </conditionalFormatting>
  <conditionalFormatting sqref="E991:G991">
    <cfRule type="expression" dxfId="30" priority="12432">
      <formula>$L991=0</formula>
    </cfRule>
  </conditionalFormatting>
  <conditionalFormatting sqref="F991:G991">
    <cfRule type="cellIs" dxfId="31" priority="48727" operator="lessThan">
      <formula>0</formula>
    </cfRule>
    <cfRule type="cellIs" dxfId="32" priority="34209" operator="lessThan">
      <formula>0</formula>
    </cfRule>
  </conditionalFormatting>
  <conditionalFormatting sqref="H991">
    <cfRule type="expression" dxfId="30" priority="5173">
      <formula>$L991=0</formula>
    </cfRule>
  </conditionalFormatting>
  <conditionalFormatting sqref="I991:K991">
    <cfRule type="expression" dxfId="30" priority="12431">
      <formula>$L991=0</formula>
    </cfRule>
  </conditionalFormatting>
  <conditionalFormatting sqref="J991:K991">
    <cfRule type="cellIs" dxfId="31" priority="48726" operator="lessThan">
      <formula>0</formula>
    </cfRule>
    <cfRule type="cellIs" dxfId="32" priority="34208" operator="lessThan">
      <formula>0</formula>
    </cfRule>
  </conditionalFormatting>
  <conditionalFormatting sqref="L991">
    <cfRule type="expression" dxfId="30" priority="5172">
      <formula>$L991=0</formula>
    </cfRule>
  </conditionalFormatting>
  <conditionalFormatting sqref="M991:O991">
    <cfRule type="expression" dxfId="30" priority="12430">
      <formula>$L991=0</formula>
    </cfRule>
  </conditionalFormatting>
  <conditionalFormatting sqref="N991:O991">
    <cfRule type="cellIs" dxfId="31" priority="48725" operator="lessThan">
      <formula>0</formula>
    </cfRule>
    <cfRule type="cellIs" dxfId="32" priority="34207" operator="lessThan">
      <formula>0</formula>
    </cfRule>
  </conditionalFormatting>
  <conditionalFormatting sqref="P991">
    <cfRule type="expression" dxfId="30" priority="5171">
      <formula>$L991=0</formula>
    </cfRule>
  </conditionalFormatting>
  <conditionalFormatting sqref="Q991:S991">
    <cfRule type="expression" dxfId="30" priority="12429">
      <formula>$L991=0</formula>
    </cfRule>
  </conditionalFormatting>
  <conditionalFormatting sqref="R991:S991">
    <cfRule type="cellIs" dxfId="31" priority="48724" operator="lessThan">
      <formula>0</formula>
    </cfRule>
    <cfRule type="cellIs" dxfId="32" priority="34206" operator="lessThan">
      <formula>0</formula>
    </cfRule>
  </conditionalFormatting>
  <conditionalFormatting sqref="T991">
    <cfRule type="expression" dxfId="30" priority="5170">
      <formula>$L991=0</formula>
    </cfRule>
  </conditionalFormatting>
  <conditionalFormatting sqref="U991:W991">
    <cfRule type="expression" dxfId="30" priority="12428">
      <formula>$L991=0</formula>
    </cfRule>
  </conditionalFormatting>
  <conditionalFormatting sqref="V991:W991">
    <cfRule type="cellIs" dxfId="31" priority="48723" operator="lessThan">
      <formula>0</formula>
    </cfRule>
    <cfRule type="cellIs" dxfId="32" priority="34205" operator="lessThan">
      <formula>0</formula>
    </cfRule>
  </conditionalFormatting>
  <conditionalFormatting sqref="X991">
    <cfRule type="expression" dxfId="30" priority="5169">
      <formula>$L991=0</formula>
    </cfRule>
  </conditionalFormatting>
  <conditionalFormatting sqref="Y991:AA991">
    <cfRule type="expression" dxfId="30" priority="12427">
      <formula>$L991=0</formula>
    </cfRule>
  </conditionalFormatting>
  <conditionalFormatting sqref="Z991:AA991">
    <cfRule type="cellIs" dxfId="31" priority="48722" operator="lessThan">
      <formula>0</formula>
    </cfRule>
    <cfRule type="cellIs" dxfId="32" priority="34204" operator="lessThan">
      <formula>0</formula>
    </cfRule>
  </conditionalFormatting>
  <conditionalFormatting sqref="AB991">
    <cfRule type="expression" dxfId="30" priority="5168">
      <formula>$L991=0</formula>
    </cfRule>
  </conditionalFormatting>
  <conditionalFormatting sqref="D992">
    <cfRule type="expression" dxfId="30" priority="19685">
      <formula>$L992=0</formula>
    </cfRule>
  </conditionalFormatting>
  <conditionalFormatting sqref="H992">
    <cfRule type="expression" dxfId="30" priority="19684">
      <formula>$L992=0</formula>
    </cfRule>
  </conditionalFormatting>
  <conditionalFormatting sqref="L992">
    <cfRule type="expression" dxfId="30" priority="19683">
      <formula>$L992=0</formula>
    </cfRule>
  </conditionalFormatting>
  <conditionalFormatting sqref="P992">
    <cfRule type="expression" dxfId="30" priority="19682">
      <formula>$L992=0</formula>
    </cfRule>
  </conditionalFormatting>
  <conditionalFormatting sqref="T992">
    <cfRule type="expression" dxfId="30" priority="19681">
      <formula>$L992=0</formula>
    </cfRule>
  </conditionalFormatting>
  <conditionalFormatting sqref="X992">
    <cfRule type="expression" dxfId="30" priority="19680">
      <formula>$L992=0</formula>
    </cfRule>
  </conditionalFormatting>
  <conditionalFormatting sqref="AB992">
    <cfRule type="expression" dxfId="30" priority="19679">
      <formula>$L992=0</formula>
    </cfRule>
  </conditionalFormatting>
  <conditionalFormatting sqref="A993:C993">
    <cfRule type="expression" dxfId="30" priority="12426">
      <formula>$L993=0</formula>
    </cfRule>
  </conditionalFormatting>
  <conditionalFormatting sqref="B993:C993">
    <cfRule type="cellIs" dxfId="31" priority="48721" operator="lessThan">
      <formula>0</formula>
    </cfRule>
    <cfRule type="cellIs" dxfId="32" priority="34203" operator="lessThan">
      <formula>0</formula>
    </cfRule>
  </conditionalFormatting>
  <conditionalFormatting sqref="D993">
    <cfRule type="expression" dxfId="30" priority="5167">
      <formula>$L993=0</formula>
    </cfRule>
  </conditionalFormatting>
  <conditionalFormatting sqref="E993:G993">
    <cfRule type="expression" dxfId="30" priority="12425">
      <formula>$L993=0</formula>
    </cfRule>
  </conditionalFormatting>
  <conditionalFormatting sqref="F993:G993">
    <cfRule type="cellIs" dxfId="31" priority="48720" operator="lessThan">
      <formula>0</formula>
    </cfRule>
    <cfRule type="cellIs" dxfId="32" priority="34202" operator="lessThan">
      <formula>0</formula>
    </cfRule>
  </conditionalFormatting>
  <conditionalFormatting sqref="H993">
    <cfRule type="expression" dxfId="30" priority="5166">
      <formula>$L993=0</formula>
    </cfRule>
  </conditionalFormatting>
  <conditionalFormatting sqref="I993:K993">
    <cfRule type="expression" dxfId="30" priority="12424">
      <formula>$L993=0</formula>
    </cfRule>
  </conditionalFormatting>
  <conditionalFormatting sqref="J993:K993">
    <cfRule type="cellIs" dxfId="31" priority="48719" operator="lessThan">
      <formula>0</formula>
    </cfRule>
    <cfRule type="cellIs" dxfId="32" priority="34201" operator="lessThan">
      <formula>0</formula>
    </cfRule>
  </conditionalFormatting>
  <conditionalFormatting sqref="L993">
    <cfRule type="expression" dxfId="30" priority="5165">
      <formula>$L993=0</formula>
    </cfRule>
  </conditionalFormatting>
  <conditionalFormatting sqref="M993:O993">
    <cfRule type="expression" dxfId="30" priority="12423">
      <formula>$L993=0</formula>
    </cfRule>
  </conditionalFormatting>
  <conditionalFormatting sqref="N993:O993">
    <cfRule type="cellIs" dxfId="31" priority="48718" operator="lessThan">
      <formula>0</formula>
    </cfRule>
    <cfRule type="cellIs" dxfId="32" priority="34200" operator="lessThan">
      <formula>0</formula>
    </cfRule>
  </conditionalFormatting>
  <conditionalFormatting sqref="P993">
    <cfRule type="expression" dxfId="30" priority="5164">
      <formula>$L993=0</formula>
    </cfRule>
  </conditionalFormatting>
  <conditionalFormatting sqref="Q993:S993">
    <cfRule type="expression" dxfId="30" priority="12422">
      <formula>$L993=0</formula>
    </cfRule>
  </conditionalFormatting>
  <conditionalFormatting sqref="R993:S993">
    <cfRule type="cellIs" dxfId="31" priority="48717" operator="lessThan">
      <formula>0</formula>
    </cfRule>
    <cfRule type="cellIs" dxfId="32" priority="34199" operator="lessThan">
      <formula>0</formula>
    </cfRule>
  </conditionalFormatting>
  <conditionalFormatting sqref="T993">
    <cfRule type="expression" dxfId="30" priority="5163">
      <formula>$L993=0</formula>
    </cfRule>
  </conditionalFormatting>
  <conditionalFormatting sqref="U993:W993">
    <cfRule type="expression" dxfId="30" priority="12421">
      <formula>$L993=0</formula>
    </cfRule>
  </conditionalFormatting>
  <conditionalFormatting sqref="V993:W993">
    <cfRule type="cellIs" dxfId="31" priority="48716" operator="lessThan">
      <formula>0</formula>
    </cfRule>
    <cfRule type="cellIs" dxfId="32" priority="34198" operator="lessThan">
      <formula>0</formula>
    </cfRule>
  </conditionalFormatting>
  <conditionalFormatting sqref="X993">
    <cfRule type="expression" dxfId="30" priority="5162">
      <formula>$L993=0</formula>
    </cfRule>
  </conditionalFormatting>
  <conditionalFormatting sqref="Y993:AA993">
    <cfRule type="expression" dxfId="30" priority="12420">
      <formula>$L993=0</formula>
    </cfRule>
  </conditionalFormatting>
  <conditionalFormatting sqref="Z993:AA993">
    <cfRule type="cellIs" dxfId="31" priority="48715" operator="lessThan">
      <formula>0</formula>
    </cfRule>
    <cfRule type="cellIs" dxfId="32" priority="34197" operator="lessThan">
      <formula>0</formula>
    </cfRule>
  </conditionalFormatting>
  <conditionalFormatting sqref="AB993">
    <cfRule type="expression" dxfId="30" priority="5161">
      <formula>$L993=0</formula>
    </cfRule>
  </conditionalFormatting>
  <conditionalFormatting sqref="D994">
    <cfRule type="expression" dxfId="30" priority="19678">
      <formula>$L994=0</formula>
    </cfRule>
  </conditionalFormatting>
  <conditionalFormatting sqref="H994">
    <cfRule type="expression" dxfId="30" priority="19677">
      <formula>$L994=0</formula>
    </cfRule>
  </conditionalFormatting>
  <conditionalFormatting sqref="L994">
    <cfRule type="expression" dxfId="30" priority="19676">
      <formula>$L994=0</formula>
    </cfRule>
  </conditionalFormatting>
  <conditionalFormatting sqref="P994">
    <cfRule type="expression" dxfId="30" priority="19675">
      <formula>$L994=0</formula>
    </cfRule>
  </conditionalFormatting>
  <conditionalFormatting sqref="T994">
    <cfRule type="expression" dxfId="30" priority="19674">
      <formula>$L994=0</formula>
    </cfRule>
  </conditionalFormatting>
  <conditionalFormatting sqref="X994">
    <cfRule type="expression" dxfId="30" priority="19673">
      <formula>$L994=0</formula>
    </cfRule>
  </conditionalFormatting>
  <conditionalFormatting sqref="AB994">
    <cfRule type="expression" dxfId="30" priority="19672">
      <formula>$L994=0</formula>
    </cfRule>
  </conditionalFormatting>
  <conditionalFormatting sqref="A995:C995">
    <cfRule type="expression" dxfId="30" priority="12419">
      <formula>$L995=0</formula>
    </cfRule>
  </conditionalFormatting>
  <conditionalFormatting sqref="B995:C995">
    <cfRule type="cellIs" dxfId="31" priority="48714" operator="lessThan">
      <formula>0</formula>
    </cfRule>
    <cfRule type="cellIs" dxfId="32" priority="34196" operator="lessThan">
      <formula>0</formula>
    </cfRule>
  </conditionalFormatting>
  <conditionalFormatting sqref="D995">
    <cfRule type="expression" dxfId="30" priority="5160">
      <formula>$L995=0</formula>
    </cfRule>
  </conditionalFormatting>
  <conditionalFormatting sqref="E995:G995">
    <cfRule type="expression" dxfId="30" priority="12418">
      <formula>$L995=0</formula>
    </cfRule>
  </conditionalFormatting>
  <conditionalFormatting sqref="F995:G995">
    <cfRule type="cellIs" dxfId="31" priority="48713" operator="lessThan">
      <formula>0</formula>
    </cfRule>
    <cfRule type="cellIs" dxfId="32" priority="34195" operator="lessThan">
      <formula>0</formula>
    </cfRule>
  </conditionalFormatting>
  <conditionalFormatting sqref="H995">
    <cfRule type="expression" dxfId="30" priority="5159">
      <formula>$L995=0</formula>
    </cfRule>
  </conditionalFormatting>
  <conditionalFormatting sqref="I995:K995">
    <cfRule type="expression" dxfId="30" priority="12417">
      <formula>$L995=0</formula>
    </cfRule>
  </conditionalFormatting>
  <conditionalFormatting sqref="J995:K995">
    <cfRule type="cellIs" dxfId="31" priority="48712" operator="lessThan">
      <formula>0</formula>
    </cfRule>
    <cfRule type="cellIs" dxfId="32" priority="34194" operator="lessThan">
      <formula>0</formula>
    </cfRule>
  </conditionalFormatting>
  <conditionalFormatting sqref="L995">
    <cfRule type="expression" dxfId="30" priority="5158">
      <formula>$L995=0</formula>
    </cfRule>
  </conditionalFormatting>
  <conditionalFormatting sqref="M995:O995">
    <cfRule type="expression" dxfId="30" priority="12416">
      <formula>$L995=0</formula>
    </cfRule>
  </conditionalFormatting>
  <conditionalFormatting sqref="N995:O995">
    <cfRule type="cellIs" dxfId="31" priority="48711" operator="lessThan">
      <formula>0</formula>
    </cfRule>
    <cfRule type="cellIs" dxfId="32" priority="34193" operator="lessThan">
      <formula>0</formula>
    </cfRule>
  </conditionalFormatting>
  <conditionalFormatting sqref="P995">
    <cfRule type="expression" dxfId="30" priority="5157">
      <formula>$L995=0</formula>
    </cfRule>
  </conditionalFormatting>
  <conditionalFormatting sqref="Q995:S995">
    <cfRule type="expression" dxfId="30" priority="12415">
      <formula>$L995=0</formula>
    </cfRule>
  </conditionalFormatting>
  <conditionalFormatting sqref="R995:S995">
    <cfRule type="cellIs" dxfId="31" priority="48710" operator="lessThan">
      <formula>0</formula>
    </cfRule>
    <cfRule type="cellIs" dxfId="32" priority="34192" operator="lessThan">
      <formula>0</formula>
    </cfRule>
  </conditionalFormatting>
  <conditionalFormatting sqref="T995">
    <cfRule type="expression" dxfId="30" priority="5156">
      <formula>$L995=0</formula>
    </cfRule>
  </conditionalFormatting>
  <conditionalFormatting sqref="U995:W995">
    <cfRule type="expression" dxfId="30" priority="12414">
      <formula>$L995=0</formula>
    </cfRule>
  </conditionalFormatting>
  <conditionalFormatting sqref="V995:W995">
    <cfRule type="cellIs" dxfId="31" priority="48709" operator="lessThan">
      <formula>0</formula>
    </cfRule>
    <cfRule type="cellIs" dxfId="32" priority="34191" operator="lessThan">
      <formula>0</formula>
    </cfRule>
  </conditionalFormatting>
  <conditionalFormatting sqref="X995">
    <cfRule type="expression" dxfId="30" priority="5155">
      <formula>$L995=0</formula>
    </cfRule>
  </conditionalFormatting>
  <conditionalFormatting sqref="Y995:AA995">
    <cfRule type="expression" dxfId="30" priority="12413">
      <formula>$L995=0</formula>
    </cfRule>
  </conditionalFormatting>
  <conditionalFormatting sqref="Z995:AA995">
    <cfRule type="cellIs" dxfId="31" priority="48708" operator="lessThan">
      <formula>0</formula>
    </cfRule>
    <cfRule type="cellIs" dxfId="32" priority="34190" operator="lessThan">
      <formula>0</formula>
    </cfRule>
  </conditionalFormatting>
  <conditionalFormatting sqref="AB995">
    <cfRule type="expression" dxfId="30" priority="5154">
      <formula>$L995=0</formula>
    </cfRule>
  </conditionalFormatting>
  <conditionalFormatting sqref="D996">
    <cfRule type="expression" dxfId="30" priority="19671">
      <formula>$L996=0</formula>
    </cfRule>
  </conditionalFormatting>
  <conditionalFormatting sqref="H996">
    <cfRule type="expression" dxfId="30" priority="19670">
      <formula>$L996=0</formula>
    </cfRule>
  </conditionalFormatting>
  <conditionalFormatting sqref="L996">
    <cfRule type="expression" dxfId="30" priority="19669">
      <formula>$L996=0</formula>
    </cfRule>
  </conditionalFormatting>
  <conditionalFormatting sqref="P996">
    <cfRule type="expression" dxfId="30" priority="19668">
      <formula>$L996=0</formula>
    </cfRule>
  </conditionalFormatting>
  <conditionalFormatting sqref="T996">
    <cfRule type="expression" dxfId="30" priority="19667">
      <formula>$L996=0</formula>
    </cfRule>
  </conditionalFormatting>
  <conditionalFormatting sqref="X996">
    <cfRule type="expression" dxfId="30" priority="19666">
      <formula>$L996=0</formula>
    </cfRule>
  </conditionalFormatting>
  <conditionalFormatting sqref="AB996">
    <cfRule type="expression" dxfId="30" priority="19665">
      <formula>$L996=0</formula>
    </cfRule>
  </conditionalFormatting>
  <conditionalFormatting sqref="A997:C997">
    <cfRule type="expression" dxfId="30" priority="12412">
      <formula>$L997=0</formula>
    </cfRule>
  </conditionalFormatting>
  <conditionalFormatting sqref="B997:C997">
    <cfRule type="cellIs" dxfId="31" priority="48707" operator="lessThan">
      <formula>0</formula>
    </cfRule>
    <cfRule type="cellIs" dxfId="32" priority="34189" operator="lessThan">
      <formula>0</formula>
    </cfRule>
  </conditionalFormatting>
  <conditionalFormatting sqref="D997">
    <cfRule type="expression" dxfId="30" priority="5153">
      <formula>$L997=0</formula>
    </cfRule>
  </conditionalFormatting>
  <conditionalFormatting sqref="E997:G997">
    <cfRule type="expression" dxfId="30" priority="12411">
      <formula>$L997=0</formula>
    </cfRule>
  </conditionalFormatting>
  <conditionalFormatting sqref="F997:G997">
    <cfRule type="cellIs" dxfId="31" priority="48706" operator="lessThan">
      <formula>0</formula>
    </cfRule>
    <cfRule type="cellIs" dxfId="32" priority="34188" operator="lessThan">
      <formula>0</formula>
    </cfRule>
  </conditionalFormatting>
  <conditionalFormatting sqref="H997">
    <cfRule type="expression" dxfId="30" priority="5152">
      <formula>$L997=0</formula>
    </cfRule>
  </conditionalFormatting>
  <conditionalFormatting sqref="I997:K997">
    <cfRule type="expression" dxfId="30" priority="12410">
      <formula>$L997=0</formula>
    </cfRule>
  </conditionalFormatting>
  <conditionalFormatting sqref="J997:K997">
    <cfRule type="cellIs" dxfId="31" priority="48705" operator="lessThan">
      <formula>0</formula>
    </cfRule>
    <cfRule type="cellIs" dxfId="32" priority="34187" operator="lessThan">
      <formula>0</formula>
    </cfRule>
  </conditionalFormatting>
  <conditionalFormatting sqref="L997">
    <cfRule type="expression" dxfId="30" priority="5151">
      <formula>$L997=0</formula>
    </cfRule>
  </conditionalFormatting>
  <conditionalFormatting sqref="M997:O997">
    <cfRule type="expression" dxfId="30" priority="12409">
      <formula>$L997=0</formula>
    </cfRule>
  </conditionalFormatting>
  <conditionalFormatting sqref="N997:O997">
    <cfRule type="cellIs" dxfId="31" priority="48704" operator="lessThan">
      <formula>0</formula>
    </cfRule>
    <cfRule type="cellIs" dxfId="32" priority="34186" operator="lessThan">
      <formula>0</formula>
    </cfRule>
  </conditionalFormatting>
  <conditionalFormatting sqref="P997">
    <cfRule type="expression" dxfId="30" priority="5150">
      <formula>$L997=0</formula>
    </cfRule>
  </conditionalFormatting>
  <conditionalFormatting sqref="Q997:S997">
    <cfRule type="expression" dxfId="30" priority="12408">
      <formula>$L997=0</formula>
    </cfRule>
  </conditionalFormatting>
  <conditionalFormatting sqref="R997:S997">
    <cfRule type="cellIs" dxfId="31" priority="48703" operator="lessThan">
      <formula>0</formula>
    </cfRule>
    <cfRule type="cellIs" dxfId="32" priority="34185" operator="lessThan">
      <formula>0</formula>
    </cfRule>
  </conditionalFormatting>
  <conditionalFormatting sqref="T997">
    <cfRule type="expression" dxfId="30" priority="5149">
      <formula>$L997=0</formula>
    </cfRule>
  </conditionalFormatting>
  <conditionalFormatting sqref="U997:W997">
    <cfRule type="expression" dxfId="30" priority="12407">
      <formula>$L997=0</formula>
    </cfRule>
  </conditionalFormatting>
  <conditionalFormatting sqref="V997:W997">
    <cfRule type="cellIs" dxfId="31" priority="48702" operator="lessThan">
      <formula>0</formula>
    </cfRule>
    <cfRule type="cellIs" dxfId="32" priority="34184" operator="lessThan">
      <formula>0</formula>
    </cfRule>
  </conditionalFormatting>
  <conditionalFormatting sqref="X997">
    <cfRule type="expression" dxfId="30" priority="5148">
      <formula>$L997=0</formula>
    </cfRule>
  </conditionalFormatting>
  <conditionalFormatting sqref="Y997:AA997">
    <cfRule type="expression" dxfId="30" priority="12406">
      <formula>$L997=0</formula>
    </cfRule>
  </conditionalFormatting>
  <conditionalFormatting sqref="Z997:AA997">
    <cfRule type="cellIs" dxfId="31" priority="48701" operator="lessThan">
      <formula>0</formula>
    </cfRule>
    <cfRule type="cellIs" dxfId="32" priority="34183" operator="lessThan">
      <formula>0</formula>
    </cfRule>
  </conditionalFormatting>
  <conditionalFormatting sqref="AB997">
    <cfRule type="expression" dxfId="30" priority="5147">
      <formula>$L997=0</formula>
    </cfRule>
  </conditionalFormatting>
  <conditionalFormatting sqref="D998">
    <cfRule type="expression" dxfId="30" priority="19664">
      <formula>$L998=0</formula>
    </cfRule>
  </conditionalFormatting>
  <conditionalFormatting sqref="H998">
    <cfRule type="expression" dxfId="30" priority="19663">
      <formula>$L998=0</formula>
    </cfRule>
  </conditionalFormatting>
  <conditionalFormatting sqref="L998">
    <cfRule type="expression" dxfId="30" priority="19662">
      <formula>$L998=0</formula>
    </cfRule>
  </conditionalFormatting>
  <conditionalFormatting sqref="P998">
    <cfRule type="expression" dxfId="30" priority="19661">
      <formula>$L998=0</formula>
    </cfRule>
  </conditionalFormatting>
  <conditionalFormatting sqref="T998">
    <cfRule type="expression" dxfId="30" priority="19660">
      <formula>$L998=0</formula>
    </cfRule>
  </conditionalFormatting>
  <conditionalFormatting sqref="X998">
    <cfRule type="expression" dxfId="30" priority="19659">
      <formula>$L998=0</formula>
    </cfRule>
  </conditionalFormatting>
  <conditionalFormatting sqref="AB998">
    <cfRule type="expression" dxfId="30" priority="19658">
      <formula>$L998=0</formula>
    </cfRule>
  </conditionalFormatting>
  <conditionalFormatting sqref="A999:C999">
    <cfRule type="expression" dxfId="30" priority="12405">
      <formula>$L999=0</formula>
    </cfRule>
  </conditionalFormatting>
  <conditionalFormatting sqref="B999:C999">
    <cfRule type="cellIs" dxfId="31" priority="48700" operator="lessThan">
      <formula>0</formula>
    </cfRule>
    <cfRule type="cellIs" dxfId="32" priority="34182" operator="lessThan">
      <formula>0</formula>
    </cfRule>
  </conditionalFormatting>
  <conditionalFormatting sqref="D999">
    <cfRule type="expression" dxfId="30" priority="5146">
      <formula>$L999=0</formula>
    </cfRule>
  </conditionalFormatting>
  <conditionalFormatting sqref="E999:G999">
    <cfRule type="expression" dxfId="30" priority="12404">
      <formula>$L999=0</formula>
    </cfRule>
  </conditionalFormatting>
  <conditionalFormatting sqref="F999:G999">
    <cfRule type="cellIs" dxfId="31" priority="48699" operator="lessThan">
      <formula>0</formula>
    </cfRule>
    <cfRule type="cellIs" dxfId="32" priority="34181" operator="lessThan">
      <formula>0</formula>
    </cfRule>
  </conditionalFormatting>
  <conditionalFormatting sqref="H999">
    <cfRule type="expression" dxfId="30" priority="5145">
      <formula>$L999=0</formula>
    </cfRule>
  </conditionalFormatting>
  <conditionalFormatting sqref="I999:K999">
    <cfRule type="expression" dxfId="30" priority="12403">
      <formula>$L999=0</formula>
    </cfRule>
  </conditionalFormatting>
  <conditionalFormatting sqref="J999:K999">
    <cfRule type="cellIs" dxfId="31" priority="48698" operator="lessThan">
      <formula>0</formula>
    </cfRule>
    <cfRule type="cellIs" dxfId="32" priority="34180" operator="lessThan">
      <formula>0</formula>
    </cfRule>
  </conditionalFormatting>
  <conditionalFormatting sqref="L999">
    <cfRule type="expression" dxfId="30" priority="5144">
      <formula>$L999=0</formula>
    </cfRule>
  </conditionalFormatting>
  <conditionalFormatting sqref="M999:O999">
    <cfRule type="expression" dxfId="30" priority="12402">
      <formula>$L999=0</formula>
    </cfRule>
  </conditionalFormatting>
  <conditionalFormatting sqref="N999:O999">
    <cfRule type="cellIs" dxfId="31" priority="48697" operator="lessThan">
      <formula>0</formula>
    </cfRule>
    <cfRule type="cellIs" dxfId="32" priority="34179" operator="lessThan">
      <formula>0</formula>
    </cfRule>
  </conditionalFormatting>
  <conditionalFormatting sqref="P999">
    <cfRule type="expression" dxfId="30" priority="5143">
      <formula>$L999=0</formula>
    </cfRule>
  </conditionalFormatting>
  <conditionalFormatting sqref="Q999:S999">
    <cfRule type="expression" dxfId="30" priority="12401">
      <formula>$L999=0</formula>
    </cfRule>
  </conditionalFormatting>
  <conditionalFormatting sqref="R999:S999">
    <cfRule type="cellIs" dxfId="31" priority="48696" operator="lessThan">
      <formula>0</formula>
    </cfRule>
    <cfRule type="cellIs" dxfId="32" priority="34178" operator="lessThan">
      <formula>0</formula>
    </cfRule>
  </conditionalFormatting>
  <conditionalFormatting sqref="T999">
    <cfRule type="expression" dxfId="30" priority="5142">
      <formula>$L999=0</formula>
    </cfRule>
  </conditionalFormatting>
  <conditionalFormatting sqref="U999:W999">
    <cfRule type="expression" dxfId="30" priority="12400">
      <formula>$L999=0</formula>
    </cfRule>
  </conditionalFormatting>
  <conditionalFormatting sqref="V999:W999">
    <cfRule type="cellIs" dxfId="31" priority="48695" operator="lessThan">
      <formula>0</formula>
    </cfRule>
    <cfRule type="cellIs" dxfId="32" priority="34177" operator="lessThan">
      <formula>0</formula>
    </cfRule>
  </conditionalFormatting>
  <conditionalFormatting sqref="X999">
    <cfRule type="expression" dxfId="30" priority="5141">
      <formula>$L999=0</formula>
    </cfRule>
  </conditionalFormatting>
  <conditionalFormatting sqref="Y999:AA999">
    <cfRule type="expression" dxfId="30" priority="12399">
      <formula>$L999=0</formula>
    </cfRule>
  </conditionalFormatting>
  <conditionalFormatting sqref="Z999:AA999">
    <cfRule type="cellIs" dxfId="31" priority="48694" operator="lessThan">
      <formula>0</formula>
    </cfRule>
    <cfRule type="cellIs" dxfId="32" priority="34176" operator="lessThan">
      <formula>0</formula>
    </cfRule>
  </conditionalFormatting>
  <conditionalFormatting sqref="AB999">
    <cfRule type="expression" dxfId="30" priority="5140">
      <formula>$L999=0</formula>
    </cfRule>
  </conditionalFormatting>
  <conditionalFormatting sqref="D1000">
    <cfRule type="expression" dxfId="30" priority="19657">
      <formula>$L1000=0</formula>
    </cfRule>
  </conditionalFormatting>
  <conditionalFormatting sqref="H1000">
    <cfRule type="expression" dxfId="30" priority="19656">
      <formula>$L1000=0</formula>
    </cfRule>
  </conditionalFormatting>
  <conditionalFormatting sqref="L1000">
    <cfRule type="expression" dxfId="30" priority="19655">
      <formula>$L1000=0</formula>
    </cfRule>
  </conditionalFormatting>
  <conditionalFormatting sqref="P1000">
    <cfRule type="expression" dxfId="30" priority="19654">
      <formula>$L1000=0</formula>
    </cfRule>
  </conditionalFormatting>
  <conditionalFormatting sqref="T1000">
    <cfRule type="expression" dxfId="30" priority="19653">
      <formula>$L1000=0</formula>
    </cfRule>
  </conditionalFormatting>
  <conditionalFormatting sqref="X1000">
    <cfRule type="expression" dxfId="30" priority="19652">
      <formula>$L1000=0</formula>
    </cfRule>
  </conditionalFormatting>
  <conditionalFormatting sqref="AB1000">
    <cfRule type="expression" dxfId="30" priority="19651">
      <formula>$L1000=0</formula>
    </cfRule>
  </conditionalFormatting>
  <conditionalFormatting sqref="A1001:C1001">
    <cfRule type="expression" dxfId="30" priority="12398">
      <formula>$L1001=0</formula>
    </cfRule>
  </conditionalFormatting>
  <conditionalFormatting sqref="B1001:C1001">
    <cfRule type="cellIs" dxfId="31" priority="48693" operator="lessThan">
      <formula>0</formula>
    </cfRule>
    <cfRule type="cellIs" dxfId="32" priority="34175" operator="lessThan">
      <formula>0</formula>
    </cfRule>
  </conditionalFormatting>
  <conditionalFormatting sqref="D1001">
    <cfRule type="expression" dxfId="30" priority="5139">
      <formula>$L1001=0</formula>
    </cfRule>
  </conditionalFormatting>
  <conditionalFormatting sqref="E1001:G1001">
    <cfRule type="expression" dxfId="30" priority="12397">
      <formula>$L1001=0</formula>
    </cfRule>
  </conditionalFormatting>
  <conditionalFormatting sqref="F1001:G1001">
    <cfRule type="cellIs" dxfId="31" priority="48692" operator="lessThan">
      <formula>0</formula>
    </cfRule>
    <cfRule type="cellIs" dxfId="32" priority="34174" operator="lessThan">
      <formula>0</formula>
    </cfRule>
  </conditionalFormatting>
  <conditionalFormatting sqref="H1001">
    <cfRule type="expression" dxfId="30" priority="5138">
      <formula>$L1001=0</formula>
    </cfRule>
  </conditionalFormatting>
  <conditionalFormatting sqref="I1001:K1001">
    <cfRule type="expression" dxfId="30" priority="12396">
      <formula>$L1001=0</formula>
    </cfRule>
  </conditionalFormatting>
  <conditionalFormatting sqref="J1001:K1001">
    <cfRule type="cellIs" dxfId="31" priority="48691" operator="lessThan">
      <formula>0</formula>
    </cfRule>
    <cfRule type="cellIs" dxfId="32" priority="34173" operator="lessThan">
      <formula>0</formula>
    </cfRule>
  </conditionalFormatting>
  <conditionalFormatting sqref="L1001">
    <cfRule type="expression" dxfId="30" priority="5137">
      <formula>$L1001=0</formula>
    </cfRule>
  </conditionalFormatting>
  <conditionalFormatting sqref="M1001:O1001">
    <cfRule type="expression" dxfId="30" priority="12395">
      <formula>$L1001=0</formula>
    </cfRule>
  </conditionalFormatting>
  <conditionalFormatting sqref="N1001:O1001">
    <cfRule type="cellIs" dxfId="31" priority="48690" operator="lessThan">
      <formula>0</formula>
    </cfRule>
    <cfRule type="cellIs" dxfId="32" priority="34172" operator="lessThan">
      <formula>0</formula>
    </cfRule>
  </conditionalFormatting>
  <conditionalFormatting sqref="P1001">
    <cfRule type="expression" dxfId="30" priority="5136">
      <formula>$L1001=0</formula>
    </cfRule>
  </conditionalFormatting>
  <conditionalFormatting sqref="Q1001:S1001">
    <cfRule type="expression" dxfId="30" priority="12394">
      <formula>$L1001=0</formula>
    </cfRule>
  </conditionalFormatting>
  <conditionalFormatting sqref="R1001:S1001">
    <cfRule type="cellIs" dxfId="31" priority="48689" operator="lessThan">
      <formula>0</formula>
    </cfRule>
    <cfRule type="cellIs" dxfId="32" priority="34171" operator="lessThan">
      <formula>0</formula>
    </cfRule>
  </conditionalFormatting>
  <conditionalFormatting sqref="T1001">
    <cfRule type="expression" dxfId="30" priority="5135">
      <formula>$L1001=0</formula>
    </cfRule>
  </conditionalFormatting>
  <conditionalFormatting sqref="U1001:W1001">
    <cfRule type="expression" dxfId="30" priority="12393">
      <formula>$L1001=0</formula>
    </cfRule>
  </conditionalFormatting>
  <conditionalFormatting sqref="V1001:W1001">
    <cfRule type="cellIs" dxfId="31" priority="48688" operator="lessThan">
      <formula>0</formula>
    </cfRule>
    <cfRule type="cellIs" dxfId="32" priority="34170" operator="lessThan">
      <formula>0</formula>
    </cfRule>
  </conditionalFormatting>
  <conditionalFormatting sqref="X1001">
    <cfRule type="expression" dxfId="30" priority="5134">
      <formula>$L1001=0</formula>
    </cfRule>
  </conditionalFormatting>
  <conditionalFormatting sqref="Y1001:AA1001">
    <cfRule type="expression" dxfId="30" priority="12392">
      <formula>$L1001=0</formula>
    </cfRule>
  </conditionalFormatting>
  <conditionalFormatting sqref="Z1001:AA1001">
    <cfRule type="cellIs" dxfId="31" priority="48687" operator="lessThan">
      <formula>0</formula>
    </cfRule>
    <cfRule type="cellIs" dxfId="32" priority="34169" operator="lessThan">
      <formula>0</formula>
    </cfRule>
  </conditionalFormatting>
  <conditionalFormatting sqref="AB1001">
    <cfRule type="expression" dxfId="30" priority="5133">
      <formula>$L1001=0</formula>
    </cfRule>
  </conditionalFormatting>
  <conditionalFormatting sqref="D1002">
    <cfRule type="expression" dxfId="30" priority="19650">
      <formula>$L1002=0</formula>
    </cfRule>
  </conditionalFormatting>
  <conditionalFormatting sqref="H1002">
    <cfRule type="expression" dxfId="30" priority="19649">
      <formula>$L1002=0</formula>
    </cfRule>
  </conditionalFormatting>
  <conditionalFormatting sqref="L1002">
    <cfRule type="expression" dxfId="30" priority="19648">
      <formula>$L1002=0</formula>
    </cfRule>
  </conditionalFormatting>
  <conditionalFormatting sqref="P1002">
    <cfRule type="expression" dxfId="30" priority="19647">
      <formula>$L1002=0</formula>
    </cfRule>
  </conditionalFormatting>
  <conditionalFormatting sqref="T1002">
    <cfRule type="expression" dxfId="30" priority="19646">
      <formula>$L1002=0</formula>
    </cfRule>
  </conditionalFormatting>
  <conditionalFormatting sqref="X1002">
    <cfRule type="expression" dxfId="30" priority="19645">
      <formula>$L1002=0</formula>
    </cfRule>
  </conditionalFormatting>
  <conditionalFormatting sqref="AB1002">
    <cfRule type="expression" dxfId="30" priority="19644">
      <formula>$L1002=0</formula>
    </cfRule>
  </conditionalFormatting>
  <conditionalFormatting sqref="A1003:C1003">
    <cfRule type="expression" dxfId="30" priority="12391">
      <formula>$L1003=0</formula>
    </cfRule>
  </conditionalFormatting>
  <conditionalFormatting sqref="B1003:C1003">
    <cfRule type="cellIs" dxfId="31" priority="48686" operator="lessThan">
      <formula>0</formula>
    </cfRule>
    <cfRule type="cellIs" dxfId="32" priority="34168" operator="lessThan">
      <formula>0</formula>
    </cfRule>
  </conditionalFormatting>
  <conditionalFormatting sqref="D1003">
    <cfRule type="expression" dxfId="30" priority="5132">
      <formula>$L1003=0</formula>
    </cfRule>
  </conditionalFormatting>
  <conditionalFormatting sqref="E1003:G1003">
    <cfRule type="expression" dxfId="30" priority="12390">
      <formula>$L1003=0</formula>
    </cfRule>
  </conditionalFormatting>
  <conditionalFormatting sqref="F1003:G1003">
    <cfRule type="cellIs" dxfId="31" priority="48685" operator="lessThan">
      <formula>0</formula>
    </cfRule>
    <cfRule type="cellIs" dxfId="32" priority="34167" operator="lessThan">
      <formula>0</formula>
    </cfRule>
  </conditionalFormatting>
  <conditionalFormatting sqref="H1003">
    <cfRule type="expression" dxfId="30" priority="5131">
      <formula>$L1003=0</formula>
    </cfRule>
  </conditionalFormatting>
  <conditionalFormatting sqref="I1003:K1003">
    <cfRule type="expression" dxfId="30" priority="12389">
      <formula>$L1003=0</formula>
    </cfRule>
  </conditionalFormatting>
  <conditionalFormatting sqref="J1003:K1003">
    <cfRule type="cellIs" dxfId="31" priority="48684" operator="lessThan">
      <formula>0</formula>
    </cfRule>
    <cfRule type="cellIs" dxfId="32" priority="34166" operator="lessThan">
      <formula>0</formula>
    </cfRule>
  </conditionalFormatting>
  <conditionalFormatting sqref="L1003">
    <cfRule type="expression" dxfId="30" priority="5130">
      <formula>$L1003=0</formula>
    </cfRule>
  </conditionalFormatting>
  <conditionalFormatting sqref="M1003:O1003">
    <cfRule type="expression" dxfId="30" priority="12388">
      <formula>$L1003=0</formula>
    </cfRule>
  </conditionalFormatting>
  <conditionalFormatting sqref="N1003:O1003">
    <cfRule type="cellIs" dxfId="31" priority="48683" operator="lessThan">
      <formula>0</formula>
    </cfRule>
    <cfRule type="cellIs" dxfId="32" priority="34165" operator="lessThan">
      <formula>0</formula>
    </cfRule>
  </conditionalFormatting>
  <conditionalFormatting sqref="P1003">
    <cfRule type="expression" dxfId="30" priority="5129">
      <formula>$L1003=0</formula>
    </cfRule>
  </conditionalFormatting>
  <conditionalFormatting sqref="Q1003:S1003">
    <cfRule type="expression" dxfId="30" priority="12387">
      <formula>$L1003=0</formula>
    </cfRule>
  </conditionalFormatting>
  <conditionalFormatting sqref="R1003:S1003">
    <cfRule type="cellIs" dxfId="31" priority="48682" operator="lessThan">
      <formula>0</formula>
    </cfRule>
    <cfRule type="cellIs" dxfId="32" priority="34164" operator="lessThan">
      <formula>0</formula>
    </cfRule>
  </conditionalFormatting>
  <conditionalFormatting sqref="T1003">
    <cfRule type="expression" dxfId="30" priority="5128">
      <formula>$L1003=0</formula>
    </cfRule>
  </conditionalFormatting>
  <conditionalFormatting sqref="U1003:W1003">
    <cfRule type="expression" dxfId="30" priority="12386">
      <formula>$L1003=0</formula>
    </cfRule>
  </conditionalFormatting>
  <conditionalFormatting sqref="V1003:W1003">
    <cfRule type="cellIs" dxfId="31" priority="48681" operator="lessThan">
      <formula>0</formula>
    </cfRule>
    <cfRule type="cellIs" dxfId="32" priority="34163" operator="lessThan">
      <formula>0</formula>
    </cfRule>
  </conditionalFormatting>
  <conditionalFormatting sqref="X1003">
    <cfRule type="expression" dxfId="30" priority="5127">
      <formula>$L1003=0</formula>
    </cfRule>
  </conditionalFormatting>
  <conditionalFormatting sqref="Y1003:AA1003">
    <cfRule type="expression" dxfId="30" priority="12385">
      <formula>$L1003=0</formula>
    </cfRule>
  </conditionalFormatting>
  <conditionalFormatting sqref="Z1003:AA1003">
    <cfRule type="cellIs" dxfId="31" priority="48680" operator="lessThan">
      <formula>0</formula>
    </cfRule>
    <cfRule type="cellIs" dxfId="32" priority="34162" operator="lessThan">
      <formula>0</formula>
    </cfRule>
  </conditionalFormatting>
  <conditionalFormatting sqref="AB1003">
    <cfRule type="expression" dxfId="30" priority="5126">
      <formula>$L1003=0</formula>
    </cfRule>
  </conditionalFormatting>
  <conditionalFormatting sqref="D1004">
    <cfRule type="expression" dxfId="30" priority="19643">
      <formula>$L1004=0</formula>
    </cfRule>
  </conditionalFormatting>
  <conditionalFormatting sqref="H1004">
    <cfRule type="expression" dxfId="30" priority="19642">
      <formula>$L1004=0</formula>
    </cfRule>
  </conditionalFormatting>
  <conditionalFormatting sqref="L1004">
    <cfRule type="expression" dxfId="30" priority="19641">
      <formula>$L1004=0</formula>
    </cfRule>
  </conditionalFormatting>
  <conditionalFormatting sqref="P1004">
    <cfRule type="expression" dxfId="30" priority="19640">
      <formula>$L1004=0</formula>
    </cfRule>
  </conditionalFormatting>
  <conditionalFormatting sqref="T1004">
    <cfRule type="expression" dxfId="30" priority="19639">
      <formula>$L1004=0</formula>
    </cfRule>
  </conditionalFormatting>
  <conditionalFormatting sqref="X1004">
    <cfRule type="expression" dxfId="30" priority="19638">
      <formula>$L1004=0</formula>
    </cfRule>
  </conditionalFormatting>
  <conditionalFormatting sqref="AB1004">
    <cfRule type="expression" dxfId="30" priority="19637">
      <formula>$L1004=0</formula>
    </cfRule>
  </conditionalFormatting>
  <conditionalFormatting sqref="A1005:C1005">
    <cfRule type="expression" dxfId="30" priority="12384">
      <formula>$L1005=0</formula>
    </cfRule>
  </conditionalFormatting>
  <conditionalFormatting sqref="B1005:C1005">
    <cfRule type="cellIs" dxfId="31" priority="48679" operator="lessThan">
      <formula>0</formula>
    </cfRule>
    <cfRule type="cellIs" dxfId="32" priority="34161" operator="lessThan">
      <formula>0</formula>
    </cfRule>
  </conditionalFormatting>
  <conditionalFormatting sqref="D1005">
    <cfRule type="expression" dxfId="30" priority="5125">
      <formula>$L1005=0</formula>
    </cfRule>
  </conditionalFormatting>
  <conditionalFormatting sqref="E1005:G1005">
    <cfRule type="expression" dxfId="30" priority="12383">
      <formula>$L1005=0</formula>
    </cfRule>
  </conditionalFormatting>
  <conditionalFormatting sqref="F1005:G1005">
    <cfRule type="cellIs" dxfId="31" priority="48678" operator="lessThan">
      <formula>0</formula>
    </cfRule>
    <cfRule type="cellIs" dxfId="32" priority="34160" operator="lessThan">
      <formula>0</formula>
    </cfRule>
  </conditionalFormatting>
  <conditionalFormatting sqref="H1005">
    <cfRule type="expression" dxfId="30" priority="5124">
      <formula>$L1005=0</formula>
    </cfRule>
  </conditionalFormatting>
  <conditionalFormatting sqref="I1005:K1005">
    <cfRule type="expression" dxfId="30" priority="12382">
      <formula>$L1005=0</formula>
    </cfRule>
  </conditionalFormatting>
  <conditionalFormatting sqref="J1005:K1005">
    <cfRule type="cellIs" dxfId="31" priority="48677" operator="lessThan">
      <formula>0</formula>
    </cfRule>
    <cfRule type="cellIs" dxfId="32" priority="34159" operator="lessThan">
      <formula>0</formula>
    </cfRule>
  </conditionalFormatting>
  <conditionalFormatting sqref="L1005">
    <cfRule type="expression" dxfId="30" priority="5123">
      <formula>$L1005=0</formula>
    </cfRule>
  </conditionalFormatting>
  <conditionalFormatting sqref="M1005:O1005">
    <cfRule type="expression" dxfId="30" priority="12381">
      <formula>$L1005=0</formula>
    </cfRule>
  </conditionalFormatting>
  <conditionalFormatting sqref="N1005:O1005">
    <cfRule type="cellIs" dxfId="31" priority="48676" operator="lessThan">
      <formula>0</formula>
    </cfRule>
    <cfRule type="cellIs" dxfId="32" priority="34158" operator="lessThan">
      <formula>0</formula>
    </cfRule>
  </conditionalFormatting>
  <conditionalFormatting sqref="P1005">
    <cfRule type="expression" dxfId="30" priority="5122">
      <formula>$L1005=0</formula>
    </cfRule>
  </conditionalFormatting>
  <conditionalFormatting sqref="Q1005:S1005">
    <cfRule type="expression" dxfId="30" priority="12380">
      <formula>$L1005=0</formula>
    </cfRule>
  </conditionalFormatting>
  <conditionalFormatting sqref="R1005:S1005">
    <cfRule type="cellIs" dxfId="31" priority="48675" operator="lessThan">
      <formula>0</formula>
    </cfRule>
    <cfRule type="cellIs" dxfId="32" priority="34157" operator="lessThan">
      <formula>0</formula>
    </cfRule>
  </conditionalFormatting>
  <conditionalFormatting sqref="T1005">
    <cfRule type="expression" dxfId="30" priority="5121">
      <formula>$L1005=0</formula>
    </cfRule>
  </conditionalFormatting>
  <conditionalFormatting sqref="U1005:W1005">
    <cfRule type="expression" dxfId="30" priority="12379">
      <formula>$L1005=0</formula>
    </cfRule>
  </conditionalFormatting>
  <conditionalFormatting sqref="V1005:W1005">
    <cfRule type="cellIs" dxfId="31" priority="48674" operator="lessThan">
      <formula>0</formula>
    </cfRule>
    <cfRule type="cellIs" dxfId="32" priority="34156" operator="lessThan">
      <formula>0</formula>
    </cfRule>
  </conditionalFormatting>
  <conditionalFormatting sqref="X1005">
    <cfRule type="expression" dxfId="30" priority="5120">
      <formula>$L1005=0</formula>
    </cfRule>
  </conditionalFormatting>
  <conditionalFormatting sqref="Y1005:AA1005">
    <cfRule type="expression" dxfId="30" priority="12378">
      <formula>$L1005=0</formula>
    </cfRule>
  </conditionalFormatting>
  <conditionalFormatting sqref="Z1005:AA1005">
    <cfRule type="cellIs" dxfId="31" priority="48673" operator="lessThan">
      <formula>0</formula>
    </cfRule>
    <cfRule type="cellIs" dxfId="32" priority="34155" operator="lessThan">
      <formula>0</formula>
    </cfRule>
  </conditionalFormatting>
  <conditionalFormatting sqref="AB1005">
    <cfRule type="expression" dxfId="30" priority="5119">
      <formula>$L1005=0</formula>
    </cfRule>
  </conditionalFormatting>
  <conditionalFormatting sqref="D1006">
    <cfRule type="expression" dxfId="30" priority="19636">
      <formula>$L1006=0</formula>
    </cfRule>
  </conditionalFormatting>
  <conditionalFormatting sqref="H1006">
    <cfRule type="expression" dxfId="30" priority="19635">
      <formula>$L1006=0</formula>
    </cfRule>
  </conditionalFormatting>
  <conditionalFormatting sqref="L1006">
    <cfRule type="expression" dxfId="30" priority="19634">
      <formula>$L1006=0</formula>
    </cfRule>
  </conditionalFormatting>
  <conditionalFormatting sqref="P1006">
    <cfRule type="expression" dxfId="30" priority="19633">
      <formula>$L1006=0</formula>
    </cfRule>
  </conditionalFormatting>
  <conditionalFormatting sqref="T1006">
    <cfRule type="expression" dxfId="30" priority="19632">
      <formula>$L1006=0</formula>
    </cfRule>
  </conditionalFormatting>
  <conditionalFormatting sqref="X1006">
    <cfRule type="expression" dxfId="30" priority="19631">
      <formula>$L1006=0</formula>
    </cfRule>
  </conditionalFormatting>
  <conditionalFormatting sqref="AB1006">
    <cfRule type="expression" dxfId="30" priority="19630">
      <formula>$L1006=0</formula>
    </cfRule>
  </conditionalFormatting>
  <conditionalFormatting sqref="A1007:C1007">
    <cfRule type="expression" dxfId="30" priority="12377">
      <formula>$L1007=0</formula>
    </cfRule>
  </conditionalFormatting>
  <conditionalFormatting sqref="B1007:C1007">
    <cfRule type="cellIs" dxfId="31" priority="48672" operator="lessThan">
      <formula>0</formula>
    </cfRule>
    <cfRule type="cellIs" dxfId="32" priority="34154" operator="lessThan">
      <formula>0</formula>
    </cfRule>
  </conditionalFormatting>
  <conditionalFormatting sqref="D1007">
    <cfRule type="expression" dxfId="30" priority="5118">
      <formula>$L1007=0</formula>
    </cfRule>
  </conditionalFormatting>
  <conditionalFormatting sqref="E1007:G1007">
    <cfRule type="expression" dxfId="30" priority="12376">
      <formula>$L1007=0</formula>
    </cfRule>
  </conditionalFormatting>
  <conditionalFormatting sqref="F1007:G1007">
    <cfRule type="cellIs" dxfId="31" priority="48671" operator="lessThan">
      <formula>0</formula>
    </cfRule>
    <cfRule type="cellIs" dxfId="32" priority="34153" operator="lessThan">
      <formula>0</formula>
    </cfRule>
  </conditionalFormatting>
  <conditionalFormatting sqref="H1007">
    <cfRule type="expression" dxfId="30" priority="5117">
      <formula>$L1007=0</formula>
    </cfRule>
  </conditionalFormatting>
  <conditionalFormatting sqref="I1007:K1007">
    <cfRule type="expression" dxfId="30" priority="12375">
      <formula>$L1007=0</formula>
    </cfRule>
  </conditionalFormatting>
  <conditionalFormatting sqref="J1007:K1007">
    <cfRule type="cellIs" dxfId="31" priority="48670" operator="lessThan">
      <formula>0</formula>
    </cfRule>
    <cfRule type="cellIs" dxfId="32" priority="34152" operator="lessThan">
      <formula>0</formula>
    </cfRule>
  </conditionalFormatting>
  <conditionalFormatting sqref="L1007">
    <cfRule type="expression" dxfId="30" priority="5116">
      <formula>$L1007=0</formula>
    </cfRule>
  </conditionalFormatting>
  <conditionalFormatting sqref="M1007:O1007">
    <cfRule type="expression" dxfId="30" priority="12374">
      <formula>$L1007=0</formula>
    </cfRule>
  </conditionalFormatting>
  <conditionalFormatting sqref="N1007:O1007">
    <cfRule type="cellIs" dxfId="31" priority="48669" operator="lessThan">
      <formula>0</formula>
    </cfRule>
    <cfRule type="cellIs" dxfId="32" priority="34151" operator="lessThan">
      <formula>0</formula>
    </cfRule>
  </conditionalFormatting>
  <conditionalFormatting sqref="P1007">
    <cfRule type="expression" dxfId="30" priority="5115">
      <formula>$L1007=0</formula>
    </cfRule>
  </conditionalFormatting>
  <conditionalFormatting sqref="Q1007:S1007">
    <cfRule type="expression" dxfId="30" priority="12373">
      <formula>$L1007=0</formula>
    </cfRule>
  </conditionalFormatting>
  <conditionalFormatting sqref="R1007:S1007">
    <cfRule type="cellIs" dxfId="31" priority="48668" operator="lessThan">
      <formula>0</formula>
    </cfRule>
    <cfRule type="cellIs" dxfId="32" priority="34150" operator="lessThan">
      <formula>0</formula>
    </cfRule>
  </conditionalFormatting>
  <conditionalFormatting sqref="T1007">
    <cfRule type="expression" dxfId="30" priority="5114">
      <formula>$L1007=0</formula>
    </cfRule>
  </conditionalFormatting>
  <conditionalFormatting sqref="U1007:W1007">
    <cfRule type="expression" dxfId="30" priority="12372">
      <formula>$L1007=0</formula>
    </cfRule>
  </conditionalFormatting>
  <conditionalFormatting sqref="V1007:W1007">
    <cfRule type="cellIs" dxfId="31" priority="48667" operator="lessThan">
      <formula>0</formula>
    </cfRule>
    <cfRule type="cellIs" dxfId="32" priority="34149" operator="lessThan">
      <formula>0</formula>
    </cfRule>
  </conditionalFormatting>
  <conditionalFormatting sqref="X1007">
    <cfRule type="expression" dxfId="30" priority="5113">
      <formula>$L1007=0</formula>
    </cfRule>
  </conditionalFormatting>
  <conditionalFormatting sqref="Y1007:AA1007">
    <cfRule type="expression" dxfId="30" priority="12371">
      <formula>$L1007=0</formula>
    </cfRule>
  </conditionalFormatting>
  <conditionalFormatting sqref="Z1007:AA1007">
    <cfRule type="cellIs" dxfId="31" priority="48666" operator="lessThan">
      <formula>0</formula>
    </cfRule>
    <cfRule type="cellIs" dxfId="32" priority="34148" operator="lessThan">
      <formula>0</formula>
    </cfRule>
  </conditionalFormatting>
  <conditionalFormatting sqref="AB1007">
    <cfRule type="expression" dxfId="30" priority="5112">
      <formula>$L1007=0</formula>
    </cfRule>
  </conditionalFormatting>
  <conditionalFormatting sqref="D1008">
    <cfRule type="expression" dxfId="30" priority="19629">
      <formula>$L1008=0</formula>
    </cfRule>
  </conditionalFormatting>
  <conditionalFormatting sqref="H1008">
    <cfRule type="expression" dxfId="30" priority="19628">
      <formula>$L1008=0</formula>
    </cfRule>
  </conditionalFormatting>
  <conditionalFormatting sqref="L1008">
    <cfRule type="expression" dxfId="30" priority="19627">
      <formula>$L1008=0</formula>
    </cfRule>
  </conditionalFormatting>
  <conditionalFormatting sqref="P1008">
    <cfRule type="expression" dxfId="30" priority="19626">
      <formula>$L1008=0</formula>
    </cfRule>
  </conditionalFormatting>
  <conditionalFormatting sqref="T1008">
    <cfRule type="expression" dxfId="30" priority="19625">
      <formula>$L1008=0</formula>
    </cfRule>
  </conditionalFormatting>
  <conditionalFormatting sqref="X1008">
    <cfRule type="expression" dxfId="30" priority="19624">
      <formula>$L1008=0</formula>
    </cfRule>
  </conditionalFormatting>
  <conditionalFormatting sqref="AB1008">
    <cfRule type="expression" dxfId="30" priority="19623">
      <formula>$L1008=0</formula>
    </cfRule>
  </conditionalFormatting>
  <conditionalFormatting sqref="A1009:C1009">
    <cfRule type="expression" dxfId="30" priority="12370">
      <formula>$L1009=0</formula>
    </cfRule>
  </conditionalFormatting>
  <conditionalFormatting sqref="B1009:C1009">
    <cfRule type="cellIs" dxfId="31" priority="48665" operator="lessThan">
      <formula>0</formula>
    </cfRule>
    <cfRule type="cellIs" dxfId="32" priority="34147" operator="lessThan">
      <formula>0</formula>
    </cfRule>
  </conditionalFormatting>
  <conditionalFormatting sqref="D1009">
    <cfRule type="expression" dxfId="30" priority="5111">
      <formula>$L1009=0</formula>
    </cfRule>
  </conditionalFormatting>
  <conditionalFormatting sqref="E1009:G1009">
    <cfRule type="expression" dxfId="30" priority="12369">
      <formula>$L1009=0</formula>
    </cfRule>
  </conditionalFormatting>
  <conditionalFormatting sqref="F1009:G1009">
    <cfRule type="cellIs" dxfId="31" priority="48664" operator="lessThan">
      <formula>0</formula>
    </cfRule>
    <cfRule type="cellIs" dxfId="32" priority="34146" operator="lessThan">
      <formula>0</formula>
    </cfRule>
  </conditionalFormatting>
  <conditionalFormatting sqref="H1009">
    <cfRule type="expression" dxfId="30" priority="5110">
      <formula>$L1009=0</formula>
    </cfRule>
  </conditionalFormatting>
  <conditionalFormatting sqref="I1009:K1009">
    <cfRule type="expression" dxfId="30" priority="12368">
      <formula>$L1009=0</formula>
    </cfRule>
  </conditionalFormatting>
  <conditionalFormatting sqref="J1009:K1009">
    <cfRule type="cellIs" dxfId="31" priority="48663" operator="lessThan">
      <formula>0</formula>
    </cfRule>
    <cfRule type="cellIs" dxfId="32" priority="34145" operator="lessThan">
      <formula>0</formula>
    </cfRule>
  </conditionalFormatting>
  <conditionalFormatting sqref="L1009">
    <cfRule type="expression" dxfId="30" priority="5109">
      <formula>$L1009=0</formula>
    </cfRule>
  </conditionalFormatting>
  <conditionalFormatting sqref="M1009:O1009">
    <cfRule type="expression" dxfId="30" priority="12367">
      <formula>$L1009=0</formula>
    </cfRule>
  </conditionalFormatting>
  <conditionalFormatting sqref="N1009:O1009">
    <cfRule type="cellIs" dxfId="31" priority="48662" operator="lessThan">
      <formula>0</formula>
    </cfRule>
    <cfRule type="cellIs" dxfId="32" priority="34144" operator="lessThan">
      <formula>0</formula>
    </cfRule>
  </conditionalFormatting>
  <conditionalFormatting sqref="P1009">
    <cfRule type="expression" dxfId="30" priority="5108">
      <formula>$L1009=0</formula>
    </cfRule>
  </conditionalFormatting>
  <conditionalFormatting sqref="Q1009:S1009">
    <cfRule type="expression" dxfId="30" priority="12366">
      <formula>$L1009=0</formula>
    </cfRule>
  </conditionalFormatting>
  <conditionalFormatting sqref="R1009:S1009">
    <cfRule type="cellIs" dxfId="31" priority="48661" operator="lessThan">
      <formula>0</formula>
    </cfRule>
    <cfRule type="cellIs" dxfId="32" priority="34143" operator="lessThan">
      <formula>0</formula>
    </cfRule>
  </conditionalFormatting>
  <conditionalFormatting sqref="T1009">
    <cfRule type="expression" dxfId="30" priority="5107">
      <formula>$L1009=0</formula>
    </cfRule>
  </conditionalFormatting>
  <conditionalFormatting sqref="U1009:W1009">
    <cfRule type="expression" dxfId="30" priority="12365">
      <formula>$L1009=0</formula>
    </cfRule>
  </conditionalFormatting>
  <conditionalFormatting sqref="V1009:W1009">
    <cfRule type="cellIs" dxfId="31" priority="48660" operator="lessThan">
      <formula>0</formula>
    </cfRule>
    <cfRule type="cellIs" dxfId="32" priority="34142" operator="lessThan">
      <formula>0</formula>
    </cfRule>
  </conditionalFormatting>
  <conditionalFormatting sqref="X1009">
    <cfRule type="expression" dxfId="30" priority="5106">
      <formula>$L1009=0</formula>
    </cfRule>
  </conditionalFormatting>
  <conditionalFormatting sqref="Y1009:AA1009">
    <cfRule type="expression" dxfId="30" priority="12364">
      <formula>$L1009=0</formula>
    </cfRule>
  </conditionalFormatting>
  <conditionalFormatting sqref="Z1009:AA1009">
    <cfRule type="cellIs" dxfId="31" priority="48659" operator="lessThan">
      <formula>0</formula>
    </cfRule>
    <cfRule type="cellIs" dxfId="32" priority="34141" operator="lessThan">
      <formula>0</formula>
    </cfRule>
  </conditionalFormatting>
  <conditionalFormatting sqref="AB1009">
    <cfRule type="expression" dxfId="30" priority="5105">
      <formula>$L1009=0</formula>
    </cfRule>
  </conditionalFormatting>
  <conditionalFormatting sqref="D1010">
    <cfRule type="expression" dxfId="30" priority="19622">
      <formula>$L1010=0</formula>
    </cfRule>
  </conditionalFormatting>
  <conditionalFormatting sqref="H1010">
    <cfRule type="expression" dxfId="30" priority="19621">
      <formula>$L1010=0</formula>
    </cfRule>
  </conditionalFormatting>
  <conditionalFormatting sqref="L1010">
    <cfRule type="expression" dxfId="30" priority="19620">
      <formula>$L1010=0</formula>
    </cfRule>
  </conditionalFormatting>
  <conditionalFormatting sqref="P1010">
    <cfRule type="expression" dxfId="30" priority="19619">
      <formula>$L1010=0</formula>
    </cfRule>
  </conditionalFormatting>
  <conditionalFormatting sqref="T1010">
    <cfRule type="expression" dxfId="30" priority="19618">
      <formula>$L1010=0</formula>
    </cfRule>
  </conditionalFormatting>
  <conditionalFormatting sqref="X1010">
    <cfRule type="expression" dxfId="30" priority="19617">
      <formula>$L1010=0</formula>
    </cfRule>
  </conditionalFormatting>
  <conditionalFormatting sqref="AB1010">
    <cfRule type="expression" dxfId="30" priority="19616">
      <formula>$L1010=0</formula>
    </cfRule>
  </conditionalFormatting>
  <conditionalFormatting sqref="A1011:C1011">
    <cfRule type="expression" dxfId="30" priority="12363">
      <formula>$L1011=0</formula>
    </cfRule>
  </conditionalFormatting>
  <conditionalFormatting sqref="B1011:C1011">
    <cfRule type="cellIs" dxfId="31" priority="48658" operator="lessThan">
      <formula>0</formula>
    </cfRule>
    <cfRule type="cellIs" dxfId="32" priority="34140" operator="lessThan">
      <formula>0</formula>
    </cfRule>
  </conditionalFormatting>
  <conditionalFormatting sqref="D1011">
    <cfRule type="expression" dxfId="30" priority="5104">
      <formula>$L1011=0</formula>
    </cfRule>
  </conditionalFormatting>
  <conditionalFormatting sqref="E1011:G1011">
    <cfRule type="expression" dxfId="30" priority="12362">
      <formula>$L1011=0</formula>
    </cfRule>
  </conditionalFormatting>
  <conditionalFormatting sqref="F1011:G1011">
    <cfRule type="cellIs" dxfId="31" priority="48657" operator="lessThan">
      <formula>0</formula>
    </cfRule>
    <cfRule type="cellIs" dxfId="32" priority="34139" operator="lessThan">
      <formula>0</formula>
    </cfRule>
  </conditionalFormatting>
  <conditionalFormatting sqref="H1011">
    <cfRule type="expression" dxfId="30" priority="5103">
      <formula>$L1011=0</formula>
    </cfRule>
  </conditionalFormatting>
  <conditionalFormatting sqref="I1011:K1011">
    <cfRule type="expression" dxfId="30" priority="12361">
      <formula>$L1011=0</formula>
    </cfRule>
  </conditionalFormatting>
  <conditionalFormatting sqref="J1011:K1011">
    <cfRule type="cellIs" dxfId="31" priority="48656" operator="lessThan">
      <formula>0</formula>
    </cfRule>
    <cfRule type="cellIs" dxfId="32" priority="34138" operator="lessThan">
      <formula>0</formula>
    </cfRule>
  </conditionalFormatting>
  <conditionalFormatting sqref="L1011">
    <cfRule type="expression" dxfId="30" priority="5102">
      <formula>$L1011=0</formula>
    </cfRule>
  </conditionalFormatting>
  <conditionalFormatting sqref="M1011:O1011">
    <cfRule type="expression" dxfId="30" priority="12360">
      <formula>$L1011=0</formula>
    </cfRule>
  </conditionalFormatting>
  <conditionalFormatting sqref="N1011:O1011">
    <cfRule type="cellIs" dxfId="31" priority="48655" operator="lessThan">
      <formula>0</formula>
    </cfRule>
    <cfRule type="cellIs" dxfId="32" priority="34137" operator="lessThan">
      <formula>0</formula>
    </cfRule>
  </conditionalFormatting>
  <conditionalFormatting sqref="P1011">
    <cfRule type="expression" dxfId="30" priority="5101">
      <formula>$L1011=0</formula>
    </cfRule>
  </conditionalFormatting>
  <conditionalFormatting sqref="Q1011:S1011">
    <cfRule type="expression" dxfId="30" priority="12359">
      <formula>$L1011=0</formula>
    </cfRule>
  </conditionalFormatting>
  <conditionalFormatting sqref="R1011:S1011">
    <cfRule type="cellIs" dxfId="31" priority="48654" operator="lessThan">
      <formula>0</formula>
    </cfRule>
    <cfRule type="cellIs" dxfId="32" priority="34136" operator="lessThan">
      <formula>0</formula>
    </cfRule>
  </conditionalFormatting>
  <conditionalFormatting sqref="T1011">
    <cfRule type="expression" dxfId="30" priority="5100">
      <formula>$L1011=0</formula>
    </cfRule>
  </conditionalFormatting>
  <conditionalFormatting sqref="U1011:W1011">
    <cfRule type="expression" dxfId="30" priority="12358">
      <formula>$L1011=0</formula>
    </cfRule>
  </conditionalFormatting>
  <conditionalFormatting sqref="V1011:W1011">
    <cfRule type="cellIs" dxfId="31" priority="48653" operator="lessThan">
      <formula>0</formula>
    </cfRule>
    <cfRule type="cellIs" dxfId="32" priority="34135" operator="lessThan">
      <formula>0</formula>
    </cfRule>
  </conditionalFormatting>
  <conditionalFormatting sqref="X1011">
    <cfRule type="expression" dxfId="30" priority="5099">
      <formula>$L1011=0</formula>
    </cfRule>
  </conditionalFormatting>
  <conditionalFormatting sqref="Y1011:AA1011">
    <cfRule type="expression" dxfId="30" priority="12357">
      <formula>$L1011=0</formula>
    </cfRule>
  </conditionalFormatting>
  <conditionalFormatting sqref="Z1011:AA1011">
    <cfRule type="cellIs" dxfId="31" priority="48652" operator="lessThan">
      <formula>0</formula>
    </cfRule>
    <cfRule type="cellIs" dxfId="32" priority="34134" operator="lessThan">
      <formula>0</formula>
    </cfRule>
  </conditionalFormatting>
  <conditionalFormatting sqref="AB1011">
    <cfRule type="expression" dxfId="30" priority="5098">
      <formula>$L1011=0</formula>
    </cfRule>
  </conditionalFormatting>
  <conditionalFormatting sqref="D1012">
    <cfRule type="expression" dxfId="30" priority="19615">
      <formula>$L1012=0</formula>
    </cfRule>
  </conditionalFormatting>
  <conditionalFormatting sqref="H1012">
    <cfRule type="expression" dxfId="30" priority="19614">
      <formula>$L1012=0</formula>
    </cfRule>
  </conditionalFormatting>
  <conditionalFormatting sqref="L1012">
    <cfRule type="expression" dxfId="30" priority="19613">
      <formula>$L1012=0</formula>
    </cfRule>
  </conditionalFormatting>
  <conditionalFormatting sqref="P1012">
    <cfRule type="expression" dxfId="30" priority="19612">
      <formula>$L1012=0</formula>
    </cfRule>
  </conditionalFormatting>
  <conditionalFormatting sqref="T1012">
    <cfRule type="expression" dxfId="30" priority="19611">
      <formula>$L1012=0</formula>
    </cfRule>
  </conditionalFormatting>
  <conditionalFormatting sqref="X1012">
    <cfRule type="expression" dxfId="30" priority="19610">
      <formula>$L1012=0</formula>
    </cfRule>
  </conditionalFormatting>
  <conditionalFormatting sqref="AB1012">
    <cfRule type="expression" dxfId="30" priority="19609">
      <formula>$L1012=0</formula>
    </cfRule>
  </conditionalFormatting>
  <conditionalFormatting sqref="A1013:C1013">
    <cfRule type="expression" dxfId="30" priority="12356">
      <formula>$L1013=0</formula>
    </cfRule>
  </conditionalFormatting>
  <conditionalFormatting sqref="B1013:C1013">
    <cfRule type="cellIs" dxfId="31" priority="48651" operator="lessThan">
      <formula>0</formula>
    </cfRule>
    <cfRule type="cellIs" dxfId="32" priority="34133" operator="lessThan">
      <formula>0</formula>
    </cfRule>
  </conditionalFormatting>
  <conditionalFormatting sqref="D1013">
    <cfRule type="expression" dxfId="30" priority="5097">
      <formula>$L1013=0</formula>
    </cfRule>
  </conditionalFormatting>
  <conditionalFormatting sqref="E1013:G1013">
    <cfRule type="expression" dxfId="30" priority="12355">
      <formula>$L1013=0</formula>
    </cfRule>
  </conditionalFormatting>
  <conditionalFormatting sqref="F1013:G1013">
    <cfRule type="cellIs" dxfId="31" priority="48650" operator="lessThan">
      <formula>0</formula>
    </cfRule>
    <cfRule type="cellIs" dxfId="32" priority="34132" operator="lessThan">
      <formula>0</formula>
    </cfRule>
  </conditionalFormatting>
  <conditionalFormatting sqref="H1013">
    <cfRule type="expression" dxfId="30" priority="5096">
      <formula>$L1013=0</formula>
    </cfRule>
  </conditionalFormatting>
  <conditionalFormatting sqref="I1013:K1013">
    <cfRule type="expression" dxfId="30" priority="12354">
      <formula>$L1013=0</formula>
    </cfRule>
  </conditionalFormatting>
  <conditionalFormatting sqref="J1013:K1013">
    <cfRule type="cellIs" dxfId="31" priority="48649" operator="lessThan">
      <formula>0</formula>
    </cfRule>
    <cfRule type="cellIs" dxfId="32" priority="34131" operator="lessThan">
      <formula>0</formula>
    </cfRule>
  </conditionalFormatting>
  <conditionalFormatting sqref="L1013">
    <cfRule type="expression" dxfId="30" priority="5095">
      <formula>$L1013=0</formula>
    </cfRule>
  </conditionalFormatting>
  <conditionalFormatting sqref="M1013:O1013">
    <cfRule type="expression" dxfId="30" priority="12353">
      <formula>$L1013=0</formula>
    </cfRule>
  </conditionalFormatting>
  <conditionalFormatting sqref="N1013:O1013">
    <cfRule type="cellIs" dxfId="31" priority="48648" operator="lessThan">
      <formula>0</formula>
    </cfRule>
    <cfRule type="cellIs" dxfId="32" priority="34130" operator="lessThan">
      <formula>0</formula>
    </cfRule>
  </conditionalFormatting>
  <conditionalFormatting sqref="P1013">
    <cfRule type="expression" dxfId="30" priority="5094">
      <formula>$L1013=0</formula>
    </cfRule>
  </conditionalFormatting>
  <conditionalFormatting sqref="Q1013:S1013">
    <cfRule type="expression" dxfId="30" priority="12352">
      <formula>$L1013=0</formula>
    </cfRule>
  </conditionalFormatting>
  <conditionalFormatting sqref="R1013:S1013">
    <cfRule type="cellIs" dxfId="31" priority="48647" operator="lessThan">
      <formula>0</formula>
    </cfRule>
    <cfRule type="cellIs" dxfId="32" priority="34129" operator="lessThan">
      <formula>0</formula>
    </cfRule>
  </conditionalFormatting>
  <conditionalFormatting sqref="T1013">
    <cfRule type="expression" dxfId="30" priority="5093">
      <formula>$L1013=0</formula>
    </cfRule>
  </conditionalFormatting>
  <conditionalFormatting sqref="U1013:W1013">
    <cfRule type="expression" dxfId="30" priority="12351">
      <formula>$L1013=0</formula>
    </cfRule>
  </conditionalFormatting>
  <conditionalFormatting sqref="V1013:W1013">
    <cfRule type="cellIs" dxfId="31" priority="48646" operator="lessThan">
      <formula>0</formula>
    </cfRule>
    <cfRule type="cellIs" dxfId="32" priority="34128" operator="lessThan">
      <formula>0</formula>
    </cfRule>
  </conditionalFormatting>
  <conditionalFormatting sqref="X1013">
    <cfRule type="expression" dxfId="30" priority="5092">
      <formula>$L1013=0</formula>
    </cfRule>
  </conditionalFormatting>
  <conditionalFormatting sqref="Y1013:AA1013">
    <cfRule type="expression" dxfId="30" priority="12350">
      <formula>$L1013=0</formula>
    </cfRule>
  </conditionalFormatting>
  <conditionalFormatting sqref="Z1013:AA1013">
    <cfRule type="cellIs" dxfId="31" priority="48645" operator="lessThan">
      <formula>0</formula>
    </cfRule>
    <cfRule type="cellIs" dxfId="32" priority="34127" operator="lessThan">
      <formula>0</formula>
    </cfRule>
  </conditionalFormatting>
  <conditionalFormatting sqref="AB1013">
    <cfRule type="expression" dxfId="30" priority="5091">
      <formula>$L1013=0</formula>
    </cfRule>
  </conditionalFormatting>
  <conditionalFormatting sqref="D1014">
    <cfRule type="expression" dxfId="30" priority="19608">
      <formula>$L1014=0</formula>
    </cfRule>
  </conditionalFormatting>
  <conditionalFormatting sqref="H1014">
    <cfRule type="expression" dxfId="30" priority="19607">
      <formula>$L1014=0</formula>
    </cfRule>
  </conditionalFormatting>
  <conditionalFormatting sqref="L1014">
    <cfRule type="expression" dxfId="30" priority="19606">
      <formula>$L1014=0</formula>
    </cfRule>
  </conditionalFormatting>
  <conditionalFormatting sqref="P1014">
    <cfRule type="expression" dxfId="30" priority="19605">
      <formula>$L1014=0</formula>
    </cfRule>
  </conditionalFormatting>
  <conditionalFormatting sqref="T1014">
    <cfRule type="expression" dxfId="30" priority="19604">
      <formula>$L1014=0</formula>
    </cfRule>
  </conditionalFormatting>
  <conditionalFormatting sqref="X1014">
    <cfRule type="expression" dxfId="30" priority="19603">
      <formula>$L1014=0</formula>
    </cfRule>
  </conditionalFormatting>
  <conditionalFormatting sqref="AB1014">
    <cfRule type="expression" dxfId="30" priority="19602">
      <formula>$L1014=0</formula>
    </cfRule>
  </conditionalFormatting>
  <conditionalFormatting sqref="A1015:C1015">
    <cfRule type="expression" dxfId="30" priority="12349">
      <formula>$L1015=0</formula>
    </cfRule>
  </conditionalFormatting>
  <conditionalFormatting sqref="B1015:C1015">
    <cfRule type="cellIs" dxfId="31" priority="48644" operator="lessThan">
      <formula>0</formula>
    </cfRule>
    <cfRule type="cellIs" dxfId="32" priority="34126" operator="lessThan">
      <formula>0</formula>
    </cfRule>
  </conditionalFormatting>
  <conditionalFormatting sqref="D1015">
    <cfRule type="expression" dxfId="30" priority="5090">
      <formula>$L1015=0</formula>
    </cfRule>
  </conditionalFormatting>
  <conditionalFormatting sqref="E1015:G1015">
    <cfRule type="expression" dxfId="30" priority="12348">
      <formula>$L1015=0</formula>
    </cfRule>
  </conditionalFormatting>
  <conditionalFormatting sqref="F1015:G1015">
    <cfRule type="cellIs" dxfId="31" priority="48643" operator="lessThan">
      <formula>0</formula>
    </cfRule>
    <cfRule type="cellIs" dxfId="32" priority="34125" operator="lessThan">
      <formula>0</formula>
    </cfRule>
  </conditionalFormatting>
  <conditionalFormatting sqref="H1015">
    <cfRule type="expression" dxfId="30" priority="5089">
      <formula>$L1015=0</formula>
    </cfRule>
  </conditionalFormatting>
  <conditionalFormatting sqref="I1015:K1015">
    <cfRule type="expression" dxfId="30" priority="12347">
      <formula>$L1015=0</formula>
    </cfRule>
  </conditionalFormatting>
  <conditionalFormatting sqref="J1015:K1015">
    <cfRule type="cellIs" dxfId="31" priority="48642" operator="lessThan">
      <formula>0</formula>
    </cfRule>
    <cfRule type="cellIs" dxfId="32" priority="34124" operator="lessThan">
      <formula>0</formula>
    </cfRule>
  </conditionalFormatting>
  <conditionalFormatting sqref="L1015">
    <cfRule type="expression" dxfId="30" priority="5088">
      <formula>$L1015=0</formula>
    </cfRule>
  </conditionalFormatting>
  <conditionalFormatting sqref="M1015:O1015">
    <cfRule type="expression" dxfId="30" priority="12346">
      <formula>$L1015=0</formula>
    </cfRule>
  </conditionalFormatting>
  <conditionalFormatting sqref="N1015:O1015">
    <cfRule type="cellIs" dxfId="31" priority="48641" operator="lessThan">
      <formula>0</formula>
    </cfRule>
    <cfRule type="cellIs" dxfId="32" priority="34123" operator="lessThan">
      <formula>0</formula>
    </cfRule>
  </conditionalFormatting>
  <conditionalFormatting sqref="P1015">
    <cfRule type="expression" dxfId="30" priority="5087">
      <formula>$L1015=0</formula>
    </cfRule>
  </conditionalFormatting>
  <conditionalFormatting sqref="Q1015:S1015">
    <cfRule type="expression" dxfId="30" priority="12345">
      <formula>$L1015=0</formula>
    </cfRule>
  </conditionalFormatting>
  <conditionalFormatting sqref="R1015:S1015">
    <cfRule type="cellIs" dxfId="31" priority="48640" operator="lessThan">
      <formula>0</formula>
    </cfRule>
    <cfRule type="cellIs" dxfId="32" priority="34122" operator="lessThan">
      <formula>0</formula>
    </cfRule>
  </conditionalFormatting>
  <conditionalFormatting sqref="T1015">
    <cfRule type="expression" dxfId="30" priority="5086">
      <formula>$L1015=0</formula>
    </cfRule>
  </conditionalFormatting>
  <conditionalFormatting sqref="U1015:W1015">
    <cfRule type="expression" dxfId="30" priority="12344">
      <formula>$L1015=0</formula>
    </cfRule>
  </conditionalFormatting>
  <conditionalFormatting sqref="V1015:W1015">
    <cfRule type="cellIs" dxfId="31" priority="48639" operator="lessThan">
      <formula>0</formula>
    </cfRule>
    <cfRule type="cellIs" dxfId="32" priority="34121" operator="lessThan">
      <formula>0</formula>
    </cfRule>
  </conditionalFormatting>
  <conditionalFormatting sqref="X1015">
    <cfRule type="expression" dxfId="30" priority="5085">
      <formula>$L1015=0</formula>
    </cfRule>
  </conditionalFormatting>
  <conditionalFormatting sqref="Y1015:AA1015">
    <cfRule type="expression" dxfId="30" priority="12343">
      <formula>$L1015=0</formula>
    </cfRule>
  </conditionalFormatting>
  <conditionalFormatting sqref="Z1015:AA1015">
    <cfRule type="cellIs" dxfId="31" priority="48638" operator="lessThan">
      <formula>0</formula>
    </cfRule>
    <cfRule type="cellIs" dxfId="32" priority="34120" operator="lessThan">
      <formula>0</formula>
    </cfRule>
  </conditionalFormatting>
  <conditionalFormatting sqref="AB1015">
    <cfRule type="expression" dxfId="30" priority="5084">
      <formula>$L1015=0</formula>
    </cfRule>
  </conditionalFormatting>
  <conditionalFormatting sqref="D1016">
    <cfRule type="expression" dxfId="30" priority="19601">
      <formula>$L1016=0</formula>
    </cfRule>
  </conditionalFormatting>
  <conditionalFormatting sqref="H1016">
    <cfRule type="expression" dxfId="30" priority="19600">
      <formula>$L1016=0</formula>
    </cfRule>
  </conditionalFormatting>
  <conditionalFormatting sqref="L1016">
    <cfRule type="expression" dxfId="30" priority="19599">
      <formula>$L1016=0</formula>
    </cfRule>
  </conditionalFormatting>
  <conditionalFormatting sqref="P1016">
    <cfRule type="expression" dxfId="30" priority="19598">
      <formula>$L1016=0</formula>
    </cfRule>
  </conditionalFormatting>
  <conditionalFormatting sqref="T1016">
    <cfRule type="expression" dxfId="30" priority="19597">
      <formula>$L1016=0</formula>
    </cfRule>
  </conditionalFormatting>
  <conditionalFormatting sqref="X1016">
    <cfRule type="expression" dxfId="30" priority="19596">
      <formula>$L1016=0</formula>
    </cfRule>
  </conditionalFormatting>
  <conditionalFormatting sqref="AB1016">
    <cfRule type="expression" dxfId="30" priority="19595">
      <formula>$L1016=0</formula>
    </cfRule>
  </conditionalFormatting>
  <conditionalFormatting sqref="A1017:C1017">
    <cfRule type="expression" dxfId="30" priority="12342">
      <formula>$L1017=0</formula>
    </cfRule>
  </conditionalFormatting>
  <conditionalFormatting sqref="B1017:C1017">
    <cfRule type="cellIs" dxfId="31" priority="48637" operator="lessThan">
      <formula>0</formula>
    </cfRule>
    <cfRule type="cellIs" dxfId="32" priority="34119" operator="lessThan">
      <formula>0</formula>
    </cfRule>
  </conditionalFormatting>
  <conditionalFormatting sqref="D1017">
    <cfRule type="expression" dxfId="30" priority="5083">
      <formula>$L1017=0</formula>
    </cfRule>
  </conditionalFormatting>
  <conditionalFormatting sqref="E1017:G1017">
    <cfRule type="expression" dxfId="30" priority="12341">
      <formula>$L1017=0</formula>
    </cfRule>
  </conditionalFormatting>
  <conditionalFormatting sqref="F1017:G1017">
    <cfRule type="cellIs" dxfId="31" priority="48636" operator="lessThan">
      <formula>0</formula>
    </cfRule>
    <cfRule type="cellIs" dxfId="32" priority="34118" operator="lessThan">
      <formula>0</formula>
    </cfRule>
  </conditionalFormatting>
  <conditionalFormatting sqref="H1017">
    <cfRule type="expression" dxfId="30" priority="5082">
      <formula>$L1017=0</formula>
    </cfRule>
  </conditionalFormatting>
  <conditionalFormatting sqref="I1017:K1017">
    <cfRule type="expression" dxfId="30" priority="12340">
      <formula>$L1017=0</formula>
    </cfRule>
  </conditionalFormatting>
  <conditionalFormatting sqref="J1017:K1017">
    <cfRule type="cellIs" dxfId="31" priority="48635" operator="lessThan">
      <formula>0</formula>
    </cfRule>
    <cfRule type="cellIs" dxfId="32" priority="34117" operator="lessThan">
      <formula>0</formula>
    </cfRule>
  </conditionalFormatting>
  <conditionalFormatting sqref="L1017">
    <cfRule type="expression" dxfId="30" priority="5081">
      <formula>$L1017=0</formula>
    </cfRule>
  </conditionalFormatting>
  <conditionalFormatting sqref="M1017:O1017">
    <cfRule type="expression" dxfId="30" priority="12339">
      <formula>$L1017=0</formula>
    </cfRule>
  </conditionalFormatting>
  <conditionalFormatting sqref="N1017:O1017">
    <cfRule type="cellIs" dxfId="31" priority="48634" operator="lessThan">
      <formula>0</formula>
    </cfRule>
    <cfRule type="cellIs" dxfId="32" priority="34116" operator="lessThan">
      <formula>0</formula>
    </cfRule>
  </conditionalFormatting>
  <conditionalFormatting sqref="P1017">
    <cfRule type="expression" dxfId="30" priority="5080">
      <formula>$L1017=0</formula>
    </cfRule>
  </conditionalFormatting>
  <conditionalFormatting sqref="Q1017:S1017">
    <cfRule type="expression" dxfId="30" priority="12338">
      <formula>$L1017=0</formula>
    </cfRule>
  </conditionalFormatting>
  <conditionalFormatting sqref="R1017:S1017">
    <cfRule type="cellIs" dxfId="31" priority="48633" operator="lessThan">
      <formula>0</formula>
    </cfRule>
    <cfRule type="cellIs" dxfId="32" priority="34115" operator="lessThan">
      <formula>0</formula>
    </cfRule>
  </conditionalFormatting>
  <conditionalFormatting sqref="T1017">
    <cfRule type="expression" dxfId="30" priority="5079">
      <formula>$L1017=0</formula>
    </cfRule>
  </conditionalFormatting>
  <conditionalFormatting sqref="U1017:W1017">
    <cfRule type="expression" dxfId="30" priority="12337">
      <formula>$L1017=0</formula>
    </cfRule>
  </conditionalFormatting>
  <conditionalFormatting sqref="V1017:W1017">
    <cfRule type="cellIs" dxfId="31" priority="48632" operator="lessThan">
      <formula>0</formula>
    </cfRule>
    <cfRule type="cellIs" dxfId="32" priority="34114" operator="lessThan">
      <formula>0</formula>
    </cfRule>
  </conditionalFormatting>
  <conditionalFormatting sqref="X1017">
    <cfRule type="expression" dxfId="30" priority="5078">
      <formula>$L1017=0</formula>
    </cfRule>
  </conditionalFormatting>
  <conditionalFormatting sqref="Y1017:AA1017">
    <cfRule type="expression" dxfId="30" priority="12336">
      <formula>$L1017=0</formula>
    </cfRule>
  </conditionalFormatting>
  <conditionalFormatting sqref="Z1017:AA1017">
    <cfRule type="cellIs" dxfId="31" priority="48631" operator="lessThan">
      <formula>0</formula>
    </cfRule>
    <cfRule type="cellIs" dxfId="32" priority="34113" operator="lessThan">
      <formula>0</formula>
    </cfRule>
  </conditionalFormatting>
  <conditionalFormatting sqref="AB1017">
    <cfRule type="expression" dxfId="30" priority="5077">
      <formula>$L1017=0</formula>
    </cfRule>
  </conditionalFormatting>
  <conditionalFormatting sqref="D1018">
    <cfRule type="expression" dxfId="30" priority="19594">
      <formula>$L1018=0</formula>
    </cfRule>
  </conditionalFormatting>
  <conditionalFormatting sqref="H1018">
    <cfRule type="expression" dxfId="30" priority="19593">
      <formula>$L1018=0</formula>
    </cfRule>
  </conditionalFormatting>
  <conditionalFormatting sqref="L1018">
    <cfRule type="expression" dxfId="30" priority="19592">
      <formula>$L1018=0</formula>
    </cfRule>
  </conditionalFormatting>
  <conditionalFormatting sqref="P1018">
    <cfRule type="expression" dxfId="30" priority="19591">
      <formula>$L1018=0</formula>
    </cfRule>
  </conditionalFormatting>
  <conditionalFormatting sqref="T1018">
    <cfRule type="expression" dxfId="30" priority="19590">
      <formula>$L1018=0</formula>
    </cfRule>
  </conditionalFormatting>
  <conditionalFormatting sqref="X1018">
    <cfRule type="expression" dxfId="30" priority="19589">
      <formula>$L1018=0</formula>
    </cfRule>
  </conditionalFormatting>
  <conditionalFormatting sqref="AB1018">
    <cfRule type="expression" dxfId="30" priority="19588">
      <formula>$L1018=0</formula>
    </cfRule>
  </conditionalFormatting>
  <conditionalFormatting sqref="A1019:C1019">
    <cfRule type="expression" dxfId="30" priority="12335">
      <formula>$L1019=0</formula>
    </cfRule>
  </conditionalFormatting>
  <conditionalFormatting sqref="B1019:C1019">
    <cfRule type="cellIs" dxfId="31" priority="48630" operator="lessThan">
      <formula>0</formula>
    </cfRule>
    <cfRule type="cellIs" dxfId="32" priority="34112" operator="lessThan">
      <formula>0</formula>
    </cfRule>
  </conditionalFormatting>
  <conditionalFormatting sqref="D1019">
    <cfRule type="expression" dxfId="30" priority="5076">
      <formula>$L1019=0</formula>
    </cfRule>
  </conditionalFormatting>
  <conditionalFormatting sqref="E1019:G1019">
    <cfRule type="expression" dxfId="30" priority="12334">
      <formula>$L1019=0</formula>
    </cfRule>
  </conditionalFormatting>
  <conditionalFormatting sqref="F1019:G1019">
    <cfRule type="cellIs" dxfId="31" priority="48629" operator="lessThan">
      <formula>0</formula>
    </cfRule>
    <cfRule type="cellIs" dxfId="32" priority="34111" operator="lessThan">
      <formula>0</formula>
    </cfRule>
  </conditionalFormatting>
  <conditionalFormatting sqref="H1019">
    <cfRule type="expression" dxfId="30" priority="5075">
      <formula>$L1019=0</formula>
    </cfRule>
  </conditionalFormatting>
  <conditionalFormatting sqref="I1019:K1019">
    <cfRule type="expression" dxfId="30" priority="12333">
      <formula>$L1019=0</formula>
    </cfRule>
  </conditionalFormatting>
  <conditionalFormatting sqref="J1019:K1019">
    <cfRule type="cellIs" dxfId="31" priority="48628" operator="lessThan">
      <formula>0</formula>
    </cfRule>
    <cfRule type="cellIs" dxfId="32" priority="34110" operator="lessThan">
      <formula>0</formula>
    </cfRule>
  </conditionalFormatting>
  <conditionalFormatting sqref="L1019">
    <cfRule type="expression" dxfId="30" priority="5074">
      <formula>$L1019=0</formula>
    </cfRule>
  </conditionalFormatting>
  <conditionalFormatting sqref="M1019:O1019">
    <cfRule type="expression" dxfId="30" priority="12332">
      <formula>$L1019=0</formula>
    </cfRule>
  </conditionalFormatting>
  <conditionalFormatting sqref="N1019:O1019">
    <cfRule type="cellIs" dxfId="31" priority="48627" operator="lessThan">
      <formula>0</formula>
    </cfRule>
    <cfRule type="cellIs" dxfId="32" priority="34109" operator="lessThan">
      <formula>0</formula>
    </cfRule>
  </conditionalFormatting>
  <conditionalFormatting sqref="P1019">
    <cfRule type="expression" dxfId="30" priority="5073">
      <formula>$L1019=0</formula>
    </cfRule>
  </conditionalFormatting>
  <conditionalFormatting sqref="Q1019:S1019">
    <cfRule type="expression" dxfId="30" priority="12331">
      <formula>$L1019=0</formula>
    </cfRule>
  </conditionalFormatting>
  <conditionalFormatting sqref="R1019:S1019">
    <cfRule type="cellIs" dxfId="31" priority="48626" operator="lessThan">
      <formula>0</formula>
    </cfRule>
    <cfRule type="cellIs" dxfId="32" priority="34108" operator="lessThan">
      <formula>0</formula>
    </cfRule>
  </conditionalFormatting>
  <conditionalFormatting sqref="T1019">
    <cfRule type="expression" dxfId="30" priority="5072">
      <formula>$L1019=0</formula>
    </cfRule>
  </conditionalFormatting>
  <conditionalFormatting sqref="U1019:W1019">
    <cfRule type="expression" dxfId="30" priority="12330">
      <formula>$L1019=0</formula>
    </cfRule>
  </conditionalFormatting>
  <conditionalFormatting sqref="V1019:W1019">
    <cfRule type="cellIs" dxfId="31" priority="48625" operator="lessThan">
      <formula>0</formula>
    </cfRule>
    <cfRule type="cellIs" dxfId="32" priority="34107" operator="lessThan">
      <formula>0</formula>
    </cfRule>
  </conditionalFormatting>
  <conditionalFormatting sqref="X1019">
    <cfRule type="expression" dxfId="30" priority="5071">
      <formula>$L1019=0</formula>
    </cfRule>
  </conditionalFormatting>
  <conditionalFormatting sqref="Y1019:AA1019">
    <cfRule type="expression" dxfId="30" priority="12329">
      <formula>$L1019=0</formula>
    </cfRule>
  </conditionalFormatting>
  <conditionalFormatting sqref="Z1019:AA1019">
    <cfRule type="cellIs" dxfId="31" priority="48624" operator="lessThan">
      <formula>0</formula>
    </cfRule>
    <cfRule type="cellIs" dxfId="32" priority="34106" operator="lessThan">
      <formula>0</formula>
    </cfRule>
  </conditionalFormatting>
  <conditionalFormatting sqref="AB1019">
    <cfRule type="expression" dxfId="30" priority="5070">
      <formula>$L1019=0</formula>
    </cfRule>
  </conditionalFormatting>
  <conditionalFormatting sqref="D1020">
    <cfRule type="expression" dxfId="30" priority="19587">
      <formula>$L1020=0</formula>
    </cfRule>
  </conditionalFormatting>
  <conditionalFormatting sqref="H1020">
    <cfRule type="expression" dxfId="30" priority="19586">
      <formula>$L1020=0</formula>
    </cfRule>
  </conditionalFormatting>
  <conditionalFormatting sqref="L1020">
    <cfRule type="expression" dxfId="30" priority="19585">
      <formula>$L1020=0</formula>
    </cfRule>
  </conditionalFormatting>
  <conditionalFormatting sqref="P1020">
    <cfRule type="expression" dxfId="30" priority="19584">
      <formula>$L1020=0</formula>
    </cfRule>
  </conditionalFormatting>
  <conditionalFormatting sqref="T1020">
    <cfRule type="expression" dxfId="30" priority="19583">
      <formula>$L1020=0</formula>
    </cfRule>
  </conditionalFormatting>
  <conditionalFormatting sqref="X1020">
    <cfRule type="expression" dxfId="30" priority="19582">
      <formula>$L1020=0</formula>
    </cfRule>
  </conditionalFormatting>
  <conditionalFormatting sqref="AB1020">
    <cfRule type="expression" dxfId="30" priority="19581">
      <formula>$L1020=0</formula>
    </cfRule>
  </conditionalFormatting>
  <conditionalFormatting sqref="A1021:C1021">
    <cfRule type="expression" dxfId="30" priority="12328">
      <formula>$L1021=0</formula>
    </cfRule>
  </conditionalFormatting>
  <conditionalFormatting sqref="B1021:C1021">
    <cfRule type="cellIs" dxfId="31" priority="48623" operator="lessThan">
      <formula>0</formula>
    </cfRule>
    <cfRule type="cellIs" dxfId="32" priority="34105" operator="lessThan">
      <formula>0</formula>
    </cfRule>
  </conditionalFormatting>
  <conditionalFormatting sqref="D1021">
    <cfRule type="expression" dxfId="30" priority="5069">
      <formula>$L1021=0</formula>
    </cfRule>
  </conditionalFormatting>
  <conditionalFormatting sqref="E1021:G1021">
    <cfRule type="expression" dxfId="30" priority="12327">
      <formula>$L1021=0</formula>
    </cfRule>
  </conditionalFormatting>
  <conditionalFormatting sqref="F1021:G1021">
    <cfRule type="cellIs" dxfId="31" priority="48622" operator="lessThan">
      <formula>0</formula>
    </cfRule>
    <cfRule type="cellIs" dxfId="32" priority="34104" operator="lessThan">
      <formula>0</formula>
    </cfRule>
  </conditionalFormatting>
  <conditionalFormatting sqref="H1021">
    <cfRule type="expression" dxfId="30" priority="5068">
      <formula>$L1021=0</formula>
    </cfRule>
  </conditionalFormatting>
  <conditionalFormatting sqref="I1021:K1021">
    <cfRule type="expression" dxfId="30" priority="12326">
      <formula>$L1021=0</formula>
    </cfRule>
  </conditionalFormatting>
  <conditionalFormatting sqref="J1021:K1021">
    <cfRule type="cellIs" dxfId="31" priority="48621" operator="lessThan">
      <formula>0</formula>
    </cfRule>
    <cfRule type="cellIs" dxfId="32" priority="34103" operator="lessThan">
      <formula>0</formula>
    </cfRule>
  </conditionalFormatting>
  <conditionalFormatting sqref="L1021">
    <cfRule type="expression" dxfId="30" priority="5067">
      <formula>$L1021=0</formula>
    </cfRule>
  </conditionalFormatting>
  <conditionalFormatting sqref="M1021:O1021">
    <cfRule type="expression" dxfId="30" priority="12325">
      <formula>$L1021=0</formula>
    </cfRule>
  </conditionalFormatting>
  <conditionalFormatting sqref="N1021:O1021">
    <cfRule type="cellIs" dxfId="31" priority="48620" operator="lessThan">
      <formula>0</formula>
    </cfRule>
    <cfRule type="cellIs" dxfId="32" priority="34102" operator="lessThan">
      <formula>0</formula>
    </cfRule>
  </conditionalFormatting>
  <conditionalFormatting sqref="P1021">
    <cfRule type="expression" dxfId="30" priority="5066">
      <formula>$L1021=0</formula>
    </cfRule>
  </conditionalFormatting>
  <conditionalFormatting sqref="Q1021:S1021">
    <cfRule type="expression" dxfId="30" priority="12324">
      <formula>$L1021=0</formula>
    </cfRule>
  </conditionalFormatting>
  <conditionalFormatting sqref="R1021:S1021">
    <cfRule type="cellIs" dxfId="31" priority="48619" operator="lessThan">
      <formula>0</formula>
    </cfRule>
    <cfRule type="cellIs" dxfId="32" priority="34101" operator="lessThan">
      <formula>0</formula>
    </cfRule>
  </conditionalFormatting>
  <conditionalFormatting sqref="T1021">
    <cfRule type="expression" dxfId="30" priority="5065">
      <formula>$L1021=0</formula>
    </cfRule>
  </conditionalFormatting>
  <conditionalFormatting sqref="U1021:W1021">
    <cfRule type="expression" dxfId="30" priority="12323">
      <formula>$L1021=0</formula>
    </cfRule>
  </conditionalFormatting>
  <conditionalFormatting sqref="V1021:W1021">
    <cfRule type="cellIs" dxfId="31" priority="48618" operator="lessThan">
      <formula>0</formula>
    </cfRule>
    <cfRule type="cellIs" dxfId="32" priority="34100" operator="lessThan">
      <formula>0</formula>
    </cfRule>
  </conditionalFormatting>
  <conditionalFormatting sqref="X1021">
    <cfRule type="expression" dxfId="30" priority="5064">
      <formula>$L1021=0</formula>
    </cfRule>
  </conditionalFormatting>
  <conditionalFormatting sqref="Y1021:AA1021">
    <cfRule type="expression" dxfId="30" priority="12322">
      <formula>$L1021=0</formula>
    </cfRule>
  </conditionalFormatting>
  <conditionalFormatting sqref="Z1021:AA1021">
    <cfRule type="cellIs" dxfId="31" priority="48617" operator="lessThan">
      <formula>0</formula>
    </cfRule>
    <cfRule type="cellIs" dxfId="32" priority="34099" operator="lessThan">
      <formula>0</formula>
    </cfRule>
  </conditionalFormatting>
  <conditionalFormatting sqref="AB1021">
    <cfRule type="expression" dxfId="30" priority="5063">
      <formula>$L1021=0</formula>
    </cfRule>
  </conditionalFormatting>
  <conditionalFormatting sqref="D1022">
    <cfRule type="expression" dxfId="30" priority="19580">
      <formula>$L1022=0</formula>
    </cfRule>
  </conditionalFormatting>
  <conditionalFormatting sqref="H1022">
    <cfRule type="expression" dxfId="30" priority="19579">
      <formula>$L1022=0</formula>
    </cfRule>
  </conditionalFormatting>
  <conditionalFormatting sqref="L1022">
    <cfRule type="expression" dxfId="30" priority="19578">
      <formula>$L1022=0</formula>
    </cfRule>
  </conditionalFormatting>
  <conditionalFormatting sqref="P1022">
    <cfRule type="expression" dxfId="30" priority="19577">
      <formula>$L1022=0</formula>
    </cfRule>
  </conditionalFormatting>
  <conditionalFormatting sqref="T1022">
    <cfRule type="expression" dxfId="30" priority="19576">
      <formula>$L1022=0</formula>
    </cfRule>
  </conditionalFormatting>
  <conditionalFormatting sqref="X1022">
    <cfRule type="expression" dxfId="30" priority="19575">
      <formula>$L1022=0</formula>
    </cfRule>
  </conditionalFormatting>
  <conditionalFormatting sqref="AB1022">
    <cfRule type="expression" dxfId="30" priority="19574">
      <formula>$L1022=0</formula>
    </cfRule>
  </conditionalFormatting>
  <conditionalFormatting sqref="A1023:C1023">
    <cfRule type="expression" dxfId="30" priority="12321">
      <formula>$L1023=0</formula>
    </cfRule>
  </conditionalFormatting>
  <conditionalFormatting sqref="B1023:C1023">
    <cfRule type="cellIs" dxfId="31" priority="48616" operator="lessThan">
      <formula>0</formula>
    </cfRule>
    <cfRule type="cellIs" dxfId="32" priority="34098" operator="lessThan">
      <formula>0</formula>
    </cfRule>
  </conditionalFormatting>
  <conditionalFormatting sqref="D1023">
    <cfRule type="expression" dxfId="30" priority="5062">
      <formula>$L1023=0</formula>
    </cfRule>
  </conditionalFormatting>
  <conditionalFormatting sqref="E1023:G1023">
    <cfRule type="expression" dxfId="30" priority="12320">
      <formula>$L1023=0</formula>
    </cfRule>
  </conditionalFormatting>
  <conditionalFormatting sqref="F1023:G1023">
    <cfRule type="cellIs" dxfId="31" priority="48615" operator="lessThan">
      <formula>0</formula>
    </cfRule>
    <cfRule type="cellIs" dxfId="32" priority="34097" operator="lessThan">
      <formula>0</formula>
    </cfRule>
  </conditionalFormatting>
  <conditionalFormatting sqref="H1023">
    <cfRule type="expression" dxfId="30" priority="5061">
      <formula>$L1023=0</formula>
    </cfRule>
  </conditionalFormatting>
  <conditionalFormatting sqref="I1023:K1023">
    <cfRule type="expression" dxfId="30" priority="12319">
      <formula>$L1023=0</formula>
    </cfRule>
  </conditionalFormatting>
  <conditionalFormatting sqref="J1023:K1023">
    <cfRule type="cellIs" dxfId="31" priority="48614" operator="lessThan">
      <formula>0</formula>
    </cfRule>
    <cfRule type="cellIs" dxfId="32" priority="34096" operator="lessThan">
      <formula>0</formula>
    </cfRule>
  </conditionalFormatting>
  <conditionalFormatting sqref="L1023">
    <cfRule type="expression" dxfId="30" priority="5060">
      <formula>$L1023=0</formula>
    </cfRule>
  </conditionalFormatting>
  <conditionalFormatting sqref="M1023:O1023">
    <cfRule type="expression" dxfId="30" priority="12318">
      <formula>$L1023=0</formula>
    </cfRule>
  </conditionalFormatting>
  <conditionalFormatting sqref="N1023:O1023">
    <cfRule type="cellIs" dxfId="31" priority="48613" operator="lessThan">
      <formula>0</formula>
    </cfRule>
    <cfRule type="cellIs" dxfId="32" priority="34095" operator="lessThan">
      <formula>0</formula>
    </cfRule>
  </conditionalFormatting>
  <conditionalFormatting sqref="P1023">
    <cfRule type="expression" dxfId="30" priority="5059">
      <formula>$L1023=0</formula>
    </cfRule>
  </conditionalFormatting>
  <conditionalFormatting sqref="Q1023:S1023">
    <cfRule type="expression" dxfId="30" priority="12317">
      <formula>$L1023=0</formula>
    </cfRule>
  </conditionalFormatting>
  <conditionalFormatting sqref="R1023:S1023">
    <cfRule type="cellIs" dxfId="31" priority="48612" operator="lessThan">
      <formula>0</formula>
    </cfRule>
    <cfRule type="cellIs" dxfId="32" priority="34094" operator="lessThan">
      <formula>0</formula>
    </cfRule>
  </conditionalFormatting>
  <conditionalFormatting sqref="T1023">
    <cfRule type="expression" dxfId="30" priority="5058">
      <formula>$L1023=0</formula>
    </cfRule>
  </conditionalFormatting>
  <conditionalFormatting sqref="U1023:W1023">
    <cfRule type="expression" dxfId="30" priority="12316">
      <formula>$L1023=0</formula>
    </cfRule>
  </conditionalFormatting>
  <conditionalFormatting sqref="V1023:W1023">
    <cfRule type="cellIs" dxfId="31" priority="48611" operator="lessThan">
      <formula>0</formula>
    </cfRule>
    <cfRule type="cellIs" dxfId="32" priority="34093" operator="lessThan">
      <formula>0</formula>
    </cfRule>
  </conditionalFormatting>
  <conditionalFormatting sqref="X1023">
    <cfRule type="expression" dxfId="30" priority="5057">
      <formula>$L1023=0</formula>
    </cfRule>
  </conditionalFormatting>
  <conditionalFormatting sqref="Y1023:AA1023">
    <cfRule type="expression" dxfId="30" priority="12315">
      <formula>$L1023=0</formula>
    </cfRule>
  </conditionalFormatting>
  <conditionalFormatting sqref="Z1023:AA1023">
    <cfRule type="cellIs" dxfId="31" priority="48610" operator="lessThan">
      <formula>0</formula>
    </cfRule>
    <cfRule type="cellIs" dxfId="32" priority="34092" operator="lessThan">
      <formula>0</formula>
    </cfRule>
  </conditionalFormatting>
  <conditionalFormatting sqref="AB1023">
    <cfRule type="expression" dxfId="30" priority="5056">
      <formula>$L1023=0</formula>
    </cfRule>
  </conditionalFormatting>
  <conditionalFormatting sqref="D1024">
    <cfRule type="expression" dxfId="30" priority="19573">
      <formula>$L1024=0</formula>
    </cfRule>
  </conditionalFormatting>
  <conditionalFormatting sqref="H1024">
    <cfRule type="expression" dxfId="30" priority="19572">
      <formula>$L1024=0</formula>
    </cfRule>
  </conditionalFormatting>
  <conditionalFormatting sqref="L1024">
    <cfRule type="expression" dxfId="30" priority="19571">
      <formula>$L1024=0</formula>
    </cfRule>
  </conditionalFormatting>
  <conditionalFormatting sqref="P1024">
    <cfRule type="expression" dxfId="30" priority="19570">
      <formula>$L1024=0</formula>
    </cfRule>
  </conditionalFormatting>
  <conditionalFormatting sqref="T1024">
    <cfRule type="expression" dxfId="30" priority="19569">
      <formula>$L1024=0</formula>
    </cfRule>
  </conditionalFormatting>
  <conditionalFormatting sqref="X1024">
    <cfRule type="expression" dxfId="30" priority="19568">
      <formula>$L1024=0</formula>
    </cfRule>
  </conditionalFormatting>
  <conditionalFormatting sqref="AB1024">
    <cfRule type="expression" dxfId="30" priority="19567">
      <formula>$L1024=0</formula>
    </cfRule>
  </conditionalFormatting>
  <conditionalFormatting sqref="A1025:C1025">
    <cfRule type="expression" dxfId="30" priority="12314">
      <formula>$L1025=0</formula>
    </cfRule>
  </conditionalFormatting>
  <conditionalFormatting sqref="B1025:C1025">
    <cfRule type="cellIs" dxfId="31" priority="48609" operator="lessThan">
      <formula>0</formula>
    </cfRule>
    <cfRule type="cellIs" dxfId="32" priority="34091" operator="lessThan">
      <formula>0</formula>
    </cfRule>
  </conditionalFormatting>
  <conditionalFormatting sqref="D1025">
    <cfRule type="expression" dxfId="30" priority="5055">
      <formula>$L1025=0</formula>
    </cfRule>
  </conditionalFormatting>
  <conditionalFormatting sqref="E1025:G1025">
    <cfRule type="expression" dxfId="30" priority="12313">
      <formula>$L1025=0</formula>
    </cfRule>
  </conditionalFormatting>
  <conditionalFormatting sqref="F1025:G1025">
    <cfRule type="cellIs" dxfId="31" priority="48608" operator="lessThan">
      <formula>0</formula>
    </cfRule>
    <cfRule type="cellIs" dxfId="32" priority="34090" operator="lessThan">
      <formula>0</formula>
    </cfRule>
  </conditionalFormatting>
  <conditionalFormatting sqref="H1025">
    <cfRule type="expression" dxfId="30" priority="5054">
      <formula>$L1025=0</formula>
    </cfRule>
  </conditionalFormatting>
  <conditionalFormatting sqref="I1025:K1025">
    <cfRule type="expression" dxfId="30" priority="12312">
      <formula>$L1025=0</formula>
    </cfRule>
  </conditionalFormatting>
  <conditionalFormatting sqref="J1025:K1025">
    <cfRule type="cellIs" dxfId="31" priority="48607" operator="lessThan">
      <formula>0</formula>
    </cfRule>
    <cfRule type="cellIs" dxfId="32" priority="34089" operator="lessThan">
      <formula>0</formula>
    </cfRule>
  </conditionalFormatting>
  <conditionalFormatting sqref="L1025">
    <cfRule type="expression" dxfId="30" priority="5053">
      <formula>$L1025=0</formula>
    </cfRule>
  </conditionalFormatting>
  <conditionalFormatting sqref="M1025:O1025">
    <cfRule type="expression" dxfId="30" priority="12311">
      <formula>$L1025=0</formula>
    </cfRule>
  </conditionalFormatting>
  <conditionalFormatting sqref="N1025:O1025">
    <cfRule type="cellIs" dxfId="31" priority="48606" operator="lessThan">
      <formula>0</formula>
    </cfRule>
    <cfRule type="cellIs" dxfId="32" priority="34088" operator="lessThan">
      <formula>0</formula>
    </cfRule>
  </conditionalFormatting>
  <conditionalFormatting sqref="P1025">
    <cfRule type="expression" dxfId="30" priority="5052">
      <formula>$L1025=0</formula>
    </cfRule>
  </conditionalFormatting>
  <conditionalFormatting sqref="Q1025:S1025">
    <cfRule type="expression" dxfId="30" priority="12310">
      <formula>$L1025=0</formula>
    </cfRule>
  </conditionalFormatting>
  <conditionalFormatting sqref="R1025:S1025">
    <cfRule type="cellIs" dxfId="31" priority="48605" operator="lessThan">
      <formula>0</formula>
    </cfRule>
    <cfRule type="cellIs" dxfId="32" priority="34087" operator="lessThan">
      <formula>0</formula>
    </cfRule>
  </conditionalFormatting>
  <conditionalFormatting sqref="T1025">
    <cfRule type="expression" dxfId="30" priority="5051">
      <formula>$L1025=0</formula>
    </cfRule>
  </conditionalFormatting>
  <conditionalFormatting sqref="U1025:W1025">
    <cfRule type="expression" dxfId="30" priority="12309">
      <formula>$L1025=0</formula>
    </cfRule>
  </conditionalFormatting>
  <conditionalFormatting sqref="V1025:W1025">
    <cfRule type="cellIs" dxfId="31" priority="48604" operator="lessThan">
      <formula>0</formula>
    </cfRule>
    <cfRule type="cellIs" dxfId="32" priority="34086" operator="lessThan">
      <formula>0</formula>
    </cfRule>
  </conditionalFormatting>
  <conditionalFormatting sqref="X1025">
    <cfRule type="expression" dxfId="30" priority="5050">
      <formula>$L1025=0</formula>
    </cfRule>
  </conditionalFormatting>
  <conditionalFormatting sqref="Y1025:AA1025">
    <cfRule type="expression" dxfId="30" priority="12308">
      <formula>$L1025=0</formula>
    </cfRule>
  </conditionalFormatting>
  <conditionalFormatting sqref="Z1025:AA1025">
    <cfRule type="cellIs" dxfId="31" priority="48603" operator="lessThan">
      <formula>0</formula>
    </cfRule>
    <cfRule type="cellIs" dxfId="32" priority="34085" operator="lessThan">
      <formula>0</formula>
    </cfRule>
  </conditionalFormatting>
  <conditionalFormatting sqref="AB1025">
    <cfRule type="expression" dxfId="30" priority="5049">
      <formula>$L1025=0</formula>
    </cfRule>
  </conditionalFormatting>
  <conditionalFormatting sqref="D1026">
    <cfRule type="expression" dxfId="30" priority="19566">
      <formula>$L1026=0</formula>
    </cfRule>
  </conditionalFormatting>
  <conditionalFormatting sqref="H1026">
    <cfRule type="expression" dxfId="30" priority="19565">
      <formula>$L1026=0</formula>
    </cfRule>
  </conditionalFormatting>
  <conditionalFormatting sqref="L1026">
    <cfRule type="expression" dxfId="30" priority="19564">
      <formula>$L1026=0</formula>
    </cfRule>
  </conditionalFormatting>
  <conditionalFormatting sqref="P1026">
    <cfRule type="expression" dxfId="30" priority="19563">
      <formula>$L1026=0</formula>
    </cfRule>
  </conditionalFormatting>
  <conditionalFormatting sqref="T1026">
    <cfRule type="expression" dxfId="30" priority="19562">
      <formula>$L1026=0</formula>
    </cfRule>
  </conditionalFormatting>
  <conditionalFormatting sqref="X1026">
    <cfRule type="expression" dxfId="30" priority="19561">
      <formula>$L1026=0</formula>
    </cfRule>
  </conditionalFormatting>
  <conditionalFormatting sqref="AB1026">
    <cfRule type="expression" dxfId="30" priority="19560">
      <formula>$L1026=0</formula>
    </cfRule>
  </conditionalFormatting>
  <conditionalFormatting sqref="A1027:C1027">
    <cfRule type="expression" dxfId="30" priority="12307">
      <formula>$L1027=0</formula>
    </cfRule>
  </conditionalFormatting>
  <conditionalFormatting sqref="B1027:C1027">
    <cfRule type="cellIs" dxfId="31" priority="48602" operator="lessThan">
      <formula>0</formula>
    </cfRule>
    <cfRule type="cellIs" dxfId="32" priority="34084" operator="lessThan">
      <formula>0</formula>
    </cfRule>
  </conditionalFormatting>
  <conditionalFormatting sqref="D1027">
    <cfRule type="expression" dxfId="30" priority="5048">
      <formula>$L1027=0</formula>
    </cfRule>
  </conditionalFormatting>
  <conditionalFormatting sqref="E1027:G1027">
    <cfRule type="expression" dxfId="30" priority="12306">
      <formula>$L1027=0</formula>
    </cfRule>
  </conditionalFormatting>
  <conditionalFormatting sqref="F1027:G1027">
    <cfRule type="cellIs" dxfId="31" priority="48601" operator="lessThan">
      <formula>0</formula>
    </cfRule>
    <cfRule type="cellIs" dxfId="32" priority="34083" operator="lessThan">
      <formula>0</formula>
    </cfRule>
  </conditionalFormatting>
  <conditionalFormatting sqref="H1027">
    <cfRule type="expression" dxfId="30" priority="5047">
      <formula>$L1027=0</formula>
    </cfRule>
  </conditionalFormatting>
  <conditionalFormatting sqref="I1027:K1027">
    <cfRule type="expression" dxfId="30" priority="12305">
      <formula>$L1027=0</formula>
    </cfRule>
  </conditionalFormatting>
  <conditionalFormatting sqref="J1027:K1027">
    <cfRule type="cellIs" dxfId="31" priority="48600" operator="lessThan">
      <formula>0</formula>
    </cfRule>
    <cfRule type="cellIs" dxfId="32" priority="34082" operator="lessThan">
      <formula>0</formula>
    </cfRule>
  </conditionalFormatting>
  <conditionalFormatting sqref="L1027">
    <cfRule type="expression" dxfId="30" priority="5046">
      <formula>$L1027=0</formula>
    </cfRule>
  </conditionalFormatting>
  <conditionalFormatting sqref="M1027:O1027">
    <cfRule type="expression" dxfId="30" priority="12304">
      <formula>$L1027=0</formula>
    </cfRule>
  </conditionalFormatting>
  <conditionalFormatting sqref="N1027:O1027">
    <cfRule type="cellIs" dxfId="31" priority="48599" operator="lessThan">
      <formula>0</formula>
    </cfRule>
    <cfRule type="cellIs" dxfId="32" priority="34081" operator="lessThan">
      <formula>0</formula>
    </cfRule>
  </conditionalFormatting>
  <conditionalFormatting sqref="P1027">
    <cfRule type="expression" dxfId="30" priority="5045">
      <formula>$L1027=0</formula>
    </cfRule>
  </conditionalFormatting>
  <conditionalFormatting sqref="Q1027:S1027">
    <cfRule type="expression" dxfId="30" priority="12303">
      <formula>$L1027=0</formula>
    </cfRule>
  </conditionalFormatting>
  <conditionalFormatting sqref="R1027:S1027">
    <cfRule type="cellIs" dxfId="31" priority="48598" operator="lessThan">
      <formula>0</formula>
    </cfRule>
    <cfRule type="cellIs" dxfId="32" priority="34080" operator="lessThan">
      <formula>0</formula>
    </cfRule>
  </conditionalFormatting>
  <conditionalFormatting sqref="T1027">
    <cfRule type="expression" dxfId="30" priority="5044">
      <formula>$L1027=0</formula>
    </cfRule>
  </conditionalFormatting>
  <conditionalFormatting sqref="U1027:W1027">
    <cfRule type="expression" dxfId="30" priority="12302">
      <formula>$L1027=0</formula>
    </cfRule>
  </conditionalFormatting>
  <conditionalFormatting sqref="V1027:W1027">
    <cfRule type="cellIs" dxfId="31" priority="48597" operator="lessThan">
      <formula>0</formula>
    </cfRule>
    <cfRule type="cellIs" dxfId="32" priority="34079" operator="lessThan">
      <formula>0</formula>
    </cfRule>
  </conditionalFormatting>
  <conditionalFormatting sqref="X1027">
    <cfRule type="expression" dxfId="30" priority="5043">
      <formula>$L1027=0</formula>
    </cfRule>
  </conditionalFormatting>
  <conditionalFormatting sqref="Y1027:AA1027">
    <cfRule type="expression" dxfId="30" priority="12301">
      <formula>$L1027=0</formula>
    </cfRule>
  </conditionalFormatting>
  <conditionalFormatting sqref="Z1027:AA1027">
    <cfRule type="cellIs" dxfId="31" priority="48596" operator="lessThan">
      <formula>0</formula>
    </cfRule>
    <cfRule type="cellIs" dxfId="32" priority="34078" operator="lessThan">
      <formula>0</formula>
    </cfRule>
  </conditionalFormatting>
  <conditionalFormatting sqref="AB1027">
    <cfRule type="expression" dxfId="30" priority="5042">
      <formula>$L1027=0</formula>
    </cfRule>
  </conditionalFormatting>
  <conditionalFormatting sqref="D1028">
    <cfRule type="expression" dxfId="30" priority="19559">
      <formula>$L1028=0</formula>
    </cfRule>
  </conditionalFormatting>
  <conditionalFormatting sqref="H1028">
    <cfRule type="expression" dxfId="30" priority="19558">
      <formula>$L1028=0</formula>
    </cfRule>
  </conditionalFormatting>
  <conditionalFormatting sqref="L1028">
    <cfRule type="expression" dxfId="30" priority="19557">
      <formula>$L1028=0</formula>
    </cfRule>
  </conditionalFormatting>
  <conditionalFormatting sqref="P1028">
    <cfRule type="expression" dxfId="30" priority="19556">
      <formula>$L1028=0</formula>
    </cfRule>
  </conditionalFormatting>
  <conditionalFormatting sqref="T1028">
    <cfRule type="expression" dxfId="30" priority="19555">
      <formula>$L1028=0</formula>
    </cfRule>
  </conditionalFormatting>
  <conditionalFormatting sqref="X1028">
    <cfRule type="expression" dxfId="30" priority="19554">
      <formula>$L1028=0</formula>
    </cfRule>
  </conditionalFormatting>
  <conditionalFormatting sqref="AB1028">
    <cfRule type="expression" dxfId="30" priority="19553">
      <formula>$L1028=0</formula>
    </cfRule>
  </conditionalFormatting>
  <conditionalFormatting sqref="A1029:C1029">
    <cfRule type="expression" dxfId="30" priority="12300">
      <formula>$L1029=0</formula>
    </cfRule>
  </conditionalFormatting>
  <conditionalFormatting sqref="B1029:C1029">
    <cfRule type="cellIs" dxfId="31" priority="48595" operator="lessThan">
      <formula>0</formula>
    </cfRule>
    <cfRule type="cellIs" dxfId="32" priority="34077" operator="lessThan">
      <formula>0</formula>
    </cfRule>
  </conditionalFormatting>
  <conditionalFormatting sqref="D1029">
    <cfRule type="expression" dxfId="30" priority="5041">
      <formula>$L1029=0</formula>
    </cfRule>
  </conditionalFormatting>
  <conditionalFormatting sqref="E1029:G1029">
    <cfRule type="expression" dxfId="30" priority="12299">
      <formula>$L1029=0</formula>
    </cfRule>
  </conditionalFormatting>
  <conditionalFormatting sqref="F1029:G1029">
    <cfRule type="cellIs" dxfId="31" priority="48594" operator="lessThan">
      <formula>0</formula>
    </cfRule>
    <cfRule type="cellIs" dxfId="32" priority="34076" operator="lessThan">
      <formula>0</formula>
    </cfRule>
  </conditionalFormatting>
  <conditionalFormatting sqref="H1029">
    <cfRule type="expression" dxfId="30" priority="5040">
      <formula>$L1029=0</formula>
    </cfRule>
  </conditionalFormatting>
  <conditionalFormatting sqref="I1029:K1029">
    <cfRule type="expression" dxfId="30" priority="12298">
      <formula>$L1029=0</formula>
    </cfRule>
  </conditionalFormatting>
  <conditionalFormatting sqref="J1029:K1029">
    <cfRule type="cellIs" dxfId="31" priority="48593" operator="lessThan">
      <formula>0</formula>
    </cfRule>
    <cfRule type="cellIs" dxfId="32" priority="34075" operator="lessThan">
      <formula>0</formula>
    </cfRule>
  </conditionalFormatting>
  <conditionalFormatting sqref="L1029">
    <cfRule type="expression" dxfId="30" priority="5039">
      <formula>$L1029=0</formula>
    </cfRule>
  </conditionalFormatting>
  <conditionalFormatting sqref="M1029:O1029">
    <cfRule type="expression" dxfId="30" priority="12297">
      <formula>$L1029=0</formula>
    </cfRule>
  </conditionalFormatting>
  <conditionalFormatting sqref="N1029:O1029">
    <cfRule type="cellIs" dxfId="31" priority="48592" operator="lessThan">
      <formula>0</formula>
    </cfRule>
    <cfRule type="cellIs" dxfId="32" priority="34074" operator="lessThan">
      <formula>0</formula>
    </cfRule>
  </conditionalFormatting>
  <conditionalFormatting sqref="P1029">
    <cfRule type="expression" dxfId="30" priority="5038">
      <formula>$L1029=0</formula>
    </cfRule>
  </conditionalFormatting>
  <conditionalFormatting sqref="Q1029:S1029">
    <cfRule type="expression" dxfId="30" priority="12296">
      <formula>$L1029=0</formula>
    </cfRule>
  </conditionalFormatting>
  <conditionalFormatting sqref="R1029:S1029">
    <cfRule type="cellIs" dxfId="31" priority="48591" operator="lessThan">
      <formula>0</formula>
    </cfRule>
    <cfRule type="cellIs" dxfId="32" priority="34073" operator="lessThan">
      <formula>0</formula>
    </cfRule>
  </conditionalFormatting>
  <conditionalFormatting sqref="T1029">
    <cfRule type="expression" dxfId="30" priority="5037">
      <formula>$L1029=0</formula>
    </cfRule>
  </conditionalFormatting>
  <conditionalFormatting sqref="U1029:W1029">
    <cfRule type="expression" dxfId="30" priority="12295">
      <formula>$L1029=0</formula>
    </cfRule>
  </conditionalFormatting>
  <conditionalFormatting sqref="V1029:W1029">
    <cfRule type="cellIs" dxfId="31" priority="48590" operator="lessThan">
      <formula>0</formula>
    </cfRule>
    <cfRule type="cellIs" dxfId="32" priority="34072" operator="lessThan">
      <formula>0</formula>
    </cfRule>
  </conditionalFormatting>
  <conditionalFormatting sqref="X1029">
    <cfRule type="expression" dxfId="30" priority="5036">
      <formula>$L1029=0</formula>
    </cfRule>
  </conditionalFormatting>
  <conditionalFormatting sqref="Y1029:AA1029">
    <cfRule type="expression" dxfId="30" priority="12294">
      <formula>$L1029=0</formula>
    </cfRule>
  </conditionalFormatting>
  <conditionalFormatting sqref="Z1029:AA1029">
    <cfRule type="cellIs" dxfId="31" priority="48589" operator="lessThan">
      <formula>0</formula>
    </cfRule>
    <cfRule type="cellIs" dxfId="32" priority="34071" operator="lessThan">
      <formula>0</formula>
    </cfRule>
  </conditionalFormatting>
  <conditionalFormatting sqref="AB1029">
    <cfRule type="expression" dxfId="30" priority="5035">
      <formula>$L1029=0</formula>
    </cfRule>
  </conditionalFormatting>
  <conditionalFormatting sqref="D1030">
    <cfRule type="expression" dxfId="30" priority="19552">
      <formula>$L1030=0</formula>
    </cfRule>
  </conditionalFormatting>
  <conditionalFormatting sqref="H1030">
    <cfRule type="expression" dxfId="30" priority="19551">
      <formula>$L1030=0</formula>
    </cfRule>
  </conditionalFormatting>
  <conditionalFormatting sqref="L1030">
    <cfRule type="expression" dxfId="30" priority="19550">
      <formula>$L1030=0</formula>
    </cfRule>
  </conditionalFormatting>
  <conditionalFormatting sqref="P1030">
    <cfRule type="expression" dxfId="30" priority="19549">
      <formula>$L1030=0</formula>
    </cfRule>
  </conditionalFormatting>
  <conditionalFormatting sqref="T1030">
    <cfRule type="expression" dxfId="30" priority="19548">
      <formula>$L1030=0</formula>
    </cfRule>
  </conditionalFormatting>
  <conditionalFormatting sqref="X1030">
    <cfRule type="expression" dxfId="30" priority="19547">
      <formula>$L1030=0</formula>
    </cfRule>
  </conditionalFormatting>
  <conditionalFormatting sqref="AB1030">
    <cfRule type="expression" dxfId="30" priority="19546">
      <formula>$L1030=0</formula>
    </cfRule>
  </conditionalFormatting>
  <conditionalFormatting sqref="A1031:C1031">
    <cfRule type="expression" dxfId="30" priority="12293">
      <formula>$L1031=0</formula>
    </cfRule>
  </conditionalFormatting>
  <conditionalFormatting sqref="B1031:C1031">
    <cfRule type="cellIs" dxfId="31" priority="48588" operator="lessThan">
      <formula>0</formula>
    </cfRule>
    <cfRule type="cellIs" dxfId="32" priority="34070" operator="lessThan">
      <formula>0</formula>
    </cfRule>
  </conditionalFormatting>
  <conditionalFormatting sqref="D1031">
    <cfRule type="expression" dxfId="30" priority="5034">
      <formula>$L1031=0</formula>
    </cfRule>
  </conditionalFormatting>
  <conditionalFormatting sqref="E1031:G1031">
    <cfRule type="expression" dxfId="30" priority="12292">
      <formula>$L1031=0</formula>
    </cfRule>
  </conditionalFormatting>
  <conditionalFormatting sqref="F1031:G1031">
    <cfRule type="cellIs" dxfId="31" priority="48587" operator="lessThan">
      <formula>0</formula>
    </cfRule>
    <cfRule type="cellIs" dxfId="32" priority="34069" operator="lessThan">
      <formula>0</formula>
    </cfRule>
  </conditionalFormatting>
  <conditionalFormatting sqref="H1031">
    <cfRule type="expression" dxfId="30" priority="5033">
      <formula>$L1031=0</formula>
    </cfRule>
  </conditionalFormatting>
  <conditionalFormatting sqref="I1031:K1031">
    <cfRule type="expression" dxfId="30" priority="12291">
      <formula>$L1031=0</formula>
    </cfRule>
  </conditionalFormatting>
  <conditionalFormatting sqref="J1031:K1031">
    <cfRule type="cellIs" dxfId="31" priority="48586" operator="lessThan">
      <formula>0</formula>
    </cfRule>
    <cfRule type="cellIs" dxfId="32" priority="34068" operator="lessThan">
      <formula>0</formula>
    </cfRule>
  </conditionalFormatting>
  <conditionalFormatting sqref="L1031">
    <cfRule type="expression" dxfId="30" priority="5032">
      <formula>$L1031=0</formula>
    </cfRule>
  </conditionalFormatting>
  <conditionalFormatting sqref="M1031:O1031">
    <cfRule type="expression" dxfId="30" priority="12290">
      <formula>$L1031=0</formula>
    </cfRule>
  </conditionalFormatting>
  <conditionalFormatting sqref="N1031:O1031">
    <cfRule type="cellIs" dxfId="31" priority="48585" operator="lessThan">
      <formula>0</formula>
    </cfRule>
    <cfRule type="cellIs" dxfId="32" priority="34067" operator="lessThan">
      <formula>0</formula>
    </cfRule>
  </conditionalFormatting>
  <conditionalFormatting sqref="P1031">
    <cfRule type="expression" dxfId="30" priority="5031">
      <formula>$L1031=0</formula>
    </cfRule>
  </conditionalFormatting>
  <conditionalFormatting sqref="Q1031:S1031">
    <cfRule type="expression" dxfId="30" priority="12289">
      <formula>$L1031=0</formula>
    </cfRule>
  </conditionalFormatting>
  <conditionalFormatting sqref="R1031:S1031">
    <cfRule type="cellIs" dxfId="31" priority="48584" operator="lessThan">
      <formula>0</formula>
    </cfRule>
    <cfRule type="cellIs" dxfId="32" priority="34066" operator="lessThan">
      <formula>0</formula>
    </cfRule>
  </conditionalFormatting>
  <conditionalFormatting sqref="T1031">
    <cfRule type="expression" dxfId="30" priority="5030">
      <formula>$L1031=0</formula>
    </cfRule>
  </conditionalFormatting>
  <conditionalFormatting sqref="U1031:W1031">
    <cfRule type="expression" dxfId="30" priority="12288">
      <formula>$L1031=0</formula>
    </cfRule>
  </conditionalFormatting>
  <conditionalFormatting sqref="V1031:W1031">
    <cfRule type="cellIs" dxfId="31" priority="48583" operator="lessThan">
      <formula>0</formula>
    </cfRule>
    <cfRule type="cellIs" dxfId="32" priority="34065" operator="lessThan">
      <formula>0</formula>
    </cfRule>
  </conditionalFormatting>
  <conditionalFormatting sqref="X1031">
    <cfRule type="expression" dxfId="30" priority="5029">
      <formula>$L1031=0</formula>
    </cfRule>
  </conditionalFormatting>
  <conditionalFormatting sqref="Y1031:AA1031">
    <cfRule type="expression" dxfId="30" priority="12287">
      <formula>$L1031=0</formula>
    </cfRule>
  </conditionalFormatting>
  <conditionalFormatting sqref="Z1031:AA1031">
    <cfRule type="cellIs" dxfId="31" priority="48582" operator="lessThan">
      <formula>0</formula>
    </cfRule>
    <cfRule type="cellIs" dxfId="32" priority="34064" operator="lessThan">
      <formula>0</formula>
    </cfRule>
  </conditionalFormatting>
  <conditionalFormatting sqref="AB1031">
    <cfRule type="expression" dxfId="30" priority="5028">
      <formula>$L1031=0</formula>
    </cfRule>
  </conditionalFormatting>
  <conditionalFormatting sqref="D1032">
    <cfRule type="expression" dxfId="30" priority="19545">
      <formula>$L1032=0</formula>
    </cfRule>
  </conditionalFormatting>
  <conditionalFormatting sqref="H1032">
    <cfRule type="expression" dxfId="30" priority="19544">
      <formula>$L1032=0</formula>
    </cfRule>
  </conditionalFormatting>
  <conditionalFormatting sqref="L1032">
    <cfRule type="expression" dxfId="30" priority="19543">
      <formula>$L1032=0</formula>
    </cfRule>
  </conditionalFormatting>
  <conditionalFormatting sqref="P1032">
    <cfRule type="expression" dxfId="30" priority="19542">
      <formula>$L1032=0</formula>
    </cfRule>
  </conditionalFormatting>
  <conditionalFormatting sqref="T1032">
    <cfRule type="expression" dxfId="30" priority="19541">
      <formula>$L1032=0</formula>
    </cfRule>
  </conditionalFormatting>
  <conditionalFormatting sqref="X1032">
    <cfRule type="expression" dxfId="30" priority="19540">
      <formula>$L1032=0</formula>
    </cfRule>
  </conditionalFormatting>
  <conditionalFormatting sqref="AB1032">
    <cfRule type="expression" dxfId="30" priority="19539">
      <formula>$L1032=0</formula>
    </cfRule>
  </conditionalFormatting>
  <conditionalFormatting sqref="A1033:C1033">
    <cfRule type="expression" dxfId="30" priority="12286">
      <formula>$L1033=0</formula>
    </cfRule>
  </conditionalFormatting>
  <conditionalFormatting sqref="B1033:C1033">
    <cfRule type="cellIs" dxfId="31" priority="48581" operator="lessThan">
      <formula>0</formula>
    </cfRule>
    <cfRule type="cellIs" dxfId="32" priority="34063" operator="lessThan">
      <formula>0</formula>
    </cfRule>
  </conditionalFormatting>
  <conditionalFormatting sqref="D1033">
    <cfRule type="expression" dxfId="30" priority="5027">
      <formula>$L1033=0</formula>
    </cfRule>
  </conditionalFormatting>
  <conditionalFormatting sqref="E1033:G1033">
    <cfRule type="expression" dxfId="30" priority="12285">
      <formula>$L1033=0</formula>
    </cfRule>
  </conditionalFormatting>
  <conditionalFormatting sqref="F1033:G1033">
    <cfRule type="cellIs" dxfId="31" priority="48580" operator="lessThan">
      <formula>0</formula>
    </cfRule>
    <cfRule type="cellIs" dxfId="32" priority="34062" operator="lessThan">
      <formula>0</formula>
    </cfRule>
  </conditionalFormatting>
  <conditionalFormatting sqref="H1033">
    <cfRule type="expression" dxfId="30" priority="5026">
      <formula>$L1033=0</formula>
    </cfRule>
  </conditionalFormatting>
  <conditionalFormatting sqref="I1033:K1033">
    <cfRule type="expression" dxfId="30" priority="12284">
      <formula>$L1033=0</formula>
    </cfRule>
  </conditionalFormatting>
  <conditionalFormatting sqref="J1033:K1033">
    <cfRule type="cellIs" dxfId="31" priority="48579" operator="lessThan">
      <formula>0</formula>
    </cfRule>
    <cfRule type="cellIs" dxfId="32" priority="34061" operator="lessThan">
      <formula>0</formula>
    </cfRule>
  </conditionalFormatting>
  <conditionalFormatting sqref="L1033">
    <cfRule type="expression" dxfId="30" priority="5025">
      <formula>$L1033=0</formula>
    </cfRule>
  </conditionalFormatting>
  <conditionalFormatting sqref="M1033:O1033">
    <cfRule type="expression" dxfId="30" priority="12283">
      <formula>$L1033=0</formula>
    </cfRule>
  </conditionalFormatting>
  <conditionalFormatting sqref="N1033:O1033">
    <cfRule type="cellIs" dxfId="31" priority="48578" operator="lessThan">
      <formula>0</formula>
    </cfRule>
    <cfRule type="cellIs" dxfId="32" priority="34060" operator="lessThan">
      <formula>0</formula>
    </cfRule>
  </conditionalFormatting>
  <conditionalFormatting sqref="P1033">
    <cfRule type="expression" dxfId="30" priority="5024">
      <formula>$L1033=0</formula>
    </cfRule>
  </conditionalFormatting>
  <conditionalFormatting sqref="Q1033:S1033">
    <cfRule type="expression" dxfId="30" priority="12282">
      <formula>$L1033=0</formula>
    </cfRule>
  </conditionalFormatting>
  <conditionalFormatting sqref="R1033:S1033">
    <cfRule type="cellIs" dxfId="31" priority="48577" operator="lessThan">
      <formula>0</formula>
    </cfRule>
    <cfRule type="cellIs" dxfId="32" priority="34059" operator="lessThan">
      <formula>0</formula>
    </cfRule>
  </conditionalFormatting>
  <conditionalFormatting sqref="T1033">
    <cfRule type="expression" dxfId="30" priority="5023">
      <formula>$L1033=0</formula>
    </cfRule>
  </conditionalFormatting>
  <conditionalFormatting sqref="U1033:W1033">
    <cfRule type="expression" dxfId="30" priority="12281">
      <formula>$L1033=0</formula>
    </cfRule>
  </conditionalFormatting>
  <conditionalFormatting sqref="V1033:W1033">
    <cfRule type="cellIs" dxfId="31" priority="48576" operator="lessThan">
      <formula>0</formula>
    </cfRule>
    <cfRule type="cellIs" dxfId="32" priority="34058" operator="lessThan">
      <formula>0</formula>
    </cfRule>
  </conditionalFormatting>
  <conditionalFormatting sqref="X1033">
    <cfRule type="expression" dxfId="30" priority="5022">
      <formula>$L1033=0</formula>
    </cfRule>
  </conditionalFormatting>
  <conditionalFormatting sqref="Y1033:AA1033">
    <cfRule type="expression" dxfId="30" priority="12280">
      <formula>$L1033=0</formula>
    </cfRule>
  </conditionalFormatting>
  <conditionalFormatting sqref="Z1033:AA1033">
    <cfRule type="cellIs" dxfId="31" priority="48575" operator="lessThan">
      <formula>0</formula>
    </cfRule>
    <cfRule type="cellIs" dxfId="32" priority="34057" operator="lessThan">
      <formula>0</formula>
    </cfRule>
  </conditionalFormatting>
  <conditionalFormatting sqref="AB1033">
    <cfRule type="expression" dxfId="30" priority="5021">
      <formula>$L1033=0</formula>
    </cfRule>
  </conditionalFormatting>
  <conditionalFormatting sqref="D1034">
    <cfRule type="expression" dxfId="30" priority="19538">
      <formula>$L1034=0</formula>
    </cfRule>
  </conditionalFormatting>
  <conditionalFormatting sqref="H1034">
    <cfRule type="expression" dxfId="30" priority="19537">
      <formula>$L1034=0</formula>
    </cfRule>
  </conditionalFormatting>
  <conditionalFormatting sqref="L1034">
    <cfRule type="expression" dxfId="30" priority="19536">
      <formula>$L1034=0</formula>
    </cfRule>
  </conditionalFormatting>
  <conditionalFormatting sqref="P1034">
    <cfRule type="expression" dxfId="30" priority="19535">
      <formula>$L1034=0</formula>
    </cfRule>
  </conditionalFormatting>
  <conditionalFormatting sqref="T1034">
    <cfRule type="expression" dxfId="30" priority="19534">
      <formula>$L1034=0</formula>
    </cfRule>
  </conditionalFormatting>
  <conditionalFormatting sqref="X1034">
    <cfRule type="expression" dxfId="30" priority="19533">
      <formula>$L1034=0</formula>
    </cfRule>
  </conditionalFormatting>
  <conditionalFormatting sqref="AB1034">
    <cfRule type="expression" dxfId="30" priority="19532">
      <formula>$L1034=0</formula>
    </cfRule>
  </conditionalFormatting>
  <conditionalFormatting sqref="A1035:C1035">
    <cfRule type="expression" dxfId="30" priority="12279">
      <formula>$L1035=0</formula>
    </cfRule>
  </conditionalFormatting>
  <conditionalFormatting sqref="B1035:C1035">
    <cfRule type="cellIs" dxfId="31" priority="48574" operator="lessThan">
      <formula>0</formula>
    </cfRule>
    <cfRule type="cellIs" dxfId="32" priority="34056" operator="lessThan">
      <formula>0</formula>
    </cfRule>
  </conditionalFormatting>
  <conditionalFormatting sqref="D1035">
    <cfRule type="expression" dxfId="30" priority="5020">
      <formula>$L1035=0</formula>
    </cfRule>
  </conditionalFormatting>
  <conditionalFormatting sqref="E1035:G1035">
    <cfRule type="expression" dxfId="30" priority="12278">
      <formula>$L1035=0</formula>
    </cfRule>
  </conditionalFormatting>
  <conditionalFormatting sqref="F1035:G1035">
    <cfRule type="cellIs" dxfId="31" priority="48573" operator="lessThan">
      <formula>0</formula>
    </cfRule>
    <cfRule type="cellIs" dxfId="32" priority="34055" operator="lessThan">
      <formula>0</formula>
    </cfRule>
  </conditionalFormatting>
  <conditionalFormatting sqref="H1035">
    <cfRule type="expression" dxfId="30" priority="5019">
      <formula>$L1035=0</formula>
    </cfRule>
  </conditionalFormatting>
  <conditionalFormatting sqref="I1035:K1035">
    <cfRule type="expression" dxfId="30" priority="12277">
      <formula>$L1035=0</formula>
    </cfRule>
  </conditionalFormatting>
  <conditionalFormatting sqref="J1035:K1035">
    <cfRule type="cellIs" dxfId="31" priority="48572" operator="lessThan">
      <formula>0</formula>
    </cfRule>
    <cfRule type="cellIs" dxfId="32" priority="34054" operator="lessThan">
      <formula>0</formula>
    </cfRule>
  </conditionalFormatting>
  <conditionalFormatting sqref="L1035">
    <cfRule type="expression" dxfId="30" priority="5018">
      <formula>$L1035=0</formula>
    </cfRule>
  </conditionalFormatting>
  <conditionalFormatting sqref="M1035:O1035">
    <cfRule type="expression" dxfId="30" priority="12276">
      <formula>$L1035=0</formula>
    </cfRule>
  </conditionalFormatting>
  <conditionalFormatting sqref="N1035:O1035">
    <cfRule type="cellIs" dxfId="31" priority="48571" operator="lessThan">
      <formula>0</formula>
    </cfRule>
    <cfRule type="cellIs" dxfId="32" priority="34053" operator="lessThan">
      <formula>0</formula>
    </cfRule>
  </conditionalFormatting>
  <conditionalFormatting sqref="P1035">
    <cfRule type="expression" dxfId="30" priority="5017">
      <formula>$L1035=0</formula>
    </cfRule>
  </conditionalFormatting>
  <conditionalFormatting sqref="Q1035:S1035">
    <cfRule type="expression" dxfId="30" priority="12275">
      <formula>$L1035=0</formula>
    </cfRule>
  </conditionalFormatting>
  <conditionalFormatting sqref="R1035:S1035">
    <cfRule type="cellIs" dxfId="31" priority="48570" operator="lessThan">
      <formula>0</formula>
    </cfRule>
    <cfRule type="cellIs" dxfId="32" priority="34052" operator="lessThan">
      <formula>0</formula>
    </cfRule>
  </conditionalFormatting>
  <conditionalFormatting sqref="T1035">
    <cfRule type="expression" dxfId="30" priority="5016">
      <formula>$L1035=0</formula>
    </cfRule>
  </conditionalFormatting>
  <conditionalFormatting sqref="U1035:W1035">
    <cfRule type="expression" dxfId="30" priority="12274">
      <formula>$L1035=0</formula>
    </cfRule>
  </conditionalFormatting>
  <conditionalFormatting sqref="V1035:W1035">
    <cfRule type="cellIs" dxfId="31" priority="48569" operator="lessThan">
      <formula>0</formula>
    </cfRule>
    <cfRule type="cellIs" dxfId="32" priority="34051" operator="lessThan">
      <formula>0</formula>
    </cfRule>
  </conditionalFormatting>
  <conditionalFormatting sqref="X1035">
    <cfRule type="expression" dxfId="30" priority="5015">
      <formula>$L1035=0</formula>
    </cfRule>
  </conditionalFormatting>
  <conditionalFormatting sqref="Y1035:AA1035">
    <cfRule type="expression" dxfId="30" priority="12273">
      <formula>$L1035=0</formula>
    </cfRule>
  </conditionalFormatting>
  <conditionalFormatting sqref="Z1035:AA1035">
    <cfRule type="cellIs" dxfId="31" priority="48568" operator="lessThan">
      <formula>0</formula>
    </cfRule>
    <cfRule type="cellIs" dxfId="32" priority="34050" operator="lessThan">
      <formula>0</formula>
    </cfRule>
  </conditionalFormatting>
  <conditionalFormatting sqref="AB1035">
    <cfRule type="expression" dxfId="30" priority="5014">
      <formula>$L1035=0</formula>
    </cfRule>
  </conditionalFormatting>
  <conditionalFormatting sqref="D1036">
    <cfRule type="expression" dxfId="30" priority="19531">
      <formula>$L1036=0</formula>
    </cfRule>
  </conditionalFormatting>
  <conditionalFormatting sqref="H1036">
    <cfRule type="expression" dxfId="30" priority="19530">
      <formula>$L1036=0</formula>
    </cfRule>
  </conditionalFormatting>
  <conditionalFormatting sqref="L1036">
    <cfRule type="expression" dxfId="30" priority="19529">
      <formula>$L1036=0</formula>
    </cfRule>
  </conditionalFormatting>
  <conditionalFormatting sqref="P1036">
    <cfRule type="expression" dxfId="30" priority="19528">
      <formula>$L1036=0</formula>
    </cfRule>
  </conditionalFormatting>
  <conditionalFormatting sqref="T1036">
    <cfRule type="expression" dxfId="30" priority="19527">
      <formula>$L1036=0</formula>
    </cfRule>
  </conditionalFormatting>
  <conditionalFormatting sqref="X1036">
    <cfRule type="expression" dxfId="30" priority="19526">
      <formula>$L1036=0</formula>
    </cfRule>
  </conditionalFormatting>
  <conditionalFormatting sqref="AB1036">
    <cfRule type="expression" dxfId="30" priority="19525">
      <formula>$L1036=0</formula>
    </cfRule>
  </conditionalFormatting>
  <conditionalFormatting sqref="A1037:C1037">
    <cfRule type="expression" dxfId="30" priority="12272">
      <formula>$L1037=0</formula>
    </cfRule>
  </conditionalFormatting>
  <conditionalFormatting sqref="B1037:C1037">
    <cfRule type="cellIs" dxfId="31" priority="48567" operator="lessThan">
      <formula>0</formula>
    </cfRule>
    <cfRule type="cellIs" dxfId="32" priority="34049" operator="lessThan">
      <formula>0</formula>
    </cfRule>
  </conditionalFormatting>
  <conditionalFormatting sqref="D1037">
    <cfRule type="expression" dxfId="30" priority="5013">
      <formula>$L1037=0</formula>
    </cfRule>
  </conditionalFormatting>
  <conditionalFormatting sqref="E1037:G1037">
    <cfRule type="expression" dxfId="30" priority="12271">
      <formula>$L1037=0</formula>
    </cfRule>
  </conditionalFormatting>
  <conditionalFormatting sqref="F1037:G1037">
    <cfRule type="cellIs" dxfId="31" priority="48566" operator="lessThan">
      <formula>0</formula>
    </cfRule>
    <cfRule type="cellIs" dxfId="32" priority="34048" operator="lessThan">
      <formula>0</formula>
    </cfRule>
  </conditionalFormatting>
  <conditionalFormatting sqref="H1037">
    <cfRule type="expression" dxfId="30" priority="5012">
      <formula>$L1037=0</formula>
    </cfRule>
  </conditionalFormatting>
  <conditionalFormatting sqref="I1037:K1037">
    <cfRule type="expression" dxfId="30" priority="12270">
      <formula>$L1037=0</formula>
    </cfRule>
  </conditionalFormatting>
  <conditionalFormatting sqref="J1037:K1037">
    <cfRule type="cellIs" dxfId="31" priority="48565" operator="lessThan">
      <formula>0</formula>
    </cfRule>
    <cfRule type="cellIs" dxfId="32" priority="34047" operator="lessThan">
      <formula>0</formula>
    </cfRule>
  </conditionalFormatting>
  <conditionalFormatting sqref="L1037">
    <cfRule type="expression" dxfId="30" priority="5011">
      <formula>$L1037=0</formula>
    </cfRule>
  </conditionalFormatting>
  <conditionalFormatting sqref="M1037:O1037">
    <cfRule type="expression" dxfId="30" priority="12269">
      <formula>$L1037=0</formula>
    </cfRule>
  </conditionalFormatting>
  <conditionalFormatting sqref="N1037:O1037">
    <cfRule type="cellIs" dxfId="31" priority="48564" operator="lessThan">
      <formula>0</formula>
    </cfRule>
    <cfRule type="cellIs" dxfId="32" priority="34046" operator="lessThan">
      <formula>0</formula>
    </cfRule>
  </conditionalFormatting>
  <conditionalFormatting sqref="P1037">
    <cfRule type="expression" dxfId="30" priority="5010">
      <formula>$L1037=0</formula>
    </cfRule>
  </conditionalFormatting>
  <conditionalFormatting sqref="Q1037:S1037">
    <cfRule type="expression" dxfId="30" priority="12268">
      <formula>$L1037=0</formula>
    </cfRule>
  </conditionalFormatting>
  <conditionalFormatting sqref="R1037:S1037">
    <cfRule type="cellIs" dxfId="31" priority="48563" operator="lessThan">
      <formula>0</formula>
    </cfRule>
    <cfRule type="cellIs" dxfId="32" priority="34045" operator="lessThan">
      <formula>0</formula>
    </cfRule>
  </conditionalFormatting>
  <conditionalFormatting sqref="T1037">
    <cfRule type="expression" dxfId="30" priority="5009">
      <formula>$L1037=0</formula>
    </cfRule>
  </conditionalFormatting>
  <conditionalFormatting sqref="U1037:W1037">
    <cfRule type="expression" dxfId="30" priority="12267">
      <formula>$L1037=0</formula>
    </cfRule>
  </conditionalFormatting>
  <conditionalFormatting sqref="V1037:W1037">
    <cfRule type="cellIs" dxfId="31" priority="48562" operator="lessThan">
      <formula>0</formula>
    </cfRule>
    <cfRule type="cellIs" dxfId="32" priority="34044" operator="lessThan">
      <formula>0</formula>
    </cfRule>
  </conditionalFormatting>
  <conditionalFormatting sqref="X1037">
    <cfRule type="expression" dxfId="30" priority="5008">
      <formula>$L1037=0</formula>
    </cfRule>
  </conditionalFormatting>
  <conditionalFormatting sqref="Y1037:AA1037">
    <cfRule type="expression" dxfId="30" priority="12266">
      <formula>$L1037=0</formula>
    </cfRule>
  </conditionalFormatting>
  <conditionalFormatting sqref="Z1037:AA1037">
    <cfRule type="cellIs" dxfId="31" priority="48561" operator="lessThan">
      <formula>0</formula>
    </cfRule>
    <cfRule type="cellIs" dxfId="32" priority="34043" operator="lessThan">
      <formula>0</formula>
    </cfRule>
  </conditionalFormatting>
  <conditionalFormatting sqref="AB1037">
    <cfRule type="expression" dxfId="30" priority="5007">
      <formula>$L1037=0</formula>
    </cfRule>
  </conditionalFormatting>
  <conditionalFormatting sqref="D1038">
    <cfRule type="expression" dxfId="30" priority="19524">
      <formula>$L1038=0</formula>
    </cfRule>
  </conditionalFormatting>
  <conditionalFormatting sqref="H1038">
    <cfRule type="expression" dxfId="30" priority="19523">
      <formula>$L1038=0</formula>
    </cfRule>
  </conditionalFormatting>
  <conditionalFormatting sqref="L1038">
    <cfRule type="expression" dxfId="30" priority="19522">
      <formula>$L1038=0</formula>
    </cfRule>
  </conditionalFormatting>
  <conditionalFormatting sqref="P1038">
    <cfRule type="expression" dxfId="30" priority="19521">
      <formula>$L1038=0</formula>
    </cfRule>
  </conditionalFormatting>
  <conditionalFormatting sqref="T1038">
    <cfRule type="expression" dxfId="30" priority="19520">
      <formula>$L1038=0</formula>
    </cfRule>
  </conditionalFormatting>
  <conditionalFormatting sqref="X1038">
    <cfRule type="expression" dxfId="30" priority="19519">
      <formula>$L1038=0</formula>
    </cfRule>
  </conditionalFormatting>
  <conditionalFormatting sqref="AB1038">
    <cfRule type="expression" dxfId="30" priority="19518">
      <formula>$L1038=0</formula>
    </cfRule>
  </conditionalFormatting>
  <conditionalFormatting sqref="A1039:C1039">
    <cfRule type="expression" dxfId="30" priority="12265">
      <formula>$L1039=0</formula>
    </cfRule>
  </conditionalFormatting>
  <conditionalFormatting sqref="B1039:C1039">
    <cfRule type="cellIs" dxfId="31" priority="48560" operator="lessThan">
      <formula>0</formula>
    </cfRule>
    <cfRule type="cellIs" dxfId="32" priority="34042" operator="lessThan">
      <formula>0</formula>
    </cfRule>
  </conditionalFormatting>
  <conditionalFormatting sqref="D1039">
    <cfRule type="expression" dxfId="30" priority="5006">
      <formula>$L1039=0</formula>
    </cfRule>
  </conditionalFormatting>
  <conditionalFormatting sqref="E1039:G1039">
    <cfRule type="expression" dxfId="30" priority="12264">
      <formula>$L1039=0</formula>
    </cfRule>
  </conditionalFormatting>
  <conditionalFormatting sqref="F1039:G1039">
    <cfRule type="cellIs" dxfId="31" priority="48559" operator="lessThan">
      <formula>0</formula>
    </cfRule>
    <cfRule type="cellIs" dxfId="32" priority="34041" operator="lessThan">
      <formula>0</formula>
    </cfRule>
  </conditionalFormatting>
  <conditionalFormatting sqref="H1039">
    <cfRule type="expression" dxfId="30" priority="5005">
      <formula>$L1039=0</formula>
    </cfRule>
  </conditionalFormatting>
  <conditionalFormatting sqref="I1039:K1039">
    <cfRule type="expression" dxfId="30" priority="12263">
      <formula>$L1039=0</formula>
    </cfRule>
  </conditionalFormatting>
  <conditionalFormatting sqref="J1039:K1039">
    <cfRule type="cellIs" dxfId="31" priority="48558" operator="lessThan">
      <formula>0</formula>
    </cfRule>
    <cfRule type="cellIs" dxfId="32" priority="34040" operator="lessThan">
      <formula>0</formula>
    </cfRule>
  </conditionalFormatting>
  <conditionalFormatting sqref="L1039">
    <cfRule type="expression" dxfId="30" priority="5004">
      <formula>$L1039=0</formula>
    </cfRule>
  </conditionalFormatting>
  <conditionalFormatting sqref="M1039:O1039">
    <cfRule type="expression" dxfId="30" priority="12262">
      <formula>$L1039=0</formula>
    </cfRule>
  </conditionalFormatting>
  <conditionalFormatting sqref="N1039:O1039">
    <cfRule type="cellIs" dxfId="31" priority="48557" operator="lessThan">
      <formula>0</formula>
    </cfRule>
    <cfRule type="cellIs" dxfId="32" priority="34039" operator="lessThan">
      <formula>0</formula>
    </cfRule>
  </conditionalFormatting>
  <conditionalFormatting sqref="P1039">
    <cfRule type="expression" dxfId="30" priority="5003">
      <formula>$L1039=0</formula>
    </cfRule>
  </conditionalFormatting>
  <conditionalFormatting sqref="Q1039:S1039">
    <cfRule type="expression" dxfId="30" priority="12261">
      <formula>$L1039=0</formula>
    </cfRule>
  </conditionalFormatting>
  <conditionalFormatting sqref="R1039:S1039">
    <cfRule type="cellIs" dxfId="31" priority="48556" operator="lessThan">
      <formula>0</formula>
    </cfRule>
    <cfRule type="cellIs" dxfId="32" priority="34038" operator="lessThan">
      <formula>0</formula>
    </cfRule>
  </conditionalFormatting>
  <conditionalFormatting sqref="T1039">
    <cfRule type="expression" dxfId="30" priority="5002">
      <formula>$L1039=0</formula>
    </cfRule>
  </conditionalFormatting>
  <conditionalFormatting sqref="U1039:W1039">
    <cfRule type="expression" dxfId="30" priority="12260">
      <formula>$L1039=0</formula>
    </cfRule>
  </conditionalFormatting>
  <conditionalFormatting sqref="V1039:W1039">
    <cfRule type="cellIs" dxfId="31" priority="48555" operator="lessThan">
      <formula>0</formula>
    </cfRule>
    <cfRule type="cellIs" dxfId="32" priority="34037" operator="lessThan">
      <formula>0</formula>
    </cfRule>
  </conditionalFormatting>
  <conditionalFormatting sqref="X1039">
    <cfRule type="expression" dxfId="30" priority="5001">
      <formula>$L1039=0</formula>
    </cfRule>
  </conditionalFormatting>
  <conditionalFormatting sqref="Y1039:AA1039">
    <cfRule type="expression" dxfId="30" priority="12259">
      <formula>$L1039=0</formula>
    </cfRule>
  </conditionalFormatting>
  <conditionalFormatting sqref="Z1039:AA1039">
    <cfRule type="cellIs" dxfId="31" priority="48554" operator="lessThan">
      <formula>0</formula>
    </cfRule>
    <cfRule type="cellIs" dxfId="32" priority="34036" operator="lessThan">
      <formula>0</formula>
    </cfRule>
  </conditionalFormatting>
  <conditionalFormatting sqref="AB1039">
    <cfRule type="expression" dxfId="30" priority="5000">
      <formula>$L1039=0</formula>
    </cfRule>
  </conditionalFormatting>
  <conditionalFormatting sqref="D1040">
    <cfRule type="expression" dxfId="30" priority="19517">
      <formula>$L1040=0</formula>
    </cfRule>
  </conditionalFormatting>
  <conditionalFormatting sqref="H1040">
    <cfRule type="expression" dxfId="30" priority="19516">
      <formula>$L1040=0</formula>
    </cfRule>
  </conditionalFormatting>
  <conditionalFormatting sqref="L1040">
    <cfRule type="expression" dxfId="30" priority="19515">
      <formula>$L1040=0</formula>
    </cfRule>
  </conditionalFormatting>
  <conditionalFormatting sqref="P1040">
    <cfRule type="expression" dxfId="30" priority="19514">
      <formula>$L1040=0</formula>
    </cfRule>
  </conditionalFormatting>
  <conditionalFormatting sqref="T1040">
    <cfRule type="expression" dxfId="30" priority="19513">
      <formula>$L1040=0</formula>
    </cfRule>
  </conditionalFormatting>
  <conditionalFormatting sqref="X1040">
    <cfRule type="expression" dxfId="30" priority="19512">
      <formula>$L1040=0</formula>
    </cfRule>
  </conditionalFormatting>
  <conditionalFormatting sqref="AB1040">
    <cfRule type="expression" dxfId="30" priority="19511">
      <formula>$L1040=0</formula>
    </cfRule>
  </conditionalFormatting>
  <conditionalFormatting sqref="A1041:C1041">
    <cfRule type="expression" dxfId="30" priority="12258">
      <formula>$L1041=0</formula>
    </cfRule>
  </conditionalFormatting>
  <conditionalFormatting sqref="B1041:C1041">
    <cfRule type="cellIs" dxfId="31" priority="48553" operator="lessThan">
      <formula>0</formula>
    </cfRule>
    <cfRule type="cellIs" dxfId="32" priority="34035" operator="lessThan">
      <formula>0</formula>
    </cfRule>
  </conditionalFormatting>
  <conditionalFormatting sqref="D1041">
    <cfRule type="expression" dxfId="30" priority="4999">
      <formula>$L1041=0</formula>
    </cfRule>
  </conditionalFormatting>
  <conditionalFormatting sqref="E1041:G1041">
    <cfRule type="expression" dxfId="30" priority="12257">
      <formula>$L1041=0</formula>
    </cfRule>
  </conditionalFormatting>
  <conditionalFormatting sqref="F1041:G1041">
    <cfRule type="cellIs" dxfId="31" priority="48552" operator="lessThan">
      <formula>0</formula>
    </cfRule>
    <cfRule type="cellIs" dxfId="32" priority="34034" operator="lessThan">
      <formula>0</formula>
    </cfRule>
  </conditionalFormatting>
  <conditionalFormatting sqref="H1041">
    <cfRule type="expression" dxfId="30" priority="4998">
      <formula>$L1041=0</formula>
    </cfRule>
  </conditionalFormatting>
  <conditionalFormatting sqref="I1041:K1041">
    <cfRule type="expression" dxfId="30" priority="12256">
      <formula>$L1041=0</formula>
    </cfRule>
  </conditionalFormatting>
  <conditionalFormatting sqref="J1041:K1041">
    <cfRule type="cellIs" dxfId="31" priority="48551" operator="lessThan">
      <formula>0</formula>
    </cfRule>
    <cfRule type="cellIs" dxfId="32" priority="34033" operator="lessThan">
      <formula>0</formula>
    </cfRule>
  </conditionalFormatting>
  <conditionalFormatting sqref="L1041">
    <cfRule type="expression" dxfId="30" priority="4997">
      <formula>$L1041=0</formula>
    </cfRule>
  </conditionalFormatting>
  <conditionalFormatting sqref="M1041:O1041">
    <cfRule type="expression" dxfId="30" priority="12255">
      <formula>$L1041=0</formula>
    </cfRule>
  </conditionalFormatting>
  <conditionalFormatting sqref="N1041:O1041">
    <cfRule type="cellIs" dxfId="31" priority="48550" operator="lessThan">
      <formula>0</formula>
    </cfRule>
    <cfRule type="cellIs" dxfId="32" priority="34032" operator="lessThan">
      <formula>0</formula>
    </cfRule>
  </conditionalFormatting>
  <conditionalFormatting sqref="P1041">
    <cfRule type="expression" dxfId="30" priority="4996">
      <formula>$L1041=0</formula>
    </cfRule>
  </conditionalFormatting>
  <conditionalFormatting sqref="Q1041:S1041">
    <cfRule type="expression" dxfId="30" priority="12254">
      <formula>$L1041=0</formula>
    </cfRule>
  </conditionalFormatting>
  <conditionalFormatting sqref="R1041:S1041">
    <cfRule type="cellIs" dxfId="31" priority="48549" operator="lessThan">
      <formula>0</formula>
    </cfRule>
    <cfRule type="cellIs" dxfId="32" priority="34031" operator="lessThan">
      <formula>0</formula>
    </cfRule>
  </conditionalFormatting>
  <conditionalFormatting sqref="T1041">
    <cfRule type="expression" dxfId="30" priority="4995">
      <formula>$L1041=0</formula>
    </cfRule>
  </conditionalFormatting>
  <conditionalFormatting sqref="U1041:W1041">
    <cfRule type="expression" dxfId="30" priority="12253">
      <formula>$L1041=0</formula>
    </cfRule>
  </conditionalFormatting>
  <conditionalFormatting sqref="V1041:W1041">
    <cfRule type="cellIs" dxfId="31" priority="48548" operator="lessThan">
      <formula>0</formula>
    </cfRule>
    <cfRule type="cellIs" dxfId="32" priority="34030" operator="lessThan">
      <formula>0</formula>
    </cfRule>
  </conditionalFormatting>
  <conditionalFormatting sqref="X1041">
    <cfRule type="expression" dxfId="30" priority="4994">
      <formula>$L1041=0</formula>
    </cfRule>
  </conditionalFormatting>
  <conditionalFormatting sqref="Y1041:AA1041">
    <cfRule type="expression" dxfId="30" priority="12252">
      <formula>$L1041=0</formula>
    </cfRule>
  </conditionalFormatting>
  <conditionalFormatting sqref="Z1041:AA1041">
    <cfRule type="cellIs" dxfId="31" priority="48547" operator="lessThan">
      <formula>0</formula>
    </cfRule>
    <cfRule type="cellIs" dxfId="32" priority="34029" operator="lessThan">
      <formula>0</formula>
    </cfRule>
  </conditionalFormatting>
  <conditionalFormatting sqref="AB1041">
    <cfRule type="expression" dxfId="30" priority="4993">
      <formula>$L1041=0</formula>
    </cfRule>
  </conditionalFormatting>
  <conditionalFormatting sqref="D1042">
    <cfRule type="expression" dxfId="30" priority="19510">
      <formula>$L1042=0</formula>
    </cfRule>
  </conditionalFormatting>
  <conditionalFormatting sqref="H1042">
    <cfRule type="expression" dxfId="30" priority="19509">
      <formula>$L1042=0</formula>
    </cfRule>
  </conditionalFormatting>
  <conditionalFormatting sqref="L1042">
    <cfRule type="expression" dxfId="30" priority="19508">
      <formula>$L1042=0</formula>
    </cfRule>
  </conditionalFormatting>
  <conditionalFormatting sqref="P1042">
    <cfRule type="expression" dxfId="30" priority="19507">
      <formula>$L1042=0</formula>
    </cfRule>
  </conditionalFormatting>
  <conditionalFormatting sqref="T1042">
    <cfRule type="expression" dxfId="30" priority="19506">
      <formula>$L1042=0</formula>
    </cfRule>
  </conditionalFormatting>
  <conditionalFormatting sqref="X1042">
    <cfRule type="expression" dxfId="30" priority="19505">
      <formula>$L1042=0</formula>
    </cfRule>
  </conditionalFormatting>
  <conditionalFormatting sqref="AB1042">
    <cfRule type="expression" dxfId="30" priority="19504">
      <formula>$L1042=0</formula>
    </cfRule>
  </conditionalFormatting>
  <conditionalFormatting sqref="A1043:C1043">
    <cfRule type="expression" dxfId="30" priority="12251">
      <formula>$L1043=0</formula>
    </cfRule>
  </conditionalFormatting>
  <conditionalFormatting sqref="B1043:C1043">
    <cfRule type="cellIs" dxfId="31" priority="48546" operator="lessThan">
      <formula>0</formula>
    </cfRule>
    <cfRule type="cellIs" dxfId="32" priority="34028" operator="lessThan">
      <formula>0</formula>
    </cfRule>
  </conditionalFormatting>
  <conditionalFormatting sqref="D1043">
    <cfRule type="expression" dxfId="30" priority="4992">
      <formula>$L1043=0</formula>
    </cfRule>
  </conditionalFormatting>
  <conditionalFormatting sqref="E1043:G1043">
    <cfRule type="expression" dxfId="30" priority="12250">
      <formula>$L1043=0</formula>
    </cfRule>
  </conditionalFormatting>
  <conditionalFormatting sqref="F1043:G1043">
    <cfRule type="cellIs" dxfId="31" priority="48545" operator="lessThan">
      <formula>0</formula>
    </cfRule>
    <cfRule type="cellIs" dxfId="32" priority="34027" operator="lessThan">
      <formula>0</formula>
    </cfRule>
  </conditionalFormatting>
  <conditionalFormatting sqref="H1043">
    <cfRule type="expression" dxfId="30" priority="4991">
      <formula>$L1043=0</formula>
    </cfRule>
  </conditionalFormatting>
  <conditionalFormatting sqref="I1043:K1043">
    <cfRule type="expression" dxfId="30" priority="12249">
      <formula>$L1043=0</formula>
    </cfRule>
  </conditionalFormatting>
  <conditionalFormatting sqref="J1043:K1043">
    <cfRule type="cellIs" dxfId="31" priority="48544" operator="lessThan">
      <formula>0</formula>
    </cfRule>
    <cfRule type="cellIs" dxfId="32" priority="34026" operator="lessThan">
      <formula>0</formula>
    </cfRule>
  </conditionalFormatting>
  <conditionalFormatting sqref="L1043">
    <cfRule type="expression" dxfId="30" priority="4990">
      <formula>$L1043=0</formula>
    </cfRule>
  </conditionalFormatting>
  <conditionalFormatting sqref="M1043:O1043">
    <cfRule type="expression" dxfId="30" priority="12248">
      <formula>$L1043=0</formula>
    </cfRule>
  </conditionalFormatting>
  <conditionalFormatting sqref="N1043:O1043">
    <cfRule type="cellIs" dxfId="31" priority="48543" operator="lessThan">
      <formula>0</formula>
    </cfRule>
    <cfRule type="cellIs" dxfId="32" priority="34025" operator="lessThan">
      <formula>0</formula>
    </cfRule>
  </conditionalFormatting>
  <conditionalFormatting sqref="P1043">
    <cfRule type="expression" dxfId="30" priority="4989">
      <formula>$L1043=0</formula>
    </cfRule>
  </conditionalFormatting>
  <conditionalFormatting sqref="Q1043:S1043">
    <cfRule type="expression" dxfId="30" priority="12247">
      <formula>$L1043=0</formula>
    </cfRule>
  </conditionalFormatting>
  <conditionalFormatting sqref="R1043:S1043">
    <cfRule type="cellIs" dxfId="31" priority="48542" operator="lessThan">
      <formula>0</formula>
    </cfRule>
    <cfRule type="cellIs" dxfId="32" priority="34024" operator="lessThan">
      <formula>0</formula>
    </cfRule>
  </conditionalFormatting>
  <conditionalFormatting sqref="T1043">
    <cfRule type="expression" dxfId="30" priority="4988">
      <formula>$L1043=0</formula>
    </cfRule>
  </conditionalFormatting>
  <conditionalFormatting sqref="U1043:W1043">
    <cfRule type="expression" dxfId="30" priority="12246">
      <formula>$L1043=0</formula>
    </cfRule>
  </conditionalFormatting>
  <conditionalFormatting sqref="V1043:W1043">
    <cfRule type="cellIs" dxfId="31" priority="48541" operator="lessThan">
      <formula>0</formula>
    </cfRule>
    <cfRule type="cellIs" dxfId="32" priority="34023" operator="lessThan">
      <formula>0</formula>
    </cfRule>
  </conditionalFormatting>
  <conditionalFormatting sqref="X1043">
    <cfRule type="expression" dxfId="30" priority="4987">
      <formula>$L1043=0</formula>
    </cfRule>
  </conditionalFormatting>
  <conditionalFormatting sqref="Y1043:AA1043">
    <cfRule type="expression" dxfId="30" priority="12245">
      <formula>$L1043=0</formula>
    </cfRule>
  </conditionalFormatting>
  <conditionalFormatting sqref="Z1043:AA1043">
    <cfRule type="cellIs" dxfId="31" priority="48540" operator="lessThan">
      <formula>0</formula>
    </cfRule>
    <cfRule type="cellIs" dxfId="32" priority="34022" operator="lessThan">
      <formula>0</formula>
    </cfRule>
  </conditionalFormatting>
  <conditionalFormatting sqref="AB1043">
    <cfRule type="expression" dxfId="30" priority="4986">
      <formula>$L1043=0</formula>
    </cfRule>
  </conditionalFormatting>
  <conditionalFormatting sqref="D1044">
    <cfRule type="expression" dxfId="30" priority="19503">
      <formula>$L1044=0</formula>
    </cfRule>
  </conditionalFormatting>
  <conditionalFormatting sqref="H1044">
    <cfRule type="expression" dxfId="30" priority="19502">
      <formula>$L1044=0</formula>
    </cfRule>
  </conditionalFormatting>
  <conditionalFormatting sqref="L1044">
    <cfRule type="expression" dxfId="30" priority="19501">
      <formula>$L1044=0</formula>
    </cfRule>
  </conditionalFormatting>
  <conditionalFormatting sqref="P1044">
    <cfRule type="expression" dxfId="30" priority="19500">
      <formula>$L1044=0</formula>
    </cfRule>
  </conditionalFormatting>
  <conditionalFormatting sqref="T1044">
    <cfRule type="expression" dxfId="30" priority="19499">
      <formula>$L1044=0</formula>
    </cfRule>
  </conditionalFormatting>
  <conditionalFormatting sqref="X1044">
    <cfRule type="expression" dxfId="30" priority="19498">
      <formula>$L1044=0</formula>
    </cfRule>
  </conditionalFormatting>
  <conditionalFormatting sqref="AB1044">
    <cfRule type="expression" dxfId="30" priority="19497">
      <formula>$L1044=0</formula>
    </cfRule>
  </conditionalFormatting>
  <conditionalFormatting sqref="A1045:C1045">
    <cfRule type="expression" dxfId="30" priority="12244">
      <formula>$L1045=0</formula>
    </cfRule>
  </conditionalFormatting>
  <conditionalFormatting sqref="B1045:C1045">
    <cfRule type="cellIs" dxfId="31" priority="48539" operator="lessThan">
      <formula>0</formula>
    </cfRule>
    <cfRule type="cellIs" dxfId="32" priority="34021" operator="lessThan">
      <formula>0</formula>
    </cfRule>
  </conditionalFormatting>
  <conditionalFormatting sqref="D1045">
    <cfRule type="expression" dxfId="30" priority="4985">
      <formula>$L1045=0</formula>
    </cfRule>
  </conditionalFormatting>
  <conditionalFormatting sqref="E1045:G1045">
    <cfRule type="expression" dxfId="30" priority="12243">
      <formula>$L1045=0</formula>
    </cfRule>
  </conditionalFormatting>
  <conditionalFormatting sqref="F1045:G1045">
    <cfRule type="cellIs" dxfId="31" priority="48538" operator="lessThan">
      <formula>0</formula>
    </cfRule>
    <cfRule type="cellIs" dxfId="32" priority="34020" operator="lessThan">
      <formula>0</formula>
    </cfRule>
  </conditionalFormatting>
  <conditionalFormatting sqref="H1045">
    <cfRule type="expression" dxfId="30" priority="4984">
      <formula>$L1045=0</formula>
    </cfRule>
  </conditionalFormatting>
  <conditionalFormatting sqref="I1045:K1045">
    <cfRule type="expression" dxfId="30" priority="12242">
      <formula>$L1045=0</formula>
    </cfRule>
  </conditionalFormatting>
  <conditionalFormatting sqref="J1045:K1045">
    <cfRule type="cellIs" dxfId="31" priority="48537" operator="lessThan">
      <formula>0</formula>
    </cfRule>
    <cfRule type="cellIs" dxfId="32" priority="34019" operator="lessThan">
      <formula>0</formula>
    </cfRule>
  </conditionalFormatting>
  <conditionalFormatting sqref="L1045">
    <cfRule type="expression" dxfId="30" priority="4983">
      <formula>$L1045=0</formula>
    </cfRule>
  </conditionalFormatting>
  <conditionalFormatting sqref="M1045:O1045">
    <cfRule type="expression" dxfId="30" priority="12241">
      <formula>$L1045=0</formula>
    </cfRule>
  </conditionalFormatting>
  <conditionalFormatting sqref="N1045:O1045">
    <cfRule type="cellIs" dxfId="31" priority="48536" operator="lessThan">
      <formula>0</formula>
    </cfRule>
    <cfRule type="cellIs" dxfId="32" priority="34018" operator="lessThan">
      <formula>0</formula>
    </cfRule>
  </conditionalFormatting>
  <conditionalFormatting sqref="P1045">
    <cfRule type="expression" dxfId="30" priority="4982">
      <formula>$L1045=0</formula>
    </cfRule>
  </conditionalFormatting>
  <conditionalFormatting sqref="Q1045:S1045">
    <cfRule type="expression" dxfId="30" priority="12240">
      <formula>$L1045=0</formula>
    </cfRule>
  </conditionalFormatting>
  <conditionalFormatting sqref="R1045:S1045">
    <cfRule type="cellIs" dxfId="31" priority="48535" operator="lessThan">
      <formula>0</formula>
    </cfRule>
    <cfRule type="cellIs" dxfId="32" priority="34017" operator="lessThan">
      <formula>0</formula>
    </cfRule>
  </conditionalFormatting>
  <conditionalFormatting sqref="T1045">
    <cfRule type="expression" dxfId="30" priority="4981">
      <formula>$L1045=0</formula>
    </cfRule>
  </conditionalFormatting>
  <conditionalFormatting sqref="U1045:W1045">
    <cfRule type="expression" dxfId="30" priority="12239">
      <formula>$L1045=0</formula>
    </cfRule>
  </conditionalFormatting>
  <conditionalFormatting sqref="V1045:W1045">
    <cfRule type="cellIs" dxfId="31" priority="48534" operator="lessThan">
      <formula>0</formula>
    </cfRule>
    <cfRule type="cellIs" dxfId="32" priority="34016" operator="lessThan">
      <formula>0</formula>
    </cfRule>
  </conditionalFormatting>
  <conditionalFormatting sqref="X1045">
    <cfRule type="expression" dxfId="30" priority="4980">
      <formula>$L1045=0</formula>
    </cfRule>
  </conditionalFormatting>
  <conditionalFormatting sqref="Y1045:AA1045">
    <cfRule type="expression" dxfId="30" priority="12238">
      <formula>$L1045=0</formula>
    </cfRule>
  </conditionalFormatting>
  <conditionalFormatting sqref="Z1045:AA1045">
    <cfRule type="cellIs" dxfId="31" priority="48533" operator="lessThan">
      <formula>0</formula>
    </cfRule>
    <cfRule type="cellIs" dxfId="32" priority="34015" operator="lessThan">
      <formula>0</formula>
    </cfRule>
  </conditionalFormatting>
  <conditionalFormatting sqref="AB1045">
    <cfRule type="expression" dxfId="30" priority="4979">
      <formula>$L1045=0</formula>
    </cfRule>
  </conditionalFormatting>
  <conditionalFormatting sqref="D1046">
    <cfRule type="expression" dxfId="30" priority="19496">
      <formula>$L1046=0</formula>
    </cfRule>
  </conditionalFormatting>
  <conditionalFormatting sqref="H1046">
    <cfRule type="expression" dxfId="30" priority="19495">
      <formula>$L1046=0</formula>
    </cfRule>
  </conditionalFormatting>
  <conditionalFormatting sqref="L1046">
    <cfRule type="expression" dxfId="30" priority="19494">
      <formula>$L1046=0</formula>
    </cfRule>
  </conditionalFormatting>
  <conditionalFormatting sqref="P1046">
    <cfRule type="expression" dxfId="30" priority="19493">
      <formula>$L1046=0</formula>
    </cfRule>
  </conditionalFormatting>
  <conditionalFormatting sqref="T1046">
    <cfRule type="expression" dxfId="30" priority="19492">
      <formula>$L1046=0</formula>
    </cfRule>
  </conditionalFormatting>
  <conditionalFormatting sqref="X1046">
    <cfRule type="expression" dxfId="30" priority="19491">
      <formula>$L1046=0</formula>
    </cfRule>
  </conditionalFormatting>
  <conditionalFormatting sqref="AB1046">
    <cfRule type="expression" dxfId="30" priority="19490">
      <formula>$L1046=0</formula>
    </cfRule>
  </conditionalFormatting>
  <conditionalFormatting sqref="A1047:C1047">
    <cfRule type="expression" dxfId="30" priority="12237">
      <formula>$L1047=0</formula>
    </cfRule>
  </conditionalFormatting>
  <conditionalFormatting sqref="B1047:C1047">
    <cfRule type="cellIs" dxfId="31" priority="48532" operator="lessThan">
      <formula>0</formula>
    </cfRule>
    <cfRule type="cellIs" dxfId="32" priority="34014" operator="lessThan">
      <formula>0</formula>
    </cfRule>
  </conditionalFormatting>
  <conditionalFormatting sqref="D1047">
    <cfRule type="expression" dxfId="30" priority="4978">
      <formula>$L1047=0</formula>
    </cfRule>
  </conditionalFormatting>
  <conditionalFormatting sqref="E1047:G1047">
    <cfRule type="expression" dxfId="30" priority="12236">
      <formula>$L1047=0</formula>
    </cfRule>
  </conditionalFormatting>
  <conditionalFormatting sqref="F1047:G1047">
    <cfRule type="cellIs" dxfId="31" priority="48531" operator="lessThan">
      <formula>0</formula>
    </cfRule>
    <cfRule type="cellIs" dxfId="32" priority="34013" operator="lessThan">
      <formula>0</formula>
    </cfRule>
  </conditionalFormatting>
  <conditionalFormatting sqref="H1047">
    <cfRule type="expression" dxfId="30" priority="4977">
      <formula>$L1047=0</formula>
    </cfRule>
  </conditionalFormatting>
  <conditionalFormatting sqref="I1047:K1047">
    <cfRule type="expression" dxfId="30" priority="12235">
      <formula>$L1047=0</formula>
    </cfRule>
  </conditionalFormatting>
  <conditionalFormatting sqref="J1047:K1047">
    <cfRule type="cellIs" dxfId="31" priority="48530" operator="lessThan">
      <formula>0</formula>
    </cfRule>
    <cfRule type="cellIs" dxfId="32" priority="34012" operator="lessThan">
      <formula>0</formula>
    </cfRule>
  </conditionalFormatting>
  <conditionalFormatting sqref="L1047">
    <cfRule type="expression" dxfId="30" priority="4976">
      <formula>$L1047=0</formula>
    </cfRule>
  </conditionalFormatting>
  <conditionalFormatting sqref="M1047:O1047">
    <cfRule type="expression" dxfId="30" priority="12234">
      <formula>$L1047=0</formula>
    </cfRule>
  </conditionalFormatting>
  <conditionalFormatting sqref="N1047:O1047">
    <cfRule type="cellIs" dxfId="31" priority="48529" operator="lessThan">
      <formula>0</formula>
    </cfRule>
    <cfRule type="cellIs" dxfId="32" priority="34011" operator="lessThan">
      <formula>0</formula>
    </cfRule>
  </conditionalFormatting>
  <conditionalFormatting sqref="P1047">
    <cfRule type="expression" dxfId="30" priority="4975">
      <formula>$L1047=0</formula>
    </cfRule>
  </conditionalFormatting>
  <conditionalFormatting sqref="Q1047:S1047">
    <cfRule type="expression" dxfId="30" priority="12233">
      <formula>$L1047=0</formula>
    </cfRule>
  </conditionalFormatting>
  <conditionalFormatting sqref="R1047:S1047">
    <cfRule type="cellIs" dxfId="31" priority="48528" operator="lessThan">
      <formula>0</formula>
    </cfRule>
    <cfRule type="cellIs" dxfId="32" priority="34010" operator="lessThan">
      <formula>0</formula>
    </cfRule>
  </conditionalFormatting>
  <conditionalFormatting sqref="T1047">
    <cfRule type="expression" dxfId="30" priority="4974">
      <formula>$L1047=0</formula>
    </cfRule>
  </conditionalFormatting>
  <conditionalFormatting sqref="U1047:W1047">
    <cfRule type="expression" dxfId="30" priority="12232">
      <formula>$L1047=0</formula>
    </cfRule>
  </conditionalFormatting>
  <conditionalFormatting sqref="V1047:W1047">
    <cfRule type="cellIs" dxfId="31" priority="48527" operator="lessThan">
      <formula>0</formula>
    </cfRule>
    <cfRule type="cellIs" dxfId="32" priority="34009" operator="lessThan">
      <formula>0</formula>
    </cfRule>
  </conditionalFormatting>
  <conditionalFormatting sqref="X1047">
    <cfRule type="expression" dxfId="30" priority="4973">
      <formula>$L1047=0</formula>
    </cfRule>
  </conditionalFormatting>
  <conditionalFormatting sqref="Y1047:AA1047">
    <cfRule type="expression" dxfId="30" priority="12231">
      <formula>$L1047=0</formula>
    </cfRule>
  </conditionalFormatting>
  <conditionalFormatting sqref="Z1047:AA1047">
    <cfRule type="cellIs" dxfId="31" priority="48526" operator="lessThan">
      <formula>0</formula>
    </cfRule>
    <cfRule type="cellIs" dxfId="32" priority="34008" operator="lessThan">
      <formula>0</formula>
    </cfRule>
  </conditionalFormatting>
  <conditionalFormatting sqref="AB1047">
    <cfRule type="expression" dxfId="30" priority="4972">
      <formula>$L1047=0</formula>
    </cfRule>
  </conditionalFormatting>
  <conditionalFormatting sqref="D1048">
    <cfRule type="expression" dxfId="30" priority="19489">
      <formula>$L1048=0</formula>
    </cfRule>
  </conditionalFormatting>
  <conditionalFormatting sqref="H1048">
    <cfRule type="expression" dxfId="30" priority="19488">
      <formula>$L1048=0</formula>
    </cfRule>
  </conditionalFormatting>
  <conditionalFormatting sqref="L1048">
    <cfRule type="expression" dxfId="30" priority="19487">
      <formula>$L1048=0</formula>
    </cfRule>
  </conditionalFormatting>
  <conditionalFormatting sqref="P1048">
    <cfRule type="expression" dxfId="30" priority="19486">
      <formula>$L1048=0</formula>
    </cfRule>
  </conditionalFormatting>
  <conditionalFormatting sqref="T1048">
    <cfRule type="expression" dxfId="30" priority="19485">
      <formula>$L1048=0</formula>
    </cfRule>
  </conditionalFormatting>
  <conditionalFormatting sqref="X1048">
    <cfRule type="expression" dxfId="30" priority="19484">
      <formula>$L1048=0</formula>
    </cfRule>
  </conditionalFormatting>
  <conditionalFormatting sqref="AB1048">
    <cfRule type="expression" dxfId="30" priority="19483">
      <formula>$L1048=0</formula>
    </cfRule>
  </conditionalFormatting>
  <conditionalFormatting sqref="A1049:C1049">
    <cfRule type="expression" dxfId="30" priority="12230">
      <formula>$L1049=0</formula>
    </cfRule>
  </conditionalFormatting>
  <conditionalFormatting sqref="B1049:C1049">
    <cfRule type="cellIs" dxfId="31" priority="48525" operator="lessThan">
      <formula>0</formula>
    </cfRule>
    <cfRule type="cellIs" dxfId="32" priority="34007" operator="lessThan">
      <formula>0</formula>
    </cfRule>
  </conditionalFormatting>
  <conditionalFormatting sqref="D1049">
    <cfRule type="expression" dxfId="30" priority="4971">
      <formula>$L1049=0</formula>
    </cfRule>
  </conditionalFormatting>
  <conditionalFormatting sqref="E1049:G1049">
    <cfRule type="expression" dxfId="30" priority="12229">
      <formula>$L1049=0</formula>
    </cfRule>
  </conditionalFormatting>
  <conditionalFormatting sqref="F1049:G1049">
    <cfRule type="cellIs" dxfId="31" priority="48524" operator="lessThan">
      <formula>0</formula>
    </cfRule>
    <cfRule type="cellIs" dxfId="32" priority="34006" operator="lessThan">
      <formula>0</formula>
    </cfRule>
  </conditionalFormatting>
  <conditionalFormatting sqref="H1049">
    <cfRule type="expression" dxfId="30" priority="4970">
      <formula>$L1049=0</formula>
    </cfRule>
  </conditionalFormatting>
  <conditionalFormatting sqref="I1049:K1049">
    <cfRule type="expression" dxfId="30" priority="12228">
      <formula>$L1049=0</formula>
    </cfRule>
  </conditionalFormatting>
  <conditionalFormatting sqref="J1049:K1049">
    <cfRule type="cellIs" dxfId="31" priority="48523" operator="lessThan">
      <formula>0</formula>
    </cfRule>
    <cfRule type="cellIs" dxfId="32" priority="34005" operator="lessThan">
      <formula>0</formula>
    </cfRule>
  </conditionalFormatting>
  <conditionalFormatting sqref="L1049">
    <cfRule type="expression" dxfId="30" priority="4969">
      <formula>$L1049=0</formula>
    </cfRule>
  </conditionalFormatting>
  <conditionalFormatting sqref="M1049:O1049">
    <cfRule type="expression" dxfId="30" priority="12227">
      <formula>$L1049=0</formula>
    </cfRule>
  </conditionalFormatting>
  <conditionalFormatting sqref="N1049:O1049">
    <cfRule type="cellIs" dxfId="31" priority="48522" operator="lessThan">
      <formula>0</formula>
    </cfRule>
    <cfRule type="cellIs" dxfId="32" priority="34004" operator="lessThan">
      <formula>0</formula>
    </cfRule>
  </conditionalFormatting>
  <conditionalFormatting sqref="P1049">
    <cfRule type="expression" dxfId="30" priority="4968">
      <formula>$L1049=0</formula>
    </cfRule>
  </conditionalFormatting>
  <conditionalFormatting sqref="Q1049:S1049">
    <cfRule type="expression" dxfId="30" priority="12226">
      <formula>$L1049=0</formula>
    </cfRule>
  </conditionalFormatting>
  <conditionalFormatting sqref="R1049:S1049">
    <cfRule type="cellIs" dxfId="31" priority="48521" operator="lessThan">
      <formula>0</formula>
    </cfRule>
    <cfRule type="cellIs" dxfId="32" priority="34003" operator="lessThan">
      <formula>0</formula>
    </cfRule>
  </conditionalFormatting>
  <conditionalFormatting sqref="T1049">
    <cfRule type="expression" dxfId="30" priority="4967">
      <formula>$L1049=0</formula>
    </cfRule>
  </conditionalFormatting>
  <conditionalFormatting sqref="U1049:W1049">
    <cfRule type="expression" dxfId="30" priority="12225">
      <formula>$L1049=0</formula>
    </cfRule>
  </conditionalFormatting>
  <conditionalFormatting sqref="V1049:W1049">
    <cfRule type="cellIs" dxfId="31" priority="48520" operator="lessThan">
      <formula>0</formula>
    </cfRule>
    <cfRule type="cellIs" dxfId="32" priority="34002" operator="lessThan">
      <formula>0</formula>
    </cfRule>
  </conditionalFormatting>
  <conditionalFormatting sqref="X1049">
    <cfRule type="expression" dxfId="30" priority="4966">
      <formula>$L1049=0</formula>
    </cfRule>
  </conditionalFormatting>
  <conditionalFormatting sqref="Y1049:AA1049">
    <cfRule type="expression" dxfId="30" priority="12224">
      <formula>$L1049=0</formula>
    </cfRule>
  </conditionalFormatting>
  <conditionalFormatting sqref="Z1049:AA1049">
    <cfRule type="cellIs" dxfId="31" priority="48519" operator="lessThan">
      <formula>0</formula>
    </cfRule>
    <cfRule type="cellIs" dxfId="32" priority="34001" operator="lessThan">
      <formula>0</formula>
    </cfRule>
  </conditionalFormatting>
  <conditionalFormatting sqref="AB1049">
    <cfRule type="expression" dxfId="30" priority="4965">
      <formula>$L1049=0</formula>
    </cfRule>
  </conditionalFormatting>
  <conditionalFormatting sqref="D1050">
    <cfRule type="expression" dxfId="30" priority="19482">
      <formula>$L1050=0</formula>
    </cfRule>
  </conditionalFormatting>
  <conditionalFormatting sqref="H1050">
    <cfRule type="expression" dxfId="30" priority="19481">
      <formula>$L1050=0</formula>
    </cfRule>
  </conditionalFormatting>
  <conditionalFormatting sqref="L1050">
    <cfRule type="expression" dxfId="30" priority="19480">
      <formula>$L1050=0</formula>
    </cfRule>
  </conditionalFormatting>
  <conditionalFormatting sqref="P1050">
    <cfRule type="expression" dxfId="30" priority="19479">
      <formula>$L1050=0</formula>
    </cfRule>
  </conditionalFormatting>
  <conditionalFormatting sqref="T1050">
    <cfRule type="expression" dxfId="30" priority="19478">
      <formula>$L1050=0</formula>
    </cfRule>
  </conditionalFormatting>
  <conditionalFormatting sqref="X1050">
    <cfRule type="expression" dxfId="30" priority="19477">
      <formula>$L1050=0</formula>
    </cfRule>
  </conditionalFormatting>
  <conditionalFormatting sqref="AB1050">
    <cfRule type="expression" dxfId="30" priority="19476">
      <formula>$L1050=0</formula>
    </cfRule>
  </conditionalFormatting>
  <conditionalFormatting sqref="A1051:C1051">
    <cfRule type="expression" dxfId="30" priority="12223">
      <formula>$L1051=0</formula>
    </cfRule>
  </conditionalFormatting>
  <conditionalFormatting sqref="B1051:C1051">
    <cfRule type="cellIs" dxfId="31" priority="48518" operator="lessThan">
      <formula>0</formula>
    </cfRule>
    <cfRule type="cellIs" dxfId="32" priority="34000" operator="lessThan">
      <formula>0</formula>
    </cfRule>
  </conditionalFormatting>
  <conditionalFormatting sqref="D1051">
    <cfRule type="expression" dxfId="30" priority="4964">
      <formula>$L1051=0</formula>
    </cfRule>
  </conditionalFormatting>
  <conditionalFormatting sqref="E1051:G1051">
    <cfRule type="expression" dxfId="30" priority="12222">
      <formula>$L1051=0</formula>
    </cfRule>
  </conditionalFormatting>
  <conditionalFormatting sqref="F1051:G1051">
    <cfRule type="cellIs" dxfId="31" priority="48517" operator="lessThan">
      <formula>0</formula>
    </cfRule>
    <cfRule type="cellIs" dxfId="32" priority="33999" operator="lessThan">
      <formula>0</formula>
    </cfRule>
  </conditionalFormatting>
  <conditionalFormatting sqref="H1051">
    <cfRule type="expression" dxfId="30" priority="4963">
      <formula>$L1051=0</formula>
    </cfRule>
  </conditionalFormatting>
  <conditionalFormatting sqref="I1051:K1051">
    <cfRule type="expression" dxfId="30" priority="12221">
      <formula>$L1051=0</formula>
    </cfRule>
  </conditionalFormatting>
  <conditionalFormatting sqref="J1051:K1051">
    <cfRule type="cellIs" dxfId="31" priority="48516" operator="lessThan">
      <formula>0</formula>
    </cfRule>
    <cfRule type="cellIs" dxfId="32" priority="33998" operator="lessThan">
      <formula>0</formula>
    </cfRule>
  </conditionalFormatting>
  <conditionalFormatting sqref="L1051">
    <cfRule type="expression" dxfId="30" priority="4962">
      <formula>$L1051=0</formula>
    </cfRule>
  </conditionalFormatting>
  <conditionalFormatting sqref="M1051:O1051">
    <cfRule type="expression" dxfId="30" priority="12220">
      <formula>$L1051=0</formula>
    </cfRule>
  </conditionalFormatting>
  <conditionalFormatting sqref="N1051:O1051">
    <cfRule type="cellIs" dxfId="31" priority="48515" operator="lessThan">
      <formula>0</formula>
    </cfRule>
    <cfRule type="cellIs" dxfId="32" priority="33997" operator="lessThan">
      <formula>0</formula>
    </cfRule>
  </conditionalFormatting>
  <conditionalFormatting sqref="P1051">
    <cfRule type="expression" dxfId="30" priority="4961">
      <formula>$L1051=0</formula>
    </cfRule>
  </conditionalFormatting>
  <conditionalFormatting sqref="Q1051:S1051">
    <cfRule type="expression" dxfId="30" priority="12219">
      <formula>$L1051=0</formula>
    </cfRule>
  </conditionalFormatting>
  <conditionalFormatting sqref="R1051:S1051">
    <cfRule type="cellIs" dxfId="31" priority="48514" operator="lessThan">
      <formula>0</formula>
    </cfRule>
    <cfRule type="cellIs" dxfId="32" priority="33996" operator="lessThan">
      <formula>0</formula>
    </cfRule>
  </conditionalFormatting>
  <conditionalFormatting sqref="T1051">
    <cfRule type="expression" dxfId="30" priority="4960">
      <formula>$L1051=0</formula>
    </cfRule>
  </conditionalFormatting>
  <conditionalFormatting sqref="U1051:W1051">
    <cfRule type="expression" dxfId="30" priority="12218">
      <formula>$L1051=0</formula>
    </cfRule>
  </conditionalFormatting>
  <conditionalFormatting sqref="V1051:W1051">
    <cfRule type="cellIs" dxfId="31" priority="48513" operator="lessThan">
      <formula>0</formula>
    </cfRule>
    <cfRule type="cellIs" dxfId="32" priority="33995" operator="lessThan">
      <formula>0</formula>
    </cfRule>
  </conditionalFormatting>
  <conditionalFormatting sqref="X1051">
    <cfRule type="expression" dxfId="30" priority="4959">
      <formula>$L1051=0</formula>
    </cfRule>
  </conditionalFormatting>
  <conditionalFormatting sqref="Y1051:AA1051">
    <cfRule type="expression" dxfId="30" priority="12217">
      <formula>$L1051=0</formula>
    </cfRule>
  </conditionalFormatting>
  <conditionalFormatting sqref="Z1051:AA1051">
    <cfRule type="cellIs" dxfId="31" priority="48512" operator="lessThan">
      <formula>0</formula>
    </cfRule>
    <cfRule type="cellIs" dxfId="32" priority="33994" operator="lessThan">
      <formula>0</formula>
    </cfRule>
  </conditionalFormatting>
  <conditionalFormatting sqref="AB1051">
    <cfRule type="expression" dxfId="30" priority="4958">
      <formula>$L1051=0</formula>
    </cfRule>
  </conditionalFormatting>
  <conditionalFormatting sqref="D1052">
    <cfRule type="expression" dxfId="30" priority="19475">
      <formula>$L1052=0</formula>
    </cfRule>
  </conditionalFormatting>
  <conditionalFormatting sqref="H1052">
    <cfRule type="expression" dxfId="30" priority="19474">
      <formula>$L1052=0</formula>
    </cfRule>
  </conditionalFormatting>
  <conditionalFormatting sqref="L1052">
    <cfRule type="expression" dxfId="30" priority="19473">
      <formula>$L1052=0</formula>
    </cfRule>
  </conditionalFormatting>
  <conditionalFormatting sqref="P1052">
    <cfRule type="expression" dxfId="30" priority="19472">
      <formula>$L1052=0</formula>
    </cfRule>
  </conditionalFormatting>
  <conditionalFormatting sqref="T1052">
    <cfRule type="expression" dxfId="30" priority="19471">
      <formula>$L1052=0</formula>
    </cfRule>
  </conditionalFormatting>
  <conditionalFormatting sqref="X1052">
    <cfRule type="expression" dxfId="30" priority="19470">
      <formula>$L1052=0</formula>
    </cfRule>
  </conditionalFormatting>
  <conditionalFormatting sqref="AB1052">
    <cfRule type="expression" dxfId="30" priority="19469">
      <formula>$L1052=0</formula>
    </cfRule>
  </conditionalFormatting>
  <conditionalFormatting sqref="A1053:C1053">
    <cfRule type="expression" dxfId="30" priority="12216">
      <formula>$L1053=0</formula>
    </cfRule>
  </conditionalFormatting>
  <conditionalFormatting sqref="B1053:C1053">
    <cfRule type="cellIs" dxfId="31" priority="48511" operator="lessThan">
      <formula>0</formula>
    </cfRule>
    <cfRule type="cellIs" dxfId="32" priority="33993" operator="lessThan">
      <formula>0</formula>
    </cfRule>
  </conditionalFormatting>
  <conditionalFormatting sqref="D1053">
    <cfRule type="expression" dxfId="30" priority="4957">
      <formula>$L1053=0</formula>
    </cfRule>
  </conditionalFormatting>
  <conditionalFormatting sqref="E1053:G1053">
    <cfRule type="expression" dxfId="30" priority="12215">
      <formula>$L1053=0</formula>
    </cfRule>
  </conditionalFormatting>
  <conditionalFormatting sqref="F1053:G1053">
    <cfRule type="cellIs" dxfId="31" priority="48510" operator="lessThan">
      <formula>0</formula>
    </cfRule>
    <cfRule type="cellIs" dxfId="32" priority="33992" operator="lessThan">
      <formula>0</formula>
    </cfRule>
  </conditionalFormatting>
  <conditionalFormatting sqref="H1053">
    <cfRule type="expression" dxfId="30" priority="4956">
      <formula>$L1053=0</formula>
    </cfRule>
  </conditionalFormatting>
  <conditionalFormatting sqref="I1053:K1053">
    <cfRule type="expression" dxfId="30" priority="12214">
      <formula>$L1053=0</formula>
    </cfRule>
  </conditionalFormatting>
  <conditionalFormatting sqref="J1053:K1053">
    <cfRule type="cellIs" dxfId="31" priority="48509" operator="lessThan">
      <formula>0</formula>
    </cfRule>
    <cfRule type="cellIs" dxfId="32" priority="33991" operator="lessThan">
      <formula>0</formula>
    </cfRule>
  </conditionalFormatting>
  <conditionalFormatting sqref="L1053">
    <cfRule type="expression" dxfId="30" priority="4955">
      <formula>$L1053=0</formula>
    </cfRule>
  </conditionalFormatting>
  <conditionalFormatting sqref="M1053:O1053">
    <cfRule type="expression" dxfId="30" priority="12213">
      <formula>$L1053=0</formula>
    </cfRule>
  </conditionalFormatting>
  <conditionalFormatting sqref="N1053:O1053">
    <cfRule type="cellIs" dxfId="31" priority="48508" operator="lessThan">
      <formula>0</formula>
    </cfRule>
    <cfRule type="cellIs" dxfId="32" priority="33990" operator="lessThan">
      <formula>0</formula>
    </cfRule>
  </conditionalFormatting>
  <conditionalFormatting sqref="P1053">
    <cfRule type="expression" dxfId="30" priority="4954">
      <formula>$L1053=0</formula>
    </cfRule>
  </conditionalFormatting>
  <conditionalFormatting sqref="Q1053:S1053">
    <cfRule type="expression" dxfId="30" priority="12212">
      <formula>$L1053=0</formula>
    </cfRule>
  </conditionalFormatting>
  <conditionalFormatting sqref="R1053:S1053">
    <cfRule type="cellIs" dxfId="31" priority="48507" operator="lessThan">
      <formula>0</formula>
    </cfRule>
    <cfRule type="cellIs" dxfId="32" priority="33989" operator="lessThan">
      <formula>0</formula>
    </cfRule>
  </conditionalFormatting>
  <conditionalFormatting sqref="T1053">
    <cfRule type="expression" dxfId="30" priority="4953">
      <formula>$L1053=0</formula>
    </cfRule>
  </conditionalFormatting>
  <conditionalFormatting sqref="U1053:W1053">
    <cfRule type="expression" dxfId="30" priority="12211">
      <formula>$L1053=0</formula>
    </cfRule>
  </conditionalFormatting>
  <conditionalFormatting sqref="V1053:W1053">
    <cfRule type="cellIs" dxfId="31" priority="48506" operator="lessThan">
      <formula>0</formula>
    </cfRule>
    <cfRule type="cellIs" dxfId="32" priority="33988" operator="lessThan">
      <formula>0</formula>
    </cfRule>
  </conditionalFormatting>
  <conditionalFormatting sqref="X1053">
    <cfRule type="expression" dxfId="30" priority="4952">
      <formula>$L1053=0</formula>
    </cfRule>
  </conditionalFormatting>
  <conditionalFormatting sqref="Y1053:AA1053">
    <cfRule type="expression" dxfId="30" priority="12210">
      <formula>$L1053=0</formula>
    </cfRule>
  </conditionalFormatting>
  <conditionalFormatting sqref="Z1053:AA1053">
    <cfRule type="cellIs" dxfId="31" priority="48505" operator="lessThan">
      <formula>0</formula>
    </cfRule>
    <cfRule type="cellIs" dxfId="32" priority="33987" operator="lessThan">
      <formula>0</formula>
    </cfRule>
  </conditionalFormatting>
  <conditionalFormatting sqref="AB1053">
    <cfRule type="expression" dxfId="30" priority="4951">
      <formula>$L1053=0</formula>
    </cfRule>
  </conditionalFormatting>
  <conditionalFormatting sqref="D1054">
    <cfRule type="expression" dxfId="30" priority="19468">
      <formula>$L1054=0</formula>
    </cfRule>
  </conditionalFormatting>
  <conditionalFormatting sqref="H1054">
    <cfRule type="expression" dxfId="30" priority="19467">
      <formula>$L1054=0</formula>
    </cfRule>
  </conditionalFormatting>
  <conditionalFormatting sqref="L1054">
    <cfRule type="expression" dxfId="30" priority="19466">
      <formula>$L1054=0</formula>
    </cfRule>
  </conditionalFormatting>
  <conditionalFormatting sqref="P1054">
    <cfRule type="expression" dxfId="30" priority="19465">
      <formula>$L1054=0</formula>
    </cfRule>
  </conditionalFormatting>
  <conditionalFormatting sqref="T1054">
    <cfRule type="expression" dxfId="30" priority="19464">
      <formula>$L1054=0</formula>
    </cfRule>
  </conditionalFormatting>
  <conditionalFormatting sqref="X1054">
    <cfRule type="expression" dxfId="30" priority="19463">
      <formula>$L1054=0</formula>
    </cfRule>
  </conditionalFormatting>
  <conditionalFormatting sqref="AB1054">
    <cfRule type="expression" dxfId="30" priority="19462">
      <formula>$L1054=0</formula>
    </cfRule>
  </conditionalFormatting>
  <conditionalFormatting sqref="A1055:C1055">
    <cfRule type="expression" dxfId="30" priority="12209">
      <formula>$L1055=0</formula>
    </cfRule>
  </conditionalFormatting>
  <conditionalFormatting sqref="B1055:C1055">
    <cfRule type="cellIs" dxfId="31" priority="48504" operator="lessThan">
      <formula>0</formula>
    </cfRule>
    <cfRule type="cellIs" dxfId="32" priority="33986" operator="lessThan">
      <formula>0</formula>
    </cfRule>
  </conditionalFormatting>
  <conditionalFormatting sqref="D1055">
    <cfRule type="expression" dxfId="30" priority="4950">
      <formula>$L1055=0</formula>
    </cfRule>
  </conditionalFormatting>
  <conditionalFormatting sqref="E1055:G1055">
    <cfRule type="expression" dxfId="30" priority="12208">
      <formula>$L1055=0</formula>
    </cfRule>
  </conditionalFormatting>
  <conditionalFormatting sqref="F1055:G1055">
    <cfRule type="cellIs" dxfId="31" priority="48503" operator="lessThan">
      <formula>0</formula>
    </cfRule>
    <cfRule type="cellIs" dxfId="32" priority="33985" operator="lessThan">
      <formula>0</formula>
    </cfRule>
  </conditionalFormatting>
  <conditionalFormatting sqref="H1055">
    <cfRule type="expression" dxfId="30" priority="4949">
      <formula>$L1055=0</formula>
    </cfRule>
  </conditionalFormatting>
  <conditionalFormatting sqref="I1055:K1055">
    <cfRule type="expression" dxfId="30" priority="12207">
      <formula>$L1055=0</formula>
    </cfRule>
  </conditionalFormatting>
  <conditionalFormatting sqref="J1055:K1055">
    <cfRule type="cellIs" dxfId="31" priority="48502" operator="lessThan">
      <formula>0</formula>
    </cfRule>
    <cfRule type="cellIs" dxfId="32" priority="33984" operator="lessThan">
      <formula>0</formula>
    </cfRule>
  </conditionalFormatting>
  <conditionalFormatting sqref="L1055">
    <cfRule type="expression" dxfId="30" priority="4948">
      <formula>$L1055=0</formula>
    </cfRule>
  </conditionalFormatting>
  <conditionalFormatting sqref="M1055:O1055">
    <cfRule type="expression" dxfId="30" priority="12206">
      <formula>$L1055=0</formula>
    </cfRule>
  </conditionalFormatting>
  <conditionalFormatting sqref="N1055:O1055">
    <cfRule type="cellIs" dxfId="31" priority="48501" operator="lessThan">
      <formula>0</formula>
    </cfRule>
    <cfRule type="cellIs" dxfId="32" priority="33983" operator="lessThan">
      <formula>0</formula>
    </cfRule>
  </conditionalFormatting>
  <conditionalFormatting sqref="P1055">
    <cfRule type="expression" dxfId="30" priority="4947">
      <formula>$L1055=0</formula>
    </cfRule>
  </conditionalFormatting>
  <conditionalFormatting sqref="Q1055:S1055">
    <cfRule type="expression" dxfId="30" priority="12205">
      <formula>$L1055=0</formula>
    </cfRule>
  </conditionalFormatting>
  <conditionalFormatting sqref="R1055:S1055">
    <cfRule type="cellIs" dxfId="31" priority="48500" operator="lessThan">
      <formula>0</formula>
    </cfRule>
    <cfRule type="cellIs" dxfId="32" priority="33982" operator="lessThan">
      <formula>0</formula>
    </cfRule>
  </conditionalFormatting>
  <conditionalFormatting sqref="T1055">
    <cfRule type="expression" dxfId="30" priority="4946">
      <formula>$L1055=0</formula>
    </cfRule>
  </conditionalFormatting>
  <conditionalFormatting sqref="U1055:W1055">
    <cfRule type="expression" dxfId="30" priority="12204">
      <formula>$L1055=0</formula>
    </cfRule>
  </conditionalFormatting>
  <conditionalFormatting sqref="V1055:W1055">
    <cfRule type="cellIs" dxfId="31" priority="48499" operator="lessThan">
      <formula>0</formula>
    </cfRule>
    <cfRule type="cellIs" dxfId="32" priority="33981" operator="lessThan">
      <formula>0</formula>
    </cfRule>
  </conditionalFormatting>
  <conditionalFormatting sqref="X1055">
    <cfRule type="expression" dxfId="30" priority="4945">
      <formula>$L1055=0</formula>
    </cfRule>
  </conditionalFormatting>
  <conditionalFormatting sqref="Y1055:AA1055">
    <cfRule type="expression" dxfId="30" priority="12203">
      <formula>$L1055=0</formula>
    </cfRule>
  </conditionalFormatting>
  <conditionalFormatting sqref="Z1055:AA1055">
    <cfRule type="cellIs" dxfId="31" priority="48498" operator="lessThan">
      <formula>0</formula>
    </cfRule>
    <cfRule type="cellIs" dxfId="32" priority="33980" operator="lessThan">
      <formula>0</formula>
    </cfRule>
  </conditionalFormatting>
  <conditionalFormatting sqref="AB1055">
    <cfRule type="expression" dxfId="30" priority="4944">
      <formula>$L1055=0</formula>
    </cfRule>
  </conditionalFormatting>
  <conditionalFormatting sqref="D1056">
    <cfRule type="expression" dxfId="30" priority="19461">
      <formula>$L1056=0</formula>
    </cfRule>
  </conditionalFormatting>
  <conditionalFormatting sqref="H1056">
    <cfRule type="expression" dxfId="30" priority="19460">
      <formula>$L1056=0</formula>
    </cfRule>
  </conditionalFormatting>
  <conditionalFormatting sqref="L1056">
    <cfRule type="expression" dxfId="30" priority="19459">
      <formula>$L1056=0</formula>
    </cfRule>
  </conditionalFormatting>
  <conditionalFormatting sqref="P1056">
    <cfRule type="expression" dxfId="30" priority="19458">
      <formula>$L1056=0</formula>
    </cfRule>
  </conditionalFormatting>
  <conditionalFormatting sqref="T1056">
    <cfRule type="expression" dxfId="30" priority="19457">
      <formula>$L1056=0</formula>
    </cfRule>
  </conditionalFormatting>
  <conditionalFormatting sqref="X1056">
    <cfRule type="expression" dxfId="30" priority="19456">
      <formula>$L1056=0</formula>
    </cfRule>
  </conditionalFormatting>
  <conditionalFormatting sqref="AB1056">
    <cfRule type="expression" dxfId="30" priority="19455">
      <formula>$L1056=0</formula>
    </cfRule>
  </conditionalFormatting>
  <conditionalFormatting sqref="A1057:C1057">
    <cfRule type="expression" dxfId="30" priority="12202">
      <formula>$L1057=0</formula>
    </cfRule>
  </conditionalFormatting>
  <conditionalFormatting sqref="B1057:C1057">
    <cfRule type="cellIs" dxfId="31" priority="48497" operator="lessThan">
      <formula>0</formula>
    </cfRule>
    <cfRule type="cellIs" dxfId="32" priority="33979" operator="lessThan">
      <formula>0</formula>
    </cfRule>
  </conditionalFormatting>
  <conditionalFormatting sqref="D1057">
    <cfRule type="expression" dxfId="30" priority="4943">
      <formula>$L1057=0</formula>
    </cfRule>
  </conditionalFormatting>
  <conditionalFormatting sqref="E1057:G1057">
    <cfRule type="expression" dxfId="30" priority="12201">
      <formula>$L1057=0</formula>
    </cfRule>
  </conditionalFormatting>
  <conditionalFormatting sqref="F1057:G1057">
    <cfRule type="cellIs" dxfId="31" priority="48496" operator="lessThan">
      <formula>0</formula>
    </cfRule>
    <cfRule type="cellIs" dxfId="32" priority="33978" operator="lessThan">
      <formula>0</formula>
    </cfRule>
  </conditionalFormatting>
  <conditionalFormatting sqref="H1057">
    <cfRule type="expression" dxfId="30" priority="4942">
      <formula>$L1057=0</formula>
    </cfRule>
  </conditionalFormatting>
  <conditionalFormatting sqref="I1057:K1057">
    <cfRule type="expression" dxfId="30" priority="12200">
      <formula>$L1057=0</formula>
    </cfRule>
  </conditionalFormatting>
  <conditionalFormatting sqref="J1057:K1057">
    <cfRule type="cellIs" dxfId="31" priority="48495" operator="lessThan">
      <formula>0</formula>
    </cfRule>
    <cfRule type="cellIs" dxfId="32" priority="33977" operator="lessThan">
      <formula>0</formula>
    </cfRule>
  </conditionalFormatting>
  <conditionalFormatting sqref="L1057">
    <cfRule type="expression" dxfId="30" priority="4941">
      <formula>$L1057=0</formula>
    </cfRule>
  </conditionalFormatting>
  <conditionalFormatting sqref="M1057:O1057">
    <cfRule type="expression" dxfId="30" priority="12199">
      <formula>$L1057=0</formula>
    </cfRule>
  </conditionalFormatting>
  <conditionalFormatting sqref="N1057:O1057">
    <cfRule type="cellIs" dxfId="31" priority="48494" operator="lessThan">
      <formula>0</formula>
    </cfRule>
    <cfRule type="cellIs" dxfId="32" priority="33976" operator="lessThan">
      <formula>0</formula>
    </cfRule>
  </conditionalFormatting>
  <conditionalFormatting sqref="P1057">
    <cfRule type="expression" dxfId="30" priority="4940">
      <formula>$L1057=0</formula>
    </cfRule>
  </conditionalFormatting>
  <conditionalFormatting sqref="Q1057:S1057">
    <cfRule type="expression" dxfId="30" priority="12198">
      <formula>$L1057=0</formula>
    </cfRule>
  </conditionalFormatting>
  <conditionalFormatting sqref="R1057:S1057">
    <cfRule type="cellIs" dxfId="31" priority="48493" operator="lessThan">
      <formula>0</formula>
    </cfRule>
    <cfRule type="cellIs" dxfId="32" priority="33975" operator="lessThan">
      <formula>0</formula>
    </cfRule>
  </conditionalFormatting>
  <conditionalFormatting sqref="T1057">
    <cfRule type="expression" dxfId="30" priority="4939">
      <formula>$L1057=0</formula>
    </cfRule>
  </conditionalFormatting>
  <conditionalFormatting sqref="U1057:W1057">
    <cfRule type="expression" dxfId="30" priority="12197">
      <formula>$L1057=0</formula>
    </cfRule>
  </conditionalFormatting>
  <conditionalFormatting sqref="V1057:W1057">
    <cfRule type="cellIs" dxfId="31" priority="48492" operator="lessThan">
      <formula>0</formula>
    </cfRule>
    <cfRule type="cellIs" dxfId="32" priority="33974" operator="lessThan">
      <formula>0</formula>
    </cfRule>
  </conditionalFormatting>
  <conditionalFormatting sqref="X1057">
    <cfRule type="expression" dxfId="30" priority="4938">
      <formula>$L1057=0</formula>
    </cfRule>
  </conditionalFormatting>
  <conditionalFormatting sqref="Y1057:AA1057">
    <cfRule type="expression" dxfId="30" priority="12196">
      <formula>$L1057=0</formula>
    </cfRule>
  </conditionalFormatting>
  <conditionalFormatting sqref="Z1057:AA1057">
    <cfRule type="cellIs" dxfId="31" priority="48491" operator="lessThan">
      <formula>0</formula>
    </cfRule>
    <cfRule type="cellIs" dxfId="32" priority="33973" operator="lessThan">
      <formula>0</formula>
    </cfRule>
  </conditionalFormatting>
  <conditionalFormatting sqref="AB1057">
    <cfRule type="expression" dxfId="30" priority="4937">
      <formula>$L1057=0</formula>
    </cfRule>
  </conditionalFormatting>
  <conditionalFormatting sqref="D1058">
    <cfRule type="expression" dxfId="30" priority="19454">
      <formula>$L1058=0</formula>
    </cfRule>
  </conditionalFormatting>
  <conditionalFormatting sqref="H1058">
    <cfRule type="expression" dxfId="30" priority="19453">
      <formula>$L1058=0</formula>
    </cfRule>
  </conditionalFormatting>
  <conditionalFormatting sqref="L1058">
    <cfRule type="expression" dxfId="30" priority="19452">
      <formula>$L1058=0</formula>
    </cfRule>
  </conditionalFormatting>
  <conditionalFormatting sqref="P1058">
    <cfRule type="expression" dxfId="30" priority="19451">
      <formula>$L1058=0</formula>
    </cfRule>
  </conditionalFormatting>
  <conditionalFormatting sqref="T1058">
    <cfRule type="expression" dxfId="30" priority="19450">
      <formula>$L1058=0</formula>
    </cfRule>
  </conditionalFormatting>
  <conditionalFormatting sqref="X1058">
    <cfRule type="expression" dxfId="30" priority="19449">
      <formula>$L1058=0</formula>
    </cfRule>
  </conditionalFormatting>
  <conditionalFormatting sqref="AB1058">
    <cfRule type="expression" dxfId="30" priority="19448">
      <formula>$L1058=0</formula>
    </cfRule>
  </conditionalFormatting>
  <conditionalFormatting sqref="A1059:C1059">
    <cfRule type="expression" dxfId="30" priority="12195">
      <formula>$L1059=0</formula>
    </cfRule>
  </conditionalFormatting>
  <conditionalFormatting sqref="B1059:C1059">
    <cfRule type="cellIs" dxfId="31" priority="48490" operator="lessThan">
      <formula>0</formula>
    </cfRule>
    <cfRule type="cellIs" dxfId="32" priority="33972" operator="lessThan">
      <formula>0</formula>
    </cfRule>
  </conditionalFormatting>
  <conditionalFormatting sqref="D1059">
    <cfRule type="expression" dxfId="30" priority="4936">
      <formula>$L1059=0</formula>
    </cfRule>
  </conditionalFormatting>
  <conditionalFormatting sqref="E1059:G1059">
    <cfRule type="expression" dxfId="30" priority="12194">
      <formula>$L1059=0</formula>
    </cfRule>
  </conditionalFormatting>
  <conditionalFormatting sqref="F1059:G1059">
    <cfRule type="cellIs" dxfId="31" priority="48489" operator="lessThan">
      <formula>0</formula>
    </cfRule>
    <cfRule type="cellIs" dxfId="32" priority="33971" operator="lessThan">
      <formula>0</formula>
    </cfRule>
  </conditionalFormatting>
  <conditionalFormatting sqref="H1059">
    <cfRule type="expression" dxfId="30" priority="4935">
      <formula>$L1059=0</formula>
    </cfRule>
  </conditionalFormatting>
  <conditionalFormatting sqref="I1059:K1059">
    <cfRule type="expression" dxfId="30" priority="12193">
      <formula>$L1059=0</formula>
    </cfRule>
  </conditionalFormatting>
  <conditionalFormatting sqref="J1059:K1059">
    <cfRule type="cellIs" dxfId="31" priority="48488" operator="lessThan">
      <formula>0</formula>
    </cfRule>
    <cfRule type="cellIs" dxfId="32" priority="33970" operator="lessThan">
      <formula>0</formula>
    </cfRule>
  </conditionalFormatting>
  <conditionalFormatting sqref="L1059">
    <cfRule type="expression" dxfId="30" priority="4934">
      <formula>$L1059=0</formula>
    </cfRule>
  </conditionalFormatting>
  <conditionalFormatting sqref="M1059:O1059">
    <cfRule type="expression" dxfId="30" priority="12192">
      <formula>$L1059=0</formula>
    </cfRule>
  </conditionalFormatting>
  <conditionalFormatting sqref="N1059:O1059">
    <cfRule type="cellIs" dxfId="31" priority="48487" operator="lessThan">
      <formula>0</formula>
    </cfRule>
    <cfRule type="cellIs" dxfId="32" priority="33969" operator="lessThan">
      <formula>0</formula>
    </cfRule>
  </conditionalFormatting>
  <conditionalFormatting sqref="P1059">
    <cfRule type="expression" dxfId="30" priority="4933">
      <formula>$L1059=0</formula>
    </cfRule>
  </conditionalFormatting>
  <conditionalFormatting sqref="Q1059:S1059">
    <cfRule type="expression" dxfId="30" priority="12191">
      <formula>$L1059=0</formula>
    </cfRule>
  </conditionalFormatting>
  <conditionalFormatting sqref="R1059:S1059">
    <cfRule type="cellIs" dxfId="31" priority="48486" operator="lessThan">
      <formula>0</formula>
    </cfRule>
    <cfRule type="cellIs" dxfId="32" priority="33968" operator="lessThan">
      <formula>0</formula>
    </cfRule>
  </conditionalFormatting>
  <conditionalFormatting sqref="T1059">
    <cfRule type="expression" dxfId="30" priority="4932">
      <formula>$L1059=0</formula>
    </cfRule>
  </conditionalFormatting>
  <conditionalFormatting sqref="U1059:W1059">
    <cfRule type="expression" dxfId="30" priority="12190">
      <formula>$L1059=0</formula>
    </cfRule>
  </conditionalFormatting>
  <conditionalFormatting sqref="V1059:W1059">
    <cfRule type="cellIs" dxfId="31" priority="48485" operator="lessThan">
      <formula>0</formula>
    </cfRule>
    <cfRule type="cellIs" dxfId="32" priority="33967" operator="lessThan">
      <formula>0</formula>
    </cfRule>
  </conditionalFormatting>
  <conditionalFormatting sqref="X1059">
    <cfRule type="expression" dxfId="30" priority="4931">
      <formula>$L1059=0</formula>
    </cfRule>
  </conditionalFormatting>
  <conditionalFormatting sqref="Y1059:AA1059">
    <cfRule type="expression" dxfId="30" priority="12189">
      <formula>$L1059=0</formula>
    </cfRule>
  </conditionalFormatting>
  <conditionalFormatting sqref="Z1059:AA1059">
    <cfRule type="cellIs" dxfId="31" priority="48484" operator="lessThan">
      <formula>0</formula>
    </cfRule>
    <cfRule type="cellIs" dxfId="32" priority="33966" operator="lessThan">
      <formula>0</formula>
    </cfRule>
  </conditionalFormatting>
  <conditionalFormatting sqref="AB1059">
    <cfRule type="expression" dxfId="30" priority="4930">
      <formula>$L1059=0</formula>
    </cfRule>
  </conditionalFormatting>
  <conditionalFormatting sqref="D1060">
    <cfRule type="expression" dxfId="30" priority="19447">
      <formula>$L1060=0</formula>
    </cfRule>
  </conditionalFormatting>
  <conditionalFormatting sqref="H1060">
    <cfRule type="expression" dxfId="30" priority="19446">
      <formula>$L1060=0</formula>
    </cfRule>
  </conditionalFormatting>
  <conditionalFormatting sqref="L1060">
    <cfRule type="expression" dxfId="30" priority="19445">
      <formula>$L1060=0</formula>
    </cfRule>
  </conditionalFormatting>
  <conditionalFormatting sqref="P1060">
    <cfRule type="expression" dxfId="30" priority="19444">
      <formula>$L1060=0</formula>
    </cfRule>
  </conditionalFormatting>
  <conditionalFormatting sqref="T1060">
    <cfRule type="expression" dxfId="30" priority="19443">
      <formula>$L1060=0</formula>
    </cfRule>
  </conditionalFormatting>
  <conditionalFormatting sqref="X1060">
    <cfRule type="expression" dxfId="30" priority="19442">
      <formula>$L1060=0</formula>
    </cfRule>
  </conditionalFormatting>
  <conditionalFormatting sqref="AB1060">
    <cfRule type="expression" dxfId="30" priority="19441">
      <formula>$L1060=0</formula>
    </cfRule>
  </conditionalFormatting>
  <conditionalFormatting sqref="A1061:C1061">
    <cfRule type="expression" dxfId="30" priority="12188">
      <formula>$L1061=0</formula>
    </cfRule>
  </conditionalFormatting>
  <conditionalFormatting sqref="B1061:C1061">
    <cfRule type="cellIs" dxfId="31" priority="48483" operator="lessThan">
      <formula>0</formula>
    </cfRule>
    <cfRule type="cellIs" dxfId="32" priority="33965" operator="lessThan">
      <formula>0</formula>
    </cfRule>
  </conditionalFormatting>
  <conditionalFormatting sqref="D1061">
    <cfRule type="expression" dxfId="30" priority="4929">
      <formula>$L1061=0</formula>
    </cfRule>
  </conditionalFormatting>
  <conditionalFormatting sqref="E1061:G1061">
    <cfRule type="expression" dxfId="30" priority="12187">
      <formula>$L1061=0</formula>
    </cfRule>
  </conditionalFormatting>
  <conditionalFormatting sqref="F1061:G1061">
    <cfRule type="cellIs" dxfId="31" priority="48482" operator="lessThan">
      <formula>0</formula>
    </cfRule>
    <cfRule type="cellIs" dxfId="32" priority="33964" operator="lessThan">
      <formula>0</formula>
    </cfRule>
  </conditionalFormatting>
  <conditionalFormatting sqref="H1061">
    <cfRule type="expression" dxfId="30" priority="4928">
      <formula>$L1061=0</formula>
    </cfRule>
  </conditionalFormatting>
  <conditionalFormatting sqref="I1061:K1061">
    <cfRule type="expression" dxfId="30" priority="12186">
      <formula>$L1061=0</formula>
    </cfRule>
  </conditionalFormatting>
  <conditionalFormatting sqref="J1061:K1061">
    <cfRule type="cellIs" dxfId="31" priority="48481" operator="lessThan">
      <formula>0</formula>
    </cfRule>
    <cfRule type="cellIs" dxfId="32" priority="33963" operator="lessThan">
      <formula>0</formula>
    </cfRule>
  </conditionalFormatting>
  <conditionalFormatting sqref="L1061">
    <cfRule type="expression" dxfId="30" priority="4927">
      <formula>$L1061=0</formula>
    </cfRule>
  </conditionalFormatting>
  <conditionalFormatting sqref="M1061:O1061">
    <cfRule type="expression" dxfId="30" priority="12185">
      <formula>$L1061=0</formula>
    </cfRule>
  </conditionalFormatting>
  <conditionalFormatting sqref="N1061:O1061">
    <cfRule type="cellIs" dxfId="31" priority="48480" operator="lessThan">
      <formula>0</formula>
    </cfRule>
    <cfRule type="cellIs" dxfId="32" priority="33962" operator="lessThan">
      <formula>0</formula>
    </cfRule>
  </conditionalFormatting>
  <conditionalFormatting sqref="P1061">
    <cfRule type="expression" dxfId="30" priority="4926">
      <formula>$L1061=0</formula>
    </cfRule>
  </conditionalFormatting>
  <conditionalFormatting sqref="Q1061:S1061">
    <cfRule type="expression" dxfId="30" priority="12184">
      <formula>$L1061=0</formula>
    </cfRule>
  </conditionalFormatting>
  <conditionalFormatting sqref="R1061:S1061">
    <cfRule type="cellIs" dxfId="31" priority="48479" operator="lessThan">
      <formula>0</formula>
    </cfRule>
    <cfRule type="cellIs" dxfId="32" priority="33961" operator="lessThan">
      <formula>0</formula>
    </cfRule>
  </conditionalFormatting>
  <conditionalFormatting sqref="T1061">
    <cfRule type="expression" dxfId="30" priority="4925">
      <formula>$L1061=0</formula>
    </cfRule>
  </conditionalFormatting>
  <conditionalFormatting sqref="U1061:W1061">
    <cfRule type="expression" dxfId="30" priority="12183">
      <formula>$L1061=0</formula>
    </cfRule>
  </conditionalFormatting>
  <conditionalFormatting sqref="V1061:W1061">
    <cfRule type="cellIs" dxfId="31" priority="48478" operator="lessThan">
      <formula>0</formula>
    </cfRule>
    <cfRule type="cellIs" dxfId="32" priority="33960" operator="lessThan">
      <formula>0</formula>
    </cfRule>
  </conditionalFormatting>
  <conditionalFormatting sqref="X1061">
    <cfRule type="expression" dxfId="30" priority="4924">
      <formula>$L1061=0</formula>
    </cfRule>
  </conditionalFormatting>
  <conditionalFormatting sqref="Y1061:AA1061">
    <cfRule type="expression" dxfId="30" priority="12182">
      <formula>$L1061=0</formula>
    </cfRule>
  </conditionalFormatting>
  <conditionalFormatting sqref="Z1061:AA1061">
    <cfRule type="cellIs" dxfId="31" priority="48477" operator="lessThan">
      <formula>0</formula>
    </cfRule>
    <cfRule type="cellIs" dxfId="32" priority="33959" operator="lessThan">
      <formula>0</formula>
    </cfRule>
  </conditionalFormatting>
  <conditionalFormatting sqref="AB1061">
    <cfRule type="expression" dxfId="30" priority="4923">
      <formula>$L1061=0</formula>
    </cfRule>
  </conditionalFormatting>
  <conditionalFormatting sqref="D1062">
    <cfRule type="expression" dxfId="30" priority="19440">
      <formula>$L1062=0</formula>
    </cfRule>
  </conditionalFormatting>
  <conditionalFormatting sqref="H1062">
    <cfRule type="expression" dxfId="30" priority="19439">
      <formula>$L1062=0</formula>
    </cfRule>
  </conditionalFormatting>
  <conditionalFormatting sqref="L1062">
    <cfRule type="expression" dxfId="30" priority="19438">
      <formula>$L1062=0</formula>
    </cfRule>
  </conditionalFormatting>
  <conditionalFormatting sqref="P1062">
    <cfRule type="expression" dxfId="30" priority="19437">
      <formula>$L1062=0</formula>
    </cfRule>
  </conditionalFormatting>
  <conditionalFormatting sqref="T1062">
    <cfRule type="expression" dxfId="30" priority="19436">
      <formula>$L1062=0</formula>
    </cfRule>
  </conditionalFormatting>
  <conditionalFormatting sqref="X1062">
    <cfRule type="expression" dxfId="30" priority="19435">
      <formula>$L1062=0</formula>
    </cfRule>
  </conditionalFormatting>
  <conditionalFormatting sqref="AB1062">
    <cfRule type="expression" dxfId="30" priority="19434">
      <formula>$L1062=0</formula>
    </cfRule>
  </conditionalFormatting>
  <conditionalFormatting sqref="A1063:C1063">
    <cfRule type="expression" dxfId="30" priority="12181">
      <formula>$L1063=0</formula>
    </cfRule>
  </conditionalFormatting>
  <conditionalFormatting sqref="B1063:C1063">
    <cfRule type="cellIs" dxfId="31" priority="48476" operator="lessThan">
      <formula>0</formula>
    </cfRule>
    <cfRule type="cellIs" dxfId="32" priority="33958" operator="lessThan">
      <formula>0</formula>
    </cfRule>
  </conditionalFormatting>
  <conditionalFormatting sqref="D1063">
    <cfRule type="expression" dxfId="30" priority="4922">
      <formula>$L1063=0</formula>
    </cfRule>
  </conditionalFormatting>
  <conditionalFormatting sqref="E1063:G1063">
    <cfRule type="expression" dxfId="30" priority="12180">
      <formula>$L1063=0</formula>
    </cfRule>
  </conditionalFormatting>
  <conditionalFormatting sqref="F1063:G1063">
    <cfRule type="cellIs" dxfId="31" priority="48475" operator="lessThan">
      <formula>0</formula>
    </cfRule>
    <cfRule type="cellIs" dxfId="32" priority="33957" operator="lessThan">
      <formula>0</formula>
    </cfRule>
  </conditionalFormatting>
  <conditionalFormatting sqref="H1063">
    <cfRule type="expression" dxfId="30" priority="4921">
      <formula>$L1063=0</formula>
    </cfRule>
  </conditionalFormatting>
  <conditionalFormatting sqref="I1063:K1063">
    <cfRule type="expression" dxfId="30" priority="12179">
      <formula>$L1063=0</formula>
    </cfRule>
  </conditionalFormatting>
  <conditionalFormatting sqref="J1063:K1063">
    <cfRule type="cellIs" dxfId="31" priority="48474" operator="lessThan">
      <formula>0</formula>
    </cfRule>
    <cfRule type="cellIs" dxfId="32" priority="33956" operator="lessThan">
      <formula>0</formula>
    </cfRule>
  </conditionalFormatting>
  <conditionalFormatting sqref="L1063">
    <cfRule type="expression" dxfId="30" priority="4920">
      <formula>$L1063=0</formula>
    </cfRule>
  </conditionalFormatting>
  <conditionalFormatting sqref="M1063:O1063">
    <cfRule type="expression" dxfId="30" priority="12178">
      <formula>$L1063=0</formula>
    </cfRule>
  </conditionalFormatting>
  <conditionalFormatting sqref="N1063:O1063">
    <cfRule type="cellIs" dxfId="31" priority="48473" operator="lessThan">
      <formula>0</formula>
    </cfRule>
    <cfRule type="cellIs" dxfId="32" priority="33955" operator="lessThan">
      <formula>0</formula>
    </cfRule>
  </conditionalFormatting>
  <conditionalFormatting sqref="P1063">
    <cfRule type="expression" dxfId="30" priority="4919">
      <formula>$L1063=0</formula>
    </cfRule>
  </conditionalFormatting>
  <conditionalFormatting sqref="Q1063:S1063">
    <cfRule type="expression" dxfId="30" priority="12177">
      <formula>$L1063=0</formula>
    </cfRule>
  </conditionalFormatting>
  <conditionalFormatting sqref="R1063:S1063">
    <cfRule type="cellIs" dxfId="31" priority="48472" operator="lessThan">
      <formula>0</formula>
    </cfRule>
    <cfRule type="cellIs" dxfId="32" priority="33954" operator="lessThan">
      <formula>0</formula>
    </cfRule>
  </conditionalFormatting>
  <conditionalFormatting sqref="T1063">
    <cfRule type="expression" dxfId="30" priority="4918">
      <formula>$L1063=0</formula>
    </cfRule>
  </conditionalFormatting>
  <conditionalFormatting sqref="U1063:W1063">
    <cfRule type="expression" dxfId="30" priority="12176">
      <formula>$L1063=0</formula>
    </cfRule>
  </conditionalFormatting>
  <conditionalFormatting sqref="V1063:W1063">
    <cfRule type="cellIs" dxfId="31" priority="48471" operator="lessThan">
      <formula>0</formula>
    </cfRule>
    <cfRule type="cellIs" dxfId="32" priority="33953" operator="lessThan">
      <formula>0</formula>
    </cfRule>
  </conditionalFormatting>
  <conditionalFormatting sqref="X1063">
    <cfRule type="expression" dxfId="30" priority="4917">
      <formula>$L1063=0</formula>
    </cfRule>
  </conditionalFormatting>
  <conditionalFormatting sqref="Y1063:AA1063">
    <cfRule type="expression" dxfId="30" priority="12175">
      <formula>$L1063=0</formula>
    </cfRule>
  </conditionalFormatting>
  <conditionalFormatting sqref="Z1063:AA1063">
    <cfRule type="cellIs" dxfId="31" priority="48470" operator="lessThan">
      <formula>0</formula>
    </cfRule>
    <cfRule type="cellIs" dxfId="32" priority="33952" operator="lessThan">
      <formula>0</formula>
    </cfRule>
  </conditionalFormatting>
  <conditionalFormatting sqref="AB1063">
    <cfRule type="expression" dxfId="30" priority="4916">
      <formula>$L1063=0</formula>
    </cfRule>
  </conditionalFormatting>
  <conditionalFormatting sqref="D1064">
    <cfRule type="expression" dxfId="30" priority="19433">
      <formula>$L1064=0</formula>
    </cfRule>
  </conditionalFormatting>
  <conditionalFormatting sqref="H1064">
    <cfRule type="expression" dxfId="30" priority="19432">
      <formula>$L1064=0</formula>
    </cfRule>
  </conditionalFormatting>
  <conditionalFormatting sqref="L1064">
    <cfRule type="expression" dxfId="30" priority="19431">
      <formula>$L1064=0</formula>
    </cfRule>
  </conditionalFormatting>
  <conditionalFormatting sqref="P1064">
    <cfRule type="expression" dxfId="30" priority="19430">
      <formula>$L1064=0</formula>
    </cfRule>
  </conditionalFormatting>
  <conditionalFormatting sqref="T1064">
    <cfRule type="expression" dxfId="30" priority="19429">
      <formula>$L1064=0</formula>
    </cfRule>
  </conditionalFormatting>
  <conditionalFormatting sqref="X1064">
    <cfRule type="expression" dxfId="30" priority="19428">
      <formula>$L1064=0</formula>
    </cfRule>
  </conditionalFormatting>
  <conditionalFormatting sqref="AB1064">
    <cfRule type="expression" dxfId="30" priority="19427">
      <formula>$L1064=0</formula>
    </cfRule>
  </conditionalFormatting>
  <conditionalFormatting sqref="A1065:C1065">
    <cfRule type="expression" dxfId="30" priority="12174">
      <formula>$L1065=0</formula>
    </cfRule>
  </conditionalFormatting>
  <conditionalFormatting sqref="B1065:C1065">
    <cfRule type="cellIs" dxfId="31" priority="48469" operator="lessThan">
      <formula>0</formula>
    </cfRule>
    <cfRule type="cellIs" dxfId="32" priority="33951" operator="lessThan">
      <formula>0</formula>
    </cfRule>
  </conditionalFormatting>
  <conditionalFormatting sqref="D1065">
    <cfRule type="expression" dxfId="30" priority="4915">
      <formula>$L1065=0</formula>
    </cfRule>
  </conditionalFormatting>
  <conditionalFormatting sqref="E1065:G1065">
    <cfRule type="expression" dxfId="30" priority="12173">
      <formula>$L1065=0</formula>
    </cfRule>
  </conditionalFormatting>
  <conditionalFormatting sqref="F1065:G1065">
    <cfRule type="cellIs" dxfId="31" priority="48468" operator="lessThan">
      <formula>0</formula>
    </cfRule>
    <cfRule type="cellIs" dxfId="32" priority="33950" operator="lessThan">
      <formula>0</formula>
    </cfRule>
  </conditionalFormatting>
  <conditionalFormatting sqref="H1065">
    <cfRule type="expression" dxfId="30" priority="4914">
      <formula>$L1065=0</formula>
    </cfRule>
  </conditionalFormatting>
  <conditionalFormatting sqref="I1065:K1065">
    <cfRule type="expression" dxfId="30" priority="12172">
      <formula>$L1065=0</formula>
    </cfRule>
  </conditionalFormatting>
  <conditionalFormatting sqref="J1065:K1065">
    <cfRule type="cellIs" dxfId="31" priority="48467" operator="lessThan">
      <formula>0</formula>
    </cfRule>
    <cfRule type="cellIs" dxfId="32" priority="33949" operator="lessThan">
      <formula>0</formula>
    </cfRule>
  </conditionalFormatting>
  <conditionalFormatting sqref="L1065">
    <cfRule type="expression" dxfId="30" priority="4913">
      <formula>$L1065=0</formula>
    </cfRule>
  </conditionalFormatting>
  <conditionalFormatting sqref="M1065:O1065">
    <cfRule type="expression" dxfId="30" priority="12171">
      <formula>$L1065=0</formula>
    </cfRule>
  </conditionalFormatting>
  <conditionalFormatting sqref="N1065:O1065">
    <cfRule type="cellIs" dxfId="31" priority="48466" operator="lessThan">
      <formula>0</formula>
    </cfRule>
    <cfRule type="cellIs" dxfId="32" priority="33948" operator="lessThan">
      <formula>0</formula>
    </cfRule>
  </conditionalFormatting>
  <conditionalFormatting sqref="P1065">
    <cfRule type="expression" dxfId="30" priority="4912">
      <formula>$L1065=0</formula>
    </cfRule>
  </conditionalFormatting>
  <conditionalFormatting sqref="Q1065:S1065">
    <cfRule type="expression" dxfId="30" priority="12170">
      <formula>$L1065=0</formula>
    </cfRule>
  </conditionalFormatting>
  <conditionalFormatting sqref="R1065:S1065">
    <cfRule type="cellIs" dxfId="31" priority="48465" operator="lessThan">
      <formula>0</formula>
    </cfRule>
    <cfRule type="cellIs" dxfId="32" priority="33947" operator="lessThan">
      <formula>0</formula>
    </cfRule>
  </conditionalFormatting>
  <conditionalFormatting sqref="T1065">
    <cfRule type="expression" dxfId="30" priority="4911">
      <formula>$L1065=0</formula>
    </cfRule>
  </conditionalFormatting>
  <conditionalFormatting sqref="U1065:W1065">
    <cfRule type="expression" dxfId="30" priority="12169">
      <formula>$L1065=0</formula>
    </cfRule>
  </conditionalFormatting>
  <conditionalFormatting sqref="V1065:W1065">
    <cfRule type="cellIs" dxfId="31" priority="48464" operator="lessThan">
      <formula>0</formula>
    </cfRule>
    <cfRule type="cellIs" dxfId="32" priority="33946" operator="lessThan">
      <formula>0</formula>
    </cfRule>
  </conditionalFormatting>
  <conditionalFormatting sqref="X1065">
    <cfRule type="expression" dxfId="30" priority="4910">
      <formula>$L1065=0</formula>
    </cfRule>
  </conditionalFormatting>
  <conditionalFormatting sqref="Y1065:AA1065">
    <cfRule type="expression" dxfId="30" priority="12168">
      <formula>$L1065=0</formula>
    </cfRule>
  </conditionalFormatting>
  <conditionalFormatting sqref="Z1065:AA1065">
    <cfRule type="cellIs" dxfId="31" priority="48463" operator="lessThan">
      <formula>0</formula>
    </cfRule>
    <cfRule type="cellIs" dxfId="32" priority="33945" operator="lessThan">
      <formula>0</formula>
    </cfRule>
  </conditionalFormatting>
  <conditionalFormatting sqref="AB1065">
    <cfRule type="expression" dxfId="30" priority="4909">
      <formula>$L1065=0</formula>
    </cfRule>
  </conditionalFormatting>
  <conditionalFormatting sqref="D1066">
    <cfRule type="expression" dxfId="30" priority="19426">
      <formula>$L1066=0</formula>
    </cfRule>
  </conditionalFormatting>
  <conditionalFormatting sqref="H1066">
    <cfRule type="expression" dxfId="30" priority="19425">
      <formula>$L1066=0</formula>
    </cfRule>
  </conditionalFormatting>
  <conditionalFormatting sqref="L1066">
    <cfRule type="expression" dxfId="30" priority="19424">
      <formula>$L1066=0</formula>
    </cfRule>
  </conditionalFormatting>
  <conditionalFormatting sqref="P1066">
    <cfRule type="expression" dxfId="30" priority="19423">
      <formula>$L1066=0</formula>
    </cfRule>
  </conditionalFormatting>
  <conditionalFormatting sqref="T1066">
    <cfRule type="expression" dxfId="30" priority="19422">
      <formula>$L1066=0</formula>
    </cfRule>
  </conditionalFormatting>
  <conditionalFormatting sqref="X1066">
    <cfRule type="expression" dxfId="30" priority="19421">
      <formula>$L1066=0</formula>
    </cfRule>
  </conditionalFormatting>
  <conditionalFormatting sqref="AB1066">
    <cfRule type="expression" dxfId="30" priority="19420">
      <formula>$L1066=0</formula>
    </cfRule>
  </conditionalFormatting>
  <conditionalFormatting sqref="A1067:C1067">
    <cfRule type="expression" dxfId="30" priority="12167">
      <formula>$L1067=0</formula>
    </cfRule>
  </conditionalFormatting>
  <conditionalFormatting sqref="B1067:C1067">
    <cfRule type="cellIs" dxfId="31" priority="48462" operator="lessThan">
      <formula>0</formula>
    </cfRule>
    <cfRule type="cellIs" dxfId="32" priority="33944" operator="lessThan">
      <formula>0</formula>
    </cfRule>
  </conditionalFormatting>
  <conditionalFormatting sqref="D1067">
    <cfRule type="expression" dxfId="30" priority="4908">
      <formula>$L1067=0</formula>
    </cfRule>
  </conditionalFormatting>
  <conditionalFormatting sqref="E1067:G1067">
    <cfRule type="expression" dxfId="30" priority="12166">
      <formula>$L1067=0</formula>
    </cfRule>
  </conditionalFormatting>
  <conditionalFormatting sqref="F1067:G1067">
    <cfRule type="cellIs" dxfId="31" priority="48461" operator="lessThan">
      <formula>0</formula>
    </cfRule>
    <cfRule type="cellIs" dxfId="32" priority="33943" operator="lessThan">
      <formula>0</formula>
    </cfRule>
  </conditionalFormatting>
  <conditionalFormatting sqref="H1067">
    <cfRule type="expression" dxfId="30" priority="4907">
      <formula>$L1067=0</formula>
    </cfRule>
  </conditionalFormatting>
  <conditionalFormatting sqref="I1067:K1067">
    <cfRule type="expression" dxfId="30" priority="12165">
      <formula>$L1067=0</formula>
    </cfRule>
  </conditionalFormatting>
  <conditionalFormatting sqref="J1067:K1067">
    <cfRule type="cellIs" dxfId="31" priority="48460" operator="lessThan">
      <formula>0</formula>
    </cfRule>
    <cfRule type="cellIs" dxfId="32" priority="33942" operator="lessThan">
      <formula>0</formula>
    </cfRule>
  </conditionalFormatting>
  <conditionalFormatting sqref="L1067">
    <cfRule type="expression" dxfId="30" priority="4906">
      <formula>$L1067=0</formula>
    </cfRule>
  </conditionalFormatting>
  <conditionalFormatting sqref="M1067:O1067">
    <cfRule type="expression" dxfId="30" priority="12164">
      <formula>$L1067=0</formula>
    </cfRule>
  </conditionalFormatting>
  <conditionalFormatting sqref="N1067:O1067">
    <cfRule type="cellIs" dxfId="31" priority="48459" operator="lessThan">
      <formula>0</formula>
    </cfRule>
    <cfRule type="cellIs" dxfId="32" priority="33941" operator="lessThan">
      <formula>0</formula>
    </cfRule>
  </conditionalFormatting>
  <conditionalFormatting sqref="P1067">
    <cfRule type="expression" dxfId="30" priority="4905">
      <formula>$L1067=0</formula>
    </cfRule>
  </conditionalFormatting>
  <conditionalFormatting sqref="Q1067:S1067">
    <cfRule type="expression" dxfId="30" priority="12163">
      <formula>$L1067=0</formula>
    </cfRule>
  </conditionalFormatting>
  <conditionalFormatting sqref="R1067:S1067">
    <cfRule type="cellIs" dxfId="31" priority="48458" operator="lessThan">
      <formula>0</formula>
    </cfRule>
    <cfRule type="cellIs" dxfId="32" priority="33940" operator="lessThan">
      <formula>0</formula>
    </cfRule>
  </conditionalFormatting>
  <conditionalFormatting sqref="T1067">
    <cfRule type="expression" dxfId="30" priority="4904">
      <formula>$L1067=0</formula>
    </cfRule>
  </conditionalFormatting>
  <conditionalFormatting sqref="U1067:W1067">
    <cfRule type="expression" dxfId="30" priority="12162">
      <formula>$L1067=0</formula>
    </cfRule>
  </conditionalFormatting>
  <conditionalFormatting sqref="V1067:W1067">
    <cfRule type="cellIs" dxfId="31" priority="48457" operator="lessThan">
      <formula>0</formula>
    </cfRule>
    <cfRule type="cellIs" dxfId="32" priority="33939" operator="lessThan">
      <formula>0</formula>
    </cfRule>
  </conditionalFormatting>
  <conditionalFormatting sqref="X1067">
    <cfRule type="expression" dxfId="30" priority="4903">
      <formula>$L1067=0</formula>
    </cfRule>
  </conditionalFormatting>
  <conditionalFormatting sqref="Y1067:AA1067">
    <cfRule type="expression" dxfId="30" priority="12161">
      <formula>$L1067=0</formula>
    </cfRule>
  </conditionalFormatting>
  <conditionalFormatting sqref="Z1067:AA1067">
    <cfRule type="cellIs" dxfId="31" priority="48456" operator="lessThan">
      <formula>0</formula>
    </cfRule>
    <cfRule type="cellIs" dxfId="32" priority="33938" operator="lessThan">
      <formula>0</formula>
    </cfRule>
  </conditionalFormatting>
  <conditionalFormatting sqref="AB1067">
    <cfRule type="expression" dxfId="30" priority="4902">
      <formula>$L1067=0</formula>
    </cfRule>
  </conditionalFormatting>
  <conditionalFormatting sqref="D1068">
    <cfRule type="expression" dxfId="30" priority="19419">
      <formula>$L1068=0</formula>
    </cfRule>
  </conditionalFormatting>
  <conditionalFormatting sqref="H1068">
    <cfRule type="expression" dxfId="30" priority="19418">
      <formula>$L1068=0</formula>
    </cfRule>
  </conditionalFormatting>
  <conditionalFormatting sqref="L1068">
    <cfRule type="expression" dxfId="30" priority="19417">
      <formula>$L1068=0</formula>
    </cfRule>
  </conditionalFormatting>
  <conditionalFormatting sqref="P1068">
    <cfRule type="expression" dxfId="30" priority="19416">
      <formula>$L1068=0</formula>
    </cfRule>
  </conditionalFormatting>
  <conditionalFormatting sqref="T1068">
    <cfRule type="expression" dxfId="30" priority="19415">
      <formula>$L1068=0</formula>
    </cfRule>
  </conditionalFormatting>
  <conditionalFormatting sqref="X1068">
    <cfRule type="expression" dxfId="30" priority="19414">
      <formula>$L1068=0</formula>
    </cfRule>
  </conditionalFormatting>
  <conditionalFormatting sqref="AB1068">
    <cfRule type="expression" dxfId="30" priority="19413">
      <formula>$L1068=0</formula>
    </cfRule>
  </conditionalFormatting>
  <conditionalFormatting sqref="A1069:C1069">
    <cfRule type="expression" dxfId="30" priority="12160">
      <formula>$L1069=0</formula>
    </cfRule>
  </conditionalFormatting>
  <conditionalFormatting sqref="B1069:C1069">
    <cfRule type="cellIs" dxfId="31" priority="48455" operator="lessThan">
      <formula>0</formula>
    </cfRule>
    <cfRule type="cellIs" dxfId="32" priority="33937" operator="lessThan">
      <formula>0</formula>
    </cfRule>
  </conditionalFormatting>
  <conditionalFormatting sqref="D1069">
    <cfRule type="expression" dxfId="30" priority="4901">
      <formula>$L1069=0</formula>
    </cfRule>
  </conditionalFormatting>
  <conditionalFormatting sqref="E1069:G1069">
    <cfRule type="expression" dxfId="30" priority="12159">
      <formula>$L1069=0</formula>
    </cfRule>
  </conditionalFormatting>
  <conditionalFormatting sqref="F1069:G1069">
    <cfRule type="cellIs" dxfId="31" priority="48454" operator="lessThan">
      <formula>0</formula>
    </cfRule>
    <cfRule type="cellIs" dxfId="32" priority="33936" operator="lessThan">
      <formula>0</formula>
    </cfRule>
  </conditionalFormatting>
  <conditionalFormatting sqref="H1069">
    <cfRule type="expression" dxfId="30" priority="4900">
      <formula>$L1069=0</formula>
    </cfRule>
  </conditionalFormatting>
  <conditionalFormatting sqref="I1069:K1069">
    <cfRule type="expression" dxfId="30" priority="12158">
      <formula>$L1069=0</formula>
    </cfRule>
  </conditionalFormatting>
  <conditionalFormatting sqref="J1069:K1069">
    <cfRule type="cellIs" dxfId="31" priority="48453" operator="lessThan">
      <formula>0</formula>
    </cfRule>
    <cfRule type="cellIs" dxfId="32" priority="33935" operator="lessThan">
      <formula>0</formula>
    </cfRule>
  </conditionalFormatting>
  <conditionalFormatting sqref="L1069">
    <cfRule type="expression" dxfId="30" priority="4899">
      <formula>$L1069=0</formula>
    </cfRule>
  </conditionalFormatting>
  <conditionalFormatting sqref="M1069:O1069">
    <cfRule type="expression" dxfId="30" priority="12157">
      <formula>$L1069=0</formula>
    </cfRule>
  </conditionalFormatting>
  <conditionalFormatting sqref="N1069:O1069">
    <cfRule type="cellIs" dxfId="31" priority="48452" operator="lessThan">
      <formula>0</formula>
    </cfRule>
    <cfRule type="cellIs" dxfId="32" priority="33934" operator="lessThan">
      <formula>0</formula>
    </cfRule>
  </conditionalFormatting>
  <conditionalFormatting sqref="P1069">
    <cfRule type="expression" dxfId="30" priority="4898">
      <formula>$L1069=0</formula>
    </cfRule>
  </conditionalFormatting>
  <conditionalFormatting sqref="Q1069:S1069">
    <cfRule type="expression" dxfId="30" priority="12156">
      <formula>$L1069=0</formula>
    </cfRule>
  </conditionalFormatting>
  <conditionalFormatting sqref="R1069:S1069">
    <cfRule type="cellIs" dxfId="31" priority="48451" operator="lessThan">
      <formula>0</formula>
    </cfRule>
    <cfRule type="cellIs" dxfId="32" priority="33933" operator="lessThan">
      <formula>0</formula>
    </cfRule>
  </conditionalFormatting>
  <conditionalFormatting sqref="T1069">
    <cfRule type="expression" dxfId="30" priority="4897">
      <formula>$L1069=0</formula>
    </cfRule>
  </conditionalFormatting>
  <conditionalFormatting sqref="U1069:W1069">
    <cfRule type="expression" dxfId="30" priority="12155">
      <formula>$L1069=0</formula>
    </cfRule>
  </conditionalFormatting>
  <conditionalFormatting sqref="V1069:W1069">
    <cfRule type="cellIs" dxfId="31" priority="48450" operator="lessThan">
      <formula>0</formula>
    </cfRule>
    <cfRule type="cellIs" dxfId="32" priority="33932" operator="lessThan">
      <formula>0</formula>
    </cfRule>
  </conditionalFormatting>
  <conditionalFormatting sqref="X1069">
    <cfRule type="expression" dxfId="30" priority="4896">
      <formula>$L1069=0</formula>
    </cfRule>
  </conditionalFormatting>
  <conditionalFormatting sqref="Y1069:AA1069">
    <cfRule type="expression" dxfId="30" priority="12154">
      <formula>$L1069=0</formula>
    </cfRule>
  </conditionalFormatting>
  <conditionalFormatting sqref="Z1069:AA1069">
    <cfRule type="cellIs" dxfId="31" priority="48449" operator="lessThan">
      <formula>0</formula>
    </cfRule>
    <cfRule type="cellIs" dxfId="32" priority="33931" operator="lessThan">
      <formula>0</formula>
    </cfRule>
  </conditionalFormatting>
  <conditionalFormatting sqref="AB1069">
    <cfRule type="expression" dxfId="30" priority="4895">
      <formula>$L1069=0</formula>
    </cfRule>
  </conditionalFormatting>
  <conditionalFormatting sqref="D1070">
    <cfRule type="expression" dxfId="30" priority="19412">
      <formula>$L1070=0</formula>
    </cfRule>
  </conditionalFormatting>
  <conditionalFormatting sqref="H1070">
    <cfRule type="expression" dxfId="30" priority="19411">
      <formula>$L1070=0</formula>
    </cfRule>
  </conditionalFormatting>
  <conditionalFormatting sqref="L1070">
    <cfRule type="expression" dxfId="30" priority="19410">
      <formula>$L1070=0</formula>
    </cfRule>
  </conditionalFormatting>
  <conditionalFormatting sqref="P1070">
    <cfRule type="expression" dxfId="30" priority="19409">
      <formula>$L1070=0</formula>
    </cfRule>
  </conditionalFormatting>
  <conditionalFormatting sqref="T1070">
    <cfRule type="expression" dxfId="30" priority="19408">
      <formula>$L1070=0</formula>
    </cfRule>
  </conditionalFormatting>
  <conditionalFormatting sqref="X1070">
    <cfRule type="expression" dxfId="30" priority="19407">
      <formula>$L1070=0</formula>
    </cfRule>
  </conditionalFormatting>
  <conditionalFormatting sqref="AB1070">
    <cfRule type="expression" dxfId="30" priority="19406">
      <formula>$L1070=0</formula>
    </cfRule>
  </conditionalFormatting>
  <conditionalFormatting sqref="A1071:C1071">
    <cfRule type="expression" dxfId="30" priority="12153">
      <formula>$L1071=0</formula>
    </cfRule>
  </conditionalFormatting>
  <conditionalFormatting sqref="B1071:C1071">
    <cfRule type="cellIs" dxfId="31" priority="48448" operator="lessThan">
      <formula>0</formula>
    </cfRule>
    <cfRule type="cellIs" dxfId="32" priority="33930" operator="lessThan">
      <formula>0</formula>
    </cfRule>
  </conditionalFormatting>
  <conditionalFormatting sqref="D1071">
    <cfRule type="expression" dxfId="30" priority="4894">
      <formula>$L1071=0</formula>
    </cfRule>
  </conditionalFormatting>
  <conditionalFormatting sqref="E1071:G1071">
    <cfRule type="expression" dxfId="30" priority="12152">
      <formula>$L1071=0</formula>
    </cfRule>
  </conditionalFormatting>
  <conditionalFormatting sqref="F1071:G1071">
    <cfRule type="cellIs" dxfId="31" priority="48447" operator="lessThan">
      <formula>0</formula>
    </cfRule>
    <cfRule type="cellIs" dxfId="32" priority="33929" operator="lessThan">
      <formula>0</formula>
    </cfRule>
  </conditionalFormatting>
  <conditionalFormatting sqref="H1071">
    <cfRule type="expression" dxfId="30" priority="4893">
      <formula>$L1071=0</formula>
    </cfRule>
  </conditionalFormatting>
  <conditionalFormatting sqref="I1071:K1071">
    <cfRule type="expression" dxfId="30" priority="12151">
      <formula>$L1071=0</formula>
    </cfRule>
  </conditionalFormatting>
  <conditionalFormatting sqref="J1071:K1071">
    <cfRule type="cellIs" dxfId="31" priority="48446" operator="lessThan">
      <formula>0</formula>
    </cfRule>
    <cfRule type="cellIs" dxfId="32" priority="33928" operator="lessThan">
      <formula>0</formula>
    </cfRule>
  </conditionalFormatting>
  <conditionalFormatting sqref="L1071">
    <cfRule type="expression" dxfId="30" priority="4892">
      <formula>$L1071=0</formula>
    </cfRule>
  </conditionalFormatting>
  <conditionalFormatting sqref="M1071:O1071">
    <cfRule type="expression" dxfId="30" priority="12150">
      <formula>$L1071=0</formula>
    </cfRule>
  </conditionalFormatting>
  <conditionalFormatting sqref="N1071:O1071">
    <cfRule type="cellIs" dxfId="31" priority="48445" operator="lessThan">
      <formula>0</formula>
    </cfRule>
    <cfRule type="cellIs" dxfId="32" priority="33927" operator="lessThan">
      <formula>0</formula>
    </cfRule>
  </conditionalFormatting>
  <conditionalFormatting sqref="P1071">
    <cfRule type="expression" dxfId="30" priority="4891">
      <formula>$L1071=0</formula>
    </cfRule>
  </conditionalFormatting>
  <conditionalFormatting sqref="Q1071:S1071">
    <cfRule type="expression" dxfId="30" priority="12149">
      <formula>$L1071=0</formula>
    </cfRule>
  </conditionalFormatting>
  <conditionalFormatting sqref="R1071:S1071">
    <cfRule type="cellIs" dxfId="31" priority="48444" operator="lessThan">
      <formula>0</formula>
    </cfRule>
    <cfRule type="cellIs" dxfId="32" priority="33926" operator="lessThan">
      <formula>0</formula>
    </cfRule>
  </conditionalFormatting>
  <conditionalFormatting sqref="T1071">
    <cfRule type="expression" dxfId="30" priority="4890">
      <formula>$L1071=0</formula>
    </cfRule>
  </conditionalFormatting>
  <conditionalFormatting sqref="U1071:W1071">
    <cfRule type="expression" dxfId="30" priority="12148">
      <formula>$L1071=0</formula>
    </cfRule>
  </conditionalFormatting>
  <conditionalFormatting sqref="V1071:W1071">
    <cfRule type="cellIs" dxfId="31" priority="48443" operator="lessThan">
      <formula>0</formula>
    </cfRule>
    <cfRule type="cellIs" dxfId="32" priority="33925" operator="lessThan">
      <formula>0</formula>
    </cfRule>
  </conditionalFormatting>
  <conditionalFormatting sqref="X1071">
    <cfRule type="expression" dxfId="30" priority="4889">
      <formula>$L1071=0</formula>
    </cfRule>
  </conditionalFormatting>
  <conditionalFormatting sqref="Y1071:AA1071">
    <cfRule type="expression" dxfId="30" priority="12147">
      <formula>$L1071=0</formula>
    </cfRule>
  </conditionalFormatting>
  <conditionalFormatting sqref="Z1071:AA1071">
    <cfRule type="cellIs" dxfId="31" priority="48442" operator="lessThan">
      <formula>0</formula>
    </cfRule>
    <cfRule type="cellIs" dxfId="32" priority="33924" operator="lessThan">
      <formula>0</formula>
    </cfRule>
  </conditionalFormatting>
  <conditionalFormatting sqref="AB1071">
    <cfRule type="expression" dxfId="30" priority="4888">
      <formula>$L1071=0</formula>
    </cfRule>
  </conditionalFormatting>
  <conditionalFormatting sqref="D1072">
    <cfRule type="expression" dxfId="30" priority="19405">
      <formula>$L1072=0</formula>
    </cfRule>
  </conditionalFormatting>
  <conditionalFormatting sqref="H1072">
    <cfRule type="expression" dxfId="30" priority="19404">
      <formula>$L1072=0</formula>
    </cfRule>
  </conditionalFormatting>
  <conditionalFormatting sqref="L1072">
    <cfRule type="expression" dxfId="30" priority="19403">
      <formula>$L1072=0</formula>
    </cfRule>
  </conditionalFormatting>
  <conditionalFormatting sqref="P1072">
    <cfRule type="expression" dxfId="30" priority="19402">
      <formula>$L1072=0</formula>
    </cfRule>
  </conditionalFormatting>
  <conditionalFormatting sqref="T1072">
    <cfRule type="expression" dxfId="30" priority="19401">
      <formula>$L1072=0</formula>
    </cfRule>
  </conditionalFormatting>
  <conditionalFormatting sqref="X1072">
    <cfRule type="expression" dxfId="30" priority="19400">
      <formula>$L1072=0</formula>
    </cfRule>
  </conditionalFormatting>
  <conditionalFormatting sqref="AB1072">
    <cfRule type="expression" dxfId="30" priority="19399">
      <formula>$L1072=0</formula>
    </cfRule>
  </conditionalFormatting>
  <conditionalFormatting sqref="A1073:C1073">
    <cfRule type="expression" dxfId="30" priority="12146">
      <formula>$L1073=0</formula>
    </cfRule>
  </conditionalFormatting>
  <conditionalFormatting sqref="B1073:C1073">
    <cfRule type="cellIs" dxfId="31" priority="48441" operator="lessThan">
      <formula>0</formula>
    </cfRule>
    <cfRule type="cellIs" dxfId="32" priority="33923" operator="lessThan">
      <formula>0</formula>
    </cfRule>
  </conditionalFormatting>
  <conditionalFormatting sqref="D1073">
    <cfRule type="expression" dxfId="30" priority="4887">
      <formula>$L1073=0</formula>
    </cfRule>
  </conditionalFormatting>
  <conditionalFormatting sqref="E1073:G1073">
    <cfRule type="expression" dxfId="30" priority="12145">
      <formula>$L1073=0</formula>
    </cfRule>
  </conditionalFormatting>
  <conditionalFormatting sqref="F1073:G1073">
    <cfRule type="cellIs" dxfId="31" priority="48440" operator="lessThan">
      <formula>0</formula>
    </cfRule>
    <cfRule type="cellIs" dxfId="32" priority="33922" operator="lessThan">
      <formula>0</formula>
    </cfRule>
  </conditionalFormatting>
  <conditionalFormatting sqref="H1073">
    <cfRule type="expression" dxfId="30" priority="4886">
      <formula>$L1073=0</formula>
    </cfRule>
  </conditionalFormatting>
  <conditionalFormatting sqref="I1073:K1073">
    <cfRule type="expression" dxfId="30" priority="12144">
      <formula>$L1073=0</formula>
    </cfRule>
  </conditionalFormatting>
  <conditionalFormatting sqref="J1073:K1073">
    <cfRule type="cellIs" dxfId="31" priority="48439" operator="lessThan">
      <formula>0</formula>
    </cfRule>
    <cfRule type="cellIs" dxfId="32" priority="33921" operator="lessThan">
      <formula>0</formula>
    </cfRule>
  </conditionalFormatting>
  <conditionalFormatting sqref="L1073">
    <cfRule type="expression" dxfId="30" priority="4885">
      <formula>$L1073=0</formula>
    </cfRule>
  </conditionalFormatting>
  <conditionalFormatting sqref="M1073:O1073">
    <cfRule type="expression" dxfId="30" priority="12143">
      <formula>$L1073=0</formula>
    </cfRule>
  </conditionalFormatting>
  <conditionalFormatting sqref="N1073:O1073">
    <cfRule type="cellIs" dxfId="31" priority="48438" operator="lessThan">
      <formula>0</formula>
    </cfRule>
    <cfRule type="cellIs" dxfId="32" priority="33920" operator="lessThan">
      <formula>0</formula>
    </cfRule>
  </conditionalFormatting>
  <conditionalFormatting sqref="P1073">
    <cfRule type="expression" dxfId="30" priority="4884">
      <formula>$L1073=0</formula>
    </cfRule>
  </conditionalFormatting>
  <conditionalFormatting sqref="Q1073:S1073">
    <cfRule type="expression" dxfId="30" priority="12142">
      <formula>$L1073=0</formula>
    </cfRule>
  </conditionalFormatting>
  <conditionalFormatting sqref="R1073:S1073">
    <cfRule type="cellIs" dxfId="31" priority="48437" operator="lessThan">
      <formula>0</formula>
    </cfRule>
    <cfRule type="cellIs" dxfId="32" priority="33919" operator="lessThan">
      <formula>0</formula>
    </cfRule>
  </conditionalFormatting>
  <conditionalFormatting sqref="T1073">
    <cfRule type="expression" dxfId="30" priority="4883">
      <formula>$L1073=0</formula>
    </cfRule>
  </conditionalFormatting>
  <conditionalFormatting sqref="U1073:W1073">
    <cfRule type="expression" dxfId="30" priority="12141">
      <formula>$L1073=0</formula>
    </cfRule>
  </conditionalFormatting>
  <conditionalFormatting sqref="V1073:W1073">
    <cfRule type="cellIs" dxfId="31" priority="48436" operator="lessThan">
      <formula>0</formula>
    </cfRule>
    <cfRule type="cellIs" dxfId="32" priority="33918" operator="lessThan">
      <formula>0</formula>
    </cfRule>
  </conditionalFormatting>
  <conditionalFormatting sqref="X1073">
    <cfRule type="expression" dxfId="30" priority="4882">
      <formula>$L1073=0</formula>
    </cfRule>
  </conditionalFormatting>
  <conditionalFormatting sqref="Y1073:AA1073">
    <cfRule type="expression" dxfId="30" priority="12140">
      <formula>$L1073=0</formula>
    </cfRule>
  </conditionalFormatting>
  <conditionalFormatting sqref="Z1073:AA1073">
    <cfRule type="cellIs" dxfId="31" priority="48435" operator="lessThan">
      <formula>0</formula>
    </cfRule>
    <cfRule type="cellIs" dxfId="32" priority="33917" operator="lessThan">
      <formula>0</formula>
    </cfRule>
  </conditionalFormatting>
  <conditionalFormatting sqref="AB1073">
    <cfRule type="expression" dxfId="30" priority="4881">
      <formula>$L1073=0</formula>
    </cfRule>
  </conditionalFormatting>
  <conditionalFormatting sqref="D1074">
    <cfRule type="expression" dxfId="30" priority="19398">
      <formula>$L1074=0</formula>
    </cfRule>
  </conditionalFormatting>
  <conditionalFormatting sqref="H1074">
    <cfRule type="expression" dxfId="30" priority="19397">
      <formula>$L1074=0</formula>
    </cfRule>
  </conditionalFormatting>
  <conditionalFormatting sqref="L1074">
    <cfRule type="expression" dxfId="30" priority="19396">
      <formula>$L1074=0</formula>
    </cfRule>
  </conditionalFormatting>
  <conditionalFormatting sqref="P1074">
    <cfRule type="expression" dxfId="30" priority="19395">
      <formula>$L1074=0</formula>
    </cfRule>
  </conditionalFormatting>
  <conditionalFormatting sqref="T1074">
    <cfRule type="expression" dxfId="30" priority="19394">
      <formula>$L1074=0</formula>
    </cfRule>
  </conditionalFormatting>
  <conditionalFormatting sqref="X1074">
    <cfRule type="expression" dxfId="30" priority="19393">
      <formula>$L1074=0</formula>
    </cfRule>
  </conditionalFormatting>
  <conditionalFormatting sqref="AB1074">
    <cfRule type="expression" dxfId="30" priority="19392">
      <formula>$L1074=0</formula>
    </cfRule>
  </conditionalFormatting>
  <conditionalFormatting sqref="A1075:C1075">
    <cfRule type="expression" dxfId="30" priority="12139">
      <formula>$L1075=0</formula>
    </cfRule>
  </conditionalFormatting>
  <conditionalFormatting sqref="B1075:C1075">
    <cfRule type="cellIs" dxfId="31" priority="48434" operator="lessThan">
      <formula>0</formula>
    </cfRule>
    <cfRule type="cellIs" dxfId="32" priority="33916" operator="lessThan">
      <formula>0</formula>
    </cfRule>
  </conditionalFormatting>
  <conditionalFormatting sqref="D1075">
    <cfRule type="expression" dxfId="30" priority="4880">
      <formula>$L1075=0</formula>
    </cfRule>
  </conditionalFormatting>
  <conditionalFormatting sqref="E1075:G1075">
    <cfRule type="expression" dxfId="30" priority="12138">
      <formula>$L1075=0</formula>
    </cfRule>
  </conditionalFormatting>
  <conditionalFormatting sqref="F1075:G1075">
    <cfRule type="cellIs" dxfId="31" priority="48433" operator="lessThan">
      <formula>0</formula>
    </cfRule>
    <cfRule type="cellIs" dxfId="32" priority="33915" operator="lessThan">
      <formula>0</formula>
    </cfRule>
  </conditionalFormatting>
  <conditionalFormatting sqref="H1075">
    <cfRule type="expression" dxfId="30" priority="4879">
      <formula>$L1075=0</formula>
    </cfRule>
  </conditionalFormatting>
  <conditionalFormatting sqref="I1075:K1075">
    <cfRule type="expression" dxfId="30" priority="12137">
      <formula>$L1075=0</formula>
    </cfRule>
  </conditionalFormatting>
  <conditionalFormatting sqref="J1075:K1075">
    <cfRule type="cellIs" dxfId="31" priority="48432" operator="lessThan">
      <formula>0</formula>
    </cfRule>
    <cfRule type="cellIs" dxfId="32" priority="33914" operator="lessThan">
      <formula>0</formula>
    </cfRule>
  </conditionalFormatting>
  <conditionalFormatting sqref="L1075">
    <cfRule type="expression" dxfId="30" priority="4878">
      <formula>$L1075=0</formula>
    </cfRule>
  </conditionalFormatting>
  <conditionalFormatting sqref="M1075:O1075">
    <cfRule type="expression" dxfId="30" priority="12136">
      <formula>$L1075=0</formula>
    </cfRule>
  </conditionalFormatting>
  <conditionalFormatting sqref="N1075:O1075">
    <cfRule type="cellIs" dxfId="31" priority="48431" operator="lessThan">
      <formula>0</formula>
    </cfRule>
    <cfRule type="cellIs" dxfId="32" priority="33913" operator="lessThan">
      <formula>0</formula>
    </cfRule>
  </conditionalFormatting>
  <conditionalFormatting sqref="P1075">
    <cfRule type="expression" dxfId="30" priority="4877">
      <formula>$L1075=0</formula>
    </cfRule>
  </conditionalFormatting>
  <conditionalFormatting sqref="Q1075:S1075">
    <cfRule type="expression" dxfId="30" priority="12135">
      <formula>$L1075=0</formula>
    </cfRule>
  </conditionalFormatting>
  <conditionalFormatting sqref="R1075:S1075">
    <cfRule type="cellIs" dxfId="31" priority="48430" operator="lessThan">
      <formula>0</formula>
    </cfRule>
    <cfRule type="cellIs" dxfId="32" priority="33912" operator="lessThan">
      <formula>0</formula>
    </cfRule>
  </conditionalFormatting>
  <conditionalFormatting sqref="T1075">
    <cfRule type="expression" dxfId="30" priority="4876">
      <formula>$L1075=0</formula>
    </cfRule>
  </conditionalFormatting>
  <conditionalFormatting sqref="U1075:W1075">
    <cfRule type="expression" dxfId="30" priority="12134">
      <formula>$L1075=0</formula>
    </cfRule>
  </conditionalFormatting>
  <conditionalFormatting sqref="V1075:W1075">
    <cfRule type="cellIs" dxfId="31" priority="48429" operator="lessThan">
      <formula>0</formula>
    </cfRule>
    <cfRule type="cellIs" dxfId="32" priority="33911" operator="lessThan">
      <formula>0</formula>
    </cfRule>
  </conditionalFormatting>
  <conditionalFormatting sqref="X1075">
    <cfRule type="expression" dxfId="30" priority="4875">
      <formula>$L1075=0</formula>
    </cfRule>
  </conditionalFormatting>
  <conditionalFormatting sqref="Y1075:AA1075">
    <cfRule type="expression" dxfId="30" priority="12133">
      <formula>$L1075=0</formula>
    </cfRule>
  </conditionalFormatting>
  <conditionalFormatting sqref="Z1075:AA1075">
    <cfRule type="cellIs" dxfId="31" priority="48428" operator="lessThan">
      <formula>0</formula>
    </cfRule>
    <cfRule type="cellIs" dxfId="32" priority="33910" operator="lessThan">
      <formula>0</formula>
    </cfRule>
  </conditionalFormatting>
  <conditionalFormatting sqref="AB1075">
    <cfRule type="expression" dxfId="30" priority="4874">
      <formula>$L1075=0</formula>
    </cfRule>
  </conditionalFormatting>
  <conditionalFormatting sqref="D1076">
    <cfRule type="expression" dxfId="30" priority="19391">
      <formula>$L1076=0</formula>
    </cfRule>
  </conditionalFormatting>
  <conditionalFormatting sqref="H1076">
    <cfRule type="expression" dxfId="30" priority="19390">
      <formula>$L1076=0</formula>
    </cfRule>
  </conditionalFormatting>
  <conditionalFormatting sqref="L1076">
    <cfRule type="expression" dxfId="30" priority="19389">
      <formula>$L1076=0</formula>
    </cfRule>
  </conditionalFormatting>
  <conditionalFormatting sqref="P1076">
    <cfRule type="expression" dxfId="30" priority="19388">
      <formula>$L1076=0</formula>
    </cfRule>
  </conditionalFormatting>
  <conditionalFormatting sqref="T1076">
    <cfRule type="expression" dxfId="30" priority="19387">
      <formula>$L1076=0</formula>
    </cfRule>
  </conditionalFormatting>
  <conditionalFormatting sqref="X1076">
    <cfRule type="expression" dxfId="30" priority="19386">
      <formula>$L1076=0</formula>
    </cfRule>
  </conditionalFormatting>
  <conditionalFormatting sqref="AB1076">
    <cfRule type="expression" dxfId="30" priority="19385">
      <formula>$L1076=0</formula>
    </cfRule>
  </conditionalFormatting>
  <conditionalFormatting sqref="A1077:C1077">
    <cfRule type="expression" dxfId="30" priority="12132">
      <formula>$L1077=0</formula>
    </cfRule>
  </conditionalFormatting>
  <conditionalFormatting sqref="B1077:C1077">
    <cfRule type="cellIs" dxfId="31" priority="48427" operator="lessThan">
      <formula>0</formula>
    </cfRule>
    <cfRule type="cellIs" dxfId="32" priority="33909" operator="lessThan">
      <formula>0</formula>
    </cfRule>
  </conditionalFormatting>
  <conditionalFormatting sqref="D1077">
    <cfRule type="expression" dxfId="30" priority="4873">
      <formula>$L1077=0</formula>
    </cfRule>
  </conditionalFormatting>
  <conditionalFormatting sqref="E1077:G1077">
    <cfRule type="expression" dxfId="30" priority="12131">
      <formula>$L1077=0</formula>
    </cfRule>
  </conditionalFormatting>
  <conditionalFormatting sqref="F1077:G1077">
    <cfRule type="cellIs" dxfId="31" priority="48426" operator="lessThan">
      <formula>0</formula>
    </cfRule>
    <cfRule type="cellIs" dxfId="32" priority="33908" operator="lessThan">
      <formula>0</formula>
    </cfRule>
  </conditionalFormatting>
  <conditionalFormatting sqref="H1077">
    <cfRule type="expression" dxfId="30" priority="4872">
      <formula>$L1077=0</formula>
    </cfRule>
  </conditionalFormatting>
  <conditionalFormatting sqref="I1077:K1077">
    <cfRule type="expression" dxfId="30" priority="12130">
      <formula>$L1077=0</formula>
    </cfRule>
  </conditionalFormatting>
  <conditionalFormatting sqref="J1077:K1077">
    <cfRule type="cellIs" dxfId="31" priority="48425" operator="lessThan">
      <formula>0</formula>
    </cfRule>
    <cfRule type="cellIs" dxfId="32" priority="33907" operator="lessThan">
      <formula>0</formula>
    </cfRule>
  </conditionalFormatting>
  <conditionalFormatting sqref="L1077">
    <cfRule type="expression" dxfId="30" priority="4871">
      <formula>$L1077=0</formula>
    </cfRule>
  </conditionalFormatting>
  <conditionalFormatting sqref="M1077:O1077">
    <cfRule type="expression" dxfId="30" priority="12129">
      <formula>$L1077=0</formula>
    </cfRule>
  </conditionalFormatting>
  <conditionalFormatting sqref="N1077:O1077">
    <cfRule type="cellIs" dxfId="31" priority="48424" operator="lessThan">
      <formula>0</formula>
    </cfRule>
    <cfRule type="cellIs" dxfId="32" priority="33906" operator="lessThan">
      <formula>0</formula>
    </cfRule>
  </conditionalFormatting>
  <conditionalFormatting sqref="P1077">
    <cfRule type="expression" dxfId="30" priority="4870">
      <formula>$L1077=0</formula>
    </cfRule>
  </conditionalFormatting>
  <conditionalFormatting sqref="Q1077:S1077">
    <cfRule type="expression" dxfId="30" priority="12128">
      <formula>$L1077=0</formula>
    </cfRule>
  </conditionalFormatting>
  <conditionalFormatting sqref="R1077:S1077">
    <cfRule type="cellIs" dxfId="31" priority="48423" operator="lessThan">
      <formula>0</formula>
    </cfRule>
    <cfRule type="cellIs" dxfId="32" priority="33905" operator="lessThan">
      <formula>0</formula>
    </cfRule>
  </conditionalFormatting>
  <conditionalFormatting sqref="T1077">
    <cfRule type="expression" dxfId="30" priority="4869">
      <formula>$L1077=0</formula>
    </cfRule>
  </conditionalFormatting>
  <conditionalFormatting sqref="U1077:W1077">
    <cfRule type="expression" dxfId="30" priority="12127">
      <formula>$L1077=0</formula>
    </cfRule>
  </conditionalFormatting>
  <conditionalFormatting sqref="V1077:W1077">
    <cfRule type="cellIs" dxfId="31" priority="48422" operator="lessThan">
      <formula>0</formula>
    </cfRule>
    <cfRule type="cellIs" dxfId="32" priority="33904" operator="lessThan">
      <formula>0</formula>
    </cfRule>
  </conditionalFormatting>
  <conditionalFormatting sqref="X1077">
    <cfRule type="expression" dxfId="30" priority="4868">
      <formula>$L1077=0</formula>
    </cfRule>
  </conditionalFormatting>
  <conditionalFormatting sqref="Y1077:AA1077">
    <cfRule type="expression" dxfId="30" priority="12126">
      <formula>$L1077=0</formula>
    </cfRule>
  </conditionalFormatting>
  <conditionalFormatting sqref="Z1077:AA1077">
    <cfRule type="cellIs" dxfId="31" priority="48421" operator="lessThan">
      <formula>0</formula>
    </cfRule>
    <cfRule type="cellIs" dxfId="32" priority="33903" operator="lessThan">
      <formula>0</formula>
    </cfRule>
  </conditionalFormatting>
  <conditionalFormatting sqref="AB1077">
    <cfRule type="expression" dxfId="30" priority="4867">
      <formula>$L1077=0</formula>
    </cfRule>
  </conditionalFormatting>
  <conditionalFormatting sqref="D1078">
    <cfRule type="expression" dxfId="30" priority="19384">
      <formula>$L1078=0</formula>
    </cfRule>
  </conditionalFormatting>
  <conditionalFormatting sqref="H1078">
    <cfRule type="expression" dxfId="30" priority="19383">
      <formula>$L1078=0</formula>
    </cfRule>
  </conditionalFormatting>
  <conditionalFormatting sqref="L1078">
    <cfRule type="expression" dxfId="30" priority="19382">
      <formula>$L1078=0</formula>
    </cfRule>
  </conditionalFormatting>
  <conditionalFormatting sqref="P1078">
    <cfRule type="expression" dxfId="30" priority="19381">
      <formula>$L1078=0</formula>
    </cfRule>
  </conditionalFormatting>
  <conditionalFormatting sqref="T1078">
    <cfRule type="expression" dxfId="30" priority="19380">
      <formula>$L1078=0</formula>
    </cfRule>
  </conditionalFormatting>
  <conditionalFormatting sqref="X1078">
    <cfRule type="expression" dxfId="30" priority="19379">
      <formula>$L1078=0</formula>
    </cfRule>
  </conditionalFormatting>
  <conditionalFormatting sqref="AB1078">
    <cfRule type="expression" dxfId="30" priority="19378">
      <formula>$L1078=0</formula>
    </cfRule>
  </conditionalFormatting>
  <conditionalFormatting sqref="A1079:C1079">
    <cfRule type="expression" dxfId="30" priority="12125">
      <formula>$L1079=0</formula>
    </cfRule>
  </conditionalFormatting>
  <conditionalFormatting sqref="B1079:C1079">
    <cfRule type="cellIs" dxfId="31" priority="48420" operator="lessThan">
      <formula>0</formula>
    </cfRule>
    <cfRule type="cellIs" dxfId="32" priority="33902" operator="lessThan">
      <formula>0</formula>
    </cfRule>
  </conditionalFormatting>
  <conditionalFormatting sqref="D1079">
    <cfRule type="expression" dxfId="30" priority="4866">
      <formula>$L1079=0</formula>
    </cfRule>
  </conditionalFormatting>
  <conditionalFormatting sqref="E1079:G1079">
    <cfRule type="expression" dxfId="30" priority="12124">
      <formula>$L1079=0</formula>
    </cfRule>
  </conditionalFormatting>
  <conditionalFormatting sqref="F1079:G1079">
    <cfRule type="cellIs" dxfId="31" priority="48419" operator="lessThan">
      <formula>0</formula>
    </cfRule>
    <cfRule type="cellIs" dxfId="32" priority="33901" operator="lessThan">
      <formula>0</formula>
    </cfRule>
  </conditionalFormatting>
  <conditionalFormatting sqref="H1079">
    <cfRule type="expression" dxfId="30" priority="4865">
      <formula>$L1079=0</formula>
    </cfRule>
  </conditionalFormatting>
  <conditionalFormatting sqref="I1079:K1079">
    <cfRule type="expression" dxfId="30" priority="12123">
      <formula>$L1079=0</formula>
    </cfRule>
  </conditionalFormatting>
  <conditionalFormatting sqref="J1079:K1079">
    <cfRule type="cellIs" dxfId="31" priority="48418" operator="lessThan">
      <formula>0</formula>
    </cfRule>
    <cfRule type="cellIs" dxfId="32" priority="33900" operator="lessThan">
      <formula>0</formula>
    </cfRule>
  </conditionalFormatting>
  <conditionalFormatting sqref="L1079">
    <cfRule type="expression" dxfId="30" priority="4864">
      <formula>$L1079=0</formula>
    </cfRule>
  </conditionalFormatting>
  <conditionalFormatting sqref="M1079:O1079">
    <cfRule type="expression" dxfId="30" priority="12122">
      <formula>$L1079=0</formula>
    </cfRule>
  </conditionalFormatting>
  <conditionalFormatting sqref="N1079:O1079">
    <cfRule type="cellIs" dxfId="31" priority="48417" operator="lessThan">
      <formula>0</formula>
    </cfRule>
    <cfRule type="cellIs" dxfId="32" priority="33899" operator="lessThan">
      <formula>0</formula>
    </cfRule>
  </conditionalFormatting>
  <conditionalFormatting sqref="P1079">
    <cfRule type="expression" dxfId="30" priority="4863">
      <formula>$L1079=0</formula>
    </cfRule>
  </conditionalFormatting>
  <conditionalFormatting sqref="Q1079:S1079">
    <cfRule type="expression" dxfId="30" priority="12121">
      <formula>$L1079=0</formula>
    </cfRule>
  </conditionalFormatting>
  <conditionalFormatting sqref="R1079:S1079">
    <cfRule type="cellIs" dxfId="31" priority="48416" operator="lessThan">
      <formula>0</formula>
    </cfRule>
    <cfRule type="cellIs" dxfId="32" priority="33898" operator="lessThan">
      <formula>0</formula>
    </cfRule>
  </conditionalFormatting>
  <conditionalFormatting sqref="T1079">
    <cfRule type="expression" dxfId="30" priority="4862">
      <formula>$L1079=0</formula>
    </cfRule>
  </conditionalFormatting>
  <conditionalFormatting sqref="U1079:W1079">
    <cfRule type="expression" dxfId="30" priority="12120">
      <formula>$L1079=0</formula>
    </cfRule>
  </conditionalFormatting>
  <conditionalFormatting sqref="V1079:W1079">
    <cfRule type="cellIs" dxfId="31" priority="48415" operator="lessThan">
      <formula>0</formula>
    </cfRule>
    <cfRule type="cellIs" dxfId="32" priority="33897" operator="lessThan">
      <formula>0</formula>
    </cfRule>
  </conditionalFormatting>
  <conditionalFormatting sqref="X1079">
    <cfRule type="expression" dxfId="30" priority="4861">
      <formula>$L1079=0</formula>
    </cfRule>
  </conditionalFormatting>
  <conditionalFormatting sqref="Y1079:AA1079">
    <cfRule type="expression" dxfId="30" priority="12119">
      <formula>$L1079=0</formula>
    </cfRule>
  </conditionalFormatting>
  <conditionalFormatting sqref="Z1079:AA1079">
    <cfRule type="cellIs" dxfId="31" priority="48414" operator="lessThan">
      <formula>0</formula>
    </cfRule>
    <cfRule type="cellIs" dxfId="32" priority="33896" operator="lessThan">
      <formula>0</formula>
    </cfRule>
  </conditionalFormatting>
  <conditionalFormatting sqref="AB1079">
    <cfRule type="expression" dxfId="30" priority="4860">
      <formula>$L1079=0</formula>
    </cfRule>
  </conditionalFormatting>
  <conditionalFormatting sqref="D1080">
    <cfRule type="expression" dxfId="30" priority="19377">
      <formula>$L1080=0</formula>
    </cfRule>
  </conditionalFormatting>
  <conditionalFormatting sqref="H1080">
    <cfRule type="expression" dxfId="30" priority="19376">
      <formula>$L1080=0</formula>
    </cfRule>
  </conditionalFormatting>
  <conditionalFormatting sqref="L1080">
    <cfRule type="expression" dxfId="30" priority="19375">
      <formula>$L1080=0</formula>
    </cfRule>
  </conditionalFormatting>
  <conditionalFormatting sqref="P1080">
    <cfRule type="expression" dxfId="30" priority="19374">
      <formula>$L1080=0</formula>
    </cfRule>
  </conditionalFormatting>
  <conditionalFormatting sqref="T1080">
    <cfRule type="expression" dxfId="30" priority="19373">
      <formula>$L1080=0</formula>
    </cfRule>
  </conditionalFormatting>
  <conditionalFormatting sqref="X1080">
    <cfRule type="expression" dxfId="30" priority="19372">
      <formula>$L1080=0</formula>
    </cfRule>
  </conditionalFormatting>
  <conditionalFormatting sqref="AB1080">
    <cfRule type="expression" dxfId="30" priority="19371">
      <formula>$L1080=0</formula>
    </cfRule>
  </conditionalFormatting>
  <conditionalFormatting sqref="A1081:C1081">
    <cfRule type="expression" dxfId="30" priority="12118">
      <formula>$L1081=0</formula>
    </cfRule>
  </conditionalFormatting>
  <conditionalFormatting sqref="B1081:C1081">
    <cfRule type="cellIs" dxfId="31" priority="48413" operator="lessThan">
      <formula>0</formula>
    </cfRule>
    <cfRule type="cellIs" dxfId="32" priority="33895" operator="lessThan">
      <formula>0</formula>
    </cfRule>
  </conditionalFormatting>
  <conditionalFormatting sqref="D1081">
    <cfRule type="expression" dxfId="30" priority="4859">
      <formula>$L1081=0</formula>
    </cfRule>
  </conditionalFormatting>
  <conditionalFormatting sqref="E1081:G1081">
    <cfRule type="expression" dxfId="30" priority="12117">
      <formula>$L1081=0</formula>
    </cfRule>
  </conditionalFormatting>
  <conditionalFormatting sqref="F1081:G1081">
    <cfRule type="cellIs" dxfId="31" priority="48412" operator="lessThan">
      <formula>0</formula>
    </cfRule>
    <cfRule type="cellIs" dxfId="32" priority="33894" operator="lessThan">
      <formula>0</formula>
    </cfRule>
  </conditionalFormatting>
  <conditionalFormatting sqref="H1081">
    <cfRule type="expression" dxfId="30" priority="4858">
      <formula>$L1081=0</formula>
    </cfRule>
  </conditionalFormatting>
  <conditionalFormatting sqref="I1081:K1081">
    <cfRule type="expression" dxfId="30" priority="12116">
      <formula>$L1081=0</formula>
    </cfRule>
  </conditionalFormatting>
  <conditionalFormatting sqref="J1081:K1081">
    <cfRule type="cellIs" dxfId="31" priority="48411" operator="lessThan">
      <formula>0</formula>
    </cfRule>
    <cfRule type="cellIs" dxfId="32" priority="33893" operator="lessThan">
      <formula>0</formula>
    </cfRule>
  </conditionalFormatting>
  <conditionalFormatting sqref="L1081">
    <cfRule type="expression" dxfId="30" priority="4857">
      <formula>$L1081=0</formula>
    </cfRule>
  </conditionalFormatting>
  <conditionalFormatting sqref="M1081:O1081">
    <cfRule type="expression" dxfId="30" priority="12115">
      <formula>$L1081=0</formula>
    </cfRule>
  </conditionalFormatting>
  <conditionalFormatting sqref="N1081:O1081">
    <cfRule type="cellIs" dxfId="31" priority="48410" operator="lessThan">
      <formula>0</formula>
    </cfRule>
    <cfRule type="cellIs" dxfId="32" priority="33892" operator="lessThan">
      <formula>0</formula>
    </cfRule>
  </conditionalFormatting>
  <conditionalFormatting sqref="P1081">
    <cfRule type="expression" dxfId="30" priority="4856">
      <formula>$L1081=0</formula>
    </cfRule>
  </conditionalFormatting>
  <conditionalFormatting sqref="Q1081:S1081">
    <cfRule type="expression" dxfId="30" priority="12114">
      <formula>$L1081=0</formula>
    </cfRule>
  </conditionalFormatting>
  <conditionalFormatting sqref="R1081:S1081">
    <cfRule type="cellIs" dxfId="31" priority="48409" operator="lessThan">
      <formula>0</formula>
    </cfRule>
    <cfRule type="cellIs" dxfId="32" priority="33891" operator="lessThan">
      <formula>0</formula>
    </cfRule>
  </conditionalFormatting>
  <conditionalFormatting sqref="T1081">
    <cfRule type="expression" dxfId="30" priority="4855">
      <formula>$L1081=0</formula>
    </cfRule>
  </conditionalFormatting>
  <conditionalFormatting sqref="U1081:W1081">
    <cfRule type="expression" dxfId="30" priority="12113">
      <formula>$L1081=0</formula>
    </cfRule>
  </conditionalFormatting>
  <conditionalFormatting sqref="V1081:W1081">
    <cfRule type="cellIs" dxfId="31" priority="48408" operator="lessThan">
      <formula>0</formula>
    </cfRule>
    <cfRule type="cellIs" dxfId="32" priority="33890" operator="lessThan">
      <formula>0</formula>
    </cfRule>
  </conditionalFormatting>
  <conditionalFormatting sqref="X1081">
    <cfRule type="expression" dxfId="30" priority="4854">
      <formula>$L1081=0</formula>
    </cfRule>
  </conditionalFormatting>
  <conditionalFormatting sqref="Y1081:AA1081">
    <cfRule type="expression" dxfId="30" priority="12112">
      <formula>$L1081=0</formula>
    </cfRule>
  </conditionalFormatting>
  <conditionalFormatting sqref="Z1081:AA1081">
    <cfRule type="cellIs" dxfId="31" priority="48407" operator="lessThan">
      <formula>0</formula>
    </cfRule>
    <cfRule type="cellIs" dxfId="32" priority="33889" operator="lessThan">
      <formula>0</formula>
    </cfRule>
  </conditionalFormatting>
  <conditionalFormatting sqref="AB1081">
    <cfRule type="expression" dxfId="30" priority="4853">
      <formula>$L1081=0</formula>
    </cfRule>
  </conditionalFormatting>
  <conditionalFormatting sqref="D1082">
    <cfRule type="expression" dxfId="30" priority="19370">
      <formula>$L1082=0</formula>
    </cfRule>
  </conditionalFormatting>
  <conditionalFormatting sqref="H1082">
    <cfRule type="expression" dxfId="30" priority="19369">
      <formula>$L1082=0</formula>
    </cfRule>
  </conditionalFormatting>
  <conditionalFormatting sqref="L1082">
    <cfRule type="expression" dxfId="30" priority="19368">
      <formula>$L1082=0</formula>
    </cfRule>
  </conditionalFormatting>
  <conditionalFormatting sqref="P1082">
    <cfRule type="expression" dxfId="30" priority="19367">
      <formula>$L1082=0</formula>
    </cfRule>
  </conditionalFormatting>
  <conditionalFormatting sqref="T1082">
    <cfRule type="expression" dxfId="30" priority="19366">
      <formula>$L1082=0</formula>
    </cfRule>
  </conditionalFormatting>
  <conditionalFormatting sqref="X1082">
    <cfRule type="expression" dxfId="30" priority="19365">
      <formula>$L1082=0</formula>
    </cfRule>
  </conditionalFormatting>
  <conditionalFormatting sqref="AB1082">
    <cfRule type="expression" dxfId="30" priority="19364">
      <formula>$L1082=0</formula>
    </cfRule>
  </conditionalFormatting>
  <conditionalFormatting sqref="A1083:C1083">
    <cfRule type="expression" dxfId="30" priority="12111">
      <formula>$L1083=0</formula>
    </cfRule>
  </conditionalFormatting>
  <conditionalFormatting sqref="B1083:C1083">
    <cfRule type="cellIs" dxfId="31" priority="48406" operator="lessThan">
      <formula>0</formula>
    </cfRule>
    <cfRule type="cellIs" dxfId="32" priority="33888" operator="lessThan">
      <formula>0</formula>
    </cfRule>
  </conditionalFormatting>
  <conditionalFormatting sqref="D1083">
    <cfRule type="expression" dxfId="30" priority="4852">
      <formula>$L1083=0</formula>
    </cfRule>
  </conditionalFormatting>
  <conditionalFormatting sqref="E1083:G1083">
    <cfRule type="expression" dxfId="30" priority="12110">
      <formula>$L1083=0</formula>
    </cfRule>
  </conditionalFormatting>
  <conditionalFormatting sqref="F1083:G1083">
    <cfRule type="cellIs" dxfId="31" priority="48405" operator="lessThan">
      <formula>0</formula>
    </cfRule>
    <cfRule type="cellIs" dxfId="32" priority="33887" operator="lessThan">
      <formula>0</formula>
    </cfRule>
  </conditionalFormatting>
  <conditionalFormatting sqref="H1083">
    <cfRule type="expression" dxfId="30" priority="4851">
      <formula>$L1083=0</formula>
    </cfRule>
  </conditionalFormatting>
  <conditionalFormatting sqref="I1083:K1083">
    <cfRule type="expression" dxfId="30" priority="12109">
      <formula>$L1083=0</formula>
    </cfRule>
  </conditionalFormatting>
  <conditionalFormatting sqref="J1083:K1083">
    <cfRule type="cellIs" dxfId="31" priority="48404" operator="lessThan">
      <formula>0</formula>
    </cfRule>
    <cfRule type="cellIs" dxfId="32" priority="33886" operator="lessThan">
      <formula>0</formula>
    </cfRule>
  </conditionalFormatting>
  <conditionalFormatting sqref="L1083">
    <cfRule type="expression" dxfId="30" priority="4850">
      <formula>$L1083=0</formula>
    </cfRule>
  </conditionalFormatting>
  <conditionalFormatting sqref="M1083:O1083">
    <cfRule type="expression" dxfId="30" priority="12108">
      <formula>$L1083=0</formula>
    </cfRule>
  </conditionalFormatting>
  <conditionalFormatting sqref="N1083:O1083">
    <cfRule type="cellIs" dxfId="31" priority="48403" operator="lessThan">
      <formula>0</formula>
    </cfRule>
    <cfRule type="cellIs" dxfId="32" priority="33885" operator="lessThan">
      <formula>0</formula>
    </cfRule>
  </conditionalFormatting>
  <conditionalFormatting sqref="P1083">
    <cfRule type="expression" dxfId="30" priority="4849">
      <formula>$L1083=0</formula>
    </cfRule>
  </conditionalFormatting>
  <conditionalFormatting sqref="Q1083:S1083">
    <cfRule type="expression" dxfId="30" priority="12107">
      <formula>$L1083=0</formula>
    </cfRule>
  </conditionalFormatting>
  <conditionalFormatting sqref="R1083:S1083">
    <cfRule type="cellIs" dxfId="31" priority="48402" operator="lessThan">
      <formula>0</formula>
    </cfRule>
    <cfRule type="cellIs" dxfId="32" priority="33884" operator="lessThan">
      <formula>0</formula>
    </cfRule>
  </conditionalFormatting>
  <conditionalFormatting sqref="T1083">
    <cfRule type="expression" dxfId="30" priority="4848">
      <formula>$L1083=0</formula>
    </cfRule>
  </conditionalFormatting>
  <conditionalFormatting sqref="U1083:W1083">
    <cfRule type="expression" dxfId="30" priority="12106">
      <formula>$L1083=0</formula>
    </cfRule>
  </conditionalFormatting>
  <conditionalFormatting sqref="V1083:W1083">
    <cfRule type="cellIs" dxfId="31" priority="48401" operator="lessThan">
      <formula>0</formula>
    </cfRule>
    <cfRule type="cellIs" dxfId="32" priority="33883" operator="lessThan">
      <formula>0</formula>
    </cfRule>
  </conditionalFormatting>
  <conditionalFormatting sqref="X1083">
    <cfRule type="expression" dxfId="30" priority="4847">
      <formula>$L1083=0</formula>
    </cfRule>
  </conditionalFormatting>
  <conditionalFormatting sqref="Y1083:AA1083">
    <cfRule type="expression" dxfId="30" priority="12105">
      <formula>$L1083=0</formula>
    </cfRule>
  </conditionalFormatting>
  <conditionalFormatting sqref="Z1083:AA1083">
    <cfRule type="cellIs" dxfId="31" priority="48400" operator="lessThan">
      <formula>0</formula>
    </cfRule>
    <cfRule type="cellIs" dxfId="32" priority="33882" operator="lessThan">
      <formula>0</formula>
    </cfRule>
  </conditionalFormatting>
  <conditionalFormatting sqref="AB1083">
    <cfRule type="expression" dxfId="30" priority="4846">
      <formula>$L1083=0</formula>
    </cfRule>
  </conditionalFormatting>
  <conditionalFormatting sqref="D1084">
    <cfRule type="expression" dxfId="30" priority="19363">
      <formula>$L1084=0</formula>
    </cfRule>
  </conditionalFormatting>
  <conditionalFormatting sqref="H1084">
    <cfRule type="expression" dxfId="30" priority="19362">
      <formula>$L1084=0</formula>
    </cfRule>
  </conditionalFormatting>
  <conditionalFormatting sqref="L1084">
    <cfRule type="expression" dxfId="30" priority="19361">
      <formula>$L1084=0</formula>
    </cfRule>
  </conditionalFormatting>
  <conditionalFormatting sqref="P1084">
    <cfRule type="expression" dxfId="30" priority="19360">
      <formula>$L1084=0</formula>
    </cfRule>
  </conditionalFormatting>
  <conditionalFormatting sqref="T1084">
    <cfRule type="expression" dxfId="30" priority="19359">
      <formula>$L1084=0</formula>
    </cfRule>
  </conditionalFormatting>
  <conditionalFormatting sqref="X1084">
    <cfRule type="expression" dxfId="30" priority="19358">
      <formula>$L1084=0</formula>
    </cfRule>
  </conditionalFormatting>
  <conditionalFormatting sqref="AB1084">
    <cfRule type="expression" dxfId="30" priority="19357">
      <formula>$L1084=0</formula>
    </cfRule>
  </conditionalFormatting>
  <conditionalFormatting sqref="A1085:C1085">
    <cfRule type="expression" dxfId="30" priority="12104">
      <formula>$L1085=0</formula>
    </cfRule>
  </conditionalFormatting>
  <conditionalFormatting sqref="B1085:C1085">
    <cfRule type="cellIs" dxfId="31" priority="48399" operator="lessThan">
      <formula>0</formula>
    </cfRule>
    <cfRule type="cellIs" dxfId="32" priority="33881" operator="lessThan">
      <formula>0</formula>
    </cfRule>
  </conditionalFormatting>
  <conditionalFormatting sqref="D1085">
    <cfRule type="expression" dxfId="30" priority="4845">
      <formula>$L1085=0</formula>
    </cfRule>
  </conditionalFormatting>
  <conditionalFormatting sqref="E1085:G1085">
    <cfRule type="expression" dxfId="30" priority="12103">
      <formula>$L1085=0</formula>
    </cfRule>
  </conditionalFormatting>
  <conditionalFormatting sqref="F1085:G1085">
    <cfRule type="cellIs" dxfId="31" priority="48398" operator="lessThan">
      <formula>0</formula>
    </cfRule>
    <cfRule type="cellIs" dxfId="32" priority="33880" operator="lessThan">
      <formula>0</formula>
    </cfRule>
  </conditionalFormatting>
  <conditionalFormatting sqref="H1085">
    <cfRule type="expression" dxfId="30" priority="4844">
      <formula>$L1085=0</formula>
    </cfRule>
  </conditionalFormatting>
  <conditionalFormatting sqref="I1085:K1085">
    <cfRule type="expression" dxfId="30" priority="12102">
      <formula>$L1085=0</formula>
    </cfRule>
  </conditionalFormatting>
  <conditionalFormatting sqref="J1085:K1085">
    <cfRule type="cellIs" dxfId="31" priority="48397" operator="lessThan">
      <formula>0</formula>
    </cfRule>
    <cfRule type="cellIs" dxfId="32" priority="33879" operator="lessThan">
      <formula>0</formula>
    </cfRule>
  </conditionalFormatting>
  <conditionalFormatting sqref="L1085">
    <cfRule type="expression" dxfId="30" priority="4843">
      <formula>$L1085=0</formula>
    </cfRule>
  </conditionalFormatting>
  <conditionalFormatting sqref="M1085:O1085">
    <cfRule type="expression" dxfId="30" priority="12101">
      <formula>$L1085=0</formula>
    </cfRule>
  </conditionalFormatting>
  <conditionalFormatting sqref="N1085:O1085">
    <cfRule type="cellIs" dxfId="31" priority="48396" operator="lessThan">
      <formula>0</formula>
    </cfRule>
    <cfRule type="cellIs" dxfId="32" priority="33878" operator="lessThan">
      <formula>0</formula>
    </cfRule>
  </conditionalFormatting>
  <conditionalFormatting sqref="P1085">
    <cfRule type="expression" dxfId="30" priority="4842">
      <formula>$L1085=0</formula>
    </cfRule>
  </conditionalFormatting>
  <conditionalFormatting sqref="Q1085:S1085">
    <cfRule type="expression" dxfId="30" priority="12100">
      <formula>$L1085=0</formula>
    </cfRule>
  </conditionalFormatting>
  <conditionalFormatting sqref="R1085:S1085">
    <cfRule type="cellIs" dxfId="31" priority="48395" operator="lessThan">
      <formula>0</formula>
    </cfRule>
    <cfRule type="cellIs" dxfId="32" priority="33877" operator="lessThan">
      <formula>0</formula>
    </cfRule>
  </conditionalFormatting>
  <conditionalFormatting sqref="T1085">
    <cfRule type="expression" dxfId="30" priority="4841">
      <formula>$L1085=0</formula>
    </cfRule>
  </conditionalFormatting>
  <conditionalFormatting sqref="U1085:W1085">
    <cfRule type="expression" dxfId="30" priority="12099">
      <formula>$L1085=0</formula>
    </cfRule>
  </conditionalFormatting>
  <conditionalFormatting sqref="V1085:W1085">
    <cfRule type="cellIs" dxfId="31" priority="48394" operator="lessThan">
      <formula>0</formula>
    </cfRule>
    <cfRule type="cellIs" dxfId="32" priority="33876" operator="lessThan">
      <formula>0</formula>
    </cfRule>
  </conditionalFormatting>
  <conditionalFormatting sqref="X1085">
    <cfRule type="expression" dxfId="30" priority="4840">
      <formula>$L1085=0</formula>
    </cfRule>
  </conditionalFormatting>
  <conditionalFormatting sqref="Y1085:AA1085">
    <cfRule type="expression" dxfId="30" priority="12098">
      <formula>$L1085=0</formula>
    </cfRule>
  </conditionalFormatting>
  <conditionalFormatting sqref="Z1085:AA1085">
    <cfRule type="cellIs" dxfId="31" priority="48393" operator="lessThan">
      <formula>0</formula>
    </cfRule>
    <cfRule type="cellIs" dxfId="32" priority="33875" operator="lessThan">
      <formula>0</formula>
    </cfRule>
  </conditionalFormatting>
  <conditionalFormatting sqref="AB1085">
    <cfRule type="expression" dxfId="30" priority="4839">
      <formula>$L1085=0</formula>
    </cfRule>
  </conditionalFormatting>
  <conditionalFormatting sqref="D1086">
    <cfRule type="expression" dxfId="30" priority="19356">
      <formula>$L1086=0</formula>
    </cfRule>
  </conditionalFormatting>
  <conditionalFormatting sqref="H1086">
    <cfRule type="expression" dxfId="30" priority="19355">
      <formula>$L1086=0</formula>
    </cfRule>
  </conditionalFormatting>
  <conditionalFormatting sqref="L1086">
    <cfRule type="expression" dxfId="30" priority="19354">
      <formula>$L1086=0</formula>
    </cfRule>
  </conditionalFormatting>
  <conditionalFormatting sqref="P1086">
    <cfRule type="expression" dxfId="30" priority="19353">
      <formula>$L1086=0</formula>
    </cfRule>
  </conditionalFormatting>
  <conditionalFormatting sqref="T1086">
    <cfRule type="expression" dxfId="30" priority="19352">
      <formula>$L1086=0</formula>
    </cfRule>
  </conditionalFormatting>
  <conditionalFormatting sqref="X1086">
    <cfRule type="expression" dxfId="30" priority="19351">
      <formula>$L1086=0</formula>
    </cfRule>
  </conditionalFormatting>
  <conditionalFormatting sqref="AB1086">
    <cfRule type="expression" dxfId="30" priority="19350">
      <formula>$L1086=0</formula>
    </cfRule>
  </conditionalFormatting>
  <conditionalFormatting sqref="A1087:C1087">
    <cfRule type="expression" dxfId="30" priority="12097">
      <formula>$L1087=0</formula>
    </cfRule>
  </conditionalFormatting>
  <conditionalFormatting sqref="B1087:C1087">
    <cfRule type="cellIs" dxfId="31" priority="48392" operator="lessThan">
      <formula>0</formula>
    </cfRule>
    <cfRule type="cellIs" dxfId="32" priority="33874" operator="lessThan">
      <formula>0</formula>
    </cfRule>
  </conditionalFormatting>
  <conditionalFormatting sqref="D1087">
    <cfRule type="expression" dxfId="30" priority="4838">
      <formula>$L1087=0</formula>
    </cfRule>
  </conditionalFormatting>
  <conditionalFormatting sqref="E1087:G1087">
    <cfRule type="expression" dxfId="30" priority="12096">
      <formula>$L1087=0</formula>
    </cfRule>
  </conditionalFormatting>
  <conditionalFormatting sqref="F1087:G1087">
    <cfRule type="cellIs" dxfId="31" priority="48391" operator="lessThan">
      <formula>0</formula>
    </cfRule>
    <cfRule type="cellIs" dxfId="32" priority="33873" operator="lessThan">
      <formula>0</formula>
    </cfRule>
  </conditionalFormatting>
  <conditionalFormatting sqref="H1087">
    <cfRule type="expression" dxfId="30" priority="4837">
      <formula>$L1087=0</formula>
    </cfRule>
  </conditionalFormatting>
  <conditionalFormatting sqref="I1087:K1087">
    <cfRule type="expression" dxfId="30" priority="12095">
      <formula>$L1087=0</formula>
    </cfRule>
  </conditionalFormatting>
  <conditionalFormatting sqref="J1087:K1087">
    <cfRule type="cellIs" dxfId="31" priority="48390" operator="lessThan">
      <formula>0</formula>
    </cfRule>
    <cfRule type="cellIs" dxfId="32" priority="33872" operator="lessThan">
      <formula>0</formula>
    </cfRule>
  </conditionalFormatting>
  <conditionalFormatting sqref="L1087">
    <cfRule type="expression" dxfId="30" priority="4836">
      <formula>$L1087=0</formula>
    </cfRule>
  </conditionalFormatting>
  <conditionalFormatting sqref="M1087:O1087">
    <cfRule type="expression" dxfId="30" priority="12094">
      <formula>$L1087=0</formula>
    </cfRule>
  </conditionalFormatting>
  <conditionalFormatting sqref="N1087:O1087">
    <cfRule type="cellIs" dxfId="31" priority="48389" operator="lessThan">
      <formula>0</formula>
    </cfRule>
    <cfRule type="cellIs" dxfId="32" priority="33871" operator="lessThan">
      <formula>0</formula>
    </cfRule>
  </conditionalFormatting>
  <conditionalFormatting sqref="P1087">
    <cfRule type="expression" dxfId="30" priority="4835">
      <formula>$L1087=0</formula>
    </cfRule>
  </conditionalFormatting>
  <conditionalFormatting sqref="Q1087:S1087">
    <cfRule type="expression" dxfId="30" priority="12093">
      <formula>$L1087=0</formula>
    </cfRule>
  </conditionalFormatting>
  <conditionalFormatting sqref="R1087:S1087">
    <cfRule type="cellIs" dxfId="31" priority="48388" operator="lessThan">
      <formula>0</formula>
    </cfRule>
    <cfRule type="cellIs" dxfId="32" priority="33870" operator="lessThan">
      <formula>0</formula>
    </cfRule>
  </conditionalFormatting>
  <conditionalFormatting sqref="T1087">
    <cfRule type="expression" dxfId="30" priority="4834">
      <formula>$L1087=0</formula>
    </cfRule>
  </conditionalFormatting>
  <conditionalFormatting sqref="U1087:W1087">
    <cfRule type="expression" dxfId="30" priority="12092">
      <formula>$L1087=0</formula>
    </cfRule>
  </conditionalFormatting>
  <conditionalFormatting sqref="V1087:W1087">
    <cfRule type="cellIs" dxfId="31" priority="48387" operator="lessThan">
      <formula>0</formula>
    </cfRule>
    <cfRule type="cellIs" dxfId="32" priority="33869" operator="lessThan">
      <formula>0</formula>
    </cfRule>
  </conditionalFormatting>
  <conditionalFormatting sqref="X1087">
    <cfRule type="expression" dxfId="30" priority="4833">
      <formula>$L1087=0</formula>
    </cfRule>
  </conditionalFormatting>
  <conditionalFormatting sqref="Y1087:AA1087">
    <cfRule type="expression" dxfId="30" priority="12091">
      <formula>$L1087=0</formula>
    </cfRule>
  </conditionalFormatting>
  <conditionalFormatting sqref="Z1087:AA1087">
    <cfRule type="cellIs" dxfId="31" priority="48386" operator="lessThan">
      <formula>0</formula>
    </cfRule>
    <cfRule type="cellIs" dxfId="32" priority="33868" operator="lessThan">
      <formula>0</formula>
    </cfRule>
  </conditionalFormatting>
  <conditionalFormatting sqref="AB1087">
    <cfRule type="expression" dxfId="30" priority="4832">
      <formula>$L1087=0</formula>
    </cfRule>
  </conditionalFormatting>
  <conditionalFormatting sqref="D1088">
    <cfRule type="expression" dxfId="30" priority="19349">
      <formula>$L1088=0</formula>
    </cfRule>
  </conditionalFormatting>
  <conditionalFormatting sqref="H1088">
    <cfRule type="expression" dxfId="30" priority="19348">
      <formula>$L1088=0</formula>
    </cfRule>
  </conditionalFormatting>
  <conditionalFormatting sqref="L1088">
    <cfRule type="expression" dxfId="30" priority="19347">
      <formula>$L1088=0</formula>
    </cfRule>
  </conditionalFormatting>
  <conditionalFormatting sqref="P1088">
    <cfRule type="expression" dxfId="30" priority="19346">
      <formula>$L1088=0</formula>
    </cfRule>
  </conditionalFormatting>
  <conditionalFormatting sqref="T1088">
    <cfRule type="expression" dxfId="30" priority="19345">
      <formula>$L1088=0</formula>
    </cfRule>
  </conditionalFormatting>
  <conditionalFormatting sqref="X1088">
    <cfRule type="expression" dxfId="30" priority="19344">
      <formula>$L1088=0</formula>
    </cfRule>
  </conditionalFormatting>
  <conditionalFormatting sqref="AB1088">
    <cfRule type="expression" dxfId="30" priority="19343">
      <formula>$L1088=0</formula>
    </cfRule>
  </conditionalFormatting>
  <conditionalFormatting sqref="A1089:C1089">
    <cfRule type="expression" dxfId="30" priority="12090">
      <formula>$L1089=0</formula>
    </cfRule>
  </conditionalFormatting>
  <conditionalFormatting sqref="B1089:C1089">
    <cfRule type="cellIs" dxfId="31" priority="48385" operator="lessThan">
      <formula>0</formula>
    </cfRule>
    <cfRule type="cellIs" dxfId="32" priority="33867" operator="lessThan">
      <formula>0</formula>
    </cfRule>
  </conditionalFormatting>
  <conditionalFormatting sqref="D1089">
    <cfRule type="expression" dxfId="30" priority="4831">
      <formula>$L1089=0</formula>
    </cfRule>
  </conditionalFormatting>
  <conditionalFormatting sqref="E1089:G1089">
    <cfRule type="expression" dxfId="30" priority="12089">
      <formula>$L1089=0</formula>
    </cfRule>
  </conditionalFormatting>
  <conditionalFormatting sqref="F1089:G1089">
    <cfRule type="cellIs" dxfId="31" priority="48384" operator="lessThan">
      <formula>0</formula>
    </cfRule>
    <cfRule type="cellIs" dxfId="32" priority="33866" operator="lessThan">
      <formula>0</formula>
    </cfRule>
  </conditionalFormatting>
  <conditionalFormatting sqref="H1089">
    <cfRule type="expression" dxfId="30" priority="4830">
      <formula>$L1089=0</formula>
    </cfRule>
  </conditionalFormatting>
  <conditionalFormatting sqref="I1089:K1089">
    <cfRule type="expression" dxfId="30" priority="12088">
      <formula>$L1089=0</formula>
    </cfRule>
  </conditionalFormatting>
  <conditionalFormatting sqref="J1089:K1089">
    <cfRule type="cellIs" dxfId="31" priority="48383" operator="lessThan">
      <formula>0</formula>
    </cfRule>
    <cfRule type="cellIs" dxfId="32" priority="33865" operator="lessThan">
      <formula>0</formula>
    </cfRule>
  </conditionalFormatting>
  <conditionalFormatting sqref="L1089">
    <cfRule type="expression" dxfId="30" priority="4829">
      <formula>$L1089=0</formula>
    </cfRule>
  </conditionalFormatting>
  <conditionalFormatting sqref="M1089:O1089">
    <cfRule type="expression" dxfId="30" priority="12087">
      <formula>$L1089=0</formula>
    </cfRule>
  </conditionalFormatting>
  <conditionalFormatting sqref="N1089:O1089">
    <cfRule type="cellIs" dxfId="31" priority="48382" operator="lessThan">
      <formula>0</formula>
    </cfRule>
    <cfRule type="cellIs" dxfId="32" priority="33864" operator="lessThan">
      <formula>0</formula>
    </cfRule>
  </conditionalFormatting>
  <conditionalFormatting sqref="P1089">
    <cfRule type="expression" dxfId="30" priority="4828">
      <formula>$L1089=0</formula>
    </cfRule>
  </conditionalFormatting>
  <conditionalFormatting sqref="Q1089:S1089">
    <cfRule type="expression" dxfId="30" priority="12086">
      <formula>$L1089=0</formula>
    </cfRule>
  </conditionalFormatting>
  <conditionalFormatting sqref="R1089:S1089">
    <cfRule type="cellIs" dxfId="31" priority="48381" operator="lessThan">
      <formula>0</formula>
    </cfRule>
    <cfRule type="cellIs" dxfId="32" priority="33863" operator="lessThan">
      <formula>0</formula>
    </cfRule>
  </conditionalFormatting>
  <conditionalFormatting sqref="T1089">
    <cfRule type="expression" dxfId="30" priority="4827">
      <formula>$L1089=0</formula>
    </cfRule>
  </conditionalFormatting>
  <conditionalFormatting sqref="U1089:W1089">
    <cfRule type="expression" dxfId="30" priority="12085">
      <formula>$L1089=0</formula>
    </cfRule>
  </conditionalFormatting>
  <conditionalFormatting sqref="V1089:W1089">
    <cfRule type="cellIs" dxfId="31" priority="48380" operator="lessThan">
      <formula>0</formula>
    </cfRule>
    <cfRule type="cellIs" dxfId="32" priority="33862" operator="lessThan">
      <formula>0</formula>
    </cfRule>
  </conditionalFormatting>
  <conditionalFormatting sqref="X1089">
    <cfRule type="expression" dxfId="30" priority="4826">
      <formula>$L1089=0</formula>
    </cfRule>
  </conditionalFormatting>
  <conditionalFormatting sqref="Y1089:AA1089">
    <cfRule type="expression" dxfId="30" priority="12084">
      <formula>$L1089=0</formula>
    </cfRule>
  </conditionalFormatting>
  <conditionalFormatting sqref="Z1089:AA1089">
    <cfRule type="cellIs" dxfId="31" priority="48379" operator="lessThan">
      <formula>0</formula>
    </cfRule>
    <cfRule type="cellIs" dxfId="32" priority="33861" operator="lessThan">
      <formula>0</formula>
    </cfRule>
  </conditionalFormatting>
  <conditionalFormatting sqref="AB1089">
    <cfRule type="expression" dxfId="30" priority="4825">
      <formula>$L1089=0</formula>
    </cfRule>
  </conditionalFormatting>
  <conditionalFormatting sqref="D1090">
    <cfRule type="expression" dxfId="30" priority="19342">
      <formula>$L1090=0</formula>
    </cfRule>
  </conditionalFormatting>
  <conditionalFormatting sqref="H1090">
    <cfRule type="expression" dxfId="30" priority="19341">
      <formula>$L1090=0</formula>
    </cfRule>
  </conditionalFormatting>
  <conditionalFormatting sqref="L1090">
    <cfRule type="expression" dxfId="30" priority="19340">
      <formula>$L1090=0</formula>
    </cfRule>
  </conditionalFormatting>
  <conditionalFormatting sqref="P1090">
    <cfRule type="expression" dxfId="30" priority="19339">
      <formula>$L1090=0</formula>
    </cfRule>
  </conditionalFormatting>
  <conditionalFormatting sqref="T1090">
    <cfRule type="expression" dxfId="30" priority="19338">
      <formula>$L1090=0</formula>
    </cfRule>
  </conditionalFormatting>
  <conditionalFormatting sqref="X1090">
    <cfRule type="expression" dxfId="30" priority="19337">
      <formula>$L1090=0</formula>
    </cfRule>
  </conditionalFormatting>
  <conditionalFormatting sqref="AB1090">
    <cfRule type="expression" dxfId="30" priority="19336">
      <formula>$L1090=0</formula>
    </cfRule>
  </conditionalFormatting>
  <conditionalFormatting sqref="A1091:C1091">
    <cfRule type="expression" dxfId="30" priority="12083">
      <formula>$L1091=0</formula>
    </cfRule>
  </conditionalFormatting>
  <conditionalFormatting sqref="B1091:C1091">
    <cfRule type="cellIs" dxfId="31" priority="48378" operator="lessThan">
      <formula>0</formula>
    </cfRule>
    <cfRule type="cellIs" dxfId="32" priority="33860" operator="lessThan">
      <formula>0</formula>
    </cfRule>
  </conditionalFormatting>
  <conditionalFormatting sqref="D1091">
    <cfRule type="expression" dxfId="30" priority="4824">
      <formula>$L1091=0</formula>
    </cfRule>
  </conditionalFormatting>
  <conditionalFormatting sqref="E1091:G1091">
    <cfRule type="expression" dxfId="30" priority="12082">
      <formula>$L1091=0</formula>
    </cfRule>
  </conditionalFormatting>
  <conditionalFormatting sqref="F1091:G1091">
    <cfRule type="cellIs" dxfId="31" priority="48377" operator="lessThan">
      <formula>0</formula>
    </cfRule>
    <cfRule type="cellIs" dxfId="32" priority="33859" operator="lessThan">
      <formula>0</formula>
    </cfRule>
  </conditionalFormatting>
  <conditionalFormatting sqref="H1091">
    <cfRule type="expression" dxfId="30" priority="4823">
      <formula>$L1091=0</formula>
    </cfRule>
  </conditionalFormatting>
  <conditionalFormatting sqref="I1091:K1091">
    <cfRule type="expression" dxfId="30" priority="12081">
      <formula>$L1091=0</formula>
    </cfRule>
  </conditionalFormatting>
  <conditionalFormatting sqref="J1091:K1091">
    <cfRule type="cellIs" dxfId="31" priority="48376" operator="lessThan">
      <formula>0</formula>
    </cfRule>
    <cfRule type="cellIs" dxfId="32" priority="33858" operator="lessThan">
      <formula>0</formula>
    </cfRule>
  </conditionalFormatting>
  <conditionalFormatting sqref="L1091">
    <cfRule type="expression" dxfId="30" priority="4822">
      <formula>$L1091=0</formula>
    </cfRule>
  </conditionalFormatting>
  <conditionalFormatting sqref="M1091:O1091">
    <cfRule type="expression" dxfId="30" priority="12080">
      <formula>$L1091=0</formula>
    </cfRule>
  </conditionalFormatting>
  <conditionalFormatting sqref="N1091:O1091">
    <cfRule type="cellIs" dxfId="31" priority="48375" operator="lessThan">
      <formula>0</formula>
    </cfRule>
    <cfRule type="cellIs" dxfId="32" priority="33857" operator="lessThan">
      <formula>0</formula>
    </cfRule>
  </conditionalFormatting>
  <conditionalFormatting sqref="P1091">
    <cfRule type="expression" dxfId="30" priority="4821">
      <formula>$L1091=0</formula>
    </cfRule>
  </conditionalFormatting>
  <conditionalFormatting sqref="Q1091:S1091">
    <cfRule type="expression" dxfId="30" priority="12079">
      <formula>$L1091=0</formula>
    </cfRule>
  </conditionalFormatting>
  <conditionalFormatting sqref="R1091:S1091">
    <cfRule type="cellIs" dxfId="31" priority="48374" operator="lessThan">
      <formula>0</formula>
    </cfRule>
    <cfRule type="cellIs" dxfId="32" priority="33856" operator="lessThan">
      <formula>0</formula>
    </cfRule>
  </conditionalFormatting>
  <conditionalFormatting sqref="T1091">
    <cfRule type="expression" dxfId="30" priority="4820">
      <formula>$L1091=0</formula>
    </cfRule>
  </conditionalFormatting>
  <conditionalFormatting sqref="U1091:W1091">
    <cfRule type="expression" dxfId="30" priority="12078">
      <formula>$L1091=0</formula>
    </cfRule>
  </conditionalFormatting>
  <conditionalFormatting sqref="V1091:W1091">
    <cfRule type="cellIs" dxfId="31" priority="48373" operator="lessThan">
      <formula>0</formula>
    </cfRule>
    <cfRule type="cellIs" dxfId="32" priority="33855" operator="lessThan">
      <formula>0</formula>
    </cfRule>
  </conditionalFormatting>
  <conditionalFormatting sqref="X1091">
    <cfRule type="expression" dxfId="30" priority="4819">
      <formula>$L1091=0</formula>
    </cfRule>
  </conditionalFormatting>
  <conditionalFormatting sqref="Y1091:AA1091">
    <cfRule type="expression" dxfId="30" priority="12077">
      <formula>$L1091=0</formula>
    </cfRule>
  </conditionalFormatting>
  <conditionalFormatting sqref="Z1091:AA1091">
    <cfRule type="cellIs" dxfId="31" priority="48372" operator="lessThan">
      <formula>0</formula>
    </cfRule>
    <cfRule type="cellIs" dxfId="32" priority="33854" operator="lessThan">
      <formula>0</formula>
    </cfRule>
  </conditionalFormatting>
  <conditionalFormatting sqref="AB1091">
    <cfRule type="expression" dxfId="30" priority="4818">
      <formula>$L1091=0</formula>
    </cfRule>
  </conditionalFormatting>
  <conditionalFormatting sqref="D1092">
    <cfRule type="expression" dxfId="30" priority="19335">
      <formula>$L1092=0</formula>
    </cfRule>
  </conditionalFormatting>
  <conditionalFormatting sqref="H1092">
    <cfRule type="expression" dxfId="30" priority="19334">
      <formula>$L1092=0</formula>
    </cfRule>
  </conditionalFormatting>
  <conditionalFormatting sqref="L1092">
    <cfRule type="expression" dxfId="30" priority="19333">
      <formula>$L1092=0</formula>
    </cfRule>
  </conditionalFormatting>
  <conditionalFormatting sqref="P1092">
    <cfRule type="expression" dxfId="30" priority="19332">
      <formula>$L1092=0</formula>
    </cfRule>
  </conditionalFormatting>
  <conditionalFormatting sqref="T1092">
    <cfRule type="expression" dxfId="30" priority="19331">
      <formula>$L1092=0</formula>
    </cfRule>
  </conditionalFormatting>
  <conditionalFormatting sqref="X1092">
    <cfRule type="expression" dxfId="30" priority="19330">
      <formula>$L1092=0</formula>
    </cfRule>
  </conditionalFormatting>
  <conditionalFormatting sqref="AB1092">
    <cfRule type="expression" dxfId="30" priority="19329">
      <formula>$L1092=0</formula>
    </cfRule>
  </conditionalFormatting>
  <conditionalFormatting sqref="A1093:C1093">
    <cfRule type="expression" dxfId="30" priority="12076">
      <formula>$L1093=0</formula>
    </cfRule>
  </conditionalFormatting>
  <conditionalFormatting sqref="B1093:C1093">
    <cfRule type="cellIs" dxfId="31" priority="48371" operator="lessThan">
      <formula>0</formula>
    </cfRule>
    <cfRule type="cellIs" dxfId="32" priority="33853" operator="lessThan">
      <formula>0</formula>
    </cfRule>
  </conditionalFormatting>
  <conditionalFormatting sqref="D1093">
    <cfRule type="expression" dxfId="30" priority="4817">
      <formula>$L1093=0</formula>
    </cfRule>
  </conditionalFormatting>
  <conditionalFormatting sqref="E1093:G1093">
    <cfRule type="expression" dxfId="30" priority="12075">
      <formula>$L1093=0</formula>
    </cfRule>
  </conditionalFormatting>
  <conditionalFormatting sqref="F1093:G1093">
    <cfRule type="cellIs" dxfId="31" priority="48370" operator="lessThan">
      <formula>0</formula>
    </cfRule>
    <cfRule type="cellIs" dxfId="32" priority="33852" operator="lessThan">
      <formula>0</formula>
    </cfRule>
  </conditionalFormatting>
  <conditionalFormatting sqref="H1093">
    <cfRule type="expression" dxfId="30" priority="4816">
      <formula>$L1093=0</formula>
    </cfRule>
  </conditionalFormatting>
  <conditionalFormatting sqref="I1093:K1093">
    <cfRule type="expression" dxfId="30" priority="12074">
      <formula>$L1093=0</formula>
    </cfRule>
  </conditionalFormatting>
  <conditionalFormatting sqref="J1093:K1093">
    <cfRule type="cellIs" dxfId="31" priority="48369" operator="lessThan">
      <formula>0</formula>
    </cfRule>
    <cfRule type="cellIs" dxfId="32" priority="33851" operator="lessThan">
      <formula>0</formula>
    </cfRule>
  </conditionalFormatting>
  <conditionalFormatting sqref="L1093">
    <cfRule type="expression" dxfId="30" priority="4815">
      <formula>$L1093=0</formula>
    </cfRule>
  </conditionalFormatting>
  <conditionalFormatting sqref="M1093:O1093">
    <cfRule type="expression" dxfId="30" priority="12073">
      <formula>$L1093=0</formula>
    </cfRule>
  </conditionalFormatting>
  <conditionalFormatting sqref="N1093:O1093">
    <cfRule type="cellIs" dxfId="31" priority="48368" operator="lessThan">
      <formula>0</formula>
    </cfRule>
    <cfRule type="cellIs" dxfId="32" priority="33850" operator="lessThan">
      <formula>0</formula>
    </cfRule>
  </conditionalFormatting>
  <conditionalFormatting sqref="P1093">
    <cfRule type="expression" dxfId="30" priority="4814">
      <formula>$L1093=0</formula>
    </cfRule>
  </conditionalFormatting>
  <conditionalFormatting sqref="Q1093:S1093">
    <cfRule type="expression" dxfId="30" priority="12072">
      <formula>$L1093=0</formula>
    </cfRule>
  </conditionalFormatting>
  <conditionalFormatting sqref="R1093:S1093">
    <cfRule type="cellIs" dxfId="31" priority="48367" operator="lessThan">
      <formula>0</formula>
    </cfRule>
    <cfRule type="cellIs" dxfId="32" priority="33849" operator="lessThan">
      <formula>0</formula>
    </cfRule>
  </conditionalFormatting>
  <conditionalFormatting sqref="T1093">
    <cfRule type="expression" dxfId="30" priority="4813">
      <formula>$L1093=0</formula>
    </cfRule>
  </conditionalFormatting>
  <conditionalFormatting sqref="U1093:W1093">
    <cfRule type="expression" dxfId="30" priority="12071">
      <formula>$L1093=0</formula>
    </cfRule>
  </conditionalFormatting>
  <conditionalFormatting sqref="V1093:W1093">
    <cfRule type="cellIs" dxfId="31" priority="48366" operator="lessThan">
      <formula>0</formula>
    </cfRule>
    <cfRule type="cellIs" dxfId="32" priority="33848" operator="lessThan">
      <formula>0</formula>
    </cfRule>
  </conditionalFormatting>
  <conditionalFormatting sqref="X1093">
    <cfRule type="expression" dxfId="30" priority="4812">
      <formula>$L1093=0</formula>
    </cfRule>
  </conditionalFormatting>
  <conditionalFormatting sqref="Y1093:AA1093">
    <cfRule type="expression" dxfId="30" priority="12070">
      <formula>$L1093=0</formula>
    </cfRule>
  </conditionalFormatting>
  <conditionalFormatting sqref="Z1093:AA1093">
    <cfRule type="cellIs" dxfId="31" priority="48365" operator="lessThan">
      <formula>0</formula>
    </cfRule>
    <cfRule type="cellIs" dxfId="32" priority="33847" operator="lessThan">
      <formula>0</formula>
    </cfRule>
  </conditionalFormatting>
  <conditionalFormatting sqref="AB1093">
    <cfRule type="expression" dxfId="30" priority="4811">
      <formula>$L1093=0</formula>
    </cfRule>
  </conditionalFormatting>
  <conditionalFormatting sqref="D1094">
    <cfRule type="expression" dxfId="30" priority="19328">
      <formula>$L1094=0</formula>
    </cfRule>
  </conditionalFormatting>
  <conditionalFormatting sqref="H1094">
    <cfRule type="expression" dxfId="30" priority="19327">
      <formula>$L1094=0</formula>
    </cfRule>
  </conditionalFormatting>
  <conditionalFormatting sqref="L1094">
    <cfRule type="expression" dxfId="30" priority="19326">
      <formula>$L1094=0</formula>
    </cfRule>
  </conditionalFormatting>
  <conditionalFormatting sqref="P1094">
    <cfRule type="expression" dxfId="30" priority="19325">
      <formula>$L1094=0</formula>
    </cfRule>
  </conditionalFormatting>
  <conditionalFormatting sqref="T1094">
    <cfRule type="expression" dxfId="30" priority="19324">
      <formula>$L1094=0</formula>
    </cfRule>
  </conditionalFormatting>
  <conditionalFormatting sqref="X1094">
    <cfRule type="expression" dxfId="30" priority="19323">
      <formula>$L1094=0</formula>
    </cfRule>
  </conditionalFormatting>
  <conditionalFormatting sqref="AB1094">
    <cfRule type="expression" dxfId="30" priority="19322">
      <formula>$L1094=0</formula>
    </cfRule>
  </conditionalFormatting>
  <conditionalFormatting sqref="A1095:C1095">
    <cfRule type="expression" dxfId="30" priority="12069">
      <formula>$L1095=0</formula>
    </cfRule>
  </conditionalFormatting>
  <conditionalFormatting sqref="B1095:C1095">
    <cfRule type="cellIs" dxfId="31" priority="48364" operator="lessThan">
      <formula>0</formula>
    </cfRule>
    <cfRule type="cellIs" dxfId="32" priority="33846" operator="lessThan">
      <formula>0</formula>
    </cfRule>
  </conditionalFormatting>
  <conditionalFormatting sqref="D1095">
    <cfRule type="expression" dxfId="30" priority="4810">
      <formula>$L1095=0</formula>
    </cfRule>
  </conditionalFormatting>
  <conditionalFormatting sqref="E1095:G1095">
    <cfRule type="expression" dxfId="30" priority="12068">
      <formula>$L1095=0</formula>
    </cfRule>
  </conditionalFormatting>
  <conditionalFormatting sqref="F1095:G1095">
    <cfRule type="cellIs" dxfId="31" priority="48363" operator="lessThan">
      <formula>0</formula>
    </cfRule>
    <cfRule type="cellIs" dxfId="32" priority="33845" operator="lessThan">
      <formula>0</formula>
    </cfRule>
  </conditionalFormatting>
  <conditionalFormatting sqref="H1095">
    <cfRule type="expression" dxfId="30" priority="4809">
      <formula>$L1095=0</formula>
    </cfRule>
  </conditionalFormatting>
  <conditionalFormatting sqref="I1095:K1095">
    <cfRule type="expression" dxfId="30" priority="12067">
      <formula>$L1095=0</formula>
    </cfRule>
  </conditionalFormatting>
  <conditionalFormatting sqref="J1095:K1095">
    <cfRule type="cellIs" dxfId="31" priority="48362" operator="lessThan">
      <formula>0</formula>
    </cfRule>
    <cfRule type="cellIs" dxfId="32" priority="33844" operator="lessThan">
      <formula>0</formula>
    </cfRule>
  </conditionalFormatting>
  <conditionalFormatting sqref="L1095">
    <cfRule type="expression" dxfId="30" priority="4808">
      <formula>$L1095=0</formula>
    </cfRule>
  </conditionalFormatting>
  <conditionalFormatting sqref="M1095:O1095">
    <cfRule type="expression" dxfId="30" priority="12066">
      <formula>$L1095=0</formula>
    </cfRule>
  </conditionalFormatting>
  <conditionalFormatting sqref="N1095:O1095">
    <cfRule type="cellIs" dxfId="31" priority="48361" operator="lessThan">
      <formula>0</formula>
    </cfRule>
    <cfRule type="cellIs" dxfId="32" priority="33843" operator="lessThan">
      <formula>0</formula>
    </cfRule>
  </conditionalFormatting>
  <conditionalFormatting sqref="P1095">
    <cfRule type="expression" dxfId="30" priority="4807">
      <formula>$L1095=0</formula>
    </cfRule>
  </conditionalFormatting>
  <conditionalFormatting sqref="Q1095:S1095">
    <cfRule type="expression" dxfId="30" priority="12065">
      <formula>$L1095=0</formula>
    </cfRule>
  </conditionalFormatting>
  <conditionalFormatting sqref="R1095:S1095">
    <cfRule type="cellIs" dxfId="31" priority="48360" operator="lessThan">
      <formula>0</formula>
    </cfRule>
    <cfRule type="cellIs" dxfId="32" priority="33842" operator="lessThan">
      <formula>0</formula>
    </cfRule>
  </conditionalFormatting>
  <conditionalFormatting sqref="T1095">
    <cfRule type="expression" dxfId="30" priority="4806">
      <formula>$L1095=0</formula>
    </cfRule>
  </conditionalFormatting>
  <conditionalFormatting sqref="U1095:W1095">
    <cfRule type="expression" dxfId="30" priority="12064">
      <formula>$L1095=0</formula>
    </cfRule>
  </conditionalFormatting>
  <conditionalFormatting sqref="V1095:W1095">
    <cfRule type="cellIs" dxfId="31" priority="48359" operator="lessThan">
      <formula>0</formula>
    </cfRule>
    <cfRule type="cellIs" dxfId="32" priority="33841" operator="lessThan">
      <formula>0</formula>
    </cfRule>
  </conditionalFormatting>
  <conditionalFormatting sqref="X1095">
    <cfRule type="expression" dxfId="30" priority="4805">
      <formula>$L1095=0</formula>
    </cfRule>
  </conditionalFormatting>
  <conditionalFormatting sqref="Y1095:AA1095">
    <cfRule type="expression" dxfId="30" priority="12063">
      <formula>$L1095=0</formula>
    </cfRule>
  </conditionalFormatting>
  <conditionalFormatting sqref="Z1095:AA1095">
    <cfRule type="cellIs" dxfId="31" priority="48358" operator="lessThan">
      <formula>0</formula>
    </cfRule>
    <cfRule type="cellIs" dxfId="32" priority="33840" operator="lessThan">
      <formula>0</formula>
    </cfRule>
  </conditionalFormatting>
  <conditionalFormatting sqref="AB1095">
    <cfRule type="expression" dxfId="30" priority="4804">
      <formula>$L1095=0</formula>
    </cfRule>
  </conditionalFormatting>
  <conditionalFormatting sqref="D1096">
    <cfRule type="expression" dxfId="30" priority="19321">
      <formula>$L1096=0</formula>
    </cfRule>
  </conditionalFormatting>
  <conditionalFormatting sqref="H1096">
    <cfRule type="expression" dxfId="30" priority="19320">
      <formula>$L1096=0</formula>
    </cfRule>
  </conditionalFormatting>
  <conditionalFormatting sqref="L1096">
    <cfRule type="expression" dxfId="30" priority="19319">
      <formula>$L1096=0</formula>
    </cfRule>
  </conditionalFormatting>
  <conditionalFormatting sqref="P1096">
    <cfRule type="expression" dxfId="30" priority="19318">
      <formula>$L1096=0</formula>
    </cfRule>
  </conditionalFormatting>
  <conditionalFormatting sqref="T1096">
    <cfRule type="expression" dxfId="30" priority="19317">
      <formula>$L1096=0</formula>
    </cfRule>
  </conditionalFormatting>
  <conditionalFormatting sqref="X1096">
    <cfRule type="expression" dxfId="30" priority="19316">
      <formula>$L1096=0</formula>
    </cfRule>
  </conditionalFormatting>
  <conditionalFormatting sqref="AB1096">
    <cfRule type="expression" dxfId="30" priority="19315">
      <formula>$L1096=0</formula>
    </cfRule>
  </conditionalFormatting>
  <conditionalFormatting sqref="A1097:C1097">
    <cfRule type="expression" dxfId="30" priority="12062">
      <formula>$L1097=0</formula>
    </cfRule>
  </conditionalFormatting>
  <conditionalFormatting sqref="B1097:C1097">
    <cfRule type="cellIs" dxfId="31" priority="48357" operator="lessThan">
      <formula>0</formula>
    </cfRule>
    <cfRule type="cellIs" dxfId="32" priority="33839" operator="lessThan">
      <formula>0</formula>
    </cfRule>
  </conditionalFormatting>
  <conditionalFormatting sqref="D1097">
    <cfRule type="expression" dxfId="30" priority="4803">
      <formula>$L1097=0</formula>
    </cfRule>
  </conditionalFormatting>
  <conditionalFormatting sqref="E1097:G1097">
    <cfRule type="expression" dxfId="30" priority="12061">
      <formula>$L1097=0</formula>
    </cfRule>
  </conditionalFormatting>
  <conditionalFormatting sqref="F1097:G1097">
    <cfRule type="cellIs" dxfId="31" priority="48356" operator="lessThan">
      <formula>0</formula>
    </cfRule>
    <cfRule type="cellIs" dxfId="32" priority="33838" operator="lessThan">
      <formula>0</formula>
    </cfRule>
  </conditionalFormatting>
  <conditionalFormatting sqref="H1097">
    <cfRule type="expression" dxfId="30" priority="4802">
      <formula>$L1097=0</formula>
    </cfRule>
  </conditionalFormatting>
  <conditionalFormatting sqref="I1097:K1097">
    <cfRule type="expression" dxfId="30" priority="12060">
      <formula>$L1097=0</formula>
    </cfRule>
  </conditionalFormatting>
  <conditionalFormatting sqref="J1097:K1097">
    <cfRule type="cellIs" dxfId="31" priority="48355" operator="lessThan">
      <formula>0</formula>
    </cfRule>
    <cfRule type="cellIs" dxfId="32" priority="33837" operator="lessThan">
      <formula>0</formula>
    </cfRule>
  </conditionalFormatting>
  <conditionalFormatting sqref="L1097">
    <cfRule type="expression" dxfId="30" priority="4801">
      <formula>$L1097=0</formula>
    </cfRule>
  </conditionalFormatting>
  <conditionalFormatting sqref="M1097:O1097">
    <cfRule type="expression" dxfId="30" priority="12059">
      <formula>$L1097=0</formula>
    </cfRule>
  </conditionalFormatting>
  <conditionalFormatting sqref="N1097:O1097">
    <cfRule type="cellIs" dxfId="31" priority="48354" operator="lessThan">
      <formula>0</formula>
    </cfRule>
    <cfRule type="cellIs" dxfId="32" priority="33836" operator="lessThan">
      <formula>0</formula>
    </cfRule>
  </conditionalFormatting>
  <conditionalFormatting sqref="P1097">
    <cfRule type="expression" dxfId="30" priority="4800">
      <formula>$L1097=0</formula>
    </cfRule>
  </conditionalFormatting>
  <conditionalFormatting sqref="Q1097:S1097">
    <cfRule type="expression" dxfId="30" priority="12058">
      <formula>$L1097=0</formula>
    </cfRule>
  </conditionalFormatting>
  <conditionalFormatting sqref="R1097:S1097">
    <cfRule type="cellIs" dxfId="31" priority="48353" operator="lessThan">
      <formula>0</formula>
    </cfRule>
    <cfRule type="cellIs" dxfId="32" priority="33835" operator="lessThan">
      <formula>0</formula>
    </cfRule>
  </conditionalFormatting>
  <conditionalFormatting sqref="T1097">
    <cfRule type="expression" dxfId="30" priority="4799">
      <formula>$L1097=0</formula>
    </cfRule>
  </conditionalFormatting>
  <conditionalFormatting sqref="U1097:W1097">
    <cfRule type="expression" dxfId="30" priority="12057">
      <formula>$L1097=0</formula>
    </cfRule>
  </conditionalFormatting>
  <conditionalFormatting sqref="V1097:W1097">
    <cfRule type="cellIs" dxfId="31" priority="48352" operator="lessThan">
      <formula>0</formula>
    </cfRule>
    <cfRule type="cellIs" dxfId="32" priority="33834" operator="lessThan">
      <formula>0</formula>
    </cfRule>
  </conditionalFormatting>
  <conditionalFormatting sqref="X1097">
    <cfRule type="expression" dxfId="30" priority="4798">
      <formula>$L1097=0</formula>
    </cfRule>
  </conditionalFormatting>
  <conditionalFormatting sqref="Y1097:AA1097">
    <cfRule type="expression" dxfId="30" priority="12056">
      <formula>$L1097=0</formula>
    </cfRule>
  </conditionalFormatting>
  <conditionalFormatting sqref="Z1097:AA1097">
    <cfRule type="cellIs" dxfId="31" priority="48351" operator="lessThan">
      <formula>0</formula>
    </cfRule>
    <cfRule type="cellIs" dxfId="32" priority="33833" operator="lessThan">
      <formula>0</formula>
    </cfRule>
  </conditionalFormatting>
  <conditionalFormatting sqref="AB1097">
    <cfRule type="expression" dxfId="30" priority="4797">
      <formula>$L1097=0</formula>
    </cfRule>
  </conditionalFormatting>
  <conditionalFormatting sqref="D1098">
    <cfRule type="expression" dxfId="30" priority="19314">
      <formula>$L1098=0</formula>
    </cfRule>
  </conditionalFormatting>
  <conditionalFormatting sqref="H1098">
    <cfRule type="expression" dxfId="30" priority="19313">
      <formula>$L1098=0</formula>
    </cfRule>
  </conditionalFormatting>
  <conditionalFormatting sqref="L1098">
    <cfRule type="expression" dxfId="30" priority="19312">
      <formula>$L1098=0</formula>
    </cfRule>
  </conditionalFormatting>
  <conditionalFormatting sqref="P1098">
    <cfRule type="expression" dxfId="30" priority="19311">
      <formula>$L1098=0</formula>
    </cfRule>
  </conditionalFormatting>
  <conditionalFormatting sqref="T1098">
    <cfRule type="expression" dxfId="30" priority="19310">
      <formula>$L1098=0</formula>
    </cfRule>
  </conditionalFormatting>
  <conditionalFormatting sqref="X1098">
    <cfRule type="expression" dxfId="30" priority="19309">
      <formula>$L1098=0</formula>
    </cfRule>
  </conditionalFormatting>
  <conditionalFormatting sqref="AB1098">
    <cfRule type="expression" dxfId="30" priority="19308">
      <formula>$L1098=0</formula>
    </cfRule>
  </conditionalFormatting>
  <conditionalFormatting sqref="A1099:C1099">
    <cfRule type="expression" dxfId="30" priority="12055">
      <formula>$L1099=0</formula>
    </cfRule>
  </conditionalFormatting>
  <conditionalFormatting sqref="B1099:C1099">
    <cfRule type="cellIs" dxfId="31" priority="48350" operator="lessThan">
      <formula>0</formula>
    </cfRule>
    <cfRule type="cellIs" dxfId="32" priority="33832" operator="lessThan">
      <formula>0</formula>
    </cfRule>
  </conditionalFormatting>
  <conditionalFormatting sqref="D1099">
    <cfRule type="expression" dxfId="30" priority="4796">
      <formula>$L1099=0</formula>
    </cfRule>
  </conditionalFormatting>
  <conditionalFormatting sqref="E1099:G1099">
    <cfRule type="expression" dxfId="30" priority="12054">
      <formula>$L1099=0</formula>
    </cfRule>
  </conditionalFormatting>
  <conditionalFormatting sqref="F1099:G1099">
    <cfRule type="cellIs" dxfId="31" priority="48349" operator="lessThan">
      <formula>0</formula>
    </cfRule>
    <cfRule type="cellIs" dxfId="32" priority="33831" operator="lessThan">
      <formula>0</formula>
    </cfRule>
  </conditionalFormatting>
  <conditionalFormatting sqref="H1099">
    <cfRule type="expression" dxfId="30" priority="4795">
      <formula>$L1099=0</formula>
    </cfRule>
  </conditionalFormatting>
  <conditionalFormatting sqref="I1099:K1099">
    <cfRule type="expression" dxfId="30" priority="12053">
      <formula>$L1099=0</formula>
    </cfRule>
  </conditionalFormatting>
  <conditionalFormatting sqref="J1099:K1099">
    <cfRule type="cellIs" dxfId="31" priority="48348" operator="lessThan">
      <formula>0</formula>
    </cfRule>
    <cfRule type="cellIs" dxfId="32" priority="33830" operator="lessThan">
      <formula>0</formula>
    </cfRule>
  </conditionalFormatting>
  <conditionalFormatting sqref="L1099">
    <cfRule type="expression" dxfId="30" priority="4794">
      <formula>$L1099=0</formula>
    </cfRule>
  </conditionalFormatting>
  <conditionalFormatting sqref="M1099:O1099">
    <cfRule type="expression" dxfId="30" priority="12052">
      <formula>$L1099=0</formula>
    </cfRule>
  </conditionalFormatting>
  <conditionalFormatting sqref="N1099:O1099">
    <cfRule type="cellIs" dxfId="31" priority="48347" operator="lessThan">
      <formula>0</formula>
    </cfRule>
    <cfRule type="cellIs" dxfId="32" priority="33829" operator="lessThan">
      <formula>0</formula>
    </cfRule>
  </conditionalFormatting>
  <conditionalFormatting sqref="P1099">
    <cfRule type="expression" dxfId="30" priority="4793">
      <formula>$L1099=0</formula>
    </cfRule>
  </conditionalFormatting>
  <conditionalFormatting sqref="Q1099:S1099">
    <cfRule type="expression" dxfId="30" priority="12051">
      <formula>$L1099=0</formula>
    </cfRule>
  </conditionalFormatting>
  <conditionalFormatting sqref="R1099:S1099">
    <cfRule type="cellIs" dxfId="31" priority="48346" operator="lessThan">
      <formula>0</formula>
    </cfRule>
    <cfRule type="cellIs" dxfId="32" priority="33828" operator="lessThan">
      <formula>0</formula>
    </cfRule>
  </conditionalFormatting>
  <conditionalFormatting sqref="T1099">
    <cfRule type="expression" dxfId="30" priority="4792">
      <formula>$L1099=0</formula>
    </cfRule>
  </conditionalFormatting>
  <conditionalFormatting sqref="U1099:W1099">
    <cfRule type="expression" dxfId="30" priority="12050">
      <formula>$L1099=0</formula>
    </cfRule>
  </conditionalFormatting>
  <conditionalFormatting sqref="V1099:W1099">
    <cfRule type="cellIs" dxfId="31" priority="48345" operator="lessThan">
      <formula>0</formula>
    </cfRule>
    <cfRule type="cellIs" dxfId="32" priority="33827" operator="lessThan">
      <formula>0</formula>
    </cfRule>
  </conditionalFormatting>
  <conditionalFormatting sqref="X1099">
    <cfRule type="expression" dxfId="30" priority="4791">
      <formula>$L1099=0</formula>
    </cfRule>
  </conditionalFormatting>
  <conditionalFormatting sqref="Y1099:AA1099">
    <cfRule type="expression" dxfId="30" priority="12049">
      <formula>$L1099=0</formula>
    </cfRule>
  </conditionalFormatting>
  <conditionalFormatting sqref="Z1099:AA1099">
    <cfRule type="cellIs" dxfId="31" priority="48344" operator="lessThan">
      <formula>0</formula>
    </cfRule>
    <cfRule type="cellIs" dxfId="32" priority="33826" operator="lessThan">
      <formula>0</formula>
    </cfRule>
  </conditionalFormatting>
  <conditionalFormatting sqref="AB1099">
    <cfRule type="expression" dxfId="30" priority="4790">
      <formula>$L1099=0</formula>
    </cfRule>
  </conditionalFormatting>
  <conditionalFormatting sqref="D1100">
    <cfRule type="expression" dxfId="30" priority="19307">
      <formula>$L1100=0</formula>
    </cfRule>
  </conditionalFormatting>
  <conditionalFormatting sqref="H1100">
    <cfRule type="expression" dxfId="30" priority="19306">
      <formula>$L1100=0</formula>
    </cfRule>
  </conditionalFormatting>
  <conditionalFormatting sqref="L1100">
    <cfRule type="expression" dxfId="30" priority="19305">
      <formula>$L1100=0</formula>
    </cfRule>
  </conditionalFormatting>
  <conditionalFormatting sqref="P1100">
    <cfRule type="expression" dxfId="30" priority="19304">
      <formula>$L1100=0</formula>
    </cfRule>
  </conditionalFormatting>
  <conditionalFormatting sqref="T1100">
    <cfRule type="expression" dxfId="30" priority="19303">
      <formula>$L1100=0</formula>
    </cfRule>
  </conditionalFormatting>
  <conditionalFormatting sqref="X1100">
    <cfRule type="expression" dxfId="30" priority="19302">
      <formula>$L1100=0</formula>
    </cfRule>
  </conditionalFormatting>
  <conditionalFormatting sqref="AB1100">
    <cfRule type="expression" dxfId="30" priority="19301">
      <formula>$L1100=0</formula>
    </cfRule>
  </conditionalFormatting>
  <conditionalFormatting sqref="A1101:C1101">
    <cfRule type="expression" dxfId="30" priority="12048">
      <formula>$L1101=0</formula>
    </cfRule>
  </conditionalFormatting>
  <conditionalFormatting sqref="B1101:C1101">
    <cfRule type="cellIs" dxfId="31" priority="48343" operator="lessThan">
      <formula>0</formula>
    </cfRule>
    <cfRule type="cellIs" dxfId="32" priority="33825" operator="lessThan">
      <formula>0</formula>
    </cfRule>
  </conditionalFormatting>
  <conditionalFormatting sqref="D1101">
    <cfRule type="expression" dxfId="30" priority="4789">
      <formula>$L1101=0</formula>
    </cfRule>
  </conditionalFormatting>
  <conditionalFormatting sqref="E1101:G1101">
    <cfRule type="expression" dxfId="30" priority="12047">
      <formula>$L1101=0</formula>
    </cfRule>
  </conditionalFormatting>
  <conditionalFormatting sqref="F1101:G1101">
    <cfRule type="cellIs" dxfId="31" priority="48342" operator="lessThan">
      <formula>0</formula>
    </cfRule>
    <cfRule type="cellIs" dxfId="32" priority="33824" operator="lessThan">
      <formula>0</formula>
    </cfRule>
  </conditionalFormatting>
  <conditionalFormatting sqref="H1101">
    <cfRule type="expression" dxfId="30" priority="4788">
      <formula>$L1101=0</formula>
    </cfRule>
  </conditionalFormatting>
  <conditionalFormatting sqref="I1101:K1101">
    <cfRule type="expression" dxfId="30" priority="12046">
      <formula>$L1101=0</formula>
    </cfRule>
  </conditionalFormatting>
  <conditionalFormatting sqref="J1101:K1101">
    <cfRule type="cellIs" dxfId="31" priority="48341" operator="lessThan">
      <formula>0</formula>
    </cfRule>
    <cfRule type="cellIs" dxfId="32" priority="33823" operator="lessThan">
      <formula>0</formula>
    </cfRule>
  </conditionalFormatting>
  <conditionalFormatting sqref="L1101">
    <cfRule type="expression" dxfId="30" priority="4787">
      <formula>$L1101=0</formula>
    </cfRule>
  </conditionalFormatting>
  <conditionalFormatting sqref="M1101:O1101">
    <cfRule type="expression" dxfId="30" priority="12045">
      <formula>$L1101=0</formula>
    </cfRule>
  </conditionalFormatting>
  <conditionalFormatting sqref="N1101:O1101">
    <cfRule type="cellIs" dxfId="31" priority="48340" operator="lessThan">
      <formula>0</formula>
    </cfRule>
    <cfRule type="cellIs" dxfId="32" priority="33822" operator="lessThan">
      <formula>0</formula>
    </cfRule>
  </conditionalFormatting>
  <conditionalFormatting sqref="P1101">
    <cfRule type="expression" dxfId="30" priority="4786">
      <formula>$L1101=0</formula>
    </cfRule>
  </conditionalFormatting>
  <conditionalFormatting sqref="Q1101:S1101">
    <cfRule type="expression" dxfId="30" priority="12044">
      <formula>$L1101=0</formula>
    </cfRule>
  </conditionalFormatting>
  <conditionalFormatting sqref="R1101:S1101">
    <cfRule type="cellIs" dxfId="31" priority="48339" operator="lessThan">
      <formula>0</formula>
    </cfRule>
    <cfRule type="cellIs" dxfId="32" priority="33821" operator="lessThan">
      <formula>0</formula>
    </cfRule>
  </conditionalFormatting>
  <conditionalFormatting sqref="T1101">
    <cfRule type="expression" dxfId="30" priority="4785">
      <formula>$L1101=0</formula>
    </cfRule>
  </conditionalFormatting>
  <conditionalFormatting sqref="U1101:W1101">
    <cfRule type="expression" dxfId="30" priority="12043">
      <formula>$L1101=0</formula>
    </cfRule>
  </conditionalFormatting>
  <conditionalFormatting sqref="V1101:W1101">
    <cfRule type="cellIs" dxfId="31" priority="48338" operator="lessThan">
      <formula>0</formula>
    </cfRule>
    <cfRule type="cellIs" dxfId="32" priority="33820" operator="lessThan">
      <formula>0</formula>
    </cfRule>
  </conditionalFormatting>
  <conditionalFormatting sqref="X1101">
    <cfRule type="expression" dxfId="30" priority="4784">
      <formula>$L1101=0</formula>
    </cfRule>
  </conditionalFormatting>
  <conditionalFormatting sqref="Y1101:AA1101">
    <cfRule type="expression" dxfId="30" priority="12042">
      <formula>$L1101=0</formula>
    </cfRule>
  </conditionalFormatting>
  <conditionalFormatting sqref="Z1101:AA1101">
    <cfRule type="cellIs" dxfId="31" priority="48337" operator="lessThan">
      <formula>0</formula>
    </cfRule>
    <cfRule type="cellIs" dxfId="32" priority="33819" operator="lessThan">
      <formula>0</formula>
    </cfRule>
  </conditionalFormatting>
  <conditionalFormatting sqref="AB1101">
    <cfRule type="expression" dxfId="30" priority="4783">
      <formula>$L1101=0</formula>
    </cfRule>
  </conditionalFormatting>
  <conditionalFormatting sqref="D1102">
    <cfRule type="expression" dxfId="30" priority="19300">
      <formula>$L1102=0</formula>
    </cfRule>
  </conditionalFormatting>
  <conditionalFormatting sqref="H1102">
    <cfRule type="expression" dxfId="30" priority="19299">
      <formula>$L1102=0</formula>
    </cfRule>
  </conditionalFormatting>
  <conditionalFormatting sqref="L1102">
    <cfRule type="expression" dxfId="30" priority="19298">
      <formula>$L1102=0</formula>
    </cfRule>
  </conditionalFormatting>
  <conditionalFormatting sqref="P1102">
    <cfRule type="expression" dxfId="30" priority="19297">
      <formula>$L1102=0</formula>
    </cfRule>
  </conditionalFormatting>
  <conditionalFormatting sqref="T1102">
    <cfRule type="expression" dxfId="30" priority="19296">
      <formula>$L1102=0</formula>
    </cfRule>
  </conditionalFormatting>
  <conditionalFormatting sqref="X1102">
    <cfRule type="expression" dxfId="30" priority="19295">
      <formula>$L1102=0</formula>
    </cfRule>
  </conditionalFormatting>
  <conditionalFormatting sqref="AB1102">
    <cfRule type="expression" dxfId="30" priority="19294">
      <formula>$L1102=0</formula>
    </cfRule>
  </conditionalFormatting>
  <conditionalFormatting sqref="A1103:C1103">
    <cfRule type="expression" dxfId="30" priority="12041">
      <formula>$L1103=0</formula>
    </cfRule>
  </conditionalFormatting>
  <conditionalFormatting sqref="B1103:C1103">
    <cfRule type="cellIs" dxfId="31" priority="48336" operator="lessThan">
      <formula>0</formula>
    </cfRule>
    <cfRule type="cellIs" dxfId="32" priority="33818" operator="lessThan">
      <formula>0</formula>
    </cfRule>
  </conditionalFormatting>
  <conditionalFormatting sqref="D1103">
    <cfRule type="expression" dxfId="30" priority="4782">
      <formula>$L1103=0</formula>
    </cfRule>
  </conditionalFormatting>
  <conditionalFormatting sqref="E1103:G1103">
    <cfRule type="expression" dxfId="30" priority="12040">
      <formula>$L1103=0</formula>
    </cfRule>
  </conditionalFormatting>
  <conditionalFormatting sqref="F1103:G1103">
    <cfRule type="cellIs" dxfId="31" priority="48335" operator="lessThan">
      <formula>0</formula>
    </cfRule>
    <cfRule type="cellIs" dxfId="32" priority="33817" operator="lessThan">
      <formula>0</formula>
    </cfRule>
  </conditionalFormatting>
  <conditionalFormatting sqref="H1103">
    <cfRule type="expression" dxfId="30" priority="4781">
      <formula>$L1103=0</formula>
    </cfRule>
  </conditionalFormatting>
  <conditionalFormatting sqref="I1103:K1103">
    <cfRule type="expression" dxfId="30" priority="12039">
      <formula>$L1103=0</formula>
    </cfRule>
  </conditionalFormatting>
  <conditionalFormatting sqref="J1103:K1103">
    <cfRule type="cellIs" dxfId="31" priority="48334" operator="lessThan">
      <formula>0</formula>
    </cfRule>
    <cfRule type="cellIs" dxfId="32" priority="33816" operator="lessThan">
      <formula>0</formula>
    </cfRule>
  </conditionalFormatting>
  <conditionalFormatting sqref="L1103">
    <cfRule type="expression" dxfId="30" priority="4780">
      <formula>$L1103=0</formula>
    </cfRule>
  </conditionalFormatting>
  <conditionalFormatting sqref="M1103:O1103">
    <cfRule type="expression" dxfId="30" priority="12038">
      <formula>$L1103=0</formula>
    </cfRule>
  </conditionalFormatting>
  <conditionalFormatting sqref="N1103:O1103">
    <cfRule type="cellIs" dxfId="31" priority="48333" operator="lessThan">
      <formula>0</formula>
    </cfRule>
    <cfRule type="cellIs" dxfId="32" priority="33815" operator="lessThan">
      <formula>0</formula>
    </cfRule>
  </conditionalFormatting>
  <conditionalFormatting sqref="P1103">
    <cfRule type="expression" dxfId="30" priority="4779">
      <formula>$L1103=0</formula>
    </cfRule>
  </conditionalFormatting>
  <conditionalFormatting sqref="Q1103:S1103">
    <cfRule type="expression" dxfId="30" priority="12037">
      <formula>$L1103=0</formula>
    </cfRule>
  </conditionalFormatting>
  <conditionalFormatting sqref="R1103:S1103">
    <cfRule type="cellIs" dxfId="31" priority="48332" operator="lessThan">
      <formula>0</formula>
    </cfRule>
    <cfRule type="cellIs" dxfId="32" priority="33814" operator="lessThan">
      <formula>0</formula>
    </cfRule>
  </conditionalFormatting>
  <conditionalFormatting sqref="T1103">
    <cfRule type="expression" dxfId="30" priority="4778">
      <formula>$L1103=0</formula>
    </cfRule>
  </conditionalFormatting>
  <conditionalFormatting sqref="U1103:W1103">
    <cfRule type="expression" dxfId="30" priority="12036">
      <formula>$L1103=0</formula>
    </cfRule>
  </conditionalFormatting>
  <conditionalFormatting sqref="V1103:W1103">
    <cfRule type="cellIs" dxfId="31" priority="48331" operator="lessThan">
      <formula>0</formula>
    </cfRule>
    <cfRule type="cellIs" dxfId="32" priority="33813" operator="lessThan">
      <formula>0</formula>
    </cfRule>
  </conditionalFormatting>
  <conditionalFormatting sqref="X1103">
    <cfRule type="expression" dxfId="30" priority="4777">
      <formula>$L1103=0</formula>
    </cfRule>
  </conditionalFormatting>
  <conditionalFormatting sqref="Y1103:AA1103">
    <cfRule type="expression" dxfId="30" priority="12035">
      <formula>$L1103=0</formula>
    </cfRule>
  </conditionalFormatting>
  <conditionalFormatting sqref="Z1103:AA1103">
    <cfRule type="cellIs" dxfId="31" priority="48330" operator="lessThan">
      <formula>0</formula>
    </cfRule>
    <cfRule type="cellIs" dxfId="32" priority="33812" operator="lessThan">
      <formula>0</formula>
    </cfRule>
  </conditionalFormatting>
  <conditionalFormatting sqref="AB1103">
    <cfRule type="expression" dxfId="30" priority="4776">
      <formula>$L1103=0</formula>
    </cfRule>
  </conditionalFormatting>
  <conditionalFormatting sqref="D1104">
    <cfRule type="expression" dxfId="30" priority="19293">
      <formula>$L1104=0</formula>
    </cfRule>
  </conditionalFormatting>
  <conditionalFormatting sqref="H1104">
    <cfRule type="expression" dxfId="30" priority="19292">
      <formula>$L1104=0</formula>
    </cfRule>
  </conditionalFormatting>
  <conditionalFormatting sqref="L1104">
    <cfRule type="expression" dxfId="30" priority="19291">
      <formula>$L1104=0</formula>
    </cfRule>
  </conditionalFormatting>
  <conditionalFormatting sqref="P1104">
    <cfRule type="expression" dxfId="30" priority="19290">
      <formula>$L1104=0</formula>
    </cfRule>
  </conditionalFormatting>
  <conditionalFormatting sqref="T1104">
    <cfRule type="expression" dxfId="30" priority="19289">
      <formula>$L1104=0</formula>
    </cfRule>
  </conditionalFormatting>
  <conditionalFormatting sqref="X1104">
    <cfRule type="expression" dxfId="30" priority="19288">
      <formula>$L1104=0</formula>
    </cfRule>
  </conditionalFormatting>
  <conditionalFormatting sqref="AB1104">
    <cfRule type="expression" dxfId="30" priority="19287">
      <formula>$L1104=0</formula>
    </cfRule>
  </conditionalFormatting>
  <conditionalFormatting sqref="A1105:C1105">
    <cfRule type="expression" dxfId="30" priority="12034">
      <formula>$L1105=0</formula>
    </cfRule>
  </conditionalFormatting>
  <conditionalFormatting sqref="B1105:C1105">
    <cfRule type="cellIs" dxfId="31" priority="48329" operator="lessThan">
      <formula>0</formula>
    </cfRule>
    <cfRule type="cellIs" dxfId="32" priority="33811" operator="lessThan">
      <formula>0</formula>
    </cfRule>
  </conditionalFormatting>
  <conditionalFormatting sqref="D1105">
    <cfRule type="expression" dxfId="30" priority="4775">
      <formula>$L1105=0</formula>
    </cfRule>
  </conditionalFormatting>
  <conditionalFormatting sqref="E1105:G1105">
    <cfRule type="expression" dxfId="30" priority="12033">
      <formula>$L1105=0</formula>
    </cfRule>
  </conditionalFormatting>
  <conditionalFormatting sqref="F1105:G1105">
    <cfRule type="cellIs" dxfId="31" priority="48328" operator="lessThan">
      <formula>0</formula>
    </cfRule>
    <cfRule type="cellIs" dxfId="32" priority="33810" operator="lessThan">
      <formula>0</formula>
    </cfRule>
  </conditionalFormatting>
  <conditionalFormatting sqref="H1105">
    <cfRule type="expression" dxfId="30" priority="4774">
      <formula>$L1105=0</formula>
    </cfRule>
  </conditionalFormatting>
  <conditionalFormatting sqref="I1105:K1105">
    <cfRule type="expression" dxfId="30" priority="12032">
      <formula>$L1105=0</formula>
    </cfRule>
  </conditionalFormatting>
  <conditionalFormatting sqref="J1105:K1105">
    <cfRule type="cellIs" dxfId="31" priority="48327" operator="lessThan">
      <formula>0</formula>
    </cfRule>
    <cfRule type="cellIs" dxfId="32" priority="33809" operator="lessThan">
      <formula>0</formula>
    </cfRule>
  </conditionalFormatting>
  <conditionalFormatting sqref="L1105">
    <cfRule type="expression" dxfId="30" priority="4773">
      <formula>$L1105=0</formula>
    </cfRule>
  </conditionalFormatting>
  <conditionalFormatting sqref="M1105:O1105">
    <cfRule type="expression" dxfId="30" priority="12031">
      <formula>$L1105=0</formula>
    </cfRule>
  </conditionalFormatting>
  <conditionalFormatting sqref="N1105:O1105">
    <cfRule type="cellIs" dxfId="31" priority="48326" operator="lessThan">
      <formula>0</formula>
    </cfRule>
    <cfRule type="cellIs" dxfId="32" priority="33808" operator="lessThan">
      <formula>0</formula>
    </cfRule>
  </conditionalFormatting>
  <conditionalFormatting sqref="P1105">
    <cfRule type="expression" dxfId="30" priority="4772">
      <formula>$L1105=0</formula>
    </cfRule>
  </conditionalFormatting>
  <conditionalFormatting sqref="Q1105:S1105">
    <cfRule type="expression" dxfId="30" priority="12030">
      <formula>$L1105=0</formula>
    </cfRule>
  </conditionalFormatting>
  <conditionalFormatting sqref="R1105:S1105">
    <cfRule type="cellIs" dxfId="31" priority="48325" operator="lessThan">
      <formula>0</formula>
    </cfRule>
    <cfRule type="cellIs" dxfId="32" priority="33807" operator="lessThan">
      <formula>0</formula>
    </cfRule>
  </conditionalFormatting>
  <conditionalFormatting sqref="T1105">
    <cfRule type="expression" dxfId="30" priority="4771">
      <formula>$L1105=0</formula>
    </cfRule>
  </conditionalFormatting>
  <conditionalFormatting sqref="U1105:W1105">
    <cfRule type="expression" dxfId="30" priority="12029">
      <formula>$L1105=0</formula>
    </cfRule>
  </conditionalFormatting>
  <conditionalFormatting sqref="V1105:W1105">
    <cfRule type="cellIs" dxfId="31" priority="48324" operator="lessThan">
      <formula>0</formula>
    </cfRule>
    <cfRule type="cellIs" dxfId="32" priority="33806" operator="lessThan">
      <formula>0</formula>
    </cfRule>
  </conditionalFormatting>
  <conditionalFormatting sqref="X1105">
    <cfRule type="expression" dxfId="30" priority="4770">
      <formula>$L1105=0</formula>
    </cfRule>
  </conditionalFormatting>
  <conditionalFormatting sqref="Y1105:AA1105">
    <cfRule type="expression" dxfId="30" priority="12028">
      <formula>$L1105=0</formula>
    </cfRule>
  </conditionalFormatting>
  <conditionalFormatting sqref="Z1105:AA1105">
    <cfRule type="cellIs" dxfId="31" priority="48323" operator="lessThan">
      <formula>0</formula>
    </cfRule>
    <cfRule type="cellIs" dxfId="32" priority="33805" operator="lessThan">
      <formula>0</formula>
    </cfRule>
  </conditionalFormatting>
  <conditionalFormatting sqref="AB1105">
    <cfRule type="expression" dxfId="30" priority="4769">
      <formula>$L1105=0</formula>
    </cfRule>
  </conditionalFormatting>
  <conditionalFormatting sqref="D1106">
    <cfRule type="expression" dxfId="30" priority="19286">
      <formula>$L1106=0</formula>
    </cfRule>
  </conditionalFormatting>
  <conditionalFormatting sqref="H1106">
    <cfRule type="expression" dxfId="30" priority="19285">
      <formula>$L1106=0</formula>
    </cfRule>
  </conditionalFormatting>
  <conditionalFormatting sqref="L1106">
    <cfRule type="expression" dxfId="30" priority="19284">
      <formula>$L1106=0</formula>
    </cfRule>
  </conditionalFormatting>
  <conditionalFormatting sqref="P1106">
    <cfRule type="expression" dxfId="30" priority="19283">
      <formula>$L1106=0</formula>
    </cfRule>
  </conditionalFormatting>
  <conditionalFormatting sqref="T1106">
    <cfRule type="expression" dxfId="30" priority="19282">
      <formula>$L1106=0</formula>
    </cfRule>
  </conditionalFormatting>
  <conditionalFormatting sqref="X1106">
    <cfRule type="expression" dxfId="30" priority="19281">
      <formula>$L1106=0</formula>
    </cfRule>
  </conditionalFormatting>
  <conditionalFormatting sqref="AB1106">
    <cfRule type="expression" dxfId="30" priority="19280">
      <formula>$L1106=0</formula>
    </cfRule>
  </conditionalFormatting>
  <conditionalFormatting sqref="A1107:C1107">
    <cfRule type="expression" dxfId="30" priority="12027">
      <formula>$L1107=0</formula>
    </cfRule>
  </conditionalFormatting>
  <conditionalFormatting sqref="B1107:C1107">
    <cfRule type="cellIs" dxfId="31" priority="48322" operator="lessThan">
      <formula>0</formula>
    </cfRule>
    <cfRule type="cellIs" dxfId="32" priority="33804" operator="lessThan">
      <formula>0</formula>
    </cfRule>
  </conditionalFormatting>
  <conditionalFormatting sqref="D1107">
    <cfRule type="expression" dxfId="30" priority="4768">
      <formula>$L1107=0</formula>
    </cfRule>
  </conditionalFormatting>
  <conditionalFormatting sqref="E1107:G1107">
    <cfRule type="expression" dxfId="30" priority="12026">
      <formula>$L1107=0</formula>
    </cfRule>
  </conditionalFormatting>
  <conditionalFormatting sqref="F1107:G1107">
    <cfRule type="cellIs" dxfId="31" priority="48321" operator="lessThan">
      <formula>0</formula>
    </cfRule>
    <cfRule type="cellIs" dxfId="32" priority="33803" operator="lessThan">
      <formula>0</formula>
    </cfRule>
  </conditionalFormatting>
  <conditionalFormatting sqref="H1107">
    <cfRule type="expression" dxfId="30" priority="4767">
      <formula>$L1107=0</formula>
    </cfRule>
  </conditionalFormatting>
  <conditionalFormatting sqref="I1107:K1107">
    <cfRule type="expression" dxfId="30" priority="12025">
      <formula>$L1107=0</formula>
    </cfRule>
  </conditionalFormatting>
  <conditionalFormatting sqref="J1107:K1107">
    <cfRule type="cellIs" dxfId="31" priority="48320" operator="lessThan">
      <formula>0</formula>
    </cfRule>
    <cfRule type="cellIs" dxfId="32" priority="33802" operator="lessThan">
      <formula>0</formula>
    </cfRule>
  </conditionalFormatting>
  <conditionalFormatting sqref="L1107">
    <cfRule type="expression" dxfId="30" priority="4766">
      <formula>$L1107=0</formula>
    </cfRule>
  </conditionalFormatting>
  <conditionalFormatting sqref="M1107:O1107">
    <cfRule type="expression" dxfId="30" priority="12024">
      <formula>$L1107=0</formula>
    </cfRule>
  </conditionalFormatting>
  <conditionalFormatting sqref="N1107:O1107">
    <cfRule type="cellIs" dxfId="31" priority="48319" operator="lessThan">
      <formula>0</formula>
    </cfRule>
    <cfRule type="cellIs" dxfId="32" priority="33801" operator="lessThan">
      <formula>0</formula>
    </cfRule>
  </conditionalFormatting>
  <conditionalFormatting sqref="P1107">
    <cfRule type="expression" dxfId="30" priority="4765">
      <formula>$L1107=0</formula>
    </cfRule>
  </conditionalFormatting>
  <conditionalFormatting sqref="Q1107:S1107">
    <cfRule type="expression" dxfId="30" priority="12023">
      <formula>$L1107=0</formula>
    </cfRule>
  </conditionalFormatting>
  <conditionalFormatting sqref="R1107:S1107">
    <cfRule type="cellIs" dxfId="31" priority="48318" operator="lessThan">
      <formula>0</formula>
    </cfRule>
    <cfRule type="cellIs" dxfId="32" priority="33800" operator="lessThan">
      <formula>0</formula>
    </cfRule>
  </conditionalFormatting>
  <conditionalFormatting sqref="T1107">
    <cfRule type="expression" dxfId="30" priority="4764">
      <formula>$L1107=0</formula>
    </cfRule>
  </conditionalFormatting>
  <conditionalFormatting sqref="U1107:W1107">
    <cfRule type="expression" dxfId="30" priority="12022">
      <formula>$L1107=0</formula>
    </cfRule>
  </conditionalFormatting>
  <conditionalFormatting sqref="V1107:W1107">
    <cfRule type="cellIs" dxfId="31" priority="48317" operator="lessThan">
      <formula>0</formula>
    </cfRule>
    <cfRule type="cellIs" dxfId="32" priority="33799" operator="lessThan">
      <formula>0</formula>
    </cfRule>
  </conditionalFormatting>
  <conditionalFormatting sqref="X1107">
    <cfRule type="expression" dxfId="30" priority="4763">
      <formula>$L1107=0</formula>
    </cfRule>
  </conditionalFormatting>
  <conditionalFormatting sqref="Y1107:AA1107">
    <cfRule type="expression" dxfId="30" priority="12021">
      <formula>$L1107=0</formula>
    </cfRule>
  </conditionalFormatting>
  <conditionalFormatting sqref="Z1107:AA1107">
    <cfRule type="cellIs" dxfId="31" priority="48316" operator="lessThan">
      <formula>0</formula>
    </cfRule>
    <cfRule type="cellIs" dxfId="32" priority="33798" operator="lessThan">
      <formula>0</formula>
    </cfRule>
  </conditionalFormatting>
  <conditionalFormatting sqref="AB1107">
    <cfRule type="expression" dxfId="30" priority="4762">
      <formula>$L1107=0</formula>
    </cfRule>
  </conditionalFormatting>
  <conditionalFormatting sqref="D1108">
    <cfRule type="expression" dxfId="30" priority="19279">
      <formula>$L1108=0</formula>
    </cfRule>
  </conditionalFormatting>
  <conditionalFormatting sqref="H1108">
    <cfRule type="expression" dxfId="30" priority="19278">
      <formula>$L1108=0</formula>
    </cfRule>
  </conditionalFormatting>
  <conditionalFormatting sqref="L1108">
    <cfRule type="expression" dxfId="30" priority="19277">
      <formula>$L1108=0</formula>
    </cfRule>
  </conditionalFormatting>
  <conditionalFormatting sqref="P1108">
    <cfRule type="expression" dxfId="30" priority="19276">
      <formula>$L1108=0</formula>
    </cfRule>
  </conditionalFormatting>
  <conditionalFormatting sqref="T1108">
    <cfRule type="expression" dxfId="30" priority="19275">
      <formula>$L1108=0</formula>
    </cfRule>
  </conditionalFormatting>
  <conditionalFormatting sqref="X1108">
    <cfRule type="expression" dxfId="30" priority="19274">
      <formula>$L1108=0</formula>
    </cfRule>
  </conditionalFormatting>
  <conditionalFormatting sqref="AB1108">
    <cfRule type="expression" dxfId="30" priority="19273">
      <formula>$L1108=0</formula>
    </cfRule>
  </conditionalFormatting>
  <conditionalFormatting sqref="A1109:C1109">
    <cfRule type="expression" dxfId="30" priority="12020">
      <formula>$L1109=0</formula>
    </cfRule>
  </conditionalFormatting>
  <conditionalFormatting sqref="B1109:C1109">
    <cfRule type="cellIs" dxfId="31" priority="48315" operator="lessThan">
      <formula>0</formula>
    </cfRule>
    <cfRule type="cellIs" dxfId="32" priority="33797" operator="lessThan">
      <formula>0</formula>
    </cfRule>
  </conditionalFormatting>
  <conditionalFormatting sqref="D1109">
    <cfRule type="expression" dxfId="30" priority="4761">
      <formula>$L1109=0</formula>
    </cfRule>
  </conditionalFormatting>
  <conditionalFormatting sqref="E1109:G1109">
    <cfRule type="expression" dxfId="30" priority="12019">
      <formula>$L1109=0</formula>
    </cfRule>
  </conditionalFormatting>
  <conditionalFormatting sqref="F1109:G1109">
    <cfRule type="cellIs" dxfId="31" priority="48314" operator="lessThan">
      <formula>0</formula>
    </cfRule>
    <cfRule type="cellIs" dxfId="32" priority="33796" operator="lessThan">
      <formula>0</formula>
    </cfRule>
  </conditionalFormatting>
  <conditionalFormatting sqref="H1109">
    <cfRule type="expression" dxfId="30" priority="4760">
      <formula>$L1109=0</formula>
    </cfRule>
  </conditionalFormatting>
  <conditionalFormatting sqref="I1109:K1109">
    <cfRule type="expression" dxfId="30" priority="12018">
      <formula>$L1109=0</formula>
    </cfRule>
  </conditionalFormatting>
  <conditionalFormatting sqref="J1109:K1109">
    <cfRule type="cellIs" dxfId="31" priority="48313" operator="lessThan">
      <formula>0</formula>
    </cfRule>
    <cfRule type="cellIs" dxfId="32" priority="33795" operator="lessThan">
      <formula>0</formula>
    </cfRule>
  </conditionalFormatting>
  <conditionalFormatting sqref="L1109">
    <cfRule type="expression" dxfId="30" priority="4759">
      <formula>$L1109=0</formula>
    </cfRule>
  </conditionalFormatting>
  <conditionalFormatting sqref="M1109:O1109">
    <cfRule type="expression" dxfId="30" priority="12017">
      <formula>$L1109=0</formula>
    </cfRule>
  </conditionalFormatting>
  <conditionalFormatting sqref="N1109:O1109">
    <cfRule type="cellIs" dxfId="31" priority="48312" operator="lessThan">
      <formula>0</formula>
    </cfRule>
    <cfRule type="cellIs" dxfId="32" priority="33794" operator="lessThan">
      <formula>0</formula>
    </cfRule>
  </conditionalFormatting>
  <conditionalFormatting sqref="P1109">
    <cfRule type="expression" dxfId="30" priority="4758">
      <formula>$L1109=0</formula>
    </cfRule>
  </conditionalFormatting>
  <conditionalFormatting sqref="Q1109:S1109">
    <cfRule type="expression" dxfId="30" priority="12016">
      <formula>$L1109=0</formula>
    </cfRule>
  </conditionalFormatting>
  <conditionalFormatting sqref="R1109:S1109">
    <cfRule type="cellIs" dxfId="31" priority="48311" operator="lessThan">
      <formula>0</formula>
    </cfRule>
    <cfRule type="cellIs" dxfId="32" priority="33793" operator="lessThan">
      <formula>0</formula>
    </cfRule>
  </conditionalFormatting>
  <conditionalFormatting sqref="T1109">
    <cfRule type="expression" dxfId="30" priority="4757">
      <formula>$L1109=0</formula>
    </cfRule>
  </conditionalFormatting>
  <conditionalFormatting sqref="U1109:W1109">
    <cfRule type="expression" dxfId="30" priority="12015">
      <formula>$L1109=0</formula>
    </cfRule>
  </conditionalFormatting>
  <conditionalFormatting sqref="V1109:W1109">
    <cfRule type="cellIs" dxfId="31" priority="48310" operator="lessThan">
      <formula>0</formula>
    </cfRule>
    <cfRule type="cellIs" dxfId="32" priority="33792" operator="lessThan">
      <formula>0</formula>
    </cfRule>
  </conditionalFormatting>
  <conditionalFormatting sqref="X1109">
    <cfRule type="expression" dxfId="30" priority="4756">
      <formula>$L1109=0</formula>
    </cfRule>
  </conditionalFormatting>
  <conditionalFormatting sqref="Y1109:AA1109">
    <cfRule type="expression" dxfId="30" priority="12014">
      <formula>$L1109=0</formula>
    </cfRule>
  </conditionalFormatting>
  <conditionalFormatting sqref="Z1109:AA1109">
    <cfRule type="cellIs" dxfId="31" priority="48309" operator="lessThan">
      <formula>0</formula>
    </cfRule>
    <cfRule type="cellIs" dxfId="32" priority="33791" operator="lessThan">
      <formula>0</formula>
    </cfRule>
  </conditionalFormatting>
  <conditionalFormatting sqref="AB1109">
    <cfRule type="expression" dxfId="30" priority="4755">
      <formula>$L1109=0</formula>
    </cfRule>
  </conditionalFormatting>
  <conditionalFormatting sqref="D1110">
    <cfRule type="expression" dxfId="30" priority="19272">
      <formula>$L1110=0</formula>
    </cfRule>
  </conditionalFormatting>
  <conditionalFormatting sqref="H1110">
    <cfRule type="expression" dxfId="30" priority="19271">
      <formula>$L1110=0</formula>
    </cfRule>
  </conditionalFormatting>
  <conditionalFormatting sqref="L1110">
    <cfRule type="expression" dxfId="30" priority="19270">
      <formula>$L1110=0</formula>
    </cfRule>
  </conditionalFormatting>
  <conditionalFormatting sqref="P1110">
    <cfRule type="expression" dxfId="30" priority="19269">
      <formula>$L1110=0</formula>
    </cfRule>
  </conditionalFormatting>
  <conditionalFormatting sqref="T1110">
    <cfRule type="expression" dxfId="30" priority="19268">
      <formula>$L1110=0</formula>
    </cfRule>
  </conditionalFormatting>
  <conditionalFormatting sqref="X1110">
    <cfRule type="expression" dxfId="30" priority="19267">
      <formula>$L1110=0</formula>
    </cfRule>
  </conditionalFormatting>
  <conditionalFormatting sqref="AB1110">
    <cfRule type="expression" dxfId="30" priority="19266">
      <formula>$L1110=0</formula>
    </cfRule>
  </conditionalFormatting>
  <conditionalFormatting sqref="A1111:C1111">
    <cfRule type="expression" dxfId="30" priority="12013">
      <formula>$L1111=0</formula>
    </cfRule>
  </conditionalFormatting>
  <conditionalFormatting sqref="B1111:C1111">
    <cfRule type="cellIs" dxfId="31" priority="48308" operator="lessThan">
      <formula>0</formula>
    </cfRule>
    <cfRule type="cellIs" dxfId="32" priority="33790" operator="lessThan">
      <formula>0</formula>
    </cfRule>
  </conditionalFormatting>
  <conditionalFormatting sqref="D1111">
    <cfRule type="expression" dxfId="30" priority="4754">
      <formula>$L1111=0</formula>
    </cfRule>
  </conditionalFormatting>
  <conditionalFormatting sqref="E1111:G1111">
    <cfRule type="expression" dxfId="30" priority="12012">
      <formula>$L1111=0</formula>
    </cfRule>
  </conditionalFormatting>
  <conditionalFormatting sqref="F1111:G1111">
    <cfRule type="cellIs" dxfId="31" priority="48307" operator="lessThan">
      <formula>0</formula>
    </cfRule>
    <cfRule type="cellIs" dxfId="32" priority="33789" operator="lessThan">
      <formula>0</formula>
    </cfRule>
  </conditionalFormatting>
  <conditionalFormatting sqref="H1111">
    <cfRule type="expression" dxfId="30" priority="4753">
      <formula>$L1111=0</formula>
    </cfRule>
  </conditionalFormatting>
  <conditionalFormatting sqref="I1111:K1111">
    <cfRule type="expression" dxfId="30" priority="12011">
      <formula>$L1111=0</formula>
    </cfRule>
  </conditionalFormatting>
  <conditionalFormatting sqref="J1111:K1111">
    <cfRule type="cellIs" dxfId="31" priority="48306" operator="lessThan">
      <formula>0</formula>
    </cfRule>
    <cfRule type="cellIs" dxfId="32" priority="33788" operator="lessThan">
      <formula>0</formula>
    </cfRule>
  </conditionalFormatting>
  <conditionalFormatting sqref="L1111">
    <cfRule type="expression" dxfId="30" priority="4752">
      <formula>$L1111=0</formula>
    </cfRule>
  </conditionalFormatting>
  <conditionalFormatting sqref="M1111:O1111">
    <cfRule type="expression" dxfId="30" priority="12010">
      <formula>$L1111=0</formula>
    </cfRule>
  </conditionalFormatting>
  <conditionalFormatting sqref="N1111:O1111">
    <cfRule type="cellIs" dxfId="31" priority="48305" operator="lessThan">
      <formula>0</formula>
    </cfRule>
    <cfRule type="cellIs" dxfId="32" priority="33787" operator="lessThan">
      <formula>0</formula>
    </cfRule>
  </conditionalFormatting>
  <conditionalFormatting sqref="P1111">
    <cfRule type="expression" dxfId="30" priority="4751">
      <formula>$L1111=0</formula>
    </cfRule>
  </conditionalFormatting>
  <conditionalFormatting sqref="Q1111:S1111">
    <cfRule type="expression" dxfId="30" priority="12009">
      <formula>$L1111=0</formula>
    </cfRule>
  </conditionalFormatting>
  <conditionalFormatting sqref="R1111:S1111">
    <cfRule type="cellIs" dxfId="31" priority="48304" operator="lessThan">
      <formula>0</formula>
    </cfRule>
    <cfRule type="cellIs" dxfId="32" priority="33786" operator="lessThan">
      <formula>0</formula>
    </cfRule>
  </conditionalFormatting>
  <conditionalFormatting sqref="T1111">
    <cfRule type="expression" dxfId="30" priority="4750">
      <formula>$L1111=0</formula>
    </cfRule>
  </conditionalFormatting>
  <conditionalFormatting sqref="U1111:W1111">
    <cfRule type="expression" dxfId="30" priority="12008">
      <formula>$L1111=0</formula>
    </cfRule>
  </conditionalFormatting>
  <conditionalFormatting sqref="V1111:W1111">
    <cfRule type="cellIs" dxfId="31" priority="48303" operator="lessThan">
      <formula>0</formula>
    </cfRule>
    <cfRule type="cellIs" dxfId="32" priority="33785" operator="lessThan">
      <formula>0</formula>
    </cfRule>
  </conditionalFormatting>
  <conditionalFormatting sqref="X1111">
    <cfRule type="expression" dxfId="30" priority="4749">
      <formula>$L1111=0</formula>
    </cfRule>
  </conditionalFormatting>
  <conditionalFormatting sqref="Y1111:AA1111">
    <cfRule type="expression" dxfId="30" priority="12007">
      <formula>$L1111=0</formula>
    </cfRule>
  </conditionalFormatting>
  <conditionalFormatting sqref="Z1111:AA1111">
    <cfRule type="cellIs" dxfId="31" priority="48302" operator="lessThan">
      <formula>0</formula>
    </cfRule>
    <cfRule type="cellIs" dxfId="32" priority="33784" operator="lessThan">
      <formula>0</formula>
    </cfRule>
  </conditionalFormatting>
  <conditionalFormatting sqref="AB1111">
    <cfRule type="expression" dxfId="30" priority="4748">
      <formula>$L1111=0</formula>
    </cfRule>
  </conditionalFormatting>
  <conditionalFormatting sqref="D1112">
    <cfRule type="expression" dxfId="30" priority="19265">
      <formula>$L1112=0</formula>
    </cfRule>
  </conditionalFormatting>
  <conditionalFormatting sqref="H1112">
    <cfRule type="expression" dxfId="30" priority="19264">
      <formula>$L1112=0</formula>
    </cfRule>
  </conditionalFormatting>
  <conditionalFormatting sqref="L1112">
    <cfRule type="expression" dxfId="30" priority="19263">
      <formula>$L1112=0</formula>
    </cfRule>
  </conditionalFormatting>
  <conditionalFormatting sqref="P1112">
    <cfRule type="expression" dxfId="30" priority="19262">
      <formula>$L1112=0</formula>
    </cfRule>
  </conditionalFormatting>
  <conditionalFormatting sqref="T1112">
    <cfRule type="expression" dxfId="30" priority="19261">
      <formula>$L1112=0</formula>
    </cfRule>
  </conditionalFormatting>
  <conditionalFormatting sqref="X1112">
    <cfRule type="expression" dxfId="30" priority="19260">
      <formula>$L1112=0</formula>
    </cfRule>
  </conditionalFormatting>
  <conditionalFormatting sqref="AB1112">
    <cfRule type="expression" dxfId="30" priority="19259">
      <formula>$L1112=0</formula>
    </cfRule>
  </conditionalFormatting>
  <conditionalFormatting sqref="A1113:C1113">
    <cfRule type="expression" dxfId="30" priority="12006">
      <formula>$L1113=0</formula>
    </cfRule>
  </conditionalFormatting>
  <conditionalFormatting sqref="B1113:C1113">
    <cfRule type="cellIs" dxfId="31" priority="48301" operator="lessThan">
      <formula>0</formula>
    </cfRule>
    <cfRule type="cellIs" dxfId="32" priority="33783" operator="lessThan">
      <formula>0</formula>
    </cfRule>
  </conditionalFormatting>
  <conditionalFormatting sqref="D1113">
    <cfRule type="expression" dxfId="30" priority="4747">
      <formula>$L1113=0</formula>
    </cfRule>
  </conditionalFormatting>
  <conditionalFormatting sqref="E1113:G1113">
    <cfRule type="expression" dxfId="30" priority="12005">
      <formula>$L1113=0</formula>
    </cfRule>
  </conditionalFormatting>
  <conditionalFormatting sqref="F1113:G1113">
    <cfRule type="cellIs" dxfId="31" priority="48300" operator="lessThan">
      <formula>0</formula>
    </cfRule>
    <cfRule type="cellIs" dxfId="32" priority="33782" operator="lessThan">
      <formula>0</formula>
    </cfRule>
  </conditionalFormatting>
  <conditionalFormatting sqref="H1113">
    <cfRule type="expression" dxfId="30" priority="4746">
      <formula>$L1113=0</formula>
    </cfRule>
  </conditionalFormatting>
  <conditionalFormatting sqref="I1113:K1113">
    <cfRule type="expression" dxfId="30" priority="12004">
      <formula>$L1113=0</formula>
    </cfRule>
  </conditionalFormatting>
  <conditionalFormatting sqref="J1113:K1113">
    <cfRule type="cellIs" dxfId="31" priority="48299" operator="lessThan">
      <formula>0</formula>
    </cfRule>
    <cfRule type="cellIs" dxfId="32" priority="33781" operator="lessThan">
      <formula>0</formula>
    </cfRule>
  </conditionalFormatting>
  <conditionalFormatting sqref="L1113">
    <cfRule type="expression" dxfId="30" priority="4745">
      <formula>$L1113=0</formula>
    </cfRule>
  </conditionalFormatting>
  <conditionalFormatting sqref="M1113:O1113">
    <cfRule type="expression" dxfId="30" priority="12003">
      <formula>$L1113=0</formula>
    </cfRule>
  </conditionalFormatting>
  <conditionalFormatting sqref="N1113:O1113">
    <cfRule type="cellIs" dxfId="31" priority="48298" operator="lessThan">
      <formula>0</formula>
    </cfRule>
    <cfRule type="cellIs" dxfId="32" priority="33780" operator="lessThan">
      <formula>0</formula>
    </cfRule>
  </conditionalFormatting>
  <conditionalFormatting sqref="P1113">
    <cfRule type="expression" dxfId="30" priority="4744">
      <formula>$L1113=0</formula>
    </cfRule>
  </conditionalFormatting>
  <conditionalFormatting sqref="Q1113:S1113">
    <cfRule type="expression" dxfId="30" priority="12002">
      <formula>$L1113=0</formula>
    </cfRule>
  </conditionalFormatting>
  <conditionalFormatting sqref="R1113:S1113">
    <cfRule type="cellIs" dxfId="31" priority="48297" operator="lessThan">
      <formula>0</formula>
    </cfRule>
    <cfRule type="cellIs" dxfId="32" priority="33779" operator="lessThan">
      <formula>0</formula>
    </cfRule>
  </conditionalFormatting>
  <conditionalFormatting sqref="T1113">
    <cfRule type="expression" dxfId="30" priority="4743">
      <formula>$L1113=0</formula>
    </cfRule>
  </conditionalFormatting>
  <conditionalFormatting sqref="U1113:W1113">
    <cfRule type="expression" dxfId="30" priority="12001">
      <formula>$L1113=0</formula>
    </cfRule>
  </conditionalFormatting>
  <conditionalFormatting sqref="V1113:W1113">
    <cfRule type="cellIs" dxfId="31" priority="48296" operator="lessThan">
      <formula>0</formula>
    </cfRule>
    <cfRule type="cellIs" dxfId="32" priority="33778" operator="lessThan">
      <formula>0</formula>
    </cfRule>
  </conditionalFormatting>
  <conditionalFormatting sqref="X1113">
    <cfRule type="expression" dxfId="30" priority="4742">
      <formula>$L1113=0</formula>
    </cfRule>
  </conditionalFormatting>
  <conditionalFormatting sqref="Y1113:AA1113">
    <cfRule type="expression" dxfId="30" priority="12000">
      <formula>$L1113=0</formula>
    </cfRule>
  </conditionalFormatting>
  <conditionalFormatting sqref="Z1113:AA1113">
    <cfRule type="cellIs" dxfId="31" priority="48295" operator="lessThan">
      <formula>0</formula>
    </cfRule>
    <cfRule type="cellIs" dxfId="32" priority="33777" operator="lessThan">
      <formula>0</formula>
    </cfRule>
  </conditionalFormatting>
  <conditionalFormatting sqref="AB1113">
    <cfRule type="expression" dxfId="30" priority="4741">
      <formula>$L1113=0</formula>
    </cfRule>
  </conditionalFormatting>
  <conditionalFormatting sqref="D1114">
    <cfRule type="expression" dxfId="30" priority="19258">
      <formula>$L1114=0</formula>
    </cfRule>
  </conditionalFormatting>
  <conditionalFormatting sqref="H1114">
    <cfRule type="expression" dxfId="30" priority="19257">
      <formula>$L1114=0</formula>
    </cfRule>
  </conditionalFormatting>
  <conditionalFormatting sqref="L1114">
    <cfRule type="expression" dxfId="30" priority="19256">
      <formula>$L1114=0</formula>
    </cfRule>
  </conditionalFormatting>
  <conditionalFormatting sqref="P1114">
    <cfRule type="expression" dxfId="30" priority="19255">
      <formula>$L1114=0</formula>
    </cfRule>
  </conditionalFormatting>
  <conditionalFormatting sqref="T1114">
    <cfRule type="expression" dxfId="30" priority="19254">
      <formula>$L1114=0</formula>
    </cfRule>
  </conditionalFormatting>
  <conditionalFormatting sqref="X1114">
    <cfRule type="expression" dxfId="30" priority="19253">
      <formula>$L1114=0</formula>
    </cfRule>
  </conditionalFormatting>
  <conditionalFormatting sqref="AB1114">
    <cfRule type="expression" dxfId="30" priority="19252">
      <formula>$L1114=0</formula>
    </cfRule>
  </conditionalFormatting>
  <conditionalFormatting sqref="A1115:C1115">
    <cfRule type="expression" dxfId="30" priority="11999">
      <formula>$L1115=0</formula>
    </cfRule>
  </conditionalFormatting>
  <conditionalFormatting sqref="B1115:C1115">
    <cfRule type="cellIs" dxfId="31" priority="48294" operator="lessThan">
      <formula>0</formula>
    </cfRule>
    <cfRule type="cellIs" dxfId="32" priority="33776" operator="lessThan">
      <formula>0</formula>
    </cfRule>
  </conditionalFormatting>
  <conditionalFormatting sqref="D1115">
    <cfRule type="expression" dxfId="30" priority="4740">
      <formula>$L1115=0</formula>
    </cfRule>
  </conditionalFormatting>
  <conditionalFormatting sqref="E1115:G1115">
    <cfRule type="expression" dxfId="30" priority="11998">
      <formula>$L1115=0</formula>
    </cfRule>
  </conditionalFormatting>
  <conditionalFormatting sqref="F1115:G1115">
    <cfRule type="cellIs" dxfId="31" priority="48293" operator="lessThan">
      <formula>0</formula>
    </cfRule>
    <cfRule type="cellIs" dxfId="32" priority="33775" operator="lessThan">
      <formula>0</formula>
    </cfRule>
  </conditionalFormatting>
  <conditionalFormatting sqref="H1115">
    <cfRule type="expression" dxfId="30" priority="4739">
      <formula>$L1115=0</formula>
    </cfRule>
  </conditionalFormatting>
  <conditionalFormatting sqref="I1115:K1115">
    <cfRule type="expression" dxfId="30" priority="11997">
      <formula>$L1115=0</formula>
    </cfRule>
  </conditionalFormatting>
  <conditionalFormatting sqref="J1115:K1115">
    <cfRule type="cellIs" dxfId="31" priority="48292" operator="lessThan">
      <formula>0</formula>
    </cfRule>
    <cfRule type="cellIs" dxfId="32" priority="33774" operator="lessThan">
      <formula>0</formula>
    </cfRule>
  </conditionalFormatting>
  <conditionalFormatting sqref="L1115">
    <cfRule type="expression" dxfId="30" priority="4738">
      <formula>$L1115=0</formula>
    </cfRule>
  </conditionalFormatting>
  <conditionalFormatting sqref="M1115:O1115">
    <cfRule type="expression" dxfId="30" priority="11996">
      <formula>$L1115=0</formula>
    </cfRule>
  </conditionalFormatting>
  <conditionalFormatting sqref="N1115:O1115">
    <cfRule type="cellIs" dxfId="31" priority="48291" operator="lessThan">
      <formula>0</formula>
    </cfRule>
    <cfRule type="cellIs" dxfId="32" priority="33773" operator="lessThan">
      <formula>0</formula>
    </cfRule>
  </conditionalFormatting>
  <conditionalFormatting sqref="P1115">
    <cfRule type="expression" dxfId="30" priority="4737">
      <formula>$L1115=0</formula>
    </cfRule>
  </conditionalFormatting>
  <conditionalFormatting sqref="Q1115:S1115">
    <cfRule type="expression" dxfId="30" priority="11995">
      <formula>$L1115=0</formula>
    </cfRule>
  </conditionalFormatting>
  <conditionalFormatting sqref="R1115:S1115">
    <cfRule type="cellIs" dxfId="31" priority="48290" operator="lessThan">
      <formula>0</formula>
    </cfRule>
    <cfRule type="cellIs" dxfId="32" priority="33772" operator="lessThan">
      <formula>0</formula>
    </cfRule>
  </conditionalFormatting>
  <conditionalFormatting sqref="T1115">
    <cfRule type="expression" dxfId="30" priority="4736">
      <formula>$L1115=0</formula>
    </cfRule>
  </conditionalFormatting>
  <conditionalFormatting sqref="U1115:W1115">
    <cfRule type="expression" dxfId="30" priority="11994">
      <formula>$L1115=0</formula>
    </cfRule>
  </conditionalFormatting>
  <conditionalFormatting sqref="V1115:W1115">
    <cfRule type="cellIs" dxfId="31" priority="48289" operator="lessThan">
      <formula>0</formula>
    </cfRule>
    <cfRule type="cellIs" dxfId="32" priority="33771" operator="lessThan">
      <formula>0</formula>
    </cfRule>
  </conditionalFormatting>
  <conditionalFormatting sqref="X1115">
    <cfRule type="expression" dxfId="30" priority="4735">
      <formula>$L1115=0</formula>
    </cfRule>
  </conditionalFormatting>
  <conditionalFormatting sqref="Y1115:AA1115">
    <cfRule type="expression" dxfId="30" priority="11993">
      <formula>$L1115=0</formula>
    </cfRule>
  </conditionalFormatting>
  <conditionalFormatting sqref="Z1115:AA1115">
    <cfRule type="cellIs" dxfId="31" priority="48288" operator="lessThan">
      <formula>0</formula>
    </cfRule>
    <cfRule type="cellIs" dxfId="32" priority="33770" operator="lessThan">
      <formula>0</formula>
    </cfRule>
  </conditionalFormatting>
  <conditionalFormatting sqref="AB1115">
    <cfRule type="expression" dxfId="30" priority="4734">
      <formula>$L1115=0</formula>
    </cfRule>
  </conditionalFormatting>
  <conditionalFormatting sqref="D1116">
    <cfRule type="expression" dxfId="30" priority="19251">
      <formula>$L1116=0</formula>
    </cfRule>
  </conditionalFormatting>
  <conditionalFormatting sqref="H1116">
    <cfRule type="expression" dxfId="30" priority="19250">
      <formula>$L1116=0</formula>
    </cfRule>
  </conditionalFormatting>
  <conditionalFormatting sqref="L1116">
    <cfRule type="expression" dxfId="30" priority="19249">
      <formula>$L1116=0</formula>
    </cfRule>
  </conditionalFormatting>
  <conditionalFormatting sqref="P1116">
    <cfRule type="expression" dxfId="30" priority="19248">
      <formula>$L1116=0</formula>
    </cfRule>
  </conditionalFormatting>
  <conditionalFormatting sqref="T1116">
    <cfRule type="expression" dxfId="30" priority="19247">
      <formula>$L1116=0</formula>
    </cfRule>
  </conditionalFormatting>
  <conditionalFormatting sqref="X1116">
    <cfRule type="expression" dxfId="30" priority="19246">
      <formula>$L1116=0</formula>
    </cfRule>
  </conditionalFormatting>
  <conditionalFormatting sqref="AB1116">
    <cfRule type="expression" dxfId="30" priority="19245">
      <formula>$L1116=0</formula>
    </cfRule>
  </conditionalFormatting>
  <conditionalFormatting sqref="A1117:C1117">
    <cfRule type="expression" dxfId="30" priority="11992">
      <formula>$L1117=0</formula>
    </cfRule>
  </conditionalFormatting>
  <conditionalFormatting sqref="B1117:C1117">
    <cfRule type="cellIs" dxfId="31" priority="48287" operator="lessThan">
      <formula>0</formula>
    </cfRule>
    <cfRule type="cellIs" dxfId="32" priority="33769" operator="lessThan">
      <formula>0</formula>
    </cfRule>
  </conditionalFormatting>
  <conditionalFormatting sqref="D1117">
    <cfRule type="expression" dxfId="30" priority="4733">
      <formula>$L1117=0</formula>
    </cfRule>
  </conditionalFormatting>
  <conditionalFormatting sqref="E1117:G1117">
    <cfRule type="expression" dxfId="30" priority="11991">
      <formula>$L1117=0</formula>
    </cfRule>
  </conditionalFormatting>
  <conditionalFormatting sqref="F1117:G1117">
    <cfRule type="cellIs" dxfId="31" priority="48286" operator="lessThan">
      <formula>0</formula>
    </cfRule>
    <cfRule type="cellIs" dxfId="32" priority="33768" operator="lessThan">
      <formula>0</formula>
    </cfRule>
  </conditionalFormatting>
  <conditionalFormatting sqref="H1117">
    <cfRule type="expression" dxfId="30" priority="4732">
      <formula>$L1117=0</formula>
    </cfRule>
  </conditionalFormatting>
  <conditionalFormatting sqref="I1117:K1117">
    <cfRule type="expression" dxfId="30" priority="11990">
      <formula>$L1117=0</formula>
    </cfRule>
  </conditionalFormatting>
  <conditionalFormatting sqref="J1117:K1117">
    <cfRule type="cellIs" dxfId="31" priority="48285" operator="lessThan">
      <formula>0</formula>
    </cfRule>
    <cfRule type="cellIs" dxfId="32" priority="33767" operator="lessThan">
      <formula>0</formula>
    </cfRule>
  </conditionalFormatting>
  <conditionalFormatting sqref="L1117">
    <cfRule type="expression" dxfId="30" priority="4731">
      <formula>$L1117=0</formula>
    </cfRule>
  </conditionalFormatting>
  <conditionalFormatting sqref="M1117:O1117">
    <cfRule type="expression" dxfId="30" priority="11989">
      <formula>$L1117=0</formula>
    </cfRule>
  </conditionalFormatting>
  <conditionalFormatting sqref="N1117:O1117">
    <cfRule type="cellIs" dxfId="31" priority="48284" operator="lessThan">
      <formula>0</formula>
    </cfRule>
    <cfRule type="cellIs" dxfId="32" priority="33766" operator="lessThan">
      <formula>0</formula>
    </cfRule>
  </conditionalFormatting>
  <conditionalFormatting sqref="P1117">
    <cfRule type="expression" dxfId="30" priority="4730">
      <formula>$L1117=0</formula>
    </cfRule>
  </conditionalFormatting>
  <conditionalFormatting sqref="Q1117:S1117">
    <cfRule type="expression" dxfId="30" priority="11988">
      <formula>$L1117=0</formula>
    </cfRule>
  </conditionalFormatting>
  <conditionalFormatting sqref="R1117:S1117">
    <cfRule type="cellIs" dxfId="31" priority="48283" operator="lessThan">
      <formula>0</formula>
    </cfRule>
    <cfRule type="cellIs" dxfId="32" priority="33765" operator="lessThan">
      <formula>0</formula>
    </cfRule>
  </conditionalFormatting>
  <conditionalFormatting sqref="T1117">
    <cfRule type="expression" dxfId="30" priority="4729">
      <formula>$L1117=0</formula>
    </cfRule>
  </conditionalFormatting>
  <conditionalFormatting sqref="U1117:W1117">
    <cfRule type="expression" dxfId="30" priority="11987">
      <formula>$L1117=0</formula>
    </cfRule>
  </conditionalFormatting>
  <conditionalFormatting sqref="V1117:W1117">
    <cfRule type="cellIs" dxfId="31" priority="48282" operator="lessThan">
      <formula>0</formula>
    </cfRule>
    <cfRule type="cellIs" dxfId="32" priority="33764" operator="lessThan">
      <formula>0</formula>
    </cfRule>
  </conditionalFormatting>
  <conditionalFormatting sqref="X1117">
    <cfRule type="expression" dxfId="30" priority="4728">
      <formula>$L1117=0</formula>
    </cfRule>
  </conditionalFormatting>
  <conditionalFormatting sqref="Y1117:AA1117">
    <cfRule type="expression" dxfId="30" priority="11986">
      <formula>$L1117=0</formula>
    </cfRule>
  </conditionalFormatting>
  <conditionalFormatting sqref="Z1117:AA1117">
    <cfRule type="cellIs" dxfId="31" priority="48281" operator="lessThan">
      <formula>0</formula>
    </cfRule>
    <cfRule type="cellIs" dxfId="32" priority="33763" operator="lessThan">
      <formula>0</formula>
    </cfRule>
  </conditionalFormatting>
  <conditionalFormatting sqref="AB1117">
    <cfRule type="expression" dxfId="30" priority="4727">
      <formula>$L1117=0</formula>
    </cfRule>
  </conditionalFormatting>
  <conditionalFormatting sqref="D1118">
    <cfRule type="expression" dxfId="30" priority="19244">
      <formula>$L1118=0</formula>
    </cfRule>
  </conditionalFormatting>
  <conditionalFormatting sqref="H1118">
    <cfRule type="expression" dxfId="30" priority="19243">
      <formula>$L1118=0</formula>
    </cfRule>
  </conditionalFormatting>
  <conditionalFormatting sqref="L1118">
    <cfRule type="expression" dxfId="30" priority="19242">
      <formula>$L1118=0</formula>
    </cfRule>
  </conditionalFormatting>
  <conditionalFormatting sqref="P1118">
    <cfRule type="expression" dxfId="30" priority="19241">
      <formula>$L1118=0</formula>
    </cfRule>
  </conditionalFormatting>
  <conditionalFormatting sqref="T1118">
    <cfRule type="expression" dxfId="30" priority="19240">
      <formula>$L1118=0</formula>
    </cfRule>
  </conditionalFormatting>
  <conditionalFormatting sqref="X1118">
    <cfRule type="expression" dxfId="30" priority="19239">
      <formula>$L1118=0</formula>
    </cfRule>
  </conditionalFormatting>
  <conditionalFormatting sqref="AB1118">
    <cfRule type="expression" dxfId="30" priority="19238">
      <formula>$L1118=0</formula>
    </cfRule>
  </conditionalFormatting>
  <conditionalFormatting sqref="A1119:C1119">
    <cfRule type="expression" dxfId="30" priority="11985">
      <formula>$L1119=0</formula>
    </cfRule>
  </conditionalFormatting>
  <conditionalFormatting sqref="B1119:C1119">
    <cfRule type="cellIs" dxfId="31" priority="48280" operator="lessThan">
      <formula>0</formula>
    </cfRule>
    <cfRule type="cellIs" dxfId="32" priority="33762" operator="lessThan">
      <formula>0</formula>
    </cfRule>
  </conditionalFormatting>
  <conditionalFormatting sqref="D1119">
    <cfRule type="expression" dxfId="30" priority="4726">
      <formula>$L1119=0</formula>
    </cfRule>
  </conditionalFormatting>
  <conditionalFormatting sqref="E1119:G1119">
    <cfRule type="expression" dxfId="30" priority="11984">
      <formula>$L1119=0</formula>
    </cfRule>
  </conditionalFormatting>
  <conditionalFormatting sqref="F1119:G1119">
    <cfRule type="cellIs" dxfId="31" priority="48279" operator="lessThan">
      <formula>0</formula>
    </cfRule>
    <cfRule type="cellIs" dxfId="32" priority="33761" operator="lessThan">
      <formula>0</formula>
    </cfRule>
  </conditionalFormatting>
  <conditionalFormatting sqref="H1119">
    <cfRule type="expression" dxfId="30" priority="4725">
      <formula>$L1119=0</formula>
    </cfRule>
  </conditionalFormatting>
  <conditionalFormatting sqref="I1119:K1119">
    <cfRule type="expression" dxfId="30" priority="11983">
      <formula>$L1119=0</formula>
    </cfRule>
  </conditionalFormatting>
  <conditionalFormatting sqref="J1119:K1119">
    <cfRule type="cellIs" dxfId="31" priority="48278" operator="lessThan">
      <formula>0</formula>
    </cfRule>
    <cfRule type="cellIs" dxfId="32" priority="33760" operator="lessThan">
      <formula>0</formula>
    </cfRule>
  </conditionalFormatting>
  <conditionalFormatting sqref="L1119">
    <cfRule type="expression" dxfId="30" priority="4724">
      <formula>$L1119=0</formula>
    </cfRule>
  </conditionalFormatting>
  <conditionalFormatting sqref="M1119:O1119">
    <cfRule type="expression" dxfId="30" priority="11982">
      <formula>$L1119=0</formula>
    </cfRule>
  </conditionalFormatting>
  <conditionalFormatting sqref="N1119:O1119">
    <cfRule type="cellIs" dxfId="31" priority="48277" operator="lessThan">
      <formula>0</formula>
    </cfRule>
    <cfRule type="cellIs" dxfId="32" priority="33759" operator="lessThan">
      <formula>0</formula>
    </cfRule>
  </conditionalFormatting>
  <conditionalFormatting sqref="P1119">
    <cfRule type="expression" dxfId="30" priority="4723">
      <formula>$L1119=0</formula>
    </cfRule>
  </conditionalFormatting>
  <conditionalFormatting sqref="Q1119:S1119">
    <cfRule type="expression" dxfId="30" priority="11981">
      <formula>$L1119=0</formula>
    </cfRule>
  </conditionalFormatting>
  <conditionalFormatting sqref="R1119:S1119">
    <cfRule type="cellIs" dxfId="31" priority="48276" operator="lessThan">
      <formula>0</formula>
    </cfRule>
    <cfRule type="cellIs" dxfId="32" priority="33758" operator="lessThan">
      <formula>0</formula>
    </cfRule>
  </conditionalFormatting>
  <conditionalFormatting sqref="T1119">
    <cfRule type="expression" dxfId="30" priority="4722">
      <formula>$L1119=0</formula>
    </cfRule>
  </conditionalFormatting>
  <conditionalFormatting sqref="U1119:W1119">
    <cfRule type="expression" dxfId="30" priority="11980">
      <formula>$L1119=0</formula>
    </cfRule>
  </conditionalFormatting>
  <conditionalFormatting sqref="V1119:W1119">
    <cfRule type="cellIs" dxfId="31" priority="48275" operator="lessThan">
      <formula>0</formula>
    </cfRule>
    <cfRule type="cellIs" dxfId="32" priority="33757" operator="lessThan">
      <formula>0</formula>
    </cfRule>
  </conditionalFormatting>
  <conditionalFormatting sqref="X1119">
    <cfRule type="expression" dxfId="30" priority="4721">
      <formula>$L1119=0</formula>
    </cfRule>
  </conditionalFormatting>
  <conditionalFormatting sqref="Y1119:AA1119">
    <cfRule type="expression" dxfId="30" priority="11979">
      <formula>$L1119=0</formula>
    </cfRule>
  </conditionalFormatting>
  <conditionalFormatting sqref="Z1119:AA1119">
    <cfRule type="cellIs" dxfId="31" priority="48274" operator="lessThan">
      <formula>0</formula>
    </cfRule>
    <cfRule type="cellIs" dxfId="32" priority="33756" operator="lessThan">
      <formula>0</formula>
    </cfRule>
  </conditionalFormatting>
  <conditionalFormatting sqref="AB1119">
    <cfRule type="expression" dxfId="30" priority="4720">
      <formula>$L1119=0</formula>
    </cfRule>
  </conditionalFormatting>
  <conditionalFormatting sqref="D1120">
    <cfRule type="expression" dxfId="30" priority="19237">
      <formula>$L1120=0</formula>
    </cfRule>
  </conditionalFormatting>
  <conditionalFormatting sqref="H1120">
    <cfRule type="expression" dxfId="30" priority="19236">
      <formula>$L1120=0</formula>
    </cfRule>
  </conditionalFormatting>
  <conditionalFormatting sqref="L1120">
    <cfRule type="expression" dxfId="30" priority="19235">
      <formula>$L1120=0</formula>
    </cfRule>
  </conditionalFormatting>
  <conditionalFormatting sqref="P1120">
    <cfRule type="expression" dxfId="30" priority="19234">
      <formula>$L1120=0</formula>
    </cfRule>
  </conditionalFormatting>
  <conditionalFormatting sqref="T1120">
    <cfRule type="expression" dxfId="30" priority="19233">
      <formula>$L1120=0</formula>
    </cfRule>
  </conditionalFormatting>
  <conditionalFormatting sqref="X1120">
    <cfRule type="expression" dxfId="30" priority="19232">
      <formula>$L1120=0</formula>
    </cfRule>
  </conditionalFormatting>
  <conditionalFormatting sqref="AB1120">
    <cfRule type="expression" dxfId="30" priority="19231">
      <formula>$L1120=0</formula>
    </cfRule>
  </conditionalFormatting>
  <conditionalFormatting sqref="A1121:C1121">
    <cfRule type="expression" dxfId="30" priority="11978">
      <formula>$L1121=0</formula>
    </cfRule>
  </conditionalFormatting>
  <conditionalFormatting sqref="B1121:C1121">
    <cfRule type="cellIs" dxfId="31" priority="48273" operator="lessThan">
      <formula>0</formula>
    </cfRule>
    <cfRule type="cellIs" dxfId="32" priority="33755" operator="lessThan">
      <formula>0</formula>
    </cfRule>
  </conditionalFormatting>
  <conditionalFormatting sqref="D1121">
    <cfRule type="expression" dxfId="30" priority="4719">
      <formula>$L1121=0</formula>
    </cfRule>
  </conditionalFormatting>
  <conditionalFormatting sqref="E1121:G1121">
    <cfRule type="expression" dxfId="30" priority="11977">
      <formula>$L1121=0</formula>
    </cfRule>
  </conditionalFormatting>
  <conditionalFormatting sqref="F1121:G1121">
    <cfRule type="cellIs" dxfId="31" priority="48272" operator="lessThan">
      <formula>0</formula>
    </cfRule>
    <cfRule type="cellIs" dxfId="32" priority="33754" operator="lessThan">
      <formula>0</formula>
    </cfRule>
  </conditionalFormatting>
  <conditionalFormatting sqref="H1121">
    <cfRule type="expression" dxfId="30" priority="4718">
      <formula>$L1121=0</formula>
    </cfRule>
  </conditionalFormatting>
  <conditionalFormatting sqref="I1121:K1121">
    <cfRule type="expression" dxfId="30" priority="11976">
      <formula>$L1121=0</formula>
    </cfRule>
  </conditionalFormatting>
  <conditionalFormatting sqref="J1121:K1121">
    <cfRule type="cellIs" dxfId="31" priority="48271" operator="lessThan">
      <formula>0</formula>
    </cfRule>
    <cfRule type="cellIs" dxfId="32" priority="33753" operator="lessThan">
      <formula>0</formula>
    </cfRule>
  </conditionalFormatting>
  <conditionalFormatting sqref="L1121">
    <cfRule type="expression" dxfId="30" priority="4717">
      <formula>$L1121=0</formula>
    </cfRule>
  </conditionalFormatting>
  <conditionalFormatting sqref="M1121:O1121">
    <cfRule type="expression" dxfId="30" priority="11975">
      <formula>$L1121=0</formula>
    </cfRule>
  </conditionalFormatting>
  <conditionalFormatting sqref="N1121:O1121">
    <cfRule type="cellIs" dxfId="31" priority="48270" operator="lessThan">
      <formula>0</formula>
    </cfRule>
    <cfRule type="cellIs" dxfId="32" priority="33752" operator="lessThan">
      <formula>0</formula>
    </cfRule>
  </conditionalFormatting>
  <conditionalFormatting sqref="P1121">
    <cfRule type="expression" dxfId="30" priority="4716">
      <formula>$L1121=0</formula>
    </cfRule>
  </conditionalFormatting>
  <conditionalFormatting sqref="Q1121:S1121">
    <cfRule type="expression" dxfId="30" priority="11974">
      <formula>$L1121=0</formula>
    </cfRule>
  </conditionalFormatting>
  <conditionalFormatting sqref="R1121:S1121">
    <cfRule type="cellIs" dxfId="31" priority="48269" operator="lessThan">
      <formula>0</formula>
    </cfRule>
    <cfRule type="cellIs" dxfId="32" priority="33751" operator="lessThan">
      <formula>0</formula>
    </cfRule>
  </conditionalFormatting>
  <conditionalFormatting sqref="T1121">
    <cfRule type="expression" dxfId="30" priority="4715">
      <formula>$L1121=0</formula>
    </cfRule>
  </conditionalFormatting>
  <conditionalFormatting sqref="U1121:W1121">
    <cfRule type="expression" dxfId="30" priority="11973">
      <formula>$L1121=0</formula>
    </cfRule>
  </conditionalFormatting>
  <conditionalFormatting sqref="V1121:W1121">
    <cfRule type="cellIs" dxfId="31" priority="48268" operator="lessThan">
      <formula>0</formula>
    </cfRule>
    <cfRule type="cellIs" dxfId="32" priority="33750" operator="lessThan">
      <formula>0</formula>
    </cfRule>
  </conditionalFormatting>
  <conditionalFormatting sqref="X1121">
    <cfRule type="expression" dxfId="30" priority="4714">
      <formula>$L1121=0</formula>
    </cfRule>
  </conditionalFormatting>
  <conditionalFormatting sqref="Y1121:AA1121">
    <cfRule type="expression" dxfId="30" priority="11972">
      <formula>$L1121=0</formula>
    </cfRule>
  </conditionalFormatting>
  <conditionalFormatting sqref="Z1121:AA1121">
    <cfRule type="cellIs" dxfId="31" priority="48267" operator="lessThan">
      <formula>0</formula>
    </cfRule>
    <cfRule type="cellIs" dxfId="32" priority="33749" operator="lessThan">
      <formula>0</formula>
    </cfRule>
  </conditionalFormatting>
  <conditionalFormatting sqref="AB1121">
    <cfRule type="expression" dxfId="30" priority="4713">
      <formula>$L1121=0</formula>
    </cfRule>
  </conditionalFormatting>
  <conditionalFormatting sqref="D1122">
    <cfRule type="expression" dxfId="30" priority="19230">
      <formula>$L1122=0</formula>
    </cfRule>
  </conditionalFormatting>
  <conditionalFormatting sqref="H1122">
    <cfRule type="expression" dxfId="30" priority="19229">
      <formula>$L1122=0</formula>
    </cfRule>
  </conditionalFormatting>
  <conditionalFormatting sqref="L1122">
    <cfRule type="expression" dxfId="30" priority="19228">
      <formula>$L1122=0</formula>
    </cfRule>
  </conditionalFormatting>
  <conditionalFormatting sqref="P1122">
    <cfRule type="expression" dxfId="30" priority="19227">
      <formula>$L1122=0</formula>
    </cfRule>
  </conditionalFormatting>
  <conditionalFormatting sqref="T1122">
    <cfRule type="expression" dxfId="30" priority="19226">
      <formula>$L1122=0</formula>
    </cfRule>
  </conditionalFormatting>
  <conditionalFormatting sqref="X1122">
    <cfRule type="expression" dxfId="30" priority="19225">
      <formula>$L1122=0</formula>
    </cfRule>
  </conditionalFormatting>
  <conditionalFormatting sqref="AB1122">
    <cfRule type="expression" dxfId="30" priority="19224">
      <formula>$L1122=0</formula>
    </cfRule>
  </conditionalFormatting>
  <conditionalFormatting sqref="A1123:C1123">
    <cfRule type="expression" dxfId="30" priority="11971">
      <formula>$L1123=0</formula>
    </cfRule>
  </conditionalFormatting>
  <conditionalFormatting sqref="B1123:C1123">
    <cfRule type="cellIs" dxfId="31" priority="48266" operator="lessThan">
      <formula>0</formula>
    </cfRule>
    <cfRule type="cellIs" dxfId="32" priority="33748" operator="lessThan">
      <formula>0</formula>
    </cfRule>
  </conditionalFormatting>
  <conditionalFormatting sqref="D1123">
    <cfRule type="expression" dxfId="30" priority="4712">
      <formula>$L1123=0</formula>
    </cfRule>
  </conditionalFormatting>
  <conditionalFormatting sqref="E1123:G1123">
    <cfRule type="expression" dxfId="30" priority="11970">
      <formula>$L1123=0</formula>
    </cfRule>
  </conditionalFormatting>
  <conditionalFormatting sqref="F1123:G1123">
    <cfRule type="cellIs" dxfId="31" priority="48265" operator="lessThan">
      <formula>0</formula>
    </cfRule>
    <cfRule type="cellIs" dxfId="32" priority="33747" operator="lessThan">
      <formula>0</formula>
    </cfRule>
  </conditionalFormatting>
  <conditionalFormatting sqref="H1123">
    <cfRule type="expression" dxfId="30" priority="4711">
      <formula>$L1123=0</formula>
    </cfRule>
  </conditionalFormatting>
  <conditionalFormatting sqref="I1123:K1123">
    <cfRule type="expression" dxfId="30" priority="11969">
      <formula>$L1123=0</formula>
    </cfRule>
  </conditionalFormatting>
  <conditionalFormatting sqref="J1123:K1123">
    <cfRule type="cellIs" dxfId="31" priority="48264" operator="lessThan">
      <formula>0</formula>
    </cfRule>
    <cfRule type="cellIs" dxfId="32" priority="33746" operator="lessThan">
      <formula>0</formula>
    </cfRule>
  </conditionalFormatting>
  <conditionalFormatting sqref="L1123">
    <cfRule type="expression" dxfId="30" priority="4710">
      <formula>$L1123=0</formula>
    </cfRule>
  </conditionalFormatting>
  <conditionalFormatting sqref="M1123:O1123">
    <cfRule type="expression" dxfId="30" priority="11968">
      <formula>$L1123=0</formula>
    </cfRule>
  </conditionalFormatting>
  <conditionalFormatting sqref="N1123:O1123">
    <cfRule type="cellIs" dxfId="31" priority="48263" operator="lessThan">
      <formula>0</formula>
    </cfRule>
    <cfRule type="cellIs" dxfId="32" priority="33745" operator="lessThan">
      <formula>0</formula>
    </cfRule>
  </conditionalFormatting>
  <conditionalFormatting sqref="P1123">
    <cfRule type="expression" dxfId="30" priority="4709">
      <formula>$L1123=0</formula>
    </cfRule>
  </conditionalFormatting>
  <conditionalFormatting sqref="Q1123:S1123">
    <cfRule type="expression" dxfId="30" priority="11967">
      <formula>$L1123=0</formula>
    </cfRule>
  </conditionalFormatting>
  <conditionalFormatting sqref="R1123:S1123">
    <cfRule type="cellIs" dxfId="31" priority="48262" operator="lessThan">
      <formula>0</formula>
    </cfRule>
    <cfRule type="cellIs" dxfId="32" priority="33744" operator="lessThan">
      <formula>0</formula>
    </cfRule>
  </conditionalFormatting>
  <conditionalFormatting sqref="T1123">
    <cfRule type="expression" dxfId="30" priority="4708">
      <formula>$L1123=0</formula>
    </cfRule>
  </conditionalFormatting>
  <conditionalFormatting sqref="U1123:W1123">
    <cfRule type="expression" dxfId="30" priority="11966">
      <formula>$L1123=0</formula>
    </cfRule>
  </conditionalFormatting>
  <conditionalFormatting sqref="V1123:W1123">
    <cfRule type="cellIs" dxfId="31" priority="48261" operator="lessThan">
      <formula>0</formula>
    </cfRule>
    <cfRule type="cellIs" dxfId="32" priority="33743" operator="lessThan">
      <formula>0</formula>
    </cfRule>
  </conditionalFormatting>
  <conditionalFormatting sqref="X1123">
    <cfRule type="expression" dxfId="30" priority="4707">
      <formula>$L1123=0</formula>
    </cfRule>
  </conditionalFormatting>
  <conditionalFormatting sqref="Y1123:AA1123">
    <cfRule type="expression" dxfId="30" priority="11965">
      <formula>$L1123=0</formula>
    </cfRule>
  </conditionalFormatting>
  <conditionalFormatting sqref="Z1123:AA1123">
    <cfRule type="cellIs" dxfId="31" priority="48260" operator="lessThan">
      <formula>0</formula>
    </cfRule>
    <cfRule type="cellIs" dxfId="32" priority="33742" operator="lessThan">
      <formula>0</formula>
    </cfRule>
  </conditionalFormatting>
  <conditionalFormatting sqref="AB1123">
    <cfRule type="expression" dxfId="30" priority="4706">
      <formula>$L1123=0</formula>
    </cfRule>
  </conditionalFormatting>
  <conditionalFormatting sqref="D1124">
    <cfRule type="expression" dxfId="30" priority="19223">
      <formula>$L1124=0</formula>
    </cfRule>
  </conditionalFormatting>
  <conditionalFormatting sqref="H1124">
    <cfRule type="expression" dxfId="30" priority="19222">
      <formula>$L1124=0</formula>
    </cfRule>
  </conditionalFormatting>
  <conditionalFormatting sqref="L1124">
    <cfRule type="expression" dxfId="30" priority="19221">
      <formula>$L1124=0</formula>
    </cfRule>
  </conditionalFormatting>
  <conditionalFormatting sqref="P1124">
    <cfRule type="expression" dxfId="30" priority="19220">
      <formula>$L1124=0</formula>
    </cfRule>
  </conditionalFormatting>
  <conditionalFormatting sqref="T1124">
    <cfRule type="expression" dxfId="30" priority="19219">
      <formula>$L1124=0</formula>
    </cfRule>
  </conditionalFormatting>
  <conditionalFormatting sqref="X1124">
    <cfRule type="expression" dxfId="30" priority="19218">
      <formula>$L1124=0</formula>
    </cfRule>
  </conditionalFormatting>
  <conditionalFormatting sqref="AB1124">
    <cfRule type="expression" dxfId="30" priority="19217">
      <formula>$L1124=0</formula>
    </cfRule>
  </conditionalFormatting>
  <conditionalFormatting sqref="A1125:C1125">
    <cfRule type="expression" dxfId="30" priority="11964">
      <formula>$L1125=0</formula>
    </cfRule>
  </conditionalFormatting>
  <conditionalFormatting sqref="B1125:C1125">
    <cfRule type="cellIs" dxfId="31" priority="48259" operator="lessThan">
      <formula>0</formula>
    </cfRule>
    <cfRule type="cellIs" dxfId="32" priority="33741" operator="lessThan">
      <formula>0</formula>
    </cfRule>
  </conditionalFormatting>
  <conditionalFormatting sqref="D1125">
    <cfRule type="expression" dxfId="30" priority="4705">
      <formula>$L1125=0</formula>
    </cfRule>
  </conditionalFormatting>
  <conditionalFormatting sqref="E1125:G1125">
    <cfRule type="expression" dxfId="30" priority="11963">
      <formula>$L1125=0</formula>
    </cfRule>
  </conditionalFormatting>
  <conditionalFormatting sqref="F1125:G1125">
    <cfRule type="cellIs" dxfId="31" priority="48258" operator="lessThan">
      <formula>0</formula>
    </cfRule>
    <cfRule type="cellIs" dxfId="32" priority="33740" operator="lessThan">
      <formula>0</formula>
    </cfRule>
  </conditionalFormatting>
  <conditionalFormatting sqref="H1125">
    <cfRule type="expression" dxfId="30" priority="4704">
      <formula>$L1125=0</formula>
    </cfRule>
  </conditionalFormatting>
  <conditionalFormatting sqref="I1125:K1125">
    <cfRule type="expression" dxfId="30" priority="11962">
      <formula>$L1125=0</formula>
    </cfRule>
  </conditionalFormatting>
  <conditionalFormatting sqref="J1125:K1125">
    <cfRule type="cellIs" dxfId="31" priority="48257" operator="lessThan">
      <formula>0</formula>
    </cfRule>
    <cfRule type="cellIs" dxfId="32" priority="33739" operator="lessThan">
      <formula>0</formula>
    </cfRule>
  </conditionalFormatting>
  <conditionalFormatting sqref="L1125">
    <cfRule type="expression" dxfId="30" priority="4703">
      <formula>$L1125=0</formula>
    </cfRule>
  </conditionalFormatting>
  <conditionalFormatting sqref="M1125:O1125">
    <cfRule type="expression" dxfId="30" priority="11961">
      <formula>$L1125=0</formula>
    </cfRule>
  </conditionalFormatting>
  <conditionalFormatting sqref="N1125:O1125">
    <cfRule type="cellIs" dxfId="31" priority="48256" operator="lessThan">
      <formula>0</formula>
    </cfRule>
    <cfRule type="cellIs" dxfId="32" priority="33738" operator="lessThan">
      <formula>0</formula>
    </cfRule>
  </conditionalFormatting>
  <conditionalFormatting sqref="P1125">
    <cfRule type="expression" dxfId="30" priority="4702">
      <formula>$L1125=0</formula>
    </cfRule>
  </conditionalFormatting>
  <conditionalFormatting sqref="Q1125:S1125">
    <cfRule type="expression" dxfId="30" priority="11960">
      <formula>$L1125=0</formula>
    </cfRule>
  </conditionalFormatting>
  <conditionalFormatting sqref="R1125:S1125">
    <cfRule type="cellIs" dxfId="31" priority="48255" operator="lessThan">
      <formula>0</formula>
    </cfRule>
    <cfRule type="cellIs" dxfId="32" priority="33737" operator="lessThan">
      <formula>0</formula>
    </cfRule>
  </conditionalFormatting>
  <conditionalFormatting sqref="T1125">
    <cfRule type="expression" dxfId="30" priority="4701">
      <formula>$L1125=0</formula>
    </cfRule>
  </conditionalFormatting>
  <conditionalFormatting sqref="U1125:W1125">
    <cfRule type="expression" dxfId="30" priority="11959">
      <formula>$L1125=0</formula>
    </cfRule>
  </conditionalFormatting>
  <conditionalFormatting sqref="V1125:W1125">
    <cfRule type="cellIs" dxfId="31" priority="48254" operator="lessThan">
      <formula>0</formula>
    </cfRule>
    <cfRule type="cellIs" dxfId="32" priority="33736" operator="lessThan">
      <formula>0</formula>
    </cfRule>
  </conditionalFormatting>
  <conditionalFormatting sqref="X1125">
    <cfRule type="expression" dxfId="30" priority="4700">
      <formula>$L1125=0</formula>
    </cfRule>
  </conditionalFormatting>
  <conditionalFormatting sqref="Y1125:AA1125">
    <cfRule type="expression" dxfId="30" priority="11958">
      <formula>$L1125=0</formula>
    </cfRule>
  </conditionalFormatting>
  <conditionalFormatting sqref="Z1125:AA1125">
    <cfRule type="cellIs" dxfId="31" priority="48253" operator="lessThan">
      <formula>0</formula>
    </cfRule>
    <cfRule type="cellIs" dxfId="32" priority="33735" operator="lessThan">
      <formula>0</formula>
    </cfRule>
  </conditionalFormatting>
  <conditionalFormatting sqref="AB1125">
    <cfRule type="expression" dxfId="30" priority="4699">
      <formula>$L1125=0</formula>
    </cfRule>
  </conditionalFormatting>
  <conditionalFormatting sqref="D1126">
    <cfRule type="expression" dxfId="30" priority="19216">
      <formula>$L1126=0</formula>
    </cfRule>
  </conditionalFormatting>
  <conditionalFormatting sqref="H1126">
    <cfRule type="expression" dxfId="30" priority="19215">
      <formula>$L1126=0</formula>
    </cfRule>
  </conditionalFormatting>
  <conditionalFormatting sqref="L1126">
    <cfRule type="expression" dxfId="30" priority="19214">
      <formula>$L1126=0</formula>
    </cfRule>
  </conditionalFormatting>
  <conditionalFormatting sqref="P1126">
    <cfRule type="expression" dxfId="30" priority="19213">
      <formula>$L1126=0</formula>
    </cfRule>
  </conditionalFormatting>
  <conditionalFormatting sqref="T1126">
    <cfRule type="expression" dxfId="30" priority="19212">
      <formula>$L1126=0</formula>
    </cfRule>
  </conditionalFormatting>
  <conditionalFormatting sqref="X1126">
    <cfRule type="expression" dxfId="30" priority="19211">
      <formula>$L1126=0</formula>
    </cfRule>
  </conditionalFormatting>
  <conditionalFormatting sqref="AB1126">
    <cfRule type="expression" dxfId="30" priority="19210">
      <formula>$L1126=0</formula>
    </cfRule>
  </conditionalFormatting>
  <conditionalFormatting sqref="A1127:C1127">
    <cfRule type="expression" dxfId="30" priority="11957">
      <formula>$L1127=0</formula>
    </cfRule>
  </conditionalFormatting>
  <conditionalFormatting sqref="B1127:C1127">
    <cfRule type="cellIs" dxfId="31" priority="48252" operator="lessThan">
      <formula>0</formula>
    </cfRule>
    <cfRule type="cellIs" dxfId="32" priority="33734" operator="lessThan">
      <formula>0</formula>
    </cfRule>
  </conditionalFormatting>
  <conditionalFormatting sqref="D1127">
    <cfRule type="expression" dxfId="30" priority="4698">
      <formula>$L1127=0</formula>
    </cfRule>
  </conditionalFormatting>
  <conditionalFormatting sqref="E1127:G1127">
    <cfRule type="expression" dxfId="30" priority="11956">
      <formula>$L1127=0</formula>
    </cfRule>
  </conditionalFormatting>
  <conditionalFormatting sqref="F1127:G1127">
    <cfRule type="cellIs" dxfId="31" priority="48251" operator="lessThan">
      <formula>0</formula>
    </cfRule>
    <cfRule type="cellIs" dxfId="32" priority="33733" operator="lessThan">
      <formula>0</formula>
    </cfRule>
  </conditionalFormatting>
  <conditionalFormatting sqref="H1127">
    <cfRule type="expression" dxfId="30" priority="4697">
      <formula>$L1127=0</formula>
    </cfRule>
  </conditionalFormatting>
  <conditionalFormatting sqref="I1127:K1127">
    <cfRule type="expression" dxfId="30" priority="11955">
      <formula>$L1127=0</formula>
    </cfRule>
  </conditionalFormatting>
  <conditionalFormatting sqref="J1127:K1127">
    <cfRule type="cellIs" dxfId="31" priority="48250" operator="lessThan">
      <formula>0</formula>
    </cfRule>
    <cfRule type="cellIs" dxfId="32" priority="33732" operator="lessThan">
      <formula>0</formula>
    </cfRule>
  </conditionalFormatting>
  <conditionalFormatting sqref="L1127">
    <cfRule type="expression" dxfId="30" priority="4696">
      <formula>$L1127=0</formula>
    </cfRule>
  </conditionalFormatting>
  <conditionalFormatting sqref="M1127:O1127">
    <cfRule type="expression" dxfId="30" priority="11954">
      <formula>$L1127=0</formula>
    </cfRule>
  </conditionalFormatting>
  <conditionalFormatting sqref="N1127:O1127">
    <cfRule type="cellIs" dxfId="31" priority="48249" operator="lessThan">
      <formula>0</formula>
    </cfRule>
    <cfRule type="cellIs" dxfId="32" priority="33731" operator="lessThan">
      <formula>0</formula>
    </cfRule>
  </conditionalFormatting>
  <conditionalFormatting sqref="P1127">
    <cfRule type="expression" dxfId="30" priority="4695">
      <formula>$L1127=0</formula>
    </cfRule>
  </conditionalFormatting>
  <conditionalFormatting sqref="Q1127:S1127">
    <cfRule type="expression" dxfId="30" priority="11953">
      <formula>$L1127=0</formula>
    </cfRule>
  </conditionalFormatting>
  <conditionalFormatting sqref="R1127:S1127">
    <cfRule type="cellIs" dxfId="31" priority="48248" operator="lessThan">
      <formula>0</formula>
    </cfRule>
    <cfRule type="cellIs" dxfId="32" priority="33730" operator="lessThan">
      <formula>0</formula>
    </cfRule>
  </conditionalFormatting>
  <conditionalFormatting sqref="T1127">
    <cfRule type="expression" dxfId="30" priority="4694">
      <formula>$L1127=0</formula>
    </cfRule>
  </conditionalFormatting>
  <conditionalFormatting sqref="U1127:W1127">
    <cfRule type="expression" dxfId="30" priority="11952">
      <formula>$L1127=0</formula>
    </cfRule>
  </conditionalFormatting>
  <conditionalFormatting sqref="V1127:W1127">
    <cfRule type="cellIs" dxfId="31" priority="48247" operator="lessThan">
      <formula>0</formula>
    </cfRule>
    <cfRule type="cellIs" dxfId="32" priority="33729" operator="lessThan">
      <formula>0</formula>
    </cfRule>
  </conditionalFormatting>
  <conditionalFormatting sqref="X1127">
    <cfRule type="expression" dxfId="30" priority="4693">
      <formula>$L1127=0</formula>
    </cfRule>
  </conditionalFormatting>
  <conditionalFormatting sqref="Y1127:AA1127">
    <cfRule type="expression" dxfId="30" priority="11951">
      <formula>$L1127=0</formula>
    </cfRule>
  </conditionalFormatting>
  <conditionalFormatting sqref="Z1127:AA1127">
    <cfRule type="cellIs" dxfId="31" priority="48246" operator="lessThan">
      <formula>0</formula>
    </cfRule>
    <cfRule type="cellIs" dxfId="32" priority="33728" operator="lessThan">
      <formula>0</formula>
    </cfRule>
  </conditionalFormatting>
  <conditionalFormatting sqref="AB1127">
    <cfRule type="expression" dxfId="30" priority="4692">
      <formula>$L1127=0</formula>
    </cfRule>
  </conditionalFormatting>
  <conditionalFormatting sqref="D1128">
    <cfRule type="expression" dxfId="30" priority="19209">
      <formula>$L1128=0</formula>
    </cfRule>
  </conditionalFormatting>
  <conditionalFormatting sqref="H1128">
    <cfRule type="expression" dxfId="30" priority="19208">
      <formula>$L1128=0</formula>
    </cfRule>
  </conditionalFormatting>
  <conditionalFormatting sqref="L1128">
    <cfRule type="expression" dxfId="30" priority="19207">
      <formula>$L1128=0</formula>
    </cfRule>
  </conditionalFormatting>
  <conditionalFormatting sqref="P1128">
    <cfRule type="expression" dxfId="30" priority="19206">
      <formula>$L1128=0</formula>
    </cfRule>
  </conditionalFormatting>
  <conditionalFormatting sqref="T1128">
    <cfRule type="expression" dxfId="30" priority="19205">
      <formula>$L1128=0</formula>
    </cfRule>
  </conditionalFormatting>
  <conditionalFormatting sqref="X1128">
    <cfRule type="expression" dxfId="30" priority="19204">
      <formula>$L1128=0</formula>
    </cfRule>
  </conditionalFormatting>
  <conditionalFormatting sqref="AB1128">
    <cfRule type="expression" dxfId="30" priority="19203">
      <formula>$L1128=0</formula>
    </cfRule>
  </conditionalFormatting>
  <conditionalFormatting sqref="A1129:C1129">
    <cfRule type="expression" dxfId="30" priority="11950">
      <formula>$L1129=0</formula>
    </cfRule>
  </conditionalFormatting>
  <conditionalFormatting sqref="B1129:C1129">
    <cfRule type="cellIs" dxfId="31" priority="48245" operator="lessThan">
      <formula>0</formula>
    </cfRule>
    <cfRule type="cellIs" dxfId="32" priority="33727" operator="lessThan">
      <formula>0</formula>
    </cfRule>
  </conditionalFormatting>
  <conditionalFormatting sqref="D1129">
    <cfRule type="expression" dxfId="30" priority="4691">
      <formula>$L1129=0</formula>
    </cfRule>
  </conditionalFormatting>
  <conditionalFormatting sqref="E1129:G1129">
    <cfRule type="expression" dxfId="30" priority="11949">
      <formula>$L1129=0</formula>
    </cfRule>
  </conditionalFormatting>
  <conditionalFormatting sqref="F1129:G1129">
    <cfRule type="cellIs" dxfId="31" priority="48244" operator="lessThan">
      <formula>0</formula>
    </cfRule>
    <cfRule type="cellIs" dxfId="32" priority="33726" operator="lessThan">
      <formula>0</formula>
    </cfRule>
  </conditionalFormatting>
  <conditionalFormatting sqref="H1129">
    <cfRule type="expression" dxfId="30" priority="4690">
      <formula>$L1129=0</formula>
    </cfRule>
  </conditionalFormatting>
  <conditionalFormatting sqref="I1129:K1129">
    <cfRule type="expression" dxfId="30" priority="11948">
      <formula>$L1129=0</formula>
    </cfRule>
  </conditionalFormatting>
  <conditionalFormatting sqref="J1129:K1129">
    <cfRule type="cellIs" dxfId="31" priority="48243" operator="lessThan">
      <formula>0</formula>
    </cfRule>
    <cfRule type="cellIs" dxfId="32" priority="33725" operator="lessThan">
      <formula>0</formula>
    </cfRule>
  </conditionalFormatting>
  <conditionalFormatting sqref="L1129">
    <cfRule type="expression" dxfId="30" priority="4689">
      <formula>$L1129=0</formula>
    </cfRule>
  </conditionalFormatting>
  <conditionalFormatting sqref="M1129:O1129">
    <cfRule type="expression" dxfId="30" priority="11947">
      <formula>$L1129=0</formula>
    </cfRule>
  </conditionalFormatting>
  <conditionalFormatting sqref="N1129:O1129">
    <cfRule type="cellIs" dxfId="31" priority="48242" operator="lessThan">
      <formula>0</formula>
    </cfRule>
    <cfRule type="cellIs" dxfId="32" priority="33724" operator="lessThan">
      <formula>0</formula>
    </cfRule>
  </conditionalFormatting>
  <conditionalFormatting sqref="P1129">
    <cfRule type="expression" dxfId="30" priority="4688">
      <formula>$L1129=0</formula>
    </cfRule>
  </conditionalFormatting>
  <conditionalFormatting sqref="Q1129:S1129">
    <cfRule type="expression" dxfId="30" priority="11946">
      <formula>$L1129=0</formula>
    </cfRule>
  </conditionalFormatting>
  <conditionalFormatting sqref="R1129:S1129">
    <cfRule type="cellIs" dxfId="31" priority="48241" operator="lessThan">
      <formula>0</formula>
    </cfRule>
    <cfRule type="cellIs" dxfId="32" priority="33723" operator="lessThan">
      <formula>0</formula>
    </cfRule>
  </conditionalFormatting>
  <conditionalFormatting sqref="T1129">
    <cfRule type="expression" dxfId="30" priority="4687">
      <formula>$L1129=0</formula>
    </cfRule>
  </conditionalFormatting>
  <conditionalFormatting sqref="U1129:W1129">
    <cfRule type="expression" dxfId="30" priority="11945">
      <formula>$L1129=0</formula>
    </cfRule>
  </conditionalFormatting>
  <conditionalFormatting sqref="V1129:W1129">
    <cfRule type="cellIs" dxfId="31" priority="48240" operator="lessThan">
      <formula>0</formula>
    </cfRule>
    <cfRule type="cellIs" dxfId="32" priority="33722" operator="lessThan">
      <formula>0</formula>
    </cfRule>
  </conditionalFormatting>
  <conditionalFormatting sqref="X1129">
    <cfRule type="expression" dxfId="30" priority="4686">
      <formula>$L1129=0</formula>
    </cfRule>
  </conditionalFormatting>
  <conditionalFormatting sqref="Y1129:AA1129">
    <cfRule type="expression" dxfId="30" priority="11944">
      <formula>$L1129=0</formula>
    </cfRule>
  </conditionalFormatting>
  <conditionalFormatting sqref="Z1129:AA1129">
    <cfRule type="cellIs" dxfId="31" priority="48239" operator="lessThan">
      <formula>0</formula>
    </cfRule>
    <cfRule type="cellIs" dxfId="32" priority="33721" operator="lessThan">
      <formula>0</formula>
    </cfRule>
  </conditionalFormatting>
  <conditionalFormatting sqref="AB1129">
    <cfRule type="expression" dxfId="30" priority="4685">
      <formula>$L1129=0</formula>
    </cfRule>
  </conditionalFormatting>
  <conditionalFormatting sqref="D1130">
    <cfRule type="expression" dxfId="30" priority="19202">
      <formula>$L1130=0</formula>
    </cfRule>
  </conditionalFormatting>
  <conditionalFormatting sqref="H1130">
    <cfRule type="expression" dxfId="30" priority="19201">
      <formula>$L1130=0</formula>
    </cfRule>
  </conditionalFormatting>
  <conditionalFormatting sqref="L1130">
    <cfRule type="expression" dxfId="30" priority="19200">
      <formula>$L1130=0</formula>
    </cfRule>
  </conditionalFormatting>
  <conditionalFormatting sqref="P1130">
    <cfRule type="expression" dxfId="30" priority="19199">
      <formula>$L1130=0</formula>
    </cfRule>
  </conditionalFormatting>
  <conditionalFormatting sqref="T1130">
    <cfRule type="expression" dxfId="30" priority="19198">
      <formula>$L1130=0</formula>
    </cfRule>
  </conditionalFormatting>
  <conditionalFormatting sqref="X1130">
    <cfRule type="expression" dxfId="30" priority="19197">
      <formula>$L1130=0</formula>
    </cfRule>
  </conditionalFormatting>
  <conditionalFormatting sqref="AB1130">
    <cfRule type="expression" dxfId="30" priority="19196">
      <formula>$L1130=0</formula>
    </cfRule>
  </conditionalFormatting>
  <conditionalFormatting sqref="A1131:C1131">
    <cfRule type="expression" dxfId="30" priority="11943">
      <formula>$L1131=0</formula>
    </cfRule>
  </conditionalFormatting>
  <conditionalFormatting sqref="B1131:C1131">
    <cfRule type="cellIs" dxfId="31" priority="48238" operator="lessThan">
      <formula>0</formula>
    </cfRule>
    <cfRule type="cellIs" dxfId="32" priority="33720" operator="lessThan">
      <formula>0</formula>
    </cfRule>
  </conditionalFormatting>
  <conditionalFormatting sqref="D1131">
    <cfRule type="expression" dxfId="30" priority="4684">
      <formula>$L1131=0</formula>
    </cfRule>
  </conditionalFormatting>
  <conditionalFormatting sqref="E1131:G1131">
    <cfRule type="expression" dxfId="30" priority="11942">
      <formula>$L1131=0</formula>
    </cfRule>
  </conditionalFormatting>
  <conditionalFormatting sqref="F1131:G1131">
    <cfRule type="cellIs" dxfId="31" priority="48237" operator="lessThan">
      <formula>0</formula>
    </cfRule>
    <cfRule type="cellIs" dxfId="32" priority="33719" operator="lessThan">
      <formula>0</formula>
    </cfRule>
  </conditionalFormatting>
  <conditionalFormatting sqref="H1131">
    <cfRule type="expression" dxfId="30" priority="4683">
      <formula>$L1131=0</formula>
    </cfRule>
  </conditionalFormatting>
  <conditionalFormatting sqref="I1131:K1131">
    <cfRule type="expression" dxfId="30" priority="11941">
      <formula>$L1131=0</formula>
    </cfRule>
  </conditionalFormatting>
  <conditionalFormatting sqref="J1131:K1131">
    <cfRule type="cellIs" dxfId="31" priority="48236" operator="lessThan">
      <formula>0</formula>
    </cfRule>
    <cfRule type="cellIs" dxfId="32" priority="33718" operator="lessThan">
      <formula>0</formula>
    </cfRule>
  </conditionalFormatting>
  <conditionalFormatting sqref="L1131">
    <cfRule type="expression" dxfId="30" priority="4682">
      <formula>$L1131=0</formula>
    </cfRule>
  </conditionalFormatting>
  <conditionalFormatting sqref="M1131:O1131">
    <cfRule type="expression" dxfId="30" priority="11940">
      <formula>$L1131=0</formula>
    </cfRule>
  </conditionalFormatting>
  <conditionalFormatting sqref="N1131:O1131">
    <cfRule type="cellIs" dxfId="31" priority="48235" operator="lessThan">
      <formula>0</formula>
    </cfRule>
    <cfRule type="cellIs" dxfId="32" priority="33717" operator="lessThan">
      <formula>0</formula>
    </cfRule>
  </conditionalFormatting>
  <conditionalFormatting sqref="P1131">
    <cfRule type="expression" dxfId="30" priority="4681">
      <formula>$L1131=0</formula>
    </cfRule>
  </conditionalFormatting>
  <conditionalFormatting sqref="Q1131:S1131">
    <cfRule type="expression" dxfId="30" priority="11939">
      <formula>$L1131=0</formula>
    </cfRule>
  </conditionalFormatting>
  <conditionalFormatting sqref="R1131:S1131">
    <cfRule type="cellIs" dxfId="31" priority="48234" operator="lessThan">
      <formula>0</formula>
    </cfRule>
    <cfRule type="cellIs" dxfId="32" priority="33716" operator="lessThan">
      <formula>0</formula>
    </cfRule>
  </conditionalFormatting>
  <conditionalFormatting sqref="T1131">
    <cfRule type="expression" dxfId="30" priority="4680">
      <formula>$L1131=0</formula>
    </cfRule>
  </conditionalFormatting>
  <conditionalFormatting sqref="U1131:W1131">
    <cfRule type="expression" dxfId="30" priority="11938">
      <formula>$L1131=0</formula>
    </cfRule>
  </conditionalFormatting>
  <conditionalFormatting sqref="V1131:W1131">
    <cfRule type="cellIs" dxfId="31" priority="48233" operator="lessThan">
      <formula>0</formula>
    </cfRule>
    <cfRule type="cellIs" dxfId="32" priority="33715" operator="lessThan">
      <formula>0</formula>
    </cfRule>
  </conditionalFormatting>
  <conditionalFormatting sqref="X1131">
    <cfRule type="expression" dxfId="30" priority="4679">
      <formula>$L1131=0</formula>
    </cfRule>
  </conditionalFormatting>
  <conditionalFormatting sqref="Y1131:AA1131">
    <cfRule type="expression" dxfId="30" priority="11937">
      <formula>$L1131=0</formula>
    </cfRule>
  </conditionalFormatting>
  <conditionalFormatting sqref="Z1131:AA1131">
    <cfRule type="cellIs" dxfId="31" priority="48232" operator="lessThan">
      <formula>0</formula>
    </cfRule>
    <cfRule type="cellIs" dxfId="32" priority="33714" operator="lessThan">
      <formula>0</formula>
    </cfRule>
  </conditionalFormatting>
  <conditionalFormatting sqref="AB1131">
    <cfRule type="expression" dxfId="30" priority="4678">
      <formula>$L1131=0</formula>
    </cfRule>
  </conditionalFormatting>
  <conditionalFormatting sqref="D1132">
    <cfRule type="expression" dxfId="30" priority="19195">
      <formula>$L1132=0</formula>
    </cfRule>
  </conditionalFormatting>
  <conditionalFormatting sqref="H1132">
    <cfRule type="expression" dxfId="30" priority="19194">
      <formula>$L1132=0</formula>
    </cfRule>
  </conditionalFormatting>
  <conditionalFormatting sqref="L1132">
    <cfRule type="expression" dxfId="30" priority="19193">
      <formula>$L1132=0</formula>
    </cfRule>
  </conditionalFormatting>
  <conditionalFormatting sqref="P1132">
    <cfRule type="expression" dxfId="30" priority="19192">
      <formula>$L1132=0</formula>
    </cfRule>
  </conditionalFormatting>
  <conditionalFormatting sqref="T1132">
    <cfRule type="expression" dxfId="30" priority="19191">
      <formula>$L1132=0</formula>
    </cfRule>
  </conditionalFormatting>
  <conditionalFormatting sqref="X1132">
    <cfRule type="expression" dxfId="30" priority="19190">
      <formula>$L1132=0</formula>
    </cfRule>
  </conditionalFormatting>
  <conditionalFormatting sqref="AB1132">
    <cfRule type="expression" dxfId="30" priority="19189">
      <formula>$L1132=0</formula>
    </cfRule>
  </conditionalFormatting>
  <conditionalFormatting sqref="A1133:C1133">
    <cfRule type="expression" dxfId="30" priority="11936">
      <formula>$L1133=0</formula>
    </cfRule>
  </conditionalFormatting>
  <conditionalFormatting sqref="B1133:C1133">
    <cfRule type="cellIs" dxfId="31" priority="48231" operator="lessThan">
      <formula>0</formula>
    </cfRule>
    <cfRule type="cellIs" dxfId="32" priority="33713" operator="lessThan">
      <formula>0</formula>
    </cfRule>
  </conditionalFormatting>
  <conditionalFormatting sqref="D1133">
    <cfRule type="expression" dxfId="30" priority="4677">
      <formula>$L1133=0</formula>
    </cfRule>
  </conditionalFormatting>
  <conditionalFormatting sqref="E1133:G1133">
    <cfRule type="expression" dxfId="30" priority="11935">
      <formula>$L1133=0</formula>
    </cfRule>
  </conditionalFormatting>
  <conditionalFormatting sqref="F1133:G1133">
    <cfRule type="cellIs" dxfId="31" priority="48230" operator="lessThan">
      <formula>0</formula>
    </cfRule>
    <cfRule type="cellIs" dxfId="32" priority="33712" operator="lessThan">
      <formula>0</formula>
    </cfRule>
  </conditionalFormatting>
  <conditionalFormatting sqref="H1133">
    <cfRule type="expression" dxfId="30" priority="4676">
      <formula>$L1133=0</formula>
    </cfRule>
  </conditionalFormatting>
  <conditionalFormatting sqref="I1133:K1133">
    <cfRule type="expression" dxfId="30" priority="11934">
      <formula>$L1133=0</formula>
    </cfRule>
  </conditionalFormatting>
  <conditionalFormatting sqref="J1133:K1133">
    <cfRule type="cellIs" dxfId="31" priority="48229" operator="lessThan">
      <formula>0</formula>
    </cfRule>
    <cfRule type="cellIs" dxfId="32" priority="33711" operator="lessThan">
      <formula>0</formula>
    </cfRule>
  </conditionalFormatting>
  <conditionalFormatting sqref="L1133">
    <cfRule type="expression" dxfId="30" priority="4675">
      <formula>$L1133=0</formula>
    </cfRule>
  </conditionalFormatting>
  <conditionalFormatting sqref="M1133:O1133">
    <cfRule type="expression" dxfId="30" priority="11933">
      <formula>$L1133=0</formula>
    </cfRule>
  </conditionalFormatting>
  <conditionalFormatting sqref="N1133:O1133">
    <cfRule type="cellIs" dxfId="31" priority="48228" operator="lessThan">
      <formula>0</formula>
    </cfRule>
    <cfRule type="cellIs" dxfId="32" priority="33710" operator="lessThan">
      <formula>0</formula>
    </cfRule>
  </conditionalFormatting>
  <conditionalFormatting sqref="P1133">
    <cfRule type="expression" dxfId="30" priority="4674">
      <formula>$L1133=0</formula>
    </cfRule>
  </conditionalFormatting>
  <conditionalFormatting sqref="Q1133:S1133">
    <cfRule type="expression" dxfId="30" priority="11932">
      <formula>$L1133=0</formula>
    </cfRule>
  </conditionalFormatting>
  <conditionalFormatting sqref="R1133:S1133">
    <cfRule type="cellIs" dxfId="31" priority="48227" operator="lessThan">
      <formula>0</formula>
    </cfRule>
    <cfRule type="cellIs" dxfId="32" priority="33709" operator="lessThan">
      <formula>0</formula>
    </cfRule>
  </conditionalFormatting>
  <conditionalFormatting sqref="T1133">
    <cfRule type="expression" dxfId="30" priority="4673">
      <formula>$L1133=0</formula>
    </cfRule>
  </conditionalFormatting>
  <conditionalFormatting sqref="U1133:W1133">
    <cfRule type="expression" dxfId="30" priority="11931">
      <formula>$L1133=0</formula>
    </cfRule>
  </conditionalFormatting>
  <conditionalFormatting sqref="V1133:W1133">
    <cfRule type="cellIs" dxfId="31" priority="48226" operator="lessThan">
      <formula>0</formula>
    </cfRule>
    <cfRule type="cellIs" dxfId="32" priority="33708" operator="lessThan">
      <formula>0</formula>
    </cfRule>
  </conditionalFormatting>
  <conditionalFormatting sqref="X1133">
    <cfRule type="expression" dxfId="30" priority="4672">
      <formula>$L1133=0</formula>
    </cfRule>
  </conditionalFormatting>
  <conditionalFormatting sqref="Y1133:AA1133">
    <cfRule type="expression" dxfId="30" priority="11930">
      <formula>$L1133=0</formula>
    </cfRule>
  </conditionalFormatting>
  <conditionalFormatting sqref="Z1133:AA1133">
    <cfRule type="cellIs" dxfId="31" priority="48225" operator="lessThan">
      <formula>0</formula>
    </cfRule>
    <cfRule type="cellIs" dxfId="32" priority="33707" operator="lessThan">
      <formula>0</formula>
    </cfRule>
  </conditionalFormatting>
  <conditionalFormatting sqref="AB1133">
    <cfRule type="expression" dxfId="30" priority="4671">
      <formula>$L1133=0</formula>
    </cfRule>
  </conditionalFormatting>
  <conditionalFormatting sqref="D1134">
    <cfRule type="expression" dxfId="30" priority="19188">
      <formula>$L1134=0</formula>
    </cfRule>
  </conditionalFormatting>
  <conditionalFormatting sqref="H1134">
    <cfRule type="expression" dxfId="30" priority="19187">
      <formula>$L1134=0</formula>
    </cfRule>
  </conditionalFormatting>
  <conditionalFormatting sqref="L1134">
    <cfRule type="expression" dxfId="30" priority="19186">
      <formula>$L1134=0</formula>
    </cfRule>
  </conditionalFormatting>
  <conditionalFormatting sqref="P1134">
    <cfRule type="expression" dxfId="30" priority="19185">
      <formula>$L1134=0</formula>
    </cfRule>
  </conditionalFormatting>
  <conditionalFormatting sqref="T1134">
    <cfRule type="expression" dxfId="30" priority="19184">
      <formula>$L1134=0</formula>
    </cfRule>
  </conditionalFormatting>
  <conditionalFormatting sqref="X1134">
    <cfRule type="expression" dxfId="30" priority="19183">
      <formula>$L1134=0</formula>
    </cfRule>
  </conditionalFormatting>
  <conditionalFormatting sqref="AB1134">
    <cfRule type="expression" dxfId="30" priority="19182">
      <formula>$L1134=0</formula>
    </cfRule>
  </conditionalFormatting>
  <conditionalFormatting sqref="A1135:C1135">
    <cfRule type="expression" dxfId="30" priority="11929">
      <formula>$L1135=0</formula>
    </cfRule>
  </conditionalFormatting>
  <conditionalFormatting sqref="B1135:C1135">
    <cfRule type="cellIs" dxfId="31" priority="48224" operator="lessThan">
      <formula>0</formula>
    </cfRule>
    <cfRule type="cellIs" dxfId="32" priority="33706" operator="lessThan">
      <formula>0</formula>
    </cfRule>
  </conditionalFormatting>
  <conditionalFormatting sqref="D1135">
    <cfRule type="expression" dxfId="30" priority="4670">
      <formula>$L1135=0</formula>
    </cfRule>
  </conditionalFormatting>
  <conditionalFormatting sqref="E1135:G1135">
    <cfRule type="expression" dxfId="30" priority="11928">
      <formula>$L1135=0</formula>
    </cfRule>
  </conditionalFormatting>
  <conditionalFormatting sqref="F1135:G1135">
    <cfRule type="cellIs" dxfId="31" priority="48223" operator="lessThan">
      <formula>0</formula>
    </cfRule>
    <cfRule type="cellIs" dxfId="32" priority="33705" operator="lessThan">
      <formula>0</formula>
    </cfRule>
  </conditionalFormatting>
  <conditionalFormatting sqref="H1135">
    <cfRule type="expression" dxfId="30" priority="4669">
      <formula>$L1135=0</formula>
    </cfRule>
  </conditionalFormatting>
  <conditionalFormatting sqref="I1135:K1135">
    <cfRule type="expression" dxfId="30" priority="11927">
      <formula>$L1135=0</formula>
    </cfRule>
  </conditionalFormatting>
  <conditionalFormatting sqref="J1135:K1135">
    <cfRule type="cellIs" dxfId="31" priority="48222" operator="lessThan">
      <formula>0</formula>
    </cfRule>
    <cfRule type="cellIs" dxfId="32" priority="33704" operator="lessThan">
      <formula>0</formula>
    </cfRule>
  </conditionalFormatting>
  <conditionalFormatting sqref="L1135">
    <cfRule type="expression" dxfId="30" priority="4668">
      <formula>$L1135=0</formula>
    </cfRule>
  </conditionalFormatting>
  <conditionalFormatting sqref="M1135:O1135">
    <cfRule type="expression" dxfId="30" priority="11926">
      <formula>$L1135=0</formula>
    </cfRule>
  </conditionalFormatting>
  <conditionalFormatting sqref="N1135:O1135">
    <cfRule type="cellIs" dxfId="31" priority="48221" operator="lessThan">
      <formula>0</formula>
    </cfRule>
    <cfRule type="cellIs" dxfId="32" priority="33703" operator="lessThan">
      <formula>0</formula>
    </cfRule>
  </conditionalFormatting>
  <conditionalFormatting sqref="P1135">
    <cfRule type="expression" dxfId="30" priority="4667">
      <formula>$L1135=0</formula>
    </cfRule>
  </conditionalFormatting>
  <conditionalFormatting sqref="Q1135:S1135">
    <cfRule type="expression" dxfId="30" priority="11925">
      <formula>$L1135=0</formula>
    </cfRule>
  </conditionalFormatting>
  <conditionalFormatting sqref="R1135:S1135">
    <cfRule type="cellIs" dxfId="31" priority="48220" operator="lessThan">
      <formula>0</formula>
    </cfRule>
    <cfRule type="cellIs" dxfId="32" priority="33702" operator="lessThan">
      <formula>0</formula>
    </cfRule>
  </conditionalFormatting>
  <conditionalFormatting sqref="T1135">
    <cfRule type="expression" dxfId="30" priority="4666">
      <formula>$L1135=0</formula>
    </cfRule>
  </conditionalFormatting>
  <conditionalFormatting sqref="U1135:W1135">
    <cfRule type="expression" dxfId="30" priority="11924">
      <formula>$L1135=0</formula>
    </cfRule>
  </conditionalFormatting>
  <conditionalFormatting sqref="V1135:W1135">
    <cfRule type="cellIs" dxfId="31" priority="48219" operator="lessThan">
      <formula>0</formula>
    </cfRule>
    <cfRule type="cellIs" dxfId="32" priority="33701" operator="lessThan">
      <formula>0</formula>
    </cfRule>
  </conditionalFormatting>
  <conditionalFormatting sqref="X1135">
    <cfRule type="expression" dxfId="30" priority="4665">
      <formula>$L1135=0</formula>
    </cfRule>
  </conditionalFormatting>
  <conditionalFormatting sqref="Y1135:AA1135">
    <cfRule type="expression" dxfId="30" priority="11923">
      <formula>$L1135=0</formula>
    </cfRule>
  </conditionalFormatting>
  <conditionalFormatting sqref="Z1135:AA1135">
    <cfRule type="cellIs" dxfId="31" priority="48218" operator="lessThan">
      <formula>0</formula>
    </cfRule>
    <cfRule type="cellIs" dxfId="32" priority="33700" operator="lessThan">
      <formula>0</formula>
    </cfRule>
  </conditionalFormatting>
  <conditionalFormatting sqref="AB1135">
    <cfRule type="expression" dxfId="30" priority="4664">
      <formula>$L1135=0</formula>
    </cfRule>
  </conditionalFormatting>
  <conditionalFormatting sqref="D1136">
    <cfRule type="expression" dxfId="30" priority="19181">
      <formula>$L1136=0</formula>
    </cfRule>
  </conditionalFormatting>
  <conditionalFormatting sqref="H1136">
    <cfRule type="expression" dxfId="30" priority="19180">
      <formula>$L1136=0</formula>
    </cfRule>
  </conditionalFormatting>
  <conditionalFormatting sqref="L1136">
    <cfRule type="expression" dxfId="30" priority="19179">
      <formula>$L1136=0</formula>
    </cfRule>
  </conditionalFormatting>
  <conditionalFormatting sqref="P1136">
    <cfRule type="expression" dxfId="30" priority="19178">
      <formula>$L1136=0</formula>
    </cfRule>
  </conditionalFormatting>
  <conditionalFormatting sqref="T1136">
    <cfRule type="expression" dxfId="30" priority="19177">
      <formula>$L1136=0</formula>
    </cfRule>
  </conditionalFormatting>
  <conditionalFormatting sqref="X1136">
    <cfRule type="expression" dxfId="30" priority="19176">
      <formula>$L1136=0</formula>
    </cfRule>
  </conditionalFormatting>
  <conditionalFormatting sqref="AB1136">
    <cfRule type="expression" dxfId="30" priority="19175">
      <formula>$L1136=0</formula>
    </cfRule>
  </conditionalFormatting>
  <conditionalFormatting sqref="A1137:C1137">
    <cfRule type="expression" dxfId="30" priority="11922">
      <formula>$L1137=0</formula>
    </cfRule>
  </conditionalFormatting>
  <conditionalFormatting sqref="B1137:C1137">
    <cfRule type="cellIs" dxfId="31" priority="48217" operator="lessThan">
      <formula>0</formula>
    </cfRule>
    <cfRule type="cellIs" dxfId="32" priority="33699" operator="lessThan">
      <formula>0</formula>
    </cfRule>
  </conditionalFormatting>
  <conditionalFormatting sqref="D1137">
    <cfRule type="expression" dxfId="30" priority="4663">
      <formula>$L1137=0</formula>
    </cfRule>
  </conditionalFormatting>
  <conditionalFormatting sqref="E1137:G1137">
    <cfRule type="expression" dxfId="30" priority="11921">
      <formula>$L1137=0</formula>
    </cfRule>
  </conditionalFormatting>
  <conditionalFormatting sqref="F1137:G1137">
    <cfRule type="cellIs" dxfId="31" priority="48216" operator="lessThan">
      <formula>0</formula>
    </cfRule>
    <cfRule type="cellIs" dxfId="32" priority="33698" operator="lessThan">
      <formula>0</formula>
    </cfRule>
  </conditionalFormatting>
  <conditionalFormatting sqref="H1137">
    <cfRule type="expression" dxfId="30" priority="4662">
      <formula>$L1137=0</formula>
    </cfRule>
  </conditionalFormatting>
  <conditionalFormatting sqref="I1137:K1137">
    <cfRule type="expression" dxfId="30" priority="11920">
      <formula>$L1137=0</formula>
    </cfRule>
  </conditionalFormatting>
  <conditionalFormatting sqref="J1137:K1137">
    <cfRule type="cellIs" dxfId="31" priority="48215" operator="lessThan">
      <formula>0</formula>
    </cfRule>
    <cfRule type="cellIs" dxfId="32" priority="33697" operator="lessThan">
      <formula>0</formula>
    </cfRule>
  </conditionalFormatting>
  <conditionalFormatting sqref="L1137">
    <cfRule type="expression" dxfId="30" priority="4661">
      <formula>$L1137=0</formula>
    </cfRule>
  </conditionalFormatting>
  <conditionalFormatting sqref="M1137:O1137">
    <cfRule type="expression" dxfId="30" priority="11919">
      <formula>$L1137=0</formula>
    </cfRule>
  </conditionalFormatting>
  <conditionalFormatting sqref="N1137:O1137">
    <cfRule type="cellIs" dxfId="31" priority="48214" operator="lessThan">
      <formula>0</formula>
    </cfRule>
    <cfRule type="cellIs" dxfId="32" priority="33696" operator="lessThan">
      <formula>0</formula>
    </cfRule>
  </conditionalFormatting>
  <conditionalFormatting sqref="P1137">
    <cfRule type="expression" dxfId="30" priority="4660">
      <formula>$L1137=0</formula>
    </cfRule>
  </conditionalFormatting>
  <conditionalFormatting sqref="Q1137:S1137">
    <cfRule type="expression" dxfId="30" priority="11918">
      <formula>$L1137=0</formula>
    </cfRule>
  </conditionalFormatting>
  <conditionalFormatting sqref="R1137:S1137">
    <cfRule type="cellIs" dxfId="31" priority="48213" operator="lessThan">
      <formula>0</formula>
    </cfRule>
    <cfRule type="cellIs" dxfId="32" priority="33695" operator="lessThan">
      <formula>0</formula>
    </cfRule>
  </conditionalFormatting>
  <conditionalFormatting sqref="T1137">
    <cfRule type="expression" dxfId="30" priority="4659">
      <formula>$L1137=0</formula>
    </cfRule>
  </conditionalFormatting>
  <conditionalFormatting sqref="U1137:W1137">
    <cfRule type="expression" dxfId="30" priority="11917">
      <formula>$L1137=0</formula>
    </cfRule>
  </conditionalFormatting>
  <conditionalFormatting sqref="V1137:W1137">
    <cfRule type="cellIs" dxfId="31" priority="48212" operator="lessThan">
      <formula>0</formula>
    </cfRule>
    <cfRule type="cellIs" dxfId="32" priority="33694" operator="lessThan">
      <formula>0</formula>
    </cfRule>
  </conditionalFormatting>
  <conditionalFormatting sqref="X1137">
    <cfRule type="expression" dxfId="30" priority="4658">
      <formula>$L1137=0</formula>
    </cfRule>
  </conditionalFormatting>
  <conditionalFormatting sqref="Y1137:AA1137">
    <cfRule type="expression" dxfId="30" priority="11916">
      <formula>$L1137=0</formula>
    </cfRule>
  </conditionalFormatting>
  <conditionalFormatting sqref="Z1137:AA1137">
    <cfRule type="cellIs" dxfId="31" priority="48211" operator="lessThan">
      <formula>0</formula>
    </cfRule>
    <cfRule type="cellIs" dxfId="32" priority="33693" operator="lessThan">
      <formula>0</formula>
    </cfRule>
  </conditionalFormatting>
  <conditionalFormatting sqref="AB1137">
    <cfRule type="expression" dxfId="30" priority="4657">
      <formula>$L1137=0</formula>
    </cfRule>
  </conditionalFormatting>
  <conditionalFormatting sqref="D1138">
    <cfRule type="expression" dxfId="30" priority="19174">
      <formula>$L1138=0</formula>
    </cfRule>
  </conditionalFormatting>
  <conditionalFormatting sqref="H1138">
    <cfRule type="expression" dxfId="30" priority="19173">
      <formula>$L1138=0</formula>
    </cfRule>
  </conditionalFormatting>
  <conditionalFormatting sqref="L1138">
    <cfRule type="expression" dxfId="30" priority="19172">
      <formula>$L1138=0</formula>
    </cfRule>
  </conditionalFormatting>
  <conditionalFormatting sqref="P1138">
    <cfRule type="expression" dxfId="30" priority="19171">
      <formula>$L1138=0</formula>
    </cfRule>
  </conditionalFormatting>
  <conditionalFormatting sqref="T1138">
    <cfRule type="expression" dxfId="30" priority="19170">
      <formula>$L1138=0</formula>
    </cfRule>
  </conditionalFormatting>
  <conditionalFormatting sqref="X1138">
    <cfRule type="expression" dxfId="30" priority="19169">
      <formula>$L1138=0</formula>
    </cfRule>
  </conditionalFormatting>
  <conditionalFormatting sqref="AB1138">
    <cfRule type="expression" dxfId="30" priority="19168">
      <formula>$L1138=0</formula>
    </cfRule>
  </conditionalFormatting>
  <conditionalFormatting sqref="A1139:C1139">
    <cfRule type="expression" dxfId="30" priority="11915">
      <formula>$L1139=0</formula>
    </cfRule>
  </conditionalFormatting>
  <conditionalFormatting sqref="B1139:C1139">
    <cfRule type="cellIs" dxfId="31" priority="48210" operator="lessThan">
      <formula>0</formula>
    </cfRule>
    <cfRule type="cellIs" dxfId="32" priority="33692" operator="lessThan">
      <formula>0</formula>
    </cfRule>
  </conditionalFormatting>
  <conditionalFormatting sqref="D1139">
    <cfRule type="expression" dxfId="30" priority="4656">
      <formula>$L1139=0</formula>
    </cfRule>
  </conditionalFormatting>
  <conditionalFormatting sqref="E1139:G1139">
    <cfRule type="expression" dxfId="30" priority="11914">
      <formula>$L1139=0</formula>
    </cfRule>
  </conditionalFormatting>
  <conditionalFormatting sqref="F1139:G1139">
    <cfRule type="cellIs" dxfId="31" priority="48209" operator="lessThan">
      <formula>0</formula>
    </cfRule>
    <cfRule type="cellIs" dxfId="32" priority="33691" operator="lessThan">
      <formula>0</formula>
    </cfRule>
  </conditionalFormatting>
  <conditionalFormatting sqref="H1139">
    <cfRule type="expression" dxfId="30" priority="4655">
      <formula>$L1139=0</formula>
    </cfRule>
  </conditionalFormatting>
  <conditionalFormatting sqref="I1139:K1139">
    <cfRule type="expression" dxfId="30" priority="11913">
      <formula>$L1139=0</formula>
    </cfRule>
  </conditionalFormatting>
  <conditionalFormatting sqref="J1139:K1139">
    <cfRule type="cellIs" dxfId="31" priority="48208" operator="lessThan">
      <formula>0</formula>
    </cfRule>
    <cfRule type="cellIs" dxfId="32" priority="33690" operator="lessThan">
      <formula>0</formula>
    </cfRule>
  </conditionalFormatting>
  <conditionalFormatting sqref="L1139">
    <cfRule type="expression" dxfId="30" priority="4654">
      <formula>$L1139=0</formula>
    </cfRule>
  </conditionalFormatting>
  <conditionalFormatting sqref="M1139:O1139">
    <cfRule type="expression" dxfId="30" priority="11912">
      <formula>$L1139=0</formula>
    </cfRule>
  </conditionalFormatting>
  <conditionalFormatting sqref="N1139:O1139">
    <cfRule type="cellIs" dxfId="31" priority="48207" operator="lessThan">
      <formula>0</formula>
    </cfRule>
    <cfRule type="cellIs" dxfId="32" priority="33689" operator="lessThan">
      <formula>0</formula>
    </cfRule>
  </conditionalFormatting>
  <conditionalFormatting sqref="P1139">
    <cfRule type="expression" dxfId="30" priority="4653">
      <formula>$L1139=0</formula>
    </cfRule>
  </conditionalFormatting>
  <conditionalFormatting sqref="Q1139:S1139">
    <cfRule type="expression" dxfId="30" priority="11911">
      <formula>$L1139=0</formula>
    </cfRule>
  </conditionalFormatting>
  <conditionalFormatting sqref="R1139:S1139">
    <cfRule type="cellIs" dxfId="31" priority="48206" operator="lessThan">
      <formula>0</formula>
    </cfRule>
    <cfRule type="cellIs" dxfId="32" priority="33688" operator="lessThan">
      <formula>0</formula>
    </cfRule>
  </conditionalFormatting>
  <conditionalFormatting sqref="T1139">
    <cfRule type="expression" dxfId="30" priority="4652">
      <formula>$L1139=0</formula>
    </cfRule>
  </conditionalFormatting>
  <conditionalFormatting sqref="U1139:W1139">
    <cfRule type="expression" dxfId="30" priority="11910">
      <formula>$L1139=0</formula>
    </cfRule>
  </conditionalFormatting>
  <conditionalFormatting sqref="V1139:W1139">
    <cfRule type="cellIs" dxfId="31" priority="48205" operator="lessThan">
      <formula>0</formula>
    </cfRule>
    <cfRule type="cellIs" dxfId="32" priority="33687" operator="lessThan">
      <formula>0</formula>
    </cfRule>
  </conditionalFormatting>
  <conditionalFormatting sqref="X1139">
    <cfRule type="expression" dxfId="30" priority="4651">
      <formula>$L1139=0</formula>
    </cfRule>
  </conditionalFormatting>
  <conditionalFormatting sqref="Y1139:AA1139">
    <cfRule type="expression" dxfId="30" priority="11909">
      <formula>$L1139=0</formula>
    </cfRule>
  </conditionalFormatting>
  <conditionalFormatting sqref="Z1139:AA1139">
    <cfRule type="cellIs" dxfId="31" priority="48204" operator="lessThan">
      <formula>0</formula>
    </cfRule>
    <cfRule type="cellIs" dxfId="32" priority="33686" operator="lessThan">
      <formula>0</formula>
    </cfRule>
  </conditionalFormatting>
  <conditionalFormatting sqref="AB1139">
    <cfRule type="expression" dxfId="30" priority="4650">
      <formula>$L1139=0</formula>
    </cfRule>
  </conditionalFormatting>
  <conditionalFormatting sqref="D1140">
    <cfRule type="expression" dxfId="30" priority="19167">
      <formula>$L1140=0</formula>
    </cfRule>
  </conditionalFormatting>
  <conditionalFormatting sqref="H1140">
    <cfRule type="expression" dxfId="30" priority="19166">
      <formula>$L1140=0</formula>
    </cfRule>
  </conditionalFormatting>
  <conditionalFormatting sqref="L1140">
    <cfRule type="expression" dxfId="30" priority="19165">
      <formula>$L1140=0</formula>
    </cfRule>
  </conditionalFormatting>
  <conditionalFormatting sqref="P1140">
    <cfRule type="expression" dxfId="30" priority="19164">
      <formula>$L1140=0</formula>
    </cfRule>
  </conditionalFormatting>
  <conditionalFormatting sqref="T1140">
    <cfRule type="expression" dxfId="30" priority="19163">
      <formula>$L1140=0</formula>
    </cfRule>
  </conditionalFormatting>
  <conditionalFormatting sqref="X1140">
    <cfRule type="expression" dxfId="30" priority="19162">
      <formula>$L1140=0</formula>
    </cfRule>
  </conditionalFormatting>
  <conditionalFormatting sqref="AB1140">
    <cfRule type="expression" dxfId="30" priority="19161">
      <formula>$L1140=0</formula>
    </cfRule>
  </conditionalFormatting>
  <conditionalFormatting sqref="A1141:C1141">
    <cfRule type="expression" dxfId="30" priority="11908">
      <formula>$L1141=0</formula>
    </cfRule>
  </conditionalFormatting>
  <conditionalFormatting sqref="B1141:C1141">
    <cfRule type="cellIs" dxfId="31" priority="48203" operator="lessThan">
      <formula>0</formula>
    </cfRule>
    <cfRule type="cellIs" dxfId="32" priority="33685" operator="lessThan">
      <formula>0</formula>
    </cfRule>
  </conditionalFormatting>
  <conditionalFormatting sqref="D1141">
    <cfRule type="expression" dxfId="30" priority="4649">
      <formula>$L1141=0</formula>
    </cfRule>
  </conditionalFormatting>
  <conditionalFormatting sqref="E1141:G1141">
    <cfRule type="expression" dxfId="30" priority="11907">
      <formula>$L1141=0</formula>
    </cfRule>
  </conditionalFormatting>
  <conditionalFormatting sqref="F1141:G1141">
    <cfRule type="cellIs" dxfId="31" priority="48202" operator="lessThan">
      <formula>0</formula>
    </cfRule>
    <cfRule type="cellIs" dxfId="32" priority="33684" operator="lessThan">
      <formula>0</formula>
    </cfRule>
  </conditionalFormatting>
  <conditionalFormatting sqref="H1141">
    <cfRule type="expression" dxfId="30" priority="4648">
      <formula>$L1141=0</formula>
    </cfRule>
  </conditionalFormatting>
  <conditionalFormatting sqref="I1141:K1141">
    <cfRule type="expression" dxfId="30" priority="11906">
      <formula>$L1141=0</formula>
    </cfRule>
  </conditionalFormatting>
  <conditionalFormatting sqref="J1141:K1141">
    <cfRule type="cellIs" dxfId="31" priority="48201" operator="lessThan">
      <formula>0</formula>
    </cfRule>
    <cfRule type="cellIs" dxfId="32" priority="33683" operator="lessThan">
      <formula>0</formula>
    </cfRule>
  </conditionalFormatting>
  <conditionalFormatting sqref="L1141">
    <cfRule type="expression" dxfId="30" priority="4647">
      <formula>$L1141=0</formula>
    </cfRule>
  </conditionalFormatting>
  <conditionalFormatting sqref="M1141:O1141">
    <cfRule type="expression" dxfId="30" priority="11905">
      <formula>$L1141=0</formula>
    </cfRule>
  </conditionalFormatting>
  <conditionalFormatting sqref="N1141:O1141">
    <cfRule type="cellIs" dxfId="31" priority="48200" operator="lessThan">
      <formula>0</formula>
    </cfRule>
    <cfRule type="cellIs" dxfId="32" priority="33682" operator="lessThan">
      <formula>0</formula>
    </cfRule>
  </conditionalFormatting>
  <conditionalFormatting sqref="P1141">
    <cfRule type="expression" dxfId="30" priority="4646">
      <formula>$L1141=0</formula>
    </cfRule>
  </conditionalFormatting>
  <conditionalFormatting sqref="Q1141:S1141">
    <cfRule type="expression" dxfId="30" priority="11904">
      <formula>$L1141=0</formula>
    </cfRule>
  </conditionalFormatting>
  <conditionalFormatting sqref="R1141:S1141">
    <cfRule type="cellIs" dxfId="31" priority="48199" operator="lessThan">
      <formula>0</formula>
    </cfRule>
    <cfRule type="cellIs" dxfId="32" priority="33681" operator="lessThan">
      <formula>0</formula>
    </cfRule>
  </conditionalFormatting>
  <conditionalFormatting sqref="T1141">
    <cfRule type="expression" dxfId="30" priority="4645">
      <formula>$L1141=0</formula>
    </cfRule>
  </conditionalFormatting>
  <conditionalFormatting sqref="U1141:W1141">
    <cfRule type="expression" dxfId="30" priority="11903">
      <formula>$L1141=0</formula>
    </cfRule>
  </conditionalFormatting>
  <conditionalFormatting sqref="V1141:W1141">
    <cfRule type="cellIs" dxfId="31" priority="48198" operator="lessThan">
      <formula>0</formula>
    </cfRule>
    <cfRule type="cellIs" dxfId="32" priority="33680" operator="lessThan">
      <formula>0</formula>
    </cfRule>
  </conditionalFormatting>
  <conditionalFormatting sqref="X1141">
    <cfRule type="expression" dxfId="30" priority="4644">
      <formula>$L1141=0</formula>
    </cfRule>
  </conditionalFormatting>
  <conditionalFormatting sqref="Y1141:AA1141">
    <cfRule type="expression" dxfId="30" priority="11902">
      <formula>$L1141=0</formula>
    </cfRule>
  </conditionalFormatting>
  <conditionalFormatting sqref="Z1141:AA1141">
    <cfRule type="cellIs" dxfId="31" priority="48197" operator="lessThan">
      <formula>0</formula>
    </cfRule>
    <cfRule type="cellIs" dxfId="32" priority="33679" operator="lessThan">
      <formula>0</formula>
    </cfRule>
  </conditionalFormatting>
  <conditionalFormatting sqref="AB1141">
    <cfRule type="expression" dxfId="30" priority="4643">
      <formula>$L1141=0</formula>
    </cfRule>
  </conditionalFormatting>
  <conditionalFormatting sqref="D1142">
    <cfRule type="expression" dxfId="30" priority="19160">
      <formula>$L1142=0</formula>
    </cfRule>
  </conditionalFormatting>
  <conditionalFormatting sqref="H1142">
    <cfRule type="expression" dxfId="30" priority="19159">
      <formula>$L1142=0</formula>
    </cfRule>
  </conditionalFormatting>
  <conditionalFormatting sqref="L1142">
    <cfRule type="expression" dxfId="30" priority="19158">
      <formula>$L1142=0</formula>
    </cfRule>
  </conditionalFormatting>
  <conditionalFormatting sqref="P1142">
    <cfRule type="expression" dxfId="30" priority="19157">
      <formula>$L1142=0</formula>
    </cfRule>
  </conditionalFormatting>
  <conditionalFormatting sqref="T1142">
    <cfRule type="expression" dxfId="30" priority="19156">
      <formula>$L1142=0</formula>
    </cfRule>
  </conditionalFormatting>
  <conditionalFormatting sqref="X1142">
    <cfRule type="expression" dxfId="30" priority="19155">
      <formula>$L1142=0</formula>
    </cfRule>
  </conditionalFormatting>
  <conditionalFormatting sqref="AB1142">
    <cfRule type="expression" dxfId="30" priority="19154">
      <formula>$L1142=0</formula>
    </cfRule>
  </conditionalFormatting>
  <conditionalFormatting sqref="A1143:C1143">
    <cfRule type="expression" dxfId="30" priority="11901">
      <formula>$L1143=0</formula>
    </cfRule>
  </conditionalFormatting>
  <conditionalFormatting sqref="B1143:C1143">
    <cfRule type="cellIs" dxfId="31" priority="48196" operator="lessThan">
      <formula>0</formula>
    </cfRule>
    <cfRule type="cellIs" dxfId="32" priority="33678" operator="lessThan">
      <formula>0</formula>
    </cfRule>
  </conditionalFormatting>
  <conditionalFormatting sqref="D1143">
    <cfRule type="expression" dxfId="30" priority="4642">
      <formula>$L1143=0</formula>
    </cfRule>
  </conditionalFormatting>
  <conditionalFormatting sqref="E1143:G1143">
    <cfRule type="expression" dxfId="30" priority="11900">
      <formula>$L1143=0</formula>
    </cfRule>
  </conditionalFormatting>
  <conditionalFormatting sqref="F1143:G1143">
    <cfRule type="cellIs" dxfId="31" priority="48195" operator="lessThan">
      <formula>0</formula>
    </cfRule>
    <cfRule type="cellIs" dxfId="32" priority="33677" operator="lessThan">
      <formula>0</formula>
    </cfRule>
  </conditionalFormatting>
  <conditionalFormatting sqref="H1143">
    <cfRule type="expression" dxfId="30" priority="4641">
      <formula>$L1143=0</formula>
    </cfRule>
  </conditionalFormatting>
  <conditionalFormatting sqref="I1143:K1143">
    <cfRule type="expression" dxfId="30" priority="11899">
      <formula>$L1143=0</formula>
    </cfRule>
  </conditionalFormatting>
  <conditionalFormatting sqref="J1143:K1143">
    <cfRule type="cellIs" dxfId="31" priority="48194" operator="lessThan">
      <formula>0</formula>
    </cfRule>
    <cfRule type="cellIs" dxfId="32" priority="33676" operator="lessThan">
      <formula>0</formula>
    </cfRule>
  </conditionalFormatting>
  <conditionalFormatting sqref="L1143">
    <cfRule type="expression" dxfId="30" priority="4640">
      <formula>$L1143=0</formula>
    </cfRule>
  </conditionalFormatting>
  <conditionalFormatting sqref="M1143:O1143">
    <cfRule type="expression" dxfId="30" priority="11898">
      <formula>$L1143=0</formula>
    </cfRule>
  </conditionalFormatting>
  <conditionalFormatting sqref="N1143:O1143">
    <cfRule type="cellIs" dxfId="31" priority="48193" operator="lessThan">
      <formula>0</formula>
    </cfRule>
    <cfRule type="cellIs" dxfId="32" priority="33675" operator="lessThan">
      <formula>0</formula>
    </cfRule>
  </conditionalFormatting>
  <conditionalFormatting sqref="P1143">
    <cfRule type="expression" dxfId="30" priority="4639">
      <formula>$L1143=0</formula>
    </cfRule>
  </conditionalFormatting>
  <conditionalFormatting sqref="Q1143:S1143">
    <cfRule type="expression" dxfId="30" priority="11897">
      <formula>$L1143=0</formula>
    </cfRule>
  </conditionalFormatting>
  <conditionalFormatting sqref="R1143:S1143">
    <cfRule type="cellIs" dxfId="31" priority="48192" operator="lessThan">
      <formula>0</formula>
    </cfRule>
    <cfRule type="cellIs" dxfId="32" priority="33674" operator="lessThan">
      <formula>0</formula>
    </cfRule>
  </conditionalFormatting>
  <conditionalFormatting sqref="T1143">
    <cfRule type="expression" dxfId="30" priority="4638">
      <formula>$L1143=0</formula>
    </cfRule>
  </conditionalFormatting>
  <conditionalFormatting sqref="U1143:W1143">
    <cfRule type="expression" dxfId="30" priority="11896">
      <formula>$L1143=0</formula>
    </cfRule>
  </conditionalFormatting>
  <conditionalFormatting sqref="V1143:W1143">
    <cfRule type="cellIs" dxfId="31" priority="48191" operator="lessThan">
      <formula>0</formula>
    </cfRule>
    <cfRule type="cellIs" dxfId="32" priority="33673" operator="lessThan">
      <formula>0</formula>
    </cfRule>
  </conditionalFormatting>
  <conditionalFormatting sqref="X1143">
    <cfRule type="expression" dxfId="30" priority="4637">
      <formula>$L1143=0</formula>
    </cfRule>
  </conditionalFormatting>
  <conditionalFormatting sqref="Y1143:AA1143">
    <cfRule type="expression" dxfId="30" priority="11895">
      <formula>$L1143=0</formula>
    </cfRule>
  </conditionalFormatting>
  <conditionalFormatting sqref="Z1143:AA1143">
    <cfRule type="cellIs" dxfId="31" priority="48190" operator="lessThan">
      <formula>0</formula>
    </cfRule>
    <cfRule type="cellIs" dxfId="32" priority="33672" operator="lessThan">
      <formula>0</formula>
    </cfRule>
  </conditionalFormatting>
  <conditionalFormatting sqref="AB1143">
    <cfRule type="expression" dxfId="30" priority="4636">
      <formula>$L1143=0</formula>
    </cfRule>
  </conditionalFormatting>
  <conditionalFormatting sqref="D1144">
    <cfRule type="expression" dxfId="30" priority="19153">
      <formula>$L1144=0</formula>
    </cfRule>
  </conditionalFormatting>
  <conditionalFormatting sqref="H1144">
    <cfRule type="expression" dxfId="30" priority="19152">
      <formula>$L1144=0</formula>
    </cfRule>
  </conditionalFormatting>
  <conditionalFormatting sqref="L1144">
    <cfRule type="expression" dxfId="30" priority="19151">
      <formula>$L1144=0</formula>
    </cfRule>
  </conditionalFormatting>
  <conditionalFormatting sqref="P1144">
    <cfRule type="expression" dxfId="30" priority="19150">
      <formula>$L1144=0</formula>
    </cfRule>
  </conditionalFormatting>
  <conditionalFormatting sqref="T1144">
    <cfRule type="expression" dxfId="30" priority="19149">
      <formula>$L1144=0</formula>
    </cfRule>
  </conditionalFormatting>
  <conditionalFormatting sqref="X1144">
    <cfRule type="expression" dxfId="30" priority="19148">
      <formula>$L1144=0</formula>
    </cfRule>
  </conditionalFormatting>
  <conditionalFormatting sqref="AB1144">
    <cfRule type="expression" dxfId="30" priority="19147">
      <formula>$L1144=0</formula>
    </cfRule>
  </conditionalFormatting>
  <conditionalFormatting sqref="A1145:C1145">
    <cfRule type="expression" dxfId="30" priority="11894">
      <formula>$L1145=0</formula>
    </cfRule>
  </conditionalFormatting>
  <conditionalFormatting sqref="B1145:C1145">
    <cfRule type="cellIs" dxfId="31" priority="48189" operator="lessThan">
      <formula>0</formula>
    </cfRule>
    <cfRule type="cellIs" dxfId="32" priority="33671" operator="lessThan">
      <formula>0</formula>
    </cfRule>
  </conditionalFormatting>
  <conditionalFormatting sqref="D1145">
    <cfRule type="expression" dxfId="30" priority="4635">
      <formula>$L1145=0</formula>
    </cfRule>
  </conditionalFormatting>
  <conditionalFormatting sqref="E1145:G1145">
    <cfRule type="expression" dxfId="30" priority="11893">
      <formula>$L1145=0</formula>
    </cfRule>
  </conditionalFormatting>
  <conditionalFormatting sqref="F1145:G1145">
    <cfRule type="cellIs" dxfId="31" priority="48188" operator="lessThan">
      <formula>0</formula>
    </cfRule>
    <cfRule type="cellIs" dxfId="32" priority="33670" operator="lessThan">
      <formula>0</formula>
    </cfRule>
  </conditionalFormatting>
  <conditionalFormatting sqref="H1145">
    <cfRule type="expression" dxfId="30" priority="4634">
      <formula>$L1145=0</formula>
    </cfRule>
  </conditionalFormatting>
  <conditionalFormatting sqref="I1145:K1145">
    <cfRule type="expression" dxfId="30" priority="11892">
      <formula>$L1145=0</formula>
    </cfRule>
  </conditionalFormatting>
  <conditionalFormatting sqref="J1145:K1145">
    <cfRule type="cellIs" dxfId="31" priority="48187" operator="lessThan">
      <formula>0</formula>
    </cfRule>
    <cfRule type="cellIs" dxfId="32" priority="33669" operator="lessThan">
      <formula>0</formula>
    </cfRule>
  </conditionalFormatting>
  <conditionalFormatting sqref="L1145">
    <cfRule type="expression" dxfId="30" priority="4633">
      <formula>$L1145=0</formula>
    </cfRule>
  </conditionalFormatting>
  <conditionalFormatting sqref="M1145:O1145">
    <cfRule type="expression" dxfId="30" priority="11891">
      <formula>$L1145=0</formula>
    </cfRule>
  </conditionalFormatting>
  <conditionalFormatting sqref="N1145:O1145">
    <cfRule type="cellIs" dxfId="31" priority="48186" operator="lessThan">
      <formula>0</formula>
    </cfRule>
    <cfRule type="cellIs" dxfId="32" priority="33668" operator="lessThan">
      <formula>0</formula>
    </cfRule>
  </conditionalFormatting>
  <conditionalFormatting sqref="P1145">
    <cfRule type="expression" dxfId="30" priority="4632">
      <formula>$L1145=0</formula>
    </cfRule>
  </conditionalFormatting>
  <conditionalFormatting sqref="Q1145:S1145">
    <cfRule type="expression" dxfId="30" priority="11890">
      <formula>$L1145=0</formula>
    </cfRule>
  </conditionalFormatting>
  <conditionalFormatting sqref="R1145:S1145">
    <cfRule type="cellIs" dxfId="31" priority="48185" operator="lessThan">
      <formula>0</formula>
    </cfRule>
    <cfRule type="cellIs" dxfId="32" priority="33667" operator="lessThan">
      <formula>0</formula>
    </cfRule>
  </conditionalFormatting>
  <conditionalFormatting sqref="T1145">
    <cfRule type="expression" dxfId="30" priority="4631">
      <formula>$L1145=0</formula>
    </cfRule>
  </conditionalFormatting>
  <conditionalFormatting sqref="U1145:W1145">
    <cfRule type="expression" dxfId="30" priority="11889">
      <formula>$L1145=0</formula>
    </cfRule>
  </conditionalFormatting>
  <conditionalFormatting sqref="V1145:W1145">
    <cfRule type="cellIs" dxfId="31" priority="48184" operator="lessThan">
      <formula>0</formula>
    </cfRule>
    <cfRule type="cellIs" dxfId="32" priority="33666" operator="lessThan">
      <formula>0</formula>
    </cfRule>
  </conditionalFormatting>
  <conditionalFormatting sqref="X1145">
    <cfRule type="expression" dxfId="30" priority="4630">
      <formula>$L1145=0</formula>
    </cfRule>
  </conditionalFormatting>
  <conditionalFormatting sqref="Y1145:AA1145">
    <cfRule type="expression" dxfId="30" priority="11888">
      <formula>$L1145=0</formula>
    </cfRule>
  </conditionalFormatting>
  <conditionalFormatting sqref="Z1145:AA1145">
    <cfRule type="cellIs" dxfId="31" priority="48183" operator="lessThan">
      <formula>0</formula>
    </cfRule>
    <cfRule type="cellIs" dxfId="32" priority="33665" operator="lessThan">
      <formula>0</formula>
    </cfRule>
  </conditionalFormatting>
  <conditionalFormatting sqref="AB1145">
    <cfRule type="expression" dxfId="30" priority="4629">
      <formula>$L1145=0</formula>
    </cfRule>
  </conditionalFormatting>
  <conditionalFormatting sqref="D1146">
    <cfRule type="expression" dxfId="30" priority="19146">
      <formula>$L1146=0</formula>
    </cfRule>
  </conditionalFormatting>
  <conditionalFormatting sqref="H1146">
    <cfRule type="expression" dxfId="30" priority="19145">
      <formula>$L1146=0</formula>
    </cfRule>
  </conditionalFormatting>
  <conditionalFormatting sqref="L1146">
    <cfRule type="expression" dxfId="30" priority="19144">
      <formula>$L1146=0</formula>
    </cfRule>
  </conditionalFormatting>
  <conditionalFormatting sqref="P1146">
    <cfRule type="expression" dxfId="30" priority="19143">
      <formula>$L1146=0</formula>
    </cfRule>
  </conditionalFormatting>
  <conditionalFormatting sqref="T1146">
    <cfRule type="expression" dxfId="30" priority="19142">
      <formula>$L1146=0</formula>
    </cfRule>
  </conditionalFormatting>
  <conditionalFormatting sqref="X1146">
    <cfRule type="expression" dxfId="30" priority="19141">
      <formula>$L1146=0</formula>
    </cfRule>
  </conditionalFormatting>
  <conditionalFormatting sqref="AB1146">
    <cfRule type="expression" dxfId="30" priority="19140">
      <formula>$L1146=0</formula>
    </cfRule>
  </conditionalFormatting>
  <conditionalFormatting sqref="A1147:C1147">
    <cfRule type="expression" dxfId="30" priority="11887">
      <formula>$L1147=0</formula>
    </cfRule>
  </conditionalFormatting>
  <conditionalFormatting sqref="B1147:C1147">
    <cfRule type="cellIs" dxfId="31" priority="48182" operator="lessThan">
      <formula>0</formula>
    </cfRule>
    <cfRule type="cellIs" dxfId="32" priority="33664" operator="lessThan">
      <formula>0</formula>
    </cfRule>
  </conditionalFormatting>
  <conditionalFormatting sqref="D1147">
    <cfRule type="expression" dxfId="30" priority="4628">
      <formula>$L1147=0</formula>
    </cfRule>
  </conditionalFormatting>
  <conditionalFormatting sqref="E1147:G1147">
    <cfRule type="expression" dxfId="30" priority="11886">
      <formula>$L1147=0</formula>
    </cfRule>
  </conditionalFormatting>
  <conditionalFormatting sqref="F1147:G1147">
    <cfRule type="cellIs" dxfId="31" priority="48181" operator="lessThan">
      <formula>0</formula>
    </cfRule>
    <cfRule type="cellIs" dxfId="32" priority="33663" operator="lessThan">
      <formula>0</formula>
    </cfRule>
  </conditionalFormatting>
  <conditionalFormatting sqref="H1147">
    <cfRule type="expression" dxfId="30" priority="4627">
      <formula>$L1147=0</formula>
    </cfRule>
  </conditionalFormatting>
  <conditionalFormatting sqref="I1147:K1147">
    <cfRule type="expression" dxfId="30" priority="11885">
      <formula>$L1147=0</formula>
    </cfRule>
  </conditionalFormatting>
  <conditionalFormatting sqref="J1147:K1147">
    <cfRule type="cellIs" dxfId="31" priority="48180" operator="lessThan">
      <formula>0</formula>
    </cfRule>
    <cfRule type="cellIs" dxfId="32" priority="33662" operator="lessThan">
      <formula>0</formula>
    </cfRule>
  </conditionalFormatting>
  <conditionalFormatting sqref="L1147">
    <cfRule type="expression" dxfId="30" priority="4626">
      <formula>$L1147=0</formula>
    </cfRule>
  </conditionalFormatting>
  <conditionalFormatting sqref="M1147:O1147">
    <cfRule type="expression" dxfId="30" priority="11884">
      <formula>$L1147=0</formula>
    </cfRule>
  </conditionalFormatting>
  <conditionalFormatting sqref="N1147:O1147">
    <cfRule type="cellIs" dxfId="31" priority="48179" operator="lessThan">
      <formula>0</formula>
    </cfRule>
    <cfRule type="cellIs" dxfId="32" priority="33661" operator="lessThan">
      <formula>0</formula>
    </cfRule>
  </conditionalFormatting>
  <conditionalFormatting sqref="P1147">
    <cfRule type="expression" dxfId="30" priority="4625">
      <formula>$L1147=0</formula>
    </cfRule>
  </conditionalFormatting>
  <conditionalFormatting sqref="Q1147:S1147">
    <cfRule type="expression" dxfId="30" priority="11883">
      <formula>$L1147=0</formula>
    </cfRule>
  </conditionalFormatting>
  <conditionalFormatting sqref="R1147:S1147">
    <cfRule type="cellIs" dxfId="31" priority="48178" operator="lessThan">
      <formula>0</formula>
    </cfRule>
    <cfRule type="cellIs" dxfId="32" priority="33660" operator="lessThan">
      <formula>0</formula>
    </cfRule>
  </conditionalFormatting>
  <conditionalFormatting sqref="T1147">
    <cfRule type="expression" dxfId="30" priority="4624">
      <formula>$L1147=0</formula>
    </cfRule>
  </conditionalFormatting>
  <conditionalFormatting sqref="U1147:W1147">
    <cfRule type="expression" dxfId="30" priority="11882">
      <formula>$L1147=0</formula>
    </cfRule>
  </conditionalFormatting>
  <conditionalFormatting sqref="V1147:W1147">
    <cfRule type="cellIs" dxfId="31" priority="48177" operator="lessThan">
      <formula>0</formula>
    </cfRule>
    <cfRule type="cellIs" dxfId="32" priority="33659" operator="lessThan">
      <formula>0</formula>
    </cfRule>
  </conditionalFormatting>
  <conditionalFormatting sqref="X1147">
    <cfRule type="expression" dxfId="30" priority="4623">
      <formula>$L1147=0</formula>
    </cfRule>
  </conditionalFormatting>
  <conditionalFormatting sqref="Y1147:AA1147">
    <cfRule type="expression" dxfId="30" priority="11881">
      <formula>$L1147=0</formula>
    </cfRule>
  </conditionalFormatting>
  <conditionalFormatting sqref="Z1147:AA1147">
    <cfRule type="cellIs" dxfId="31" priority="48176" operator="lessThan">
      <formula>0</formula>
    </cfRule>
    <cfRule type="cellIs" dxfId="32" priority="33658" operator="lessThan">
      <formula>0</formula>
    </cfRule>
  </conditionalFormatting>
  <conditionalFormatting sqref="AB1147">
    <cfRule type="expression" dxfId="30" priority="4622">
      <formula>$L1147=0</formula>
    </cfRule>
  </conditionalFormatting>
  <conditionalFormatting sqref="D1148">
    <cfRule type="expression" dxfId="30" priority="19139">
      <formula>$L1148=0</formula>
    </cfRule>
  </conditionalFormatting>
  <conditionalFormatting sqref="H1148">
    <cfRule type="expression" dxfId="30" priority="19138">
      <formula>$L1148=0</formula>
    </cfRule>
  </conditionalFormatting>
  <conditionalFormatting sqref="L1148">
    <cfRule type="expression" dxfId="30" priority="19137">
      <formula>$L1148=0</formula>
    </cfRule>
  </conditionalFormatting>
  <conditionalFormatting sqref="P1148">
    <cfRule type="expression" dxfId="30" priority="19136">
      <formula>$L1148=0</formula>
    </cfRule>
  </conditionalFormatting>
  <conditionalFormatting sqref="T1148">
    <cfRule type="expression" dxfId="30" priority="19135">
      <formula>$L1148=0</formula>
    </cfRule>
  </conditionalFormatting>
  <conditionalFormatting sqref="X1148">
    <cfRule type="expression" dxfId="30" priority="19134">
      <formula>$L1148=0</formula>
    </cfRule>
  </conditionalFormatting>
  <conditionalFormatting sqref="AB1148">
    <cfRule type="expression" dxfId="30" priority="19133">
      <formula>$L1148=0</formula>
    </cfRule>
  </conditionalFormatting>
  <conditionalFormatting sqref="A1149:C1149">
    <cfRule type="expression" dxfId="30" priority="11880">
      <formula>$L1149=0</formula>
    </cfRule>
  </conditionalFormatting>
  <conditionalFormatting sqref="B1149:C1149">
    <cfRule type="cellIs" dxfId="31" priority="48175" operator="lessThan">
      <formula>0</formula>
    </cfRule>
    <cfRule type="cellIs" dxfId="32" priority="33657" operator="lessThan">
      <formula>0</formula>
    </cfRule>
  </conditionalFormatting>
  <conditionalFormatting sqref="D1149">
    <cfRule type="expression" dxfId="30" priority="4621">
      <formula>$L1149=0</formula>
    </cfRule>
  </conditionalFormatting>
  <conditionalFormatting sqref="E1149:G1149">
    <cfRule type="expression" dxfId="30" priority="11879">
      <formula>$L1149=0</formula>
    </cfRule>
  </conditionalFormatting>
  <conditionalFormatting sqref="F1149:G1149">
    <cfRule type="cellIs" dxfId="31" priority="48174" operator="lessThan">
      <formula>0</formula>
    </cfRule>
    <cfRule type="cellIs" dxfId="32" priority="33656" operator="lessThan">
      <formula>0</formula>
    </cfRule>
  </conditionalFormatting>
  <conditionalFormatting sqref="H1149">
    <cfRule type="expression" dxfId="30" priority="4620">
      <formula>$L1149=0</formula>
    </cfRule>
  </conditionalFormatting>
  <conditionalFormatting sqref="I1149:K1149">
    <cfRule type="expression" dxfId="30" priority="11878">
      <formula>$L1149=0</formula>
    </cfRule>
  </conditionalFormatting>
  <conditionalFormatting sqref="J1149:K1149">
    <cfRule type="cellIs" dxfId="31" priority="48173" operator="lessThan">
      <formula>0</formula>
    </cfRule>
    <cfRule type="cellIs" dxfId="32" priority="33655" operator="lessThan">
      <formula>0</formula>
    </cfRule>
  </conditionalFormatting>
  <conditionalFormatting sqref="L1149">
    <cfRule type="expression" dxfId="30" priority="4619">
      <formula>$L1149=0</formula>
    </cfRule>
  </conditionalFormatting>
  <conditionalFormatting sqref="M1149:O1149">
    <cfRule type="expression" dxfId="30" priority="11877">
      <formula>$L1149=0</formula>
    </cfRule>
  </conditionalFormatting>
  <conditionalFormatting sqref="N1149:O1149">
    <cfRule type="cellIs" dxfId="31" priority="48172" operator="lessThan">
      <formula>0</formula>
    </cfRule>
    <cfRule type="cellIs" dxfId="32" priority="33654" operator="lessThan">
      <formula>0</formula>
    </cfRule>
  </conditionalFormatting>
  <conditionalFormatting sqref="P1149">
    <cfRule type="expression" dxfId="30" priority="4618">
      <formula>$L1149=0</formula>
    </cfRule>
  </conditionalFormatting>
  <conditionalFormatting sqref="Q1149:S1149">
    <cfRule type="expression" dxfId="30" priority="11876">
      <formula>$L1149=0</formula>
    </cfRule>
  </conditionalFormatting>
  <conditionalFormatting sqref="R1149:S1149">
    <cfRule type="cellIs" dxfId="31" priority="48171" operator="lessThan">
      <formula>0</formula>
    </cfRule>
    <cfRule type="cellIs" dxfId="32" priority="33653" operator="lessThan">
      <formula>0</formula>
    </cfRule>
  </conditionalFormatting>
  <conditionalFormatting sqref="T1149">
    <cfRule type="expression" dxfId="30" priority="4617">
      <formula>$L1149=0</formula>
    </cfRule>
  </conditionalFormatting>
  <conditionalFormatting sqref="U1149:W1149">
    <cfRule type="expression" dxfId="30" priority="11875">
      <formula>$L1149=0</formula>
    </cfRule>
  </conditionalFormatting>
  <conditionalFormatting sqref="V1149:W1149">
    <cfRule type="cellIs" dxfId="31" priority="48170" operator="lessThan">
      <formula>0</formula>
    </cfRule>
    <cfRule type="cellIs" dxfId="32" priority="33652" operator="lessThan">
      <formula>0</formula>
    </cfRule>
  </conditionalFormatting>
  <conditionalFormatting sqref="X1149">
    <cfRule type="expression" dxfId="30" priority="4616">
      <formula>$L1149=0</formula>
    </cfRule>
  </conditionalFormatting>
  <conditionalFormatting sqref="Y1149:AA1149">
    <cfRule type="expression" dxfId="30" priority="11874">
      <formula>$L1149=0</formula>
    </cfRule>
  </conditionalFormatting>
  <conditionalFormatting sqref="Z1149:AA1149">
    <cfRule type="cellIs" dxfId="31" priority="48169" operator="lessThan">
      <formula>0</formula>
    </cfRule>
    <cfRule type="cellIs" dxfId="32" priority="33651" operator="lessThan">
      <formula>0</formula>
    </cfRule>
  </conditionalFormatting>
  <conditionalFormatting sqref="AB1149">
    <cfRule type="expression" dxfId="30" priority="4615">
      <formula>$L1149=0</formula>
    </cfRule>
  </conditionalFormatting>
  <conditionalFormatting sqref="D1150">
    <cfRule type="expression" dxfId="30" priority="19132">
      <formula>$L1150=0</formula>
    </cfRule>
  </conditionalFormatting>
  <conditionalFormatting sqref="H1150">
    <cfRule type="expression" dxfId="30" priority="19131">
      <formula>$L1150=0</formula>
    </cfRule>
  </conditionalFormatting>
  <conditionalFormatting sqref="L1150">
    <cfRule type="expression" dxfId="30" priority="19130">
      <formula>$L1150=0</formula>
    </cfRule>
  </conditionalFormatting>
  <conditionalFormatting sqref="P1150">
    <cfRule type="expression" dxfId="30" priority="19129">
      <formula>$L1150=0</formula>
    </cfRule>
  </conditionalFormatting>
  <conditionalFormatting sqref="T1150">
    <cfRule type="expression" dxfId="30" priority="19128">
      <formula>$L1150=0</formula>
    </cfRule>
  </conditionalFormatting>
  <conditionalFormatting sqref="X1150">
    <cfRule type="expression" dxfId="30" priority="19127">
      <formula>$L1150=0</formula>
    </cfRule>
  </conditionalFormatting>
  <conditionalFormatting sqref="AB1150">
    <cfRule type="expression" dxfId="30" priority="19126">
      <formula>$L1150=0</formula>
    </cfRule>
  </conditionalFormatting>
  <conditionalFormatting sqref="A1151:C1151">
    <cfRule type="expression" dxfId="30" priority="11873">
      <formula>$L1151=0</formula>
    </cfRule>
  </conditionalFormatting>
  <conditionalFormatting sqref="B1151:C1151">
    <cfRule type="cellIs" dxfId="31" priority="48168" operator="lessThan">
      <formula>0</formula>
    </cfRule>
    <cfRule type="cellIs" dxfId="32" priority="33650" operator="lessThan">
      <formula>0</formula>
    </cfRule>
  </conditionalFormatting>
  <conditionalFormatting sqref="D1151">
    <cfRule type="expression" dxfId="30" priority="4614">
      <formula>$L1151=0</formula>
    </cfRule>
  </conditionalFormatting>
  <conditionalFormatting sqref="E1151:G1151">
    <cfRule type="expression" dxfId="30" priority="11872">
      <formula>$L1151=0</formula>
    </cfRule>
  </conditionalFormatting>
  <conditionalFormatting sqref="F1151:G1151">
    <cfRule type="cellIs" dxfId="31" priority="48167" operator="lessThan">
      <formula>0</formula>
    </cfRule>
    <cfRule type="cellIs" dxfId="32" priority="33649" operator="lessThan">
      <formula>0</formula>
    </cfRule>
  </conditionalFormatting>
  <conditionalFormatting sqref="H1151">
    <cfRule type="expression" dxfId="30" priority="4613">
      <formula>$L1151=0</formula>
    </cfRule>
  </conditionalFormatting>
  <conditionalFormatting sqref="I1151:K1151">
    <cfRule type="expression" dxfId="30" priority="11871">
      <formula>$L1151=0</formula>
    </cfRule>
  </conditionalFormatting>
  <conditionalFormatting sqref="J1151:K1151">
    <cfRule type="cellIs" dxfId="31" priority="48166" operator="lessThan">
      <formula>0</formula>
    </cfRule>
    <cfRule type="cellIs" dxfId="32" priority="33648" operator="lessThan">
      <formula>0</formula>
    </cfRule>
  </conditionalFormatting>
  <conditionalFormatting sqref="L1151">
    <cfRule type="expression" dxfId="30" priority="4612">
      <formula>$L1151=0</formula>
    </cfRule>
  </conditionalFormatting>
  <conditionalFormatting sqref="M1151:O1151">
    <cfRule type="expression" dxfId="30" priority="11870">
      <formula>$L1151=0</formula>
    </cfRule>
  </conditionalFormatting>
  <conditionalFormatting sqref="N1151:O1151">
    <cfRule type="cellIs" dxfId="31" priority="48165" operator="lessThan">
      <formula>0</formula>
    </cfRule>
    <cfRule type="cellIs" dxfId="32" priority="33647" operator="lessThan">
      <formula>0</formula>
    </cfRule>
  </conditionalFormatting>
  <conditionalFormatting sqref="P1151">
    <cfRule type="expression" dxfId="30" priority="4611">
      <formula>$L1151=0</formula>
    </cfRule>
  </conditionalFormatting>
  <conditionalFormatting sqref="Q1151:S1151">
    <cfRule type="expression" dxfId="30" priority="11869">
      <formula>$L1151=0</formula>
    </cfRule>
  </conditionalFormatting>
  <conditionalFormatting sqref="R1151:S1151">
    <cfRule type="cellIs" dxfId="31" priority="48164" operator="lessThan">
      <formula>0</formula>
    </cfRule>
    <cfRule type="cellIs" dxfId="32" priority="33646" operator="lessThan">
      <formula>0</formula>
    </cfRule>
  </conditionalFormatting>
  <conditionalFormatting sqref="T1151">
    <cfRule type="expression" dxfId="30" priority="4610">
      <formula>$L1151=0</formula>
    </cfRule>
  </conditionalFormatting>
  <conditionalFormatting sqref="U1151:W1151">
    <cfRule type="expression" dxfId="30" priority="11868">
      <formula>$L1151=0</formula>
    </cfRule>
  </conditionalFormatting>
  <conditionalFormatting sqref="V1151:W1151">
    <cfRule type="cellIs" dxfId="31" priority="48163" operator="lessThan">
      <formula>0</formula>
    </cfRule>
    <cfRule type="cellIs" dxfId="32" priority="33645" operator="lessThan">
      <formula>0</formula>
    </cfRule>
  </conditionalFormatting>
  <conditionalFormatting sqref="X1151">
    <cfRule type="expression" dxfId="30" priority="4609">
      <formula>$L1151=0</formula>
    </cfRule>
  </conditionalFormatting>
  <conditionalFormatting sqref="Y1151:AA1151">
    <cfRule type="expression" dxfId="30" priority="11867">
      <formula>$L1151=0</formula>
    </cfRule>
  </conditionalFormatting>
  <conditionalFormatting sqref="Z1151:AA1151">
    <cfRule type="cellIs" dxfId="31" priority="48162" operator="lessThan">
      <formula>0</formula>
    </cfRule>
    <cfRule type="cellIs" dxfId="32" priority="33644" operator="lessThan">
      <formula>0</formula>
    </cfRule>
  </conditionalFormatting>
  <conditionalFormatting sqref="AB1151">
    <cfRule type="expression" dxfId="30" priority="4608">
      <formula>$L1151=0</formula>
    </cfRule>
  </conditionalFormatting>
  <conditionalFormatting sqref="D1152">
    <cfRule type="expression" dxfId="30" priority="19125">
      <formula>$L1152=0</formula>
    </cfRule>
  </conditionalFormatting>
  <conditionalFormatting sqref="H1152">
    <cfRule type="expression" dxfId="30" priority="19124">
      <formula>$L1152=0</formula>
    </cfRule>
  </conditionalFormatting>
  <conditionalFormatting sqref="L1152">
    <cfRule type="expression" dxfId="30" priority="19123">
      <formula>$L1152=0</formula>
    </cfRule>
  </conditionalFormatting>
  <conditionalFormatting sqref="P1152">
    <cfRule type="expression" dxfId="30" priority="19122">
      <formula>$L1152=0</formula>
    </cfRule>
  </conditionalFormatting>
  <conditionalFormatting sqref="T1152">
    <cfRule type="expression" dxfId="30" priority="19121">
      <formula>$L1152=0</formula>
    </cfRule>
  </conditionalFormatting>
  <conditionalFormatting sqref="X1152">
    <cfRule type="expression" dxfId="30" priority="19120">
      <formula>$L1152=0</formula>
    </cfRule>
  </conditionalFormatting>
  <conditionalFormatting sqref="AB1152">
    <cfRule type="expression" dxfId="30" priority="19119">
      <formula>$L1152=0</formula>
    </cfRule>
  </conditionalFormatting>
  <conditionalFormatting sqref="A1153:C1153">
    <cfRule type="expression" dxfId="30" priority="11866">
      <formula>$L1153=0</formula>
    </cfRule>
  </conditionalFormatting>
  <conditionalFormatting sqref="B1153:C1153">
    <cfRule type="cellIs" dxfId="31" priority="48161" operator="lessThan">
      <formula>0</formula>
    </cfRule>
    <cfRule type="cellIs" dxfId="32" priority="33643" operator="lessThan">
      <formula>0</formula>
    </cfRule>
  </conditionalFormatting>
  <conditionalFormatting sqref="D1153">
    <cfRule type="expression" dxfId="30" priority="4607">
      <formula>$L1153=0</formula>
    </cfRule>
  </conditionalFormatting>
  <conditionalFormatting sqref="E1153:G1153">
    <cfRule type="expression" dxfId="30" priority="11865">
      <formula>$L1153=0</formula>
    </cfRule>
  </conditionalFormatting>
  <conditionalFormatting sqref="F1153:G1153">
    <cfRule type="cellIs" dxfId="31" priority="48160" operator="lessThan">
      <formula>0</formula>
    </cfRule>
    <cfRule type="cellIs" dxfId="32" priority="33642" operator="lessThan">
      <formula>0</formula>
    </cfRule>
  </conditionalFormatting>
  <conditionalFormatting sqref="H1153">
    <cfRule type="expression" dxfId="30" priority="4606">
      <formula>$L1153=0</formula>
    </cfRule>
  </conditionalFormatting>
  <conditionalFormatting sqref="I1153:K1153">
    <cfRule type="expression" dxfId="30" priority="11864">
      <formula>$L1153=0</formula>
    </cfRule>
  </conditionalFormatting>
  <conditionalFormatting sqref="J1153:K1153">
    <cfRule type="cellIs" dxfId="31" priority="48159" operator="lessThan">
      <formula>0</formula>
    </cfRule>
    <cfRule type="cellIs" dxfId="32" priority="33641" operator="lessThan">
      <formula>0</formula>
    </cfRule>
  </conditionalFormatting>
  <conditionalFormatting sqref="L1153">
    <cfRule type="expression" dxfId="30" priority="4605">
      <formula>$L1153=0</formula>
    </cfRule>
  </conditionalFormatting>
  <conditionalFormatting sqref="M1153:O1153">
    <cfRule type="expression" dxfId="30" priority="11863">
      <formula>$L1153=0</formula>
    </cfRule>
  </conditionalFormatting>
  <conditionalFormatting sqref="N1153:O1153">
    <cfRule type="cellIs" dxfId="31" priority="48158" operator="lessThan">
      <formula>0</formula>
    </cfRule>
    <cfRule type="cellIs" dxfId="32" priority="33640" operator="lessThan">
      <formula>0</formula>
    </cfRule>
  </conditionalFormatting>
  <conditionalFormatting sqref="P1153">
    <cfRule type="expression" dxfId="30" priority="4604">
      <formula>$L1153=0</formula>
    </cfRule>
  </conditionalFormatting>
  <conditionalFormatting sqref="Q1153:S1153">
    <cfRule type="expression" dxfId="30" priority="11862">
      <formula>$L1153=0</formula>
    </cfRule>
  </conditionalFormatting>
  <conditionalFormatting sqref="R1153:S1153">
    <cfRule type="cellIs" dxfId="31" priority="48157" operator="lessThan">
      <formula>0</formula>
    </cfRule>
    <cfRule type="cellIs" dxfId="32" priority="33639" operator="lessThan">
      <formula>0</formula>
    </cfRule>
  </conditionalFormatting>
  <conditionalFormatting sqref="T1153">
    <cfRule type="expression" dxfId="30" priority="4603">
      <formula>$L1153=0</formula>
    </cfRule>
  </conditionalFormatting>
  <conditionalFormatting sqref="U1153:W1153">
    <cfRule type="expression" dxfId="30" priority="11861">
      <formula>$L1153=0</formula>
    </cfRule>
  </conditionalFormatting>
  <conditionalFormatting sqref="V1153:W1153">
    <cfRule type="cellIs" dxfId="31" priority="48156" operator="lessThan">
      <formula>0</formula>
    </cfRule>
    <cfRule type="cellIs" dxfId="32" priority="33638" operator="lessThan">
      <formula>0</formula>
    </cfRule>
  </conditionalFormatting>
  <conditionalFormatting sqref="X1153">
    <cfRule type="expression" dxfId="30" priority="4602">
      <formula>$L1153=0</formula>
    </cfRule>
  </conditionalFormatting>
  <conditionalFormatting sqref="Y1153:AA1153">
    <cfRule type="expression" dxfId="30" priority="11860">
      <formula>$L1153=0</formula>
    </cfRule>
  </conditionalFormatting>
  <conditionalFormatting sqref="Z1153:AA1153">
    <cfRule type="cellIs" dxfId="31" priority="48155" operator="lessThan">
      <formula>0</formula>
    </cfRule>
    <cfRule type="cellIs" dxfId="32" priority="33637" operator="lessThan">
      <formula>0</formula>
    </cfRule>
  </conditionalFormatting>
  <conditionalFormatting sqref="AB1153">
    <cfRule type="expression" dxfId="30" priority="4601">
      <formula>$L1153=0</formula>
    </cfRule>
  </conditionalFormatting>
  <conditionalFormatting sqref="D1154">
    <cfRule type="expression" dxfId="30" priority="19118">
      <formula>$L1154=0</formula>
    </cfRule>
  </conditionalFormatting>
  <conditionalFormatting sqref="H1154">
    <cfRule type="expression" dxfId="30" priority="19117">
      <formula>$L1154=0</formula>
    </cfRule>
  </conditionalFormatting>
  <conditionalFormatting sqref="L1154">
    <cfRule type="expression" dxfId="30" priority="19116">
      <formula>$L1154=0</formula>
    </cfRule>
  </conditionalFormatting>
  <conditionalFormatting sqref="P1154">
    <cfRule type="expression" dxfId="30" priority="19115">
      <formula>$L1154=0</formula>
    </cfRule>
  </conditionalFormatting>
  <conditionalFormatting sqref="T1154">
    <cfRule type="expression" dxfId="30" priority="19114">
      <formula>$L1154=0</formula>
    </cfRule>
  </conditionalFormatting>
  <conditionalFormatting sqref="X1154">
    <cfRule type="expression" dxfId="30" priority="19113">
      <formula>$L1154=0</formula>
    </cfRule>
  </conditionalFormatting>
  <conditionalFormatting sqref="AB1154">
    <cfRule type="expression" dxfId="30" priority="19112">
      <formula>$L1154=0</formula>
    </cfRule>
  </conditionalFormatting>
  <conditionalFormatting sqref="A1155:C1155">
    <cfRule type="expression" dxfId="30" priority="11859">
      <formula>$L1155=0</formula>
    </cfRule>
  </conditionalFormatting>
  <conditionalFormatting sqref="B1155:C1155">
    <cfRule type="cellIs" dxfId="31" priority="48154" operator="lessThan">
      <formula>0</formula>
    </cfRule>
    <cfRule type="cellIs" dxfId="32" priority="33636" operator="lessThan">
      <formula>0</formula>
    </cfRule>
  </conditionalFormatting>
  <conditionalFormatting sqref="D1155">
    <cfRule type="expression" dxfId="30" priority="4600">
      <formula>$L1155=0</formula>
    </cfRule>
  </conditionalFormatting>
  <conditionalFormatting sqref="E1155:G1155">
    <cfRule type="expression" dxfId="30" priority="11858">
      <formula>$L1155=0</formula>
    </cfRule>
  </conditionalFormatting>
  <conditionalFormatting sqref="F1155:G1155">
    <cfRule type="cellIs" dxfId="31" priority="48153" operator="lessThan">
      <formula>0</formula>
    </cfRule>
    <cfRule type="cellIs" dxfId="32" priority="33635" operator="lessThan">
      <formula>0</formula>
    </cfRule>
  </conditionalFormatting>
  <conditionalFormatting sqref="H1155">
    <cfRule type="expression" dxfId="30" priority="4599">
      <formula>$L1155=0</formula>
    </cfRule>
  </conditionalFormatting>
  <conditionalFormatting sqref="I1155:K1155">
    <cfRule type="expression" dxfId="30" priority="11857">
      <formula>$L1155=0</formula>
    </cfRule>
  </conditionalFormatting>
  <conditionalFormatting sqref="J1155:K1155">
    <cfRule type="cellIs" dxfId="31" priority="48152" operator="lessThan">
      <formula>0</formula>
    </cfRule>
    <cfRule type="cellIs" dxfId="32" priority="33634" operator="lessThan">
      <formula>0</formula>
    </cfRule>
  </conditionalFormatting>
  <conditionalFormatting sqref="L1155">
    <cfRule type="expression" dxfId="30" priority="4598">
      <formula>$L1155=0</formula>
    </cfRule>
  </conditionalFormatting>
  <conditionalFormatting sqref="M1155:O1155">
    <cfRule type="expression" dxfId="30" priority="11856">
      <formula>$L1155=0</formula>
    </cfRule>
  </conditionalFormatting>
  <conditionalFormatting sqref="N1155:O1155">
    <cfRule type="cellIs" dxfId="31" priority="48151" operator="lessThan">
      <formula>0</formula>
    </cfRule>
    <cfRule type="cellIs" dxfId="32" priority="33633" operator="lessThan">
      <formula>0</formula>
    </cfRule>
  </conditionalFormatting>
  <conditionalFormatting sqref="P1155">
    <cfRule type="expression" dxfId="30" priority="4597">
      <formula>$L1155=0</formula>
    </cfRule>
  </conditionalFormatting>
  <conditionalFormatting sqref="Q1155:S1155">
    <cfRule type="expression" dxfId="30" priority="11855">
      <formula>$L1155=0</formula>
    </cfRule>
  </conditionalFormatting>
  <conditionalFormatting sqref="R1155:S1155">
    <cfRule type="cellIs" dxfId="31" priority="48150" operator="lessThan">
      <formula>0</formula>
    </cfRule>
    <cfRule type="cellIs" dxfId="32" priority="33632" operator="lessThan">
      <formula>0</formula>
    </cfRule>
  </conditionalFormatting>
  <conditionalFormatting sqref="T1155">
    <cfRule type="expression" dxfId="30" priority="4596">
      <formula>$L1155=0</formula>
    </cfRule>
  </conditionalFormatting>
  <conditionalFormatting sqref="U1155:W1155">
    <cfRule type="expression" dxfId="30" priority="11854">
      <formula>$L1155=0</formula>
    </cfRule>
  </conditionalFormatting>
  <conditionalFormatting sqref="V1155:W1155">
    <cfRule type="cellIs" dxfId="31" priority="48149" operator="lessThan">
      <formula>0</formula>
    </cfRule>
    <cfRule type="cellIs" dxfId="32" priority="33631" operator="lessThan">
      <formula>0</formula>
    </cfRule>
  </conditionalFormatting>
  <conditionalFormatting sqref="X1155">
    <cfRule type="expression" dxfId="30" priority="4595">
      <formula>$L1155=0</formula>
    </cfRule>
  </conditionalFormatting>
  <conditionalFormatting sqref="Y1155:AA1155">
    <cfRule type="expression" dxfId="30" priority="11853">
      <formula>$L1155=0</formula>
    </cfRule>
  </conditionalFormatting>
  <conditionalFormatting sqref="Z1155:AA1155">
    <cfRule type="cellIs" dxfId="31" priority="48148" operator="lessThan">
      <formula>0</formula>
    </cfRule>
    <cfRule type="cellIs" dxfId="32" priority="33630" operator="lessThan">
      <formula>0</formula>
    </cfRule>
  </conditionalFormatting>
  <conditionalFormatting sqref="AB1155">
    <cfRule type="expression" dxfId="30" priority="4594">
      <formula>$L1155=0</formula>
    </cfRule>
  </conditionalFormatting>
  <conditionalFormatting sqref="D1156">
    <cfRule type="expression" dxfId="30" priority="19111">
      <formula>$L1156=0</formula>
    </cfRule>
  </conditionalFormatting>
  <conditionalFormatting sqref="H1156">
    <cfRule type="expression" dxfId="30" priority="19110">
      <formula>$L1156=0</formula>
    </cfRule>
  </conditionalFormatting>
  <conditionalFormatting sqref="L1156">
    <cfRule type="expression" dxfId="30" priority="19109">
      <formula>$L1156=0</formula>
    </cfRule>
  </conditionalFormatting>
  <conditionalFormatting sqref="P1156">
    <cfRule type="expression" dxfId="30" priority="19108">
      <formula>$L1156=0</formula>
    </cfRule>
  </conditionalFormatting>
  <conditionalFormatting sqref="T1156">
    <cfRule type="expression" dxfId="30" priority="19107">
      <formula>$L1156=0</formula>
    </cfRule>
  </conditionalFormatting>
  <conditionalFormatting sqref="X1156">
    <cfRule type="expression" dxfId="30" priority="19106">
      <formula>$L1156=0</formula>
    </cfRule>
  </conditionalFormatting>
  <conditionalFormatting sqref="AB1156">
    <cfRule type="expression" dxfId="30" priority="19105">
      <formula>$L1156=0</formula>
    </cfRule>
  </conditionalFormatting>
  <conditionalFormatting sqref="A1157:C1157">
    <cfRule type="expression" dxfId="30" priority="11852">
      <formula>$L1157=0</formula>
    </cfRule>
  </conditionalFormatting>
  <conditionalFormatting sqref="B1157:C1157">
    <cfRule type="cellIs" dxfId="31" priority="48147" operator="lessThan">
      <formula>0</formula>
    </cfRule>
    <cfRule type="cellIs" dxfId="32" priority="33629" operator="lessThan">
      <formula>0</formula>
    </cfRule>
  </conditionalFormatting>
  <conditionalFormatting sqref="D1157">
    <cfRule type="expression" dxfId="30" priority="4593">
      <formula>$L1157=0</formula>
    </cfRule>
  </conditionalFormatting>
  <conditionalFormatting sqref="E1157:G1157">
    <cfRule type="expression" dxfId="30" priority="11851">
      <formula>$L1157=0</formula>
    </cfRule>
  </conditionalFormatting>
  <conditionalFormatting sqref="F1157:G1157">
    <cfRule type="cellIs" dxfId="31" priority="48146" operator="lessThan">
      <formula>0</formula>
    </cfRule>
    <cfRule type="cellIs" dxfId="32" priority="33628" operator="lessThan">
      <formula>0</formula>
    </cfRule>
  </conditionalFormatting>
  <conditionalFormatting sqref="H1157">
    <cfRule type="expression" dxfId="30" priority="4592">
      <formula>$L1157=0</formula>
    </cfRule>
  </conditionalFormatting>
  <conditionalFormatting sqref="I1157:K1157">
    <cfRule type="expression" dxfId="30" priority="11850">
      <formula>$L1157=0</formula>
    </cfRule>
  </conditionalFormatting>
  <conditionalFormatting sqref="J1157:K1157">
    <cfRule type="cellIs" dxfId="31" priority="48145" operator="lessThan">
      <formula>0</formula>
    </cfRule>
    <cfRule type="cellIs" dxfId="32" priority="33627" operator="lessThan">
      <formula>0</formula>
    </cfRule>
  </conditionalFormatting>
  <conditionalFormatting sqref="L1157">
    <cfRule type="expression" dxfId="30" priority="4591">
      <formula>$L1157=0</formula>
    </cfRule>
  </conditionalFormatting>
  <conditionalFormatting sqref="M1157:O1157">
    <cfRule type="expression" dxfId="30" priority="11849">
      <formula>$L1157=0</formula>
    </cfRule>
  </conditionalFormatting>
  <conditionalFormatting sqref="N1157:O1157">
    <cfRule type="cellIs" dxfId="31" priority="48144" operator="lessThan">
      <formula>0</formula>
    </cfRule>
    <cfRule type="cellIs" dxfId="32" priority="33626" operator="lessThan">
      <formula>0</formula>
    </cfRule>
  </conditionalFormatting>
  <conditionalFormatting sqref="P1157">
    <cfRule type="expression" dxfId="30" priority="4590">
      <formula>$L1157=0</formula>
    </cfRule>
  </conditionalFormatting>
  <conditionalFormatting sqref="Q1157:S1157">
    <cfRule type="expression" dxfId="30" priority="11848">
      <formula>$L1157=0</formula>
    </cfRule>
  </conditionalFormatting>
  <conditionalFormatting sqref="R1157:S1157">
    <cfRule type="cellIs" dxfId="31" priority="48143" operator="lessThan">
      <formula>0</formula>
    </cfRule>
    <cfRule type="cellIs" dxfId="32" priority="33625" operator="lessThan">
      <formula>0</formula>
    </cfRule>
  </conditionalFormatting>
  <conditionalFormatting sqref="T1157">
    <cfRule type="expression" dxfId="30" priority="4589">
      <formula>$L1157=0</formula>
    </cfRule>
  </conditionalFormatting>
  <conditionalFormatting sqref="U1157:W1157">
    <cfRule type="expression" dxfId="30" priority="11847">
      <formula>$L1157=0</formula>
    </cfRule>
  </conditionalFormatting>
  <conditionalFormatting sqref="V1157:W1157">
    <cfRule type="cellIs" dxfId="31" priority="48142" operator="lessThan">
      <formula>0</formula>
    </cfRule>
    <cfRule type="cellIs" dxfId="32" priority="33624" operator="lessThan">
      <formula>0</formula>
    </cfRule>
  </conditionalFormatting>
  <conditionalFormatting sqref="X1157">
    <cfRule type="expression" dxfId="30" priority="4588">
      <formula>$L1157=0</formula>
    </cfRule>
  </conditionalFormatting>
  <conditionalFormatting sqref="Y1157:AA1157">
    <cfRule type="expression" dxfId="30" priority="11846">
      <formula>$L1157=0</formula>
    </cfRule>
  </conditionalFormatting>
  <conditionalFormatting sqref="Z1157:AA1157">
    <cfRule type="cellIs" dxfId="31" priority="48141" operator="lessThan">
      <formula>0</formula>
    </cfRule>
    <cfRule type="cellIs" dxfId="32" priority="33623" operator="lessThan">
      <formula>0</formula>
    </cfRule>
  </conditionalFormatting>
  <conditionalFormatting sqref="AB1157">
    <cfRule type="expression" dxfId="30" priority="4587">
      <formula>$L1157=0</formula>
    </cfRule>
  </conditionalFormatting>
  <conditionalFormatting sqref="D1158">
    <cfRule type="expression" dxfId="30" priority="19104">
      <formula>$L1158=0</formula>
    </cfRule>
  </conditionalFormatting>
  <conditionalFormatting sqref="H1158">
    <cfRule type="expression" dxfId="30" priority="19103">
      <formula>$L1158=0</formula>
    </cfRule>
  </conditionalFormatting>
  <conditionalFormatting sqref="L1158">
    <cfRule type="expression" dxfId="30" priority="19102">
      <formula>$L1158=0</formula>
    </cfRule>
  </conditionalFormatting>
  <conditionalFormatting sqref="P1158">
    <cfRule type="expression" dxfId="30" priority="19101">
      <formula>$L1158=0</formula>
    </cfRule>
  </conditionalFormatting>
  <conditionalFormatting sqref="T1158">
    <cfRule type="expression" dxfId="30" priority="19100">
      <formula>$L1158=0</formula>
    </cfRule>
  </conditionalFormatting>
  <conditionalFormatting sqref="X1158">
    <cfRule type="expression" dxfId="30" priority="19099">
      <formula>$L1158=0</formula>
    </cfRule>
  </conditionalFormatting>
  <conditionalFormatting sqref="AB1158">
    <cfRule type="expression" dxfId="30" priority="19098">
      <formula>$L1158=0</formula>
    </cfRule>
  </conditionalFormatting>
  <conditionalFormatting sqref="A1159:C1159">
    <cfRule type="expression" dxfId="30" priority="11845">
      <formula>$L1159=0</formula>
    </cfRule>
  </conditionalFormatting>
  <conditionalFormatting sqref="B1159:C1159">
    <cfRule type="cellIs" dxfId="31" priority="48140" operator="lessThan">
      <formula>0</formula>
    </cfRule>
    <cfRule type="cellIs" dxfId="32" priority="33622" operator="lessThan">
      <formula>0</formula>
    </cfRule>
  </conditionalFormatting>
  <conditionalFormatting sqref="D1159">
    <cfRule type="expression" dxfId="30" priority="4586">
      <formula>$L1159=0</formula>
    </cfRule>
  </conditionalFormatting>
  <conditionalFormatting sqref="E1159:G1159">
    <cfRule type="expression" dxfId="30" priority="11844">
      <formula>$L1159=0</formula>
    </cfRule>
  </conditionalFormatting>
  <conditionalFormatting sqref="F1159:G1159">
    <cfRule type="cellIs" dxfId="31" priority="48139" operator="lessThan">
      <formula>0</formula>
    </cfRule>
    <cfRule type="cellIs" dxfId="32" priority="33621" operator="lessThan">
      <formula>0</formula>
    </cfRule>
  </conditionalFormatting>
  <conditionalFormatting sqref="H1159">
    <cfRule type="expression" dxfId="30" priority="4585">
      <formula>$L1159=0</formula>
    </cfRule>
  </conditionalFormatting>
  <conditionalFormatting sqref="I1159:K1159">
    <cfRule type="expression" dxfId="30" priority="11843">
      <formula>$L1159=0</formula>
    </cfRule>
  </conditionalFormatting>
  <conditionalFormatting sqref="J1159:K1159">
    <cfRule type="cellIs" dxfId="31" priority="48138" operator="lessThan">
      <formula>0</formula>
    </cfRule>
    <cfRule type="cellIs" dxfId="32" priority="33620" operator="lessThan">
      <formula>0</formula>
    </cfRule>
  </conditionalFormatting>
  <conditionalFormatting sqref="L1159">
    <cfRule type="expression" dxfId="30" priority="4584">
      <formula>$L1159=0</formula>
    </cfRule>
  </conditionalFormatting>
  <conditionalFormatting sqref="M1159:O1159">
    <cfRule type="expression" dxfId="30" priority="11842">
      <formula>$L1159=0</formula>
    </cfRule>
  </conditionalFormatting>
  <conditionalFormatting sqref="N1159:O1159">
    <cfRule type="cellIs" dxfId="31" priority="48137" operator="lessThan">
      <formula>0</formula>
    </cfRule>
    <cfRule type="cellIs" dxfId="32" priority="33619" operator="lessThan">
      <formula>0</formula>
    </cfRule>
  </conditionalFormatting>
  <conditionalFormatting sqref="P1159">
    <cfRule type="expression" dxfId="30" priority="4583">
      <formula>$L1159=0</formula>
    </cfRule>
  </conditionalFormatting>
  <conditionalFormatting sqref="Q1159:S1159">
    <cfRule type="expression" dxfId="30" priority="11841">
      <formula>$L1159=0</formula>
    </cfRule>
  </conditionalFormatting>
  <conditionalFormatting sqref="R1159:S1159">
    <cfRule type="cellIs" dxfId="31" priority="48136" operator="lessThan">
      <formula>0</formula>
    </cfRule>
    <cfRule type="cellIs" dxfId="32" priority="33618" operator="lessThan">
      <formula>0</formula>
    </cfRule>
  </conditionalFormatting>
  <conditionalFormatting sqref="T1159">
    <cfRule type="expression" dxfId="30" priority="4582">
      <formula>$L1159=0</formula>
    </cfRule>
  </conditionalFormatting>
  <conditionalFormatting sqref="U1159:W1159">
    <cfRule type="expression" dxfId="30" priority="11840">
      <formula>$L1159=0</formula>
    </cfRule>
  </conditionalFormatting>
  <conditionalFormatting sqref="V1159:W1159">
    <cfRule type="cellIs" dxfId="31" priority="48135" operator="lessThan">
      <formula>0</formula>
    </cfRule>
    <cfRule type="cellIs" dxfId="32" priority="33617" operator="lessThan">
      <formula>0</formula>
    </cfRule>
  </conditionalFormatting>
  <conditionalFormatting sqref="X1159">
    <cfRule type="expression" dxfId="30" priority="4581">
      <formula>$L1159=0</formula>
    </cfRule>
  </conditionalFormatting>
  <conditionalFormatting sqref="Y1159:AA1159">
    <cfRule type="expression" dxfId="30" priority="11839">
      <formula>$L1159=0</formula>
    </cfRule>
  </conditionalFormatting>
  <conditionalFormatting sqref="Z1159:AA1159">
    <cfRule type="cellIs" dxfId="31" priority="48134" operator="lessThan">
      <formula>0</formula>
    </cfRule>
    <cfRule type="cellIs" dxfId="32" priority="33616" operator="lessThan">
      <formula>0</formula>
    </cfRule>
  </conditionalFormatting>
  <conditionalFormatting sqref="AB1159">
    <cfRule type="expression" dxfId="30" priority="4580">
      <formula>$L1159=0</formula>
    </cfRule>
  </conditionalFormatting>
  <conditionalFormatting sqref="D1160">
    <cfRule type="expression" dxfId="30" priority="19097">
      <formula>$L1160=0</formula>
    </cfRule>
  </conditionalFormatting>
  <conditionalFormatting sqref="H1160">
    <cfRule type="expression" dxfId="30" priority="19096">
      <formula>$L1160=0</formula>
    </cfRule>
  </conditionalFormatting>
  <conditionalFormatting sqref="L1160">
    <cfRule type="expression" dxfId="30" priority="19095">
      <formula>$L1160=0</formula>
    </cfRule>
  </conditionalFormatting>
  <conditionalFormatting sqref="P1160">
    <cfRule type="expression" dxfId="30" priority="19094">
      <formula>$L1160=0</formula>
    </cfRule>
  </conditionalFormatting>
  <conditionalFormatting sqref="T1160">
    <cfRule type="expression" dxfId="30" priority="19093">
      <formula>$L1160=0</formula>
    </cfRule>
  </conditionalFormatting>
  <conditionalFormatting sqref="X1160">
    <cfRule type="expression" dxfId="30" priority="19092">
      <formula>$L1160=0</formula>
    </cfRule>
  </conditionalFormatting>
  <conditionalFormatting sqref="AB1160">
    <cfRule type="expression" dxfId="30" priority="19091">
      <formula>$L1160=0</formula>
    </cfRule>
  </conditionalFormatting>
  <conditionalFormatting sqref="A1161:C1161">
    <cfRule type="expression" dxfId="30" priority="11838">
      <formula>$L1161=0</formula>
    </cfRule>
  </conditionalFormatting>
  <conditionalFormatting sqref="B1161:C1161">
    <cfRule type="cellIs" dxfId="31" priority="48133" operator="lessThan">
      <formula>0</formula>
    </cfRule>
    <cfRule type="cellIs" dxfId="32" priority="33615" operator="lessThan">
      <formula>0</formula>
    </cfRule>
  </conditionalFormatting>
  <conditionalFormatting sqref="D1161">
    <cfRule type="expression" dxfId="30" priority="4579">
      <formula>$L1161=0</formula>
    </cfRule>
  </conditionalFormatting>
  <conditionalFormatting sqref="E1161:G1161">
    <cfRule type="expression" dxfId="30" priority="11837">
      <formula>$L1161=0</formula>
    </cfRule>
  </conditionalFormatting>
  <conditionalFormatting sqref="F1161:G1161">
    <cfRule type="cellIs" dxfId="31" priority="48132" operator="lessThan">
      <formula>0</formula>
    </cfRule>
    <cfRule type="cellIs" dxfId="32" priority="33614" operator="lessThan">
      <formula>0</formula>
    </cfRule>
  </conditionalFormatting>
  <conditionalFormatting sqref="H1161">
    <cfRule type="expression" dxfId="30" priority="4578">
      <formula>$L1161=0</formula>
    </cfRule>
  </conditionalFormatting>
  <conditionalFormatting sqref="I1161:K1161">
    <cfRule type="expression" dxfId="30" priority="11836">
      <formula>$L1161=0</formula>
    </cfRule>
  </conditionalFormatting>
  <conditionalFormatting sqref="J1161:K1161">
    <cfRule type="cellIs" dxfId="31" priority="48131" operator="lessThan">
      <formula>0</formula>
    </cfRule>
    <cfRule type="cellIs" dxfId="32" priority="33613" operator="lessThan">
      <formula>0</formula>
    </cfRule>
  </conditionalFormatting>
  <conditionalFormatting sqref="L1161">
    <cfRule type="expression" dxfId="30" priority="4577">
      <formula>$L1161=0</formula>
    </cfRule>
  </conditionalFormatting>
  <conditionalFormatting sqref="M1161:O1161">
    <cfRule type="expression" dxfId="30" priority="11835">
      <formula>$L1161=0</formula>
    </cfRule>
  </conditionalFormatting>
  <conditionalFormatting sqref="N1161:O1161">
    <cfRule type="cellIs" dxfId="31" priority="48130" operator="lessThan">
      <formula>0</formula>
    </cfRule>
    <cfRule type="cellIs" dxfId="32" priority="33612" operator="lessThan">
      <formula>0</formula>
    </cfRule>
  </conditionalFormatting>
  <conditionalFormatting sqref="P1161">
    <cfRule type="expression" dxfId="30" priority="4576">
      <formula>$L1161=0</formula>
    </cfRule>
  </conditionalFormatting>
  <conditionalFormatting sqref="Q1161:S1161">
    <cfRule type="expression" dxfId="30" priority="11834">
      <formula>$L1161=0</formula>
    </cfRule>
  </conditionalFormatting>
  <conditionalFormatting sqref="R1161:S1161">
    <cfRule type="cellIs" dxfId="31" priority="48129" operator="lessThan">
      <formula>0</formula>
    </cfRule>
    <cfRule type="cellIs" dxfId="32" priority="33611" operator="lessThan">
      <formula>0</formula>
    </cfRule>
  </conditionalFormatting>
  <conditionalFormatting sqref="T1161">
    <cfRule type="expression" dxfId="30" priority="4575">
      <formula>$L1161=0</formula>
    </cfRule>
  </conditionalFormatting>
  <conditionalFormatting sqref="U1161:W1161">
    <cfRule type="expression" dxfId="30" priority="11833">
      <formula>$L1161=0</formula>
    </cfRule>
  </conditionalFormatting>
  <conditionalFormatting sqref="V1161:W1161">
    <cfRule type="cellIs" dxfId="31" priority="48128" operator="lessThan">
      <formula>0</formula>
    </cfRule>
    <cfRule type="cellIs" dxfId="32" priority="33610" operator="lessThan">
      <formula>0</formula>
    </cfRule>
  </conditionalFormatting>
  <conditionalFormatting sqref="X1161">
    <cfRule type="expression" dxfId="30" priority="4574">
      <formula>$L1161=0</formula>
    </cfRule>
  </conditionalFormatting>
  <conditionalFormatting sqref="Y1161:AA1161">
    <cfRule type="expression" dxfId="30" priority="11832">
      <formula>$L1161=0</formula>
    </cfRule>
  </conditionalFormatting>
  <conditionalFormatting sqref="Z1161:AA1161">
    <cfRule type="cellIs" dxfId="31" priority="48127" operator="lessThan">
      <formula>0</formula>
    </cfRule>
    <cfRule type="cellIs" dxfId="32" priority="33609" operator="lessThan">
      <formula>0</formula>
    </cfRule>
  </conditionalFormatting>
  <conditionalFormatting sqref="AB1161">
    <cfRule type="expression" dxfId="30" priority="4573">
      <formula>$L1161=0</formula>
    </cfRule>
  </conditionalFormatting>
  <conditionalFormatting sqref="D1162">
    <cfRule type="expression" dxfId="30" priority="19090">
      <formula>$L1162=0</formula>
    </cfRule>
  </conditionalFormatting>
  <conditionalFormatting sqref="H1162">
    <cfRule type="expression" dxfId="30" priority="19089">
      <formula>$L1162=0</formula>
    </cfRule>
  </conditionalFormatting>
  <conditionalFormatting sqref="L1162">
    <cfRule type="expression" dxfId="30" priority="19088">
      <formula>$L1162=0</formula>
    </cfRule>
  </conditionalFormatting>
  <conditionalFormatting sqref="P1162">
    <cfRule type="expression" dxfId="30" priority="19087">
      <formula>$L1162=0</formula>
    </cfRule>
  </conditionalFormatting>
  <conditionalFormatting sqref="T1162">
    <cfRule type="expression" dxfId="30" priority="19086">
      <formula>$L1162=0</formula>
    </cfRule>
  </conditionalFormatting>
  <conditionalFormatting sqref="X1162">
    <cfRule type="expression" dxfId="30" priority="19085">
      <formula>$L1162=0</formula>
    </cfRule>
  </conditionalFormatting>
  <conditionalFormatting sqref="AB1162">
    <cfRule type="expression" dxfId="30" priority="19084">
      <formula>$L1162=0</formula>
    </cfRule>
  </conditionalFormatting>
  <conditionalFormatting sqref="A1163:C1163">
    <cfRule type="expression" dxfId="30" priority="11831">
      <formula>$L1163=0</formula>
    </cfRule>
  </conditionalFormatting>
  <conditionalFormatting sqref="B1163:C1163">
    <cfRule type="cellIs" dxfId="31" priority="48126" operator="lessThan">
      <formula>0</formula>
    </cfRule>
    <cfRule type="cellIs" dxfId="32" priority="33608" operator="lessThan">
      <formula>0</formula>
    </cfRule>
  </conditionalFormatting>
  <conditionalFormatting sqref="D1163">
    <cfRule type="expression" dxfId="30" priority="4572">
      <formula>$L1163=0</formula>
    </cfRule>
  </conditionalFormatting>
  <conditionalFormatting sqref="E1163:G1163">
    <cfRule type="expression" dxfId="30" priority="11830">
      <formula>$L1163=0</formula>
    </cfRule>
  </conditionalFormatting>
  <conditionalFormatting sqref="F1163:G1163">
    <cfRule type="cellIs" dxfId="31" priority="48125" operator="lessThan">
      <formula>0</formula>
    </cfRule>
    <cfRule type="cellIs" dxfId="32" priority="33607" operator="lessThan">
      <formula>0</formula>
    </cfRule>
  </conditionalFormatting>
  <conditionalFormatting sqref="H1163">
    <cfRule type="expression" dxfId="30" priority="4571">
      <formula>$L1163=0</formula>
    </cfRule>
  </conditionalFormatting>
  <conditionalFormatting sqref="I1163:K1163">
    <cfRule type="expression" dxfId="30" priority="11829">
      <formula>$L1163=0</formula>
    </cfRule>
  </conditionalFormatting>
  <conditionalFormatting sqref="J1163:K1163">
    <cfRule type="cellIs" dxfId="31" priority="48124" operator="lessThan">
      <formula>0</formula>
    </cfRule>
    <cfRule type="cellIs" dxfId="32" priority="33606" operator="lessThan">
      <formula>0</formula>
    </cfRule>
  </conditionalFormatting>
  <conditionalFormatting sqref="L1163">
    <cfRule type="expression" dxfId="30" priority="4570">
      <formula>$L1163=0</formula>
    </cfRule>
  </conditionalFormatting>
  <conditionalFormatting sqref="M1163:O1163">
    <cfRule type="expression" dxfId="30" priority="11828">
      <formula>$L1163=0</formula>
    </cfRule>
  </conditionalFormatting>
  <conditionalFormatting sqref="N1163:O1163">
    <cfRule type="cellIs" dxfId="31" priority="48123" operator="lessThan">
      <formula>0</formula>
    </cfRule>
    <cfRule type="cellIs" dxfId="32" priority="33605" operator="lessThan">
      <formula>0</formula>
    </cfRule>
  </conditionalFormatting>
  <conditionalFormatting sqref="P1163">
    <cfRule type="expression" dxfId="30" priority="4569">
      <formula>$L1163=0</formula>
    </cfRule>
  </conditionalFormatting>
  <conditionalFormatting sqref="Q1163:S1163">
    <cfRule type="expression" dxfId="30" priority="11827">
      <formula>$L1163=0</formula>
    </cfRule>
  </conditionalFormatting>
  <conditionalFormatting sqref="R1163:S1163">
    <cfRule type="cellIs" dxfId="31" priority="48122" operator="lessThan">
      <formula>0</formula>
    </cfRule>
    <cfRule type="cellIs" dxfId="32" priority="33604" operator="lessThan">
      <formula>0</formula>
    </cfRule>
  </conditionalFormatting>
  <conditionalFormatting sqref="T1163">
    <cfRule type="expression" dxfId="30" priority="4568">
      <formula>$L1163=0</formula>
    </cfRule>
  </conditionalFormatting>
  <conditionalFormatting sqref="U1163:W1163">
    <cfRule type="expression" dxfId="30" priority="11826">
      <formula>$L1163=0</formula>
    </cfRule>
  </conditionalFormatting>
  <conditionalFormatting sqref="V1163:W1163">
    <cfRule type="cellIs" dxfId="31" priority="48121" operator="lessThan">
      <formula>0</formula>
    </cfRule>
    <cfRule type="cellIs" dxfId="32" priority="33603" operator="lessThan">
      <formula>0</formula>
    </cfRule>
  </conditionalFormatting>
  <conditionalFormatting sqref="X1163">
    <cfRule type="expression" dxfId="30" priority="4567">
      <formula>$L1163=0</formula>
    </cfRule>
  </conditionalFormatting>
  <conditionalFormatting sqref="Y1163:AA1163">
    <cfRule type="expression" dxfId="30" priority="11825">
      <formula>$L1163=0</formula>
    </cfRule>
  </conditionalFormatting>
  <conditionalFormatting sqref="Z1163:AA1163">
    <cfRule type="cellIs" dxfId="31" priority="48120" operator="lessThan">
      <formula>0</formula>
    </cfRule>
    <cfRule type="cellIs" dxfId="32" priority="33602" operator="lessThan">
      <formula>0</formula>
    </cfRule>
  </conditionalFormatting>
  <conditionalFormatting sqref="AB1163">
    <cfRule type="expression" dxfId="30" priority="4566">
      <formula>$L1163=0</formula>
    </cfRule>
  </conditionalFormatting>
  <conditionalFormatting sqref="D1164">
    <cfRule type="expression" dxfId="30" priority="19083">
      <formula>$L1164=0</formula>
    </cfRule>
  </conditionalFormatting>
  <conditionalFormatting sqref="H1164">
    <cfRule type="expression" dxfId="30" priority="19082">
      <formula>$L1164=0</formula>
    </cfRule>
  </conditionalFormatting>
  <conditionalFormatting sqref="L1164">
    <cfRule type="expression" dxfId="30" priority="19081">
      <formula>$L1164=0</formula>
    </cfRule>
  </conditionalFormatting>
  <conditionalFormatting sqref="P1164">
    <cfRule type="expression" dxfId="30" priority="19080">
      <formula>$L1164=0</formula>
    </cfRule>
  </conditionalFormatting>
  <conditionalFormatting sqref="T1164">
    <cfRule type="expression" dxfId="30" priority="19079">
      <formula>$L1164=0</formula>
    </cfRule>
  </conditionalFormatting>
  <conditionalFormatting sqref="X1164">
    <cfRule type="expression" dxfId="30" priority="19078">
      <formula>$L1164=0</formula>
    </cfRule>
  </conditionalFormatting>
  <conditionalFormatting sqref="AB1164">
    <cfRule type="expression" dxfId="30" priority="19077">
      <formula>$L1164=0</formula>
    </cfRule>
  </conditionalFormatting>
  <conditionalFormatting sqref="A1165:C1165">
    <cfRule type="expression" dxfId="30" priority="11824">
      <formula>$L1165=0</formula>
    </cfRule>
  </conditionalFormatting>
  <conditionalFormatting sqref="B1165:C1165">
    <cfRule type="cellIs" dxfId="31" priority="48119" operator="lessThan">
      <formula>0</formula>
    </cfRule>
    <cfRule type="cellIs" dxfId="32" priority="33601" operator="lessThan">
      <formula>0</formula>
    </cfRule>
  </conditionalFormatting>
  <conditionalFormatting sqref="D1165">
    <cfRule type="expression" dxfId="30" priority="4565">
      <formula>$L1165=0</formula>
    </cfRule>
  </conditionalFormatting>
  <conditionalFormatting sqref="E1165:G1165">
    <cfRule type="expression" dxfId="30" priority="11823">
      <formula>$L1165=0</formula>
    </cfRule>
  </conditionalFormatting>
  <conditionalFormatting sqref="F1165:G1165">
    <cfRule type="cellIs" dxfId="31" priority="48118" operator="lessThan">
      <formula>0</formula>
    </cfRule>
    <cfRule type="cellIs" dxfId="32" priority="33600" operator="lessThan">
      <formula>0</formula>
    </cfRule>
  </conditionalFormatting>
  <conditionalFormatting sqref="H1165">
    <cfRule type="expression" dxfId="30" priority="4564">
      <formula>$L1165=0</formula>
    </cfRule>
  </conditionalFormatting>
  <conditionalFormatting sqref="I1165:K1165">
    <cfRule type="expression" dxfId="30" priority="11822">
      <formula>$L1165=0</formula>
    </cfRule>
  </conditionalFormatting>
  <conditionalFormatting sqref="J1165:K1165">
    <cfRule type="cellIs" dxfId="31" priority="48117" operator="lessThan">
      <formula>0</formula>
    </cfRule>
    <cfRule type="cellIs" dxfId="32" priority="33599" operator="lessThan">
      <formula>0</formula>
    </cfRule>
  </conditionalFormatting>
  <conditionalFormatting sqref="L1165">
    <cfRule type="expression" dxfId="30" priority="4563">
      <formula>$L1165=0</formula>
    </cfRule>
  </conditionalFormatting>
  <conditionalFormatting sqref="M1165:O1165">
    <cfRule type="expression" dxfId="30" priority="11821">
      <formula>$L1165=0</formula>
    </cfRule>
  </conditionalFormatting>
  <conditionalFormatting sqref="N1165:O1165">
    <cfRule type="cellIs" dxfId="31" priority="48116" operator="lessThan">
      <formula>0</formula>
    </cfRule>
    <cfRule type="cellIs" dxfId="32" priority="33598" operator="lessThan">
      <formula>0</formula>
    </cfRule>
  </conditionalFormatting>
  <conditionalFormatting sqref="P1165">
    <cfRule type="expression" dxfId="30" priority="4562">
      <formula>$L1165=0</formula>
    </cfRule>
  </conditionalFormatting>
  <conditionalFormatting sqref="Q1165:S1165">
    <cfRule type="expression" dxfId="30" priority="11820">
      <formula>$L1165=0</formula>
    </cfRule>
  </conditionalFormatting>
  <conditionalFormatting sqref="R1165:S1165">
    <cfRule type="cellIs" dxfId="31" priority="48115" operator="lessThan">
      <formula>0</formula>
    </cfRule>
    <cfRule type="cellIs" dxfId="32" priority="33597" operator="lessThan">
      <formula>0</formula>
    </cfRule>
  </conditionalFormatting>
  <conditionalFormatting sqref="T1165">
    <cfRule type="expression" dxfId="30" priority="4561">
      <formula>$L1165=0</formula>
    </cfRule>
  </conditionalFormatting>
  <conditionalFormatting sqref="U1165:W1165">
    <cfRule type="expression" dxfId="30" priority="11819">
      <formula>$L1165=0</formula>
    </cfRule>
  </conditionalFormatting>
  <conditionalFormatting sqref="V1165:W1165">
    <cfRule type="cellIs" dxfId="31" priority="48114" operator="lessThan">
      <formula>0</formula>
    </cfRule>
    <cfRule type="cellIs" dxfId="32" priority="33596" operator="lessThan">
      <formula>0</formula>
    </cfRule>
  </conditionalFormatting>
  <conditionalFormatting sqref="X1165">
    <cfRule type="expression" dxfId="30" priority="4560">
      <formula>$L1165=0</formula>
    </cfRule>
  </conditionalFormatting>
  <conditionalFormatting sqref="Y1165:AA1165">
    <cfRule type="expression" dxfId="30" priority="11818">
      <formula>$L1165=0</formula>
    </cfRule>
  </conditionalFormatting>
  <conditionalFormatting sqref="Z1165:AA1165">
    <cfRule type="cellIs" dxfId="31" priority="48113" operator="lessThan">
      <formula>0</formula>
    </cfRule>
    <cfRule type="cellIs" dxfId="32" priority="33595" operator="lessThan">
      <formula>0</formula>
    </cfRule>
  </conditionalFormatting>
  <conditionalFormatting sqref="AB1165">
    <cfRule type="expression" dxfId="30" priority="4559">
      <formula>$L1165=0</formula>
    </cfRule>
  </conditionalFormatting>
  <conditionalFormatting sqref="D1166">
    <cfRule type="expression" dxfId="30" priority="19076">
      <formula>$L1166=0</formula>
    </cfRule>
  </conditionalFormatting>
  <conditionalFormatting sqref="H1166">
    <cfRule type="expression" dxfId="30" priority="19075">
      <formula>$L1166=0</formula>
    </cfRule>
  </conditionalFormatting>
  <conditionalFormatting sqref="L1166">
    <cfRule type="expression" dxfId="30" priority="19074">
      <formula>$L1166=0</formula>
    </cfRule>
  </conditionalFormatting>
  <conditionalFormatting sqref="P1166">
    <cfRule type="expression" dxfId="30" priority="19073">
      <formula>$L1166=0</formula>
    </cfRule>
  </conditionalFormatting>
  <conditionalFormatting sqref="T1166">
    <cfRule type="expression" dxfId="30" priority="19072">
      <formula>$L1166=0</formula>
    </cfRule>
  </conditionalFormatting>
  <conditionalFormatting sqref="X1166">
    <cfRule type="expression" dxfId="30" priority="19071">
      <formula>$L1166=0</formula>
    </cfRule>
  </conditionalFormatting>
  <conditionalFormatting sqref="AB1166">
    <cfRule type="expression" dxfId="30" priority="19070">
      <formula>$L1166=0</formula>
    </cfRule>
  </conditionalFormatting>
  <conditionalFormatting sqref="A1167:C1167">
    <cfRule type="expression" dxfId="30" priority="11817">
      <formula>$L1167=0</formula>
    </cfRule>
  </conditionalFormatting>
  <conditionalFormatting sqref="B1167:C1167">
    <cfRule type="cellIs" dxfId="31" priority="48112" operator="lessThan">
      <formula>0</formula>
    </cfRule>
    <cfRule type="cellIs" dxfId="32" priority="33594" operator="lessThan">
      <formula>0</formula>
    </cfRule>
  </conditionalFormatting>
  <conditionalFormatting sqref="D1167">
    <cfRule type="expression" dxfId="30" priority="4558">
      <formula>$L1167=0</formula>
    </cfRule>
  </conditionalFormatting>
  <conditionalFormatting sqref="E1167:G1167">
    <cfRule type="expression" dxfId="30" priority="11816">
      <formula>$L1167=0</formula>
    </cfRule>
  </conditionalFormatting>
  <conditionalFormatting sqref="F1167:G1167">
    <cfRule type="cellIs" dxfId="31" priority="48111" operator="lessThan">
      <formula>0</formula>
    </cfRule>
    <cfRule type="cellIs" dxfId="32" priority="33593" operator="lessThan">
      <formula>0</formula>
    </cfRule>
  </conditionalFormatting>
  <conditionalFormatting sqref="H1167">
    <cfRule type="expression" dxfId="30" priority="4557">
      <formula>$L1167=0</formula>
    </cfRule>
  </conditionalFormatting>
  <conditionalFormatting sqref="I1167:K1167">
    <cfRule type="expression" dxfId="30" priority="11815">
      <formula>$L1167=0</formula>
    </cfRule>
  </conditionalFormatting>
  <conditionalFormatting sqref="J1167:K1167">
    <cfRule type="cellIs" dxfId="31" priority="48110" operator="lessThan">
      <formula>0</formula>
    </cfRule>
    <cfRule type="cellIs" dxfId="32" priority="33592" operator="lessThan">
      <formula>0</formula>
    </cfRule>
  </conditionalFormatting>
  <conditionalFormatting sqref="L1167">
    <cfRule type="expression" dxfId="30" priority="4556">
      <formula>$L1167=0</formula>
    </cfRule>
  </conditionalFormatting>
  <conditionalFormatting sqref="M1167:O1167">
    <cfRule type="expression" dxfId="30" priority="11814">
      <formula>$L1167=0</formula>
    </cfRule>
  </conditionalFormatting>
  <conditionalFormatting sqref="N1167:O1167">
    <cfRule type="cellIs" dxfId="31" priority="48109" operator="lessThan">
      <formula>0</formula>
    </cfRule>
    <cfRule type="cellIs" dxfId="32" priority="33591" operator="lessThan">
      <formula>0</formula>
    </cfRule>
  </conditionalFormatting>
  <conditionalFormatting sqref="P1167">
    <cfRule type="expression" dxfId="30" priority="4555">
      <formula>$L1167=0</formula>
    </cfRule>
  </conditionalFormatting>
  <conditionalFormatting sqref="Q1167:S1167">
    <cfRule type="expression" dxfId="30" priority="11813">
      <formula>$L1167=0</formula>
    </cfRule>
  </conditionalFormatting>
  <conditionalFormatting sqref="R1167:S1167">
    <cfRule type="cellIs" dxfId="31" priority="48108" operator="lessThan">
      <formula>0</formula>
    </cfRule>
    <cfRule type="cellIs" dxfId="32" priority="33590" operator="lessThan">
      <formula>0</formula>
    </cfRule>
  </conditionalFormatting>
  <conditionalFormatting sqref="T1167">
    <cfRule type="expression" dxfId="30" priority="4554">
      <formula>$L1167=0</formula>
    </cfRule>
  </conditionalFormatting>
  <conditionalFormatting sqref="U1167:W1167">
    <cfRule type="expression" dxfId="30" priority="11812">
      <formula>$L1167=0</formula>
    </cfRule>
  </conditionalFormatting>
  <conditionalFormatting sqref="V1167:W1167">
    <cfRule type="cellIs" dxfId="31" priority="48107" operator="lessThan">
      <formula>0</formula>
    </cfRule>
    <cfRule type="cellIs" dxfId="32" priority="33589" operator="lessThan">
      <formula>0</formula>
    </cfRule>
  </conditionalFormatting>
  <conditionalFormatting sqref="X1167">
    <cfRule type="expression" dxfId="30" priority="4553">
      <formula>$L1167=0</formula>
    </cfRule>
  </conditionalFormatting>
  <conditionalFormatting sqref="Y1167:AA1167">
    <cfRule type="expression" dxfId="30" priority="11811">
      <formula>$L1167=0</formula>
    </cfRule>
  </conditionalFormatting>
  <conditionalFormatting sqref="Z1167:AA1167">
    <cfRule type="cellIs" dxfId="31" priority="48106" operator="lessThan">
      <formula>0</formula>
    </cfRule>
    <cfRule type="cellIs" dxfId="32" priority="33588" operator="lessThan">
      <formula>0</formula>
    </cfRule>
  </conditionalFormatting>
  <conditionalFormatting sqref="AB1167">
    <cfRule type="expression" dxfId="30" priority="4552">
      <formula>$L1167=0</formula>
    </cfRule>
  </conditionalFormatting>
  <conditionalFormatting sqref="D1168">
    <cfRule type="expression" dxfId="30" priority="19069">
      <formula>$L1168=0</formula>
    </cfRule>
  </conditionalFormatting>
  <conditionalFormatting sqref="H1168">
    <cfRule type="expression" dxfId="30" priority="19068">
      <formula>$L1168=0</formula>
    </cfRule>
  </conditionalFormatting>
  <conditionalFormatting sqref="L1168">
    <cfRule type="expression" dxfId="30" priority="19067">
      <formula>$L1168=0</formula>
    </cfRule>
  </conditionalFormatting>
  <conditionalFormatting sqref="P1168">
    <cfRule type="expression" dxfId="30" priority="19066">
      <formula>$L1168=0</formula>
    </cfRule>
  </conditionalFormatting>
  <conditionalFormatting sqref="T1168">
    <cfRule type="expression" dxfId="30" priority="19065">
      <formula>$L1168=0</formula>
    </cfRule>
  </conditionalFormatting>
  <conditionalFormatting sqref="X1168">
    <cfRule type="expression" dxfId="30" priority="19064">
      <formula>$L1168=0</formula>
    </cfRule>
  </conditionalFormatting>
  <conditionalFormatting sqref="AB1168">
    <cfRule type="expression" dxfId="30" priority="19063">
      <formula>$L1168=0</formula>
    </cfRule>
  </conditionalFormatting>
  <conditionalFormatting sqref="A1169:C1169">
    <cfRule type="expression" dxfId="30" priority="11810">
      <formula>$L1169=0</formula>
    </cfRule>
  </conditionalFormatting>
  <conditionalFormatting sqref="B1169:C1169">
    <cfRule type="cellIs" dxfId="31" priority="48105" operator="lessThan">
      <formula>0</formula>
    </cfRule>
    <cfRule type="cellIs" dxfId="32" priority="33587" operator="lessThan">
      <formula>0</formula>
    </cfRule>
  </conditionalFormatting>
  <conditionalFormatting sqref="D1169">
    <cfRule type="expression" dxfId="30" priority="4551">
      <formula>$L1169=0</formula>
    </cfRule>
  </conditionalFormatting>
  <conditionalFormatting sqref="E1169:G1169">
    <cfRule type="expression" dxfId="30" priority="11809">
      <formula>$L1169=0</formula>
    </cfRule>
  </conditionalFormatting>
  <conditionalFormatting sqref="F1169:G1169">
    <cfRule type="cellIs" dxfId="31" priority="48104" operator="lessThan">
      <formula>0</formula>
    </cfRule>
    <cfRule type="cellIs" dxfId="32" priority="33586" operator="lessThan">
      <formula>0</formula>
    </cfRule>
  </conditionalFormatting>
  <conditionalFormatting sqref="H1169">
    <cfRule type="expression" dxfId="30" priority="4550">
      <formula>$L1169=0</formula>
    </cfRule>
  </conditionalFormatting>
  <conditionalFormatting sqref="I1169:K1169">
    <cfRule type="expression" dxfId="30" priority="11808">
      <formula>$L1169=0</formula>
    </cfRule>
  </conditionalFormatting>
  <conditionalFormatting sqref="J1169:K1169">
    <cfRule type="cellIs" dxfId="31" priority="48103" operator="lessThan">
      <formula>0</formula>
    </cfRule>
    <cfRule type="cellIs" dxfId="32" priority="33585" operator="lessThan">
      <formula>0</formula>
    </cfRule>
  </conditionalFormatting>
  <conditionalFormatting sqref="L1169">
    <cfRule type="expression" dxfId="30" priority="4549">
      <formula>$L1169=0</formula>
    </cfRule>
  </conditionalFormatting>
  <conditionalFormatting sqref="M1169:O1169">
    <cfRule type="expression" dxfId="30" priority="11807">
      <formula>$L1169=0</formula>
    </cfRule>
  </conditionalFormatting>
  <conditionalFormatting sqref="N1169:O1169">
    <cfRule type="cellIs" dxfId="31" priority="48102" operator="lessThan">
      <formula>0</formula>
    </cfRule>
    <cfRule type="cellIs" dxfId="32" priority="33584" operator="lessThan">
      <formula>0</formula>
    </cfRule>
  </conditionalFormatting>
  <conditionalFormatting sqref="P1169">
    <cfRule type="expression" dxfId="30" priority="4548">
      <formula>$L1169=0</formula>
    </cfRule>
  </conditionalFormatting>
  <conditionalFormatting sqref="Q1169:S1169">
    <cfRule type="expression" dxfId="30" priority="11806">
      <formula>$L1169=0</formula>
    </cfRule>
  </conditionalFormatting>
  <conditionalFormatting sqref="R1169:S1169">
    <cfRule type="cellIs" dxfId="31" priority="48101" operator="lessThan">
      <formula>0</formula>
    </cfRule>
    <cfRule type="cellIs" dxfId="32" priority="33583" operator="lessThan">
      <formula>0</formula>
    </cfRule>
  </conditionalFormatting>
  <conditionalFormatting sqref="T1169">
    <cfRule type="expression" dxfId="30" priority="4547">
      <formula>$L1169=0</formula>
    </cfRule>
  </conditionalFormatting>
  <conditionalFormatting sqref="U1169:W1169">
    <cfRule type="expression" dxfId="30" priority="11805">
      <formula>$L1169=0</formula>
    </cfRule>
  </conditionalFormatting>
  <conditionalFormatting sqref="V1169:W1169">
    <cfRule type="cellIs" dxfId="31" priority="48100" operator="lessThan">
      <formula>0</formula>
    </cfRule>
    <cfRule type="cellIs" dxfId="32" priority="33582" operator="lessThan">
      <formula>0</formula>
    </cfRule>
  </conditionalFormatting>
  <conditionalFormatting sqref="X1169">
    <cfRule type="expression" dxfId="30" priority="4546">
      <formula>$L1169=0</formula>
    </cfRule>
  </conditionalFormatting>
  <conditionalFormatting sqref="Y1169:AA1169">
    <cfRule type="expression" dxfId="30" priority="11804">
      <formula>$L1169=0</formula>
    </cfRule>
  </conditionalFormatting>
  <conditionalFormatting sqref="Z1169:AA1169">
    <cfRule type="cellIs" dxfId="31" priority="48099" operator="lessThan">
      <formula>0</formula>
    </cfRule>
    <cfRule type="cellIs" dxfId="32" priority="33581" operator="lessThan">
      <formula>0</formula>
    </cfRule>
  </conditionalFormatting>
  <conditionalFormatting sqref="AB1169">
    <cfRule type="expression" dxfId="30" priority="4545">
      <formula>$L1169=0</formula>
    </cfRule>
  </conditionalFormatting>
  <conditionalFormatting sqref="D1170">
    <cfRule type="expression" dxfId="30" priority="19062">
      <formula>$L1170=0</formula>
    </cfRule>
  </conditionalFormatting>
  <conditionalFormatting sqref="H1170">
    <cfRule type="expression" dxfId="30" priority="19061">
      <formula>$L1170=0</formula>
    </cfRule>
  </conditionalFormatting>
  <conditionalFormatting sqref="L1170">
    <cfRule type="expression" dxfId="30" priority="19060">
      <formula>$L1170=0</formula>
    </cfRule>
  </conditionalFormatting>
  <conditionalFormatting sqref="P1170">
    <cfRule type="expression" dxfId="30" priority="19059">
      <formula>$L1170=0</formula>
    </cfRule>
  </conditionalFormatting>
  <conditionalFormatting sqref="T1170">
    <cfRule type="expression" dxfId="30" priority="19058">
      <formula>$L1170=0</formula>
    </cfRule>
  </conditionalFormatting>
  <conditionalFormatting sqref="X1170">
    <cfRule type="expression" dxfId="30" priority="19057">
      <formula>$L1170=0</formula>
    </cfRule>
  </conditionalFormatting>
  <conditionalFormatting sqref="AB1170">
    <cfRule type="expression" dxfId="30" priority="19056">
      <formula>$L1170=0</formula>
    </cfRule>
  </conditionalFormatting>
  <conditionalFormatting sqref="A1171:C1171">
    <cfRule type="expression" dxfId="30" priority="11803">
      <formula>$L1171=0</formula>
    </cfRule>
  </conditionalFormatting>
  <conditionalFormatting sqref="B1171:C1171">
    <cfRule type="cellIs" dxfId="31" priority="48098" operator="lessThan">
      <formula>0</formula>
    </cfRule>
    <cfRule type="cellIs" dxfId="32" priority="33580" operator="lessThan">
      <formula>0</formula>
    </cfRule>
  </conditionalFormatting>
  <conditionalFormatting sqref="D1171">
    <cfRule type="expression" dxfId="30" priority="4544">
      <formula>$L1171=0</formula>
    </cfRule>
  </conditionalFormatting>
  <conditionalFormatting sqref="E1171:G1171">
    <cfRule type="expression" dxfId="30" priority="11802">
      <formula>$L1171=0</formula>
    </cfRule>
  </conditionalFormatting>
  <conditionalFormatting sqref="F1171:G1171">
    <cfRule type="cellIs" dxfId="31" priority="48097" operator="lessThan">
      <formula>0</formula>
    </cfRule>
    <cfRule type="cellIs" dxfId="32" priority="33579" operator="lessThan">
      <formula>0</formula>
    </cfRule>
  </conditionalFormatting>
  <conditionalFormatting sqref="H1171">
    <cfRule type="expression" dxfId="30" priority="4543">
      <formula>$L1171=0</formula>
    </cfRule>
  </conditionalFormatting>
  <conditionalFormatting sqref="I1171:K1171">
    <cfRule type="expression" dxfId="30" priority="11801">
      <formula>$L1171=0</formula>
    </cfRule>
  </conditionalFormatting>
  <conditionalFormatting sqref="J1171:K1171">
    <cfRule type="cellIs" dxfId="31" priority="48096" operator="lessThan">
      <formula>0</formula>
    </cfRule>
    <cfRule type="cellIs" dxfId="32" priority="33578" operator="lessThan">
      <formula>0</formula>
    </cfRule>
  </conditionalFormatting>
  <conditionalFormatting sqref="L1171">
    <cfRule type="expression" dxfId="30" priority="4542">
      <formula>$L1171=0</formula>
    </cfRule>
  </conditionalFormatting>
  <conditionalFormatting sqref="M1171:O1171">
    <cfRule type="expression" dxfId="30" priority="11800">
      <formula>$L1171=0</formula>
    </cfRule>
  </conditionalFormatting>
  <conditionalFormatting sqref="N1171:O1171">
    <cfRule type="cellIs" dxfId="31" priority="48095" operator="lessThan">
      <formula>0</formula>
    </cfRule>
    <cfRule type="cellIs" dxfId="32" priority="33577" operator="lessThan">
      <formula>0</formula>
    </cfRule>
  </conditionalFormatting>
  <conditionalFormatting sqref="P1171">
    <cfRule type="expression" dxfId="30" priority="4541">
      <formula>$L1171=0</formula>
    </cfRule>
  </conditionalFormatting>
  <conditionalFormatting sqref="Q1171:S1171">
    <cfRule type="expression" dxfId="30" priority="11799">
      <formula>$L1171=0</formula>
    </cfRule>
  </conditionalFormatting>
  <conditionalFormatting sqref="R1171:S1171">
    <cfRule type="cellIs" dxfId="31" priority="48094" operator="lessThan">
      <formula>0</formula>
    </cfRule>
    <cfRule type="cellIs" dxfId="32" priority="33576" operator="lessThan">
      <formula>0</formula>
    </cfRule>
  </conditionalFormatting>
  <conditionalFormatting sqref="T1171">
    <cfRule type="expression" dxfId="30" priority="4540">
      <formula>$L1171=0</formula>
    </cfRule>
  </conditionalFormatting>
  <conditionalFormatting sqref="U1171:W1171">
    <cfRule type="expression" dxfId="30" priority="11798">
      <formula>$L1171=0</formula>
    </cfRule>
  </conditionalFormatting>
  <conditionalFormatting sqref="V1171:W1171">
    <cfRule type="cellIs" dxfId="31" priority="48093" operator="lessThan">
      <formula>0</formula>
    </cfRule>
    <cfRule type="cellIs" dxfId="32" priority="33575" operator="lessThan">
      <formula>0</formula>
    </cfRule>
  </conditionalFormatting>
  <conditionalFormatting sqref="X1171">
    <cfRule type="expression" dxfId="30" priority="4539">
      <formula>$L1171=0</formula>
    </cfRule>
  </conditionalFormatting>
  <conditionalFormatting sqref="Y1171:AA1171">
    <cfRule type="expression" dxfId="30" priority="11797">
      <formula>$L1171=0</formula>
    </cfRule>
  </conditionalFormatting>
  <conditionalFormatting sqref="Z1171:AA1171">
    <cfRule type="cellIs" dxfId="31" priority="48092" operator="lessThan">
      <formula>0</formula>
    </cfRule>
    <cfRule type="cellIs" dxfId="32" priority="33574" operator="lessThan">
      <formula>0</formula>
    </cfRule>
  </conditionalFormatting>
  <conditionalFormatting sqref="AB1171">
    <cfRule type="expression" dxfId="30" priority="4538">
      <formula>$L1171=0</formula>
    </cfRule>
  </conditionalFormatting>
  <conditionalFormatting sqref="D1172">
    <cfRule type="expression" dxfId="30" priority="19055">
      <formula>$L1172=0</formula>
    </cfRule>
  </conditionalFormatting>
  <conditionalFormatting sqref="H1172">
    <cfRule type="expression" dxfId="30" priority="19054">
      <formula>$L1172=0</formula>
    </cfRule>
  </conditionalFormatting>
  <conditionalFormatting sqref="L1172">
    <cfRule type="expression" dxfId="30" priority="19053">
      <formula>$L1172=0</formula>
    </cfRule>
  </conditionalFormatting>
  <conditionalFormatting sqref="P1172">
    <cfRule type="expression" dxfId="30" priority="19052">
      <formula>$L1172=0</formula>
    </cfRule>
  </conditionalFormatting>
  <conditionalFormatting sqref="T1172">
    <cfRule type="expression" dxfId="30" priority="19051">
      <formula>$L1172=0</formula>
    </cfRule>
  </conditionalFormatting>
  <conditionalFormatting sqref="X1172">
    <cfRule type="expression" dxfId="30" priority="19050">
      <formula>$L1172=0</formula>
    </cfRule>
  </conditionalFormatting>
  <conditionalFormatting sqref="AB1172">
    <cfRule type="expression" dxfId="30" priority="19049">
      <formula>$L1172=0</formula>
    </cfRule>
  </conditionalFormatting>
  <conditionalFormatting sqref="A1173:C1173">
    <cfRule type="expression" dxfId="30" priority="11796">
      <formula>$L1173=0</formula>
    </cfRule>
  </conditionalFormatting>
  <conditionalFormatting sqref="B1173:C1173">
    <cfRule type="cellIs" dxfId="31" priority="48091" operator="lessThan">
      <formula>0</formula>
    </cfRule>
    <cfRule type="cellIs" dxfId="32" priority="33573" operator="lessThan">
      <formula>0</formula>
    </cfRule>
  </conditionalFormatting>
  <conditionalFormatting sqref="D1173">
    <cfRule type="expression" dxfId="30" priority="4537">
      <formula>$L1173=0</formula>
    </cfRule>
  </conditionalFormatting>
  <conditionalFormatting sqref="E1173:G1173">
    <cfRule type="expression" dxfId="30" priority="11795">
      <formula>$L1173=0</formula>
    </cfRule>
  </conditionalFormatting>
  <conditionalFormatting sqref="F1173:G1173">
    <cfRule type="cellIs" dxfId="31" priority="48090" operator="lessThan">
      <formula>0</formula>
    </cfRule>
    <cfRule type="cellIs" dxfId="32" priority="33572" operator="lessThan">
      <formula>0</formula>
    </cfRule>
  </conditionalFormatting>
  <conditionalFormatting sqref="H1173">
    <cfRule type="expression" dxfId="30" priority="4536">
      <formula>$L1173=0</formula>
    </cfRule>
  </conditionalFormatting>
  <conditionalFormatting sqref="I1173:K1173">
    <cfRule type="expression" dxfId="30" priority="11794">
      <formula>$L1173=0</formula>
    </cfRule>
  </conditionalFormatting>
  <conditionalFormatting sqref="J1173:K1173">
    <cfRule type="cellIs" dxfId="31" priority="48089" operator="lessThan">
      <formula>0</formula>
    </cfRule>
    <cfRule type="cellIs" dxfId="32" priority="33571" operator="lessThan">
      <formula>0</formula>
    </cfRule>
  </conditionalFormatting>
  <conditionalFormatting sqref="L1173">
    <cfRule type="expression" dxfId="30" priority="4535">
      <formula>$L1173=0</formula>
    </cfRule>
  </conditionalFormatting>
  <conditionalFormatting sqref="M1173:O1173">
    <cfRule type="expression" dxfId="30" priority="11793">
      <formula>$L1173=0</formula>
    </cfRule>
  </conditionalFormatting>
  <conditionalFormatting sqref="N1173:O1173">
    <cfRule type="cellIs" dxfId="31" priority="48088" operator="lessThan">
      <formula>0</formula>
    </cfRule>
    <cfRule type="cellIs" dxfId="32" priority="33570" operator="lessThan">
      <formula>0</formula>
    </cfRule>
  </conditionalFormatting>
  <conditionalFormatting sqref="P1173">
    <cfRule type="expression" dxfId="30" priority="4534">
      <formula>$L1173=0</formula>
    </cfRule>
  </conditionalFormatting>
  <conditionalFormatting sqref="Q1173:S1173">
    <cfRule type="expression" dxfId="30" priority="11792">
      <formula>$L1173=0</formula>
    </cfRule>
  </conditionalFormatting>
  <conditionalFormatting sqref="R1173:S1173">
    <cfRule type="cellIs" dxfId="31" priority="48087" operator="lessThan">
      <formula>0</formula>
    </cfRule>
    <cfRule type="cellIs" dxfId="32" priority="33569" operator="lessThan">
      <formula>0</formula>
    </cfRule>
  </conditionalFormatting>
  <conditionalFormatting sqref="T1173">
    <cfRule type="expression" dxfId="30" priority="4533">
      <formula>$L1173=0</formula>
    </cfRule>
  </conditionalFormatting>
  <conditionalFormatting sqref="U1173:W1173">
    <cfRule type="expression" dxfId="30" priority="11791">
      <formula>$L1173=0</formula>
    </cfRule>
  </conditionalFormatting>
  <conditionalFormatting sqref="V1173:W1173">
    <cfRule type="cellIs" dxfId="31" priority="48086" operator="lessThan">
      <formula>0</formula>
    </cfRule>
    <cfRule type="cellIs" dxfId="32" priority="33568" operator="lessThan">
      <formula>0</formula>
    </cfRule>
  </conditionalFormatting>
  <conditionalFormatting sqref="X1173">
    <cfRule type="expression" dxfId="30" priority="4532">
      <formula>$L1173=0</formula>
    </cfRule>
  </conditionalFormatting>
  <conditionalFormatting sqref="Y1173:AA1173">
    <cfRule type="expression" dxfId="30" priority="11790">
      <formula>$L1173=0</formula>
    </cfRule>
  </conditionalFormatting>
  <conditionalFormatting sqref="Z1173:AA1173">
    <cfRule type="cellIs" dxfId="31" priority="48085" operator="lessThan">
      <formula>0</formula>
    </cfRule>
    <cfRule type="cellIs" dxfId="32" priority="33567" operator="lessThan">
      <formula>0</formula>
    </cfRule>
  </conditionalFormatting>
  <conditionalFormatting sqref="AB1173">
    <cfRule type="expression" dxfId="30" priority="4531">
      <formula>$L1173=0</formula>
    </cfRule>
  </conditionalFormatting>
  <conditionalFormatting sqref="D1174">
    <cfRule type="expression" dxfId="30" priority="19048">
      <formula>$L1174=0</formula>
    </cfRule>
  </conditionalFormatting>
  <conditionalFormatting sqref="H1174">
    <cfRule type="expression" dxfId="30" priority="19047">
      <formula>$L1174=0</formula>
    </cfRule>
  </conditionalFormatting>
  <conditionalFormatting sqref="L1174">
    <cfRule type="expression" dxfId="30" priority="19046">
      <formula>$L1174=0</formula>
    </cfRule>
  </conditionalFormatting>
  <conditionalFormatting sqref="P1174">
    <cfRule type="expression" dxfId="30" priority="19045">
      <formula>$L1174=0</formula>
    </cfRule>
  </conditionalFormatting>
  <conditionalFormatting sqref="T1174">
    <cfRule type="expression" dxfId="30" priority="19044">
      <formula>$L1174=0</formula>
    </cfRule>
  </conditionalFormatting>
  <conditionalFormatting sqref="X1174">
    <cfRule type="expression" dxfId="30" priority="19043">
      <formula>$L1174=0</formula>
    </cfRule>
  </conditionalFormatting>
  <conditionalFormatting sqref="AB1174">
    <cfRule type="expression" dxfId="30" priority="19042">
      <formula>$L1174=0</formula>
    </cfRule>
  </conditionalFormatting>
  <conditionalFormatting sqref="A1175:C1175">
    <cfRule type="expression" dxfId="30" priority="11789">
      <formula>$L1175=0</formula>
    </cfRule>
  </conditionalFormatting>
  <conditionalFormatting sqref="B1175:C1175">
    <cfRule type="cellIs" dxfId="31" priority="48084" operator="lessThan">
      <formula>0</formula>
    </cfRule>
    <cfRule type="cellIs" dxfId="32" priority="33566" operator="lessThan">
      <formula>0</formula>
    </cfRule>
  </conditionalFormatting>
  <conditionalFormatting sqref="D1175">
    <cfRule type="expression" dxfId="30" priority="4530">
      <formula>$L1175=0</formula>
    </cfRule>
  </conditionalFormatting>
  <conditionalFormatting sqref="E1175:G1175">
    <cfRule type="expression" dxfId="30" priority="11788">
      <formula>$L1175=0</formula>
    </cfRule>
  </conditionalFormatting>
  <conditionalFormatting sqref="F1175:G1175">
    <cfRule type="cellIs" dxfId="31" priority="48083" operator="lessThan">
      <formula>0</formula>
    </cfRule>
    <cfRule type="cellIs" dxfId="32" priority="33565" operator="lessThan">
      <formula>0</formula>
    </cfRule>
  </conditionalFormatting>
  <conditionalFormatting sqref="H1175">
    <cfRule type="expression" dxfId="30" priority="4529">
      <formula>$L1175=0</formula>
    </cfRule>
  </conditionalFormatting>
  <conditionalFormatting sqref="I1175:K1175">
    <cfRule type="expression" dxfId="30" priority="11787">
      <formula>$L1175=0</formula>
    </cfRule>
  </conditionalFormatting>
  <conditionalFormatting sqref="J1175:K1175">
    <cfRule type="cellIs" dxfId="31" priority="48082" operator="lessThan">
      <formula>0</formula>
    </cfRule>
    <cfRule type="cellIs" dxfId="32" priority="33564" operator="lessThan">
      <formula>0</formula>
    </cfRule>
  </conditionalFormatting>
  <conditionalFormatting sqref="L1175">
    <cfRule type="expression" dxfId="30" priority="4528">
      <formula>$L1175=0</formula>
    </cfRule>
  </conditionalFormatting>
  <conditionalFormatting sqref="M1175:O1175">
    <cfRule type="expression" dxfId="30" priority="11786">
      <formula>$L1175=0</formula>
    </cfRule>
  </conditionalFormatting>
  <conditionalFormatting sqref="N1175:O1175">
    <cfRule type="cellIs" dxfId="31" priority="48081" operator="lessThan">
      <formula>0</formula>
    </cfRule>
    <cfRule type="cellIs" dxfId="32" priority="33563" operator="lessThan">
      <formula>0</formula>
    </cfRule>
  </conditionalFormatting>
  <conditionalFormatting sqref="P1175">
    <cfRule type="expression" dxfId="30" priority="4527">
      <formula>$L1175=0</formula>
    </cfRule>
  </conditionalFormatting>
  <conditionalFormatting sqref="Q1175:S1175">
    <cfRule type="expression" dxfId="30" priority="11785">
      <formula>$L1175=0</formula>
    </cfRule>
  </conditionalFormatting>
  <conditionalFormatting sqref="R1175:S1175">
    <cfRule type="cellIs" dxfId="31" priority="48080" operator="lessThan">
      <formula>0</formula>
    </cfRule>
    <cfRule type="cellIs" dxfId="32" priority="33562" operator="lessThan">
      <formula>0</formula>
    </cfRule>
  </conditionalFormatting>
  <conditionalFormatting sqref="T1175">
    <cfRule type="expression" dxfId="30" priority="4526">
      <formula>$L1175=0</formula>
    </cfRule>
  </conditionalFormatting>
  <conditionalFormatting sqref="U1175:W1175">
    <cfRule type="expression" dxfId="30" priority="11784">
      <formula>$L1175=0</formula>
    </cfRule>
  </conditionalFormatting>
  <conditionalFormatting sqref="V1175:W1175">
    <cfRule type="cellIs" dxfId="31" priority="48079" operator="lessThan">
      <formula>0</formula>
    </cfRule>
    <cfRule type="cellIs" dxfId="32" priority="33561" operator="lessThan">
      <formula>0</formula>
    </cfRule>
  </conditionalFormatting>
  <conditionalFormatting sqref="X1175">
    <cfRule type="expression" dxfId="30" priority="4525">
      <formula>$L1175=0</formula>
    </cfRule>
  </conditionalFormatting>
  <conditionalFormatting sqref="Y1175:AA1175">
    <cfRule type="expression" dxfId="30" priority="11783">
      <formula>$L1175=0</formula>
    </cfRule>
  </conditionalFormatting>
  <conditionalFormatting sqref="Z1175:AA1175">
    <cfRule type="cellIs" dxfId="31" priority="48078" operator="lessThan">
      <formula>0</formula>
    </cfRule>
    <cfRule type="cellIs" dxfId="32" priority="33560" operator="lessThan">
      <formula>0</formula>
    </cfRule>
  </conditionalFormatting>
  <conditionalFormatting sqref="AB1175">
    <cfRule type="expression" dxfId="30" priority="4524">
      <formula>$L1175=0</formula>
    </cfRule>
  </conditionalFormatting>
  <conditionalFormatting sqref="D1176">
    <cfRule type="expression" dxfId="30" priority="19041">
      <formula>$L1176=0</formula>
    </cfRule>
  </conditionalFormatting>
  <conditionalFormatting sqref="H1176">
    <cfRule type="expression" dxfId="30" priority="19040">
      <formula>$L1176=0</formula>
    </cfRule>
  </conditionalFormatting>
  <conditionalFormatting sqref="L1176">
    <cfRule type="expression" dxfId="30" priority="19039">
      <formula>$L1176=0</formula>
    </cfRule>
  </conditionalFormatting>
  <conditionalFormatting sqref="P1176">
    <cfRule type="expression" dxfId="30" priority="19038">
      <formula>$L1176=0</formula>
    </cfRule>
  </conditionalFormatting>
  <conditionalFormatting sqref="T1176">
    <cfRule type="expression" dxfId="30" priority="19037">
      <formula>$L1176=0</formula>
    </cfRule>
  </conditionalFormatting>
  <conditionalFormatting sqref="X1176">
    <cfRule type="expression" dxfId="30" priority="19036">
      <formula>$L1176=0</formula>
    </cfRule>
  </conditionalFormatting>
  <conditionalFormatting sqref="AB1176">
    <cfRule type="expression" dxfId="30" priority="19035">
      <formula>$L1176=0</formula>
    </cfRule>
  </conditionalFormatting>
  <conditionalFormatting sqref="A1177:C1177">
    <cfRule type="expression" dxfId="30" priority="11782">
      <formula>$L1177=0</formula>
    </cfRule>
  </conditionalFormatting>
  <conditionalFormatting sqref="B1177:C1177">
    <cfRule type="cellIs" dxfId="31" priority="48077" operator="lessThan">
      <formula>0</formula>
    </cfRule>
    <cfRule type="cellIs" dxfId="32" priority="33559" operator="lessThan">
      <formula>0</formula>
    </cfRule>
  </conditionalFormatting>
  <conditionalFormatting sqref="D1177">
    <cfRule type="expression" dxfId="30" priority="4523">
      <formula>$L1177=0</formula>
    </cfRule>
  </conditionalFormatting>
  <conditionalFormatting sqref="E1177:G1177">
    <cfRule type="expression" dxfId="30" priority="11781">
      <formula>$L1177=0</formula>
    </cfRule>
  </conditionalFormatting>
  <conditionalFormatting sqref="F1177:G1177">
    <cfRule type="cellIs" dxfId="31" priority="48076" operator="lessThan">
      <formula>0</formula>
    </cfRule>
    <cfRule type="cellIs" dxfId="32" priority="33558" operator="lessThan">
      <formula>0</formula>
    </cfRule>
  </conditionalFormatting>
  <conditionalFormatting sqref="H1177">
    <cfRule type="expression" dxfId="30" priority="4522">
      <formula>$L1177=0</formula>
    </cfRule>
  </conditionalFormatting>
  <conditionalFormatting sqref="I1177:K1177">
    <cfRule type="expression" dxfId="30" priority="11780">
      <formula>$L1177=0</formula>
    </cfRule>
  </conditionalFormatting>
  <conditionalFormatting sqref="J1177:K1177">
    <cfRule type="cellIs" dxfId="31" priority="48075" operator="lessThan">
      <formula>0</formula>
    </cfRule>
    <cfRule type="cellIs" dxfId="32" priority="33557" operator="lessThan">
      <formula>0</formula>
    </cfRule>
  </conditionalFormatting>
  <conditionalFormatting sqref="L1177">
    <cfRule type="expression" dxfId="30" priority="4521">
      <formula>$L1177=0</formula>
    </cfRule>
  </conditionalFormatting>
  <conditionalFormatting sqref="M1177:O1177">
    <cfRule type="expression" dxfId="30" priority="11779">
      <formula>$L1177=0</formula>
    </cfRule>
  </conditionalFormatting>
  <conditionalFormatting sqref="N1177:O1177">
    <cfRule type="cellIs" dxfId="31" priority="48074" operator="lessThan">
      <formula>0</formula>
    </cfRule>
    <cfRule type="cellIs" dxfId="32" priority="33556" operator="lessThan">
      <formula>0</formula>
    </cfRule>
  </conditionalFormatting>
  <conditionalFormatting sqref="P1177">
    <cfRule type="expression" dxfId="30" priority="4520">
      <formula>$L1177=0</formula>
    </cfRule>
  </conditionalFormatting>
  <conditionalFormatting sqref="Q1177:S1177">
    <cfRule type="expression" dxfId="30" priority="11778">
      <formula>$L1177=0</formula>
    </cfRule>
  </conditionalFormatting>
  <conditionalFormatting sqref="R1177:S1177">
    <cfRule type="cellIs" dxfId="31" priority="48073" operator="lessThan">
      <formula>0</formula>
    </cfRule>
    <cfRule type="cellIs" dxfId="32" priority="33555" operator="lessThan">
      <formula>0</formula>
    </cfRule>
  </conditionalFormatting>
  <conditionalFormatting sqref="T1177">
    <cfRule type="expression" dxfId="30" priority="4519">
      <formula>$L1177=0</formula>
    </cfRule>
  </conditionalFormatting>
  <conditionalFormatting sqref="U1177:W1177">
    <cfRule type="expression" dxfId="30" priority="11777">
      <formula>$L1177=0</formula>
    </cfRule>
  </conditionalFormatting>
  <conditionalFormatting sqref="V1177:W1177">
    <cfRule type="cellIs" dxfId="31" priority="48072" operator="lessThan">
      <formula>0</formula>
    </cfRule>
    <cfRule type="cellIs" dxfId="32" priority="33554" operator="lessThan">
      <formula>0</formula>
    </cfRule>
  </conditionalFormatting>
  <conditionalFormatting sqref="X1177">
    <cfRule type="expression" dxfId="30" priority="4518">
      <formula>$L1177=0</formula>
    </cfRule>
  </conditionalFormatting>
  <conditionalFormatting sqref="Y1177:AA1177">
    <cfRule type="expression" dxfId="30" priority="11776">
      <formula>$L1177=0</formula>
    </cfRule>
  </conditionalFormatting>
  <conditionalFormatting sqref="Z1177:AA1177">
    <cfRule type="cellIs" dxfId="31" priority="48071" operator="lessThan">
      <formula>0</formula>
    </cfRule>
    <cfRule type="cellIs" dxfId="32" priority="33553" operator="lessThan">
      <formula>0</formula>
    </cfRule>
  </conditionalFormatting>
  <conditionalFormatting sqref="AB1177">
    <cfRule type="expression" dxfId="30" priority="4517">
      <formula>$L1177=0</formula>
    </cfRule>
  </conditionalFormatting>
  <conditionalFormatting sqref="D1178">
    <cfRule type="expression" dxfId="30" priority="19034">
      <formula>$L1178=0</formula>
    </cfRule>
  </conditionalFormatting>
  <conditionalFormatting sqref="H1178">
    <cfRule type="expression" dxfId="30" priority="19033">
      <formula>$L1178=0</formula>
    </cfRule>
  </conditionalFormatting>
  <conditionalFormatting sqref="L1178">
    <cfRule type="expression" dxfId="30" priority="19032">
      <formula>$L1178=0</formula>
    </cfRule>
  </conditionalFormatting>
  <conditionalFormatting sqref="P1178">
    <cfRule type="expression" dxfId="30" priority="19031">
      <formula>$L1178=0</formula>
    </cfRule>
  </conditionalFormatting>
  <conditionalFormatting sqref="T1178">
    <cfRule type="expression" dxfId="30" priority="19030">
      <formula>$L1178=0</formula>
    </cfRule>
  </conditionalFormatting>
  <conditionalFormatting sqref="X1178">
    <cfRule type="expression" dxfId="30" priority="19029">
      <formula>$L1178=0</formula>
    </cfRule>
  </conditionalFormatting>
  <conditionalFormatting sqref="AB1178">
    <cfRule type="expression" dxfId="30" priority="19028">
      <formula>$L1178=0</formula>
    </cfRule>
  </conditionalFormatting>
  <conditionalFormatting sqref="A1179:C1179">
    <cfRule type="expression" dxfId="30" priority="11775">
      <formula>$L1179=0</formula>
    </cfRule>
  </conditionalFormatting>
  <conditionalFormatting sqref="B1179:C1179">
    <cfRule type="cellIs" dxfId="31" priority="48070" operator="lessThan">
      <formula>0</formula>
    </cfRule>
    <cfRule type="cellIs" dxfId="32" priority="33552" operator="lessThan">
      <formula>0</formula>
    </cfRule>
  </conditionalFormatting>
  <conditionalFormatting sqref="D1179">
    <cfRule type="expression" dxfId="30" priority="4516">
      <formula>$L1179=0</formula>
    </cfRule>
  </conditionalFormatting>
  <conditionalFormatting sqref="E1179:G1179">
    <cfRule type="expression" dxfId="30" priority="11774">
      <formula>$L1179=0</formula>
    </cfRule>
  </conditionalFormatting>
  <conditionalFormatting sqref="F1179:G1179">
    <cfRule type="cellIs" dxfId="31" priority="48069" operator="lessThan">
      <formula>0</formula>
    </cfRule>
    <cfRule type="cellIs" dxfId="32" priority="33551" operator="lessThan">
      <formula>0</formula>
    </cfRule>
  </conditionalFormatting>
  <conditionalFormatting sqref="H1179">
    <cfRule type="expression" dxfId="30" priority="4515">
      <formula>$L1179=0</formula>
    </cfRule>
  </conditionalFormatting>
  <conditionalFormatting sqref="I1179:K1179">
    <cfRule type="expression" dxfId="30" priority="11773">
      <formula>$L1179=0</formula>
    </cfRule>
  </conditionalFormatting>
  <conditionalFormatting sqref="J1179:K1179">
    <cfRule type="cellIs" dxfId="31" priority="48068" operator="lessThan">
      <formula>0</formula>
    </cfRule>
    <cfRule type="cellIs" dxfId="32" priority="33550" operator="lessThan">
      <formula>0</formula>
    </cfRule>
  </conditionalFormatting>
  <conditionalFormatting sqref="L1179">
    <cfRule type="expression" dxfId="30" priority="4514">
      <formula>$L1179=0</formula>
    </cfRule>
  </conditionalFormatting>
  <conditionalFormatting sqref="M1179:O1179">
    <cfRule type="expression" dxfId="30" priority="11772">
      <formula>$L1179=0</formula>
    </cfRule>
  </conditionalFormatting>
  <conditionalFormatting sqref="N1179:O1179">
    <cfRule type="cellIs" dxfId="31" priority="48067" operator="lessThan">
      <formula>0</formula>
    </cfRule>
    <cfRule type="cellIs" dxfId="32" priority="33549" operator="lessThan">
      <formula>0</formula>
    </cfRule>
  </conditionalFormatting>
  <conditionalFormatting sqref="P1179">
    <cfRule type="expression" dxfId="30" priority="4513">
      <formula>$L1179=0</formula>
    </cfRule>
  </conditionalFormatting>
  <conditionalFormatting sqref="Q1179:S1179">
    <cfRule type="expression" dxfId="30" priority="11771">
      <formula>$L1179=0</formula>
    </cfRule>
  </conditionalFormatting>
  <conditionalFormatting sqref="R1179:S1179">
    <cfRule type="cellIs" dxfId="31" priority="48066" operator="lessThan">
      <formula>0</formula>
    </cfRule>
    <cfRule type="cellIs" dxfId="32" priority="33548" operator="lessThan">
      <formula>0</formula>
    </cfRule>
  </conditionalFormatting>
  <conditionalFormatting sqref="T1179">
    <cfRule type="expression" dxfId="30" priority="4512">
      <formula>$L1179=0</formula>
    </cfRule>
  </conditionalFormatting>
  <conditionalFormatting sqref="U1179:W1179">
    <cfRule type="expression" dxfId="30" priority="11770">
      <formula>$L1179=0</formula>
    </cfRule>
  </conditionalFormatting>
  <conditionalFormatting sqref="V1179:W1179">
    <cfRule type="cellIs" dxfId="31" priority="48065" operator="lessThan">
      <formula>0</formula>
    </cfRule>
    <cfRule type="cellIs" dxfId="32" priority="33547" operator="lessThan">
      <formula>0</formula>
    </cfRule>
  </conditionalFormatting>
  <conditionalFormatting sqref="X1179">
    <cfRule type="expression" dxfId="30" priority="4511">
      <formula>$L1179=0</formula>
    </cfRule>
  </conditionalFormatting>
  <conditionalFormatting sqref="Y1179:AA1179">
    <cfRule type="expression" dxfId="30" priority="11769">
      <formula>$L1179=0</formula>
    </cfRule>
  </conditionalFormatting>
  <conditionalFormatting sqref="Z1179:AA1179">
    <cfRule type="cellIs" dxfId="31" priority="48064" operator="lessThan">
      <formula>0</formula>
    </cfRule>
    <cfRule type="cellIs" dxfId="32" priority="33546" operator="lessThan">
      <formula>0</formula>
    </cfRule>
  </conditionalFormatting>
  <conditionalFormatting sqref="AB1179">
    <cfRule type="expression" dxfId="30" priority="4510">
      <formula>$L1179=0</formula>
    </cfRule>
  </conditionalFormatting>
  <conditionalFormatting sqref="D1180">
    <cfRule type="expression" dxfId="30" priority="19027">
      <formula>$L1180=0</formula>
    </cfRule>
  </conditionalFormatting>
  <conditionalFormatting sqref="H1180">
    <cfRule type="expression" dxfId="30" priority="19026">
      <formula>$L1180=0</formula>
    </cfRule>
  </conditionalFormatting>
  <conditionalFormatting sqref="L1180">
    <cfRule type="expression" dxfId="30" priority="19025">
      <formula>$L1180=0</formula>
    </cfRule>
  </conditionalFormatting>
  <conditionalFormatting sqref="P1180">
    <cfRule type="expression" dxfId="30" priority="19024">
      <formula>$L1180=0</formula>
    </cfRule>
  </conditionalFormatting>
  <conditionalFormatting sqref="T1180">
    <cfRule type="expression" dxfId="30" priority="19023">
      <formula>$L1180=0</formula>
    </cfRule>
  </conditionalFormatting>
  <conditionalFormatting sqref="X1180">
    <cfRule type="expression" dxfId="30" priority="19022">
      <formula>$L1180=0</formula>
    </cfRule>
  </conditionalFormatting>
  <conditionalFormatting sqref="AB1180">
    <cfRule type="expression" dxfId="30" priority="19021">
      <formula>$L1180=0</formula>
    </cfRule>
  </conditionalFormatting>
  <conditionalFormatting sqref="A1181:C1181">
    <cfRule type="expression" dxfId="30" priority="11768">
      <formula>$L1181=0</formula>
    </cfRule>
  </conditionalFormatting>
  <conditionalFormatting sqref="B1181:C1181">
    <cfRule type="cellIs" dxfId="31" priority="48063" operator="lessThan">
      <formula>0</formula>
    </cfRule>
    <cfRule type="cellIs" dxfId="32" priority="33545" operator="lessThan">
      <formula>0</formula>
    </cfRule>
  </conditionalFormatting>
  <conditionalFormatting sqref="D1181">
    <cfRule type="expression" dxfId="30" priority="4509">
      <formula>$L1181=0</formula>
    </cfRule>
  </conditionalFormatting>
  <conditionalFormatting sqref="E1181:G1181">
    <cfRule type="expression" dxfId="30" priority="11767">
      <formula>$L1181=0</formula>
    </cfRule>
  </conditionalFormatting>
  <conditionalFormatting sqref="F1181:G1181">
    <cfRule type="cellIs" dxfId="31" priority="48062" operator="lessThan">
      <formula>0</formula>
    </cfRule>
    <cfRule type="cellIs" dxfId="32" priority="33544" operator="lessThan">
      <formula>0</formula>
    </cfRule>
  </conditionalFormatting>
  <conditionalFormatting sqref="H1181">
    <cfRule type="expression" dxfId="30" priority="4508">
      <formula>$L1181=0</formula>
    </cfRule>
  </conditionalFormatting>
  <conditionalFormatting sqref="I1181:K1181">
    <cfRule type="expression" dxfId="30" priority="11766">
      <formula>$L1181=0</formula>
    </cfRule>
  </conditionalFormatting>
  <conditionalFormatting sqref="J1181:K1181">
    <cfRule type="cellIs" dxfId="31" priority="48061" operator="lessThan">
      <formula>0</formula>
    </cfRule>
    <cfRule type="cellIs" dxfId="32" priority="33543" operator="lessThan">
      <formula>0</formula>
    </cfRule>
  </conditionalFormatting>
  <conditionalFormatting sqref="L1181">
    <cfRule type="expression" dxfId="30" priority="4507">
      <formula>$L1181=0</formula>
    </cfRule>
  </conditionalFormatting>
  <conditionalFormatting sqref="M1181:O1181">
    <cfRule type="expression" dxfId="30" priority="11765">
      <formula>$L1181=0</formula>
    </cfRule>
  </conditionalFormatting>
  <conditionalFormatting sqref="N1181:O1181">
    <cfRule type="cellIs" dxfId="31" priority="48060" operator="lessThan">
      <formula>0</formula>
    </cfRule>
    <cfRule type="cellIs" dxfId="32" priority="33542" operator="lessThan">
      <formula>0</formula>
    </cfRule>
  </conditionalFormatting>
  <conditionalFormatting sqref="P1181">
    <cfRule type="expression" dxfId="30" priority="4506">
      <formula>$L1181=0</formula>
    </cfRule>
  </conditionalFormatting>
  <conditionalFormatting sqref="Q1181:S1181">
    <cfRule type="expression" dxfId="30" priority="11764">
      <formula>$L1181=0</formula>
    </cfRule>
  </conditionalFormatting>
  <conditionalFormatting sqref="R1181:S1181">
    <cfRule type="cellIs" dxfId="31" priority="48059" operator="lessThan">
      <formula>0</formula>
    </cfRule>
    <cfRule type="cellIs" dxfId="32" priority="33541" operator="lessThan">
      <formula>0</formula>
    </cfRule>
  </conditionalFormatting>
  <conditionalFormatting sqref="T1181">
    <cfRule type="expression" dxfId="30" priority="4505">
      <formula>$L1181=0</formula>
    </cfRule>
  </conditionalFormatting>
  <conditionalFormatting sqref="U1181:W1181">
    <cfRule type="expression" dxfId="30" priority="11763">
      <formula>$L1181=0</formula>
    </cfRule>
  </conditionalFormatting>
  <conditionalFormatting sqref="V1181:W1181">
    <cfRule type="cellIs" dxfId="31" priority="48058" operator="lessThan">
      <formula>0</formula>
    </cfRule>
    <cfRule type="cellIs" dxfId="32" priority="33540" operator="lessThan">
      <formula>0</formula>
    </cfRule>
  </conditionalFormatting>
  <conditionalFormatting sqref="X1181">
    <cfRule type="expression" dxfId="30" priority="4504">
      <formula>$L1181=0</formula>
    </cfRule>
  </conditionalFormatting>
  <conditionalFormatting sqref="Y1181:AA1181">
    <cfRule type="expression" dxfId="30" priority="11762">
      <formula>$L1181=0</formula>
    </cfRule>
  </conditionalFormatting>
  <conditionalFormatting sqref="Z1181:AA1181">
    <cfRule type="cellIs" dxfId="31" priority="48057" operator="lessThan">
      <formula>0</formula>
    </cfRule>
    <cfRule type="cellIs" dxfId="32" priority="33539" operator="lessThan">
      <formula>0</formula>
    </cfRule>
  </conditionalFormatting>
  <conditionalFormatting sqref="AB1181">
    <cfRule type="expression" dxfId="30" priority="4503">
      <formula>$L1181=0</formula>
    </cfRule>
  </conditionalFormatting>
  <conditionalFormatting sqref="D1182">
    <cfRule type="expression" dxfId="30" priority="19020">
      <formula>$L1182=0</formula>
    </cfRule>
  </conditionalFormatting>
  <conditionalFormatting sqref="H1182">
    <cfRule type="expression" dxfId="30" priority="19019">
      <formula>$L1182=0</formula>
    </cfRule>
  </conditionalFormatting>
  <conditionalFormatting sqref="L1182">
    <cfRule type="expression" dxfId="30" priority="19018">
      <formula>$L1182=0</formula>
    </cfRule>
  </conditionalFormatting>
  <conditionalFormatting sqref="P1182">
    <cfRule type="expression" dxfId="30" priority="19017">
      <formula>$L1182=0</formula>
    </cfRule>
  </conditionalFormatting>
  <conditionalFormatting sqref="T1182">
    <cfRule type="expression" dxfId="30" priority="19016">
      <formula>$L1182=0</formula>
    </cfRule>
  </conditionalFormatting>
  <conditionalFormatting sqref="X1182">
    <cfRule type="expression" dxfId="30" priority="19015">
      <formula>$L1182=0</formula>
    </cfRule>
  </conditionalFormatting>
  <conditionalFormatting sqref="AB1182">
    <cfRule type="expression" dxfId="30" priority="19014">
      <formula>$L1182=0</formula>
    </cfRule>
  </conditionalFormatting>
  <conditionalFormatting sqref="A1183:C1183">
    <cfRule type="expression" dxfId="30" priority="11761">
      <formula>$L1183=0</formula>
    </cfRule>
  </conditionalFormatting>
  <conditionalFormatting sqref="B1183:C1183">
    <cfRule type="cellIs" dxfId="31" priority="48056" operator="lessThan">
      <formula>0</formula>
    </cfRule>
    <cfRule type="cellIs" dxfId="32" priority="33538" operator="lessThan">
      <formula>0</formula>
    </cfRule>
  </conditionalFormatting>
  <conditionalFormatting sqref="D1183">
    <cfRule type="expression" dxfId="30" priority="4502">
      <formula>$L1183=0</formula>
    </cfRule>
  </conditionalFormatting>
  <conditionalFormatting sqref="E1183:G1183">
    <cfRule type="expression" dxfId="30" priority="11760">
      <formula>$L1183=0</formula>
    </cfRule>
  </conditionalFormatting>
  <conditionalFormatting sqref="F1183:G1183">
    <cfRule type="cellIs" dxfId="31" priority="48055" operator="lessThan">
      <formula>0</formula>
    </cfRule>
    <cfRule type="cellIs" dxfId="32" priority="33537" operator="lessThan">
      <formula>0</formula>
    </cfRule>
  </conditionalFormatting>
  <conditionalFormatting sqref="H1183">
    <cfRule type="expression" dxfId="30" priority="4501">
      <formula>$L1183=0</formula>
    </cfRule>
  </conditionalFormatting>
  <conditionalFormatting sqref="I1183:K1183">
    <cfRule type="expression" dxfId="30" priority="11759">
      <formula>$L1183=0</formula>
    </cfRule>
  </conditionalFormatting>
  <conditionalFormatting sqref="J1183:K1183">
    <cfRule type="cellIs" dxfId="31" priority="48054" operator="lessThan">
      <formula>0</formula>
    </cfRule>
    <cfRule type="cellIs" dxfId="32" priority="33536" operator="lessThan">
      <formula>0</formula>
    </cfRule>
  </conditionalFormatting>
  <conditionalFormatting sqref="L1183">
    <cfRule type="expression" dxfId="30" priority="4500">
      <formula>$L1183=0</formula>
    </cfRule>
  </conditionalFormatting>
  <conditionalFormatting sqref="M1183:O1183">
    <cfRule type="expression" dxfId="30" priority="11758">
      <formula>$L1183=0</formula>
    </cfRule>
  </conditionalFormatting>
  <conditionalFormatting sqref="N1183:O1183">
    <cfRule type="cellIs" dxfId="31" priority="48053" operator="lessThan">
      <formula>0</formula>
    </cfRule>
    <cfRule type="cellIs" dxfId="32" priority="33535" operator="lessThan">
      <formula>0</formula>
    </cfRule>
  </conditionalFormatting>
  <conditionalFormatting sqref="P1183">
    <cfRule type="expression" dxfId="30" priority="4499">
      <formula>$L1183=0</formula>
    </cfRule>
  </conditionalFormatting>
  <conditionalFormatting sqref="Q1183:S1183">
    <cfRule type="expression" dxfId="30" priority="11757">
      <formula>$L1183=0</formula>
    </cfRule>
  </conditionalFormatting>
  <conditionalFormatting sqref="R1183:S1183">
    <cfRule type="cellIs" dxfId="31" priority="48052" operator="lessThan">
      <formula>0</formula>
    </cfRule>
    <cfRule type="cellIs" dxfId="32" priority="33534" operator="lessThan">
      <formula>0</formula>
    </cfRule>
  </conditionalFormatting>
  <conditionalFormatting sqref="T1183">
    <cfRule type="expression" dxfId="30" priority="4498">
      <formula>$L1183=0</formula>
    </cfRule>
  </conditionalFormatting>
  <conditionalFormatting sqref="U1183:W1183">
    <cfRule type="expression" dxfId="30" priority="11756">
      <formula>$L1183=0</formula>
    </cfRule>
  </conditionalFormatting>
  <conditionalFormatting sqref="V1183:W1183">
    <cfRule type="cellIs" dxfId="31" priority="48051" operator="lessThan">
      <formula>0</formula>
    </cfRule>
    <cfRule type="cellIs" dxfId="32" priority="33533" operator="lessThan">
      <formula>0</formula>
    </cfRule>
  </conditionalFormatting>
  <conditionalFormatting sqref="X1183">
    <cfRule type="expression" dxfId="30" priority="4497">
      <formula>$L1183=0</formula>
    </cfRule>
  </conditionalFormatting>
  <conditionalFormatting sqref="Y1183:AA1183">
    <cfRule type="expression" dxfId="30" priority="11755">
      <formula>$L1183=0</formula>
    </cfRule>
  </conditionalFormatting>
  <conditionalFormatting sqref="Z1183:AA1183">
    <cfRule type="cellIs" dxfId="31" priority="48050" operator="lessThan">
      <formula>0</formula>
    </cfRule>
    <cfRule type="cellIs" dxfId="32" priority="33532" operator="lessThan">
      <formula>0</formula>
    </cfRule>
  </conditionalFormatting>
  <conditionalFormatting sqref="AB1183">
    <cfRule type="expression" dxfId="30" priority="4496">
      <formula>$L1183=0</formula>
    </cfRule>
  </conditionalFormatting>
  <conditionalFormatting sqref="D1184">
    <cfRule type="expression" dxfId="30" priority="19013">
      <formula>$L1184=0</formula>
    </cfRule>
  </conditionalFormatting>
  <conditionalFormatting sqref="H1184">
    <cfRule type="expression" dxfId="30" priority="19012">
      <formula>$L1184=0</formula>
    </cfRule>
  </conditionalFormatting>
  <conditionalFormatting sqref="L1184">
    <cfRule type="expression" dxfId="30" priority="19011">
      <formula>$L1184=0</formula>
    </cfRule>
  </conditionalFormatting>
  <conditionalFormatting sqref="P1184">
    <cfRule type="expression" dxfId="30" priority="19010">
      <formula>$L1184=0</formula>
    </cfRule>
  </conditionalFormatting>
  <conditionalFormatting sqref="T1184">
    <cfRule type="expression" dxfId="30" priority="19009">
      <formula>$L1184=0</formula>
    </cfRule>
  </conditionalFormatting>
  <conditionalFormatting sqref="X1184">
    <cfRule type="expression" dxfId="30" priority="19008">
      <formula>$L1184=0</formula>
    </cfRule>
  </conditionalFormatting>
  <conditionalFormatting sqref="AB1184">
    <cfRule type="expression" dxfId="30" priority="19007">
      <formula>$L1184=0</formula>
    </cfRule>
  </conditionalFormatting>
  <conditionalFormatting sqref="A1185:C1185">
    <cfRule type="expression" dxfId="30" priority="11754">
      <formula>$L1185=0</formula>
    </cfRule>
  </conditionalFormatting>
  <conditionalFormatting sqref="B1185:C1185">
    <cfRule type="cellIs" dxfId="31" priority="48049" operator="lessThan">
      <formula>0</formula>
    </cfRule>
    <cfRule type="cellIs" dxfId="32" priority="33531" operator="lessThan">
      <formula>0</formula>
    </cfRule>
  </conditionalFormatting>
  <conditionalFormatting sqref="D1185">
    <cfRule type="expression" dxfId="30" priority="4495">
      <formula>$L1185=0</formula>
    </cfRule>
  </conditionalFormatting>
  <conditionalFormatting sqref="E1185:G1185">
    <cfRule type="expression" dxfId="30" priority="11753">
      <formula>$L1185=0</formula>
    </cfRule>
  </conditionalFormatting>
  <conditionalFormatting sqref="F1185:G1185">
    <cfRule type="cellIs" dxfId="31" priority="48048" operator="lessThan">
      <formula>0</formula>
    </cfRule>
    <cfRule type="cellIs" dxfId="32" priority="33530" operator="lessThan">
      <formula>0</formula>
    </cfRule>
  </conditionalFormatting>
  <conditionalFormatting sqref="H1185">
    <cfRule type="expression" dxfId="30" priority="4494">
      <formula>$L1185=0</formula>
    </cfRule>
  </conditionalFormatting>
  <conditionalFormatting sqref="I1185:K1185">
    <cfRule type="expression" dxfId="30" priority="11752">
      <formula>$L1185=0</formula>
    </cfRule>
  </conditionalFormatting>
  <conditionalFormatting sqref="J1185:K1185">
    <cfRule type="cellIs" dxfId="31" priority="48047" operator="lessThan">
      <formula>0</formula>
    </cfRule>
    <cfRule type="cellIs" dxfId="32" priority="33529" operator="lessThan">
      <formula>0</formula>
    </cfRule>
  </conditionalFormatting>
  <conditionalFormatting sqref="L1185">
    <cfRule type="expression" dxfId="30" priority="4493">
      <formula>$L1185=0</formula>
    </cfRule>
  </conditionalFormatting>
  <conditionalFormatting sqref="M1185:O1185">
    <cfRule type="expression" dxfId="30" priority="11751">
      <formula>$L1185=0</formula>
    </cfRule>
  </conditionalFormatting>
  <conditionalFormatting sqref="N1185:O1185">
    <cfRule type="cellIs" dxfId="31" priority="48046" operator="lessThan">
      <formula>0</formula>
    </cfRule>
    <cfRule type="cellIs" dxfId="32" priority="33528" operator="lessThan">
      <formula>0</formula>
    </cfRule>
  </conditionalFormatting>
  <conditionalFormatting sqref="P1185">
    <cfRule type="expression" dxfId="30" priority="4492">
      <formula>$L1185=0</formula>
    </cfRule>
  </conditionalFormatting>
  <conditionalFormatting sqref="Q1185:S1185">
    <cfRule type="expression" dxfId="30" priority="11750">
      <formula>$L1185=0</formula>
    </cfRule>
  </conditionalFormatting>
  <conditionalFormatting sqref="R1185:S1185">
    <cfRule type="cellIs" dxfId="31" priority="48045" operator="lessThan">
      <formula>0</formula>
    </cfRule>
    <cfRule type="cellIs" dxfId="32" priority="33527" operator="lessThan">
      <formula>0</formula>
    </cfRule>
  </conditionalFormatting>
  <conditionalFormatting sqref="T1185">
    <cfRule type="expression" dxfId="30" priority="4491">
      <formula>$L1185=0</formula>
    </cfRule>
  </conditionalFormatting>
  <conditionalFormatting sqref="U1185:W1185">
    <cfRule type="expression" dxfId="30" priority="11749">
      <formula>$L1185=0</formula>
    </cfRule>
  </conditionalFormatting>
  <conditionalFormatting sqref="V1185:W1185">
    <cfRule type="cellIs" dxfId="31" priority="48044" operator="lessThan">
      <formula>0</formula>
    </cfRule>
    <cfRule type="cellIs" dxfId="32" priority="33526" operator="lessThan">
      <formula>0</formula>
    </cfRule>
  </conditionalFormatting>
  <conditionalFormatting sqref="X1185">
    <cfRule type="expression" dxfId="30" priority="4490">
      <formula>$L1185=0</formula>
    </cfRule>
  </conditionalFormatting>
  <conditionalFormatting sqref="Y1185:AA1185">
    <cfRule type="expression" dxfId="30" priority="11748">
      <formula>$L1185=0</formula>
    </cfRule>
  </conditionalFormatting>
  <conditionalFormatting sqref="Z1185:AA1185">
    <cfRule type="cellIs" dxfId="31" priority="48043" operator="lessThan">
      <formula>0</formula>
    </cfRule>
    <cfRule type="cellIs" dxfId="32" priority="33525" operator="lessThan">
      <formula>0</formula>
    </cfRule>
  </conditionalFormatting>
  <conditionalFormatting sqref="AB1185">
    <cfRule type="expression" dxfId="30" priority="4489">
      <formula>$L1185=0</formula>
    </cfRule>
  </conditionalFormatting>
  <conditionalFormatting sqref="D1186">
    <cfRule type="expression" dxfId="30" priority="19006">
      <formula>$L1186=0</formula>
    </cfRule>
  </conditionalFormatting>
  <conditionalFormatting sqref="H1186">
    <cfRule type="expression" dxfId="30" priority="19005">
      <formula>$L1186=0</formula>
    </cfRule>
  </conditionalFormatting>
  <conditionalFormatting sqref="L1186">
    <cfRule type="expression" dxfId="30" priority="19004">
      <formula>$L1186=0</formula>
    </cfRule>
  </conditionalFormatting>
  <conditionalFormatting sqref="P1186">
    <cfRule type="expression" dxfId="30" priority="19003">
      <formula>$L1186=0</formula>
    </cfRule>
  </conditionalFormatting>
  <conditionalFormatting sqref="T1186">
    <cfRule type="expression" dxfId="30" priority="19002">
      <formula>$L1186=0</formula>
    </cfRule>
  </conditionalFormatting>
  <conditionalFormatting sqref="X1186">
    <cfRule type="expression" dxfId="30" priority="19001">
      <formula>$L1186=0</formula>
    </cfRule>
  </conditionalFormatting>
  <conditionalFormatting sqref="AB1186">
    <cfRule type="expression" dxfId="30" priority="19000">
      <formula>$L1186=0</formula>
    </cfRule>
  </conditionalFormatting>
  <conditionalFormatting sqref="A1187:C1187">
    <cfRule type="expression" dxfId="30" priority="11747">
      <formula>$L1187=0</formula>
    </cfRule>
  </conditionalFormatting>
  <conditionalFormatting sqref="B1187:C1187">
    <cfRule type="cellIs" dxfId="31" priority="48042" operator="lessThan">
      <formula>0</formula>
    </cfRule>
    <cfRule type="cellIs" dxfId="32" priority="33524" operator="lessThan">
      <formula>0</formula>
    </cfRule>
  </conditionalFormatting>
  <conditionalFormatting sqref="D1187">
    <cfRule type="expression" dxfId="30" priority="4488">
      <formula>$L1187=0</formula>
    </cfRule>
  </conditionalFormatting>
  <conditionalFormatting sqref="E1187:G1187">
    <cfRule type="expression" dxfId="30" priority="11746">
      <formula>$L1187=0</formula>
    </cfRule>
  </conditionalFormatting>
  <conditionalFormatting sqref="F1187:G1187">
    <cfRule type="cellIs" dxfId="31" priority="48041" operator="lessThan">
      <formula>0</formula>
    </cfRule>
    <cfRule type="cellIs" dxfId="32" priority="33523" operator="lessThan">
      <formula>0</formula>
    </cfRule>
  </conditionalFormatting>
  <conditionalFormatting sqref="H1187">
    <cfRule type="expression" dxfId="30" priority="4487">
      <formula>$L1187=0</formula>
    </cfRule>
  </conditionalFormatting>
  <conditionalFormatting sqref="I1187:K1187">
    <cfRule type="expression" dxfId="30" priority="11745">
      <formula>$L1187=0</formula>
    </cfRule>
  </conditionalFormatting>
  <conditionalFormatting sqref="J1187:K1187">
    <cfRule type="cellIs" dxfId="31" priority="48040" operator="lessThan">
      <formula>0</formula>
    </cfRule>
    <cfRule type="cellIs" dxfId="32" priority="33522" operator="lessThan">
      <formula>0</formula>
    </cfRule>
  </conditionalFormatting>
  <conditionalFormatting sqref="L1187">
    <cfRule type="expression" dxfId="30" priority="4486">
      <formula>$L1187=0</formula>
    </cfRule>
  </conditionalFormatting>
  <conditionalFormatting sqref="M1187:O1187">
    <cfRule type="expression" dxfId="30" priority="11744">
      <formula>$L1187=0</formula>
    </cfRule>
  </conditionalFormatting>
  <conditionalFormatting sqref="N1187:O1187">
    <cfRule type="cellIs" dxfId="31" priority="48039" operator="lessThan">
      <formula>0</formula>
    </cfRule>
    <cfRule type="cellIs" dxfId="32" priority="33521" operator="lessThan">
      <formula>0</formula>
    </cfRule>
  </conditionalFormatting>
  <conditionalFormatting sqref="P1187">
    <cfRule type="expression" dxfId="30" priority="4485">
      <formula>$L1187=0</formula>
    </cfRule>
  </conditionalFormatting>
  <conditionalFormatting sqref="Q1187:S1187">
    <cfRule type="expression" dxfId="30" priority="11743">
      <formula>$L1187=0</formula>
    </cfRule>
  </conditionalFormatting>
  <conditionalFormatting sqref="R1187:S1187">
    <cfRule type="cellIs" dxfId="31" priority="48038" operator="lessThan">
      <formula>0</formula>
    </cfRule>
    <cfRule type="cellIs" dxfId="32" priority="33520" operator="lessThan">
      <formula>0</formula>
    </cfRule>
  </conditionalFormatting>
  <conditionalFormatting sqref="T1187">
    <cfRule type="expression" dxfId="30" priority="4484">
      <formula>$L1187=0</formula>
    </cfRule>
  </conditionalFormatting>
  <conditionalFormatting sqref="U1187:W1187">
    <cfRule type="expression" dxfId="30" priority="11742">
      <formula>$L1187=0</formula>
    </cfRule>
  </conditionalFormatting>
  <conditionalFormatting sqref="V1187:W1187">
    <cfRule type="cellIs" dxfId="31" priority="48037" operator="lessThan">
      <formula>0</formula>
    </cfRule>
    <cfRule type="cellIs" dxfId="32" priority="33519" operator="lessThan">
      <formula>0</formula>
    </cfRule>
  </conditionalFormatting>
  <conditionalFormatting sqref="X1187">
    <cfRule type="expression" dxfId="30" priority="4483">
      <formula>$L1187=0</formula>
    </cfRule>
  </conditionalFormatting>
  <conditionalFormatting sqref="Y1187:AA1187">
    <cfRule type="expression" dxfId="30" priority="11741">
      <formula>$L1187=0</formula>
    </cfRule>
  </conditionalFormatting>
  <conditionalFormatting sqref="Z1187:AA1187">
    <cfRule type="cellIs" dxfId="31" priority="48036" operator="lessThan">
      <formula>0</formula>
    </cfRule>
    <cfRule type="cellIs" dxfId="32" priority="33518" operator="lessThan">
      <formula>0</formula>
    </cfRule>
  </conditionalFormatting>
  <conditionalFormatting sqref="AB1187">
    <cfRule type="expression" dxfId="30" priority="4482">
      <formula>$L1187=0</formula>
    </cfRule>
  </conditionalFormatting>
  <conditionalFormatting sqref="D1188">
    <cfRule type="expression" dxfId="30" priority="18999">
      <formula>$L1188=0</formula>
    </cfRule>
  </conditionalFormatting>
  <conditionalFormatting sqref="H1188">
    <cfRule type="expression" dxfId="30" priority="18998">
      <formula>$L1188=0</formula>
    </cfRule>
  </conditionalFormatting>
  <conditionalFormatting sqref="L1188">
    <cfRule type="expression" dxfId="30" priority="18997">
      <formula>$L1188=0</formula>
    </cfRule>
  </conditionalFormatting>
  <conditionalFormatting sqref="P1188">
    <cfRule type="expression" dxfId="30" priority="18996">
      <formula>$L1188=0</formula>
    </cfRule>
  </conditionalFormatting>
  <conditionalFormatting sqref="T1188">
    <cfRule type="expression" dxfId="30" priority="18995">
      <formula>$L1188=0</formula>
    </cfRule>
  </conditionalFormatting>
  <conditionalFormatting sqref="X1188">
    <cfRule type="expression" dxfId="30" priority="18994">
      <formula>$L1188=0</formula>
    </cfRule>
  </conditionalFormatting>
  <conditionalFormatting sqref="AB1188">
    <cfRule type="expression" dxfId="30" priority="18993">
      <formula>$L1188=0</formula>
    </cfRule>
  </conditionalFormatting>
  <conditionalFormatting sqref="A1189:C1189">
    <cfRule type="expression" dxfId="30" priority="11740">
      <formula>$L1189=0</formula>
    </cfRule>
  </conditionalFormatting>
  <conditionalFormatting sqref="B1189:C1189">
    <cfRule type="cellIs" dxfId="31" priority="48035" operator="lessThan">
      <formula>0</formula>
    </cfRule>
    <cfRule type="cellIs" dxfId="32" priority="33517" operator="lessThan">
      <formula>0</formula>
    </cfRule>
  </conditionalFormatting>
  <conditionalFormatting sqref="D1189">
    <cfRule type="expression" dxfId="30" priority="4481">
      <formula>$L1189=0</formula>
    </cfRule>
  </conditionalFormatting>
  <conditionalFormatting sqref="E1189:G1189">
    <cfRule type="expression" dxfId="30" priority="11739">
      <formula>$L1189=0</formula>
    </cfRule>
  </conditionalFormatting>
  <conditionalFormatting sqref="F1189:G1189">
    <cfRule type="cellIs" dxfId="31" priority="48034" operator="lessThan">
      <formula>0</formula>
    </cfRule>
    <cfRule type="cellIs" dxfId="32" priority="33516" operator="lessThan">
      <formula>0</formula>
    </cfRule>
  </conditionalFormatting>
  <conditionalFormatting sqref="H1189">
    <cfRule type="expression" dxfId="30" priority="4480">
      <formula>$L1189=0</formula>
    </cfRule>
  </conditionalFormatting>
  <conditionalFormatting sqref="I1189:K1189">
    <cfRule type="expression" dxfId="30" priority="11738">
      <formula>$L1189=0</formula>
    </cfRule>
  </conditionalFormatting>
  <conditionalFormatting sqref="J1189:K1189">
    <cfRule type="cellIs" dxfId="31" priority="48033" operator="lessThan">
      <formula>0</formula>
    </cfRule>
    <cfRule type="cellIs" dxfId="32" priority="33515" operator="lessThan">
      <formula>0</formula>
    </cfRule>
  </conditionalFormatting>
  <conditionalFormatting sqref="L1189">
    <cfRule type="expression" dxfId="30" priority="4479">
      <formula>$L1189=0</formula>
    </cfRule>
  </conditionalFormatting>
  <conditionalFormatting sqref="M1189:O1189">
    <cfRule type="expression" dxfId="30" priority="11737">
      <formula>$L1189=0</formula>
    </cfRule>
  </conditionalFormatting>
  <conditionalFormatting sqref="N1189:O1189">
    <cfRule type="cellIs" dxfId="31" priority="48032" operator="lessThan">
      <formula>0</formula>
    </cfRule>
    <cfRule type="cellIs" dxfId="32" priority="33514" operator="lessThan">
      <formula>0</formula>
    </cfRule>
  </conditionalFormatting>
  <conditionalFormatting sqref="P1189">
    <cfRule type="expression" dxfId="30" priority="4478">
      <formula>$L1189=0</formula>
    </cfRule>
  </conditionalFormatting>
  <conditionalFormatting sqref="Q1189:S1189">
    <cfRule type="expression" dxfId="30" priority="11736">
      <formula>$L1189=0</formula>
    </cfRule>
  </conditionalFormatting>
  <conditionalFormatting sqref="R1189:S1189">
    <cfRule type="cellIs" dxfId="31" priority="48031" operator="lessThan">
      <formula>0</formula>
    </cfRule>
    <cfRule type="cellIs" dxfId="32" priority="33513" operator="lessThan">
      <formula>0</formula>
    </cfRule>
  </conditionalFormatting>
  <conditionalFormatting sqref="T1189">
    <cfRule type="expression" dxfId="30" priority="4477">
      <formula>$L1189=0</formula>
    </cfRule>
  </conditionalFormatting>
  <conditionalFormatting sqref="U1189:W1189">
    <cfRule type="expression" dxfId="30" priority="11735">
      <formula>$L1189=0</formula>
    </cfRule>
  </conditionalFormatting>
  <conditionalFormatting sqref="V1189:W1189">
    <cfRule type="cellIs" dxfId="31" priority="48030" operator="lessThan">
      <formula>0</formula>
    </cfRule>
    <cfRule type="cellIs" dxfId="32" priority="33512" operator="lessThan">
      <formula>0</formula>
    </cfRule>
  </conditionalFormatting>
  <conditionalFormatting sqref="X1189">
    <cfRule type="expression" dxfId="30" priority="4476">
      <formula>$L1189=0</formula>
    </cfRule>
  </conditionalFormatting>
  <conditionalFormatting sqref="Y1189:AA1189">
    <cfRule type="expression" dxfId="30" priority="11734">
      <formula>$L1189=0</formula>
    </cfRule>
  </conditionalFormatting>
  <conditionalFormatting sqref="Z1189:AA1189">
    <cfRule type="cellIs" dxfId="31" priority="48029" operator="lessThan">
      <formula>0</formula>
    </cfRule>
    <cfRule type="cellIs" dxfId="32" priority="33511" operator="lessThan">
      <formula>0</formula>
    </cfRule>
  </conditionalFormatting>
  <conditionalFormatting sqref="AB1189">
    <cfRule type="expression" dxfId="30" priority="4475">
      <formula>$L1189=0</formula>
    </cfRule>
  </conditionalFormatting>
  <conditionalFormatting sqref="D1190">
    <cfRule type="expression" dxfId="30" priority="18992">
      <formula>$L1190=0</formula>
    </cfRule>
  </conditionalFormatting>
  <conditionalFormatting sqref="H1190">
    <cfRule type="expression" dxfId="30" priority="18991">
      <formula>$L1190=0</formula>
    </cfRule>
  </conditionalFormatting>
  <conditionalFormatting sqref="L1190">
    <cfRule type="expression" dxfId="30" priority="18990">
      <formula>$L1190=0</formula>
    </cfRule>
  </conditionalFormatting>
  <conditionalFormatting sqref="P1190">
    <cfRule type="expression" dxfId="30" priority="18989">
      <formula>$L1190=0</formula>
    </cfRule>
  </conditionalFormatting>
  <conditionalFormatting sqref="T1190">
    <cfRule type="expression" dxfId="30" priority="18988">
      <formula>$L1190=0</formula>
    </cfRule>
  </conditionalFormatting>
  <conditionalFormatting sqref="X1190">
    <cfRule type="expression" dxfId="30" priority="18987">
      <formula>$L1190=0</formula>
    </cfRule>
  </conditionalFormatting>
  <conditionalFormatting sqref="AB1190">
    <cfRule type="expression" dxfId="30" priority="18986">
      <formula>$L1190=0</formula>
    </cfRule>
  </conditionalFormatting>
  <conditionalFormatting sqref="A1191:C1191">
    <cfRule type="expression" dxfId="30" priority="11733">
      <formula>$L1191=0</formula>
    </cfRule>
  </conditionalFormatting>
  <conditionalFormatting sqref="B1191:C1191">
    <cfRule type="cellIs" dxfId="31" priority="48028" operator="lessThan">
      <formula>0</formula>
    </cfRule>
    <cfRule type="cellIs" dxfId="32" priority="33510" operator="lessThan">
      <formula>0</formula>
    </cfRule>
  </conditionalFormatting>
  <conditionalFormatting sqref="D1191">
    <cfRule type="expression" dxfId="30" priority="4474">
      <formula>$L1191=0</formula>
    </cfRule>
  </conditionalFormatting>
  <conditionalFormatting sqref="E1191:G1191">
    <cfRule type="expression" dxfId="30" priority="11732">
      <formula>$L1191=0</formula>
    </cfRule>
  </conditionalFormatting>
  <conditionalFormatting sqref="F1191:G1191">
    <cfRule type="cellIs" dxfId="31" priority="48027" operator="lessThan">
      <formula>0</formula>
    </cfRule>
    <cfRule type="cellIs" dxfId="32" priority="33509" operator="lessThan">
      <formula>0</formula>
    </cfRule>
  </conditionalFormatting>
  <conditionalFormatting sqref="H1191">
    <cfRule type="expression" dxfId="30" priority="4473">
      <formula>$L1191=0</formula>
    </cfRule>
  </conditionalFormatting>
  <conditionalFormatting sqref="I1191:K1191">
    <cfRule type="expression" dxfId="30" priority="11731">
      <formula>$L1191=0</formula>
    </cfRule>
  </conditionalFormatting>
  <conditionalFormatting sqref="J1191:K1191">
    <cfRule type="cellIs" dxfId="31" priority="48026" operator="lessThan">
      <formula>0</formula>
    </cfRule>
    <cfRule type="cellIs" dxfId="32" priority="33508" operator="lessThan">
      <formula>0</formula>
    </cfRule>
  </conditionalFormatting>
  <conditionalFormatting sqref="L1191">
    <cfRule type="expression" dxfId="30" priority="4472">
      <formula>$L1191=0</formula>
    </cfRule>
  </conditionalFormatting>
  <conditionalFormatting sqref="M1191:O1191">
    <cfRule type="expression" dxfId="30" priority="11730">
      <formula>$L1191=0</formula>
    </cfRule>
  </conditionalFormatting>
  <conditionalFormatting sqref="N1191:O1191">
    <cfRule type="cellIs" dxfId="31" priority="48025" operator="lessThan">
      <formula>0</formula>
    </cfRule>
    <cfRule type="cellIs" dxfId="32" priority="33507" operator="lessThan">
      <formula>0</formula>
    </cfRule>
  </conditionalFormatting>
  <conditionalFormatting sqref="P1191">
    <cfRule type="expression" dxfId="30" priority="4471">
      <formula>$L1191=0</formula>
    </cfRule>
  </conditionalFormatting>
  <conditionalFormatting sqref="Q1191:S1191">
    <cfRule type="expression" dxfId="30" priority="11729">
      <formula>$L1191=0</formula>
    </cfRule>
  </conditionalFormatting>
  <conditionalFormatting sqref="R1191:S1191">
    <cfRule type="cellIs" dxfId="31" priority="48024" operator="lessThan">
      <formula>0</formula>
    </cfRule>
    <cfRule type="cellIs" dxfId="32" priority="33506" operator="lessThan">
      <formula>0</formula>
    </cfRule>
  </conditionalFormatting>
  <conditionalFormatting sqref="T1191">
    <cfRule type="expression" dxfId="30" priority="4470">
      <formula>$L1191=0</formula>
    </cfRule>
  </conditionalFormatting>
  <conditionalFormatting sqref="U1191:W1191">
    <cfRule type="expression" dxfId="30" priority="11728">
      <formula>$L1191=0</formula>
    </cfRule>
  </conditionalFormatting>
  <conditionalFormatting sqref="V1191:W1191">
    <cfRule type="cellIs" dxfId="31" priority="48023" operator="lessThan">
      <formula>0</formula>
    </cfRule>
    <cfRule type="cellIs" dxfId="32" priority="33505" operator="lessThan">
      <formula>0</formula>
    </cfRule>
  </conditionalFormatting>
  <conditionalFormatting sqref="X1191">
    <cfRule type="expression" dxfId="30" priority="4469">
      <formula>$L1191=0</formula>
    </cfRule>
  </conditionalFormatting>
  <conditionalFormatting sqref="Y1191:AA1191">
    <cfRule type="expression" dxfId="30" priority="11727">
      <formula>$L1191=0</formula>
    </cfRule>
  </conditionalFormatting>
  <conditionalFormatting sqref="Z1191:AA1191">
    <cfRule type="cellIs" dxfId="31" priority="48022" operator="lessThan">
      <formula>0</formula>
    </cfRule>
    <cfRule type="cellIs" dxfId="32" priority="33504" operator="lessThan">
      <formula>0</formula>
    </cfRule>
  </conditionalFormatting>
  <conditionalFormatting sqref="AB1191">
    <cfRule type="expression" dxfId="30" priority="4468">
      <formula>$L1191=0</formula>
    </cfRule>
  </conditionalFormatting>
  <conditionalFormatting sqref="D1192">
    <cfRule type="expression" dxfId="30" priority="18985">
      <formula>$L1192=0</formula>
    </cfRule>
  </conditionalFormatting>
  <conditionalFormatting sqref="H1192">
    <cfRule type="expression" dxfId="30" priority="18984">
      <formula>$L1192=0</formula>
    </cfRule>
  </conditionalFormatting>
  <conditionalFormatting sqref="L1192">
    <cfRule type="expression" dxfId="30" priority="18983">
      <formula>$L1192=0</formula>
    </cfRule>
  </conditionalFormatting>
  <conditionalFormatting sqref="P1192">
    <cfRule type="expression" dxfId="30" priority="18982">
      <formula>$L1192=0</formula>
    </cfRule>
  </conditionalFormatting>
  <conditionalFormatting sqref="T1192">
    <cfRule type="expression" dxfId="30" priority="18981">
      <formula>$L1192=0</formula>
    </cfRule>
  </conditionalFormatting>
  <conditionalFormatting sqref="X1192">
    <cfRule type="expression" dxfId="30" priority="18980">
      <formula>$L1192=0</formula>
    </cfRule>
  </conditionalFormatting>
  <conditionalFormatting sqref="AB1192">
    <cfRule type="expression" dxfId="30" priority="18979">
      <formula>$L1192=0</formula>
    </cfRule>
  </conditionalFormatting>
  <conditionalFormatting sqref="A1193:C1193">
    <cfRule type="expression" dxfId="30" priority="11726">
      <formula>$L1193=0</formula>
    </cfRule>
  </conditionalFormatting>
  <conditionalFormatting sqref="B1193:C1193">
    <cfRule type="cellIs" dxfId="31" priority="48021" operator="lessThan">
      <formula>0</formula>
    </cfRule>
    <cfRule type="cellIs" dxfId="32" priority="33503" operator="lessThan">
      <formula>0</formula>
    </cfRule>
  </conditionalFormatting>
  <conditionalFormatting sqref="D1193">
    <cfRule type="expression" dxfId="30" priority="4467">
      <formula>$L1193=0</formula>
    </cfRule>
  </conditionalFormatting>
  <conditionalFormatting sqref="E1193:G1193">
    <cfRule type="expression" dxfId="30" priority="11725">
      <formula>$L1193=0</formula>
    </cfRule>
  </conditionalFormatting>
  <conditionalFormatting sqref="F1193:G1193">
    <cfRule type="cellIs" dxfId="31" priority="48020" operator="lessThan">
      <formula>0</formula>
    </cfRule>
    <cfRule type="cellIs" dxfId="32" priority="33502" operator="lessThan">
      <formula>0</formula>
    </cfRule>
  </conditionalFormatting>
  <conditionalFormatting sqref="H1193">
    <cfRule type="expression" dxfId="30" priority="4466">
      <formula>$L1193=0</formula>
    </cfRule>
  </conditionalFormatting>
  <conditionalFormatting sqref="I1193:K1193">
    <cfRule type="expression" dxfId="30" priority="11724">
      <formula>$L1193=0</formula>
    </cfRule>
  </conditionalFormatting>
  <conditionalFormatting sqref="J1193:K1193">
    <cfRule type="cellIs" dxfId="31" priority="48019" operator="lessThan">
      <formula>0</formula>
    </cfRule>
    <cfRule type="cellIs" dxfId="32" priority="33501" operator="lessThan">
      <formula>0</formula>
    </cfRule>
  </conditionalFormatting>
  <conditionalFormatting sqref="L1193">
    <cfRule type="expression" dxfId="30" priority="4465">
      <formula>$L1193=0</formula>
    </cfRule>
  </conditionalFormatting>
  <conditionalFormatting sqref="M1193:O1193">
    <cfRule type="expression" dxfId="30" priority="11723">
      <formula>$L1193=0</formula>
    </cfRule>
  </conditionalFormatting>
  <conditionalFormatting sqref="N1193:O1193">
    <cfRule type="cellIs" dxfId="31" priority="48018" operator="lessThan">
      <formula>0</formula>
    </cfRule>
    <cfRule type="cellIs" dxfId="32" priority="33500" operator="lessThan">
      <formula>0</formula>
    </cfRule>
  </conditionalFormatting>
  <conditionalFormatting sqref="P1193">
    <cfRule type="expression" dxfId="30" priority="4464">
      <formula>$L1193=0</formula>
    </cfRule>
  </conditionalFormatting>
  <conditionalFormatting sqref="Q1193:S1193">
    <cfRule type="expression" dxfId="30" priority="11722">
      <formula>$L1193=0</formula>
    </cfRule>
  </conditionalFormatting>
  <conditionalFormatting sqref="R1193:S1193">
    <cfRule type="cellIs" dxfId="31" priority="48017" operator="lessThan">
      <formula>0</formula>
    </cfRule>
    <cfRule type="cellIs" dxfId="32" priority="33499" operator="lessThan">
      <formula>0</formula>
    </cfRule>
  </conditionalFormatting>
  <conditionalFormatting sqref="T1193">
    <cfRule type="expression" dxfId="30" priority="4463">
      <formula>$L1193=0</formula>
    </cfRule>
  </conditionalFormatting>
  <conditionalFormatting sqref="U1193:W1193">
    <cfRule type="expression" dxfId="30" priority="11721">
      <formula>$L1193=0</formula>
    </cfRule>
  </conditionalFormatting>
  <conditionalFormatting sqref="V1193:W1193">
    <cfRule type="cellIs" dxfId="31" priority="48016" operator="lessThan">
      <formula>0</formula>
    </cfRule>
    <cfRule type="cellIs" dxfId="32" priority="33498" operator="lessThan">
      <formula>0</formula>
    </cfRule>
  </conditionalFormatting>
  <conditionalFormatting sqref="X1193">
    <cfRule type="expression" dxfId="30" priority="4462">
      <formula>$L1193=0</formula>
    </cfRule>
  </conditionalFormatting>
  <conditionalFormatting sqref="Y1193:AA1193">
    <cfRule type="expression" dxfId="30" priority="11720">
      <formula>$L1193=0</formula>
    </cfRule>
  </conditionalFormatting>
  <conditionalFormatting sqref="Z1193:AA1193">
    <cfRule type="cellIs" dxfId="31" priority="48015" operator="lessThan">
      <formula>0</formula>
    </cfRule>
    <cfRule type="cellIs" dxfId="32" priority="33497" operator="lessThan">
      <formula>0</formula>
    </cfRule>
  </conditionalFormatting>
  <conditionalFormatting sqref="AB1193">
    <cfRule type="expression" dxfId="30" priority="4461">
      <formula>$L1193=0</formula>
    </cfRule>
  </conditionalFormatting>
  <conditionalFormatting sqref="D1194">
    <cfRule type="expression" dxfId="30" priority="18978">
      <formula>$L1194=0</formula>
    </cfRule>
  </conditionalFormatting>
  <conditionalFormatting sqref="H1194">
    <cfRule type="expression" dxfId="30" priority="18977">
      <formula>$L1194=0</formula>
    </cfRule>
  </conditionalFormatting>
  <conditionalFormatting sqref="L1194">
    <cfRule type="expression" dxfId="30" priority="18976">
      <formula>$L1194=0</formula>
    </cfRule>
  </conditionalFormatting>
  <conditionalFormatting sqref="P1194">
    <cfRule type="expression" dxfId="30" priority="18975">
      <formula>$L1194=0</formula>
    </cfRule>
  </conditionalFormatting>
  <conditionalFormatting sqref="T1194">
    <cfRule type="expression" dxfId="30" priority="18974">
      <formula>$L1194=0</formula>
    </cfRule>
  </conditionalFormatting>
  <conditionalFormatting sqref="X1194">
    <cfRule type="expression" dxfId="30" priority="18973">
      <formula>$L1194=0</formula>
    </cfRule>
  </conditionalFormatting>
  <conditionalFormatting sqref="AB1194">
    <cfRule type="expression" dxfId="30" priority="18972">
      <formula>$L1194=0</formula>
    </cfRule>
  </conditionalFormatting>
  <conditionalFormatting sqref="A1195:C1195">
    <cfRule type="expression" dxfId="30" priority="11719">
      <formula>$L1195=0</formula>
    </cfRule>
  </conditionalFormatting>
  <conditionalFormatting sqref="B1195:C1195">
    <cfRule type="cellIs" dxfId="31" priority="48014" operator="lessThan">
      <formula>0</formula>
    </cfRule>
    <cfRule type="cellIs" dxfId="32" priority="33496" operator="lessThan">
      <formula>0</formula>
    </cfRule>
  </conditionalFormatting>
  <conditionalFormatting sqref="D1195">
    <cfRule type="expression" dxfId="30" priority="4460">
      <formula>$L1195=0</formula>
    </cfRule>
  </conditionalFormatting>
  <conditionalFormatting sqref="E1195:G1195">
    <cfRule type="expression" dxfId="30" priority="11718">
      <formula>$L1195=0</formula>
    </cfRule>
  </conditionalFormatting>
  <conditionalFormatting sqref="F1195:G1195">
    <cfRule type="cellIs" dxfId="31" priority="48013" operator="lessThan">
      <formula>0</formula>
    </cfRule>
    <cfRule type="cellIs" dxfId="32" priority="33495" operator="lessThan">
      <formula>0</formula>
    </cfRule>
  </conditionalFormatting>
  <conditionalFormatting sqref="H1195">
    <cfRule type="expression" dxfId="30" priority="4459">
      <formula>$L1195=0</formula>
    </cfRule>
  </conditionalFormatting>
  <conditionalFormatting sqref="I1195:K1195">
    <cfRule type="expression" dxfId="30" priority="11717">
      <formula>$L1195=0</formula>
    </cfRule>
  </conditionalFormatting>
  <conditionalFormatting sqref="J1195:K1195">
    <cfRule type="cellIs" dxfId="31" priority="48012" operator="lessThan">
      <formula>0</formula>
    </cfRule>
    <cfRule type="cellIs" dxfId="32" priority="33494" operator="lessThan">
      <formula>0</formula>
    </cfRule>
  </conditionalFormatting>
  <conditionalFormatting sqref="L1195">
    <cfRule type="expression" dxfId="30" priority="4458">
      <formula>$L1195=0</formula>
    </cfRule>
  </conditionalFormatting>
  <conditionalFormatting sqref="M1195:O1195">
    <cfRule type="expression" dxfId="30" priority="11716">
      <formula>$L1195=0</formula>
    </cfRule>
  </conditionalFormatting>
  <conditionalFormatting sqref="N1195:O1195">
    <cfRule type="cellIs" dxfId="31" priority="48011" operator="lessThan">
      <formula>0</formula>
    </cfRule>
    <cfRule type="cellIs" dxfId="32" priority="33493" operator="lessThan">
      <formula>0</formula>
    </cfRule>
  </conditionalFormatting>
  <conditionalFormatting sqref="P1195">
    <cfRule type="expression" dxfId="30" priority="4457">
      <formula>$L1195=0</formula>
    </cfRule>
  </conditionalFormatting>
  <conditionalFormatting sqref="Q1195:S1195">
    <cfRule type="expression" dxfId="30" priority="11715">
      <formula>$L1195=0</formula>
    </cfRule>
  </conditionalFormatting>
  <conditionalFormatting sqref="R1195:S1195">
    <cfRule type="cellIs" dxfId="31" priority="48010" operator="lessThan">
      <formula>0</formula>
    </cfRule>
    <cfRule type="cellIs" dxfId="32" priority="33492" operator="lessThan">
      <formula>0</formula>
    </cfRule>
  </conditionalFormatting>
  <conditionalFormatting sqref="T1195">
    <cfRule type="expression" dxfId="30" priority="4456">
      <formula>$L1195=0</formula>
    </cfRule>
  </conditionalFormatting>
  <conditionalFormatting sqref="U1195:W1195">
    <cfRule type="expression" dxfId="30" priority="11714">
      <formula>$L1195=0</formula>
    </cfRule>
  </conditionalFormatting>
  <conditionalFormatting sqref="V1195:W1195">
    <cfRule type="cellIs" dxfId="31" priority="48009" operator="lessThan">
      <formula>0</formula>
    </cfRule>
    <cfRule type="cellIs" dxfId="32" priority="33491" operator="lessThan">
      <formula>0</formula>
    </cfRule>
  </conditionalFormatting>
  <conditionalFormatting sqref="X1195">
    <cfRule type="expression" dxfId="30" priority="4455">
      <formula>$L1195=0</formula>
    </cfRule>
  </conditionalFormatting>
  <conditionalFormatting sqref="Y1195:AA1195">
    <cfRule type="expression" dxfId="30" priority="11713">
      <formula>$L1195=0</formula>
    </cfRule>
  </conditionalFormatting>
  <conditionalFormatting sqref="Z1195:AA1195">
    <cfRule type="cellIs" dxfId="31" priority="48008" operator="lessThan">
      <formula>0</formula>
    </cfRule>
    <cfRule type="cellIs" dxfId="32" priority="33490" operator="lessThan">
      <formula>0</formula>
    </cfRule>
  </conditionalFormatting>
  <conditionalFormatting sqref="AB1195">
    <cfRule type="expression" dxfId="30" priority="4454">
      <formula>$L1195=0</formula>
    </cfRule>
  </conditionalFormatting>
  <conditionalFormatting sqref="D1196">
    <cfRule type="expression" dxfId="30" priority="18971">
      <formula>$L1196=0</formula>
    </cfRule>
  </conditionalFormatting>
  <conditionalFormatting sqref="H1196">
    <cfRule type="expression" dxfId="30" priority="18970">
      <formula>$L1196=0</formula>
    </cfRule>
  </conditionalFormatting>
  <conditionalFormatting sqref="L1196">
    <cfRule type="expression" dxfId="30" priority="18969">
      <formula>$L1196=0</formula>
    </cfRule>
  </conditionalFormatting>
  <conditionalFormatting sqref="P1196">
    <cfRule type="expression" dxfId="30" priority="18968">
      <formula>$L1196=0</formula>
    </cfRule>
  </conditionalFormatting>
  <conditionalFormatting sqref="T1196">
    <cfRule type="expression" dxfId="30" priority="18967">
      <formula>$L1196=0</formula>
    </cfRule>
  </conditionalFormatting>
  <conditionalFormatting sqref="X1196">
    <cfRule type="expression" dxfId="30" priority="18966">
      <formula>$L1196=0</formula>
    </cfRule>
  </conditionalFormatting>
  <conditionalFormatting sqref="AB1196">
    <cfRule type="expression" dxfId="30" priority="18965">
      <formula>$L1196=0</formula>
    </cfRule>
  </conditionalFormatting>
  <conditionalFormatting sqref="A1197:C1197">
    <cfRule type="expression" dxfId="30" priority="11712">
      <formula>$L1197=0</formula>
    </cfRule>
  </conditionalFormatting>
  <conditionalFormatting sqref="B1197:C1197">
    <cfRule type="cellIs" dxfId="31" priority="48007" operator="lessThan">
      <formula>0</formula>
    </cfRule>
    <cfRule type="cellIs" dxfId="32" priority="33489" operator="lessThan">
      <formula>0</formula>
    </cfRule>
  </conditionalFormatting>
  <conditionalFormatting sqref="D1197">
    <cfRule type="expression" dxfId="30" priority="4453">
      <formula>$L1197=0</formula>
    </cfRule>
  </conditionalFormatting>
  <conditionalFormatting sqref="E1197:G1197">
    <cfRule type="expression" dxfId="30" priority="11711">
      <formula>$L1197=0</formula>
    </cfRule>
  </conditionalFormatting>
  <conditionalFormatting sqref="F1197:G1197">
    <cfRule type="cellIs" dxfId="31" priority="48006" operator="lessThan">
      <formula>0</formula>
    </cfRule>
    <cfRule type="cellIs" dxfId="32" priority="33488" operator="lessThan">
      <formula>0</formula>
    </cfRule>
  </conditionalFormatting>
  <conditionalFormatting sqref="H1197">
    <cfRule type="expression" dxfId="30" priority="4452">
      <formula>$L1197=0</formula>
    </cfRule>
  </conditionalFormatting>
  <conditionalFormatting sqref="I1197:K1197">
    <cfRule type="expression" dxfId="30" priority="11710">
      <formula>$L1197=0</formula>
    </cfRule>
  </conditionalFormatting>
  <conditionalFormatting sqref="J1197:K1197">
    <cfRule type="cellIs" dxfId="31" priority="48005" operator="lessThan">
      <formula>0</formula>
    </cfRule>
    <cfRule type="cellIs" dxfId="32" priority="33487" operator="lessThan">
      <formula>0</formula>
    </cfRule>
  </conditionalFormatting>
  <conditionalFormatting sqref="L1197">
    <cfRule type="expression" dxfId="30" priority="4451">
      <formula>$L1197=0</formula>
    </cfRule>
  </conditionalFormatting>
  <conditionalFormatting sqref="M1197:O1197">
    <cfRule type="expression" dxfId="30" priority="11709">
      <formula>$L1197=0</formula>
    </cfRule>
  </conditionalFormatting>
  <conditionalFormatting sqref="N1197:O1197">
    <cfRule type="cellIs" dxfId="31" priority="48004" operator="lessThan">
      <formula>0</formula>
    </cfRule>
    <cfRule type="cellIs" dxfId="32" priority="33486" operator="lessThan">
      <formula>0</formula>
    </cfRule>
  </conditionalFormatting>
  <conditionalFormatting sqref="P1197">
    <cfRule type="expression" dxfId="30" priority="4450">
      <formula>$L1197=0</formula>
    </cfRule>
  </conditionalFormatting>
  <conditionalFormatting sqref="Q1197:S1197">
    <cfRule type="expression" dxfId="30" priority="11708">
      <formula>$L1197=0</formula>
    </cfRule>
  </conditionalFormatting>
  <conditionalFormatting sqref="R1197:S1197">
    <cfRule type="cellIs" dxfId="31" priority="48003" operator="lessThan">
      <formula>0</formula>
    </cfRule>
    <cfRule type="cellIs" dxfId="32" priority="33485" operator="lessThan">
      <formula>0</formula>
    </cfRule>
  </conditionalFormatting>
  <conditionalFormatting sqref="T1197">
    <cfRule type="expression" dxfId="30" priority="4449">
      <formula>$L1197=0</formula>
    </cfRule>
  </conditionalFormatting>
  <conditionalFormatting sqref="U1197:W1197">
    <cfRule type="expression" dxfId="30" priority="11707">
      <formula>$L1197=0</formula>
    </cfRule>
  </conditionalFormatting>
  <conditionalFormatting sqref="V1197:W1197">
    <cfRule type="cellIs" dxfId="31" priority="48002" operator="lessThan">
      <formula>0</formula>
    </cfRule>
    <cfRule type="cellIs" dxfId="32" priority="33484" operator="lessThan">
      <formula>0</formula>
    </cfRule>
  </conditionalFormatting>
  <conditionalFormatting sqref="X1197">
    <cfRule type="expression" dxfId="30" priority="4448">
      <formula>$L1197=0</formula>
    </cfRule>
  </conditionalFormatting>
  <conditionalFormatting sqref="Y1197:AA1197">
    <cfRule type="expression" dxfId="30" priority="11706">
      <formula>$L1197=0</formula>
    </cfRule>
  </conditionalFormatting>
  <conditionalFormatting sqref="Z1197:AA1197">
    <cfRule type="cellIs" dxfId="31" priority="48001" operator="lessThan">
      <formula>0</formula>
    </cfRule>
    <cfRule type="cellIs" dxfId="32" priority="33483" operator="lessThan">
      <formula>0</formula>
    </cfRule>
  </conditionalFormatting>
  <conditionalFormatting sqref="AB1197">
    <cfRule type="expression" dxfId="30" priority="4447">
      <formula>$L1197=0</formula>
    </cfRule>
  </conditionalFormatting>
  <conditionalFormatting sqref="D1198">
    <cfRule type="expression" dxfId="30" priority="18964">
      <formula>$L1198=0</formula>
    </cfRule>
  </conditionalFormatting>
  <conditionalFormatting sqref="H1198">
    <cfRule type="expression" dxfId="30" priority="18963">
      <formula>$L1198=0</formula>
    </cfRule>
  </conditionalFormatting>
  <conditionalFormatting sqref="L1198">
    <cfRule type="expression" dxfId="30" priority="18962">
      <formula>$L1198=0</formula>
    </cfRule>
  </conditionalFormatting>
  <conditionalFormatting sqref="P1198">
    <cfRule type="expression" dxfId="30" priority="18961">
      <formula>$L1198=0</formula>
    </cfRule>
  </conditionalFormatting>
  <conditionalFormatting sqref="T1198">
    <cfRule type="expression" dxfId="30" priority="18960">
      <formula>$L1198=0</formula>
    </cfRule>
  </conditionalFormatting>
  <conditionalFormatting sqref="X1198">
    <cfRule type="expression" dxfId="30" priority="18959">
      <formula>$L1198=0</formula>
    </cfRule>
  </conditionalFormatting>
  <conditionalFormatting sqref="AB1198">
    <cfRule type="expression" dxfId="30" priority="18958">
      <formula>$L1198=0</formula>
    </cfRule>
  </conditionalFormatting>
  <conditionalFormatting sqref="A1199:C1199">
    <cfRule type="expression" dxfId="30" priority="11705">
      <formula>$L1199=0</formula>
    </cfRule>
  </conditionalFormatting>
  <conditionalFormatting sqref="B1199:C1199">
    <cfRule type="cellIs" dxfId="31" priority="48000" operator="lessThan">
      <formula>0</formula>
    </cfRule>
    <cfRule type="cellIs" dxfId="32" priority="33482" operator="lessThan">
      <formula>0</formula>
    </cfRule>
  </conditionalFormatting>
  <conditionalFormatting sqref="D1199">
    <cfRule type="expression" dxfId="30" priority="4446">
      <formula>$L1199=0</formula>
    </cfRule>
  </conditionalFormatting>
  <conditionalFormatting sqref="E1199:G1199">
    <cfRule type="expression" dxfId="30" priority="11704">
      <formula>$L1199=0</formula>
    </cfRule>
  </conditionalFormatting>
  <conditionalFormatting sqref="F1199:G1199">
    <cfRule type="cellIs" dxfId="31" priority="47999" operator="lessThan">
      <formula>0</formula>
    </cfRule>
    <cfRule type="cellIs" dxfId="32" priority="33481" operator="lessThan">
      <formula>0</formula>
    </cfRule>
  </conditionalFormatting>
  <conditionalFormatting sqref="H1199">
    <cfRule type="expression" dxfId="30" priority="4445">
      <formula>$L1199=0</formula>
    </cfRule>
  </conditionalFormatting>
  <conditionalFormatting sqref="I1199:K1199">
    <cfRule type="expression" dxfId="30" priority="11703">
      <formula>$L1199=0</formula>
    </cfRule>
  </conditionalFormatting>
  <conditionalFormatting sqref="J1199:K1199">
    <cfRule type="cellIs" dxfId="31" priority="47998" operator="lessThan">
      <formula>0</formula>
    </cfRule>
    <cfRule type="cellIs" dxfId="32" priority="33480" operator="lessThan">
      <formula>0</formula>
    </cfRule>
  </conditionalFormatting>
  <conditionalFormatting sqref="L1199">
    <cfRule type="expression" dxfId="30" priority="4444">
      <formula>$L1199=0</formula>
    </cfRule>
  </conditionalFormatting>
  <conditionalFormatting sqref="M1199:O1199">
    <cfRule type="expression" dxfId="30" priority="11702">
      <formula>$L1199=0</formula>
    </cfRule>
  </conditionalFormatting>
  <conditionalFormatting sqref="N1199:O1199">
    <cfRule type="cellIs" dxfId="31" priority="47997" operator="lessThan">
      <formula>0</formula>
    </cfRule>
    <cfRule type="cellIs" dxfId="32" priority="33479" operator="lessThan">
      <formula>0</formula>
    </cfRule>
  </conditionalFormatting>
  <conditionalFormatting sqref="P1199">
    <cfRule type="expression" dxfId="30" priority="4443">
      <formula>$L1199=0</formula>
    </cfRule>
  </conditionalFormatting>
  <conditionalFormatting sqref="Q1199:S1199">
    <cfRule type="expression" dxfId="30" priority="11701">
      <formula>$L1199=0</formula>
    </cfRule>
  </conditionalFormatting>
  <conditionalFormatting sqref="R1199:S1199">
    <cfRule type="cellIs" dxfId="31" priority="47996" operator="lessThan">
      <formula>0</formula>
    </cfRule>
    <cfRule type="cellIs" dxfId="32" priority="33478" operator="lessThan">
      <formula>0</formula>
    </cfRule>
  </conditionalFormatting>
  <conditionalFormatting sqref="T1199">
    <cfRule type="expression" dxfId="30" priority="4442">
      <formula>$L1199=0</formula>
    </cfRule>
  </conditionalFormatting>
  <conditionalFormatting sqref="U1199:W1199">
    <cfRule type="expression" dxfId="30" priority="11700">
      <formula>$L1199=0</formula>
    </cfRule>
  </conditionalFormatting>
  <conditionalFormatting sqref="V1199:W1199">
    <cfRule type="cellIs" dxfId="31" priority="47995" operator="lessThan">
      <formula>0</formula>
    </cfRule>
    <cfRule type="cellIs" dxfId="32" priority="33477" operator="lessThan">
      <formula>0</formula>
    </cfRule>
  </conditionalFormatting>
  <conditionalFormatting sqref="X1199">
    <cfRule type="expression" dxfId="30" priority="4441">
      <formula>$L1199=0</formula>
    </cfRule>
  </conditionalFormatting>
  <conditionalFormatting sqref="Y1199:AA1199">
    <cfRule type="expression" dxfId="30" priority="11699">
      <formula>$L1199=0</formula>
    </cfRule>
  </conditionalFormatting>
  <conditionalFormatting sqref="Z1199:AA1199">
    <cfRule type="cellIs" dxfId="31" priority="47994" operator="lessThan">
      <formula>0</formula>
    </cfRule>
    <cfRule type="cellIs" dxfId="32" priority="33476" operator="lessThan">
      <formula>0</formula>
    </cfRule>
  </conditionalFormatting>
  <conditionalFormatting sqref="AB1199">
    <cfRule type="expression" dxfId="30" priority="4440">
      <formula>$L1199=0</formula>
    </cfRule>
  </conditionalFormatting>
  <conditionalFormatting sqref="D1200">
    <cfRule type="expression" dxfId="30" priority="18957">
      <formula>$L1200=0</formula>
    </cfRule>
  </conditionalFormatting>
  <conditionalFormatting sqref="H1200">
    <cfRule type="expression" dxfId="30" priority="18956">
      <formula>$L1200=0</formula>
    </cfRule>
  </conditionalFormatting>
  <conditionalFormatting sqref="L1200">
    <cfRule type="expression" dxfId="30" priority="18955">
      <formula>$L1200=0</formula>
    </cfRule>
  </conditionalFormatting>
  <conditionalFormatting sqref="P1200">
    <cfRule type="expression" dxfId="30" priority="18954">
      <formula>$L1200=0</formula>
    </cfRule>
  </conditionalFormatting>
  <conditionalFormatting sqref="T1200">
    <cfRule type="expression" dxfId="30" priority="18953">
      <formula>$L1200=0</formula>
    </cfRule>
  </conditionalFormatting>
  <conditionalFormatting sqref="X1200">
    <cfRule type="expression" dxfId="30" priority="18952">
      <formula>$L1200=0</formula>
    </cfRule>
  </conditionalFormatting>
  <conditionalFormatting sqref="AB1200">
    <cfRule type="expression" dxfId="30" priority="18951">
      <formula>$L1200=0</formula>
    </cfRule>
  </conditionalFormatting>
  <conditionalFormatting sqref="A1201:C1201">
    <cfRule type="expression" dxfId="30" priority="11698">
      <formula>$L1201=0</formula>
    </cfRule>
  </conditionalFormatting>
  <conditionalFormatting sqref="B1201:C1201">
    <cfRule type="cellIs" dxfId="31" priority="47993" operator="lessThan">
      <formula>0</formula>
    </cfRule>
    <cfRule type="cellIs" dxfId="32" priority="33475" operator="lessThan">
      <formula>0</formula>
    </cfRule>
  </conditionalFormatting>
  <conditionalFormatting sqref="D1201">
    <cfRule type="expression" dxfId="30" priority="4439">
      <formula>$L1201=0</formula>
    </cfRule>
  </conditionalFormatting>
  <conditionalFormatting sqref="E1201:G1201">
    <cfRule type="expression" dxfId="30" priority="11697">
      <formula>$L1201=0</formula>
    </cfRule>
  </conditionalFormatting>
  <conditionalFormatting sqref="F1201:G1201">
    <cfRule type="cellIs" dxfId="31" priority="47992" operator="lessThan">
      <formula>0</formula>
    </cfRule>
    <cfRule type="cellIs" dxfId="32" priority="33474" operator="lessThan">
      <formula>0</formula>
    </cfRule>
  </conditionalFormatting>
  <conditionalFormatting sqref="H1201">
    <cfRule type="expression" dxfId="30" priority="4438">
      <formula>$L1201=0</formula>
    </cfRule>
  </conditionalFormatting>
  <conditionalFormatting sqref="I1201:K1201">
    <cfRule type="expression" dxfId="30" priority="11696">
      <formula>$L1201=0</formula>
    </cfRule>
  </conditionalFormatting>
  <conditionalFormatting sqref="J1201:K1201">
    <cfRule type="cellIs" dxfId="31" priority="47991" operator="lessThan">
      <formula>0</formula>
    </cfRule>
    <cfRule type="cellIs" dxfId="32" priority="33473" operator="lessThan">
      <formula>0</formula>
    </cfRule>
  </conditionalFormatting>
  <conditionalFormatting sqref="L1201">
    <cfRule type="expression" dxfId="30" priority="4437">
      <formula>$L1201=0</formula>
    </cfRule>
  </conditionalFormatting>
  <conditionalFormatting sqref="M1201:O1201">
    <cfRule type="expression" dxfId="30" priority="11695">
      <formula>$L1201=0</formula>
    </cfRule>
  </conditionalFormatting>
  <conditionalFormatting sqref="N1201:O1201">
    <cfRule type="cellIs" dxfId="31" priority="47990" operator="lessThan">
      <formula>0</formula>
    </cfRule>
    <cfRule type="cellIs" dxfId="32" priority="33472" operator="lessThan">
      <formula>0</formula>
    </cfRule>
  </conditionalFormatting>
  <conditionalFormatting sqref="P1201">
    <cfRule type="expression" dxfId="30" priority="4436">
      <formula>$L1201=0</formula>
    </cfRule>
  </conditionalFormatting>
  <conditionalFormatting sqref="Q1201:S1201">
    <cfRule type="expression" dxfId="30" priority="11694">
      <formula>$L1201=0</formula>
    </cfRule>
  </conditionalFormatting>
  <conditionalFormatting sqref="R1201:S1201">
    <cfRule type="cellIs" dxfId="31" priority="47989" operator="lessThan">
      <formula>0</formula>
    </cfRule>
    <cfRule type="cellIs" dxfId="32" priority="33471" operator="lessThan">
      <formula>0</formula>
    </cfRule>
  </conditionalFormatting>
  <conditionalFormatting sqref="T1201">
    <cfRule type="expression" dxfId="30" priority="4435">
      <formula>$L1201=0</formula>
    </cfRule>
  </conditionalFormatting>
  <conditionalFormatting sqref="U1201:W1201">
    <cfRule type="expression" dxfId="30" priority="11693">
      <formula>$L1201=0</formula>
    </cfRule>
  </conditionalFormatting>
  <conditionalFormatting sqref="V1201:W1201">
    <cfRule type="cellIs" dxfId="31" priority="47988" operator="lessThan">
      <formula>0</formula>
    </cfRule>
    <cfRule type="cellIs" dxfId="32" priority="33470" operator="lessThan">
      <formula>0</formula>
    </cfRule>
  </conditionalFormatting>
  <conditionalFormatting sqref="X1201">
    <cfRule type="expression" dxfId="30" priority="4434">
      <formula>$L1201=0</formula>
    </cfRule>
  </conditionalFormatting>
  <conditionalFormatting sqref="Y1201:AA1201">
    <cfRule type="expression" dxfId="30" priority="11692">
      <formula>$L1201=0</formula>
    </cfRule>
  </conditionalFormatting>
  <conditionalFormatting sqref="Z1201:AA1201">
    <cfRule type="cellIs" dxfId="31" priority="47987" operator="lessThan">
      <formula>0</formula>
    </cfRule>
    <cfRule type="cellIs" dxfId="32" priority="33469" operator="lessThan">
      <formula>0</formula>
    </cfRule>
  </conditionalFormatting>
  <conditionalFormatting sqref="AB1201">
    <cfRule type="expression" dxfId="30" priority="4433">
      <formula>$L1201=0</formula>
    </cfRule>
  </conditionalFormatting>
  <conditionalFormatting sqref="D1202">
    <cfRule type="expression" dxfId="30" priority="18950">
      <formula>$L1202=0</formula>
    </cfRule>
  </conditionalFormatting>
  <conditionalFormatting sqref="H1202">
    <cfRule type="expression" dxfId="30" priority="18949">
      <formula>$L1202=0</formula>
    </cfRule>
  </conditionalFormatting>
  <conditionalFormatting sqref="L1202">
    <cfRule type="expression" dxfId="30" priority="18948">
      <formula>$L1202=0</formula>
    </cfRule>
  </conditionalFormatting>
  <conditionalFormatting sqref="P1202">
    <cfRule type="expression" dxfId="30" priority="18947">
      <formula>$L1202=0</formula>
    </cfRule>
  </conditionalFormatting>
  <conditionalFormatting sqref="T1202">
    <cfRule type="expression" dxfId="30" priority="18946">
      <formula>$L1202=0</formula>
    </cfRule>
  </conditionalFormatting>
  <conditionalFormatting sqref="X1202">
    <cfRule type="expression" dxfId="30" priority="18945">
      <formula>$L1202=0</formula>
    </cfRule>
  </conditionalFormatting>
  <conditionalFormatting sqref="AB1202">
    <cfRule type="expression" dxfId="30" priority="18944">
      <formula>$L1202=0</formula>
    </cfRule>
  </conditionalFormatting>
  <conditionalFormatting sqref="A1203:C1203">
    <cfRule type="expression" dxfId="30" priority="11691">
      <formula>$L1203=0</formula>
    </cfRule>
  </conditionalFormatting>
  <conditionalFormatting sqref="B1203:C1203">
    <cfRule type="cellIs" dxfId="31" priority="47986" operator="lessThan">
      <formula>0</formula>
    </cfRule>
    <cfRule type="cellIs" dxfId="32" priority="33468" operator="lessThan">
      <formula>0</formula>
    </cfRule>
  </conditionalFormatting>
  <conditionalFormatting sqref="D1203">
    <cfRule type="expression" dxfId="30" priority="4432">
      <formula>$L1203=0</formula>
    </cfRule>
  </conditionalFormatting>
  <conditionalFormatting sqref="E1203:G1203">
    <cfRule type="expression" dxfId="30" priority="11690">
      <formula>$L1203=0</formula>
    </cfRule>
  </conditionalFormatting>
  <conditionalFormatting sqref="F1203:G1203">
    <cfRule type="cellIs" dxfId="31" priority="47985" operator="lessThan">
      <formula>0</formula>
    </cfRule>
    <cfRule type="cellIs" dxfId="32" priority="33467" operator="lessThan">
      <formula>0</formula>
    </cfRule>
  </conditionalFormatting>
  <conditionalFormatting sqref="H1203">
    <cfRule type="expression" dxfId="30" priority="4431">
      <formula>$L1203=0</formula>
    </cfRule>
  </conditionalFormatting>
  <conditionalFormatting sqref="I1203:K1203">
    <cfRule type="expression" dxfId="30" priority="11689">
      <formula>$L1203=0</formula>
    </cfRule>
  </conditionalFormatting>
  <conditionalFormatting sqref="J1203:K1203">
    <cfRule type="cellIs" dxfId="31" priority="47984" operator="lessThan">
      <formula>0</formula>
    </cfRule>
    <cfRule type="cellIs" dxfId="32" priority="33466" operator="lessThan">
      <formula>0</formula>
    </cfRule>
  </conditionalFormatting>
  <conditionalFormatting sqref="L1203">
    <cfRule type="expression" dxfId="30" priority="4430">
      <formula>$L1203=0</formula>
    </cfRule>
  </conditionalFormatting>
  <conditionalFormatting sqref="M1203:O1203">
    <cfRule type="expression" dxfId="30" priority="11688">
      <formula>$L1203=0</formula>
    </cfRule>
  </conditionalFormatting>
  <conditionalFormatting sqref="N1203:O1203">
    <cfRule type="cellIs" dxfId="31" priority="47983" operator="lessThan">
      <formula>0</formula>
    </cfRule>
    <cfRule type="cellIs" dxfId="32" priority="33465" operator="lessThan">
      <formula>0</formula>
    </cfRule>
  </conditionalFormatting>
  <conditionalFormatting sqref="P1203">
    <cfRule type="expression" dxfId="30" priority="4429">
      <formula>$L1203=0</formula>
    </cfRule>
  </conditionalFormatting>
  <conditionalFormatting sqref="Q1203:S1203">
    <cfRule type="expression" dxfId="30" priority="11687">
      <formula>$L1203=0</formula>
    </cfRule>
  </conditionalFormatting>
  <conditionalFormatting sqref="R1203:S1203">
    <cfRule type="cellIs" dxfId="31" priority="47982" operator="lessThan">
      <formula>0</formula>
    </cfRule>
    <cfRule type="cellIs" dxfId="32" priority="33464" operator="lessThan">
      <formula>0</formula>
    </cfRule>
  </conditionalFormatting>
  <conditionalFormatting sqref="T1203">
    <cfRule type="expression" dxfId="30" priority="4428">
      <formula>$L1203=0</formula>
    </cfRule>
  </conditionalFormatting>
  <conditionalFormatting sqref="U1203:W1203">
    <cfRule type="expression" dxfId="30" priority="11686">
      <formula>$L1203=0</formula>
    </cfRule>
  </conditionalFormatting>
  <conditionalFormatting sqref="V1203:W1203">
    <cfRule type="cellIs" dxfId="31" priority="47981" operator="lessThan">
      <formula>0</formula>
    </cfRule>
    <cfRule type="cellIs" dxfId="32" priority="33463" operator="lessThan">
      <formula>0</formula>
    </cfRule>
  </conditionalFormatting>
  <conditionalFormatting sqref="X1203">
    <cfRule type="expression" dxfId="30" priority="4427">
      <formula>$L1203=0</formula>
    </cfRule>
  </conditionalFormatting>
  <conditionalFormatting sqref="Y1203:AA1203">
    <cfRule type="expression" dxfId="30" priority="11685">
      <formula>$L1203=0</formula>
    </cfRule>
  </conditionalFormatting>
  <conditionalFormatting sqref="Z1203:AA1203">
    <cfRule type="cellIs" dxfId="31" priority="47980" operator="lessThan">
      <formula>0</formula>
    </cfRule>
    <cfRule type="cellIs" dxfId="32" priority="33462" operator="lessThan">
      <formula>0</formula>
    </cfRule>
  </conditionalFormatting>
  <conditionalFormatting sqref="AB1203">
    <cfRule type="expression" dxfId="30" priority="4426">
      <formula>$L1203=0</formula>
    </cfRule>
  </conditionalFormatting>
  <conditionalFormatting sqref="D1204">
    <cfRule type="expression" dxfId="30" priority="18943">
      <formula>$L1204=0</formula>
    </cfRule>
  </conditionalFormatting>
  <conditionalFormatting sqref="H1204">
    <cfRule type="expression" dxfId="30" priority="18942">
      <formula>$L1204=0</formula>
    </cfRule>
  </conditionalFormatting>
  <conditionalFormatting sqref="L1204">
    <cfRule type="expression" dxfId="30" priority="18941">
      <formula>$L1204=0</formula>
    </cfRule>
  </conditionalFormatting>
  <conditionalFormatting sqref="P1204">
    <cfRule type="expression" dxfId="30" priority="18940">
      <formula>$L1204=0</formula>
    </cfRule>
  </conditionalFormatting>
  <conditionalFormatting sqref="T1204">
    <cfRule type="expression" dxfId="30" priority="18939">
      <formula>$L1204=0</formula>
    </cfRule>
  </conditionalFormatting>
  <conditionalFormatting sqref="X1204">
    <cfRule type="expression" dxfId="30" priority="18938">
      <formula>$L1204=0</formula>
    </cfRule>
  </conditionalFormatting>
  <conditionalFormatting sqref="AB1204">
    <cfRule type="expression" dxfId="30" priority="18937">
      <formula>$L1204=0</formula>
    </cfRule>
  </conditionalFormatting>
  <conditionalFormatting sqref="A1205:C1205">
    <cfRule type="expression" dxfId="30" priority="11684">
      <formula>$L1205=0</formula>
    </cfRule>
  </conditionalFormatting>
  <conditionalFormatting sqref="B1205:C1205">
    <cfRule type="cellIs" dxfId="31" priority="47979" operator="lessThan">
      <formula>0</formula>
    </cfRule>
    <cfRule type="cellIs" dxfId="32" priority="33461" operator="lessThan">
      <formula>0</formula>
    </cfRule>
  </conditionalFormatting>
  <conditionalFormatting sqref="D1205">
    <cfRule type="expression" dxfId="30" priority="4425">
      <formula>$L1205=0</formula>
    </cfRule>
  </conditionalFormatting>
  <conditionalFormatting sqref="E1205:G1205">
    <cfRule type="expression" dxfId="30" priority="11683">
      <formula>$L1205=0</formula>
    </cfRule>
  </conditionalFormatting>
  <conditionalFormatting sqref="F1205:G1205">
    <cfRule type="cellIs" dxfId="31" priority="47978" operator="lessThan">
      <formula>0</formula>
    </cfRule>
    <cfRule type="cellIs" dxfId="32" priority="33460" operator="lessThan">
      <formula>0</formula>
    </cfRule>
  </conditionalFormatting>
  <conditionalFormatting sqref="H1205">
    <cfRule type="expression" dxfId="30" priority="4424">
      <formula>$L1205=0</formula>
    </cfRule>
  </conditionalFormatting>
  <conditionalFormatting sqref="I1205:K1205">
    <cfRule type="expression" dxfId="30" priority="11682">
      <formula>$L1205=0</formula>
    </cfRule>
  </conditionalFormatting>
  <conditionalFormatting sqref="J1205:K1205">
    <cfRule type="cellIs" dxfId="31" priority="47977" operator="lessThan">
      <formula>0</formula>
    </cfRule>
    <cfRule type="cellIs" dxfId="32" priority="33459" operator="lessThan">
      <formula>0</formula>
    </cfRule>
  </conditionalFormatting>
  <conditionalFormatting sqref="L1205">
    <cfRule type="expression" dxfId="30" priority="4423">
      <formula>$L1205=0</formula>
    </cfRule>
  </conditionalFormatting>
  <conditionalFormatting sqref="M1205:O1205">
    <cfRule type="expression" dxfId="30" priority="11681">
      <formula>$L1205=0</formula>
    </cfRule>
  </conditionalFormatting>
  <conditionalFormatting sqref="N1205:O1205">
    <cfRule type="cellIs" dxfId="31" priority="47976" operator="lessThan">
      <formula>0</formula>
    </cfRule>
    <cfRule type="cellIs" dxfId="32" priority="33458" operator="lessThan">
      <formula>0</formula>
    </cfRule>
  </conditionalFormatting>
  <conditionalFormatting sqref="P1205">
    <cfRule type="expression" dxfId="30" priority="4422">
      <formula>$L1205=0</formula>
    </cfRule>
  </conditionalFormatting>
  <conditionalFormatting sqref="Q1205:S1205">
    <cfRule type="expression" dxfId="30" priority="11680">
      <formula>$L1205=0</formula>
    </cfRule>
  </conditionalFormatting>
  <conditionalFormatting sqref="R1205:S1205">
    <cfRule type="cellIs" dxfId="31" priority="47975" operator="lessThan">
      <formula>0</formula>
    </cfRule>
    <cfRule type="cellIs" dxfId="32" priority="33457" operator="lessThan">
      <formula>0</formula>
    </cfRule>
  </conditionalFormatting>
  <conditionalFormatting sqref="T1205">
    <cfRule type="expression" dxfId="30" priority="4421">
      <formula>$L1205=0</formula>
    </cfRule>
  </conditionalFormatting>
  <conditionalFormatting sqref="U1205:W1205">
    <cfRule type="expression" dxfId="30" priority="11679">
      <formula>$L1205=0</formula>
    </cfRule>
  </conditionalFormatting>
  <conditionalFormatting sqref="V1205:W1205">
    <cfRule type="cellIs" dxfId="31" priority="47974" operator="lessThan">
      <formula>0</formula>
    </cfRule>
    <cfRule type="cellIs" dxfId="32" priority="33456" operator="lessThan">
      <formula>0</formula>
    </cfRule>
  </conditionalFormatting>
  <conditionalFormatting sqref="X1205">
    <cfRule type="expression" dxfId="30" priority="4420">
      <formula>$L1205=0</formula>
    </cfRule>
  </conditionalFormatting>
  <conditionalFormatting sqref="Y1205:AA1205">
    <cfRule type="expression" dxfId="30" priority="11678">
      <formula>$L1205=0</formula>
    </cfRule>
  </conditionalFormatting>
  <conditionalFormatting sqref="Z1205:AA1205">
    <cfRule type="cellIs" dxfId="31" priority="47973" operator="lessThan">
      <formula>0</formula>
    </cfRule>
    <cfRule type="cellIs" dxfId="32" priority="33455" operator="lessThan">
      <formula>0</formula>
    </cfRule>
  </conditionalFormatting>
  <conditionalFormatting sqref="AB1205">
    <cfRule type="expression" dxfId="30" priority="4419">
      <formula>$L1205=0</formula>
    </cfRule>
  </conditionalFormatting>
  <conditionalFormatting sqref="D1206">
    <cfRule type="expression" dxfId="30" priority="18936">
      <formula>$L1206=0</formula>
    </cfRule>
  </conditionalFormatting>
  <conditionalFormatting sqref="H1206">
    <cfRule type="expression" dxfId="30" priority="18935">
      <formula>$L1206=0</formula>
    </cfRule>
  </conditionalFormatting>
  <conditionalFormatting sqref="L1206">
    <cfRule type="expression" dxfId="30" priority="18934">
      <formula>$L1206=0</formula>
    </cfRule>
  </conditionalFormatting>
  <conditionalFormatting sqref="P1206">
    <cfRule type="expression" dxfId="30" priority="18933">
      <formula>$L1206=0</formula>
    </cfRule>
  </conditionalFormatting>
  <conditionalFormatting sqref="T1206">
    <cfRule type="expression" dxfId="30" priority="18932">
      <formula>$L1206=0</formula>
    </cfRule>
  </conditionalFormatting>
  <conditionalFormatting sqref="X1206">
    <cfRule type="expression" dxfId="30" priority="18931">
      <formula>$L1206=0</formula>
    </cfRule>
  </conditionalFormatting>
  <conditionalFormatting sqref="AB1206">
    <cfRule type="expression" dxfId="30" priority="18930">
      <formula>$L1206=0</formula>
    </cfRule>
  </conditionalFormatting>
  <conditionalFormatting sqref="A1207:C1207">
    <cfRule type="expression" dxfId="30" priority="11677">
      <formula>$L1207=0</formula>
    </cfRule>
  </conditionalFormatting>
  <conditionalFormatting sqref="B1207:C1207">
    <cfRule type="cellIs" dxfId="31" priority="47972" operator="lessThan">
      <formula>0</formula>
    </cfRule>
    <cfRule type="cellIs" dxfId="32" priority="33454" operator="lessThan">
      <formula>0</formula>
    </cfRule>
  </conditionalFormatting>
  <conditionalFormatting sqref="D1207">
    <cfRule type="expression" dxfId="30" priority="4418">
      <formula>$L1207=0</formula>
    </cfRule>
  </conditionalFormatting>
  <conditionalFormatting sqref="E1207:G1207">
    <cfRule type="expression" dxfId="30" priority="11676">
      <formula>$L1207=0</formula>
    </cfRule>
  </conditionalFormatting>
  <conditionalFormatting sqref="F1207:G1207">
    <cfRule type="cellIs" dxfId="31" priority="47971" operator="lessThan">
      <formula>0</formula>
    </cfRule>
    <cfRule type="cellIs" dxfId="32" priority="33453" operator="lessThan">
      <formula>0</formula>
    </cfRule>
  </conditionalFormatting>
  <conditionalFormatting sqref="H1207">
    <cfRule type="expression" dxfId="30" priority="4417">
      <formula>$L1207=0</formula>
    </cfRule>
  </conditionalFormatting>
  <conditionalFormatting sqref="I1207:K1207">
    <cfRule type="expression" dxfId="30" priority="11675">
      <formula>$L1207=0</formula>
    </cfRule>
  </conditionalFormatting>
  <conditionalFormatting sqref="J1207:K1207">
    <cfRule type="cellIs" dxfId="31" priority="47970" operator="lessThan">
      <formula>0</formula>
    </cfRule>
    <cfRule type="cellIs" dxfId="32" priority="33452" operator="lessThan">
      <formula>0</formula>
    </cfRule>
  </conditionalFormatting>
  <conditionalFormatting sqref="L1207">
    <cfRule type="expression" dxfId="30" priority="4416">
      <formula>$L1207=0</formula>
    </cfRule>
  </conditionalFormatting>
  <conditionalFormatting sqref="M1207:O1207">
    <cfRule type="expression" dxfId="30" priority="11674">
      <formula>$L1207=0</formula>
    </cfRule>
  </conditionalFormatting>
  <conditionalFormatting sqref="N1207:O1207">
    <cfRule type="cellIs" dxfId="31" priority="47969" operator="lessThan">
      <formula>0</formula>
    </cfRule>
    <cfRule type="cellIs" dxfId="32" priority="33451" operator="lessThan">
      <formula>0</formula>
    </cfRule>
  </conditionalFormatting>
  <conditionalFormatting sqref="P1207">
    <cfRule type="expression" dxfId="30" priority="4415">
      <formula>$L1207=0</formula>
    </cfRule>
  </conditionalFormatting>
  <conditionalFormatting sqref="Q1207:S1207">
    <cfRule type="expression" dxfId="30" priority="11673">
      <formula>$L1207=0</formula>
    </cfRule>
  </conditionalFormatting>
  <conditionalFormatting sqref="R1207:S1207">
    <cfRule type="cellIs" dxfId="31" priority="47968" operator="lessThan">
      <formula>0</formula>
    </cfRule>
    <cfRule type="cellIs" dxfId="32" priority="33450" operator="lessThan">
      <formula>0</formula>
    </cfRule>
  </conditionalFormatting>
  <conditionalFormatting sqref="T1207">
    <cfRule type="expression" dxfId="30" priority="4414">
      <formula>$L1207=0</formula>
    </cfRule>
  </conditionalFormatting>
  <conditionalFormatting sqref="U1207:W1207">
    <cfRule type="expression" dxfId="30" priority="11672">
      <formula>$L1207=0</formula>
    </cfRule>
  </conditionalFormatting>
  <conditionalFormatting sqref="V1207:W1207">
    <cfRule type="cellIs" dxfId="31" priority="47967" operator="lessThan">
      <formula>0</formula>
    </cfRule>
    <cfRule type="cellIs" dxfId="32" priority="33449" operator="lessThan">
      <formula>0</formula>
    </cfRule>
  </conditionalFormatting>
  <conditionalFormatting sqref="X1207">
    <cfRule type="expression" dxfId="30" priority="4413">
      <formula>$L1207=0</formula>
    </cfRule>
  </conditionalFormatting>
  <conditionalFormatting sqref="Y1207:AA1207">
    <cfRule type="expression" dxfId="30" priority="11671">
      <formula>$L1207=0</formula>
    </cfRule>
  </conditionalFormatting>
  <conditionalFormatting sqref="Z1207:AA1207">
    <cfRule type="cellIs" dxfId="31" priority="47966" operator="lessThan">
      <formula>0</formula>
    </cfRule>
    <cfRule type="cellIs" dxfId="32" priority="33448" operator="lessThan">
      <formula>0</formula>
    </cfRule>
  </conditionalFormatting>
  <conditionalFormatting sqref="AB1207">
    <cfRule type="expression" dxfId="30" priority="4412">
      <formula>$L1207=0</formula>
    </cfRule>
  </conditionalFormatting>
  <conditionalFormatting sqref="D1208">
    <cfRule type="expression" dxfId="30" priority="18929">
      <formula>$L1208=0</formula>
    </cfRule>
  </conditionalFormatting>
  <conditionalFormatting sqref="H1208">
    <cfRule type="expression" dxfId="30" priority="18928">
      <formula>$L1208=0</formula>
    </cfRule>
  </conditionalFormatting>
  <conditionalFormatting sqref="L1208">
    <cfRule type="expression" dxfId="30" priority="18927">
      <formula>$L1208=0</formula>
    </cfRule>
  </conditionalFormatting>
  <conditionalFormatting sqref="P1208">
    <cfRule type="expression" dxfId="30" priority="18926">
      <formula>$L1208=0</formula>
    </cfRule>
  </conditionalFormatting>
  <conditionalFormatting sqref="T1208">
    <cfRule type="expression" dxfId="30" priority="18925">
      <formula>$L1208=0</formula>
    </cfRule>
  </conditionalFormatting>
  <conditionalFormatting sqref="X1208">
    <cfRule type="expression" dxfId="30" priority="18924">
      <formula>$L1208=0</formula>
    </cfRule>
  </conditionalFormatting>
  <conditionalFormatting sqref="AB1208">
    <cfRule type="expression" dxfId="30" priority="18923">
      <formula>$L1208=0</formula>
    </cfRule>
  </conditionalFormatting>
  <conditionalFormatting sqref="A1209:C1209">
    <cfRule type="expression" dxfId="30" priority="11670">
      <formula>$L1209=0</formula>
    </cfRule>
  </conditionalFormatting>
  <conditionalFormatting sqref="B1209:C1209">
    <cfRule type="cellIs" dxfId="31" priority="47965" operator="lessThan">
      <formula>0</formula>
    </cfRule>
    <cfRule type="cellIs" dxfId="32" priority="33447" operator="lessThan">
      <formula>0</formula>
    </cfRule>
  </conditionalFormatting>
  <conditionalFormatting sqref="D1209">
    <cfRule type="expression" dxfId="30" priority="4411">
      <formula>$L1209=0</formula>
    </cfRule>
  </conditionalFormatting>
  <conditionalFormatting sqref="E1209:G1209">
    <cfRule type="expression" dxfId="30" priority="11669">
      <formula>$L1209=0</formula>
    </cfRule>
  </conditionalFormatting>
  <conditionalFormatting sqref="F1209:G1209">
    <cfRule type="cellIs" dxfId="31" priority="47964" operator="lessThan">
      <formula>0</formula>
    </cfRule>
    <cfRule type="cellIs" dxfId="32" priority="33446" operator="lessThan">
      <formula>0</formula>
    </cfRule>
  </conditionalFormatting>
  <conditionalFormatting sqref="H1209">
    <cfRule type="expression" dxfId="30" priority="4410">
      <formula>$L1209=0</formula>
    </cfRule>
  </conditionalFormatting>
  <conditionalFormatting sqref="I1209:K1209">
    <cfRule type="expression" dxfId="30" priority="11668">
      <formula>$L1209=0</formula>
    </cfRule>
  </conditionalFormatting>
  <conditionalFormatting sqref="J1209:K1209">
    <cfRule type="cellIs" dxfId="31" priority="47963" operator="lessThan">
      <formula>0</formula>
    </cfRule>
    <cfRule type="cellIs" dxfId="32" priority="33445" operator="lessThan">
      <formula>0</formula>
    </cfRule>
  </conditionalFormatting>
  <conditionalFormatting sqref="L1209">
    <cfRule type="expression" dxfId="30" priority="4409">
      <formula>$L1209=0</formula>
    </cfRule>
  </conditionalFormatting>
  <conditionalFormatting sqref="M1209:O1209">
    <cfRule type="expression" dxfId="30" priority="11667">
      <formula>$L1209=0</formula>
    </cfRule>
  </conditionalFormatting>
  <conditionalFormatting sqref="N1209:O1209">
    <cfRule type="cellIs" dxfId="31" priority="47962" operator="lessThan">
      <formula>0</formula>
    </cfRule>
    <cfRule type="cellIs" dxfId="32" priority="33444" operator="lessThan">
      <formula>0</formula>
    </cfRule>
  </conditionalFormatting>
  <conditionalFormatting sqref="P1209">
    <cfRule type="expression" dxfId="30" priority="4408">
      <formula>$L1209=0</formula>
    </cfRule>
  </conditionalFormatting>
  <conditionalFormatting sqref="Q1209:S1209">
    <cfRule type="expression" dxfId="30" priority="11666">
      <formula>$L1209=0</formula>
    </cfRule>
  </conditionalFormatting>
  <conditionalFormatting sqref="R1209:S1209">
    <cfRule type="cellIs" dxfId="31" priority="47961" operator="lessThan">
      <formula>0</formula>
    </cfRule>
    <cfRule type="cellIs" dxfId="32" priority="33443" operator="lessThan">
      <formula>0</formula>
    </cfRule>
  </conditionalFormatting>
  <conditionalFormatting sqref="T1209">
    <cfRule type="expression" dxfId="30" priority="4407">
      <formula>$L1209=0</formula>
    </cfRule>
  </conditionalFormatting>
  <conditionalFormatting sqref="U1209:W1209">
    <cfRule type="expression" dxfId="30" priority="11665">
      <formula>$L1209=0</formula>
    </cfRule>
  </conditionalFormatting>
  <conditionalFormatting sqref="V1209:W1209">
    <cfRule type="cellIs" dxfId="31" priority="47960" operator="lessThan">
      <formula>0</formula>
    </cfRule>
    <cfRule type="cellIs" dxfId="32" priority="33442" operator="lessThan">
      <formula>0</formula>
    </cfRule>
  </conditionalFormatting>
  <conditionalFormatting sqref="X1209">
    <cfRule type="expression" dxfId="30" priority="4406">
      <formula>$L1209=0</formula>
    </cfRule>
  </conditionalFormatting>
  <conditionalFormatting sqref="Y1209:AA1209">
    <cfRule type="expression" dxfId="30" priority="11664">
      <formula>$L1209=0</formula>
    </cfRule>
  </conditionalFormatting>
  <conditionalFormatting sqref="Z1209:AA1209">
    <cfRule type="cellIs" dxfId="31" priority="47959" operator="lessThan">
      <formula>0</formula>
    </cfRule>
    <cfRule type="cellIs" dxfId="32" priority="33441" operator="lessThan">
      <formula>0</formula>
    </cfRule>
  </conditionalFormatting>
  <conditionalFormatting sqref="AB1209">
    <cfRule type="expression" dxfId="30" priority="4405">
      <formula>$L1209=0</formula>
    </cfRule>
  </conditionalFormatting>
  <conditionalFormatting sqref="D1210">
    <cfRule type="expression" dxfId="30" priority="18922">
      <formula>$L1210=0</formula>
    </cfRule>
  </conditionalFormatting>
  <conditionalFormatting sqref="H1210">
    <cfRule type="expression" dxfId="30" priority="18921">
      <formula>$L1210=0</formula>
    </cfRule>
  </conditionalFormatting>
  <conditionalFormatting sqref="L1210">
    <cfRule type="expression" dxfId="30" priority="18920">
      <formula>$L1210=0</formula>
    </cfRule>
  </conditionalFormatting>
  <conditionalFormatting sqref="P1210">
    <cfRule type="expression" dxfId="30" priority="18919">
      <formula>$L1210=0</formula>
    </cfRule>
  </conditionalFormatting>
  <conditionalFormatting sqref="T1210">
    <cfRule type="expression" dxfId="30" priority="18918">
      <formula>$L1210=0</formula>
    </cfRule>
  </conditionalFormatting>
  <conditionalFormatting sqref="X1210">
    <cfRule type="expression" dxfId="30" priority="18917">
      <formula>$L1210=0</formula>
    </cfRule>
  </conditionalFormatting>
  <conditionalFormatting sqref="AB1210">
    <cfRule type="expression" dxfId="30" priority="18916">
      <formula>$L1210=0</formula>
    </cfRule>
  </conditionalFormatting>
  <conditionalFormatting sqref="A1211:C1211">
    <cfRule type="expression" dxfId="30" priority="11663">
      <formula>$L1211=0</formula>
    </cfRule>
  </conditionalFormatting>
  <conditionalFormatting sqref="B1211:C1211">
    <cfRule type="cellIs" dxfId="31" priority="47958" operator="lessThan">
      <formula>0</formula>
    </cfRule>
    <cfRule type="cellIs" dxfId="32" priority="33440" operator="lessThan">
      <formula>0</formula>
    </cfRule>
  </conditionalFormatting>
  <conditionalFormatting sqref="D1211">
    <cfRule type="expression" dxfId="30" priority="4404">
      <formula>$L1211=0</formula>
    </cfRule>
  </conditionalFormatting>
  <conditionalFormatting sqref="E1211:G1211">
    <cfRule type="expression" dxfId="30" priority="11662">
      <formula>$L1211=0</formula>
    </cfRule>
  </conditionalFormatting>
  <conditionalFormatting sqref="F1211:G1211">
    <cfRule type="cellIs" dxfId="31" priority="47957" operator="lessThan">
      <formula>0</formula>
    </cfRule>
    <cfRule type="cellIs" dxfId="32" priority="33439" operator="lessThan">
      <formula>0</formula>
    </cfRule>
  </conditionalFormatting>
  <conditionalFormatting sqref="H1211">
    <cfRule type="expression" dxfId="30" priority="4403">
      <formula>$L1211=0</formula>
    </cfRule>
  </conditionalFormatting>
  <conditionalFormatting sqref="I1211:K1211">
    <cfRule type="expression" dxfId="30" priority="11661">
      <formula>$L1211=0</formula>
    </cfRule>
  </conditionalFormatting>
  <conditionalFormatting sqref="J1211:K1211">
    <cfRule type="cellIs" dxfId="31" priority="47956" operator="lessThan">
      <formula>0</formula>
    </cfRule>
    <cfRule type="cellIs" dxfId="32" priority="33438" operator="lessThan">
      <formula>0</formula>
    </cfRule>
  </conditionalFormatting>
  <conditionalFormatting sqref="L1211">
    <cfRule type="expression" dxfId="30" priority="4402">
      <formula>$L1211=0</formula>
    </cfRule>
  </conditionalFormatting>
  <conditionalFormatting sqref="M1211:O1211">
    <cfRule type="expression" dxfId="30" priority="11660">
      <formula>$L1211=0</formula>
    </cfRule>
  </conditionalFormatting>
  <conditionalFormatting sqref="N1211:O1211">
    <cfRule type="cellIs" dxfId="31" priority="47955" operator="lessThan">
      <formula>0</formula>
    </cfRule>
    <cfRule type="cellIs" dxfId="32" priority="33437" operator="lessThan">
      <formula>0</formula>
    </cfRule>
  </conditionalFormatting>
  <conditionalFormatting sqref="P1211">
    <cfRule type="expression" dxfId="30" priority="4401">
      <formula>$L1211=0</formula>
    </cfRule>
  </conditionalFormatting>
  <conditionalFormatting sqref="Q1211:S1211">
    <cfRule type="expression" dxfId="30" priority="11659">
      <formula>$L1211=0</formula>
    </cfRule>
  </conditionalFormatting>
  <conditionalFormatting sqref="R1211:S1211">
    <cfRule type="cellIs" dxfId="31" priority="47954" operator="lessThan">
      <formula>0</formula>
    </cfRule>
    <cfRule type="cellIs" dxfId="32" priority="33436" operator="lessThan">
      <formula>0</formula>
    </cfRule>
  </conditionalFormatting>
  <conditionalFormatting sqref="T1211">
    <cfRule type="expression" dxfId="30" priority="4400">
      <formula>$L1211=0</formula>
    </cfRule>
  </conditionalFormatting>
  <conditionalFormatting sqref="U1211:W1211">
    <cfRule type="expression" dxfId="30" priority="11658">
      <formula>$L1211=0</formula>
    </cfRule>
  </conditionalFormatting>
  <conditionalFormatting sqref="V1211:W1211">
    <cfRule type="cellIs" dxfId="31" priority="47953" operator="lessThan">
      <formula>0</formula>
    </cfRule>
    <cfRule type="cellIs" dxfId="32" priority="33435" operator="lessThan">
      <formula>0</formula>
    </cfRule>
  </conditionalFormatting>
  <conditionalFormatting sqref="X1211">
    <cfRule type="expression" dxfId="30" priority="4399">
      <formula>$L1211=0</formula>
    </cfRule>
  </conditionalFormatting>
  <conditionalFormatting sqref="Y1211:AA1211">
    <cfRule type="expression" dxfId="30" priority="11657">
      <formula>$L1211=0</formula>
    </cfRule>
  </conditionalFormatting>
  <conditionalFormatting sqref="Z1211:AA1211">
    <cfRule type="cellIs" dxfId="31" priority="47952" operator="lessThan">
      <formula>0</formula>
    </cfRule>
    <cfRule type="cellIs" dxfId="32" priority="33434" operator="lessThan">
      <formula>0</formula>
    </cfRule>
  </conditionalFormatting>
  <conditionalFormatting sqref="AB1211">
    <cfRule type="expression" dxfId="30" priority="4398">
      <formula>$L1211=0</formula>
    </cfRule>
  </conditionalFormatting>
  <conditionalFormatting sqref="D1212">
    <cfRule type="expression" dxfId="30" priority="18915">
      <formula>$L1212=0</formula>
    </cfRule>
  </conditionalFormatting>
  <conditionalFormatting sqref="H1212">
    <cfRule type="expression" dxfId="30" priority="18914">
      <formula>$L1212=0</formula>
    </cfRule>
  </conditionalFormatting>
  <conditionalFormatting sqref="L1212">
    <cfRule type="expression" dxfId="30" priority="18913">
      <formula>$L1212=0</formula>
    </cfRule>
  </conditionalFormatting>
  <conditionalFormatting sqref="P1212">
    <cfRule type="expression" dxfId="30" priority="18912">
      <formula>$L1212=0</formula>
    </cfRule>
  </conditionalFormatting>
  <conditionalFormatting sqref="T1212">
    <cfRule type="expression" dxfId="30" priority="18911">
      <formula>$L1212=0</formula>
    </cfRule>
  </conditionalFormatting>
  <conditionalFormatting sqref="X1212">
    <cfRule type="expression" dxfId="30" priority="18910">
      <formula>$L1212=0</formula>
    </cfRule>
  </conditionalFormatting>
  <conditionalFormatting sqref="AB1212">
    <cfRule type="expression" dxfId="30" priority="18909">
      <formula>$L1212=0</formula>
    </cfRule>
  </conditionalFormatting>
  <conditionalFormatting sqref="A1213:C1213">
    <cfRule type="expression" dxfId="30" priority="11656">
      <formula>$L1213=0</formula>
    </cfRule>
  </conditionalFormatting>
  <conditionalFormatting sqref="B1213:C1213">
    <cfRule type="cellIs" dxfId="31" priority="47951" operator="lessThan">
      <formula>0</formula>
    </cfRule>
    <cfRule type="cellIs" dxfId="32" priority="33433" operator="lessThan">
      <formula>0</formula>
    </cfRule>
  </conditionalFormatting>
  <conditionalFormatting sqref="D1213">
    <cfRule type="expression" dxfId="30" priority="4397">
      <formula>$L1213=0</formula>
    </cfRule>
  </conditionalFormatting>
  <conditionalFormatting sqref="E1213:G1213">
    <cfRule type="expression" dxfId="30" priority="11655">
      <formula>$L1213=0</formula>
    </cfRule>
  </conditionalFormatting>
  <conditionalFormatting sqref="F1213:G1213">
    <cfRule type="cellIs" dxfId="31" priority="47950" operator="lessThan">
      <formula>0</formula>
    </cfRule>
    <cfRule type="cellIs" dxfId="32" priority="33432" operator="lessThan">
      <formula>0</formula>
    </cfRule>
  </conditionalFormatting>
  <conditionalFormatting sqref="H1213">
    <cfRule type="expression" dxfId="30" priority="4396">
      <formula>$L1213=0</formula>
    </cfRule>
  </conditionalFormatting>
  <conditionalFormatting sqref="I1213:K1213">
    <cfRule type="expression" dxfId="30" priority="11654">
      <formula>$L1213=0</formula>
    </cfRule>
  </conditionalFormatting>
  <conditionalFormatting sqref="J1213:K1213">
    <cfRule type="cellIs" dxfId="31" priority="47949" operator="lessThan">
      <formula>0</formula>
    </cfRule>
    <cfRule type="cellIs" dxfId="32" priority="33431" operator="lessThan">
      <formula>0</formula>
    </cfRule>
  </conditionalFormatting>
  <conditionalFormatting sqref="L1213">
    <cfRule type="expression" dxfId="30" priority="4395">
      <formula>$L1213=0</formula>
    </cfRule>
  </conditionalFormatting>
  <conditionalFormatting sqref="M1213:O1213">
    <cfRule type="expression" dxfId="30" priority="11653">
      <formula>$L1213=0</formula>
    </cfRule>
  </conditionalFormatting>
  <conditionalFormatting sqref="N1213:O1213">
    <cfRule type="cellIs" dxfId="31" priority="47948" operator="lessThan">
      <formula>0</formula>
    </cfRule>
    <cfRule type="cellIs" dxfId="32" priority="33430" operator="lessThan">
      <formula>0</formula>
    </cfRule>
  </conditionalFormatting>
  <conditionalFormatting sqref="P1213">
    <cfRule type="expression" dxfId="30" priority="4394">
      <formula>$L1213=0</formula>
    </cfRule>
  </conditionalFormatting>
  <conditionalFormatting sqref="Q1213:S1213">
    <cfRule type="expression" dxfId="30" priority="11652">
      <formula>$L1213=0</formula>
    </cfRule>
  </conditionalFormatting>
  <conditionalFormatting sqref="R1213:S1213">
    <cfRule type="cellIs" dxfId="31" priority="47947" operator="lessThan">
      <formula>0</formula>
    </cfRule>
    <cfRule type="cellIs" dxfId="32" priority="33429" operator="lessThan">
      <formula>0</formula>
    </cfRule>
  </conditionalFormatting>
  <conditionalFormatting sqref="T1213">
    <cfRule type="expression" dxfId="30" priority="4393">
      <formula>$L1213=0</formula>
    </cfRule>
  </conditionalFormatting>
  <conditionalFormatting sqref="U1213:W1213">
    <cfRule type="expression" dxfId="30" priority="11651">
      <formula>$L1213=0</formula>
    </cfRule>
  </conditionalFormatting>
  <conditionalFormatting sqref="V1213:W1213">
    <cfRule type="cellIs" dxfId="31" priority="47946" operator="lessThan">
      <formula>0</formula>
    </cfRule>
    <cfRule type="cellIs" dxfId="32" priority="33428" operator="lessThan">
      <formula>0</formula>
    </cfRule>
  </conditionalFormatting>
  <conditionalFormatting sqref="X1213">
    <cfRule type="expression" dxfId="30" priority="4392">
      <formula>$L1213=0</formula>
    </cfRule>
  </conditionalFormatting>
  <conditionalFormatting sqref="Y1213:AA1213">
    <cfRule type="expression" dxfId="30" priority="11650">
      <formula>$L1213=0</formula>
    </cfRule>
  </conditionalFormatting>
  <conditionalFormatting sqref="Z1213:AA1213">
    <cfRule type="cellIs" dxfId="31" priority="47945" operator="lessThan">
      <formula>0</formula>
    </cfRule>
    <cfRule type="cellIs" dxfId="32" priority="33427" operator="lessThan">
      <formula>0</formula>
    </cfRule>
  </conditionalFormatting>
  <conditionalFormatting sqref="AB1213">
    <cfRule type="expression" dxfId="30" priority="4391">
      <formula>$L1213=0</formula>
    </cfRule>
  </conditionalFormatting>
  <conditionalFormatting sqref="D1214">
    <cfRule type="expression" dxfId="30" priority="18908">
      <formula>$L1214=0</formula>
    </cfRule>
  </conditionalFormatting>
  <conditionalFormatting sqref="H1214">
    <cfRule type="expression" dxfId="30" priority="18907">
      <formula>$L1214=0</formula>
    </cfRule>
  </conditionalFormatting>
  <conditionalFormatting sqref="L1214">
    <cfRule type="expression" dxfId="30" priority="18906">
      <formula>$L1214=0</formula>
    </cfRule>
  </conditionalFormatting>
  <conditionalFormatting sqref="P1214">
    <cfRule type="expression" dxfId="30" priority="18905">
      <formula>$L1214=0</formula>
    </cfRule>
  </conditionalFormatting>
  <conditionalFormatting sqref="T1214">
    <cfRule type="expression" dxfId="30" priority="18904">
      <formula>$L1214=0</formula>
    </cfRule>
  </conditionalFormatting>
  <conditionalFormatting sqref="X1214">
    <cfRule type="expression" dxfId="30" priority="18903">
      <formula>$L1214=0</formula>
    </cfRule>
  </conditionalFormatting>
  <conditionalFormatting sqref="AB1214">
    <cfRule type="expression" dxfId="30" priority="18902">
      <formula>$L1214=0</formula>
    </cfRule>
  </conditionalFormatting>
  <conditionalFormatting sqref="A1215:C1215">
    <cfRule type="expression" dxfId="30" priority="11649">
      <formula>$L1215=0</formula>
    </cfRule>
  </conditionalFormatting>
  <conditionalFormatting sqref="B1215:C1215">
    <cfRule type="cellIs" dxfId="31" priority="47944" operator="lessThan">
      <formula>0</formula>
    </cfRule>
    <cfRule type="cellIs" dxfId="32" priority="33426" operator="lessThan">
      <formula>0</formula>
    </cfRule>
  </conditionalFormatting>
  <conditionalFormatting sqref="D1215">
    <cfRule type="expression" dxfId="30" priority="4390">
      <formula>$L1215=0</formula>
    </cfRule>
  </conditionalFormatting>
  <conditionalFormatting sqref="E1215:G1215">
    <cfRule type="expression" dxfId="30" priority="11648">
      <formula>$L1215=0</formula>
    </cfRule>
  </conditionalFormatting>
  <conditionalFormatting sqref="F1215:G1215">
    <cfRule type="cellIs" dxfId="31" priority="47943" operator="lessThan">
      <formula>0</formula>
    </cfRule>
    <cfRule type="cellIs" dxfId="32" priority="33425" operator="lessThan">
      <formula>0</formula>
    </cfRule>
  </conditionalFormatting>
  <conditionalFormatting sqref="H1215">
    <cfRule type="expression" dxfId="30" priority="4389">
      <formula>$L1215=0</formula>
    </cfRule>
  </conditionalFormatting>
  <conditionalFormatting sqref="I1215:K1215">
    <cfRule type="expression" dxfId="30" priority="11647">
      <formula>$L1215=0</formula>
    </cfRule>
  </conditionalFormatting>
  <conditionalFormatting sqref="J1215:K1215">
    <cfRule type="cellIs" dxfId="31" priority="47942" operator="lessThan">
      <formula>0</formula>
    </cfRule>
    <cfRule type="cellIs" dxfId="32" priority="33424" operator="lessThan">
      <formula>0</formula>
    </cfRule>
  </conditionalFormatting>
  <conditionalFormatting sqref="L1215">
    <cfRule type="expression" dxfId="30" priority="4388">
      <formula>$L1215=0</formula>
    </cfRule>
  </conditionalFormatting>
  <conditionalFormatting sqref="M1215:O1215">
    <cfRule type="expression" dxfId="30" priority="11646">
      <formula>$L1215=0</formula>
    </cfRule>
  </conditionalFormatting>
  <conditionalFormatting sqref="N1215:O1215">
    <cfRule type="cellIs" dxfId="31" priority="47941" operator="lessThan">
      <formula>0</formula>
    </cfRule>
    <cfRule type="cellIs" dxfId="32" priority="33423" operator="lessThan">
      <formula>0</formula>
    </cfRule>
  </conditionalFormatting>
  <conditionalFormatting sqref="P1215">
    <cfRule type="expression" dxfId="30" priority="4387">
      <formula>$L1215=0</formula>
    </cfRule>
  </conditionalFormatting>
  <conditionalFormatting sqref="Q1215:S1215">
    <cfRule type="expression" dxfId="30" priority="11645">
      <formula>$L1215=0</formula>
    </cfRule>
  </conditionalFormatting>
  <conditionalFormatting sqref="R1215:S1215">
    <cfRule type="cellIs" dxfId="31" priority="47940" operator="lessThan">
      <formula>0</formula>
    </cfRule>
    <cfRule type="cellIs" dxfId="32" priority="33422" operator="lessThan">
      <formula>0</formula>
    </cfRule>
  </conditionalFormatting>
  <conditionalFormatting sqref="T1215">
    <cfRule type="expression" dxfId="30" priority="4386">
      <formula>$L1215=0</formula>
    </cfRule>
  </conditionalFormatting>
  <conditionalFormatting sqref="U1215:W1215">
    <cfRule type="expression" dxfId="30" priority="11644">
      <formula>$L1215=0</formula>
    </cfRule>
  </conditionalFormatting>
  <conditionalFormatting sqref="V1215:W1215">
    <cfRule type="cellIs" dxfId="31" priority="47939" operator="lessThan">
      <formula>0</formula>
    </cfRule>
    <cfRule type="cellIs" dxfId="32" priority="33421" operator="lessThan">
      <formula>0</formula>
    </cfRule>
  </conditionalFormatting>
  <conditionalFormatting sqref="X1215">
    <cfRule type="expression" dxfId="30" priority="4385">
      <formula>$L1215=0</formula>
    </cfRule>
  </conditionalFormatting>
  <conditionalFormatting sqref="Y1215:AA1215">
    <cfRule type="expression" dxfId="30" priority="11643">
      <formula>$L1215=0</formula>
    </cfRule>
  </conditionalFormatting>
  <conditionalFormatting sqref="Z1215:AA1215">
    <cfRule type="cellIs" dxfId="31" priority="47938" operator="lessThan">
      <formula>0</formula>
    </cfRule>
    <cfRule type="cellIs" dxfId="32" priority="33420" operator="lessThan">
      <formula>0</formula>
    </cfRule>
  </conditionalFormatting>
  <conditionalFormatting sqref="AB1215">
    <cfRule type="expression" dxfId="30" priority="4384">
      <formula>$L1215=0</formula>
    </cfRule>
  </conditionalFormatting>
  <conditionalFormatting sqref="D1216">
    <cfRule type="expression" dxfId="30" priority="18901">
      <formula>$L1216=0</formula>
    </cfRule>
  </conditionalFormatting>
  <conditionalFormatting sqref="H1216">
    <cfRule type="expression" dxfId="30" priority="18900">
      <formula>$L1216=0</formula>
    </cfRule>
  </conditionalFormatting>
  <conditionalFormatting sqref="L1216">
    <cfRule type="expression" dxfId="30" priority="18899">
      <formula>$L1216=0</formula>
    </cfRule>
  </conditionalFormatting>
  <conditionalFormatting sqref="P1216">
    <cfRule type="expression" dxfId="30" priority="18898">
      <formula>$L1216=0</formula>
    </cfRule>
  </conditionalFormatting>
  <conditionalFormatting sqref="T1216">
    <cfRule type="expression" dxfId="30" priority="18897">
      <formula>$L1216=0</formula>
    </cfRule>
  </conditionalFormatting>
  <conditionalFormatting sqref="X1216">
    <cfRule type="expression" dxfId="30" priority="18896">
      <formula>$L1216=0</formula>
    </cfRule>
  </conditionalFormatting>
  <conditionalFormatting sqref="AB1216">
    <cfRule type="expression" dxfId="30" priority="18895">
      <formula>$L1216=0</formula>
    </cfRule>
  </conditionalFormatting>
  <conditionalFormatting sqref="A1217:C1217">
    <cfRule type="expression" dxfId="30" priority="11642">
      <formula>$L1217=0</formula>
    </cfRule>
  </conditionalFormatting>
  <conditionalFormatting sqref="B1217:C1217">
    <cfRule type="cellIs" dxfId="31" priority="47937" operator="lessThan">
      <formula>0</formula>
    </cfRule>
    <cfRule type="cellIs" dxfId="32" priority="33419" operator="lessThan">
      <formula>0</formula>
    </cfRule>
  </conditionalFormatting>
  <conditionalFormatting sqref="D1217">
    <cfRule type="expression" dxfId="30" priority="4383">
      <formula>$L1217=0</formula>
    </cfRule>
  </conditionalFormatting>
  <conditionalFormatting sqref="E1217:G1217">
    <cfRule type="expression" dxfId="30" priority="11641">
      <formula>$L1217=0</formula>
    </cfRule>
  </conditionalFormatting>
  <conditionalFormatting sqref="F1217:G1217">
    <cfRule type="cellIs" dxfId="31" priority="47936" operator="lessThan">
      <formula>0</formula>
    </cfRule>
    <cfRule type="cellIs" dxfId="32" priority="33418" operator="lessThan">
      <formula>0</formula>
    </cfRule>
  </conditionalFormatting>
  <conditionalFormatting sqref="H1217">
    <cfRule type="expression" dxfId="30" priority="4382">
      <formula>$L1217=0</formula>
    </cfRule>
  </conditionalFormatting>
  <conditionalFormatting sqref="I1217:K1217">
    <cfRule type="expression" dxfId="30" priority="11640">
      <formula>$L1217=0</formula>
    </cfRule>
  </conditionalFormatting>
  <conditionalFormatting sqref="J1217:K1217">
    <cfRule type="cellIs" dxfId="31" priority="47935" operator="lessThan">
      <formula>0</formula>
    </cfRule>
    <cfRule type="cellIs" dxfId="32" priority="33417" operator="lessThan">
      <formula>0</formula>
    </cfRule>
  </conditionalFormatting>
  <conditionalFormatting sqref="L1217">
    <cfRule type="expression" dxfId="30" priority="4381">
      <formula>$L1217=0</formula>
    </cfRule>
  </conditionalFormatting>
  <conditionalFormatting sqref="M1217:O1217">
    <cfRule type="expression" dxfId="30" priority="11639">
      <formula>$L1217=0</formula>
    </cfRule>
  </conditionalFormatting>
  <conditionalFormatting sqref="N1217:O1217">
    <cfRule type="cellIs" dxfId="31" priority="47934" operator="lessThan">
      <formula>0</formula>
    </cfRule>
    <cfRule type="cellIs" dxfId="32" priority="33416" operator="lessThan">
      <formula>0</formula>
    </cfRule>
  </conditionalFormatting>
  <conditionalFormatting sqref="P1217">
    <cfRule type="expression" dxfId="30" priority="4380">
      <formula>$L1217=0</formula>
    </cfRule>
  </conditionalFormatting>
  <conditionalFormatting sqref="Q1217:S1217">
    <cfRule type="expression" dxfId="30" priority="11638">
      <formula>$L1217=0</formula>
    </cfRule>
  </conditionalFormatting>
  <conditionalFormatting sqref="R1217:S1217">
    <cfRule type="cellIs" dxfId="31" priority="47933" operator="lessThan">
      <formula>0</formula>
    </cfRule>
    <cfRule type="cellIs" dxfId="32" priority="33415" operator="lessThan">
      <formula>0</formula>
    </cfRule>
  </conditionalFormatting>
  <conditionalFormatting sqref="T1217">
    <cfRule type="expression" dxfId="30" priority="4379">
      <formula>$L1217=0</formula>
    </cfRule>
  </conditionalFormatting>
  <conditionalFormatting sqref="U1217:W1217">
    <cfRule type="expression" dxfId="30" priority="11637">
      <formula>$L1217=0</formula>
    </cfRule>
  </conditionalFormatting>
  <conditionalFormatting sqref="V1217:W1217">
    <cfRule type="cellIs" dxfId="31" priority="47932" operator="lessThan">
      <formula>0</formula>
    </cfRule>
    <cfRule type="cellIs" dxfId="32" priority="33414" operator="lessThan">
      <formula>0</formula>
    </cfRule>
  </conditionalFormatting>
  <conditionalFormatting sqref="X1217">
    <cfRule type="expression" dxfId="30" priority="4378">
      <formula>$L1217=0</formula>
    </cfRule>
  </conditionalFormatting>
  <conditionalFormatting sqref="Y1217:AA1217">
    <cfRule type="expression" dxfId="30" priority="11636">
      <formula>$L1217=0</formula>
    </cfRule>
  </conditionalFormatting>
  <conditionalFormatting sqref="Z1217:AA1217">
    <cfRule type="cellIs" dxfId="31" priority="47931" operator="lessThan">
      <formula>0</formula>
    </cfRule>
    <cfRule type="cellIs" dxfId="32" priority="33413" operator="lessThan">
      <formula>0</formula>
    </cfRule>
  </conditionalFormatting>
  <conditionalFormatting sqref="AB1217">
    <cfRule type="expression" dxfId="30" priority="4377">
      <formula>$L1217=0</formula>
    </cfRule>
  </conditionalFormatting>
  <conditionalFormatting sqref="D1218">
    <cfRule type="expression" dxfId="30" priority="18894">
      <formula>$L1218=0</formula>
    </cfRule>
  </conditionalFormatting>
  <conditionalFormatting sqref="H1218">
    <cfRule type="expression" dxfId="30" priority="18893">
      <formula>$L1218=0</formula>
    </cfRule>
  </conditionalFormatting>
  <conditionalFormatting sqref="L1218">
    <cfRule type="expression" dxfId="30" priority="18892">
      <formula>$L1218=0</formula>
    </cfRule>
  </conditionalFormatting>
  <conditionalFormatting sqref="P1218">
    <cfRule type="expression" dxfId="30" priority="18891">
      <formula>$L1218=0</formula>
    </cfRule>
  </conditionalFormatting>
  <conditionalFormatting sqref="T1218">
    <cfRule type="expression" dxfId="30" priority="18890">
      <formula>$L1218=0</formula>
    </cfRule>
  </conditionalFormatting>
  <conditionalFormatting sqref="X1218">
    <cfRule type="expression" dxfId="30" priority="18889">
      <formula>$L1218=0</formula>
    </cfRule>
  </conditionalFormatting>
  <conditionalFormatting sqref="AB1218">
    <cfRule type="expression" dxfId="30" priority="18888">
      <formula>$L1218=0</formula>
    </cfRule>
  </conditionalFormatting>
  <conditionalFormatting sqref="A1219:C1219">
    <cfRule type="expression" dxfId="30" priority="11635">
      <formula>$L1219=0</formula>
    </cfRule>
  </conditionalFormatting>
  <conditionalFormatting sqref="B1219:C1219">
    <cfRule type="cellIs" dxfId="31" priority="47930" operator="lessThan">
      <formula>0</formula>
    </cfRule>
    <cfRule type="cellIs" dxfId="32" priority="33412" operator="lessThan">
      <formula>0</formula>
    </cfRule>
  </conditionalFormatting>
  <conditionalFormatting sqref="D1219">
    <cfRule type="expression" dxfId="30" priority="4376">
      <formula>$L1219=0</formula>
    </cfRule>
  </conditionalFormatting>
  <conditionalFormatting sqref="E1219:G1219">
    <cfRule type="expression" dxfId="30" priority="11634">
      <formula>$L1219=0</formula>
    </cfRule>
  </conditionalFormatting>
  <conditionalFormatting sqref="F1219:G1219">
    <cfRule type="cellIs" dxfId="31" priority="47929" operator="lessThan">
      <formula>0</formula>
    </cfRule>
    <cfRule type="cellIs" dxfId="32" priority="33411" operator="lessThan">
      <formula>0</formula>
    </cfRule>
  </conditionalFormatting>
  <conditionalFormatting sqref="H1219">
    <cfRule type="expression" dxfId="30" priority="4375">
      <formula>$L1219=0</formula>
    </cfRule>
  </conditionalFormatting>
  <conditionalFormatting sqref="I1219:K1219">
    <cfRule type="expression" dxfId="30" priority="11633">
      <formula>$L1219=0</formula>
    </cfRule>
  </conditionalFormatting>
  <conditionalFormatting sqref="J1219:K1219">
    <cfRule type="cellIs" dxfId="31" priority="47928" operator="lessThan">
      <formula>0</formula>
    </cfRule>
    <cfRule type="cellIs" dxfId="32" priority="33410" operator="lessThan">
      <formula>0</formula>
    </cfRule>
  </conditionalFormatting>
  <conditionalFormatting sqref="L1219">
    <cfRule type="expression" dxfId="30" priority="4374">
      <formula>$L1219=0</formula>
    </cfRule>
  </conditionalFormatting>
  <conditionalFormatting sqref="M1219:O1219">
    <cfRule type="expression" dxfId="30" priority="11632">
      <formula>$L1219=0</formula>
    </cfRule>
  </conditionalFormatting>
  <conditionalFormatting sqref="N1219:O1219">
    <cfRule type="cellIs" dxfId="31" priority="47927" operator="lessThan">
      <formula>0</formula>
    </cfRule>
    <cfRule type="cellIs" dxfId="32" priority="33409" operator="lessThan">
      <formula>0</formula>
    </cfRule>
  </conditionalFormatting>
  <conditionalFormatting sqref="P1219">
    <cfRule type="expression" dxfId="30" priority="4373">
      <formula>$L1219=0</formula>
    </cfRule>
  </conditionalFormatting>
  <conditionalFormatting sqref="Q1219:S1219">
    <cfRule type="expression" dxfId="30" priority="11631">
      <formula>$L1219=0</formula>
    </cfRule>
  </conditionalFormatting>
  <conditionalFormatting sqref="R1219:S1219">
    <cfRule type="cellIs" dxfId="31" priority="47926" operator="lessThan">
      <formula>0</formula>
    </cfRule>
    <cfRule type="cellIs" dxfId="32" priority="33408" operator="lessThan">
      <formula>0</formula>
    </cfRule>
  </conditionalFormatting>
  <conditionalFormatting sqref="T1219">
    <cfRule type="expression" dxfId="30" priority="4372">
      <formula>$L1219=0</formula>
    </cfRule>
  </conditionalFormatting>
  <conditionalFormatting sqref="U1219:W1219">
    <cfRule type="expression" dxfId="30" priority="11630">
      <formula>$L1219=0</formula>
    </cfRule>
  </conditionalFormatting>
  <conditionalFormatting sqref="V1219:W1219">
    <cfRule type="cellIs" dxfId="31" priority="47925" operator="lessThan">
      <formula>0</formula>
    </cfRule>
    <cfRule type="cellIs" dxfId="32" priority="33407" operator="lessThan">
      <formula>0</formula>
    </cfRule>
  </conditionalFormatting>
  <conditionalFormatting sqref="X1219">
    <cfRule type="expression" dxfId="30" priority="4371">
      <formula>$L1219=0</formula>
    </cfRule>
  </conditionalFormatting>
  <conditionalFormatting sqref="Y1219:AA1219">
    <cfRule type="expression" dxfId="30" priority="11629">
      <formula>$L1219=0</formula>
    </cfRule>
  </conditionalFormatting>
  <conditionalFormatting sqref="Z1219:AA1219">
    <cfRule type="cellIs" dxfId="31" priority="47924" operator="lessThan">
      <formula>0</formula>
    </cfRule>
    <cfRule type="cellIs" dxfId="32" priority="33406" operator="lessThan">
      <formula>0</formula>
    </cfRule>
  </conditionalFormatting>
  <conditionalFormatting sqref="AB1219">
    <cfRule type="expression" dxfId="30" priority="4370">
      <formula>$L1219=0</formula>
    </cfRule>
  </conditionalFormatting>
  <conditionalFormatting sqref="D1220">
    <cfRule type="expression" dxfId="30" priority="18887">
      <formula>$L1220=0</formula>
    </cfRule>
  </conditionalFormatting>
  <conditionalFormatting sqref="H1220">
    <cfRule type="expression" dxfId="30" priority="18886">
      <formula>$L1220=0</formula>
    </cfRule>
  </conditionalFormatting>
  <conditionalFormatting sqref="L1220">
    <cfRule type="expression" dxfId="30" priority="18885">
      <formula>$L1220=0</formula>
    </cfRule>
  </conditionalFormatting>
  <conditionalFormatting sqref="P1220">
    <cfRule type="expression" dxfId="30" priority="18884">
      <formula>$L1220=0</formula>
    </cfRule>
  </conditionalFormatting>
  <conditionalFormatting sqref="T1220">
    <cfRule type="expression" dxfId="30" priority="18883">
      <formula>$L1220=0</formula>
    </cfRule>
  </conditionalFormatting>
  <conditionalFormatting sqref="X1220">
    <cfRule type="expression" dxfId="30" priority="18882">
      <formula>$L1220=0</formula>
    </cfRule>
  </conditionalFormatting>
  <conditionalFormatting sqref="AB1220">
    <cfRule type="expression" dxfId="30" priority="18881">
      <formula>$L1220=0</formula>
    </cfRule>
  </conditionalFormatting>
  <conditionalFormatting sqref="A1221:C1221">
    <cfRule type="expression" dxfId="30" priority="11628">
      <formula>$L1221=0</formula>
    </cfRule>
  </conditionalFormatting>
  <conditionalFormatting sqref="B1221:C1221">
    <cfRule type="cellIs" dxfId="31" priority="47923" operator="lessThan">
      <formula>0</formula>
    </cfRule>
    <cfRule type="cellIs" dxfId="32" priority="33405" operator="lessThan">
      <formula>0</formula>
    </cfRule>
  </conditionalFormatting>
  <conditionalFormatting sqref="D1221">
    <cfRule type="expression" dxfId="30" priority="4369">
      <formula>$L1221=0</formula>
    </cfRule>
  </conditionalFormatting>
  <conditionalFormatting sqref="E1221:G1221">
    <cfRule type="expression" dxfId="30" priority="11627">
      <formula>$L1221=0</formula>
    </cfRule>
  </conditionalFormatting>
  <conditionalFormatting sqref="F1221:G1221">
    <cfRule type="cellIs" dxfId="31" priority="47922" operator="lessThan">
      <formula>0</formula>
    </cfRule>
    <cfRule type="cellIs" dxfId="32" priority="33404" operator="lessThan">
      <formula>0</formula>
    </cfRule>
  </conditionalFormatting>
  <conditionalFormatting sqref="H1221">
    <cfRule type="expression" dxfId="30" priority="4368">
      <formula>$L1221=0</formula>
    </cfRule>
  </conditionalFormatting>
  <conditionalFormatting sqref="I1221:K1221">
    <cfRule type="expression" dxfId="30" priority="11626">
      <formula>$L1221=0</formula>
    </cfRule>
  </conditionalFormatting>
  <conditionalFormatting sqref="J1221:K1221">
    <cfRule type="cellIs" dxfId="31" priority="47921" operator="lessThan">
      <formula>0</formula>
    </cfRule>
    <cfRule type="cellIs" dxfId="32" priority="33403" operator="lessThan">
      <formula>0</formula>
    </cfRule>
  </conditionalFormatting>
  <conditionalFormatting sqref="L1221">
    <cfRule type="expression" dxfId="30" priority="4367">
      <formula>$L1221=0</formula>
    </cfRule>
  </conditionalFormatting>
  <conditionalFormatting sqref="M1221:O1221">
    <cfRule type="expression" dxfId="30" priority="11625">
      <formula>$L1221=0</formula>
    </cfRule>
  </conditionalFormatting>
  <conditionalFormatting sqref="N1221:O1221">
    <cfRule type="cellIs" dxfId="31" priority="47920" operator="lessThan">
      <formula>0</formula>
    </cfRule>
    <cfRule type="cellIs" dxfId="32" priority="33402" operator="lessThan">
      <formula>0</formula>
    </cfRule>
  </conditionalFormatting>
  <conditionalFormatting sqref="P1221">
    <cfRule type="expression" dxfId="30" priority="4366">
      <formula>$L1221=0</formula>
    </cfRule>
  </conditionalFormatting>
  <conditionalFormatting sqref="Q1221:S1221">
    <cfRule type="expression" dxfId="30" priority="11624">
      <formula>$L1221=0</formula>
    </cfRule>
  </conditionalFormatting>
  <conditionalFormatting sqref="R1221:S1221">
    <cfRule type="cellIs" dxfId="31" priority="47919" operator="lessThan">
      <formula>0</formula>
    </cfRule>
    <cfRule type="cellIs" dxfId="32" priority="33401" operator="lessThan">
      <formula>0</formula>
    </cfRule>
  </conditionalFormatting>
  <conditionalFormatting sqref="T1221">
    <cfRule type="expression" dxfId="30" priority="4365">
      <formula>$L1221=0</formula>
    </cfRule>
  </conditionalFormatting>
  <conditionalFormatting sqref="U1221:W1221">
    <cfRule type="expression" dxfId="30" priority="11623">
      <formula>$L1221=0</formula>
    </cfRule>
  </conditionalFormatting>
  <conditionalFormatting sqref="V1221:W1221">
    <cfRule type="cellIs" dxfId="31" priority="47918" operator="lessThan">
      <formula>0</formula>
    </cfRule>
    <cfRule type="cellIs" dxfId="32" priority="33400" operator="lessThan">
      <formula>0</formula>
    </cfRule>
  </conditionalFormatting>
  <conditionalFormatting sqref="X1221">
    <cfRule type="expression" dxfId="30" priority="4364">
      <formula>$L1221=0</formula>
    </cfRule>
  </conditionalFormatting>
  <conditionalFormatting sqref="Y1221:AA1221">
    <cfRule type="expression" dxfId="30" priority="11622">
      <formula>$L1221=0</formula>
    </cfRule>
  </conditionalFormatting>
  <conditionalFormatting sqref="Z1221:AA1221">
    <cfRule type="cellIs" dxfId="31" priority="47917" operator="lessThan">
      <formula>0</formula>
    </cfRule>
    <cfRule type="cellIs" dxfId="32" priority="33399" operator="lessThan">
      <formula>0</formula>
    </cfRule>
  </conditionalFormatting>
  <conditionalFormatting sqref="AB1221">
    <cfRule type="expression" dxfId="30" priority="4363">
      <formula>$L1221=0</formula>
    </cfRule>
  </conditionalFormatting>
  <conditionalFormatting sqref="D1222">
    <cfRule type="expression" dxfId="30" priority="18880">
      <formula>$L1222=0</formula>
    </cfRule>
  </conditionalFormatting>
  <conditionalFormatting sqref="H1222">
    <cfRule type="expression" dxfId="30" priority="18879">
      <formula>$L1222=0</formula>
    </cfRule>
  </conditionalFormatting>
  <conditionalFormatting sqref="L1222">
    <cfRule type="expression" dxfId="30" priority="18878">
      <formula>$L1222=0</formula>
    </cfRule>
  </conditionalFormatting>
  <conditionalFormatting sqref="P1222">
    <cfRule type="expression" dxfId="30" priority="18877">
      <formula>$L1222=0</formula>
    </cfRule>
  </conditionalFormatting>
  <conditionalFormatting sqref="T1222">
    <cfRule type="expression" dxfId="30" priority="18876">
      <formula>$L1222=0</formula>
    </cfRule>
  </conditionalFormatting>
  <conditionalFormatting sqref="X1222">
    <cfRule type="expression" dxfId="30" priority="18875">
      <formula>$L1222=0</formula>
    </cfRule>
  </conditionalFormatting>
  <conditionalFormatting sqref="AB1222">
    <cfRule type="expression" dxfId="30" priority="18874">
      <formula>$L1222=0</formula>
    </cfRule>
  </conditionalFormatting>
  <conditionalFormatting sqref="A1223:C1223">
    <cfRule type="expression" dxfId="30" priority="11621">
      <formula>$L1223=0</formula>
    </cfRule>
  </conditionalFormatting>
  <conditionalFormatting sqref="B1223:C1223">
    <cfRule type="cellIs" dxfId="31" priority="47916" operator="lessThan">
      <formula>0</formula>
    </cfRule>
    <cfRule type="cellIs" dxfId="32" priority="33398" operator="lessThan">
      <formula>0</formula>
    </cfRule>
  </conditionalFormatting>
  <conditionalFormatting sqref="D1223">
    <cfRule type="expression" dxfId="30" priority="4362">
      <formula>$L1223=0</formula>
    </cfRule>
  </conditionalFormatting>
  <conditionalFormatting sqref="E1223:G1223">
    <cfRule type="expression" dxfId="30" priority="11620">
      <formula>$L1223=0</formula>
    </cfRule>
  </conditionalFormatting>
  <conditionalFormatting sqref="F1223:G1223">
    <cfRule type="cellIs" dxfId="31" priority="47915" operator="lessThan">
      <formula>0</formula>
    </cfRule>
    <cfRule type="cellIs" dxfId="32" priority="33397" operator="lessThan">
      <formula>0</formula>
    </cfRule>
  </conditionalFormatting>
  <conditionalFormatting sqref="H1223">
    <cfRule type="expression" dxfId="30" priority="4361">
      <formula>$L1223=0</formula>
    </cfRule>
  </conditionalFormatting>
  <conditionalFormatting sqref="I1223:K1223">
    <cfRule type="expression" dxfId="30" priority="11619">
      <formula>$L1223=0</formula>
    </cfRule>
  </conditionalFormatting>
  <conditionalFormatting sqref="J1223:K1223">
    <cfRule type="cellIs" dxfId="31" priority="47914" operator="lessThan">
      <formula>0</formula>
    </cfRule>
    <cfRule type="cellIs" dxfId="32" priority="33396" operator="lessThan">
      <formula>0</formula>
    </cfRule>
  </conditionalFormatting>
  <conditionalFormatting sqref="L1223">
    <cfRule type="expression" dxfId="30" priority="4360">
      <formula>$L1223=0</formula>
    </cfRule>
  </conditionalFormatting>
  <conditionalFormatting sqref="M1223:O1223">
    <cfRule type="expression" dxfId="30" priority="11618">
      <formula>$L1223=0</formula>
    </cfRule>
  </conditionalFormatting>
  <conditionalFormatting sqref="N1223:O1223">
    <cfRule type="cellIs" dxfId="31" priority="47913" operator="lessThan">
      <formula>0</formula>
    </cfRule>
    <cfRule type="cellIs" dxfId="32" priority="33395" operator="lessThan">
      <formula>0</formula>
    </cfRule>
  </conditionalFormatting>
  <conditionalFormatting sqref="P1223">
    <cfRule type="expression" dxfId="30" priority="4359">
      <formula>$L1223=0</formula>
    </cfRule>
  </conditionalFormatting>
  <conditionalFormatting sqref="Q1223:S1223">
    <cfRule type="expression" dxfId="30" priority="11617">
      <formula>$L1223=0</formula>
    </cfRule>
  </conditionalFormatting>
  <conditionalFormatting sqref="R1223:S1223">
    <cfRule type="cellIs" dxfId="31" priority="47912" operator="lessThan">
      <formula>0</formula>
    </cfRule>
    <cfRule type="cellIs" dxfId="32" priority="33394" operator="lessThan">
      <formula>0</formula>
    </cfRule>
  </conditionalFormatting>
  <conditionalFormatting sqref="T1223">
    <cfRule type="expression" dxfId="30" priority="4358">
      <formula>$L1223=0</formula>
    </cfRule>
  </conditionalFormatting>
  <conditionalFormatting sqref="U1223:W1223">
    <cfRule type="expression" dxfId="30" priority="11616">
      <formula>$L1223=0</formula>
    </cfRule>
  </conditionalFormatting>
  <conditionalFormatting sqref="V1223:W1223">
    <cfRule type="cellIs" dxfId="31" priority="47911" operator="lessThan">
      <formula>0</formula>
    </cfRule>
    <cfRule type="cellIs" dxfId="32" priority="33393" operator="lessThan">
      <formula>0</formula>
    </cfRule>
  </conditionalFormatting>
  <conditionalFormatting sqref="X1223">
    <cfRule type="expression" dxfId="30" priority="4357">
      <formula>$L1223=0</formula>
    </cfRule>
  </conditionalFormatting>
  <conditionalFormatting sqref="Y1223:AA1223">
    <cfRule type="expression" dxfId="30" priority="11615">
      <formula>$L1223=0</formula>
    </cfRule>
  </conditionalFormatting>
  <conditionalFormatting sqref="Z1223:AA1223">
    <cfRule type="cellIs" dxfId="31" priority="47910" operator="lessThan">
      <formula>0</formula>
    </cfRule>
    <cfRule type="cellIs" dxfId="32" priority="33392" operator="lessThan">
      <formula>0</formula>
    </cfRule>
  </conditionalFormatting>
  <conditionalFormatting sqref="AB1223">
    <cfRule type="expression" dxfId="30" priority="4356">
      <formula>$L1223=0</formula>
    </cfRule>
  </conditionalFormatting>
  <conditionalFormatting sqref="D1224">
    <cfRule type="expression" dxfId="30" priority="18873">
      <formula>$L1224=0</formula>
    </cfRule>
  </conditionalFormatting>
  <conditionalFormatting sqref="H1224">
    <cfRule type="expression" dxfId="30" priority="18872">
      <formula>$L1224=0</formula>
    </cfRule>
  </conditionalFormatting>
  <conditionalFormatting sqref="L1224">
    <cfRule type="expression" dxfId="30" priority="18871">
      <formula>$L1224=0</formula>
    </cfRule>
  </conditionalFormatting>
  <conditionalFormatting sqref="P1224">
    <cfRule type="expression" dxfId="30" priority="18870">
      <formula>$L1224=0</formula>
    </cfRule>
  </conditionalFormatting>
  <conditionalFormatting sqref="T1224">
    <cfRule type="expression" dxfId="30" priority="18869">
      <formula>$L1224=0</formula>
    </cfRule>
  </conditionalFormatting>
  <conditionalFormatting sqref="X1224">
    <cfRule type="expression" dxfId="30" priority="18868">
      <formula>$L1224=0</formula>
    </cfRule>
  </conditionalFormatting>
  <conditionalFormatting sqref="AB1224">
    <cfRule type="expression" dxfId="30" priority="18867">
      <formula>$L1224=0</formula>
    </cfRule>
  </conditionalFormatting>
  <conditionalFormatting sqref="A1225:C1225">
    <cfRule type="expression" dxfId="30" priority="11614">
      <formula>$L1225=0</formula>
    </cfRule>
  </conditionalFormatting>
  <conditionalFormatting sqref="B1225:C1225">
    <cfRule type="cellIs" dxfId="31" priority="47909" operator="lessThan">
      <formula>0</formula>
    </cfRule>
    <cfRule type="cellIs" dxfId="32" priority="33391" operator="lessThan">
      <formula>0</formula>
    </cfRule>
  </conditionalFormatting>
  <conditionalFormatting sqref="D1225">
    <cfRule type="expression" dxfId="30" priority="4355">
      <formula>$L1225=0</formula>
    </cfRule>
  </conditionalFormatting>
  <conditionalFormatting sqref="E1225:G1225">
    <cfRule type="expression" dxfId="30" priority="11613">
      <formula>$L1225=0</formula>
    </cfRule>
  </conditionalFormatting>
  <conditionalFormatting sqref="F1225:G1225">
    <cfRule type="cellIs" dxfId="31" priority="47908" operator="lessThan">
      <formula>0</formula>
    </cfRule>
    <cfRule type="cellIs" dxfId="32" priority="33390" operator="lessThan">
      <formula>0</formula>
    </cfRule>
  </conditionalFormatting>
  <conditionalFormatting sqref="H1225">
    <cfRule type="expression" dxfId="30" priority="4354">
      <formula>$L1225=0</formula>
    </cfRule>
  </conditionalFormatting>
  <conditionalFormatting sqref="I1225:K1225">
    <cfRule type="expression" dxfId="30" priority="11612">
      <formula>$L1225=0</formula>
    </cfRule>
  </conditionalFormatting>
  <conditionalFormatting sqref="J1225:K1225">
    <cfRule type="cellIs" dxfId="31" priority="47907" operator="lessThan">
      <formula>0</formula>
    </cfRule>
    <cfRule type="cellIs" dxfId="32" priority="33389" operator="lessThan">
      <formula>0</formula>
    </cfRule>
  </conditionalFormatting>
  <conditionalFormatting sqref="L1225">
    <cfRule type="expression" dxfId="30" priority="4353">
      <formula>$L1225=0</formula>
    </cfRule>
  </conditionalFormatting>
  <conditionalFormatting sqref="M1225:O1225">
    <cfRule type="expression" dxfId="30" priority="11611">
      <formula>$L1225=0</formula>
    </cfRule>
  </conditionalFormatting>
  <conditionalFormatting sqref="N1225:O1225">
    <cfRule type="cellIs" dxfId="31" priority="47906" operator="lessThan">
      <formula>0</formula>
    </cfRule>
    <cfRule type="cellIs" dxfId="32" priority="33388" operator="lessThan">
      <formula>0</formula>
    </cfRule>
  </conditionalFormatting>
  <conditionalFormatting sqref="P1225">
    <cfRule type="expression" dxfId="30" priority="4352">
      <formula>$L1225=0</formula>
    </cfRule>
  </conditionalFormatting>
  <conditionalFormatting sqref="Q1225:S1225">
    <cfRule type="expression" dxfId="30" priority="11610">
      <formula>$L1225=0</formula>
    </cfRule>
  </conditionalFormatting>
  <conditionalFormatting sqref="R1225:S1225">
    <cfRule type="cellIs" dxfId="31" priority="47905" operator="lessThan">
      <formula>0</formula>
    </cfRule>
    <cfRule type="cellIs" dxfId="32" priority="33387" operator="lessThan">
      <formula>0</formula>
    </cfRule>
  </conditionalFormatting>
  <conditionalFormatting sqref="T1225">
    <cfRule type="expression" dxfId="30" priority="4351">
      <formula>$L1225=0</formula>
    </cfRule>
  </conditionalFormatting>
  <conditionalFormatting sqref="U1225:W1225">
    <cfRule type="expression" dxfId="30" priority="11609">
      <formula>$L1225=0</formula>
    </cfRule>
  </conditionalFormatting>
  <conditionalFormatting sqref="V1225:W1225">
    <cfRule type="cellIs" dxfId="31" priority="47904" operator="lessThan">
      <formula>0</formula>
    </cfRule>
    <cfRule type="cellIs" dxfId="32" priority="33386" operator="lessThan">
      <formula>0</formula>
    </cfRule>
  </conditionalFormatting>
  <conditionalFormatting sqref="X1225">
    <cfRule type="expression" dxfId="30" priority="4350">
      <formula>$L1225=0</formula>
    </cfRule>
  </conditionalFormatting>
  <conditionalFormatting sqref="Y1225:AA1225">
    <cfRule type="expression" dxfId="30" priority="11608">
      <formula>$L1225=0</formula>
    </cfRule>
  </conditionalFormatting>
  <conditionalFormatting sqref="Z1225:AA1225">
    <cfRule type="cellIs" dxfId="31" priority="47903" operator="lessThan">
      <formula>0</formula>
    </cfRule>
    <cfRule type="cellIs" dxfId="32" priority="33385" operator="lessThan">
      <formula>0</formula>
    </cfRule>
  </conditionalFormatting>
  <conditionalFormatting sqref="AB1225">
    <cfRule type="expression" dxfId="30" priority="4349">
      <formula>$L1225=0</formula>
    </cfRule>
  </conditionalFormatting>
  <conditionalFormatting sqref="D1226">
    <cfRule type="expression" dxfId="30" priority="18866">
      <formula>$L1226=0</formula>
    </cfRule>
  </conditionalFormatting>
  <conditionalFormatting sqref="H1226">
    <cfRule type="expression" dxfId="30" priority="18865">
      <formula>$L1226=0</formula>
    </cfRule>
  </conditionalFormatting>
  <conditionalFormatting sqref="L1226">
    <cfRule type="expression" dxfId="30" priority="18864">
      <formula>$L1226=0</formula>
    </cfRule>
  </conditionalFormatting>
  <conditionalFormatting sqref="P1226">
    <cfRule type="expression" dxfId="30" priority="18863">
      <formula>$L1226=0</formula>
    </cfRule>
  </conditionalFormatting>
  <conditionalFormatting sqref="T1226">
    <cfRule type="expression" dxfId="30" priority="18862">
      <formula>$L1226=0</formula>
    </cfRule>
  </conditionalFormatting>
  <conditionalFormatting sqref="X1226">
    <cfRule type="expression" dxfId="30" priority="18861">
      <formula>$L1226=0</formula>
    </cfRule>
  </conditionalFormatting>
  <conditionalFormatting sqref="AB1226">
    <cfRule type="expression" dxfId="30" priority="18860">
      <formula>$L1226=0</formula>
    </cfRule>
  </conditionalFormatting>
  <conditionalFormatting sqref="A1227:C1227">
    <cfRule type="expression" dxfId="30" priority="11607">
      <formula>$L1227=0</formula>
    </cfRule>
  </conditionalFormatting>
  <conditionalFormatting sqref="B1227:C1227">
    <cfRule type="cellIs" dxfId="31" priority="47902" operator="lessThan">
      <formula>0</formula>
    </cfRule>
    <cfRule type="cellIs" dxfId="32" priority="33384" operator="lessThan">
      <formula>0</formula>
    </cfRule>
  </conditionalFormatting>
  <conditionalFormatting sqref="D1227">
    <cfRule type="expression" dxfId="30" priority="4348">
      <formula>$L1227=0</formula>
    </cfRule>
  </conditionalFormatting>
  <conditionalFormatting sqref="E1227:G1227">
    <cfRule type="expression" dxfId="30" priority="11606">
      <formula>$L1227=0</formula>
    </cfRule>
  </conditionalFormatting>
  <conditionalFormatting sqref="F1227:G1227">
    <cfRule type="cellIs" dxfId="31" priority="47901" operator="lessThan">
      <formula>0</formula>
    </cfRule>
    <cfRule type="cellIs" dxfId="32" priority="33383" operator="lessThan">
      <formula>0</formula>
    </cfRule>
  </conditionalFormatting>
  <conditionalFormatting sqref="H1227">
    <cfRule type="expression" dxfId="30" priority="4347">
      <formula>$L1227=0</formula>
    </cfRule>
  </conditionalFormatting>
  <conditionalFormatting sqref="I1227:K1227">
    <cfRule type="expression" dxfId="30" priority="11605">
      <formula>$L1227=0</formula>
    </cfRule>
  </conditionalFormatting>
  <conditionalFormatting sqref="J1227:K1227">
    <cfRule type="cellIs" dxfId="31" priority="47900" operator="lessThan">
      <formula>0</formula>
    </cfRule>
    <cfRule type="cellIs" dxfId="32" priority="33382" operator="lessThan">
      <formula>0</formula>
    </cfRule>
  </conditionalFormatting>
  <conditionalFormatting sqref="L1227">
    <cfRule type="expression" dxfId="30" priority="4346">
      <formula>$L1227=0</formula>
    </cfRule>
  </conditionalFormatting>
  <conditionalFormatting sqref="M1227:O1227">
    <cfRule type="expression" dxfId="30" priority="11604">
      <formula>$L1227=0</formula>
    </cfRule>
  </conditionalFormatting>
  <conditionalFormatting sqref="N1227:O1227">
    <cfRule type="cellIs" dxfId="31" priority="47899" operator="lessThan">
      <formula>0</formula>
    </cfRule>
    <cfRule type="cellIs" dxfId="32" priority="33381" operator="lessThan">
      <formula>0</formula>
    </cfRule>
  </conditionalFormatting>
  <conditionalFormatting sqref="P1227">
    <cfRule type="expression" dxfId="30" priority="4345">
      <formula>$L1227=0</formula>
    </cfRule>
  </conditionalFormatting>
  <conditionalFormatting sqref="Q1227:S1227">
    <cfRule type="expression" dxfId="30" priority="11603">
      <formula>$L1227=0</formula>
    </cfRule>
  </conditionalFormatting>
  <conditionalFormatting sqref="R1227:S1227">
    <cfRule type="cellIs" dxfId="31" priority="47898" operator="lessThan">
      <formula>0</formula>
    </cfRule>
    <cfRule type="cellIs" dxfId="32" priority="33380" operator="lessThan">
      <formula>0</formula>
    </cfRule>
  </conditionalFormatting>
  <conditionalFormatting sqref="T1227">
    <cfRule type="expression" dxfId="30" priority="4344">
      <formula>$L1227=0</formula>
    </cfRule>
  </conditionalFormatting>
  <conditionalFormatting sqref="U1227:W1227">
    <cfRule type="expression" dxfId="30" priority="11602">
      <formula>$L1227=0</formula>
    </cfRule>
  </conditionalFormatting>
  <conditionalFormatting sqref="V1227:W1227">
    <cfRule type="cellIs" dxfId="31" priority="47897" operator="lessThan">
      <formula>0</formula>
    </cfRule>
    <cfRule type="cellIs" dxfId="32" priority="33379" operator="lessThan">
      <formula>0</formula>
    </cfRule>
  </conditionalFormatting>
  <conditionalFormatting sqref="X1227">
    <cfRule type="expression" dxfId="30" priority="4343">
      <formula>$L1227=0</formula>
    </cfRule>
  </conditionalFormatting>
  <conditionalFormatting sqref="Y1227:AA1227">
    <cfRule type="expression" dxfId="30" priority="11601">
      <formula>$L1227=0</formula>
    </cfRule>
  </conditionalFormatting>
  <conditionalFormatting sqref="Z1227:AA1227">
    <cfRule type="cellIs" dxfId="31" priority="47896" operator="lessThan">
      <formula>0</formula>
    </cfRule>
    <cfRule type="cellIs" dxfId="32" priority="33378" operator="lessThan">
      <formula>0</formula>
    </cfRule>
  </conditionalFormatting>
  <conditionalFormatting sqref="AB1227">
    <cfRule type="expression" dxfId="30" priority="4342">
      <formula>$L1227=0</formula>
    </cfRule>
  </conditionalFormatting>
  <conditionalFormatting sqref="D1228">
    <cfRule type="expression" dxfId="30" priority="18859">
      <formula>$L1228=0</formula>
    </cfRule>
  </conditionalFormatting>
  <conditionalFormatting sqref="H1228">
    <cfRule type="expression" dxfId="30" priority="18858">
      <formula>$L1228=0</formula>
    </cfRule>
  </conditionalFormatting>
  <conditionalFormatting sqref="L1228">
    <cfRule type="expression" dxfId="30" priority="18857">
      <formula>$L1228=0</formula>
    </cfRule>
  </conditionalFormatting>
  <conditionalFormatting sqref="P1228">
    <cfRule type="expression" dxfId="30" priority="18856">
      <formula>$L1228=0</formula>
    </cfRule>
  </conditionalFormatting>
  <conditionalFormatting sqref="T1228">
    <cfRule type="expression" dxfId="30" priority="18855">
      <formula>$L1228=0</formula>
    </cfRule>
  </conditionalFormatting>
  <conditionalFormatting sqref="X1228">
    <cfRule type="expression" dxfId="30" priority="18854">
      <formula>$L1228=0</formula>
    </cfRule>
  </conditionalFormatting>
  <conditionalFormatting sqref="AB1228">
    <cfRule type="expression" dxfId="30" priority="18853">
      <formula>$L1228=0</formula>
    </cfRule>
  </conditionalFormatting>
  <conditionalFormatting sqref="A1229:C1229">
    <cfRule type="expression" dxfId="30" priority="11600">
      <formula>$L1229=0</formula>
    </cfRule>
  </conditionalFormatting>
  <conditionalFormatting sqref="B1229:C1229">
    <cfRule type="cellIs" dxfId="31" priority="47895" operator="lessThan">
      <formula>0</formula>
    </cfRule>
    <cfRule type="cellIs" dxfId="32" priority="33377" operator="lessThan">
      <formula>0</formula>
    </cfRule>
  </conditionalFormatting>
  <conditionalFormatting sqref="D1229">
    <cfRule type="expression" dxfId="30" priority="4341">
      <formula>$L1229=0</formula>
    </cfRule>
  </conditionalFormatting>
  <conditionalFormatting sqref="E1229:G1229">
    <cfRule type="expression" dxfId="30" priority="11599">
      <formula>$L1229=0</formula>
    </cfRule>
  </conditionalFormatting>
  <conditionalFormatting sqref="F1229:G1229">
    <cfRule type="cellIs" dxfId="31" priority="47894" operator="lessThan">
      <formula>0</formula>
    </cfRule>
    <cfRule type="cellIs" dxfId="32" priority="33376" operator="lessThan">
      <formula>0</formula>
    </cfRule>
  </conditionalFormatting>
  <conditionalFormatting sqref="H1229">
    <cfRule type="expression" dxfId="30" priority="4340">
      <formula>$L1229=0</formula>
    </cfRule>
  </conditionalFormatting>
  <conditionalFormatting sqref="I1229:K1229">
    <cfRule type="expression" dxfId="30" priority="11598">
      <formula>$L1229=0</formula>
    </cfRule>
  </conditionalFormatting>
  <conditionalFormatting sqref="J1229:K1229">
    <cfRule type="cellIs" dxfId="31" priority="47893" operator="lessThan">
      <formula>0</formula>
    </cfRule>
    <cfRule type="cellIs" dxfId="32" priority="33375" operator="lessThan">
      <formula>0</formula>
    </cfRule>
  </conditionalFormatting>
  <conditionalFormatting sqref="L1229">
    <cfRule type="expression" dxfId="30" priority="4339">
      <formula>$L1229=0</formula>
    </cfRule>
  </conditionalFormatting>
  <conditionalFormatting sqref="M1229:O1229">
    <cfRule type="expression" dxfId="30" priority="11597">
      <formula>$L1229=0</formula>
    </cfRule>
  </conditionalFormatting>
  <conditionalFormatting sqref="N1229:O1229">
    <cfRule type="cellIs" dxfId="31" priority="47892" operator="lessThan">
      <formula>0</formula>
    </cfRule>
    <cfRule type="cellIs" dxfId="32" priority="33374" operator="lessThan">
      <formula>0</formula>
    </cfRule>
  </conditionalFormatting>
  <conditionalFormatting sqref="P1229">
    <cfRule type="expression" dxfId="30" priority="4338">
      <formula>$L1229=0</formula>
    </cfRule>
  </conditionalFormatting>
  <conditionalFormatting sqref="Q1229:S1229">
    <cfRule type="expression" dxfId="30" priority="11596">
      <formula>$L1229=0</formula>
    </cfRule>
  </conditionalFormatting>
  <conditionalFormatting sqref="R1229:S1229">
    <cfRule type="cellIs" dxfId="31" priority="47891" operator="lessThan">
      <formula>0</formula>
    </cfRule>
    <cfRule type="cellIs" dxfId="32" priority="33373" operator="lessThan">
      <formula>0</formula>
    </cfRule>
  </conditionalFormatting>
  <conditionalFormatting sqref="T1229">
    <cfRule type="expression" dxfId="30" priority="4337">
      <formula>$L1229=0</formula>
    </cfRule>
  </conditionalFormatting>
  <conditionalFormatting sqref="U1229:W1229">
    <cfRule type="expression" dxfId="30" priority="11595">
      <formula>$L1229=0</formula>
    </cfRule>
  </conditionalFormatting>
  <conditionalFormatting sqref="V1229:W1229">
    <cfRule type="cellIs" dxfId="31" priority="47890" operator="lessThan">
      <formula>0</formula>
    </cfRule>
    <cfRule type="cellIs" dxfId="32" priority="33372" operator="lessThan">
      <formula>0</formula>
    </cfRule>
  </conditionalFormatting>
  <conditionalFormatting sqref="X1229">
    <cfRule type="expression" dxfId="30" priority="4336">
      <formula>$L1229=0</formula>
    </cfRule>
  </conditionalFormatting>
  <conditionalFormatting sqref="Y1229:AA1229">
    <cfRule type="expression" dxfId="30" priority="11594">
      <formula>$L1229=0</formula>
    </cfRule>
  </conditionalFormatting>
  <conditionalFormatting sqref="Z1229:AA1229">
    <cfRule type="cellIs" dxfId="31" priority="47889" operator="lessThan">
      <formula>0</formula>
    </cfRule>
    <cfRule type="cellIs" dxfId="32" priority="33371" operator="lessThan">
      <formula>0</formula>
    </cfRule>
  </conditionalFormatting>
  <conditionalFormatting sqref="AB1229">
    <cfRule type="expression" dxfId="30" priority="4335">
      <formula>$L1229=0</formula>
    </cfRule>
  </conditionalFormatting>
  <conditionalFormatting sqref="D1230">
    <cfRule type="expression" dxfId="30" priority="18852">
      <formula>$L1230=0</formula>
    </cfRule>
  </conditionalFormatting>
  <conditionalFormatting sqref="H1230">
    <cfRule type="expression" dxfId="30" priority="18851">
      <formula>$L1230=0</formula>
    </cfRule>
  </conditionalFormatting>
  <conditionalFormatting sqref="L1230">
    <cfRule type="expression" dxfId="30" priority="18850">
      <formula>$L1230=0</formula>
    </cfRule>
  </conditionalFormatting>
  <conditionalFormatting sqref="P1230">
    <cfRule type="expression" dxfId="30" priority="18849">
      <formula>$L1230=0</formula>
    </cfRule>
  </conditionalFormatting>
  <conditionalFormatting sqref="T1230">
    <cfRule type="expression" dxfId="30" priority="18848">
      <formula>$L1230=0</formula>
    </cfRule>
  </conditionalFormatting>
  <conditionalFormatting sqref="X1230">
    <cfRule type="expression" dxfId="30" priority="18847">
      <formula>$L1230=0</formula>
    </cfRule>
  </conditionalFormatting>
  <conditionalFormatting sqref="AB1230">
    <cfRule type="expression" dxfId="30" priority="18846">
      <formula>$L1230=0</formula>
    </cfRule>
  </conditionalFormatting>
  <conditionalFormatting sqref="A1231:C1231">
    <cfRule type="expression" dxfId="30" priority="11593">
      <formula>$L1231=0</formula>
    </cfRule>
  </conditionalFormatting>
  <conditionalFormatting sqref="B1231:C1231">
    <cfRule type="cellIs" dxfId="31" priority="47888" operator="lessThan">
      <formula>0</formula>
    </cfRule>
    <cfRule type="cellIs" dxfId="32" priority="33370" operator="lessThan">
      <formula>0</formula>
    </cfRule>
  </conditionalFormatting>
  <conditionalFormatting sqref="D1231">
    <cfRule type="expression" dxfId="30" priority="4334">
      <formula>$L1231=0</formula>
    </cfRule>
  </conditionalFormatting>
  <conditionalFormatting sqref="E1231:G1231">
    <cfRule type="expression" dxfId="30" priority="11592">
      <formula>$L1231=0</formula>
    </cfRule>
  </conditionalFormatting>
  <conditionalFormatting sqref="F1231:G1231">
    <cfRule type="cellIs" dxfId="31" priority="47887" operator="lessThan">
      <formula>0</formula>
    </cfRule>
    <cfRule type="cellIs" dxfId="32" priority="33369" operator="lessThan">
      <formula>0</formula>
    </cfRule>
  </conditionalFormatting>
  <conditionalFormatting sqref="H1231">
    <cfRule type="expression" dxfId="30" priority="4333">
      <formula>$L1231=0</formula>
    </cfRule>
  </conditionalFormatting>
  <conditionalFormatting sqref="I1231:K1231">
    <cfRule type="expression" dxfId="30" priority="11591">
      <formula>$L1231=0</formula>
    </cfRule>
  </conditionalFormatting>
  <conditionalFormatting sqref="J1231:K1231">
    <cfRule type="cellIs" dxfId="31" priority="47886" operator="lessThan">
      <formula>0</formula>
    </cfRule>
    <cfRule type="cellIs" dxfId="32" priority="33368" operator="lessThan">
      <formula>0</formula>
    </cfRule>
  </conditionalFormatting>
  <conditionalFormatting sqref="L1231">
    <cfRule type="expression" dxfId="30" priority="4332">
      <formula>$L1231=0</formula>
    </cfRule>
  </conditionalFormatting>
  <conditionalFormatting sqref="M1231:O1231">
    <cfRule type="expression" dxfId="30" priority="11590">
      <formula>$L1231=0</formula>
    </cfRule>
  </conditionalFormatting>
  <conditionalFormatting sqref="N1231:O1231">
    <cfRule type="cellIs" dxfId="31" priority="47885" operator="lessThan">
      <formula>0</formula>
    </cfRule>
    <cfRule type="cellIs" dxfId="32" priority="33367" operator="lessThan">
      <formula>0</formula>
    </cfRule>
  </conditionalFormatting>
  <conditionalFormatting sqref="P1231">
    <cfRule type="expression" dxfId="30" priority="4331">
      <formula>$L1231=0</formula>
    </cfRule>
  </conditionalFormatting>
  <conditionalFormatting sqref="Q1231:S1231">
    <cfRule type="expression" dxfId="30" priority="11589">
      <formula>$L1231=0</formula>
    </cfRule>
  </conditionalFormatting>
  <conditionalFormatting sqref="R1231:S1231">
    <cfRule type="cellIs" dxfId="31" priority="47884" operator="lessThan">
      <formula>0</formula>
    </cfRule>
    <cfRule type="cellIs" dxfId="32" priority="33366" operator="lessThan">
      <formula>0</formula>
    </cfRule>
  </conditionalFormatting>
  <conditionalFormatting sqref="T1231">
    <cfRule type="expression" dxfId="30" priority="4330">
      <formula>$L1231=0</formula>
    </cfRule>
  </conditionalFormatting>
  <conditionalFormatting sqref="U1231:W1231">
    <cfRule type="expression" dxfId="30" priority="11588">
      <formula>$L1231=0</formula>
    </cfRule>
  </conditionalFormatting>
  <conditionalFormatting sqref="V1231:W1231">
    <cfRule type="cellIs" dxfId="31" priority="47883" operator="lessThan">
      <formula>0</formula>
    </cfRule>
    <cfRule type="cellIs" dxfId="32" priority="33365" operator="lessThan">
      <formula>0</formula>
    </cfRule>
  </conditionalFormatting>
  <conditionalFormatting sqref="X1231">
    <cfRule type="expression" dxfId="30" priority="4329">
      <formula>$L1231=0</formula>
    </cfRule>
  </conditionalFormatting>
  <conditionalFormatting sqref="Y1231:AA1231">
    <cfRule type="expression" dxfId="30" priority="11587">
      <formula>$L1231=0</formula>
    </cfRule>
  </conditionalFormatting>
  <conditionalFormatting sqref="Z1231:AA1231">
    <cfRule type="cellIs" dxfId="31" priority="47882" operator="lessThan">
      <formula>0</formula>
    </cfRule>
    <cfRule type="cellIs" dxfId="32" priority="33364" operator="lessThan">
      <formula>0</formula>
    </cfRule>
  </conditionalFormatting>
  <conditionalFormatting sqref="AB1231">
    <cfRule type="expression" dxfId="30" priority="4328">
      <formula>$L1231=0</formula>
    </cfRule>
  </conditionalFormatting>
  <conditionalFormatting sqref="D1232">
    <cfRule type="expression" dxfId="30" priority="18845">
      <formula>$L1232=0</formula>
    </cfRule>
  </conditionalFormatting>
  <conditionalFormatting sqref="H1232">
    <cfRule type="expression" dxfId="30" priority="18844">
      <formula>$L1232=0</formula>
    </cfRule>
  </conditionalFormatting>
  <conditionalFormatting sqref="L1232">
    <cfRule type="expression" dxfId="30" priority="18843">
      <formula>$L1232=0</formula>
    </cfRule>
  </conditionalFormatting>
  <conditionalFormatting sqref="P1232">
    <cfRule type="expression" dxfId="30" priority="18842">
      <formula>$L1232=0</formula>
    </cfRule>
  </conditionalFormatting>
  <conditionalFormatting sqref="T1232">
    <cfRule type="expression" dxfId="30" priority="18841">
      <formula>$L1232=0</formula>
    </cfRule>
  </conditionalFormatting>
  <conditionalFormatting sqref="X1232">
    <cfRule type="expression" dxfId="30" priority="18840">
      <formula>$L1232=0</formula>
    </cfRule>
  </conditionalFormatting>
  <conditionalFormatting sqref="AB1232">
    <cfRule type="expression" dxfId="30" priority="18839">
      <formula>$L1232=0</formula>
    </cfRule>
  </conditionalFormatting>
  <conditionalFormatting sqref="A1233:C1233">
    <cfRule type="expression" dxfId="30" priority="11586">
      <formula>$L1233=0</formula>
    </cfRule>
  </conditionalFormatting>
  <conditionalFormatting sqref="B1233:C1233">
    <cfRule type="cellIs" dxfId="31" priority="47881" operator="lessThan">
      <formula>0</formula>
    </cfRule>
    <cfRule type="cellIs" dxfId="32" priority="33363" operator="lessThan">
      <formula>0</formula>
    </cfRule>
  </conditionalFormatting>
  <conditionalFormatting sqref="D1233">
    <cfRule type="expression" dxfId="30" priority="4327">
      <formula>$L1233=0</formula>
    </cfRule>
  </conditionalFormatting>
  <conditionalFormatting sqref="E1233:G1233">
    <cfRule type="expression" dxfId="30" priority="11585">
      <formula>$L1233=0</formula>
    </cfRule>
  </conditionalFormatting>
  <conditionalFormatting sqref="F1233:G1233">
    <cfRule type="cellIs" dxfId="31" priority="47880" operator="lessThan">
      <formula>0</formula>
    </cfRule>
    <cfRule type="cellIs" dxfId="32" priority="33362" operator="lessThan">
      <formula>0</formula>
    </cfRule>
  </conditionalFormatting>
  <conditionalFormatting sqref="H1233">
    <cfRule type="expression" dxfId="30" priority="4326">
      <formula>$L1233=0</formula>
    </cfRule>
  </conditionalFormatting>
  <conditionalFormatting sqref="I1233:K1233">
    <cfRule type="expression" dxfId="30" priority="11584">
      <formula>$L1233=0</formula>
    </cfRule>
  </conditionalFormatting>
  <conditionalFormatting sqref="J1233:K1233">
    <cfRule type="cellIs" dxfId="31" priority="47879" operator="lessThan">
      <formula>0</formula>
    </cfRule>
    <cfRule type="cellIs" dxfId="32" priority="33361" operator="lessThan">
      <formula>0</formula>
    </cfRule>
  </conditionalFormatting>
  <conditionalFormatting sqref="L1233">
    <cfRule type="expression" dxfId="30" priority="4325">
      <formula>$L1233=0</formula>
    </cfRule>
  </conditionalFormatting>
  <conditionalFormatting sqref="M1233:O1233">
    <cfRule type="expression" dxfId="30" priority="11583">
      <formula>$L1233=0</formula>
    </cfRule>
  </conditionalFormatting>
  <conditionalFormatting sqref="N1233:O1233">
    <cfRule type="cellIs" dxfId="31" priority="47878" operator="lessThan">
      <formula>0</formula>
    </cfRule>
    <cfRule type="cellIs" dxfId="32" priority="33360" operator="lessThan">
      <formula>0</formula>
    </cfRule>
  </conditionalFormatting>
  <conditionalFormatting sqref="P1233">
    <cfRule type="expression" dxfId="30" priority="4324">
      <formula>$L1233=0</formula>
    </cfRule>
  </conditionalFormatting>
  <conditionalFormatting sqref="Q1233:S1233">
    <cfRule type="expression" dxfId="30" priority="11582">
      <formula>$L1233=0</formula>
    </cfRule>
  </conditionalFormatting>
  <conditionalFormatting sqref="R1233:S1233">
    <cfRule type="cellIs" dxfId="31" priority="47877" operator="lessThan">
      <formula>0</formula>
    </cfRule>
    <cfRule type="cellIs" dxfId="32" priority="33359" operator="lessThan">
      <formula>0</formula>
    </cfRule>
  </conditionalFormatting>
  <conditionalFormatting sqref="T1233">
    <cfRule type="expression" dxfId="30" priority="4323">
      <formula>$L1233=0</formula>
    </cfRule>
  </conditionalFormatting>
  <conditionalFormatting sqref="U1233:W1233">
    <cfRule type="expression" dxfId="30" priority="11581">
      <formula>$L1233=0</formula>
    </cfRule>
  </conditionalFormatting>
  <conditionalFormatting sqref="V1233:W1233">
    <cfRule type="cellIs" dxfId="31" priority="47876" operator="lessThan">
      <formula>0</formula>
    </cfRule>
    <cfRule type="cellIs" dxfId="32" priority="33358" operator="lessThan">
      <formula>0</formula>
    </cfRule>
  </conditionalFormatting>
  <conditionalFormatting sqref="X1233">
    <cfRule type="expression" dxfId="30" priority="4322">
      <formula>$L1233=0</formula>
    </cfRule>
  </conditionalFormatting>
  <conditionalFormatting sqref="Y1233:AA1233">
    <cfRule type="expression" dxfId="30" priority="11580">
      <formula>$L1233=0</formula>
    </cfRule>
  </conditionalFormatting>
  <conditionalFormatting sqref="Z1233:AA1233">
    <cfRule type="cellIs" dxfId="31" priority="47875" operator="lessThan">
      <formula>0</formula>
    </cfRule>
    <cfRule type="cellIs" dxfId="32" priority="33357" operator="lessThan">
      <formula>0</formula>
    </cfRule>
  </conditionalFormatting>
  <conditionalFormatting sqref="AB1233">
    <cfRule type="expression" dxfId="30" priority="4321">
      <formula>$L1233=0</formula>
    </cfRule>
  </conditionalFormatting>
  <conditionalFormatting sqref="D1234">
    <cfRule type="expression" dxfId="30" priority="18838">
      <formula>$L1234=0</formula>
    </cfRule>
  </conditionalFormatting>
  <conditionalFormatting sqref="H1234">
    <cfRule type="expression" dxfId="30" priority="18837">
      <formula>$L1234=0</formula>
    </cfRule>
  </conditionalFormatting>
  <conditionalFormatting sqref="L1234">
    <cfRule type="expression" dxfId="30" priority="18836">
      <formula>$L1234=0</formula>
    </cfRule>
  </conditionalFormatting>
  <conditionalFormatting sqref="P1234">
    <cfRule type="expression" dxfId="30" priority="18835">
      <formula>$L1234=0</formula>
    </cfRule>
  </conditionalFormatting>
  <conditionalFormatting sqref="T1234">
    <cfRule type="expression" dxfId="30" priority="18834">
      <formula>$L1234=0</formula>
    </cfRule>
  </conditionalFormatting>
  <conditionalFormatting sqref="X1234">
    <cfRule type="expression" dxfId="30" priority="18833">
      <formula>$L1234=0</formula>
    </cfRule>
  </conditionalFormatting>
  <conditionalFormatting sqref="AB1234">
    <cfRule type="expression" dxfId="30" priority="18832">
      <formula>$L1234=0</formula>
    </cfRule>
  </conditionalFormatting>
  <conditionalFormatting sqref="A1235:C1235">
    <cfRule type="expression" dxfId="30" priority="11579">
      <formula>$L1235=0</formula>
    </cfRule>
  </conditionalFormatting>
  <conditionalFormatting sqref="B1235:C1235">
    <cfRule type="cellIs" dxfId="31" priority="47874" operator="lessThan">
      <formula>0</formula>
    </cfRule>
    <cfRule type="cellIs" dxfId="32" priority="33356" operator="lessThan">
      <formula>0</formula>
    </cfRule>
  </conditionalFormatting>
  <conditionalFormatting sqref="D1235">
    <cfRule type="expression" dxfId="30" priority="4320">
      <formula>$L1235=0</formula>
    </cfRule>
  </conditionalFormatting>
  <conditionalFormatting sqref="E1235:G1235">
    <cfRule type="expression" dxfId="30" priority="11578">
      <formula>$L1235=0</formula>
    </cfRule>
  </conditionalFormatting>
  <conditionalFormatting sqref="F1235:G1235">
    <cfRule type="cellIs" dxfId="31" priority="47873" operator="lessThan">
      <formula>0</formula>
    </cfRule>
    <cfRule type="cellIs" dxfId="32" priority="33355" operator="lessThan">
      <formula>0</formula>
    </cfRule>
  </conditionalFormatting>
  <conditionalFormatting sqref="H1235">
    <cfRule type="expression" dxfId="30" priority="4319">
      <formula>$L1235=0</formula>
    </cfRule>
  </conditionalFormatting>
  <conditionalFormatting sqref="I1235:K1235">
    <cfRule type="expression" dxfId="30" priority="11577">
      <formula>$L1235=0</formula>
    </cfRule>
  </conditionalFormatting>
  <conditionalFormatting sqref="J1235:K1235">
    <cfRule type="cellIs" dxfId="31" priority="47872" operator="lessThan">
      <formula>0</formula>
    </cfRule>
    <cfRule type="cellIs" dxfId="32" priority="33354" operator="lessThan">
      <formula>0</formula>
    </cfRule>
  </conditionalFormatting>
  <conditionalFormatting sqref="L1235">
    <cfRule type="expression" dxfId="30" priority="4318">
      <formula>$L1235=0</formula>
    </cfRule>
  </conditionalFormatting>
  <conditionalFormatting sqref="M1235:O1235">
    <cfRule type="expression" dxfId="30" priority="11576">
      <formula>$L1235=0</formula>
    </cfRule>
  </conditionalFormatting>
  <conditionalFormatting sqref="N1235:O1235">
    <cfRule type="cellIs" dxfId="31" priority="47871" operator="lessThan">
      <formula>0</formula>
    </cfRule>
    <cfRule type="cellIs" dxfId="32" priority="33353" operator="lessThan">
      <formula>0</formula>
    </cfRule>
  </conditionalFormatting>
  <conditionalFormatting sqref="P1235">
    <cfRule type="expression" dxfId="30" priority="4317">
      <formula>$L1235=0</formula>
    </cfRule>
  </conditionalFormatting>
  <conditionalFormatting sqref="Q1235:S1235">
    <cfRule type="expression" dxfId="30" priority="11575">
      <formula>$L1235=0</formula>
    </cfRule>
  </conditionalFormatting>
  <conditionalFormatting sqref="R1235:S1235">
    <cfRule type="cellIs" dxfId="31" priority="47870" operator="lessThan">
      <formula>0</formula>
    </cfRule>
    <cfRule type="cellIs" dxfId="32" priority="33352" operator="lessThan">
      <formula>0</formula>
    </cfRule>
  </conditionalFormatting>
  <conditionalFormatting sqref="T1235">
    <cfRule type="expression" dxfId="30" priority="4316">
      <formula>$L1235=0</formula>
    </cfRule>
  </conditionalFormatting>
  <conditionalFormatting sqref="U1235:W1235">
    <cfRule type="expression" dxfId="30" priority="11574">
      <formula>$L1235=0</formula>
    </cfRule>
  </conditionalFormatting>
  <conditionalFormatting sqref="V1235:W1235">
    <cfRule type="cellIs" dxfId="31" priority="47869" operator="lessThan">
      <formula>0</formula>
    </cfRule>
    <cfRule type="cellIs" dxfId="32" priority="33351" operator="lessThan">
      <formula>0</formula>
    </cfRule>
  </conditionalFormatting>
  <conditionalFormatting sqref="X1235">
    <cfRule type="expression" dxfId="30" priority="4315">
      <formula>$L1235=0</formula>
    </cfRule>
  </conditionalFormatting>
  <conditionalFormatting sqref="Y1235:AA1235">
    <cfRule type="expression" dxfId="30" priority="11573">
      <formula>$L1235=0</formula>
    </cfRule>
  </conditionalFormatting>
  <conditionalFormatting sqref="Z1235:AA1235">
    <cfRule type="cellIs" dxfId="31" priority="47868" operator="lessThan">
      <formula>0</formula>
    </cfRule>
    <cfRule type="cellIs" dxfId="32" priority="33350" operator="lessThan">
      <formula>0</formula>
    </cfRule>
  </conditionalFormatting>
  <conditionalFormatting sqref="AB1235">
    <cfRule type="expression" dxfId="30" priority="4314">
      <formula>$L1235=0</formula>
    </cfRule>
  </conditionalFormatting>
  <conditionalFormatting sqref="D1236">
    <cfRule type="expression" dxfId="30" priority="18831">
      <formula>$L1236=0</formula>
    </cfRule>
  </conditionalFormatting>
  <conditionalFormatting sqref="H1236">
    <cfRule type="expression" dxfId="30" priority="18830">
      <formula>$L1236=0</formula>
    </cfRule>
  </conditionalFormatting>
  <conditionalFormatting sqref="L1236">
    <cfRule type="expression" dxfId="30" priority="18829">
      <formula>$L1236=0</formula>
    </cfRule>
  </conditionalFormatting>
  <conditionalFormatting sqref="P1236">
    <cfRule type="expression" dxfId="30" priority="18828">
      <formula>$L1236=0</formula>
    </cfRule>
  </conditionalFormatting>
  <conditionalFormatting sqref="T1236">
    <cfRule type="expression" dxfId="30" priority="18827">
      <formula>$L1236=0</formula>
    </cfRule>
  </conditionalFormatting>
  <conditionalFormatting sqref="X1236">
    <cfRule type="expression" dxfId="30" priority="18826">
      <formula>$L1236=0</formula>
    </cfRule>
  </conditionalFormatting>
  <conditionalFormatting sqref="AB1236">
    <cfRule type="expression" dxfId="30" priority="18825">
      <formula>$L1236=0</formula>
    </cfRule>
  </conditionalFormatting>
  <conditionalFormatting sqref="A1237:C1237">
    <cfRule type="expression" dxfId="30" priority="11572">
      <formula>$L1237=0</formula>
    </cfRule>
  </conditionalFormatting>
  <conditionalFormatting sqref="B1237:C1237">
    <cfRule type="cellIs" dxfId="31" priority="47867" operator="lessThan">
      <formula>0</formula>
    </cfRule>
    <cfRule type="cellIs" dxfId="32" priority="33349" operator="lessThan">
      <formula>0</formula>
    </cfRule>
  </conditionalFormatting>
  <conditionalFormatting sqref="D1237">
    <cfRule type="expression" dxfId="30" priority="4313">
      <formula>$L1237=0</formula>
    </cfRule>
  </conditionalFormatting>
  <conditionalFormatting sqref="E1237:G1237">
    <cfRule type="expression" dxfId="30" priority="11571">
      <formula>$L1237=0</formula>
    </cfRule>
  </conditionalFormatting>
  <conditionalFormatting sqref="F1237:G1237">
    <cfRule type="cellIs" dxfId="31" priority="47866" operator="lessThan">
      <formula>0</formula>
    </cfRule>
    <cfRule type="cellIs" dxfId="32" priority="33348" operator="lessThan">
      <formula>0</formula>
    </cfRule>
  </conditionalFormatting>
  <conditionalFormatting sqref="H1237">
    <cfRule type="expression" dxfId="30" priority="4312">
      <formula>$L1237=0</formula>
    </cfRule>
  </conditionalFormatting>
  <conditionalFormatting sqref="I1237:K1237">
    <cfRule type="expression" dxfId="30" priority="11570">
      <formula>$L1237=0</formula>
    </cfRule>
  </conditionalFormatting>
  <conditionalFormatting sqref="J1237:K1237">
    <cfRule type="cellIs" dxfId="31" priority="47865" operator="lessThan">
      <formula>0</formula>
    </cfRule>
    <cfRule type="cellIs" dxfId="32" priority="33347" operator="lessThan">
      <formula>0</formula>
    </cfRule>
  </conditionalFormatting>
  <conditionalFormatting sqref="L1237">
    <cfRule type="expression" dxfId="30" priority="4311">
      <formula>$L1237=0</formula>
    </cfRule>
  </conditionalFormatting>
  <conditionalFormatting sqref="M1237:O1237">
    <cfRule type="expression" dxfId="30" priority="11569">
      <formula>$L1237=0</formula>
    </cfRule>
  </conditionalFormatting>
  <conditionalFormatting sqref="N1237:O1237">
    <cfRule type="cellIs" dxfId="31" priority="47864" operator="lessThan">
      <formula>0</formula>
    </cfRule>
    <cfRule type="cellIs" dxfId="32" priority="33346" operator="lessThan">
      <formula>0</formula>
    </cfRule>
  </conditionalFormatting>
  <conditionalFormatting sqref="P1237">
    <cfRule type="expression" dxfId="30" priority="4310">
      <formula>$L1237=0</formula>
    </cfRule>
  </conditionalFormatting>
  <conditionalFormatting sqref="Q1237:S1237">
    <cfRule type="expression" dxfId="30" priority="11568">
      <formula>$L1237=0</formula>
    </cfRule>
  </conditionalFormatting>
  <conditionalFormatting sqref="R1237:S1237">
    <cfRule type="cellIs" dxfId="31" priority="47863" operator="lessThan">
      <formula>0</formula>
    </cfRule>
    <cfRule type="cellIs" dxfId="32" priority="33345" operator="lessThan">
      <formula>0</formula>
    </cfRule>
  </conditionalFormatting>
  <conditionalFormatting sqref="T1237">
    <cfRule type="expression" dxfId="30" priority="4309">
      <formula>$L1237=0</formula>
    </cfRule>
  </conditionalFormatting>
  <conditionalFormatting sqref="U1237:W1237">
    <cfRule type="expression" dxfId="30" priority="11567">
      <formula>$L1237=0</formula>
    </cfRule>
  </conditionalFormatting>
  <conditionalFormatting sqref="V1237:W1237">
    <cfRule type="cellIs" dxfId="31" priority="47862" operator="lessThan">
      <formula>0</formula>
    </cfRule>
    <cfRule type="cellIs" dxfId="32" priority="33344" operator="lessThan">
      <formula>0</formula>
    </cfRule>
  </conditionalFormatting>
  <conditionalFormatting sqref="X1237">
    <cfRule type="expression" dxfId="30" priority="4308">
      <formula>$L1237=0</formula>
    </cfRule>
  </conditionalFormatting>
  <conditionalFormatting sqref="Y1237:AA1237">
    <cfRule type="expression" dxfId="30" priority="11566">
      <formula>$L1237=0</formula>
    </cfRule>
  </conditionalFormatting>
  <conditionalFormatting sqref="Z1237:AA1237">
    <cfRule type="cellIs" dxfId="31" priority="47861" operator="lessThan">
      <formula>0</formula>
    </cfRule>
    <cfRule type="cellIs" dxfId="32" priority="33343" operator="lessThan">
      <formula>0</formula>
    </cfRule>
  </conditionalFormatting>
  <conditionalFormatting sqref="AB1237">
    <cfRule type="expression" dxfId="30" priority="4307">
      <formula>$L1237=0</formula>
    </cfRule>
  </conditionalFormatting>
  <conditionalFormatting sqref="D1238">
    <cfRule type="expression" dxfId="30" priority="18824">
      <formula>$L1238=0</formula>
    </cfRule>
  </conditionalFormatting>
  <conditionalFormatting sqref="H1238">
    <cfRule type="expression" dxfId="30" priority="18823">
      <formula>$L1238=0</formula>
    </cfRule>
  </conditionalFormatting>
  <conditionalFormatting sqref="L1238">
    <cfRule type="expression" dxfId="30" priority="18822">
      <formula>$L1238=0</formula>
    </cfRule>
  </conditionalFormatting>
  <conditionalFormatting sqref="P1238">
    <cfRule type="expression" dxfId="30" priority="18821">
      <formula>$L1238=0</formula>
    </cfRule>
  </conditionalFormatting>
  <conditionalFormatting sqref="T1238">
    <cfRule type="expression" dxfId="30" priority="18820">
      <formula>$L1238=0</formula>
    </cfRule>
  </conditionalFormatting>
  <conditionalFormatting sqref="X1238">
    <cfRule type="expression" dxfId="30" priority="18819">
      <formula>$L1238=0</formula>
    </cfRule>
  </conditionalFormatting>
  <conditionalFormatting sqref="AB1238">
    <cfRule type="expression" dxfId="30" priority="18818">
      <formula>$L1238=0</formula>
    </cfRule>
  </conditionalFormatting>
  <conditionalFormatting sqref="A1239:C1239">
    <cfRule type="expression" dxfId="30" priority="11565">
      <formula>$L1239=0</formula>
    </cfRule>
  </conditionalFormatting>
  <conditionalFormatting sqref="B1239:C1239">
    <cfRule type="cellIs" dxfId="31" priority="47860" operator="lessThan">
      <formula>0</formula>
    </cfRule>
    <cfRule type="cellIs" dxfId="32" priority="33342" operator="lessThan">
      <formula>0</formula>
    </cfRule>
  </conditionalFormatting>
  <conditionalFormatting sqref="D1239">
    <cfRule type="expression" dxfId="30" priority="4306">
      <formula>$L1239=0</formula>
    </cfRule>
  </conditionalFormatting>
  <conditionalFormatting sqref="E1239:G1239">
    <cfRule type="expression" dxfId="30" priority="11564">
      <formula>$L1239=0</formula>
    </cfRule>
  </conditionalFormatting>
  <conditionalFormatting sqref="F1239:G1239">
    <cfRule type="cellIs" dxfId="31" priority="47859" operator="lessThan">
      <formula>0</formula>
    </cfRule>
    <cfRule type="cellIs" dxfId="32" priority="33341" operator="lessThan">
      <formula>0</formula>
    </cfRule>
  </conditionalFormatting>
  <conditionalFormatting sqref="H1239">
    <cfRule type="expression" dxfId="30" priority="4305">
      <formula>$L1239=0</formula>
    </cfRule>
  </conditionalFormatting>
  <conditionalFormatting sqref="I1239:K1239">
    <cfRule type="expression" dxfId="30" priority="11563">
      <formula>$L1239=0</formula>
    </cfRule>
  </conditionalFormatting>
  <conditionalFormatting sqref="J1239:K1239">
    <cfRule type="cellIs" dxfId="31" priority="47858" operator="lessThan">
      <formula>0</formula>
    </cfRule>
    <cfRule type="cellIs" dxfId="32" priority="33340" operator="lessThan">
      <formula>0</formula>
    </cfRule>
  </conditionalFormatting>
  <conditionalFormatting sqref="L1239">
    <cfRule type="expression" dxfId="30" priority="4304">
      <formula>$L1239=0</formula>
    </cfRule>
  </conditionalFormatting>
  <conditionalFormatting sqref="M1239:O1239">
    <cfRule type="expression" dxfId="30" priority="11562">
      <formula>$L1239=0</formula>
    </cfRule>
  </conditionalFormatting>
  <conditionalFormatting sqref="N1239:O1239">
    <cfRule type="cellIs" dxfId="31" priority="47857" operator="lessThan">
      <formula>0</formula>
    </cfRule>
    <cfRule type="cellIs" dxfId="32" priority="33339" operator="lessThan">
      <formula>0</formula>
    </cfRule>
  </conditionalFormatting>
  <conditionalFormatting sqref="P1239">
    <cfRule type="expression" dxfId="30" priority="4303">
      <formula>$L1239=0</formula>
    </cfRule>
  </conditionalFormatting>
  <conditionalFormatting sqref="Q1239:S1239">
    <cfRule type="expression" dxfId="30" priority="11561">
      <formula>$L1239=0</formula>
    </cfRule>
  </conditionalFormatting>
  <conditionalFormatting sqref="R1239:S1239">
    <cfRule type="cellIs" dxfId="31" priority="47856" operator="lessThan">
      <formula>0</formula>
    </cfRule>
    <cfRule type="cellIs" dxfId="32" priority="33338" operator="lessThan">
      <formula>0</formula>
    </cfRule>
  </conditionalFormatting>
  <conditionalFormatting sqref="T1239">
    <cfRule type="expression" dxfId="30" priority="4302">
      <formula>$L1239=0</formula>
    </cfRule>
  </conditionalFormatting>
  <conditionalFormatting sqref="U1239:W1239">
    <cfRule type="expression" dxfId="30" priority="11560">
      <formula>$L1239=0</formula>
    </cfRule>
  </conditionalFormatting>
  <conditionalFormatting sqref="V1239:W1239">
    <cfRule type="cellIs" dxfId="31" priority="47855" operator="lessThan">
      <formula>0</formula>
    </cfRule>
    <cfRule type="cellIs" dxfId="32" priority="33337" operator="lessThan">
      <formula>0</formula>
    </cfRule>
  </conditionalFormatting>
  <conditionalFormatting sqref="X1239">
    <cfRule type="expression" dxfId="30" priority="4301">
      <formula>$L1239=0</formula>
    </cfRule>
  </conditionalFormatting>
  <conditionalFormatting sqref="Y1239:AA1239">
    <cfRule type="expression" dxfId="30" priority="11559">
      <formula>$L1239=0</formula>
    </cfRule>
  </conditionalFormatting>
  <conditionalFormatting sqref="Z1239:AA1239">
    <cfRule type="cellIs" dxfId="31" priority="47854" operator="lessThan">
      <formula>0</formula>
    </cfRule>
    <cfRule type="cellIs" dxfId="32" priority="33336" operator="lessThan">
      <formula>0</formula>
    </cfRule>
  </conditionalFormatting>
  <conditionalFormatting sqref="AB1239">
    <cfRule type="expression" dxfId="30" priority="4300">
      <formula>$L1239=0</formula>
    </cfRule>
  </conditionalFormatting>
  <conditionalFormatting sqref="D1240">
    <cfRule type="expression" dxfId="30" priority="18817">
      <formula>$L1240=0</formula>
    </cfRule>
  </conditionalFormatting>
  <conditionalFormatting sqref="H1240">
    <cfRule type="expression" dxfId="30" priority="18816">
      <formula>$L1240=0</formula>
    </cfRule>
  </conditionalFormatting>
  <conditionalFormatting sqref="L1240">
    <cfRule type="expression" dxfId="30" priority="18815">
      <formula>$L1240=0</formula>
    </cfRule>
  </conditionalFormatting>
  <conditionalFormatting sqref="P1240">
    <cfRule type="expression" dxfId="30" priority="18814">
      <formula>$L1240=0</formula>
    </cfRule>
  </conditionalFormatting>
  <conditionalFormatting sqref="T1240">
    <cfRule type="expression" dxfId="30" priority="18813">
      <formula>$L1240=0</formula>
    </cfRule>
  </conditionalFormatting>
  <conditionalFormatting sqref="X1240">
    <cfRule type="expression" dxfId="30" priority="18812">
      <formula>$L1240=0</formula>
    </cfRule>
  </conditionalFormatting>
  <conditionalFormatting sqref="AB1240">
    <cfRule type="expression" dxfId="30" priority="18811">
      <formula>$L1240=0</formula>
    </cfRule>
  </conditionalFormatting>
  <conditionalFormatting sqref="A1241:C1241">
    <cfRule type="expression" dxfId="30" priority="11558">
      <formula>$L1241=0</formula>
    </cfRule>
  </conditionalFormatting>
  <conditionalFormatting sqref="B1241:C1241">
    <cfRule type="cellIs" dxfId="31" priority="47853" operator="lessThan">
      <formula>0</formula>
    </cfRule>
    <cfRule type="cellIs" dxfId="32" priority="33335" operator="lessThan">
      <formula>0</formula>
    </cfRule>
  </conditionalFormatting>
  <conditionalFormatting sqref="D1241">
    <cfRule type="expression" dxfId="30" priority="4299">
      <formula>$L1241=0</formula>
    </cfRule>
  </conditionalFormatting>
  <conditionalFormatting sqref="E1241:G1241">
    <cfRule type="expression" dxfId="30" priority="11557">
      <formula>$L1241=0</formula>
    </cfRule>
  </conditionalFormatting>
  <conditionalFormatting sqref="F1241:G1241">
    <cfRule type="cellIs" dxfId="31" priority="47852" operator="lessThan">
      <formula>0</formula>
    </cfRule>
    <cfRule type="cellIs" dxfId="32" priority="33334" operator="lessThan">
      <formula>0</formula>
    </cfRule>
  </conditionalFormatting>
  <conditionalFormatting sqref="H1241">
    <cfRule type="expression" dxfId="30" priority="4298">
      <formula>$L1241=0</formula>
    </cfRule>
  </conditionalFormatting>
  <conditionalFormatting sqref="I1241:K1241">
    <cfRule type="expression" dxfId="30" priority="11556">
      <formula>$L1241=0</formula>
    </cfRule>
  </conditionalFormatting>
  <conditionalFormatting sqref="J1241:K1241">
    <cfRule type="cellIs" dxfId="31" priority="47851" operator="lessThan">
      <formula>0</formula>
    </cfRule>
    <cfRule type="cellIs" dxfId="32" priority="33333" operator="lessThan">
      <formula>0</formula>
    </cfRule>
  </conditionalFormatting>
  <conditionalFormatting sqref="L1241">
    <cfRule type="expression" dxfId="30" priority="4297">
      <formula>$L1241=0</formula>
    </cfRule>
  </conditionalFormatting>
  <conditionalFormatting sqref="M1241:O1241">
    <cfRule type="expression" dxfId="30" priority="11555">
      <formula>$L1241=0</formula>
    </cfRule>
  </conditionalFormatting>
  <conditionalFormatting sqref="N1241:O1241">
    <cfRule type="cellIs" dxfId="31" priority="47850" operator="lessThan">
      <formula>0</formula>
    </cfRule>
    <cfRule type="cellIs" dxfId="32" priority="33332" operator="lessThan">
      <formula>0</formula>
    </cfRule>
  </conditionalFormatting>
  <conditionalFormatting sqref="P1241">
    <cfRule type="expression" dxfId="30" priority="4296">
      <formula>$L1241=0</formula>
    </cfRule>
  </conditionalFormatting>
  <conditionalFormatting sqref="Q1241:S1241">
    <cfRule type="expression" dxfId="30" priority="11554">
      <formula>$L1241=0</formula>
    </cfRule>
  </conditionalFormatting>
  <conditionalFormatting sqref="R1241:S1241">
    <cfRule type="cellIs" dxfId="31" priority="47849" operator="lessThan">
      <formula>0</formula>
    </cfRule>
    <cfRule type="cellIs" dxfId="32" priority="33331" operator="lessThan">
      <formula>0</formula>
    </cfRule>
  </conditionalFormatting>
  <conditionalFormatting sqref="T1241">
    <cfRule type="expression" dxfId="30" priority="4295">
      <formula>$L1241=0</formula>
    </cfRule>
  </conditionalFormatting>
  <conditionalFormatting sqref="U1241:W1241">
    <cfRule type="expression" dxfId="30" priority="11553">
      <formula>$L1241=0</formula>
    </cfRule>
  </conditionalFormatting>
  <conditionalFormatting sqref="V1241:W1241">
    <cfRule type="cellIs" dxfId="31" priority="47848" operator="lessThan">
      <formula>0</formula>
    </cfRule>
    <cfRule type="cellIs" dxfId="32" priority="33330" operator="lessThan">
      <formula>0</formula>
    </cfRule>
  </conditionalFormatting>
  <conditionalFormatting sqref="X1241">
    <cfRule type="expression" dxfId="30" priority="4294">
      <formula>$L1241=0</formula>
    </cfRule>
  </conditionalFormatting>
  <conditionalFormatting sqref="Y1241:AA1241">
    <cfRule type="expression" dxfId="30" priority="11552">
      <formula>$L1241=0</formula>
    </cfRule>
  </conditionalFormatting>
  <conditionalFormatting sqref="Z1241:AA1241">
    <cfRule type="cellIs" dxfId="31" priority="47847" operator="lessThan">
      <formula>0</formula>
    </cfRule>
    <cfRule type="cellIs" dxfId="32" priority="33329" operator="lessThan">
      <formula>0</formula>
    </cfRule>
  </conditionalFormatting>
  <conditionalFormatting sqref="AB1241">
    <cfRule type="expression" dxfId="30" priority="4293">
      <formula>$L1241=0</formula>
    </cfRule>
  </conditionalFormatting>
  <conditionalFormatting sqref="D1242">
    <cfRule type="expression" dxfId="30" priority="18810">
      <formula>$L1242=0</formula>
    </cfRule>
  </conditionalFormatting>
  <conditionalFormatting sqref="H1242">
    <cfRule type="expression" dxfId="30" priority="18809">
      <formula>$L1242=0</formula>
    </cfRule>
  </conditionalFormatting>
  <conditionalFormatting sqref="L1242">
    <cfRule type="expression" dxfId="30" priority="18808">
      <formula>$L1242=0</formula>
    </cfRule>
  </conditionalFormatting>
  <conditionalFormatting sqref="P1242">
    <cfRule type="expression" dxfId="30" priority="18807">
      <formula>$L1242=0</formula>
    </cfRule>
  </conditionalFormatting>
  <conditionalFormatting sqref="T1242">
    <cfRule type="expression" dxfId="30" priority="18806">
      <formula>$L1242=0</formula>
    </cfRule>
  </conditionalFormatting>
  <conditionalFormatting sqref="X1242">
    <cfRule type="expression" dxfId="30" priority="18805">
      <formula>$L1242=0</formula>
    </cfRule>
  </conditionalFormatting>
  <conditionalFormatting sqref="AB1242">
    <cfRule type="expression" dxfId="30" priority="18804">
      <formula>$L1242=0</formula>
    </cfRule>
  </conditionalFormatting>
  <conditionalFormatting sqref="A1243:C1243">
    <cfRule type="expression" dxfId="30" priority="11551">
      <formula>$L1243=0</formula>
    </cfRule>
  </conditionalFormatting>
  <conditionalFormatting sqref="B1243:C1243">
    <cfRule type="cellIs" dxfId="31" priority="47846" operator="lessThan">
      <formula>0</formula>
    </cfRule>
    <cfRule type="cellIs" dxfId="32" priority="33328" operator="lessThan">
      <formula>0</formula>
    </cfRule>
  </conditionalFormatting>
  <conditionalFormatting sqref="D1243">
    <cfRule type="expression" dxfId="30" priority="4292">
      <formula>$L1243=0</formula>
    </cfRule>
  </conditionalFormatting>
  <conditionalFormatting sqref="E1243:G1243">
    <cfRule type="expression" dxfId="30" priority="11550">
      <formula>$L1243=0</formula>
    </cfRule>
  </conditionalFormatting>
  <conditionalFormatting sqref="F1243:G1243">
    <cfRule type="cellIs" dxfId="31" priority="47845" operator="lessThan">
      <formula>0</formula>
    </cfRule>
    <cfRule type="cellIs" dxfId="32" priority="33327" operator="lessThan">
      <formula>0</formula>
    </cfRule>
  </conditionalFormatting>
  <conditionalFormatting sqref="H1243">
    <cfRule type="expression" dxfId="30" priority="4291">
      <formula>$L1243=0</formula>
    </cfRule>
  </conditionalFormatting>
  <conditionalFormatting sqref="I1243:K1243">
    <cfRule type="expression" dxfId="30" priority="11549">
      <formula>$L1243=0</formula>
    </cfRule>
  </conditionalFormatting>
  <conditionalFormatting sqref="J1243:K1243">
    <cfRule type="cellIs" dxfId="31" priority="47844" operator="lessThan">
      <formula>0</formula>
    </cfRule>
    <cfRule type="cellIs" dxfId="32" priority="33326" operator="lessThan">
      <formula>0</formula>
    </cfRule>
  </conditionalFormatting>
  <conditionalFormatting sqref="L1243">
    <cfRule type="expression" dxfId="30" priority="4290">
      <formula>$L1243=0</formula>
    </cfRule>
  </conditionalFormatting>
  <conditionalFormatting sqref="M1243:O1243">
    <cfRule type="expression" dxfId="30" priority="11548">
      <formula>$L1243=0</formula>
    </cfRule>
  </conditionalFormatting>
  <conditionalFormatting sqref="N1243:O1243">
    <cfRule type="cellIs" dxfId="31" priority="47843" operator="lessThan">
      <formula>0</formula>
    </cfRule>
    <cfRule type="cellIs" dxfId="32" priority="33325" operator="lessThan">
      <formula>0</formula>
    </cfRule>
  </conditionalFormatting>
  <conditionalFormatting sqref="P1243">
    <cfRule type="expression" dxfId="30" priority="4289">
      <formula>$L1243=0</formula>
    </cfRule>
  </conditionalFormatting>
  <conditionalFormatting sqref="Q1243:S1243">
    <cfRule type="expression" dxfId="30" priority="11547">
      <formula>$L1243=0</formula>
    </cfRule>
  </conditionalFormatting>
  <conditionalFormatting sqref="R1243:S1243">
    <cfRule type="cellIs" dxfId="31" priority="47842" operator="lessThan">
      <formula>0</formula>
    </cfRule>
    <cfRule type="cellIs" dxfId="32" priority="33324" operator="lessThan">
      <formula>0</formula>
    </cfRule>
  </conditionalFormatting>
  <conditionalFormatting sqref="T1243">
    <cfRule type="expression" dxfId="30" priority="4288">
      <formula>$L1243=0</formula>
    </cfRule>
  </conditionalFormatting>
  <conditionalFormatting sqref="U1243:W1243">
    <cfRule type="expression" dxfId="30" priority="11546">
      <formula>$L1243=0</formula>
    </cfRule>
  </conditionalFormatting>
  <conditionalFormatting sqref="V1243:W1243">
    <cfRule type="cellIs" dxfId="31" priority="47841" operator="lessThan">
      <formula>0</formula>
    </cfRule>
    <cfRule type="cellIs" dxfId="32" priority="33323" operator="lessThan">
      <formula>0</formula>
    </cfRule>
  </conditionalFormatting>
  <conditionalFormatting sqref="X1243">
    <cfRule type="expression" dxfId="30" priority="4287">
      <formula>$L1243=0</formula>
    </cfRule>
  </conditionalFormatting>
  <conditionalFormatting sqref="Y1243:AA1243">
    <cfRule type="expression" dxfId="30" priority="11545">
      <formula>$L1243=0</formula>
    </cfRule>
  </conditionalFormatting>
  <conditionalFormatting sqref="Z1243:AA1243">
    <cfRule type="cellIs" dxfId="31" priority="47840" operator="lessThan">
      <formula>0</formula>
    </cfRule>
    <cfRule type="cellIs" dxfId="32" priority="33322" operator="lessThan">
      <formula>0</formula>
    </cfRule>
  </conditionalFormatting>
  <conditionalFormatting sqref="AB1243">
    <cfRule type="expression" dxfId="30" priority="4286">
      <formula>$L1243=0</formula>
    </cfRule>
  </conditionalFormatting>
  <conditionalFormatting sqref="D1244">
    <cfRule type="expression" dxfId="30" priority="18803">
      <formula>$L1244=0</formula>
    </cfRule>
  </conditionalFormatting>
  <conditionalFormatting sqref="H1244">
    <cfRule type="expression" dxfId="30" priority="18802">
      <formula>$L1244=0</formula>
    </cfRule>
  </conditionalFormatting>
  <conditionalFormatting sqref="L1244">
    <cfRule type="expression" dxfId="30" priority="18801">
      <formula>$L1244=0</formula>
    </cfRule>
  </conditionalFormatting>
  <conditionalFormatting sqref="P1244">
    <cfRule type="expression" dxfId="30" priority="18800">
      <formula>$L1244=0</formula>
    </cfRule>
  </conditionalFormatting>
  <conditionalFormatting sqref="T1244">
    <cfRule type="expression" dxfId="30" priority="18799">
      <formula>$L1244=0</formula>
    </cfRule>
  </conditionalFormatting>
  <conditionalFormatting sqref="X1244">
    <cfRule type="expression" dxfId="30" priority="18798">
      <formula>$L1244=0</formula>
    </cfRule>
  </conditionalFormatting>
  <conditionalFormatting sqref="AB1244">
    <cfRule type="expression" dxfId="30" priority="18797">
      <formula>$L1244=0</formula>
    </cfRule>
  </conditionalFormatting>
  <conditionalFormatting sqref="A1245:C1245">
    <cfRule type="expression" dxfId="30" priority="11544">
      <formula>$L1245=0</formula>
    </cfRule>
  </conditionalFormatting>
  <conditionalFormatting sqref="B1245:C1245">
    <cfRule type="cellIs" dxfId="31" priority="47839" operator="lessThan">
      <formula>0</formula>
    </cfRule>
    <cfRule type="cellIs" dxfId="32" priority="33321" operator="lessThan">
      <formula>0</formula>
    </cfRule>
  </conditionalFormatting>
  <conditionalFormatting sqref="D1245">
    <cfRule type="expression" dxfId="30" priority="4285">
      <formula>$L1245=0</formula>
    </cfRule>
  </conditionalFormatting>
  <conditionalFormatting sqref="E1245:G1245">
    <cfRule type="expression" dxfId="30" priority="11543">
      <formula>$L1245=0</formula>
    </cfRule>
  </conditionalFormatting>
  <conditionalFormatting sqref="F1245:G1245">
    <cfRule type="cellIs" dxfId="31" priority="47838" operator="lessThan">
      <formula>0</formula>
    </cfRule>
    <cfRule type="cellIs" dxfId="32" priority="33320" operator="lessThan">
      <formula>0</formula>
    </cfRule>
  </conditionalFormatting>
  <conditionalFormatting sqref="H1245">
    <cfRule type="expression" dxfId="30" priority="4284">
      <formula>$L1245=0</formula>
    </cfRule>
  </conditionalFormatting>
  <conditionalFormatting sqref="I1245:K1245">
    <cfRule type="expression" dxfId="30" priority="11542">
      <formula>$L1245=0</formula>
    </cfRule>
  </conditionalFormatting>
  <conditionalFormatting sqref="J1245:K1245">
    <cfRule type="cellIs" dxfId="31" priority="47837" operator="lessThan">
      <formula>0</formula>
    </cfRule>
    <cfRule type="cellIs" dxfId="32" priority="33319" operator="lessThan">
      <formula>0</formula>
    </cfRule>
  </conditionalFormatting>
  <conditionalFormatting sqref="L1245">
    <cfRule type="expression" dxfId="30" priority="4283">
      <formula>$L1245=0</formula>
    </cfRule>
  </conditionalFormatting>
  <conditionalFormatting sqref="M1245:O1245">
    <cfRule type="expression" dxfId="30" priority="11541">
      <formula>$L1245=0</formula>
    </cfRule>
  </conditionalFormatting>
  <conditionalFormatting sqref="N1245:O1245">
    <cfRule type="cellIs" dxfId="31" priority="47836" operator="lessThan">
      <formula>0</formula>
    </cfRule>
    <cfRule type="cellIs" dxfId="32" priority="33318" operator="lessThan">
      <formula>0</formula>
    </cfRule>
  </conditionalFormatting>
  <conditionalFormatting sqref="P1245">
    <cfRule type="expression" dxfId="30" priority="4282">
      <formula>$L1245=0</formula>
    </cfRule>
  </conditionalFormatting>
  <conditionalFormatting sqref="Q1245:S1245">
    <cfRule type="expression" dxfId="30" priority="11540">
      <formula>$L1245=0</formula>
    </cfRule>
  </conditionalFormatting>
  <conditionalFormatting sqref="R1245:S1245">
    <cfRule type="cellIs" dxfId="31" priority="47835" operator="lessThan">
      <formula>0</formula>
    </cfRule>
    <cfRule type="cellIs" dxfId="32" priority="33317" operator="lessThan">
      <formula>0</formula>
    </cfRule>
  </conditionalFormatting>
  <conditionalFormatting sqref="T1245">
    <cfRule type="expression" dxfId="30" priority="4281">
      <formula>$L1245=0</formula>
    </cfRule>
  </conditionalFormatting>
  <conditionalFormatting sqref="U1245:W1245">
    <cfRule type="expression" dxfId="30" priority="11539">
      <formula>$L1245=0</formula>
    </cfRule>
  </conditionalFormatting>
  <conditionalFormatting sqref="V1245:W1245">
    <cfRule type="cellIs" dxfId="31" priority="47834" operator="lessThan">
      <formula>0</formula>
    </cfRule>
    <cfRule type="cellIs" dxfId="32" priority="33316" operator="lessThan">
      <formula>0</formula>
    </cfRule>
  </conditionalFormatting>
  <conditionalFormatting sqref="X1245">
    <cfRule type="expression" dxfId="30" priority="4280">
      <formula>$L1245=0</formula>
    </cfRule>
  </conditionalFormatting>
  <conditionalFormatting sqref="Y1245:AA1245">
    <cfRule type="expression" dxfId="30" priority="11538">
      <formula>$L1245=0</formula>
    </cfRule>
  </conditionalFormatting>
  <conditionalFormatting sqref="Z1245:AA1245">
    <cfRule type="cellIs" dxfId="31" priority="47833" operator="lessThan">
      <formula>0</formula>
    </cfRule>
    <cfRule type="cellIs" dxfId="32" priority="33315" operator="lessThan">
      <formula>0</formula>
    </cfRule>
  </conditionalFormatting>
  <conditionalFormatting sqref="AB1245">
    <cfRule type="expression" dxfId="30" priority="4279">
      <formula>$L1245=0</formula>
    </cfRule>
  </conditionalFormatting>
  <conditionalFormatting sqref="D1246">
    <cfRule type="expression" dxfId="30" priority="18796">
      <formula>$L1246=0</formula>
    </cfRule>
  </conditionalFormatting>
  <conditionalFormatting sqref="H1246">
    <cfRule type="expression" dxfId="30" priority="18795">
      <formula>$L1246=0</formula>
    </cfRule>
  </conditionalFormatting>
  <conditionalFormatting sqref="L1246">
    <cfRule type="expression" dxfId="30" priority="18794">
      <formula>$L1246=0</formula>
    </cfRule>
  </conditionalFormatting>
  <conditionalFormatting sqref="P1246">
    <cfRule type="expression" dxfId="30" priority="18793">
      <formula>$L1246=0</formula>
    </cfRule>
  </conditionalFormatting>
  <conditionalFormatting sqref="T1246">
    <cfRule type="expression" dxfId="30" priority="18792">
      <formula>$L1246=0</formula>
    </cfRule>
  </conditionalFormatting>
  <conditionalFormatting sqref="X1246">
    <cfRule type="expression" dxfId="30" priority="18791">
      <formula>$L1246=0</formula>
    </cfRule>
  </conditionalFormatting>
  <conditionalFormatting sqref="AB1246">
    <cfRule type="expression" dxfId="30" priority="18790">
      <formula>$L1246=0</formula>
    </cfRule>
  </conditionalFormatting>
  <conditionalFormatting sqref="A1247:C1247">
    <cfRule type="expression" dxfId="30" priority="11537">
      <formula>$L1247=0</formula>
    </cfRule>
  </conditionalFormatting>
  <conditionalFormatting sqref="B1247:C1247">
    <cfRule type="cellIs" dxfId="31" priority="47832" operator="lessThan">
      <formula>0</formula>
    </cfRule>
    <cfRule type="cellIs" dxfId="32" priority="33314" operator="lessThan">
      <formula>0</formula>
    </cfRule>
  </conditionalFormatting>
  <conditionalFormatting sqref="D1247">
    <cfRule type="expression" dxfId="30" priority="4278">
      <formula>$L1247=0</formula>
    </cfRule>
  </conditionalFormatting>
  <conditionalFormatting sqref="E1247:G1247">
    <cfRule type="expression" dxfId="30" priority="11536">
      <formula>$L1247=0</formula>
    </cfRule>
  </conditionalFormatting>
  <conditionalFormatting sqref="F1247:G1247">
    <cfRule type="cellIs" dxfId="31" priority="47831" operator="lessThan">
      <formula>0</formula>
    </cfRule>
    <cfRule type="cellIs" dxfId="32" priority="33313" operator="lessThan">
      <formula>0</formula>
    </cfRule>
  </conditionalFormatting>
  <conditionalFormatting sqref="H1247">
    <cfRule type="expression" dxfId="30" priority="4277">
      <formula>$L1247=0</formula>
    </cfRule>
  </conditionalFormatting>
  <conditionalFormatting sqref="I1247:K1247">
    <cfRule type="expression" dxfId="30" priority="11535">
      <formula>$L1247=0</formula>
    </cfRule>
  </conditionalFormatting>
  <conditionalFormatting sqref="J1247:K1247">
    <cfRule type="cellIs" dxfId="31" priority="47830" operator="lessThan">
      <formula>0</formula>
    </cfRule>
    <cfRule type="cellIs" dxfId="32" priority="33312" operator="lessThan">
      <formula>0</formula>
    </cfRule>
  </conditionalFormatting>
  <conditionalFormatting sqref="L1247">
    <cfRule type="expression" dxfId="30" priority="4276">
      <formula>$L1247=0</formula>
    </cfRule>
  </conditionalFormatting>
  <conditionalFormatting sqref="M1247:O1247">
    <cfRule type="expression" dxfId="30" priority="11534">
      <formula>$L1247=0</formula>
    </cfRule>
  </conditionalFormatting>
  <conditionalFormatting sqref="N1247:O1247">
    <cfRule type="cellIs" dxfId="31" priority="47829" operator="lessThan">
      <formula>0</formula>
    </cfRule>
    <cfRule type="cellIs" dxfId="32" priority="33311" operator="lessThan">
      <formula>0</formula>
    </cfRule>
  </conditionalFormatting>
  <conditionalFormatting sqref="P1247">
    <cfRule type="expression" dxfId="30" priority="4275">
      <formula>$L1247=0</formula>
    </cfRule>
  </conditionalFormatting>
  <conditionalFormatting sqref="Q1247:S1247">
    <cfRule type="expression" dxfId="30" priority="11533">
      <formula>$L1247=0</formula>
    </cfRule>
  </conditionalFormatting>
  <conditionalFormatting sqref="R1247:S1247">
    <cfRule type="cellIs" dxfId="31" priority="47828" operator="lessThan">
      <formula>0</formula>
    </cfRule>
    <cfRule type="cellIs" dxfId="32" priority="33310" operator="lessThan">
      <formula>0</formula>
    </cfRule>
  </conditionalFormatting>
  <conditionalFormatting sqref="T1247">
    <cfRule type="expression" dxfId="30" priority="4274">
      <formula>$L1247=0</formula>
    </cfRule>
  </conditionalFormatting>
  <conditionalFormatting sqref="U1247:W1247">
    <cfRule type="expression" dxfId="30" priority="11532">
      <formula>$L1247=0</formula>
    </cfRule>
  </conditionalFormatting>
  <conditionalFormatting sqref="V1247:W1247">
    <cfRule type="cellIs" dxfId="31" priority="47827" operator="lessThan">
      <formula>0</formula>
    </cfRule>
    <cfRule type="cellIs" dxfId="32" priority="33309" operator="lessThan">
      <formula>0</formula>
    </cfRule>
  </conditionalFormatting>
  <conditionalFormatting sqref="X1247">
    <cfRule type="expression" dxfId="30" priority="4273">
      <formula>$L1247=0</formula>
    </cfRule>
  </conditionalFormatting>
  <conditionalFormatting sqref="Y1247:AA1247">
    <cfRule type="expression" dxfId="30" priority="11531">
      <formula>$L1247=0</formula>
    </cfRule>
  </conditionalFormatting>
  <conditionalFormatting sqref="Z1247:AA1247">
    <cfRule type="cellIs" dxfId="31" priority="47826" operator="lessThan">
      <formula>0</formula>
    </cfRule>
    <cfRule type="cellIs" dxfId="32" priority="33308" operator="lessThan">
      <formula>0</formula>
    </cfRule>
  </conditionalFormatting>
  <conditionalFormatting sqref="AB1247">
    <cfRule type="expression" dxfId="30" priority="4272">
      <formula>$L1247=0</formula>
    </cfRule>
  </conditionalFormatting>
  <conditionalFormatting sqref="D1248">
    <cfRule type="expression" dxfId="30" priority="18789">
      <formula>$L1248=0</formula>
    </cfRule>
  </conditionalFormatting>
  <conditionalFormatting sqref="H1248">
    <cfRule type="expression" dxfId="30" priority="18788">
      <formula>$L1248=0</formula>
    </cfRule>
  </conditionalFormatting>
  <conditionalFormatting sqref="L1248">
    <cfRule type="expression" dxfId="30" priority="18787">
      <formula>$L1248=0</formula>
    </cfRule>
  </conditionalFormatting>
  <conditionalFormatting sqref="P1248">
    <cfRule type="expression" dxfId="30" priority="18786">
      <formula>$L1248=0</formula>
    </cfRule>
  </conditionalFormatting>
  <conditionalFormatting sqref="T1248">
    <cfRule type="expression" dxfId="30" priority="18785">
      <formula>$L1248=0</formula>
    </cfRule>
  </conditionalFormatting>
  <conditionalFormatting sqref="X1248">
    <cfRule type="expression" dxfId="30" priority="18784">
      <formula>$L1248=0</formula>
    </cfRule>
  </conditionalFormatting>
  <conditionalFormatting sqref="AB1248">
    <cfRule type="expression" dxfId="30" priority="18783">
      <formula>$L1248=0</formula>
    </cfRule>
  </conditionalFormatting>
  <conditionalFormatting sqref="A1249:C1249">
    <cfRule type="expression" dxfId="30" priority="11530">
      <formula>$L1249=0</formula>
    </cfRule>
  </conditionalFormatting>
  <conditionalFormatting sqref="B1249:C1249">
    <cfRule type="cellIs" dxfId="31" priority="47825" operator="lessThan">
      <formula>0</formula>
    </cfRule>
    <cfRule type="cellIs" dxfId="32" priority="33307" operator="lessThan">
      <formula>0</formula>
    </cfRule>
  </conditionalFormatting>
  <conditionalFormatting sqref="D1249">
    <cfRule type="expression" dxfId="30" priority="4271">
      <formula>$L1249=0</formula>
    </cfRule>
  </conditionalFormatting>
  <conditionalFormatting sqref="E1249:G1249">
    <cfRule type="expression" dxfId="30" priority="11529">
      <formula>$L1249=0</formula>
    </cfRule>
  </conditionalFormatting>
  <conditionalFormatting sqref="F1249:G1249">
    <cfRule type="cellIs" dxfId="31" priority="47824" operator="lessThan">
      <formula>0</formula>
    </cfRule>
    <cfRule type="cellIs" dxfId="32" priority="33306" operator="lessThan">
      <formula>0</formula>
    </cfRule>
  </conditionalFormatting>
  <conditionalFormatting sqref="H1249">
    <cfRule type="expression" dxfId="30" priority="4270">
      <formula>$L1249=0</formula>
    </cfRule>
  </conditionalFormatting>
  <conditionalFormatting sqref="I1249:K1249">
    <cfRule type="expression" dxfId="30" priority="11528">
      <formula>$L1249=0</formula>
    </cfRule>
  </conditionalFormatting>
  <conditionalFormatting sqref="J1249:K1249">
    <cfRule type="cellIs" dxfId="31" priority="47823" operator="lessThan">
      <formula>0</formula>
    </cfRule>
    <cfRule type="cellIs" dxfId="32" priority="33305" operator="lessThan">
      <formula>0</formula>
    </cfRule>
  </conditionalFormatting>
  <conditionalFormatting sqref="L1249">
    <cfRule type="expression" dxfId="30" priority="4269">
      <formula>$L1249=0</formula>
    </cfRule>
  </conditionalFormatting>
  <conditionalFormatting sqref="M1249:O1249">
    <cfRule type="expression" dxfId="30" priority="11527">
      <formula>$L1249=0</formula>
    </cfRule>
  </conditionalFormatting>
  <conditionalFormatting sqref="N1249:O1249">
    <cfRule type="cellIs" dxfId="31" priority="47822" operator="lessThan">
      <formula>0</formula>
    </cfRule>
    <cfRule type="cellIs" dxfId="32" priority="33304" operator="lessThan">
      <formula>0</formula>
    </cfRule>
  </conditionalFormatting>
  <conditionalFormatting sqref="P1249">
    <cfRule type="expression" dxfId="30" priority="4268">
      <formula>$L1249=0</formula>
    </cfRule>
  </conditionalFormatting>
  <conditionalFormatting sqref="Q1249:S1249">
    <cfRule type="expression" dxfId="30" priority="11526">
      <formula>$L1249=0</formula>
    </cfRule>
  </conditionalFormatting>
  <conditionalFormatting sqref="R1249:S1249">
    <cfRule type="cellIs" dxfId="31" priority="47821" operator="lessThan">
      <formula>0</formula>
    </cfRule>
    <cfRule type="cellIs" dxfId="32" priority="33303" operator="lessThan">
      <formula>0</formula>
    </cfRule>
  </conditionalFormatting>
  <conditionalFormatting sqref="T1249">
    <cfRule type="expression" dxfId="30" priority="4267">
      <formula>$L1249=0</formula>
    </cfRule>
  </conditionalFormatting>
  <conditionalFormatting sqref="U1249:W1249">
    <cfRule type="expression" dxfId="30" priority="11525">
      <formula>$L1249=0</formula>
    </cfRule>
  </conditionalFormatting>
  <conditionalFormatting sqref="V1249:W1249">
    <cfRule type="cellIs" dxfId="31" priority="47820" operator="lessThan">
      <formula>0</formula>
    </cfRule>
    <cfRule type="cellIs" dxfId="32" priority="33302" operator="lessThan">
      <formula>0</formula>
    </cfRule>
  </conditionalFormatting>
  <conditionalFormatting sqref="X1249">
    <cfRule type="expression" dxfId="30" priority="4266">
      <formula>$L1249=0</formula>
    </cfRule>
  </conditionalFormatting>
  <conditionalFormatting sqref="Y1249:AA1249">
    <cfRule type="expression" dxfId="30" priority="11524">
      <formula>$L1249=0</formula>
    </cfRule>
  </conditionalFormatting>
  <conditionalFormatting sqref="Z1249:AA1249">
    <cfRule type="cellIs" dxfId="31" priority="47819" operator="lessThan">
      <formula>0</formula>
    </cfRule>
    <cfRule type="cellIs" dxfId="32" priority="33301" operator="lessThan">
      <formula>0</formula>
    </cfRule>
  </conditionalFormatting>
  <conditionalFormatting sqref="AB1249">
    <cfRule type="expression" dxfId="30" priority="4265">
      <formula>$L1249=0</formula>
    </cfRule>
  </conditionalFormatting>
  <conditionalFormatting sqref="D1250">
    <cfRule type="expression" dxfId="30" priority="18782">
      <formula>$L1250=0</formula>
    </cfRule>
  </conditionalFormatting>
  <conditionalFormatting sqref="H1250">
    <cfRule type="expression" dxfId="30" priority="18781">
      <formula>$L1250=0</formula>
    </cfRule>
  </conditionalFormatting>
  <conditionalFormatting sqref="L1250">
    <cfRule type="expression" dxfId="30" priority="18780">
      <formula>$L1250=0</formula>
    </cfRule>
  </conditionalFormatting>
  <conditionalFormatting sqref="P1250">
    <cfRule type="expression" dxfId="30" priority="18779">
      <formula>$L1250=0</formula>
    </cfRule>
  </conditionalFormatting>
  <conditionalFormatting sqref="T1250">
    <cfRule type="expression" dxfId="30" priority="18778">
      <formula>$L1250=0</formula>
    </cfRule>
  </conditionalFormatting>
  <conditionalFormatting sqref="X1250">
    <cfRule type="expression" dxfId="30" priority="18777">
      <formula>$L1250=0</formula>
    </cfRule>
  </conditionalFormatting>
  <conditionalFormatting sqref="AB1250">
    <cfRule type="expression" dxfId="30" priority="18776">
      <formula>$L1250=0</formula>
    </cfRule>
  </conditionalFormatting>
  <conditionalFormatting sqref="A1251:C1251">
    <cfRule type="expression" dxfId="30" priority="11523">
      <formula>$L1251=0</formula>
    </cfRule>
  </conditionalFormatting>
  <conditionalFormatting sqref="B1251:C1251">
    <cfRule type="cellIs" dxfId="31" priority="47818" operator="lessThan">
      <formula>0</formula>
    </cfRule>
    <cfRule type="cellIs" dxfId="32" priority="33300" operator="lessThan">
      <formula>0</formula>
    </cfRule>
  </conditionalFormatting>
  <conditionalFormatting sqref="D1251">
    <cfRule type="expression" dxfId="30" priority="4264">
      <formula>$L1251=0</formula>
    </cfRule>
  </conditionalFormatting>
  <conditionalFormatting sqref="E1251:G1251">
    <cfRule type="expression" dxfId="30" priority="11522">
      <formula>$L1251=0</formula>
    </cfRule>
  </conditionalFormatting>
  <conditionalFormatting sqref="F1251:G1251">
    <cfRule type="cellIs" dxfId="31" priority="47817" operator="lessThan">
      <formula>0</formula>
    </cfRule>
    <cfRule type="cellIs" dxfId="32" priority="33299" operator="lessThan">
      <formula>0</formula>
    </cfRule>
  </conditionalFormatting>
  <conditionalFormatting sqref="H1251">
    <cfRule type="expression" dxfId="30" priority="4263">
      <formula>$L1251=0</formula>
    </cfRule>
  </conditionalFormatting>
  <conditionalFormatting sqref="I1251:K1251">
    <cfRule type="expression" dxfId="30" priority="11521">
      <formula>$L1251=0</formula>
    </cfRule>
  </conditionalFormatting>
  <conditionalFormatting sqref="J1251:K1251">
    <cfRule type="cellIs" dxfId="31" priority="47816" operator="lessThan">
      <formula>0</formula>
    </cfRule>
    <cfRule type="cellIs" dxfId="32" priority="33298" operator="lessThan">
      <formula>0</formula>
    </cfRule>
  </conditionalFormatting>
  <conditionalFormatting sqref="L1251">
    <cfRule type="expression" dxfId="30" priority="4262">
      <formula>$L1251=0</formula>
    </cfRule>
  </conditionalFormatting>
  <conditionalFormatting sqref="M1251:O1251">
    <cfRule type="expression" dxfId="30" priority="11520">
      <formula>$L1251=0</formula>
    </cfRule>
  </conditionalFormatting>
  <conditionalFormatting sqref="N1251:O1251">
    <cfRule type="cellIs" dxfId="31" priority="47815" operator="lessThan">
      <formula>0</formula>
    </cfRule>
    <cfRule type="cellIs" dxfId="32" priority="33297" operator="lessThan">
      <formula>0</formula>
    </cfRule>
  </conditionalFormatting>
  <conditionalFormatting sqref="P1251">
    <cfRule type="expression" dxfId="30" priority="4261">
      <formula>$L1251=0</formula>
    </cfRule>
  </conditionalFormatting>
  <conditionalFormatting sqref="Q1251:S1251">
    <cfRule type="expression" dxfId="30" priority="11519">
      <formula>$L1251=0</formula>
    </cfRule>
  </conditionalFormatting>
  <conditionalFormatting sqref="R1251:S1251">
    <cfRule type="cellIs" dxfId="31" priority="47814" operator="lessThan">
      <formula>0</formula>
    </cfRule>
    <cfRule type="cellIs" dxfId="32" priority="33296" operator="lessThan">
      <formula>0</formula>
    </cfRule>
  </conditionalFormatting>
  <conditionalFormatting sqref="T1251">
    <cfRule type="expression" dxfId="30" priority="4260">
      <formula>$L1251=0</formula>
    </cfRule>
  </conditionalFormatting>
  <conditionalFormatting sqref="U1251:W1251">
    <cfRule type="expression" dxfId="30" priority="11518">
      <formula>$L1251=0</formula>
    </cfRule>
  </conditionalFormatting>
  <conditionalFormatting sqref="V1251:W1251">
    <cfRule type="cellIs" dxfId="31" priority="47813" operator="lessThan">
      <formula>0</formula>
    </cfRule>
    <cfRule type="cellIs" dxfId="32" priority="33295" operator="lessThan">
      <formula>0</formula>
    </cfRule>
  </conditionalFormatting>
  <conditionalFormatting sqref="X1251">
    <cfRule type="expression" dxfId="30" priority="4259">
      <formula>$L1251=0</formula>
    </cfRule>
  </conditionalFormatting>
  <conditionalFormatting sqref="Y1251:AA1251">
    <cfRule type="expression" dxfId="30" priority="11517">
      <formula>$L1251=0</formula>
    </cfRule>
  </conditionalFormatting>
  <conditionalFormatting sqref="Z1251:AA1251">
    <cfRule type="cellIs" dxfId="31" priority="47812" operator="lessThan">
      <formula>0</formula>
    </cfRule>
    <cfRule type="cellIs" dxfId="32" priority="33294" operator="lessThan">
      <formula>0</formula>
    </cfRule>
  </conditionalFormatting>
  <conditionalFormatting sqref="AB1251">
    <cfRule type="expression" dxfId="30" priority="4258">
      <formula>$L1251=0</formula>
    </cfRule>
  </conditionalFormatting>
  <conditionalFormatting sqref="D1252">
    <cfRule type="expression" dxfId="30" priority="18775">
      <formula>$L1252=0</formula>
    </cfRule>
  </conditionalFormatting>
  <conditionalFormatting sqref="H1252">
    <cfRule type="expression" dxfId="30" priority="18774">
      <formula>$L1252=0</formula>
    </cfRule>
  </conditionalFormatting>
  <conditionalFormatting sqref="L1252">
    <cfRule type="expression" dxfId="30" priority="18773">
      <formula>$L1252=0</formula>
    </cfRule>
  </conditionalFormatting>
  <conditionalFormatting sqref="P1252">
    <cfRule type="expression" dxfId="30" priority="18772">
      <formula>$L1252=0</formula>
    </cfRule>
  </conditionalFormatting>
  <conditionalFormatting sqref="T1252">
    <cfRule type="expression" dxfId="30" priority="18771">
      <formula>$L1252=0</formula>
    </cfRule>
  </conditionalFormatting>
  <conditionalFormatting sqref="X1252">
    <cfRule type="expression" dxfId="30" priority="18770">
      <formula>$L1252=0</formula>
    </cfRule>
  </conditionalFormatting>
  <conditionalFormatting sqref="AB1252">
    <cfRule type="expression" dxfId="30" priority="18769">
      <formula>$L1252=0</formula>
    </cfRule>
  </conditionalFormatting>
  <conditionalFormatting sqref="A1253:C1253">
    <cfRule type="expression" dxfId="30" priority="11516">
      <formula>$L1253=0</formula>
    </cfRule>
  </conditionalFormatting>
  <conditionalFormatting sqref="B1253:C1253">
    <cfRule type="cellIs" dxfId="31" priority="47811" operator="lessThan">
      <formula>0</formula>
    </cfRule>
    <cfRule type="cellIs" dxfId="32" priority="33293" operator="lessThan">
      <formula>0</formula>
    </cfRule>
  </conditionalFormatting>
  <conditionalFormatting sqref="D1253">
    <cfRule type="expression" dxfId="30" priority="4257">
      <formula>$L1253=0</formula>
    </cfRule>
  </conditionalFormatting>
  <conditionalFormatting sqref="E1253:G1253">
    <cfRule type="expression" dxfId="30" priority="11515">
      <formula>$L1253=0</formula>
    </cfRule>
  </conditionalFormatting>
  <conditionalFormatting sqref="F1253:G1253">
    <cfRule type="cellIs" dxfId="31" priority="47810" operator="lessThan">
      <formula>0</formula>
    </cfRule>
    <cfRule type="cellIs" dxfId="32" priority="33292" operator="lessThan">
      <formula>0</formula>
    </cfRule>
  </conditionalFormatting>
  <conditionalFormatting sqref="H1253">
    <cfRule type="expression" dxfId="30" priority="4256">
      <formula>$L1253=0</formula>
    </cfRule>
  </conditionalFormatting>
  <conditionalFormatting sqref="I1253:K1253">
    <cfRule type="expression" dxfId="30" priority="11514">
      <formula>$L1253=0</formula>
    </cfRule>
  </conditionalFormatting>
  <conditionalFormatting sqref="J1253:K1253">
    <cfRule type="cellIs" dxfId="31" priority="47809" operator="lessThan">
      <formula>0</formula>
    </cfRule>
    <cfRule type="cellIs" dxfId="32" priority="33291" operator="lessThan">
      <formula>0</formula>
    </cfRule>
  </conditionalFormatting>
  <conditionalFormatting sqref="L1253">
    <cfRule type="expression" dxfId="30" priority="4255">
      <formula>$L1253=0</formula>
    </cfRule>
  </conditionalFormatting>
  <conditionalFormatting sqref="M1253:O1253">
    <cfRule type="expression" dxfId="30" priority="11513">
      <formula>$L1253=0</formula>
    </cfRule>
  </conditionalFormatting>
  <conditionalFormatting sqref="N1253:O1253">
    <cfRule type="cellIs" dxfId="31" priority="47808" operator="lessThan">
      <formula>0</formula>
    </cfRule>
    <cfRule type="cellIs" dxfId="32" priority="33290" operator="lessThan">
      <formula>0</formula>
    </cfRule>
  </conditionalFormatting>
  <conditionalFormatting sqref="P1253">
    <cfRule type="expression" dxfId="30" priority="4254">
      <formula>$L1253=0</formula>
    </cfRule>
  </conditionalFormatting>
  <conditionalFormatting sqref="Q1253:S1253">
    <cfRule type="expression" dxfId="30" priority="11512">
      <formula>$L1253=0</formula>
    </cfRule>
  </conditionalFormatting>
  <conditionalFormatting sqref="R1253:S1253">
    <cfRule type="cellIs" dxfId="31" priority="47807" operator="lessThan">
      <formula>0</formula>
    </cfRule>
    <cfRule type="cellIs" dxfId="32" priority="33289" operator="lessThan">
      <formula>0</formula>
    </cfRule>
  </conditionalFormatting>
  <conditionalFormatting sqref="T1253">
    <cfRule type="expression" dxfId="30" priority="4253">
      <formula>$L1253=0</formula>
    </cfRule>
  </conditionalFormatting>
  <conditionalFormatting sqref="U1253:W1253">
    <cfRule type="expression" dxfId="30" priority="11511">
      <formula>$L1253=0</formula>
    </cfRule>
  </conditionalFormatting>
  <conditionalFormatting sqref="V1253:W1253">
    <cfRule type="cellIs" dxfId="31" priority="47806" operator="lessThan">
      <formula>0</formula>
    </cfRule>
    <cfRule type="cellIs" dxfId="32" priority="33288" operator="lessThan">
      <formula>0</formula>
    </cfRule>
  </conditionalFormatting>
  <conditionalFormatting sqref="X1253">
    <cfRule type="expression" dxfId="30" priority="4252">
      <formula>$L1253=0</formula>
    </cfRule>
  </conditionalFormatting>
  <conditionalFormatting sqref="Y1253:AA1253">
    <cfRule type="expression" dxfId="30" priority="11510">
      <formula>$L1253=0</formula>
    </cfRule>
  </conditionalFormatting>
  <conditionalFormatting sqref="Z1253:AA1253">
    <cfRule type="cellIs" dxfId="31" priority="47805" operator="lessThan">
      <formula>0</formula>
    </cfRule>
    <cfRule type="cellIs" dxfId="32" priority="33287" operator="lessThan">
      <formula>0</formula>
    </cfRule>
  </conditionalFormatting>
  <conditionalFormatting sqref="AB1253">
    <cfRule type="expression" dxfId="30" priority="4251">
      <formula>$L1253=0</formula>
    </cfRule>
  </conditionalFormatting>
  <conditionalFormatting sqref="D1254">
    <cfRule type="expression" dxfId="30" priority="18768">
      <formula>$L1254=0</formula>
    </cfRule>
  </conditionalFormatting>
  <conditionalFormatting sqref="H1254">
    <cfRule type="expression" dxfId="30" priority="18767">
      <formula>$L1254=0</formula>
    </cfRule>
  </conditionalFormatting>
  <conditionalFormatting sqref="L1254">
    <cfRule type="expression" dxfId="30" priority="18766">
      <formula>$L1254=0</formula>
    </cfRule>
  </conditionalFormatting>
  <conditionalFormatting sqref="P1254">
    <cfRule type="expression" dxfId="30" priority="18765">
      <formula>$L1254=0</formula>
    </cfRule>
  </conditionalFormatting>
  <conditionalFormatting sqref="T1254">
    <cfRule type="expression" dxfId="30" priority="18764">
      <formula>$L1254=0</formula>
    </cfRule>
  </conditionalFormatting>
  <conditionalFormatting sqref="X1254">
    <cfRule type="expression" dxfId="30" priority="18763">
      <formula>$L1254=0</formula>
    </cfRule>
  </conditionalFormatting>
  <conditionalFormatting sqref="AB1254">
    <cfRule type="expression" dxfId="30" priority="18762">
      <formula>$L1254=0</formula>
    </cfRule>
  </conditionalFormatting>
  <conditionalFormatting sqref="A1255:C1255">
    <cfRule type="expression" dxfId="30" priority="11509">
      <formula>$L1255=0</formula>
    </cfRule>
  </conditionalFormatting>
  <conditionalFormatting sqref="B1255:C1255">
    <cfRule type="cellIs" dxfId="31" priority="47804" operator="lessThan">
      <formula>0</formula>
    </cfRule>
    <cfRule type="cellIs" dxfId="32" priority="33286" operator="lessThan">
      <formula>0</formula>
    </cfRule>
  </conditionalFormatting>
  <conditionalFormatting sqref="D1255">
    <cfRule type="expression" dxfId="30" priority="4250">
      <formula>$L1255=0</formula>
    </cfRule>
  </conditionalFormatting>
  <conditionalFormatting sqref="E1255:G1255">
    <cfRule type="expression" dxfId="30" priority="11508">
      <formula>$L1255=0</formula>
    </cfRule>
  </conditionalFormatting>
  <conditionalFormatting sqref="F1255:G1255">
    <cfRule type="cellIs" dxfId="31" priority="47803" operator="lessThan">
      <formula>0</formula>
    </cfRule>
    <cfRule type="cellIs" dxfId="32" priority="33285" operator="lessThan">
      <formula>0</formula>
    </cfRule>
  </conditionalFormatting>
  <conditionalFormatting sqref="H1255">
    <cfRule type="expression" dxfId="30" priority="4249">
      <formula>$L1255=0</formula>
    </cfRule>
  </conditionalFormatting>
  <conditionalFormatting sqref="I1255:K1255">
    <cfRule type="expression" dxfId="30" priority="11507">
      <formula>$L1255=0</formula>
    </cfRule>
  </conditionalFormatting>
  <conditionalFormatting sqref="J1255:K1255">
    <cfRule type="cellIs" dxfId="31" priority="47802" operator="lessThan">
      <formula>0</formula>
    </cfRule>
    <cfRule type="cellIs" dxfId="32" priority="33284" operator="lessThan">
      <formula>0</formula>
    </cfRule>
  </conditionalFormatting>
  <conditionalFormatting sqref="L1255">
    <cfRule type="expression" dxfId="30" priority="4248">
      <formula>$L1255=0</formula>
    </cfRule>
  </conditionalFormatting>
  <conditionalFormatting sqref="M1255:O1255">
    <cfRule type="expression" dxfId="30" priority="11506">
      <formula>$L1255=0</formula>
    </cfRule>
  </conditionalFormatting>
  <conditionalFormatting sqref="N1255:O1255">
    <cfRule type="cellIs" dxfId="31" priority="47801" operator="lessThan">
      <formula>0</formula>
    </cfRule>
    <cfRule type="cellIs" dxfId="32" priority="33283" operator="lessThan">
      <formula>0</formula>
    </cfRule>
  </conditionalFormatting>
  <conditionalFormatting sqref="P1255">
    <cfRule type="expression" dxfId="30" priority="4247">
      <formula>$L1255=0</formula>
    </cfRule>
  </conditionalFormatting>
  <conditionalFormatting sqref="Q1255:S1255">
    <cfRule type="expression" dxfId="30" priority="11505">
      <formula>$L1255=0</formula>
    </cfRule>
  </conditionalFormatting>
  <conditionalFormatting sqref="R1255:S1255">
    <cfRule type="cellIs" dxfId="31" priority="47800" operator="lessThan">
      <formula>0</formula>
    </cfRule>
    <cfRule type="cellIs" dxfId="32" priority="33282" operator="lessThan">
      <formula>0</formula>
    </cfRule>
  </conditionalFormatting>
  <conditionalFormatting sqref="T1255">
    <cfRule type="expression" dxfId="30" priority="4246">
      <formula>$L1255=0</formula>
    </cfRule>
  </conditionalFormatting>
  <conditionalFormatting sqref="U1255:W1255">
    <cfRule type="expression" dxfId="30" priority="11504">
      <formula>$L1255=0</formula>
    </cfRule>
  </conditionalFormatting>
  <conditionalFormatting sqref="V1255:W1255">
    <cfRule type="cellIs" dxfId="31" priority="47799" operator="lessThan">
      <formula>0</formula>
    </cfRule>
    <cfRule type="cellIs" dxfId="32" priority="33281" operator="lessThan">
      <formula>0</formula>
    </cfRule>
  </conditionalFormatting>
  <conditionalFormatting sqref="X1255">
    <cfRule type="expression" dxfId="30" priority="4245">
      <formula>$L1255=0</formula>
    </cfRule>
  </conditionalFormatting>
  <conditionalFormatting sqref="Y1255:AA1255">
    <cfRule type="expression" dxfId="30" priority="11503">
      <formula>$L1255=0</formula>
    </cfRule>
  </conditionalFormatting>
  <conditionalFormatting sqref="Z1255:AA1255">
    <cfRule type="cellIs" dxfId="31" priority="47798" operator="lessThan">
      <formula>0</formula>
    </cfRule>
    <cfRule type="cellIs" dxfId="32" priority="33280" operator="lessThan">
      <formula>0</formula>
    </cfRule>
  </conditionalFormatting>
  <conditionalFormatting sqref="AB1255">
    <cfRule type="expression" dxfId="30" priority="4244">
      <formula>$L1255=0</formula>
    </cfRule>
  </conditionalFormatting>
  <conditionalFormatting sqref="D1256">
    <cfRule type="expression" dxfId="30" priority="18761">
      <formula>$L1256=0</formula>
    </cfRule>
  </conditionalFormatting>
  <conditionalFormatting sqref="H1256">
    <cfRule type="expression" dxfId="30" priority="18760">
      <formula>$L1256=0</formula>
    </cfRule>
  </conditionalFormatting>
  <conditionalFormatting sqref="L1256">
    <cfRule type="expression" dxfId="30" priority="18759">
      <formula>$L1256=0</formula>
    </cfRule>
  </conditionalFormatting>
  <conditionalFormatting sqref="P1256">
    <cfRule type="expression" dxfId="30" priority="18758">
      <formula>$L1256=0</formula>
    </cfRule>
  </conditionalFormatting>
  <conditionalFormatting sqref="T1256">
    <cfRule type="expression" dxfId="30" priority="18757">
      <formula>$L1256=0</formula>
    </cfRule>
  </conditionalFormatting>
  <conditionalFormatting sqref="X1256">
    <cfRule type="expression" dxfId="30" priority="18756">
      <formula>$L1256=0</formula>
    </cfRule>
  </conditionalFormatting>
  <conditionalFormatting sqref="AB1256">
    <cfRule type="expression" dxfId="30" priority="18755">
      <formula>$L1256=0</formula>
    </cfRule>
  </conditionalFormatting>
  <conditionalFormatting sqref="A1257:C1257">
    <cfRule type="expression" dxfId="30" priority="11502">
      <formula>$L1257=0</formula>
    </cfRule>
  </conditionalFormatting>
  <conditionalFormatting sqref="B1257:C1257">
    <cfRule type="cellIs" dxfId="31" priority="47797" operator="lessThan">
      <formula>0</formula>
    </cfRule>
    <cfRule type="cellIs" dxfId="32" priority="33279" operator="lessThan">
      <formula>0</formula>
    </cfRule>
  </conditionalFormatting>
  <conditionalFormatting sqref="D1257">
    <cfRule type="expression" dxfId="30" priority="4243">
      <formula>$L1257=0</formula>
    </cfRule>
  </conditionalFormatting>
  <conditionalFormatting sqref="E1257:G1257">
    <cfRule type="expression" dxfId="30" priority="11501">
      <formula>$L1257=0</formula>
    </cfRule>
  </conditionalFormatting>
  <conditionalFormatting sqref="F1257:G1257">
    <cfRule type="cellIs" dxfId="31" priority="47796" operator="lessThan">
      <formula>0</formula>
    </cfRule>
    <cfRule type="cellIs" dxfId="32" priority="33278" operator="lessThan">
      <formula>0</formula>
    </cfRule>
  </conditionalFormatting>
  <conditionalFormatting sqref="H1257">
    <cfRule type="expression" dxfId="30" priority="4242">
      <formula>$L1257=0</formula>
    </cfRule>
  </conditionalFormatting>
  <conditionalFormatting sqref="I1257:K1257">
    <cfRule type="expression" dxfId="30" priority="11500">
      <formula>$L1257=0</formula>
    </cfRule>
  </conditionalFormatting>
  <conditionalFormatting sqref="J1257:K1257">
    <cfRule type="cellIs" dxfId="31" priority="47795" operator="lessThan">
      <formula>0</formula>
    </cfRule>
    <cfRule type="cellIs" dxfId="32" priority="33277" operator="lessThan">
      <formula>0</formula>
    </cfRule>
  </conditionalFormatting>
  <conditionalFormatting sqref="L1257">
    <cfRule type="expression" dxfId="30" priority="4241">
      <formula>$L1257=0</formula>
    </cfRule>
  </conditionalFormatting>
  <conditionalFormatting sqref="M1257:O1257">
    <cfRule type="expression" dxfId="30" priority="11499">
      <formula>$L1257=0</formula>
    </cfRule>
  </conditionalFormatting>
  <conditionalFormatting sqref="N1257:O1257">
    <cfRule type="cellIs" dxfId="31" priority="47794" operator="lessThan">
      <formula>0</formula>
    </cfRule>
    <cfRule type="cellIs" dxfId="32" priority="33276" operator="lessThan">
      <formula>0</formula>
    </cfRule>
  </conditionalFormatting>
  <conditionalFormatting sqref="P1257">
    <cfRule type="expression" dxfId="30" priority="4240">
      <formula>$L1257=0</formula>
    </cfRule>
  </conditionalFormatting>
  <conditionalFormatting sqref="Q1257:S1257">
    <cfRule type="expression" dxfId="30" priority="11498">
      <formula>$L1257=0</formula>
    </cfRule>
  </conditionalFormatting>
  <conditionalFormatting sqref="R1257:S1257">
    <cfRule type="cellIs" dxfId="31" priority="47793" operator="lessThan">
      <formula>0</formula>
    </cfRule>
    <cfRule type="cellIs" dxfId="32" priority="33275" operator="lessThan">
      <formula>0</formula>
    </cfRule>
  </conditionalFormatting>
  <conditionalFormatting sqref="T1257">
    <cfRule type="expression" dxfId="30" priority="4239">
      <formula>$L1257=0</formula>
    </cfRule>
  </conditionalFormatting>
  <conditionalFormatting sqref="U1257:W1257">
    <cfRule type="expression" dxfId="30" priority="11497">
      <formula>$L1257=0</formula>
    </cfRule>
  </conditionalFormatting>
  <conditionalFormatting sqref="V1257:W1257">
    <cfRule type="cellIs" dxfId="31" priority="47792" operator="lessThan">
      <formula>0</formula>
    </cfRule>
    <cfRule type="cellIs" dxfId="32" priority="33274" operator="lessThan">
      <formula>0</formula>
    </cfRule>
  </conditionalFormatting>
  <conditionalFormatting sqref="X1257">
    <cfRule type="expression" dxfId="30" priority="4238">
      <formula>$L1257=0</formula>
    </cfRule>
  </conditionalFormatting>
  <conditionalFormatting sqref="Y1257:AA1257">
    <cfRule type="expression" dxfId="30" priority="11496">
      <formula>$L1257=0</formula>
    </cfRule>
  </conditionalFormatting>
  <conditionalFormatting sqref="Z1257:AA1257">
    <cfRule type="cellIs" dxfId="31" priority="47791" operator="lessThan">
      <formula>0</formula>
    </cfRule>
    <cfRule type="cellIs" dxfId="32" priority="33273" operator="lessThan">
      <formula>0</formula>
    </cfRule>
  </conditionalFormatting>
  <conditionalFormatting sqref="AB1257">
    <cfRule type="expression" dxfId="30" priority="4237">
      <formula>$L1257=0</formula>
    </cfRule>
  </conditionalFormatting>
  <conditionalFormatting sqref="D1258">
    <cfRule type="expression" dxfId="30" priority="18754">
      <formula>$L1258=0</formula>
    </cfRule>
  </conditionalFormatting>
  <conditionalFormatting sqref="H1258">
    <cfRule type="expression" dxfId="30" priority="18753">
      <formula>$L1258=0</formula>
    </cfRule>
  </conditionalFormatting>
  <conditionalFormatting sqref="L1258">
    <cfRule type="expression" dxfId="30" priority="18752">
      <formula>$L1258=0</formula>
    </cfRule>
  </conditionalFormatting>
  <conditionalFormatting sqref="P1258">
    <cfRule type="expression" dxfId="30" priority="18751">
      <formula>$L1258=0</formula>
    </cfRule>
  </conditionalFormatting>
  <conditionalFormatting sqref="T1258">
    <cfRule type="expression" dxfId="30" priority="18750">
      <formula>$L1258=0</formula>
    </cfRule>
  </conditionalFormatting>
  <conditionalFormatting sqref="X1258">
    <cfRule type="expression" dxfId="30" priority="18749">
      <formula>$L1258=0</formula>
    </cfRule>
  </conditionalFormatting>
  <conditionalFormatting sqref="AB1258">
    <cfRule type="expression" dxfId="30" priority="18748">
      <formula>$L1258=0</formula>
    </cfRule>
  </conditionalFormatting>
  <conditionalFormatting sqref="A1259:C1259">
    <cfRule type="expression" dxfId="30" priority="11495">
      <formula>$L1259=0</formula>
    </cfRule>
  </conditionalFormatting>
  <conditionalFormatting sqref="B1259:C1259">
    <cfRule type="cellIs" dxfId="31" priority="47790" operator="lessThan">
      <formula>0</formula>
    </cfRule>
    <cfRule type="cellIs" dxfId="32" priority="33272" operator="lessThan">
      <formula>0</formula>
    </cfRule>
  </conditionalFormatting>
  <conditionalFormatting sqref="D1259">
    <cfRule type="expression" dxfId="30" priority="4236">
      <formula>$L1259=0</formula>
    </cfRule>
  </conditionalFormatting>
  <conditionalFormatting sqref="E1259:G1259">
    <cfRule type="expression" dxfId="30" priority="11494">
      <formula>$L1259=0</formula>
    </cfRule>
  </conditionalFormatting>
  <conditionalFormatting sqref="F1259:G1259">
    <cfRule type="cellIs" dxfId="31" priority="47789" operator="lessThan">
      <formula>0</formula>
    </cfRule>
    <cfRule type="cellIs" dxfId="32" priority="33271" operator="lessThan">
      <formula>0</formula>
    </cfRule>
  </conditionalFormatting>
  <conditionalFormatting sqref="H1259">
    <cfRule type="expression" dxfId="30" priority="4235">
      <formula>$L1259=0</formula>
    </cfRule>
  </conditionalFormatting>
  <conditionalFormatting sqref="I1259:K1259">
    <cfRule type="expression" dxfId="30" priority="11493">
      <formula>$L1259=0</formula>
    </cfRule>
  </conditionalFormatting>
  <conditionalFormatting sqref="J1259:K1259">
    <cfRule type="cellIs" dxfId="31" priority="47788" operator="lessThan">
      <formula>0</formula>
    </cfRule>
    <cfRule type="cellIs" dxfId="32" priority="33270" operator="lessThan">
      <formula>0</formula>
    </cfRule>
  </conditionalFormatting>
  <conditionalFormatting sqref="L1259">
    <cfRule type="expression" dxfId="30" priority="4234">
      <formula>$L1259=0</formula>
    </cfRule>
  </conditionalFormatting>
  <conditionalFormatting sqref="M1259:O1259">
    <cfRule type="expression" dxfId="30" priority="11492">
      <formula>$L1259=0</formula>
    </cfRule>
  </conditionalFormatting>
  <conditionalFormatting sqref="N1259:O1259">
    <cfRule type="cellIs" dxfId="31" priority="47787" operator="lessThan">
      <formula>0</formula>
    </cfRule>
    <cfRule type="cellIs" dxfId="32" priority="33269" operator="lessThan">
      <formula>0</formula>
    </cfRule>
  </conditionalFormatting>
  <conditionalFormatting sqref="P1259">
    <cfRule type="expression" dxfId="30" priority="4233">
      <formula>$L1259=0</formula>
    </cfRule>
  </conditionalFormatting>
  <conditionalFormatting sqref="Q1259:S1259">
    <cfRule type="expression" dxfId="30" priority="11491">
      <formula>$L1259=0</formula>
    </cfRule>
  </conditionalFormatting>
  <conditionalFormatting sqref="R1259:S1259">
    <cfRule type="cellIs" dxfId="31" priority="47786" operator="lessThan">
      <formula>0</formula>
    </cfRule>
    <cfRule type="cellIs" dxfId="32" priority="33268" operator="lessThan">
      <formula>0</formula>
    </cfRule>
  </conditionalFormatting>
  <conditionalFormatting sqref="T1259">
    <cfRule type="expression" dxfId="30" priority="4232">
      <formula>$L1259=0</formula>
    </cfRule>
  </conditionalFormatting>
  <conditionalFormatting sqref="U1259:W1259">
    <cfRule type="expression" dxfId="30" priority="11490">
      <formula>$L1259=0</formula>
    </cfRule>
  </conditionalFormatting>
  <conditionalFormatting sqref="V1259:W1259">
    <cfRule type="cellIs" dxfId="31" priority="47785" operator="lessThan">
      <formula>0</formula>
    </cfRule>
    <cfRule type="cellIs" dxfId="32" priority="33267" operator="lessThan">
      <formula>0</formula>
    </cfRule>
  </conditionalFormatting>
  <conditionalFormatting sqref="X1259">
    <cfRule type="expression" dxfId="30" priority="4231">
      <formula>$L1259=0</formula>
    </cfRule>
  </conditionalFormatting>
  <conditionalFormatting sqref="Y1259:AA1259">
    <cfRule type="expression" dxfId="30" priority="11489">
      <formula>$L1259=0</formula>
    </cfRule>
  </conditionalFormatting>
  <conditionalFormatting sqref="Z1259:AA1259">
    <cfRule type="cellIs" dxfId="31" priority="47784" operator="lessThan">
      <formula>0</formula>
    </cfRule>
    <cfRule type="cellIs" dxfId="32" priority="33266" operator="lessThan">
      <formula>0</formula>
    </cfRule>
  </conditionalFormatting>
  <conditionalFormatting sqref="AB1259">
    <cfRule type="expression" dxfId="30" priority="4230">
      <formula>$L1259=0</formula>
    </cfRule>
  </conditionalFormatting>
  <conditionalFormatting sqref="D1260">
    <cfRule type="expression" dxfId="30" priority="18747">
      <formula>$L1260=0</formula>
    </cfRule>
  </conditionalFormatting>
  <conditionalFormatting sqref="H1260">
    <cfRule type="expression" dxfId="30" priority="18746">
      <formula>$L1260=0</formula>
    </cfRule>
  </conditionalFormatting>
  <conditionalFormatting sqref="L1260">
    <cfRule type="expression" dxfId="30" priority="18745">
      <formula>$L1260=0</formula>
    </cfRule>
  </conditionalFormatting>
  <conditionalFormatting sqref="P1260">
    <cfRule type="expression" dxfId="30" priority="18744">
      <formula>$L1260=0</formula>
    </cfRule>
  </conditionalFormatting>
  <conditionalFormatting sqref="T1260">
    <cfRule type="expression" dxfId="30" priority="18743">
      <formula>$L1260=0</formula>
    </cfRule>
  </conditionalFormatting>
  <conditionalFormatting sqref="X1260">
    <cfRule type="expression" dxfId="30" priority="18742">
      <formula>$L1260=0</formula>
    </cfRule>
  </conditionalFormatting>
  <conditionalFormatting sqref="AB1260">
    <cfRule type="expression" dxfId="30" priority="18741">
      <formula>$L1260=0</formula>
    </cfRule>
  </conditionalFormatting>
  <conditionalFormatting sqref="A1261:C1261">
    <cfRule type="expression" dxfId="30" priority="11488">
      <formula>$L1261=0</formula>
    </cfRule>
  </conditionalFormatting>
  <conditionalFormatting sqref="B1261:C1261">
    <cfRule type="cellIs" dxfId="31" priority="47783" operator="lessThan">
      <formula>0</formula>
    </cfRule>
    <cfRule type="cellIs" dxfId="32" priority="33265" operator="lessThan">
      <formula>0</formula>
    </cfRule>
  </conditionalFormatting>
  <conditionalFormatting sqref="D1261">
    <cfRule type="expression" dxfId="30" priority="4229">
      <formula>$L1261=0</formula>
    </cfRule>
  </conditionalFormatting>
  <conditionalFormatting sqref="E1261:G1261">
    <cfRule type="expression" dxfId="30" priority="11487">
      <formula>$L1261=0</formula>
    </cfRule>
  </conditionalFormatting>
  <conditionalFormatting sqref="F1261:G1261">
    <cfRule type="cellIs" dxfId="31" priority="47782" operator="lessThan">
      <formula>0</formula>
    </cfRule>
    <cfRule type="cellIs" dxfId="32" priority="33264" operator="lessThan">
      <formula>0</formula>
    </cfRule>
  </conditionalFormatting>
  <conditionalFormatting sqref="H1261">
    <cfRule type="expression" dxfId="30" priority="4228">
      <formula>$L1261=0</formula>
    </cfRule>
  </conditionalFormatting>
  <conditionalFormatting sqref="I1261:K1261">
    <cfRule type="expression" dxfId="30" priority="11486">
      <formula>$L1261=0</formula>
    </cfRule>
  </conditionalFormatting>
  <conditionalFormatting sqref="J1261:K1261">
    <cfRule type="cellIs" dxfId="31" priority="47781" operator="lessThan">
      <formula>0</formula>
    </cfRule>
    <cfRule type="cellIs" dxfId="32" priority="33263" operator="lessThan">
      <formula>0</formula>
    </cfRule>
  </conditionalFormatting>
  <conditionalFormatting sqref="L1261">
    <cfRule type="expression" dxfId="30" priority="4227">
      <formula>$L1261=0</formula>
    </cfRule>
  </conditionalFormatting>
  <conditionalFormatting sqref="M1261:O1261">
    <cfRule type="expression" dxfId="30" priority="11485">
      <formula>$L1261=0</formula>
    </cfRule>
  </conditionalFormatting>
  <conditionalFormatting sqref="N1261:O1261">
    <cfRule type="cellIs" dxfId="31" priority="47780" operator="lessThan">
      <formula>0</formula>
    </cfRule>
    <cfRule type="cellIs" dxfId="32" priority="33262" operator="lessThan">
      <formula>0</formula>
    </cfRule>
  </conditionalFormatting>
  <conditionalFormatting sqref="P1261">
    <cfRule type="expression" dxfId="30" priority="4226">
      <formula>$L1261=0</formula>
    </cfRule>
  </conditionalFormatting>
  <conditionalFormatting sqref="Q1261:S1261">
    <cfRule type="expression" dxfId="30" priority="11484">
      <formula>$L1261=0</formula>
    </cfRule>
  </conditionalFormatting>
  <conditionalFormatting sqref="R1261:S1261">
    <cfRule type="cellIs" dxfId="31" priority="47779" operator="lessThan">
      <formula>0</formula>
    </cfRule>
    <cfRule type="cellIs" dxfId="32" priority="33261" operator="lessThan">
      <formula>0</formula>
    </cfRule>
  </conditionalFormatting>
  <conditionalFormatting sqref="T1261">
    <cfRule type="expression" dxfId="30" priority="4225">
      <formula>$L1261=0</formula>
    </cfRule>
  </conditionalFormatting>
  <conditionalFormatting sqref="U1261:W1261">
    <cfRule type="expression" dxfId="30" priority="11483">
      <formula>$L1261=0</formula>
    </cfRule>
  </conditionalFormatting>
  <conditionalFormatting sqref="V1261:W1261">
    <cfRule type="cellIs" dxfId="31" priority="47778" operator="lessThan">
      <formula>0</formula>
    </cfRule>
    <cfRule type="cellIs" dxfId="32" priority="33260" operator="lessThan">
      <formula>0</formula>
    </cfRule>
  </conditionalFormatting>
  <conditionalFormatting sqref="X1261">
    <cfRule type="expression" dxfId="30" priority="4224">
      <formula>$L1261=0</formula>
    </cfRule>
  </conditionalFormatting>
  <conditionalFormatting sqref="Y1261:AA1261">
    <cfRule type="expression" dxfId="30" priority="11482">
      <formula>$L1261=0</formula>
    </cfRule>
  </conditionalFormatting>
  <conditionalFormatting sqref="Z1261:AA1261">
    <cfRule type="cellIs" dxfId="31" priority="47777" operator="lessThan">
      <formula>0</formula>
    </cfRule>
    <cfRule type="cellIs" dxfId="32" priority="33259" operator="lessThan">
      <formula>0</formula>
    </cfRule>
  </conditionalFormatting>
  <conditionalFormatting sqref="AB1261">
    <cfRule type="expression" dxfId="30" priority="4223">
      <formula>$L1261=0</formula>
    </cfRule>
  </conditionalFormatting>
  <conditionalFormatting sqref="D1262">
    <cfRule type="expression" dxfId="30" priority="18740">
      <formula>$L1262=0</formula>
    </cfRule>
  </conditionalFormatting>
  <conditionalFormatting sqref="H1262">
    <cfRule type="expression" dxfId="30" priority="18739">
      <formula>$L1262=0</formula>
    </cfRule>
  </conditionalFormatting>
  <conditionalFormatting sqref="L1262">
    <cfRule type="expression" dxfId="30" priority="18738">
      <formula>$L1262=0</formula>
    </cfRule>
  </conditionalFormatting>
  <conditionalFormatting sqref="P1262">
    <cfRule type="expression" dxfId="30" priority="18737">
      <formula>$L1262=0</formula>
    </cfRule>
  </conditionalFormatting>
  <conditionalFormatting sqref="T1262">
    <cfRule type="expression" dxfId="30" priority="18736">
      <formula>$L1262=0</formula>
    </cfRule>
  </conditionalFormatting>
  <conditionalFormatting sqref="X1262">
    <cfRule type="expression" dxfId="30" priority="18735">
      <formula>$L1262=0</formula>
    </cfRule>
  </conditionalFormatting>
  <conditionalFormatting sqref="AB1262">
    <cfRule type="expression" dxfId="30" priority="18734">
      <formula>$L1262=0</formula>
    </cfRule>
  </conditionalFormatting>
  <conditionalFormatting sqref="A1263:C1263">
    <cfRule type="expression" dxfId="30" priority="11481">
      <formula>$L1263=0</formula>
    </cfRule>
  </conditionalFormatting>
  <conditionalFormatting sqref="B1263:C1263">
    <cfRule type="cellIs" dxfId="31" priority="47776" operator="lessThan">
      <formula>0</formula>
    </cfRule>
    <cfRule type="cellIs" dxfId="32" priority="33258" operator="lessThan">
      <formula>0</formula>
    </cfRule>
  </conditionalFormatting>
  <conditionalFormatting sqref="D1263">
    <cfRule type="expression" dxfId="30" priority="4222">
      <formula>$L1263=0</formula>
    </cfRule>
  </conditionalFormatting>
  <conditionalFormatting sqref="E1263:G1263">
    <cfRule type="expression" dxfId="30" priority="11480">
      <formula>$L1263=0</formula>
    </cfRule>
  </conditionalFormatting>
  <conditionalFormatting sqref="F1263:G1263">
    <cfRule type="cellIs" dxfId="31" priority="47775" operator="lessThan">
      <formula>0</formula>
    </cfRule>
    <cfRule type="cellIs" dxfId="32" priority="33257" operator="lessThan">
      <formula>0</formula>
    </cfRule>
  </conditionalFormatting>
  <conditionalFormatting sqref="H1263">
    <cfRule type="expression" dxfId="30" priority="4221">
      <formula>$L1263=0</formula>
    </cfRule>
  </conditionalFormatting>
  <conditionalFormatting sqref="I1263:K1263">
    <cfRule type="expression" dxfId="30" priority="11479">
      <formula>$L1263=0</formula>
    </cfRule>
  </conditionalFormatting>
  <conditionalFormatting sqref="J1263:K1263">
    <cfRule type="cellIs" dxfId="31" priority="47774" operator="lessThan">
      <formula>0</formula>
    </cfRule>
    <cfRule type="cellIs" dxfId="32" priority="33256" operator="lessThan">
      <formula>0</formula>
    </cfRule>
  </conditionalFormatting>
  <conditionalFormatting sqref="L1263">
    <cfRule type="expression" dxfId="30" priority="4220">
      <formula>$L1263=0</formula>
    </cfRule>
  </conditionalFormatting>
  <conditionalFormatting sqref="M1263:O1263">
    <cfRule type="expression" dxfId="30" priority="11478">
      <formula>$L1263=0</formula>
    </cfRule>
  </conditionalFormatting>
  <conditionalFormatting sqref="N1263:O1263">
    <cfRule type="cellIs" dxfId="31" priority="47773" operator="lessThan">
      <formula>0</formula>
    </cfRule>
    <cfRule type="cellIs" dxfId="32" priority="33255" operator="lessThan">
      <formula>0</formula>
    </cfRule>
  </conditionalFormatting>
  <conditionalFormatting sqref="P1263">
    <cfRule type="expression" dxfId="30" priority="4219">
      <formula>$L1263=0</formula>
    </cfRule>
  </conditionalFormatting>
  <conditionalFormatting sqref="Q1263:S1263">
    <cfRule type="expression" dxfId="30" priority="11477">
      <formula>$L1263=0</formula>
    </cfRule>
  </conditionalFormatting>
  <conditionalFormatting sqref="R1263:S1263">
    <cfRule type="cellIs" dxfId="31" priority="47772" operator="lessThan">
      <formula>0</formula>
    </cfRule>
    <cfRule type="cellIs" dxfId="32" priority="33254" operator="lessThan">
      <formula>0</formula>
    </cfRule>
  </conditionalFormatting>
  <conditionalFormatting sqref="T1263">
    <cfRule type="expression" dxfId="30" priority="4218">
      <formula>$L1263=0</formula>
    </cfRule>
  </conditionalFormatting>
  <conditionalFormatting sqref="U1263:W1263">
    <cfRule type="expression" dxfId="30" priority="11476">
      <formula>$L1263=0</formula>
    </cfRule>
  </conditionalFormatting>
  <conditionalFormatting sqref="V1263:W1263">
    <cfRule type="cellIs" dxfId="31" priority="47771" operator="lessThan">
      <formula>0</formula>
    </cfRule>
    <cfRule type="cellIs" dxfId="32" priority="33253" operator="lessThan">
      <formula>0</formula>
    </cfRule>
  </conditionalFormatting>
  <conditionalFormatting sqref="X1263">
    <cfRule type="expression" dxfId="30" priority="4217">
      <formula>$L1263=0</formula>
    </cfRule>
  </conditionalFormatting>
  <conditionalFormatting sqref="Y1263:AA1263">
    <cfRule type="expression" dxfId="30" priority="11475">
      <formula>$L1263=0</formula>
    </cfRule>
  </conditionalFormatting>
  <conditionalFormatting sqref="Z1263:AA1263">
    <cfRule type="cellIs" dxfId="31" priority="47770" operator="lessThan">
      <formula>0</formula>
    </cfRule>
    <cfRule type="cellIs" dxfId="32" priority="33252" operator="lessThan">
      <formula>0</formula>
    </cfRule>
  </conditionalFormatting>
  <conditionalFormatting sqref="AB1263">
    <cfRule type="expression" dxfId="30" priority="4216">
      <formula>$L1263=0</formula>
    </cfRule>
  </conditionalFormatting>
  <conditionalFormatting sqref="D1264">
    <cfRule type="expression" dxfId="30" priority="18733">
      <formula>$L1264=0</formula>
    </cfRule>
  </conditionalFormatting>
  <conditionalFormatting sqref="H1264">
    <cfRule type="expression" dxfId="30" priority="18732">
      <formula>$L1264=0</formula>
    </cfRule>
  </conditionalFormatting>
  <conditionalFormatting sqref="L1264">
    <cfRule type="expression" dxfId="30" priority="18731">
      <formula>$L1264=0</formula>
    </cfRule>
  </conditionalFormatting>
  <conditionalFormatting sqref="P1264">
    <cfRule type="expression" dxfId="30" priority="18730">
      <formula>$L1264=0</formula>
    </cfRule>
  </conditionalFormatting>
  <conditionalFormatting sqref="T1264">
    <cfRule type="expression" dxfId="30" priority="18729">
      <formula>$L1264=0</formula>
    </cfRule>
  </conditionalFormatting>
  <conditionalFormatting sqref="X1264">
    <cfRule type="expression" dxfId="30" priority="18728">
      <formula>$L1264=0</formula>
    </cfRule>
  </conditionalFormatting>
  <conditionalFormatting sqref="AB1264">
    <cfRule type="expression" dxfId="30" priority="18727">
      <formula>$L1264=0</formula>
    </cfRule>
  </conditionalFormatting>
  <conditionalFormatting sqref="A1265:C1265">
    <cfRule type="expression" dxfId="30" priority="11474">
      <formula>$L1265=0</formula>
    </cfRule>
  </conditionalFormatting>
  <conditionalFormatting sqref="B1265:C1265">
    <cfRule type="cellIs" dxfId="31" priority="47769" operator="lessThan">
      <formula>0</formula>
    </cfRule>
    <cfRule type="cellIs" dxfId="32" priority="33251" operator="lessThan">
      <formula>0</formula>
    </cfRule>
  </conditionalFormatting>
  <conditionalFormatting sqref="D1265">
    <cfRule type="expression" dxfId="30" priority="4215">
      <formula>$L1265=0</formula>
    </cfRule>
  </conditionalFormatting>
  <conditionalFormatting sqref="E1265:G1265">
    <cfRule type="expression" dxfId="30" priority="11473">
      <formula>$L1265=0</formula>
    </cfRule>
  </conditionalFormatting>
  <conditionalFormatting sqref="F1265:G1265">
    <cfRule type="cellIs" dxfId="31" priority="47768" operator="lessThan">
      <formula>0</formula>
    </cfRule>
    <cfRule type="cellIs" dxfId="32" priority="33250" operator="lessThan">
      <formula>0</formula>
    </cfRule>
  </conditionalFormatting>
  <conditionalFormatting sqref="H1265">
    <cfRule type="expression" dxfId="30" priority="4214">
      <formula>$L1265=0</formula>
    </cfRule>
  </conditionalFormatting>
  <conditionalFormatting sqref="I1265:K1265">
    <cfRule type="expression" dxfId="30" priority="11472">
      <formula>$L1265=0</formula>
    </cfRule>
  </conditionalFormatting>
  <conditionalFormatting sqref="J1265:K1265">
    <cfRule type="cellIs" dxfId="31" priority="47767" operator="lessThan">
      <formula>0</formula>
    </cfRule>
    <cfRule type="cellIs" dxfId="32" priority="33249" operator="lessThan">
      <formula>0</formula>
    </cfRule>
  </conditionalFormatting>
  <conditionalFormatting sqref="L1265">
    <cfRule type="expression" dxfId="30" priority="4213">
      <formula>$L1265=0</formula>
    </cfRule>
  </conditionalFormatting>
  <conditionalFormatting sqref="M1265:O1265">
    <cfRule type="expression" dxfId="30" priority="11471">
      <formula>$L1265=0</formula>
    </cfRule>
  </conditionalFormatting>
  <conditionalFormatting sqref="N1265:O1265">
    <cfRule type="cellIs" dxfId="31" priority="47766" operator="lessThan">
      <formula>0</formula>
    </cfRule>
    <cfRule type="cellIs" dxfId="32" priority="33248" operator="lessThan">
      <formula>0</formula>
    </cfRule>
  </conditionalFormatting>
  <conditionalFormatting sqref="P1265">
    <cfRule type="expression" dxfId="30" priority="4212">
      <formula>$L1265=0</formula>
    </cfRule>
  </conditionalFormatting>
  <conditionalFormatting sqref="Q1265:S1265">
    <cfRule type="expression" dxfId="30" priority="11470">
      <formula>$L1265=0</formula>
    </cfRule>
  </conditionalFormatting>
  <conditionalFormatting sqref="R1265:S1265">
    <cfRule type="cellIs" dxfId="31" priority="47765" operator="lessThan">
      <formula>0</formula>
    </cfRule>
    <cfRule type="cellIs" dxfId="32" priority="33247" operator="lessThan">
      <formula>0</formula>
    </cfRule>
  </conditionalFormatting>
  <conditionalFormatting sqref="T1265">
    <cfRule type="expression" dxfId="30" priority="4211">
      <formula>$L1265=0</formula>
    </cfRule>
  </conditionalFormatting>
  <conditionalFormatting sqref="U1265:W1265">
    <cfRule type="expression" dxfId="30" priority="11469">
      <formula>$L1265=0</formula>
    </cfRule>
  </conditionalFormatting>
  <conditionalFormatting sqref="V1265:W1265">
    <cfRule type="cellIs" dxfId="31" priority="47764" operator="lessThan">
      <formula>0</formula>
    </cfRule>
    <cfRule type="cellIs" dxfId="32" priority="33246" operator="lessThan">
      <formula>0</formula>
    </cfRule>
  </conditionalFormatting>
  <conditionalFormatting sqref="X1265">
    <cfRule type="expression" dxfId="30" priority="4210">
      <formula>$L1265=0</formula>
    </cfRule>
  </conditionalFormatting>
  <conditionalFormatting sqref="Y1265:AA1265">
    <cfRule type="expression" dxfId="30" priority="11468">
      <formula>$L1265=0</formula>
    </cfRule>
  </conditionalFormatting>
  <conditionalFormatting sqref="Z1265:AA1265">
    <cfRule type="cellIs" dxfId="31" priority="47763" operator="lessThan">
      <formula>0</formula>
    </cfRule>
    <cfRule type="cellIs" dxfId="32" priority="33245" operator="lessThan">
      <formula>0</formula>
    </cfRule>
  </conditionalFormatting>
  <conditionalFormatting sqref="AB1265">
    <cfRule type="expression" dxfId="30" priority="4209">
      <formula>$L1265=0</formula>
    </cfRule>
  </conditionalFormatting>
  <conditionalFormatting sqref="D1266">
    <cfRule type="expression" dxfId="30" priority="18726">
      <formula>$L1266=0</formula>
    </cfRule>
  </conditionalFormatting>
  <conditionalFormatting sqref="H1266">
    <cfRule type="expression" dxfId="30" priority="18725">
      <formula>$L1266=0</formula>
    </cfRule>
  </conditionalFormatting>
  <conditionalFormatting sqref="L1266">
    <cfRule type="expression" dxfId="30" priority="18724">
      <formula>$L1266=0</formula>
    </cfRule>
  </conditionalFormatting>
  <conditionalFormatting sqref="P1266">
    <cfRule type="expression" dxfId="30" priority="18723">
      <formula>$L1266=0</formula>
    </cfRule>
  </conditionalFormatting>
  <conditionalFormatting sqref="T1266">
    <cfRule type="expression" dxfId="30" priority="18722">
      <formula>$L1266=0</formula>
    </cfRule>
  </conditionalFormatting>
  <conditionalFormatting sqref="X1266">
    <cfRule type="expression" dxfId="30" priority="18721">
      <formula>$L1266=0</formula>
    </cfRule>
  </conditionalFormatting>
  <conditionalFormatting sqref="AB1266">
    <cfRule type="expression" dxfId="30" priority="18720">
      <formula>$L1266=0</formula>
    </cfRule>
  </conditionalFormatting>
  <conditionalFormatting sqref="A1267:C1267">
    <cfRule type="expression" dxfId="30" priority="11467">
      <formula>$L1267=0</formula>
    </cfRule>
  </conditionalFormatting>
  <conditionalFormatting sqref="B1267:C1267">
    <cfRule type="cellIs" dxfId="31" priority="47762" operator="lessThan">
      <formula>0</formula>
    </cfRule>
    <cfRule type="cellIs" dxfId="32" priority="33244" operator="lessThan">
      <formula>0</formula>
    </cfRule>
  </conditionalFormatting>
  <conditionalFormatting sqref="D1267">
    <cfRule type="expression" dxfId="30" priority="4208">
      <formula>$L1267=0</formula>
    </cfRule>
  </conditionalFormatting>
  <conditionalFormatting sqref="E1267:G1267">
    <cfRule type="expression" dxfId="30" priority="11466">
      <formula>$L1267=0</formula>
    </cfRule>
  </conditionalFormatting>
  <conditionalFormatting sqref="F1267:G1267">
    <cfRule type="cellIs" dxfId="31" priority="47761" operator="lessThan">
      <formula>0</formula>
    </cfRule>
    <cfRule type="cellIs" dxfId="32" priority="33243" operator="lessThan">
      <formula>0</formula>
    </cfRule>
  </conditionalFormatting>
  <conditionalFormatting sqref="H1267">
    <cfRule type="expression" dxfId="30" priority="4207">
      <formula>$L1267=0</formula>
    </cfRule>
  </conditionalFormatting>
  <conditionalFormatting sqref="I1267:K1267">
    <cfRule type="expression" dxfId="30" priority="11465">
      <formula>$L1267=0</formula>
    </cfRule>
  </conditionalFormatting>
  <conditionalFormatting sqref="J1267:K1267">
    <cfRule type="cellIs" dxfId="31" priority="47760" operator="lessThan">
      <formula>0</formula>
    </cfRule>
    <cfRule type="cellIs" dxfId="32" priority="33242" operator="lessThan">
      <formula>0</formula>
    </cfRule>
  </conditionalFormatting>
  <conditionalFormatting sqref="L1267">
    <cfRule type="expression" dxfId="30" priority="4206">
      <formula>$L1267=0</formula>
    </cfRule>
  </conditionalFormatting>
  <conditionalFormatting sqref="M1267:O1267">
    <cfRule type="expression" dxfId="30" priority="11464">
      <formula>$L1267=0</formula>
    </cfRule>
  </conditionalFormatting>
  <conditionalFormatting sqref="N1267:O1267">
    <cfRule type="cellIs" dxfId="31" priority="47759" operator="lessThan">
      <formula>0</formula>
    </cfRule>
    <cfRule type="cellIs" dxfId="32" priority="33241" operator="lessThan">
      <formula>0</formula>
    </cfRule>
  </conditionalFormatting>
  <conditionalFormatting sqref="P1267">
    <cfRule type="expression" dxfId="30" priority="4205">
      <formula>$L1267=0</formula>
    </cfRule>
  </conditionalFormatting>
  <conditionalFormatting sqref="Q1267:S1267">
    <cfRule type="expression" dxfId="30" priority="11463">
      <formula>$L1267=0</formula>
    </cfRule>
  </conditionalFormatting>
  <conditionalFormatting sqref="R1267:S1267">
    <cfRule type="cellIs" dxfId="31" priority="47758" operator="lessThan">
      <formula>0</formula>
    </cfRule>
    <cfRule type="cellIs" dxfId="32" priority="33240" operator="lessThan">
      <formula>0</formula>
    </cfRule>
  </conditionalFormatting>
  <conditionalFormatting sqref="T1267">
    <cfRule type="expression" dxfId="30" priority="4204">
      <formula>$L1267=0</formula>
    </cfRule>
  </conditionalFormatting>
  <conditionalFormatting sqref="U1267:W1267">
    <cfRule type="expression" dxfId="30" priority="11462">
      <formula>$L1267=0</formula>
    </cfRule>
  </conditionalFormatting>
  <conditionalFormatting sqref="V1267:W1267">
    <cfRule type="cellIs" dxfId="31" priority="47757" operator="lessThan">
      <formula>0</formula>
    </cfRule>
    <cfRule type="cellIs" dxfId="32" priority="33239" operator="lessThan">
      <formula>0</formula>
    </cfRule>
  </conditionalFormatting>
  <conditionalFormatting sqref="X1267">
    <cfRule type="expression" dxfId="30" priority="4203">
      <formula>$L1267=0</formula>
    </cfRule>
  </conditionalFormatting>
  <conditionalFormatting sqref="Y1267:AA1267">
    <cfRule type="expression" dxfId="30" priority="11461">
      <formula>$L1267=0</formula>
    </cfRule>
  </conditionalFormatting>
  <conditionalFormatting sqref="Z1267:AA1267">
    <cfRule type="cellIs" dxfId="31" priority="47756" operator="lessThan">
      <formula>0</formula>
    </cfRule>
    <cfRule type="cellIs" dxfId="32" priority="33238" operator="lessThan">
      <formula>0</formula>
    </cfRule>
  </conditionalFormatting>
  <conditionalFormatting sqref="AB1267">
    <cfRule type="expression" dxfId="30" priority="4202">
      <formula>$L1267=0</formula>
    </cfRule>
  </conditionalFormatting>
  <conditionalFormatting sqref="D1268">
    <cfRule type="expression" dxfId="30" priority="18719">
      <formula>$L1268=0</formula>
    </cfRule>
  </conditionalFormatting>
  <conditionalFormatting sqref="H1268">
    <cfRule type="expression" dxfId="30" priority="18718">
      <formula>$L1268=0</formula>
    </cfRule>
  </conditionalFormatting>
  <conditionalFormatting sqref="L1268">
    <cfRule type="expression" dxfId="30" priority="18717">
      <formula>$L1268=0</formula>
    </cfRule>
  </conditionalFormatting>
  <conditionalFormatting sqref="P1268">
    <cfRule type="expression" dxfId="30" priority="18716">
      <formula>$L1268=0</formula>
    </cfRule>
  </conditionalFormatting>
  <conditionalFormatting sqref="T1268">
    <cfRule type="expression" dxfId="30" priority="18715">
      <formula>$L1268=0</formula>
    </cfRule>
  </conditionalFormatting>
  <conditionalFormatting sqref="X1268">
    <cfRule type="expression" dxfId="30" priority="18714">
      <formula>$L1268=0</formula>
    </cfRule>
  </conditionalFormatting>
  <conditionalFormatting sqref="AB1268">
    <cfRule type="expression" dxfId="30" priority="18713">
      <formula>$L1268=0</formula>
    </cfRule>
  </conditionalFormatting>
  <conditionalFormatting sqref="A1269:C1269">
    <cfRule type="expression" dxfId="30" priority="11460">
      <formula>$L1269=0</formula>
    </cfRule>
  </conditionalFormatting>
  <conditionalFormatting sqref="B1269:C1269">
    <cfRule type="cellIs" dxfId="31" priority="47755" operator="lessThan">
      <formula>0</formula>
    </cfRule>
    <cfRule type="cellIs" dxfId="32" priority="33237" operator="lessThan">
      <formula>0</formula>
    </cfRule>
  </conditionalFormatting>
  <conditionalFormatting sqref="D1269">
    <cfRule type="expression" dxfId="30" priority="4201">
      <formula>$L1269=0</formula>
    </cfRule>
  </conditionalFormatting>
  <conditionalFormatting sqref="E1269:G1269">
    <cfRule type="expression" dxfId="30" priority="11459">
      <formula>$L1269=0</formula>
    </cfRule>
  </conditionalFormatting>
  <conditionalFormatting sqref="F1269:G1269">
    <cfRule type="cellIs" dxfId="31" priority="47754" operator="lessThan">
      <formula>0</formula>
    </cfRule>
    <cfRule type="cellIs" dxfId="32" priority="33236" operator="lessThan">
      <formula>0</formula>
    </cfRule>
  </conditionalFormatting>
  <conditionalFormatting sqref="H1269">
    <cfRule type="expression" dxfId="30" priority="4200">
      <formula>$L1269=0</formula>
    </cfRule>
  </conditionalFormatting>
  <conditionalFormatting sqref="I1269:K1269">
    <cfRule type="expression" dxfId="30" priority="11458">
      <formula>$L1269=0</formula>
    </cfRule>
  </conditionalFormatting>
  <conditionalFormatting sqref="J1269:K1269">
    <cfRule type="cellIs" dxfId="31" priority="47753" operator="lessThan">
      <formula>0</formula>
    </cfRule>
    <cfRule type="cellIs" dxfId="32" priority="33235" operator="lessThan">
      <formula>0</formula>
    </cfRule>
  </conditionalFormatting>
  <conditionalFormatting sqref="L1269">
    <cfRule type="expression" dxfId="30" priority="4199">
      <formula>$L1269=0</formula>
    </cfRule>
  </conditionalFormatting>
  <conditionalFormatting sqref="M1269:O1269">
    <cfRule type="expression" dxfId="30" priority="11457">
      <formula>$L1269=0</formula>
    </cfRule>
  </conditionalFormatting>
  <conditionalFormatting sqref="N1269:O1269">
    <cfRule type="cellIs" dxfId="31" priority="47752" operator="lessThan">
      <formula>0</formula>
    </cfRule>
    <cfRule type="cellIs" dxfId="32" priority="33234" operator="lessThan">
      <formula>0</formula>
    </cfRule>
  </conditionalFormatting>
  <conditionalFormatting sqref="P1269">
    <cfRule type="expression" dxfId="30" priority="4198">
      <formula>$L1269=0</formula>
    </cfRule>
  </conditionalFormatting>
  <conditionalFormatting sqref="Q1269:S1269">
    <cfRule type="expression" dxfId="30" priority="11456">
      <formula>$L1269=0</formula>
    </cfRule>
  </conditionalFormatting>
  <conditionalFormatting sqref="R1269:S1269">
    <cfRule type="cellIs" dxfId="31" priority="47751" operator="lessThan">
      <formula>0</formula>
    </cfRule>
    <cfRule type="cellIs" dxfId="32" priority="33233" operator="lessThan">
      <formula>0</formula>
    </cfRule>
  </conditionalFormatting>
  <conditionalFormatting sqref="T1269">
    <cfRule type="expression" dxfId="30" priority="4197">
      <formula>$L1269=0</formula>
    </cfRule>
  </conditionalFormatting>
  <conditionalFormatting sqref="U1269:W1269">
    <cfRule type="expression" dxfId="30" priority="11455">
      <formula>$L1269=0</formula>
    </cfRule>
  </conditionalFormatting>
  <conditionalFormatting sqref="V1269:W1269">
    <cfRule type="cellIs" dxfId="31" priority="47750" operator="lessThan">
      <formula>0</formula>
    </cfRule>
    <cfRule type="cellIs" dxfId="32" priority="33232" operator="lessThan">
      <formula>0</formula>
    </cfRule>
  </conditionalFormatting>
  <conditionalFormatting sqref="X1269">
    <cfRule type="expression" dxfId="30" priority="4196">
      <formula>$L1269=0</formula>
    </cfRule>
  </conditionalFormatting>
  <conditionalFormatting sqref="Y1269:AA1269">
    <cfRule type="expression" dxfId="30" priority="11454">
      <formula>$L1269=0</formula>
    </cfRule>
  </conditionalFormatting>
  <conditionalFormatting sqref="Z1269:AA1269">
    <cfRule type="cellIs" dxfId="31" priority="47749" operator="lessThan">
      <formula>0</formula>
    </cfRule>
    <cfRule type="cellIs" dxfId="32" priority="33231" operator="lessThan">
      <formula>0</formula>
    </cfRule>
  </conditionalFormatting>
  <conditionalFormatting sqref="AB1269">
    <cfRule type="expression" dxfId="30" priority="4195">
      <formula>$L1269=0</formula>
    </cfRule>
  </conditionalFormatting>
  <conditionalFormatting sqref="D1270">
    <cfRule type="expression" dxfId="30" priority="18712">
      <formula>$L1270=0</formula>
    </cfRule>
  </conditionalFormatting>
  <conditionalFormatting sqref="H1270">
    <cfRule type="expression" dxfId="30" priority="18711">
      <formula>$L1270=0</formula>
    </cfRule>
  </conditionalFormatting>
  <conditionalFormatting sqref="L1270">
    <cfRule type="expression" dxfId="30" priority="18710">
      <formula>$L1270=0</formula>
    </cfRule>
  </conditionalFormatting>
  <conditionalFormatting sqref="P1270">
    <cfRule type="expression" dxfId="30" priority="18709">
      <formula>$L1270=0</formula>
    </cfRule>
  </conditionalFormatting>
  <conditionalFormatting sqref="T1270">
    <cfRule type="expression" dxfId="30" priority="18708">
      <formula>$L1270=0</formula>
    </cfRule>
  </conditionalFormatting>
  <conditionalFormatting sqref="X1270">
    <cfRule type="expression" dxfId="30" priority="18707">
      <formula>$L1270=0</formula>
    </cfRule>
  </conditionalFormatting>
  <conditionalFormatting sqref="AB1270">
    <cfRule type="expression" dxfId="30" priority="18706">
      <formula>$L1270=0</formula>
    </cfRule>
  </conditionalFormatting>
  <conditionalFormatting sqref="A1271:C1271">
    <cfRule type="expression" dxfId="30" priority="11453">
      <formula>$L1271=0</formula>
    </cfRule>
  </conditionalFormatting>
  <conditionalFormatting sqref="B1271:C1271">
    <cfRule type="cellIs" dxfId="31" priority="47748" operator="lessThan">
      <formula>0</formula>
    </cfRule>
    <cfRule type="cellIs" dxfId="32" priority="33230" operator="lessThan">
      <formula>0</formula>
    </cfRule>
  </conditionalFormatting>
  <conditionalFormatting sqref="D1271">
    <cfRule type="expression" dxfId="30" priority="4194">
      <formula>$L1271=0</formula>
    </cfRule>
  </conditionalFormatting>
  <conditionalFormatting sqref="E1271:G1271">
    <cfRule type="expression" dxfId="30" priority="11452">
      <formula>$L1271=0</formula>
    </cfRule>
  </conditionalFormatting>
  <conditionalFormatting sqref="F1271:G1271">
    <cfRule type="cellIs" dxfId="31" priority="47747" operator="lessThan">
      <formula>0</formula>
    </cfRule>
    <cfRule type="cellIs" dxfId="32" priority="33229" operator="lessThan">
      <formula>0</formula>
    </cfRule>
  </conditionalFormatting>
  <conditionalFormatting sqref="H1271">
    <cfRule type="expression" dxfId="30" priority="4193">
      <formula>$L1271=0</formula>
    </cfRule>
  </conditionalFormatting>
  <conditionalFormatting sqref="I1271:K1271">
    <cfRule type="expression" dxfId="30" priority="11451">
      <formula>$L1271=0</formula>
    </cfRule>
  </conditionalFormatting>
  <conditionalFormatting sqref="J1271:K1271">
    <cfRule type="cellIs" dxfId="31" priority="47746" operator="lessThan">
      <formula>0</formula>
    </cfRule>
    <cfRule type="cellIs" dxfId="32" priority="33228" operator="lessThan">
      <formula>0</formula>
    </cfRule>
  </conditionalFormatting>
  <conditionalFormatting sqref="L1271">
    <cfRule type="expression" dxfId="30" priority="4192">
      <formula>$L1271=0</formula>
    </cfRule>
  </conditionalFormatting>
  <conditionalFormatting sqref="M1271:O1271">
    <cfRule type="expression" dxfId="30" priority="11450">
      <formula>$L1271=0</formula>
    </cfRule>
  </conditionalFormatting>
  <conditionalFormatting sqref="N1271:O1271">
    <cfRule type="cellIs" dxfId="31" priority="47745" operator="lessThan">
      <formula>0</formula>
    </cfRule>
    <cfRule type="cellIs" dxfId="32" priority="33227" operator="lessThan">
      <formula>0</formula>
    </cfRule>
  </conditionalFormatting>
  <conditionalFormatting sqref="P1271">
    <cfRule type="expression" dxfId="30" priority="4191">
      <formula>$L1271=0</formula>
    </cfRule>
  </conditionalFormatting>
  <conditionalFormatting sqref="Q1271:S1271">
    <cfRule type="expression" dxfId="30" priority="11449">
      <formula>$L1271=0</formula>
    </cfRule>
  </conditionalFormatting>
  <conditionalFormatting sqref="R1271:S1271">
    <cfRule type="cellIs" dxfId="31" priority="47744" operator="lessThan">
      <formula>0</formula>
    </cfRule>
    <cfRule type="cellIs" dxfId="32" priority="33226" operator="lessThan">
      <formula>0</formula>
    </cfRule>
  </conditionalFormatting>
  <conditionalFormatting sqref="T1271">
    <cfRule type="expression" dxfId="30" priority="4190">
      <formula>$L1271=0</formula>
    </cfRule>
  </conditionalFormatting>
  <conditionalFormatting sqref="U1271:W1271">
    <cfRule type="expression" dxfId="30" priority="11448">
      <formula>$L1271=0</formula>
    </cfRule>
  </conditionalFormatting>
  <conditionalFormatting sqref="V1271:W1271">
    <cfRule type="cellIs" dxfId="31" priority="47743" operator="lessThan">
      <formula>0</formula>
    </cfRule>
    <cfRule type="cellIs" dxfId="32" priority="33225" operator="lessThan">
      <formula>0</formula>
    </cfRule>
  </conditionalFormatting>
  <conditionalFormatting sqref="X1271">
    <cfRule type="expression" dxfId="30" priority="4189">
      <formula>$L1271=0</formula>
    </cfRule>
  </conditionalFormatting>
  <conditionalFormatting sqref="Y1271:AA1271">
    <cfRule type="expression" dxfId="30" priority="11447">
      <formula>$L1271=0</formula>
    </cfRule>
  </conditionalFormatting>
  <conditionalFormatting sqref="Z1271:AA1271">
    <cfRule type="cellIs" dxfId="31" priority="47742" operator="lessThan">
      <formula>0</formula>
    </cfRule>
    <cfRule type="cellIs" dxfId="32" priority="33224" operator="lessThan">
      <formula>0</formula>
    </cfRule>
  </conditionalFormatting>
  <conditionalFormatting sqref="AB1271">
    <cfRule type="expression" dxfId="30" priority="4188">
      <formula>$L1271=0</formula>
    </cfRule>
  </conditionalFormatting>
  <conditionalFormatting sqref="D1272">
    <cfRule type="expression" dxfId="30" priority="18705">
      <formula>$L1272=0</formula>
    </cfRule>
  </conditionalFormatting>
  <conditionalFormatting sqref="H1272">
    <cfRule type="expression" dxfId="30" priority="18704">
      <formula>$L1272=0</formula>
    </cfRule>
  </conditionalFormatting>
  <conditionalFormatting sqref="L1272">
    <cfRule type="expression" dxfId="30" priority="18703">
      <formula>$L1272=0</formula>
    </cfRule>
  </conditionalFormatting>
  <conditionalFormatting sqref="P1272">
    <cfRule type="expression" dxfId="30" priority="18702">
      <formula>$L1272=0</formula>
    </cfRule>
  </conditionalFormatting>
  <conditionalFormatting sqref="T1272">
    <cfRule type="expression" dxfId="30" priority="18701">
      <formula>$L1272=0</formula>
    </cfRule>
  </conditionalFormatting>
  <conditionalFormatting sqref="X1272">
    <cfRule type="expression" dxfId="30" priority="18700">
      <formula>$L1272=0</formula>
    </cfRule>
  </conditionalFormatting>
  <conditionalFormatting sqref="AB1272">
    <cfRule type="expression" dxfId="30" priority="18699">
      <formula>$L1272=0</formula>
    </cfRule>
  </conditionalFormatting>
  <conditionalFormatting sqref="A1273:C1273">
    <cfRule type="expression" dxfId="30" priority="11446">
      <formula>$L1273=0</formula>
    </cfRule>
  </conditionalFormatting>
  <conditionalFormatting sqref="B1273:C1273">
    <cfRule type="cellIs" dxfId="31" priority="47741" operator="lessThan">
      <formula>0</formula>
    </cfRule>
    <cfRule type="cellIs" dxfId="32" priority="33223" operator="lessThan">
      <formula>0</formula>
    </cfRule>
  </conditionalFormatting>
  <conditionalFormatting sqref="D1273">
    <cfRule type="expression" dxfId="30" priority="4187">
      <formula>$L1273=0</formula>
    </cfRule>
  </conditionalFormatting>
  <conditionalFormatting sqref="E1273:G1273">
    <cfRule type="expression" dxfId="30" priority="11445">
      <formula>$L1273=0</formula>
    </cfRule>
  </conditionalFormatting>
  <conditionalFormatting sqref="F1273:G1273">
    <cfRule type="cellIs" dxfId="31" priority="47740" operator="lessThan">
      <formula>0</formula>
    </cfRule>
    <cfRule type="cellIs" dxfId="32" priority="33222" operator="lessThan">
      <formula>0</formula>
    </cfRule>
  </conditionalFormatting>
  <conditionalFormatting sqref="H1273">
    <cfRule type="expression" dxfId="30" priority="4186">
      <formula>$L1273=0</formula>
    </cfRule>
  </conditionalFormatting>
  <conditionalFormatting sqref="I1273:K1273">
    <cfRule type="expression" dxfId="30" priority="11444">
      <formula>$L1273=0</formula>
    </cfRule>
  </conditionalFormatting>
  <conditionalFormatting sqref="J1273:K1273">
    <cfRule type="cellIs" dxfId="31" priority="47739" operator="lessThan">
      <formula>0</formula>
    </cfRule>
    <cfRule type="cellIs" dxfId="32" priority="33221" operator="lessThan">
      <formula>0</formula>
    </cfRule>
  </conditionalFormatting>
  <conditionalFormatting sqref="L1273">
    <cfRule type="expression" dxfId="30" priority="4185">
      <formula>$L1273=0</formula>
    </cfRule>
  </conditionalFormatting>
  <conditionalFormatting sqref="M1273:O1273">
    <cfRule type="expression" dxfId="30" priority="11443">
      <formula>$L1273=0</formula>
    </cfRule>
  </conditionalFormatting>
  <conditionalFormatting sqref="N1273:O1273">
    <cfRule type="cellIs" dxfId="31" priority="47738" operator="lessThan">
      <formula>0</formula>
    </cfRule>
    <cfRule type="cellIs" dxfId="32" priority="33220" operator="lessThan">
      <formula>0</formula>
    </cfRule>
  </conditionalFormatting>
  <conditionalFormatting sqref="P1273">
    <cfRule type="expression" dxfId="30" priority="4184">
      <formula>$L1273=0</formula>
    </cfRule>
  </conditionalFormatting>
  <conditionalFormatting sqref="Q1273:S1273">
    <cfRule type="expression" dxfId="30" priority="11442">
      <formula>$L1273=0</formula>
    </cfRule>
  </conditionalFormatting>
  <conditionalFormatting sqref="R1273:S1273">
    <cfRule type="cellIs" dxfId="31" priority="47737" operator="lessThan">
      <formula>0</formula>
    </cfRule>
    <cfRule type="cellIs" dxfId="32" priority="33219" operator="lessThan">
      <formula>0</formula>
    </cfRule>
  </conditionalFormatting>
  <conditionalFormatting sqref="T1273">
    <cfRule type="expression" dxfId="30" priority="4183">
      <formula>$L1273=0</formula>
    </cfRule>
  </conditionalFormatting>
  <conditionalFormatting sqref="U1273:W1273">
    <cfRule type="expression" dxfId="30" priority="11441">
      <formula>$L1273=0</formula>
    </cfRule>
  </conditionalFormatting>
  <conditionalFormatting sqref="V1273:W1273">
    <cfRule type="cellIs" dxfId="31" priority="47736" operator="lessThan">
      <formula>0</formula>
    </cfRule>
    <cfRule type="cellIs" dxfId="32" priority="33218" operator="lessThan">
      <formula>0</formula>
    </cfRule>
  </conditionalFormatting>
  <conditionalFormatting sqref="X1273">
    <cfRule type="expression" dxfId="30" priority="4182">
      <formula>$L1273=0</formula>
    </cfRule>
  </conditionalFormatting>
  <conditionalFormatting sqref="Y1273:AA1273">
    <cfRule type="expression" dxfId="30" priority="11440">
      <formula>$L1273=0</formula>
    </cfRule>
  </conditionalFormatting>
  <conditionalFormatting sqref="Z1273:AA1273">
    <cfRule type="cellIs" dxfId="31" priority="47735" operator="lessThan">
      <formula>0</formula>
    </cfRule>
    <cfRule type="cellIs" dxfId="32" priority="33217" operator="lessThan">
      <formula>0</formula>
    </cfRule>
  </conditionalFormatting>
  <conditionalFormatting sqref="AB1273">
    <cfRule type="expression" dxfId="30" priority="4181">
      <formula>$L1273=0</formula>
    </cfRule>
  </conditionalFormatting>
  <conditionalFormatting sqref="D1274">
    <cfRule type="expression" dxfId="30" priority="18698">
      <formula>$L1274=0</formula>
    </cfRule>
  </conditionalFormatting>
  <conditionalFormatting sqref="H1274">
    <cfRule type="expression" dxfId="30" priority="18697">
      <formula>$L1274=0</formula>
    </cfRule>
  </conditionalFormatting>
  <conditionalFormatting sqref="L1274">
    <cfRule type="expression" dxfId="30" priority="18696">
      <formula>$L1274=0</formula>
    </cfRule>
  </conditionalFormatting>
  <conditionalFormatting sqref="P1274">
    <cfRule type="expression" dxfId="30" priority="18695">
      <formula>$L1274=0</formula>
    </cfRule>
  </conditionalFormatting>
  <conditionalFormatting sqref="T1274">
    <cfRule type="expression" dxfId="30" priority="18694">
      <formula>$L1274=0</formula>
    </cfRule>
  </conditionalFormatting>
  <conditionalFormatting sqref="X1274">
    <cfRule type="expression" dxfId="30" priority="18693">
      <formula>$L1274=0</formula>
    </cfRule>
  </conditionalFormatting>
  <conditionalFormatting sqref="AB1274">
    <cfRule type="expression" dxfId="30" priority="18692">
      <formula>$L1274=0</formula>
    </cfRule>
  </conditionalFormatting>
  <conditionalFormatting sqref="A1275:C1275">
    <cfRule type="expression" dxfId="30" priority="11439">
      <formula>$L1275=0</formula>
    </cfRule>
  </conditionalFormatting>
  <conditionalFormatting sqref="B1275:C1275">
    <cfRule type="cellIs" dxfId="31" priority="47734" operator="lessThan">
      <formula>0</formula>
    </cfRule>
    <cfRule type="cellIs" dxfId="32" priority="33216" operator="lessThan">
      <formula>0</formula>
    </cfRule>
  </conditionalFormatting>
  <conditionalFormatting sqref="D1275">
    <cfRule type="expression" dxfId="30" priority="4180">
      <formula>$L1275=0</formula>
    </cfRule>
  </conditionalFormatting>
  <conditionalFormatting sqref="E1275:G1275">
    <cfRule type="expression" dxfId="30" priority="11438">
      <formula>$L1275=0</formula>
    </cfRule>
  </conditionalFormatting>
  <conditionalFormatting sqref="F1275:G1275">
    <cfRule type="cellIs" dxfId="31" priority="47733" operator="lessThan">
      <formula>0</formula>
    </cfRule>
    <cfRule type="cellIs" dxfId="32" priority="33215" operator="lessThan">
      <formula>0</formula>
    </cfRule>
  </conditionalFormatting>
  <conditionalFormatting sqref="H1275">
    <cfRule type="expression" dxfId="30" priority="4179">
      <formula>$L1275=0</formula>
    </cfRule>
  </conditionalFormatting>
  <conditionalFormatting sqref="I1275:K1275">
    <cfRule type="expression" dxfId="30" priority="11437">
      <formula>$L1275=0</formula>
    </cfRule>
  </conditionalFormatting>
  <conditionalFormatting sqref="J1275:K1275">
    <cfRule type="cellIs" dxfId="31" priority="47732" operator="lessThan">
      <formula>0</formula>
    </cfRule>
    <cfRule type="cellIs" dxfId="32" priority="33214" operator="lessThan">
      <formula>0</formula>
    </cfRule>
  </conditionalFormatting>
  <conditionalFormatting sqref="L1275">
    <cfRule type="expression" dxfId="30" priority="4178">
      <formula>$L1275=0</formula>
    </cfRule>
  </conditionalFormatting>
  <conditionalFormatting sqref="M1275:O1275">
    <cfRule type="expression" dxfId="30" priority="11436">
      <formula>$L1275=0</formula>
    </cfRule>
  </conditionalFormatting>
  <conditionalFormatting sqref="N1275:O1275">
    <cfRule type="cellIs" dxfId="31" priority="47731" operator="lessThan">
      <formula>0</formula>
    </cfRule>
    <cfRule type="cellIs" dxfId="32" priority="33213" operator="lessThan">
      <formula>0</formula>
    </cfRule>
  </conditionalFormatting>
  <conditionalFormatting sqref="P1275">
    <cfRule type="expression" dxfId="30" priority="4177">
      <formula>$L1275=0</formula>
    </cfRule>
  </conditionalFormatting>
  <conditionalFormatting sqref="Q1275:S1275">
    <cfRule type="expression" dxfId="30" priority="11435">
      <formula>$L1275=0</formula>
    </cfRule>
  </conditionalFormatting>
  <conditionalFormatting sqref="R1275:S1275">
    <cfRule type="cellIs" dxfId="31" priority="47730" operator="lessThan">
      <formula>0</formula>
    </cfRule>
    <cfRule type="cellIs" dxfId="32" priority="33212" operator="lessThan">
      <formula>0</formula>
    </cfRule>
  </conditionalFormatting>
  <conditionalFormatting sqref="T1275">
    <cfRule type="expression" dxfId="30" priority="4176">
      <formula>$L1275=0</formula>
    </cfRule>
  </conditionalFormatting>
  <conditionalFormatting sqref="U1275:W1275">
    <cfRule type="expression" dxfId="30" priority="11434">
      <formula>$L1275=0</formula>
    </cfRule>
  </conditionalFormatting>
  <conditionalFormatting sqref="V1275:W1275">
    <cfRule type="cellIs" dxfId="31" priority="47729" operator="lessThan">
      <formula>0</formula>
    </cfRule>
    <cfRule type="cellIs" dxfId="32" priority="33211" operator="lessThan">
      <formula>0</formula>
    </cfRule>
  </conditionalFormatting>
  <conditionalFormatting sqref="X1275">
    <cfRule type="expression" dxfId="30" priority="4175">
      <formula>$L1275=0</formula>
    </cfRule>
  </conditionalFormatting>
  <conditionalFormatting sqref="Y1275:AA1275">
    <cfRule type="expression" dxfId="30" priority="11433">
      <formula>$L1275=0</formula>
    </cfRule>
  </conditionalFormatting>
  <conditionalFormatting sqref="Z1275:AA1275">
    <cfRule type="cellIs" dxfId="31" priority="47728" operator="lessThan">
      <formula>0</formula>
    </cfRule>
    <cfRule type="cellIs" dxfId="32" priority="33210" operator="lessThan">
      <formula>0</formula>
    </cfRule>
  </conditionalFormatting>
  <conditionalFormatting sqref="AB1275">
    <cfRule type="expression" dxfId="30" priority="4174">
      <formula>$L1275=0</formula>
    </cfRule>
  </conditionalFormatting>
  <conditionalFormatting sqref="D1276">
    <cfRule type="expression" dxfId="30" priority="18691">
      <formula>$L1276=0</formula>
    </cfRule>
  </conditionalFormatting>
  <conditionalFormatting sqref="H1276">
    <cfRule type="expression" dxfId="30" priority="18690">
      <formula>$L1276=0</formula>
    </cfRule>
  </conditionalFormatting>
  <conditionalFormatting sqref="L1276">
    <cfRule type="expression" dxfId="30" priority="18689">
      <formula>$L1276=0</formula>
    </cfRule>
  </conditionalFormatting>
  <conditionalFormatting sqref="P1276">
    <cfRule type="expression" dxfId="30" priority="18688">
      <formula>$L1276=0</formula>
    </cfRule>
  </conditionalFormatting>
  <conditionalFormatting sqref="T1276">
    <cfRule type="expression" dxfId="30" priority="18687">
      <formula>$L1276=0</formula>
    </cfRule>
  </conditionalFormatting>
  <conditionalFormatting sqref="X1276">
    <cfRule type="expression" dxfId="30" priority="18686">
      <formula>$L1276=0</formula>
    </cfRule>
  </conditionalFormatting>
  <conditionalFormatting sqref="AB1276">
    <cfRule type="expression" dxfId="30" priority="18685">
      <formula>$L1276=0</formula>
    </cfRule>
  </conditionalFormatting>
  <conditionalFormatting sqref="A1277:C1277">
    <cfRule type="expression" dxfId="30" priority="11432">
      <formula>$L1277=0</formula>
    </cfRule>
  </conditionalFormatting>
  <conditionalFormatting sqref="B1277:C1277">
    <cfRule type="cellIs" dxfId="31" priority="47727" operator="lessThan">
      <formula>0</formula>
    </cfRule>
    <cfRule type="cellIs" dxfId="32" priority="33209" operator="lessThan">
      <formula>0</formula>
    </cfRule>
  </conditionalFormatting>
  <conditionalFormatting sqref="D1277">
    <cfRule type="expression" dxfId="30" priority="4173">
      <formula>$L1277=0</formula>
    </cfRule>
  </conditionalFormatting>
  <conditionalFormatting sqref="E1277:G1277">
    <cfRule type="expression" dxfId="30" priority="11431">
      <formula>$L1277=0</formula>
    </cfRule>
  </conditionalFormatting>
  <conditionalFormatting sqref="F1277:G1277">
    <cfRule type="cellIs" dxfId="31" priority="47726" operator="lessThan">
      <formula>0</formula>
    </cfRule>
    <cfRule type="cellIs" dxfId="32" priority="33208" operator="lessThan">
      <formula>0</formula>
    </cfRule>
  </conditionalFormatting>
  <conditionalFormatting sqref="H1277">
    <cfRule type="expression" dxfId="30" priority="4172">
      <formula>$L1277=0</formula>
    </cfRule>
  </conditionalFormatting>
  <conditionalFormatting sqref="I1277:K1277">
    <cfRule type="expression" dxfId="30" priority="11430">
      <formula>$L1277=0</formula>
    </cfRule>
  </conditionalFormatting>
  <conditionalFormatting sqref="J1277:K1277">
    <cfRule type="cellIs" dxfId="31" priority="47725" operator="lessThan">
      <formula>0</formula>
    </cfRule>
    <cfRule type="cellIs" dxfId="32" priority="33207" operator="lessThan">
      <formula>0</formula>
    </cfRule>
  </conditionalFormatting>
  <conditionalFormatting sqref="L1277">
    <cfRule type="expression" dxfId="30" priority="4171">
      <formula>$L1277=0</formula>
    </cfRule>
  </conditionalFormatting>
  <conditionalFormatting sqref="M1277:O1277">
    <cfRule type="expression" dxfId="30" priority="11429">
      <formula>$L1277=0</formula>
    </cfRule>
  </conditionalFormatting>
  <conditionalFormatting sqref="N1277:O1277">
    <cfRule type="cellIs" dxfId="31" priority="47724" operator="lessThan">
      <formula>0</formula>
    </cfRule>
    <cfRule type="cellIs" dxfId="32" priority="33206" operator="lessThan">
      <formula>0</formula>
    </cfRule>
  </conditionalFormatting>
  <conditionalFormatting sqref="P1277">
    <cfRule type="expression" dxfId="30" priority="4170">
      <formula>$L1277=0</formula>
    </cfRule>
  </conditionalFormatting>
  <conditionalFormatting sqref="Q1277:S1277">
    <cfRule type="expression" dxfId="30" priority="11428">
      <formula>$L1277=0</formula>
    </cfRule>
  </conditionalFormatting>
  <conditionalFormatting sqref="R1277:S1277">
    <cfRule type="cellIs" dxfId="31" priority="47723" operator="lessThan">
      <formula>0</formula>
    </cfRule>
    <cfRule type="cellIs" dxfId="32" priority="33205" operator="lessThan">
      <formula>0</formula>
    </cfRule>
  </conditionalFormatting>
  <conditionalFormatting sqref="T1277">
    <cfRule type="expression" dxfId="30" priority="4169">
      <formula>$L1277=0</formula>
    </cfRule>
  </conditionalFormatting>
  <conditionalFormatting sqref="U1277:W1277">
    <cfRule type="expression" dxfId="30" priority="11427">
      <formula>$L1277=0</formula>
    </cfRule>
  </conditionalFormatting>
  <conditionalFormatting sqref="V1277:W1277">
    <cfRule type="cellIs" dxfId="31" priority="47722" operator="lessThan">
      <formula>0</formula>
    </cfRule>
    <cfRule type="cellIs" dxfId="32" priority="33204" operator="lessThan">
      <formula>0</formula>
    </cfRule>
  </conditionalFormatting>
  <conditionalFormatting sqref="X1277">
    <cfRule type="expression" dxfId="30" priority="4168">
      <formula>$L1277=0</formula>
    </cfRule>
  </conditionalFormatting>
  <conditionalFormatting sqref="Y1277:AA1277">
    <cfRule type="expression" dxfId="30" priority="11426">
      <formula>$L1277=0</formula>
    </cfRule>
  </conditionalFormatting>
  <conditionalFormatting sqref="Z1277:AA1277">
    <cfRule type="cellIs" dxfId="31" priority="47721" operator="lessThan">
      <formula>0</formula>
    </cfRule>
    <cfRule type="cellIs" dxfId="32" priority="33203" operator="lessThan">
      <formula>0</formula>
    </cfRule>
  </conditionalFormatting>
  <conditionalFormatting sqref="AB1277">
    <cfRule type="expression" dxfId="30" priority="4167">
      <formula>$L1277=0</formula>
    </cfRule>
  </conditionalFormatting>
  <conditionalFormatting sqref="D1278">
    <cfRule type="expression" dxfId="30" priority="18684">
      <formula>$L1278=0</formula>
    </cfRule>
  </conditionalFormatting>
  <conditionalFormatting sqref="H1278">
    <cfRule type="expression" dxfId="30" priority="18683">
      <formula>$L1278=0</formula>
    </cfRule>
  </conditionalFormatting>
  <conditionalFormatting sqref="L1278">
    <cfRule type="expression" dxfId="30" priority="18682">
      <formula>$L1278=0</formula>
    </cfRule>
  </conditionalFormatting>
  <conditionalFormatting sqref="P1278">
    <cfRule type="expression" dxfId="30" priority="18681">
      <formula>$L1278=0</formula>
    </cfRule>
  </conditionalFormatting>
  <conditionalFormatting sqref="T1278">
    <cfRule type="expression" dxfId="30" priority="18680">
      <formula>$L1278=0</formula>
    </cfRule>
  </conditionalFormatting>
  <conditionalFormatting sqref="X1278">
    <cfRule type="expression" dxfId="30" priority="18679">
      <formula>$L1278=0</formula>
    </cfRule>
  </conditionalFormatting>
  <conditionalFormatting sqref="AB1278">
    <cfRule type="expression" dxfId="30" priority="18678">
      <formula>$L1278=0</formula>
    </cfRule>
  </conditionalFormatting>
  <conditionalFormatting sqref="A1279:C1279">
    <cfRule type="expression" dxfId="30" priority="11425">
      <formula>$L1279=0</formula>
    </cfRule>
  </conditionalFormatting>
  <conditionalFormatting sqref="B1279:C1279">
    <cfRule type="cellIs" dxfId="31" priority="47720" operator="lessThan">
      <formula>0</formula>
    </cfRule>
    <cfRule type="cellIs" dxfId="32" priority="33202" operator="lessThan">
      <formula>0</formula>
    </cfRule>
  </conditionalFormatting>
  <conditionalFormatting sqref="D1279">
    <cfRule type="expression" dxfId="30" priority="4166">
      <formula>$L1279=0</formula>
    </cfRule>
  </conditionalFormatting>
  <conditionalFormatting sqref="E1279:G1279">
    <cfRule type="expression" dxfId="30" priority="11424">
      <formula>$L1279=0</formula>
    </cfRule>
  </conditionalFormatting>
  <conditionalFormatting sqref="F1279:G1279">
    <cfRule type="cellIs" dxfId="31" priority="47719" operator="lessThan">
      <formula>0</formula>
    </cfRule>
    <cfRule type="cellIs" dxfId="32" priority="33201" operator="lessThan">
      <formula>0</formula>
    </cfRule>
  </conditionalFormatting>
  <conditionalFormatting sqref="H1279">
    <cfRule type="expression" dxfId="30" priority="4165">
      <formula>$L1279=0</formula>
    </cfRule>
  </conditionalFormatting>
  <conditionalFormatting sqref="I1279:K1279">
    <cfRule type="expression" dxfId="30" priority="11423">
      <formula>$L1279=0</formula>
    </cfRule>
  </conditionalFormatting>
  <conditionalFormatting sqref="J1279:K1279">
    <cfRule type="cellIs" dxfId="31" priority="47718" operator="lessThan">
      <formula>0</formula>
    </cfRule>
    <cfRule type="cellIs" dxfId="32" priority="33200" operator="lessThan">
      <formula>0</formula>
    </cfRule>
  </conditionalFormatting>
  <conditionalFormatting sqref="L1279">
    <cfRule type="expression" dxfId="30" priority="4164">
      <formula>$L1279=0</formula>
    </cfRule>
  </conditionalFormatting>
  <conditionalFormatting sqref="M1279:O1279">
    <cfRule type="expression" dxfId="30" priority="11422">
      <formula>$L1279=0</formula>
    </cfRule>
  </conditionalFormatting>
  <conditionalFormatting sqref="N1279:O1279">
    <cfRule type="cellIs" dxfId="31" priority="47717" operator="lessThan">
      <formula>0</formula>
    </cfRule>
    <cfRule type="cellIs" dxfId="32" priority="33199" operator="lessThan">
      <formula>0</formula>
    </cfRule>
  </conditionalFormatting>
  <conditionalFormatting sqref="P1279">
    <cfRule type="expression" dxfId="30" priority="4163">
      <formula>$L1279=0</formula>
    </cfRule>
  </conditionalFormatting>
  <conditionalFormatting sqref="Q1279:S1279">
    <cfRule type="expression" dxfId="30" priority="11421">
      <formula>$L1279=0</formula>
    </cfRule>
  </conditionalFormatting>
  <conditionalFormatting sqref="R1279:S1279">
    <cfRule type="cellIs" dxfId="31" priority="47716" operator="lessThan">
      <formula>0</formula>
    </cfRule>
    <cfRule type="cellIs" dxfId="32" priority="33198" operator="lessThan">
      <formula>0</formula>
    </cfRule>
  </conditionalFormatting>
  <conditionalFormatting sqref="T1279">
    <cfRule type="expression" dxfId="30" priority="4162">
      <formula>$L1279=0</formula>
    </cfRule>
  </conditionalFormatting>
  <conditionalFormatting sqref="U1279:W1279">
    <cfRule type="expression" dxfId="30" priority="11420">
      <formula>$L1279=0</formula>
    </cfRule>
  </conditionalFormatting>
  <conditionalFormatting sqref="V1279:W1279">
    <cfRule type="cellIs" dxfId="31" priority="47715" operator="lessThan">
      <formula>0</formula>
    </cfRule>
    <cfRule type="cellIs" dxfId="32" priority="33197" operator="lessThan">
      <formula>0</formula>
    </cfRule>
  </conditionalFormatting>
  <conditionalFormatting sqref="X1279">
    <cfRule type="expression" dxfId="30" priority="4161">
      <formula>$L1279=0</formula>
    </cfRule>
  </conditionalFormatting>
  <conditionalFormatting sqref="Y1279:AA1279">
    <cfRule type="expression" dxfId="30" priority="11419">
      <formula>$L1279=0</formula>
    </cfRule>
  </conditionalFormatting>
  <conditionalFormatting sqref="Z1279:AA1279">
    <cfRule type="cellIs" dxfId="31" priority="47714" operator="lessThan">
      <formula>0</formula>
    </cfRule>
    <cfRule type="cellIs" dxfId="32" priority="33196" operator="lessThan">
      <formula>0</formula>
    </cfRule>
  </conditionalFormatting>
  <conditionalFormatting sqref="AB1279">
    <cfRule type="expression" dxfId="30" priority="4160">
      <formula>$L1279=0</formula>
    </cfRule>
  </conditionalFormatting>
  <conditionalFormatting sqref="D1280">
    <cfRule type="expression" dxfId="30" priority="18677">
      <formula>$L1280=0</formula>
    </cfRule>
  </conditionalFormatting>
  <conditionalFormatting sqref="H1280">
    <cfRule type="expression" dxfId="30" priority="18676">
      <formula>$L1280=0</formula>
    </cfRule>
  </conditionalFormatting>
  <conditionalFormatting sqref="L1280">
    <cfRule type="expression" dxfId="30" priority="18675">
      <formula>$L1280=0</formula>
    </cfRule>
  </conditionalFormatting>
  <conditionalFormatting sqref="P1280">
    <cfRule type="expression" dxfId="30" priority="18674">
      <formula>$L1280=0</formula>
    </cfRule>
  </conditionalFormatting>
  <conditionalFormatting sqref="T1280">
    <cfRule type="expression" dxfId="30" priority="18673">
      <formula>$L1280=0</formula>
    </cfRule>
  </conditionalFormatting>
  <conditionalFormatting sqref="X1280">
    <cfRule type="expression" dxfId="30" priority="18672">
      <formula>$L1280=0</formula>
    </cfRule>
  </conditionalFormatting>
  <conditionalFormatting sqref="AB1280">
    <cfRule type="expression" dxfId="30" priority="18671">
      <formula>$L1280=0</formula>
    </cfRule>
  </conditionalFormatting>
  <conditionalFormatting sqref="A1281:C1281">
    <cfRule type="expression" dxfId="30" priority="11418">
      <formula>$L1281=0</formula>
    </cfRule>
  </conditionalFormatting>
  <conditionalFormatting sqref="B1281:C1281">
    <cfRule type="cellIs" dxfId="31" priority="47713" operator="lessThan">
      <formula>0</formula>
    </cfRule>
    <cfRule type="cellIs" dxfId="32" priority="33195" operator="lessThan">
      <formula>0</formula>
    </cfRule>
  </conditionalFormatting>
  <conditionalFormatting sqref="D1281">
    <cfRule type="expression" dxfId="30" priority="4159">
      <formula>$L1281=0</formula>
    </cfRule>
  </conditionalFormatting>
  <conditionalFormatting sqref="E1281:G1281">
    <cfRule type="expression" dxfId="30" priority="11417">
      <formula>$L1281=0</formula>
    </cfRule>
  </conditionalFormatting>
  <conditionalFormatting sqref="F1281:G1281">
    <cfRule type="cellIs" dxfId="31" priority="47712" operator="lessThan">
      <formula>0</formula>
    </cfRule>
    <cfRule type="cellIs" dxfId="32" priority="33194" operator="lessThan">
      <formula>0</formula>
    </cfRule>
  </conditionalFormatting>
  <conditionalFormatting sqref="H1281">
    <cfRule type="expression" dxfId="30" priority="4158">
      <formula>$L1281=0</formula>
    </cfRule>
  </conditionalFormatting>
  <conditionalFormatting sqref="I1281:K1281">
    <cfRule type="expression" dxfId="30" priority="11416">
      <formula>$L1281=0</formula>
    </cfRule>
  </conditionalFormatting>
  <conditionalFormatting sqref="J1281:K1281">
    <cfRule type="cellIs" dxfId="31" priority="47711" operator="lessThan">
      <formula>0</formula>
    </cfRule>
    <cfRule type="cellIs" dxfId="32" priority="33193" operator="lessThan">
      <formula>0</formula>
    </cfRule>
  </conditionalFormatting>
  <conditionalFormatting sqref="L1281">
    <cfRule type="expression" dxfId="30" priority="4157">
      <formula>$L1281=0</formula>
    </cfRule>
  </conditionalFormatting>
  <conditionalFormatting sqref="M1281:O1281">
    <cfRule type="expression" dxfId="30" priority="11415">
      <formula>$L1281=0</formula>
    </cfRule>
  </conditionalFormatting>
  <conditionalFormatting sqref="N1281:O1281">
    <cfRule type="cellIs" dxfId="31" priority="47710" operator="lessThan">
      <formula>0</formula>
    </cfRule>
    <cfRule type="cellIs" dxfId="32" priority="33192" operator="lessThan">
      <formula>0</formula>
    </cfRule>
  </conditionalFormatting>
  <conditionalFormatting sqref="P1281">
    <cfRule type="expression" dxfId="30" priority="4156">
      <formula>$L1281=0</formula>
    </cfRule>
  </conditionalFormatting>
  <conditionalFormatting sqref="Q1281:S1281">
    <cfRule type="expression" dxfId="30" priority="11414">
      <formula>$L1281=0</formula>
    </cfRule>
  </conditionalFormatting>
  <conditionalFormatting sqref="R1281:S1281">
    <cfRule type="cellIs" dxfId="31" priority="47709" operator="lessThan">
      <formula>0</formula>
    </cfRule>
    <cfRule type="cellIs" dxfId="32" priority="33191" operator="lessThan">
      <formula>0</formula>
    </cfRule>
  </conditionalFormatting>
  <conditionalFormatting sqref="T1281">
    <cfRule type="expression" dxfId="30" priority="4155">
      <formula>$L1281=0</formula>
    </cfRule>
  </conditionalFormatting>
  <conditionalFormatting sqref="U1281:W1281">
    <cfRule type="expression" dxfId="30" priority="11413">
      <formula>$L1281=0</formula>
    </cfRule>
  </conditionalFormatting>
  <conditionalFormatting sqref="V1281:W1281">
    <cfRule type="cellIs" dxfId="31" priority="47708" operator="lessThan">
      <formula>0</formula>
    </cfRule>
    <cfRule type="cellIs" dxfId="32" priority="33190" operator="lessThan">
      <formula>0</formula>
    </cfRule>
  </conditionalFormatting>
  <conditionalFormatting sqref="X1281">
    <cfRule type="expression" dxfId="30" priority="4154">
      <formula>$L1281=0</formula>
    </cfRule>
  </conditionalFormatting>
  <conditionalFormatting sqref="Y1281:AA1281">
    <cfRule type="expression" dxfId="30" priority="11412">
      <formula>$L1281=0</formula>
    </cfRule>
  </conditionalFormatting>
  <conditionalFormatting sqref="Z1281:AA1281">
    <cfRule type="cellIs" dxfId="31" priority="47707" operator="lessThan">
      <formula>0</formula>
    </cfRule>
    <cfRule type="cellIs" dxfId="32" priority="33189" operator="lessThan">
      <formula>0</formula>
    </cfRule>
  </conditionalFormatting>
  <conditionalFormatting sqref="AB1281">
    <cfRule type="expression" dxfId="30" priority="4153">
      <formula>$L1281=0</formula>
    </cfRule>
  </conditionalFormatting>
  <conditionalFormatting sqref="D1282">
    <cfRule type="expression" dxfId="30" priority="18670">
      <formula>$L1282=0</formula>
    </cfRule>
  </conditionalFormatting>
  <conditionalFormatting sqref="H1282">
    <cfRule type="expression" dxfId="30" priority="18669">
      <formula>$L1282=0</formula>
    </cfRule>
  </conditionalFormatting>
  <conditionalFormatting sqref="L1282">
    <cfRule type="expression" dxfId="30" priority="18668">
      <formula>$L1282=0</formula>
    </cfRule>
  </conditionalFormatting>
  <conditionalFormatting sqref="P1282">
    <cfRule type="expression" dxfId="30" priority="18667">
      <formula>$L1282=0</formula>
    </cfRule>
  </conditionalFormatting>
  <conditionalFormatting sqref="T1282">
    <cfRule type="expression" dxfId="30" priority="18666">
      <formula>$L1282=0</formula>
    </cfRule>
  </conditionalFormatting>
  <conditionalFormatting sqref="X1282">
    <cfRule type="expression" dxfId="30" priority="18665">
      <formula>$L1282=0</formula>
    </cfRule>
  </conditionalFormatting>
  <conditionalFormatting sqref="AB1282">
    <cfRule type="expression" dxfId="30" priority="18664">
      <formula>$L1282=0</formula>
    </cfRule>
  </conditionalFormatting>
  <conditionalFormatting sqref="A1283:C1283">
    <cfRule type="expression" dxfId="30" priority="11411">
      <formula>$L1283=0</formula>
    </cfRule>
  </conditionalFormatting>
  <conditionalFormatting sqref="B1283:C1283">
    <cfRule type="cellIs" dxfId="31" priority="47706" operator="lessThan">
      <formula>0</formula>
    </cfRule>
    <cfRule type="cellIs" dxfId="32" priority="33188" operator="lessThan">
      <formula>0</formula>
    </cfRule>
  </conditionalFormatting>
  <conditionalFormatting sqref="D1283">
    <cfRule type="expression" dxfId="30" priority="4152">
      <formula>$L1283=0</formula>
    </cfRule>
  </conditionalFormatting>
  <conditionalFormatting sqref="E1283:G1283">
    <cfRule type="expression" dxfId="30" priority="11410">
      <formula>$L1283=0</formula>
    </cfRule>
  </conditionalFormatting>
  <conditionalFormatting sqref="F1283:G1283">
    <cfRule type="cellIs" dxfId="31" priority="47705" operator="lessThan">
      <formula>0</formula>
    </cfRule>
    <cfRule type="cellIs" dxfId="32" priority="33187" operator="lessThan">
      <formula>0</formula>
    </cfRule>
  </conditionalFormatting>
  <conditionalFormatting sqref="H1283">
    <cfRule type="expression" dxfId="30" priority="4151">
      <formula>$L1283=0</formula>
    </cfRule>
  </conditionalFormatting>
  <conditionalFormatting sqref="I1283:K1283">
    <cfRule type="expression" dxfId="30" priority="11409">
      <formula>$L1283=0</formula>
    </cfRule>
  </conditionalFormatting>
  <conditionalFormatting sqref="J1283:K1283">
    <cfRule type="cellIs" dxfId="31" priority="47704" operator="lessThan">
      <formula>0</formula>
    </cfRule>
    <cfRule type="cellIs" dxfId="32" priority="33186" operator="lessThan">
      <formula>0</formula>
    </cfRule>
  </conditionalFormatting>
  <conditionalFormatting sqref="L1283">
    <cfRule type="expression" dxfId="30" priority="4150">
      <formula>$L1283=0</formula>
    </cfRule>
  </conditionalFormatting>
  <conditionalFormatting sqref="M1283:O1283">
    <cfRule type="expression" dxfId="30" priority="11408">
      <formula>$L1283=0</formula>
    </cfRule>
  </conditionalFormatting>
  <conditionalFormatting sqref="N1283:O1283">
    <cfRule type="cellIs" dxfId="31" priority="47703" operator="lessThan">
      <formula>0</formula>
    </cfRule>
    <cfRule type="cellIs" dxfId="32" priority="33185" operator="lessThan">
      <formula>0</formula>
    </cfRule>
  </conditionalFormatting>
  <conditionalFormatting sqref="P1283">
    <cfRule type="expression" dxfId="30" priority="4149">
      <formula>$L1283=0</formula>
    </cfRule>
  </conditionalFormatting>
  <conditionalFormatting sqref="Q1283:S1283">
    <cfRule type="expression" dxfId="30" priority="11407">
      <formula>$L1283=0</formula>
    </cfRule>
  </conditionalFormatting>
  <conditionalFormatting sqref="R1283:S1283">
    <cfRule type="cellIs" dxfId="31" priority="47702" operator="lessThan">
      <formula>0</formula>
    </cfRule>
    <cfRule type="cellIs" dxfId="32" priority="33184" operator="lessThan">
      <formula>0</formula>
    </cfRule>
  </conditionalFormatting>
  <conditionalFormatting sqref="T1283">
    <cfRule type="expression" dxfId="30" priority="4148">
      <formula>$L1283=0</formula>
    </cfRule>
  </conditionalFormatting>
  <conditionalFormatting sqref="U1283:W1283">
    <cfRule type="expression" dxfId="30" priority="11406">
      <formula>$L1283=0</formula>
    </cfRule>
  </conditionalFormatting>
  <conditionalFormatting sqref="V1283:W1283">
    <cfRule type="cellIs" dxfId="31" priority="47701" operator="lessThan">
      <formula>0</formula>
    </cfRule>
    <cfRule type="cellIs" dxfId="32" priority="33183" operator="lessThan">
      <formula>0</formula>
    </cfRule>
  </conditionalFormatting>
  <conditionalFormatting sqref="X1283">
    <cfRule type="expression" dxfId="30" priority="4147">
      <formula>$L1283=0</formula>
    </cfRule>
  </conditionalFormatting>
  <conditionalFormatting sqref="Y1283:AA1283">
    <cfRule type="expression" dxfId="30" priority="11405">
      <formula>$L1283=0</formula>
    </cfRule>
  </conditionalFormatting>
  <conditionalFormatting sqref="Z1283:AA1283">
    <cfRule type="cellIs" dxfId="31" priority="47700" operator="lessThan">
      <formula>0</formula>
    </cfRule>
    <cfRule type="cellIs" dxfId="32" priority="33182" operator="lessThan">
      <formula>0</formula>
    </cfRule>
  </conditionalFormatting>
  <conditionalFormatting sqref="AB1283">
    <cfRule type="expression" dxfId="30" priority="4146">
      <formula>$L1283=0</formula>
    </cfRule>
  </conditionalFormatting>
  <conditionalFormatting sqref="D1284">
    <cfRule type="expression" dxfId="30" priority="18663">
      <formula>$L1284=0</formula>
    </cfRule>
  </conditionalFormatting>
  <conditionalFormatting sqref="H1284">
    <cfRule type="expression" dxfId="30" priority="18662">
      <formula>$L1284=0</formula>
    </cfRule>
  </conditionalFormatting>
  <conditionalFormatting sqref="L1284">
    <cfRule type="expression" dxfId="30" priority="18661">
      <formula>$L1284=0</formula>
    </cfRule>
  </conditionalFormatting>
  <conditionalFormatting sqref="P1284">
    <cfRule type="expression" dxfId="30" priority="18660">
      <formula>$L1284=0</formula>
    </cfRule>
  </conditionalFormatting>
  <conditionalFormatting sqref="T1284">
    <cfRule type="expression" dxfId="30" priority="18659">
      <formula>$L1284=0</formula>
    </cfRule>
  </conditionalFormatting>
  <conditionalFormatting sqref="X1284">
    <cfRule type="expression" dxfId="30" priority="18658">
      <formula>$L1284=0</formula>
    </cfRule>
  </conditionalFormatting>
  <conditionalFormatting sqref="AB1284">
    <cfRule type="expression" dxfId="30" priority="18657">
      <formula>$L1284=0</formula>
    </cfRule>
  </conditionalFormatting>
  <conditionalFormatting sqref="A1285:C1285">
    <cfRule type="expression" dxfId="30" priority="11404">
      <formula>$L1285=0</formula>
    </cfRule>
  </conditionalFormatting>
  <conditionalFormatting sqref="B1285:C1285">
    <cfRule type="cellIs" dxfId="31" priority="47699" operator="lessThan">
      <formula>0</formula>
    </cfRule>
    <cfRule type="cellIs" dxfId="32" priority="33181" operator="lessThan">
      <formula>0</formula>
    </cfRule>
  </conditionalFormatting>
  <conditionalFormatting sqref="D1285">
    <cfRule type="expression" dxfId="30" priority="4145">
      <formula>$L1285=0</formula>
    </cfRule>
  </conditionalFormatting>
  <conditionalFormatting sqref="E1285:G1285">
    <cfRule type="expression" dxfId="30" priority="11403">
      <formula>$L1285=0</formula>
    </cfRule>
  </conditionalFormatting>
  <conditionalFormatting sqref="F1285:G1285">
    <cfRule type="cellIs" dxfId="31" priority="47698" operator="lessThan">
      <formula>0</formula>
    </cfRule>
    <cfRule type="cellIs" dxfId="32" priority="33180" operator="lessThan">
      <formula>0</formula>
    </cfRule>
  </conditionalFormatting>
  <conditionalFormatting sqref="H1285">
    <cfRule type="expression" dxfId="30" priority="4144">
      <formula>$L1285=0</formula>
    </cfRule>
  </conditionalFormatting>
  <conditionalFormatting sqref="I1285:K1285">
    <cfRule type="expression" dxfId="30" priority="11402">
      <formula>$L1285=0</formula>
    </cfRule>
  </conditionalFormatting>
  <conditionalFormatting sqref="J1285:K1285">
    <cfRule type="cellIs" dxfId="31" priority="47697" operator="lessThan">
      <formula>0</formula>
    </cfRule>
    <cfRule type="cellIs" dxfId="32" priority="33179" operator="lessThan">
      <formula>0</formula>
    </cfRule>
  </conditionalFormatting>
  <conditionalFormatting sqref="L1285">
    <cfRule type="expression" dxfId="30" priority="4143">
      <formula>$L1285=0</formula>
    </cfRule>
  </conditionalFormatting>
  <conditionalFormatting sqref="M1285:O1285">
    <cfRule type="expression" dxfId="30" priority="11401">
      <formula>$L1285=0</formula>
    </cfRule>
  </conditionalFormatting>
  <conditionalFormatting sqref="N1285:O1285">
    <cfRule type="cellIs" dxfId="31" priority="47696" operator="lessThan">
      <formula>0</formula>
    </cfRule>
    <cfRule type="cellIs" dxfId="32" priority="33178" operator="lessThan">
      <formula>0</formula>
    </cfRule>
  </conditionalFormatting>
  <conditionalFormatting sqref="P1285">
    <cfRule type="expression" dxfId="30" priority="4142">
      <formula>$L1285=0</formula>
    </cfRule>
  </conditionalFormatting>
  <conditionalFormatting sqref="Q1285:S1285">
    <cfRule type="expression" dxfId="30" priority="11400">
      <formula>$L1285=0</formula>
    </cfRule>
  </conditionalFormatting>
  <conditionalFormatting sqref="R1285:S1285">
    <cfRule type="cellIs" dxfId="31" priority="47695" operator="lessThan">
      <formula>0</formula>
    </cfRule>
    <cfRule type="cellIs" dxfId="32" priority="33177" operator="lessThan">
      <formula>0</formula>
    </cfRule>
  </conditionalFormatting>
  <conditionalFormatting sqref="T1285">
    <cfRule type="expression" dxfId="30" priority="4141">
      <formula>$L1285=0</formula>
    </cfRule>
  </conditionalFormatting>
  <conditionalFormatting sqref="U1285:W1285">
    <cfRule type="expression" dxfId="30" priority="11399">
      <formula>$L1285=0</formula>
    </cfRule>
  </conditionalFormatting>
  <conditionalFormatting sqref="V1285:W1285">
    <cfRule type="cellIs" dxfId="31" priority="47694" operator="lessThan">
      <formula>0</formula>
    </cfRule>
    <cfRule type="cellIs" dxfId="32" priority="33176" operator="lessThan">
      <formula>0</formula>
    </cfRule>
  </conditionalFormatting>
  <conditionalFormatting sqref="X1285">
    <cfRule type="expression" dxfId="30" priority="4140">
      <formula>$L1285=0</formula>
    </cfRule>
  </conditionalFormatting>
  <conditionalFormatting sqref="Y1285:AA1285">
    <cfRule type="expression" dxfId="30" priority="11398">
      <formula>$L1285=0</formula>
    </cfRule>
  </conditionalFormatting>
  <conditionalFormatting sqref="Z1285:AA1285">
    <cfRule type="cellIs" dxfId="31" priority="47693" operator="lessThan">
      <formula>0</formula>
    </cfRule>
    <cfRule type="cellIs" dxfId="32" priority="33175" operator="lessThan">
      <formula>0</formula>
    </cfRule>
  </conditionalFormatting>
  <conditionalFormatting sqref="AB1285">
    <cfRule type="expression" dxfId="30" priority="4139">
      <formula>$L1285=0</formula>
    </cfRule>
  </conditionalFormatting>
  <conditionalFormatting sqref="D1286">
    <cfRule type="expression" dxfId="30" priority="18656">
      <formula>$L1286=0</formula>
    </cfRule>
  </conditionalFormatting>
  <conditionalFormatting sqref="H1286">
    <cfRule type="expression" dxfId="30" priority="18655">
      <formula>$L1286=0</formula>
    </cfRule>
  </conditionalFormatting>
  <conditionalFormatting sqref="L1286">
    <cfRule type="expression" dxfId="30" priority="18654">
      <formula>$L1286=0</formula>
    </cfRule>
  </conditionalFormatting>
  <conditionalFormatting sqref="P1286">
    <cfRule type="expression" dxfId="30" priority="18653">
      <formula>$L1286=0</formula>
    </cfRule>
  </conditionalFormatting>
  <conditionalFormatting sqref="T1286">
    <cfRule type="expression" dxfId="30" priority="18652">
      <formula>$L1286=0</formula>
    </cfRule>
  </conditionalFormatting>
  <conditionalFormatting sqref="X1286">
    <cfRule type="expression" dxfId="30" priority="18651">
      <formula>$L1286=0</formula>
    </cfRule>
  </conditionalFormatting>
  <conditionalFormatting sqref="AB1286">
    <cfRule type="expression" dxfId="30" priority="18650">
      <formula>$L1286=0</formula>
    </cfRule>
  </conditionalFormatting>
  <conditionalFormatting sqref="A1287:C1287">
    <cfRule type="expression" dxfId="30" priority="11397">
      <formula>$L1287=0</formula>
    </cfRule>
  </conditionalFormatting>
  <conditionalFormatting sqref="B1287:C1287">
    <cfRule type="cellIs" dxfId="31" priority="47692" operator="lessThan">
      <formula>0</formula>
    </cfRule>
    <cfRule type="cellIs" dxfId="32" priority="33174" operator="lessThan">
      <formula>0</formula>
    </cfRule>
  </conditionalFormatting>
  <conditionalFormatting sqref="D1287">
    <cfRule type="expression" dxfId="30" priority="4138">
      <formula>$L1287=0</formula>
    </cfRule>
  </conditionalFormatting>
  <conditionalFormatting sqref="E1287:G1287">
    <cfRule type="expression" dxfId="30" priority="11396">
      <formula>$L1287=0</formula>
    </cfRule>
  </conditionalFormatting>
  <conditionalFormatting sqref="F1287:G1287">
    <cfRule type="cellIs" dxfId="31" priority="47691" operator="lessThan">
      <formula>0</formula>
    </cfRule>
    <cfRule type="cellIs" dxfId="32" priority="33173" operator="lessThan">
      <formula>0</formula>
    </cfRule>
  </conditionalFormatting>
  <conditionalFormatting sqref="H1287">
    <cfRule type="expression" dxfId="30" priority="4137">
      <formula>$L1287=0</formula>
    </cfRule>
  </conditionalFormatting>
  <conditionalFormatting sqref="I1287:K1287">
    <cfRule type="expression" dxfId="30" priority="11395">
      <formula>$L1287=0</formula>
    </cfRule>
  </conditionalFormatting>
  <conditionalFormatting sqref="J1287:K1287">
    <cfRule type="cellIs" dxfId="31" priority="47690" operator="lessThan">
      <formula>0</formula>
    </cfRule>
    <cfRule type="cellIs" dxfId="32" priority="33172" operator="lessThan">
      <formula>0</formula>
    </cfRule>
  </conditionalFormatting>
  <conditionalFormatting sqref="L1287">
    <cfRule type="expression" dxfId="30" priority="4136">
      <formula>$L1287=0</formula>
    </cfRule>
  </conditionalFormatting>
  <conditionalFormatting sqref="M1287:O1287">
    <cfRule type="expression" dxfId="30" priority="11394">
      <formula>$L1287=0</formula>
    </cfRule>
  </conditionalFormatting>
  <conditionalFormatting sqref="N1287:O1287">
    <cfRule type="cellIs" dxfId="31" priority="47689" operator="lessThan">
      <formula>0</formula>
    </cfRule>
    <cfRule type="cellIs" dxfId="32" priority="33171" operator="lessThan">
      <formula>0</formula>
    </cfRule>
  </conditionalFormatting>
  <conditionalFormatting sqref="P1287">
    <cfRule type="expression" dxfId="30" priority="4135">
      <formula>$L1287=0</formula>
    </cfRule>
  </conditionalFormatting>
  <conditionalFormatting sqref="Q1287:S1287">
    <cfRule type="expression" dxfId="30" priority="11393">
      <formula>$L1287=0</formula>
    </cfRule>
  </conditionalFormatting>
  <conditionalFormatting sqref="R1287:S1287">
    <cfRule type="cellIs" dxfId="31" priority="47688" operator="lessThan">
      <formula>0</formula>
    </cfRule>
    <cfRule type="cellIs" dxfId="32" priority="33170" operator="lessThan">
      <formula>0</formula>
    </cfRule>
  </conditionalFormatting>
  <conditionalFormatting sqref="T1287">
    <cfRule type="expression" dxfId="30" priority="4134">
      <formula>$L1287=0</formula>
    </cfRule>
  </conditionalFormatting>
  <conditionalFormatting sqref="U1287:W1287">
    <cfRule type="expression" dxfId="30" priority="11392">
      <formula>$L1287=0</formula>
    </cfRule>
  </conditionalFormatting>
  <conditionalFormatting sqref="V1287:W1287">
    <cfRule type="cellIs" dxfId="31" priority="47687" operator="lessThan">
      <formula>0</formula>
    </cfRule>
    <cfRule type="cellIs" dxfId="32" priority="33169" operator="lessThan">
      <formula>0</formula>
    </cfRule>
  </conditionalFormatting>
  <conditionalFormatting sqref="X1287">
    <cfRule type="expression" dxfId="30" priority="4133">
      <formula>$L1287=0</formula>
    </cfRule>
  </conditionalFormatting>
  <conditionalFormatting sqref="Y1287:AA1287">
    <cfRule type="expression" dxfId="30" priority="11391">
      <formula>$L1287=0</formula>
    </cfRule>
  </conditionalFormatting>
  <conditionalFormatting sqref="Z1287:AA1287">
    <cfRule type="cellIs" dxfId="31" priority="47686" operator="lessThan">
      <formula>0</formula>
    </cfRule>
    <cfRule type="cellIs" dxfId="32" priority="33168" operator="lessThan">
      <formula>0</formula>
    </cfRule>
  </conditionalFormatting>
  <conditionalFormatting sqref="AB1287">
    <cfRule type="expression" dxfId="30" priority="4132">
      <formula>$L1287=0</formula>
    </cfRule>
  </conditionalFormatting>
  <conditionalFormatting sqref="D1288">
    <cfRule type="expression" dxfId="30" priority="18649">
      <formula>$L1288=0</formula>
    </cfRule>
  </conditionalFormatting>
  <conditionalFormatting sqref="H1288">
    <cfRule type="expression" dxfId="30" priority="18648">
      <formula>$L1288=0</formula>
    </cfRule>
  </conditionalFormatting>
  <conditionalFormatting sqref="L1288">
    <cfRule type="expression" dxfId="30" priority="18647">
      <formula>$L1288=0</formula>
    </cfRule>
  </conditionalFormatting>
  <conditionalFormatting sqref="P1288">
    <cfRule type="expression" dxfId="30" priority="18646">
      <formula>$L1288=0</formula>
    </cfRule>
  </conditionalFormatting>
  <conditionalFormatting sqref="T1288">
    <cfRule type="expression" dxfId="30" priority="18645">
      <formula>$L1288=0</formula>
    </cfRule>
  </conditionalFormatting>
  <conditionalFormatting sqref="X1288">
    <cfRule type="expression" dxfId="30" priority="18644">
      <formula>$L1288=0</formula>
    </cfRule>
  </conditionalFormatting>
  <conditionalFormatting sqref="AB1288">
    <cfRule type="expression" dxfId="30" priority="18643">
      <formula>$L1288=0</formula>
    </cfRule>
  </conditionalFormatting>
  <conditionalFormatting sqref="A1289:C1289">
    <cfRule type="expression" dxfId="30" priority="11390">
      <formula>$L1289=0</formula>
    </cfRule>
  </conditionalFormatting>
  <conditionalFormatting sqref="B1289:C1289">
    <cfRule type="cellIs" dxfId="31" priority="47685" operator="lessThan">
      <formula>0</formula>
    </cfRule>
    <cfRule type="cellIs" dxfId="32" priority="33167" operator="lessThan">
      <formula>0</formula>
    </cfRule>
  </conditionalFormatting>
  <conditionalFormatting sqref="D1289">
    <cfRule type="expression" dxfId="30" priority="4131">
      <formula>$L1289=0</formula>
    </cfRule>
  </conditionalFormatting>
  <conditionalFormatting sqref="E1289:G1289">
    <cfRule type="expression" dxfId="30" priority="11389">
      <formula>$L1289=0</formula>
    </cfRule>
  </conditionalFormatting>
  <conditionalFormatting sqref="F1289:G1289">
    <cfRule type="cellIs" dxfId="31" priority="47684" operator="lessThan">
      <formula>0</formula>
    </cfRule>
    <cfRule type="cellIs" dxfId="32" priority="33166" operator="lessThan">
      <formula>0</formula>
    </cfRule>
  </conditionalFormatting>
  <conditionalFormatting sqref="H1289">
    <cfRule type="expression" dxfId="30" priority="4130">
      <formula>$L1289=0</formula>
    </cfRule>
  </conditionalFormatting>
  <conditionalFormatting sqref="I1289:K1289">
    <cfRule type="expression" dxfId="30" priority="11388">
      <formula>$L1289=0</formula>
    </cfRule>
  </conditionalFormatting>
  <conditionalFormatting sqref="J1289:K1289">
    <cfRule type="cellIs" dxfId="31" priority="47683" operator="lessThan">
      <formula>0</formula>
    </cfRule>
    <cfRule type="cellIs" dxfId="32" priority="33165" operator="lessThan">
      <formula>0</formula>
    </cfRule>
  </conditionalFormatting>
  <conditionalFormatting sqref="L1289">
    <cfRule type="expression" dxfId="30" priority="4129">
      <formula>$L1289=0</formula>
    </cfRule>
  </conditionalFormatting>
  <conditionalFormatting sqref="M1289:O1289">
    <cfRule type="expression" dxfId="30" priority="11387">
      <formula>$L1289=0</formula>
    </cfRule>
  </conditionalFormatting>
  <conditionalFormatting sqref="N1289:O1289">
    <cfRule type="cellIs" dxfId="31" priority="47682" operator="lessThan">
      <formula>0</formula>
    </cfRule>
    <cfRule type="cellIs" dxfId="32" priority="33164" operator="lessThan">
      <formula>0</formula>
    </cfRule>
  </conditionalFormatting>
  <conditionalFormatting sqref="P1289">
    <cfRule type="expression" dxfId="30" priority="4128">
      <formula>$L1289=0</formula>
    </cfRule>
  </conditionalFormatting>
  <conditionalFormatting sqref="Q1289:S1289">
    <cfRule type="expression" dxfId="30" priority="11386">
      <formula>$L1289=0</formula>
    </cfRule>
  </conditionalFormatting>
  <conditionalFormatting sqref="R1289:S1289">
    <cfRule type="cellIs" dxfId="31" priority="47681" operator="lessThan">
      <formula>0</formula>
    </cfRule>
    <cfRule type="cellIs" dxfId="32" priority="33163" operator="lessThan">
      <formula>0</formula>
    </cfRule>
  </conditionalFormatting>
  <conditionalFormatting sqref="T1289">
    <cfRule type="expression" dxfId="30" priority="4127">
      <formula>$L1289=0</formula>
    </cfRule>
  </conditionalFormatting>
  <conditionalFormatting sqref="U1289:W1289">
    <cfRule type="expression" dxfId="30" priority="11385">
      <formula>$L1289=0</formula>
    </cfRule>
  </conditionalFormatting>
  <conditionalFormatting sqref="V1289:W1289">
    <cfRule type="cellIs" dxfId="31" priority="47680" operator="lessThan">
      <formula>0</formula>
    </cfRule>
    <cfRule type="cellIs" dxfId="32" priority="33162" operator="lessThan">
      <formula>0</formula>
    </cfRule>
  </conditionalFormatting>
  <conditionalFormatting sqref="X1289">
    <cfRule type="expression" dxfId="30" priority="4126">
      <formula>$L1289=0</formula>
    </cfRule>
  </conditionalFormatting>
  <conditionalFormatting sqref="Y1289:AA1289">
    <cfRule type="expression" dxfId="30" priority="11384">
      <formula>$L1289=0</formula>
    </cfRule>
  </conditionalFormatting>
  <conditionalFormatting sqref="Z1289:AA1289">
    <cfRule type="cellIs" dxfId="31" priority="47679" operator="lessThan">
      <formula>0</formula>
    </cfRule>
    <cfRule type="cellIs" dxfId="32" priority="33161" operator="lessThan">
      <formula>0</formula>
    </cfRule>
  </conditionalFormatting>
  <conditionalFormatting sqref="AB1289">
    <cfRule type="expression" dxfId="30" priority="4125">
      <formula>$L1289=0</formula>
    </cfRule>
  </conditionalFormatting>
  <conditionalFormatting sqref="D1290">
    <cfRule type="expression" dxfId="30" priority="18642">
      <formula>$L1290=0</formula>
    </cfRule>
  </conditionalFormatting>
  <conditionalFormatting sqref="H1290">
    <cfRule type="expression" dxfId="30" priority="18641">
      <formula>$L1290=0</formula>
    </cfRule>
  </conditionalFormatting>
  <conditionalFormatting sqref="L1290">
    <cfRule type="expression" dxfId="30" priority="18640">
      <formula>$L1290=0</formula>
    </cfRule>
  </conditionalFormatting>
  <conditionalFormatting sqref="P1290">
    <cfRule type="expression" dxfId="30" priority="18639">
      <formula>$L1290=0</formula>
    </cfRule>
  </conditionalFormatting>
  <conditionalFormatting sqref="T1290">
    <cfRule type="expression" dxfId="30" priority="18638">
      <formula>$L1290=0</formula>
    </cfRule>
  </conditionalFormatting>
  <conditionalFormatting sqref="X1290">
    <cfRule type="expression" dxfId="30" priority="18637">
      <formula>$L1290=0</formula>
    </cfRule>
  </conditionalFormatting>
  <conditionalFormatting sqref="AB1290">
    <cfRule type="expression" dxfId="30" priority="18636">
      <formula>$L1290=0</formula>
    </cfRule>
  </conditionalFormatting>
  <conditionalFormatting sqref="A1291:C1291">
    <cfRule type="expression" dxfId="30" priority="11383">
      <formula>$L1291=0</formula>
    </cfRule>
  </conditionalFormatting>
  <conditionalFormatting sqref="B1291:C1291">
    <cfRule type="cellIs" dxfId="31" priority="47678" operator="lessThan">
      <formula>0</formula>
    </cfRule>
    <cfRule type="cellIs" dxfId="32" priority="33160" operator="lessThan">
      <formula>0</formula>
    </cfRule>
  </conditionalFormatting>
  <conditionalFormatting sqref="D1291">
    <cfRule type="expression" dxfId="30" priority="4124">
      <formula>$L1291=0</formula>
    </cfRule>
  </conditionalFormatting>
  <conditionalFormatting sqref="E1291:G1291">
    <cfRule type="expression" dxfId="30" priority="11382">
      <formula>$L1291=0</formula>
    </cfRule>
  </conditionalFormatting>
  <conditionalFormatting sqref="F1291:G1291">
    <cfRule type="cellIs" dxfId="31" priority="47677" operator="lessThan">
      <formula>0</formula>
    </cfRule>
    <cfRule type="cellIs" dxfId="32" priority="33159" operator="lessThan">
      <formula>0</formula>
    </cfRule>
  </conditionalFormatting>
  <conditionalFormatting sqref="H1291">
    <cfRule type="expression" dxfId="30" priority="4123">
      <formula>$L1291=0</formula>
    </cfRule>
  </conditionalFormatting>
  <conditionalFormatting sqref="I1291:K1291">
    <cfRule type="expression" dxfId="30" priority="11381">
      <formula>$L1291=0</formula>
    </cfRule>
  </conditionalFormatting>
  <conditionalFormatting sqref="J1291:K1291">
    <cfRule type="cellIs" dxfId="31" priority="47676" operator="lessThan">
      <formula>0</formula>
    </cfRule>
    <cfRule type="cellIs" dxfId="32" priority="33158" operator="lessThan">
      <formula>0</formula>
    </cfRule>
  </conditionalFormatting>
  <conditionalFormatting sqref="L1291">
    <cfRule type="expression" dxfId="30" priority="4122">
      <formula>$L1291=0</formula>
    </cfRule>
  </conditionalFormatting>
  <conditionalFormatting sqref="M1291:O1291">
    <cfRule type="expression" dxfId="30" priority="11380">
      <formula>$L1291=0</formula>
    </cfRule>
  </conditionalFormatting>
  <conditionalFormatting sqref="N1291:O1291">
    <cfRule type="cellIs" dxfId="31" priority="47675" operator="lessThan">
      <formula>0</formula>
    </cfRule>
    <cfRule type="cellIs" dxfId="32" priority="33157" operator="lessThan">
      <formula>0</formula>
    </cfRule>
  </conditionalFormatting>
  <conditionalFormatting sqref="P1291">
    <cfRule type="expression" dxfId="30" priority="4121">
      <formula>$L1291=0</formula>
    </cfRule>
  </conditionalFormatting>
  <conditionalFormatting sqref="Q1291:S1291">
    <cfRule type="expression" dxfId="30" priority="11379">
      <formula>$L1291=0</formula>
    </cfRule>
  </conditionalFormatting>
  <conditionalFormatting sqref="R1291:S1291">
    <cfRule type="cellIs" dxfId="31" priority="47674" operator="lessThan">
      <formula>0</formula>
    </cfRule>
    <cfRule type="cellIs" dxfId="32" priority="33156" operator="lessThan">
      <formula>0</formula>
    </cfRule>
  </conditionalFormatting>
  <conditionalFormatting sqref="T1291">
    <cfRule type="expression" dxfId="30" priority="4120">
      <formula>$L1291=0</formula>
    </cfRule>
  </conditionalFormatting>
  <conditionalFormatting sqref="U1291:W1291">
    <cfRule type="expression" dxfId="30" priority="11378">
      <formula>$L1291=0</formula>
    </cfRule>
  </conditionalFormatting>
  <conditionalFormatting sqref="V1291:W1291">
    <cfRule type="cellIs" dxfId="31" priority="47673" operator="lessThan">
      <formula>0</formula>
    </cfRule>
    <cfRule type="cellIs" dxfId="32" priority="33155" operator="lessThan">
      <formula>0</formula>
    </cfRule>
  </conditionalFormatting>
  <conditionalFormatting sqref="X1291">
    <cfRule type="expression" dxfId="30" priority="4119">
      <formula>$L1291=0</formula>
    </cfRule>
  </conditionalFormatting>
  <conditionalFormatting sqref="Y1291:AA1291">
    <cfRule type="expression" dxfId="30" priority="11377">
      <formula>$L1291=0</formula>
    </cfRule>
  </conditionalFormatting>
  <conditionalFormatting sqref="Z1291:AA1291">
    <cfRule type="cellIs" dxfId="31" priority="47672" operator="lessThan">
      <formula>0</formula>
    </cfRule>
    <cfRule type="cellIs" dxfId="32" priority="33154" operator="lessThan">
      <formula>0</formula>
    </cfRule>
  </conditionalFormatting>
  <conditionalFormatting sqref="AB1291">
    <cfRule type="expression" dxfId="30" priority="4118">
      <formula>$L1291=0</formula>
    </cfRule>
  </conditionalFormatting>
  <conditionalFormatting sqref="D1292">
    <cfRule type="expression" dxfId="30" priority="18635">
      <formula>$L1292=0</formula>
    </cfRule>
  </conditionalFormatting>
  <conditionalFormatting sqref="H1292">
    <cfRule type="expression" dxfId="30" priority="18634">
      <formula>$L1292=0</formula>
    </cfRule>
  </conditionalFormatting>
  <conditionalFormatting sqref="L1292">
    <cfRule type="expression" dxfId="30" priority="18633">
      <formula>$L1292=0</formula>
    </cfRule>
  </conditionalFormatting>
  <conditionalFormatting sqref="P1292">
    <cfRule type="expression" dxfId="30" priority="18632">
      <formula>$L1292=0</formula>
    </cfRule>
  </conditionalFormatting>
  <conditionalFormatting sqref="T1292">
    <cfRule type="expression" dxfId="30" priority="18631">
      <formula>$L1292=0</formula>
    </cfRule>
  </conditionalFormatting>
  <conditionalFormatting sqref="X1292">
    <cfRule type="expression" dxfId="30" priority="18630">
      <formula>$L1292=0</formula>
    </cfRule>
  </conditionalFormatting>
  <conditionalFormatting sqref="AB1292">
    <cfRule type="expression" dxfId="30" priority="18629">
      <formula>$L1292=0</formula>
    </cfRule>
  </conditionalFormatting>
  <conditionalFormatting sqref="A1293:C1293">
    <cfRule type="expression" dxfId="30" priority="11376">
      <formula>$L1293=0</formula>
    </cfRule>
  </conditionalFormatting>
  <conditionalFormatting sqref="B1293:C1293">
    <cfRule type="cellIs" dxfId="31" priority="47671" operator="lessThan">
      <formula>0</formula>
    </cfRule>
    <cfRule type="cellIs" dxfId="32" priority="33153" operator="lessThan">
      <formula>0</formula>
    </cfRule>
  </conditionalFormatting>
  <conditionalFormatting sqref="D1293">
    <cfRule type="expression" dxfId="30" priority="4117">
      <formula>$L1293=0</formula>
    </cfRule>
  </conditionalFormatting>
  <conditionalFormatting sqref="E1293:G1293">
    <cfRule type="expression" dxfId="30" priority="11375">
      <formula>$L1293=0</formula>
    </cfRule>
  </conditionalFormatting>
  <conditionalFormatting sqref="F1293:G1293">
    <cfRule type="cellIs" dxfId="31" priority="47670" operator="lessThan">
      <formula>0</formula>
    </cfRule>
    <cfRule type="cellIs" dxfId="32" priority="33152" operator="lessThan">
      <formula>0</formula>
    </cfRule>
  </conditionalFormatting>
  <conditionalFormatting sqref="H1293">
    <cfRule type="expression" dxfId="30" priority="4116">
      <formula>$L1293=0</formula>
    </cfRule>
  </conditionalFormatting>
  <conditionalFormatting sqref="I1293:K1293">
    <cfRule type="expression" dxfId="30" priority="11374">
      <formula>$L1293=0</formula>
    </cfRule>
  </conditionalFormatting>
  <conditionalFormatting sqref="J1293:K1293">
    <cfRule type="cellIs" dxfId="31" priority="47669" operator="lessThan">
      <formula>0</formula>
    </cfRule>
    <cfRule type="cellIs" dxfId="32" priority="33151" operator="lessThan">
      <formula>0</formula>
    </cfRule>
  </conditionalFormatting>
  <conditionalFormatting sqref="L1293">
    <cfRule type="expression" dxfId="30" priority="4115">
      <formula>$L1293=0</formula>
    </cfRule>
  </conditionalFormatting>
  <conditionalFormatting sqref="M1293:O1293">
    <cfRule type="expression" dxfId="30" priority="11373">
      <formula>$L1293=0</formula>
    </cfRule>
  </conditionalFormatting>
  <conditionalFormatting sqref="N1293:O1293">
    <cfRule type="cellIs" dxfId="31" priority="47668" operator="lessThan">
      <formula>0</formula>
    </cfRule>
    <cfRule type="cellIs" dxfId="32" priority="33150" operator="lessThan">
      <formula>0</formula>
    </cfRule>
  </conditionalFormatting>
  <conditionalFormatting sqref="P1293">
    <cfRule type="expression" dxfId="30" priority="4114">
      <formula>$L1293=0</formula>
    </cfRule>
  </conditionalFormatting>
  <conditionalFormatting sqref="Q1293:S1293">
    <cfRule type="expression" dxfId="30" priority="11372">
      <formula>$L1293=0</formula>
    </cfRule>
  </conditionalFormatting>
  <conditionalFormatting sqref="R1293:S1293">
    <cfRule type="cellIs" dxfId="31" priority="47667" operator="lessThan">
      <formula>0</formula>
    </cfRule>
    <cfRule type="cellIs" dxfId="32" priority="33149" operator="lessThan">
      <formula>0</formula>
    </cfRule>
  </conditionalFormatting>
  <conditionalFormatting sqref="T1293">
    <cfRule type="expression" dxfId="30" priority="4113">
      <formula>$L1293=0</formula>
    </cfRule>
  </conditionalFormatting>
  <conditionalFormatting sqref="U1293:W1293">
    <cfRule type="expression" dxfId="30" priority="11371">
      <formula>$L1293=0</formula>
    </cfRule>
  </conditionalFormatting>
  <conditionalFormatting sqref="V1293:W1293">
    <cfRule type="cellIs" dxfId="31" priority="47666" operator="lessThan">
      <formula>0</formula>
    </cfRule>
    <cfRule type="cellIs" dxfId="32" priority="33148" operator="lessThan">
      <formula>0</formula>
    </cfRule>
  </conditionalFormatting>
  <conditionalFormatting sqref="X1293">
    <cfRule type="expression" dxfId="30" priority="4112">
      <formula>$L1293=0</formula>
    </cfRule>
  </conditionalFormatting>
  <conditionalFormatting sqref="Y1293:AA1293">
    <cfRule type="expression" dxfId="30" priority="11370">
      <formula>$L1293=0</formula>
    </cfRule>
  </conditionalFormatting>
  <conditionalFormatting sqref="Z1293:AA1293">
    <cfRule type="cellIs" dxfId="31" priority="47665" operator="lessThan">
      <formula>0</formula>
    </cfRule>
    <cfRule type="cellIs" dxfId="32" priority="33147" operator="lessThan">
      <formula>0</formula>
    </cfRule>
  </conditionalFormatting>
  <conditionalFormatting sqref="AB1293">
    <cfRule type="expression" dxfId="30" priority="4111">
      <formula>$L1293=0</formula>
    </cfRule>
  </conditionalFormatting>
  <conditionalFormatting sqref="D1294">
    <cfRule type="expression" dxfId="30" priority="18628">
      <formula>$L1294=0</formula>
    </cfRule>
  </conditionalFormatting>
  <conditionalFormatting sqref="H1294">
    <cfRule type="expression" dxfId="30" priority="18627">
      <formula>$L1294=0</formula>
    </cfRule>
  </conditionalFormatting>
  <conditionalFormatting sqref="L1294">
    <cfRule type="expression" dxfId="30" priority="18626">
      <formula>$L1294=0</formula>
    </cfRule>
  </conditionalFormatting>
  <conditionalFormatting sqref="P1294">
    <cfRule type="expression" dxfId="30" priority="18625">
      <formula>$L1294=0</formula>
    </cfRule>
  </conditionalFormatting>
  <conditionalFormatting sqref="T1294">
    <cfRule type="expression" dxfId="30" priority="18624">
      <formula>$L1294=0</formula>
    </cfRule>
  </conditionalFormatting>
  <conditionalFormatting sqref="X1294">
    <cfRule type="expression" dxfId="30" priority="18623">
      <formula>$L1294=0</formula>
    </cfRule>
  </conditionalFormatting>
  <conditionalFormatting sqref="AB1294">
    <cfRule type="expression" dxfId="30" priority="18622">
      <formula>$L1294=0</formula>
    </cfRule>
  </conditionalFormatting>
  <conditionalFormatting sqref="A1295:C1295">
    <cfRule type="expression" dxfId="30" priority="11369">
      <formula>$L1295=0</formula>
    </cfRule>
  </conditionalFormatting>
  <conditionalFormatting sqref="B1295:C1295">
    <cfRule type="cellIs" dxfId="31" priority="47664" operator="lessThan">
      <formula>0</formula>
    </cfRule>
    <cfRule type="cellIs" dxfId="32" priority="33146" operator="lessThan">
      <formula>0</formula>
    </cfRule>
  </conditionalFormatting>
  <conditionalFormatting sqref="D1295">
    <cfRule type="expression" dxfId="30" priority="4110">
      <formula>$L1295=0</formula>
    </cfRule>
  </conditionalFormatting>
  <conditionalFormatting sqref="E1295:G1295">
    <cfRule type="expression" dxfId="30" priority="11368">
      <formula>$L1295=0</formula>
    </cfRule>
  </conditionalFormatting>
  <conditionalFormatting sqref="F1295:G1295">
    <cfRule type="cellIs" dxfId="31" priority="47663" operator="lessThan">
      <formula>0</formula>
    </cfRule>
    <cfRule type="cellIs" dxfId="32" priority="33145" operator="lessThan">
      <formula>0</formula>
    </cfRule>
  </conditionalFormatting>
  <conditionalFormatting sqref="H1295">
    <cfRule type="expression" dxfId="30" priority="4109">
      <formula>$L1295=0</formula>
    </cfRule>
  </conditionalFormatting>
  <conditionalFormatting sqref="I1295:K1295">
    <cfRule type="expression" dxfId="30" priority="11367">
      <formula>$L1295=0</formula>
    </cfRule>
  </conditionalFormatting>
  <conditionalFormatting sqref="J1295:K1295">
    <cfRule type="cellIs" dxfId="31" priority="47662" operator="lessThan">
      <formula>0</formula>
    </cfRule>
    <cfRule type="cellIs" dxfId="32" priority="33144" operator="lessThan">
      <formula>0</formula>
    </cfRule>
  </conditionalFormatting>
  <conditionalFormatting sqref="L1295">
    <cfRule type="expression" dxfId="30" priority="4108">
      <formula>$L1295=0</formula>
    </cfRule>
  </conditionalFormatting>
  <conditionalFormatting sqref="M1295:O1295">
    <cfRule type="expression" dxfId="30" priority="11366">
      <formula>$L1295=0</formula>
    </cfRule>
  </conditionalFormatting>
  <conditionalFormatting sqref="N1295:O1295">
    <cfRule type="cellIs" dxfId="31" priority="47661" operator="lessThan">
      <formula>0</formula>
    </cfRule>
    <cfRule type="cellIs" dxfId="32" priority="33143" operator="lessThan">
      <formula>0</formula>
    </cfRule>
  </conditionalFormatting>
  <conditionalFormatting sqref="P1295">
    <cfRule type="expression" dxfId="30" priority="4107">
      <formula>$L1295=0</formula>
    </cfRule>
  </conditionalFormatting>
  <conditionalFormatting sqref="Q1295:S1295">
    <cfRule type="expression" dxfId="30" priority="11365">
      <formula>$L1295=0</formula>
    </cfRule>
  </conditionalFormatting>
  <conditionalFormatting sqref="R1295:S1295">
    <cfRule type="cellIs" dxfId="31" priority="47660" operator="lessThan">
      <formula>0</formula>
    </cfRule>
    <cfRule type="cellIs" dxfId="32" priority="33142" operator="lessThan">
      <formula>0</formula>
    </cfRule>
  </conditionalFormatting>
  <conditionalFormatting sqref="T1295">
    <cfRule type="expression" dxfId="30" priority="4106">
      <formula>$L1295=0</formula>
    </cfRule>
  </conditionalFormatting>
  <conditionalFormatting sqref="U1295:W1295">
    <cfRule type="expression" dxfId="30" priority="11364">
      <formula>$L1295=0</formula>
    </cfRule>
  </conditionalFormatting>
  <conditionalFormatting sqref="V1295:W1295">
    <cfRule type="cellIs" dxfId="31" priority="47659" operator="lessThan">
      <formula>0</formula>
    </cfRule>
    <cfRule type="cellIs" dxfId="32" priority="33141" operator="lessThan">
      <formula>0</formula>
    </cfRule>
  </conditionalFormatting>
  <conditionalFormatting sqref="X1295">
    <cfRule type="expression" dxfId="30" priority="4105">
      <formula>$L1295=0</formula>
    </cfRule>
  </conditionalFormatting>
  <conditionalFormatting sqref="Y1295:AA1295">
    <cfRule type="expression" dxfId="30" priority="11363">
      <formula>$L1295=0</formula>
    </cfRule>
  </conditionalFormatting>
  <conditionalFormatting sqref="Z1295:AA1295">
    <cfRule type="cellIs" dxfId="31" priority="47658" operator="lessThan">
      <formula>0</formula>
    </cfRule>
    <cfRule type="cellIs" dxfId="32" priority="33140" operator="lessThan">
      <formula>0</formula>
    </cfRule>
  </conditionalFormatting>
  <conditionalFormatting sqref="AB1295">
    <cfRule type="expression" dxfId="30" priority="4104">
      <formula>$L1295=0</formula>
    </cfRule>
  </conditionalFormatting>
  <conditionalFormatting sqref="D1296">
    <cfRule type="expression" dxfId="30" priority="18621">
      <formula>$L1296=0</formula>
    </cfRule>
  </conditionalFormatting>
  <conditionalFormatting sqref="H1296">
    <cfRule type="expression" dxfId="30" priority="18620">
      <formula>$L1296=0</formula>
    </cfRule>
  </conditionalFormatting>
  <conditionalFormatting sqref="L1296">
    <cfRule type="expression" dxfId="30" priority="18619">
      <formula>$L1296=0</formula>
    </cfRule>
  </conditionalFormatting>
  <conditionalFormatting sqref="P1296">
    <cfRule type="expression" dxfId="30" priority="18618">
      <formula>$L1296=0</formula>
    </cfRule>
  </conditionalFormatting>
  <conditionalFormatting sqref="T1296">
    <cfRule type="expression" dxfId="30" priority="18617">
      <formula>$L1296=0</formula>
    </cfRule>
  </conditionalFormatting>
  <conditionalFormatting sqref="X1296">
    <cfRule type="expression" dxfId="30" priority="18616">
      <formula>$L1296=0</formula>
    </cfRule>
  </conditionalFormatting>
  <conditionalFormatting sqref="AB1296">
    <cfRule type="expression" dxfId="30" priority="18615">
      <formula>$L1296=0</formula>
    </cfRule>
  </conditionalFormatting>
  <conditionalFormatting sqref="A1297:C1297">
    <cfRule type="expression" dxfId="30" priority="11362">
      <formula>$L1297=0</formula>
    </cfRule>
  </conditionalFormatting>
  <conditionalFormatting sqref="B1297:C1297">
    <cfRule type="cellIs" dxfId="31" priority="47657" operator="lessThan">
      <formula>0</formula>
    </cfRule>
    <cfRule type="cellIs" dxfId="32" priority="33139" operator="lessThan">
      <formula>0</formula>
    </cfRule>
  </conditionalFormatting>
  <conditionalFormatting sqref="D1297">
    <cfRule type="expression" dxfId="30" priority="4103">
      <formula>$L1297=0</formula>
    </cfRule>
  </conditionalFormatting>
  <conditionalFormatting sqref="E1297:G1297">
    <cfRule type="expression" dxfId="30" priority="11361">
      <formula>$L1297=0</formula>
    </cfRule>
  </conditionalFormatting>
  <conditionalFormatting sqref="F1297:G1297">
    <cfRule type="cellIs" dxfId="31" priority="47656" operator="lessThan">
      <formula>0</formula>
    </cfRule>
    <cfRule type="cellIs" dxfId="32" priority="33138" operator="lessThan">
      <formula>0</formula>
    </cfRule>
  </conditionalFormatting>
  <conditionalFormatting sqref="H1297">
    <cfRule type="expression" dxfId="30" priority="4102">
      <formula>$L1297=0</formula>
    </cfRule>
  </conditionalFormatting>
  <conditionalFormatting sqref="I1297:K1297">
    <cfRule type="expression" dxfId="30" priority="11360">
      <formula>$L1297=0</formula>
    </cfRule>
  </conditionalFormatting>
  <conditionalFormatting sqref="J1297:K1297">
    <cfRule type="cellIs" dxfId="31" priority="47655" operator="lessThan">
      <formula>0</formula>
    </cfRule>
    <cfRule type="cellIs" dxfId="32" priority="33137" operator="lessThan">
      <formula>0</formula>
    </cfRule>
  </conditionalFormatting>
  <conditionalFormatting sqref="L1297">
    <cfRule type="expression" dxfId="30" priority="4101">
      <formula>$L1297=0</formula>
    </cfRule>
  </conditionalFormatting>
  <conditionalFormatting sqref="M1297:O1297">
    <cfRule type="expression" dxfId="30" priority="11359">
      <formula>$L1297=0</formula>
    </cfRule>
  </conditionalFormatting>
  <conditionalFormatting sqref="N1297:O1297">
    <cfRule type="cellIs" dxfId="31" priority="47654" operator="lessThan">
      <formula>0</formula>
    </cfRule>
    <cfRule type="cellIs" dxfId="32" priority="33136" operator="lessThan">
      <formula>0</formula>
    </cfRule>
  </conditionalFormatting>
  <conditionalFormatting sqref="P1297">
    <cfRule type="expression" dxfId="30" priority="4100">
      <formula>$L1297=0</formula>
    </cfRule>
  </conditionalFormatting>
  <conditionalFormatting sqref="Q1297:S1297">
    <cfRule type="expression" dxfId="30" priority="11358">
      <formula>$L1297=0</formula>
    </cfRule>
  </conditionalFormatting>
  <conditionalFormatting sqref="R1297:S1297">
    <cfRule type="cellIs" dxfId="31" priority="47653" operator="lessThan">
      <formula>0</formula>
    </cfRule>
    <cfRule type="cellIs" dxfId="32" priority="33135" operator="lessThan">
      <formula>0</formula>
    </cfRule>
  </conditionalFormatting>
  <conditionalFormatting sqref="T1297">
    <cfRule type="expression" dxfId="30" priority="4099">
      <formula>$L1297=0</formula>
    </cfRule>
  </conditionalFormatting>
  <conditionalFormatting sqref="U1297:W1297">
    <cfRule type="expression" dxfId="30" priority="11357">
      <formula>$L1297=0</formula>
    </cfRule>
  </conditionalFormatting>
  <conditionalFormatting sqref="V1297:W1297">
    <cfRule type="cellIs" dxfId="31" priority="47652" operator="lessThan">
      <formula>0</formula>
    </cfRule>
    <cfRule type="cellIs" dxfId="32" priority="33134" operator="lessThan">
      <formula>0</formula>
    </cfRule>
  </conditionalFormatting>
  <conditionalFormatting sqref="X1297">
    <cfRule type="expression" dxfId="30" priority="4098">
      <formula>$L1297=0</formula>
    </cfRule>
  </conditionalFormatting>
  <conditionalFormatting sqref="Y1297:AA1297">
    <cfRule type="expression" dxfId="30" priority="11356">
      <formula>$L1297=0</formula>
    </cfRule>
  </conditionalFormatting>
  <conditionalFormatting sqref="Z1297:AA1297">
    <cfRule type="cellIs" dxfId="31" priority="47651" operator="lessThan">
      <formula>0</formula>
    </cfRule>
    <cfRule type="cellIs" dxfId="32" priority="33133" operator="lessThan">
      <formula>0</formula>
    </cfRule>
  </conditionalFormatting>
  <conditionalFormatting sqref="AB1297">
    <cfRule type="expression" dxfId="30" priority="4097">
      <formula>$L1297=0</formula>
    </cfRule>
  </conditionalFormatting>
  <conditionalFormatting sqref="D1298">
    <cfRule type="expression" dxfId="30" priority="18614">
      <formula>$L1298=0</formula>
    </cfRule>
  </conditionalFormatting>
  <conditionalFormatting sqref="H1298">
    <cfRule type="expression" dxfId="30" priority="18613">
      <formula>$L1298=0</formula>
    </cfRule>
  </conditionalFormatting>
  <conditionalFormatting sqref="L1298">
    <cfRule type="expression" dxfId="30" priority="18612">
      <formula>$L1298=0</formula>
    </cfRule>
  </conditionalFormatting>
  <conditionalFormatting sqref="P1298">
    <cfRule type="expression" dxfId="30" priority="18611">
      <formula>$L1298=0</formula>
    </cfRule>
  </conditionalFormatting>
  <conditionalFormatting sqref="T1298">
    <cfRule type="expression" dxfId="30" priority="18610">
      <formula>$L1298=0</formula>
    </cfRule>
  </conditionalFormatting>
  <conditionalFormatting sqref="X1298">
    <cfRule type="expression" dxfId="30" priority="18609">
      <formula>$L1298=0</formula>
    </cfRule>
  </conditionalFormatting>
  <conditionalFormatting sqref="AB1298">
    <cfRule type="expression" dxfId="30" priority="18608">
      <formula>$L1298=0</formula>
    </cfRule>
  </conditionalFormatting>
  <conditionalFormatting sqref="A1299:C1299">
    <cfRule type="expression" dxfId="30" priority="11355">
      <formula>$L1299=0</formula>
    </cfRule>
  </conditionalFormatting>
  <conditionalFormatting sqref="B1299:C1299">
    <cfRule type="cellIs" dxfId="31" priority="47650" operator="lessThan">
      <formula>0</formula>
    </cfRule>
    <cfRule type="cellIs" dxfId="32" priority="33132" operator="lessThan">
      <formula>0</formula>
    </cfRule>
  </conditionalFormatting>
  <conditionalFormatting sqref="D1299">
    <cfRule type="expression" dxfId="30" priority="4096">
      <formula>$L1299=0</formula>
    </cfRule>
  </conditionalFormatting>
  <conditionalFormatting sqref="E1299:G1299">
    <cfRule type="expression" dxfId="30" priority="11354">
      <formula>$L1299=0</formula>
    </cfRule>
  </conditionalFormatting>
  <conditionalFormatting sqref="F1299:G1299">
    <cfRule type="cellIs" dxfId="31" priority="47649" operator="lessThan">
      <formula>0</formula>
    </cfRule>
    <cfRule type="cellIs" dxfId="32" priority="33131" operator="lessThan">
      <formula>0</formula>
    </cfRule>
  </conditionalFormatting>
  <conditionalFormatting sqref="H1299">
    <cfRule type="expression" dxfId="30" priority="4095">
      <formula>$L1299=0</formula>
    </cfRule>
  </conditionalFormatting>
  <conditionalFormatting sqref="I1299:K1299">
    <cfRule type="expression" dxfId="30" priority="11353">
      <formula>$L1299=0</formula>
    </cfRule>
  </conditionalFormatting>
  <conditionalFormatting sqref="J1299:K1299">
    <cfRule type="cellIs" dxfId="31" priority="47648" operator="lessThan">
      <formula>0</formula>
    </cfRule>
    <cfRule type="cellIs" dxfId="32" priority="33130" operator="lessThan">
      <formula>0</formula>
    </cfRule>
  </conditionalFormatting>
  <conditionalFormatting sqref="L1299">
    <cfRule type="expression" dxfId="30" priority="4094">
      <formula>$L1299=0</formula>
    </cfRule>
  </conditionalFormatting>
  <conditionalFormatting sqref="M1299:O1299">
    <cfRule type="expression" dxfId="30" priority="11352">
      <formula>$L1299=0</formula>
    </cfRule>
  </conditionalFormatting>
  <conditionalFormatting sqref="N1299:O1299">
    <cfRule type="cellIs" dxfId="31" priority="47647" operator="lessThan">
      <formula>0</formula>
    </cfRule>
    <cfRule type="cellIs" dxfId="32" priority="33129" operator="lessThan">
      <formula>0</formula>
    </cfRule>
  </conditionalFormatting>
  <conditionalFormatting sqref="P1299">
    <cfRule type="expression" dxfId="30" priority="4093">
      <formula>$L1299=0</formula>
    </cfRule>
  </conditionalFormatting>
  <conditionalFormatting sqref="Q1299:S1299">
    <cfRule type="expression" dxfId="30" priority="11351">
      <formula>$L1299=0</formula>
    </cfRule>
  </conditionalFormatting>
  <conditionalFormatting sqref="R1299:S1299">
    <cfRule type="cellIs" dxfId="31" priority="47646" operator="lessThan">
      <formula>0</formula>
    </cfRule>
    <cfRule type="cellIs" dxfId="32" priority="33128" operator="lessThan">
      <formula>0</formula>
    </cfRule>
  </conditionalFormatting>
  <conditionalFormatting sqref="T1299">
    <cfRule type="expression" dxfId="30" priority="4092">
      <formula>$L1299=0</formula>
    </cfRule>
  </conditionalFormatting>
  <conditionalFormatting sqref="U1299:W1299">
    <cfRule type="expression" dxfId="30" priority="11350">
      <formula>$L1299=0</formula>
    </cfRule>
  </conditionalFormatting>
  <conditionalFormatting sqref="V1299:W1299">
    <cfRule type="cellIs" dxfId="31" priority="47645" operator="lessThan">
      <formula>0</formula>
    </cfRule>
    <cfRule type="cellIs" dxfId="32" priority="33127" operator="lessThan">
      <formula>0</formula>
    </cfRule>
  </conditionalFormatting>
  <conditionalFormatting sqref="X1299">
    <cfRule type="expression" dxfId="30" priority="4091">
      <formula>$L1299=0</formula>
    </cfRule>
  </conditionalFormatting>
  <conditionalFormatting sqref="Y1299:AA1299">
    <cfRule type="expression" dxfId="30" priority="11349">
      <formula>$L1299=0</formula>
    </cfRule>
  </conditionalFormatting>
  <conditionalFormatting sqref="Z1299:AA1299">
    <cfRule type="cellIs" dxfId="31" priority="47644" operator="lessThan">
      <formula>0</formula>
    </cfRule>
    <cfRule type="cellIs" dxfId="32" priority="33126" operator="lessThan">
      <formula>0</formula>
    </cfRule>
  </conditionalFormatting>
  <conditionalFormatting sqref="AB1299">
    <cfRule type="expression" dxfId="30" priority="4090">
      <formula>$L1299=0</formula>
    </cfRule>
  </conditionalFormatting>
  <conditionalFormatting sqref="D1300">
    <cfRule type="expression" dxfId="30" priority="18607">
      <formula>$L1300=0</formula>
    </cfRule>
  </conditionalFormatting>
  <conditionalFormatting sqref="H1300">
    <cfRule type="expression" dxfId="30" priority="18606">
      <formula>$L1300=0</formula>
    </cfRule>
  </conditionalFormatting>
  <conditionalFormatting sqref="L1300">
    <cfRule type="expression" dxfId="30" priority="18605">
      <formula>$L1300=0</formula>
    </cfRule>
  </conditionalFormatting>
  <conditionalFormatting sqref="P1300">
    <cfRule type="expression" dxfId="30" priority="18604">
      <formula>$L1300=0</formula>
    </cfRule>
  </conditionalFormatting>
  <conditionalFormatting sqref="T1300">
    <cfRule type="expression" dxfId="30" priority="18603">
      <formula>$L1300=0</formula>
    </cfRule>
  </conditionalFormatting>
  <conditionalFormatting sqref="X1300">
    <cfRule type="expression" dxfId="30" priority="18602">
      <formula>$L1300=0</formula>
    </cfRule>
  </conditionalFormatting>
  <conditionalFormatting sqref="AB1300">
    <cfRule type="expression" dxfId="30" priority="18601">
      <formula>$L1300=0</formula>
    </cfRule>
  </conditionalFormatting>
  <conditionalFormatting sqref="A1301:C1301">
    <cfRule type="expression" dxfId="30" priority="11348">
      <formula>$L1301=0</formula>
    </cfRule>
  </conditionalFormatting>
  <conditionalFormatting sqref="B1301:C1301">
    <cfRule type="cellIs" dxfId="31" priority="47643" operator="lessThan">
      <formula>0</formula>
    </cfRule>
    <cfRule type="cellIs" dxfId="32" priority="33125" operator="lessThan">
      <formula>0</formula>
    </cfRule>
  </conditionalFormatting>
  <conditionalFormatting sqref="D1301">
    <cfRule type="expression" dxfId="30" priority="4089">
      <formula>$L1301=0</formula>
    </cfRule>
  </conditionalFormatting>
  <conditionalFormatting sqref="E1301:G1301">
    <cfRule type="expression" dxfId="30" priority="11347">
      <formula>$L1301=0</formula>
    </cfRule>
  </conditionalFormatting>
  <conditionalFormatting sqref="F1301:G1301">
    <cfRule type="cellIs" dxfId="31" priority="47642" operator="lessThan">
      <formula>0</formula>
    </cfRule>
    <cfRule type="cellIs" dxfId="32" priority="33124" operator="lessThan">
      <formula>0</formula>
    </cfRule>
  </conditionalFormatting>
  <conditionalFormatting sqref="H1301">
    <cfRule type="expression" dxfId="30" priority="4088">
      <formula>$L1301=0</formula>
    </cfRule>
  </conditionalFormatting>
  <conditionalFormatting sqref="I1301:K1301">
    <cfRule type="expression" dxfId="30" priority="11346">
      <formula>$L1301=0</formula>
    </cfRule>
  </conditionalFormatting>
  <conditionalFormatting sqref="J1301:K1301">
    <cfRule type="cellIs" dxfId="31" priority="47641" operator="lessThan">
      <formula>0</formula>
    </cfRule>
    <cfRule type="cellIs" dxfId="32" priority="33123" operator="lessThan">
      <formula>0</formula>
    </cfRule>
  </conditionalFormatting>
  <conditionalFormatting sqref="L1301">
    <cfRule type="expression" dxfId="30" priority="4087">
      <formula>$L1301=0</formula>
    </cfRule>
  </conditionalFormatting>
  <conditionalFormatting sqref="M1301:O1301">
    <cfRule type="expression" dxfId="30" priority="11345">
      <formula>$L1301=0</formula>
    </cfRule>
  </conditionalFormatting>
  <conditionalFormatting sqref="N1301:O1301">
    <cfRule type="cellIs" dxfId="31" priority="47640" operator="lessThan">
      <formula>0</formula>
    </cfRule>
    <cfRule type="cellIs" dxfId="32" priority="33122" operator="lessThan">
      <formula>0</formula>
    </cfRule>
  </conditionalFormatting>
  <conditionalFormatting sqref="P1301">
    <cfRule type="expression" dxfId="30" priority="4086">
      <formula>$L1301=0</formula>
    </cfRule>
  </conditionalFormatting>
  <conditionalFormatting sqref="Q1301:S1301">
    <cfRule type="expression" dxfId="30" priority="11344">
      <formula>$L1301=0</formula>
    </cfRule>
  </conditionalFormatting>
  <conditionalFormatting sqref="R1301:S1301">
    <cfRule type="cellIs" dxfId="31" priority="47639" operator="lessThan">
      <formula>0</formula>
    </cfRule>
    <cfRule type="cellIs" dxfId="32" priority="33121" operator="lessThan">
      <formula>0</formula>
    </cfRule>
  </conditionalFormatting>
  <conditionalFormatting sqref="T1301">
    <cfRule type="expression" dxfId="30" priority="4085">
      <formula>$L1301=0</formula>
    </cfRule>
  </conditionalFormatting>
  <conditionalFormatting sqref="U1301:W1301">
    <cfRule type="expression" dxfId="30" priority="11343">
      <formula>$L1301=0</formula>
    </cfRule>
  </conditionalFormatting>
  <conditionalFormatting sqref="V1301:W1301">
    <cfRule type="cellIs" dxfId="31" priority="47638" operator="lessThan">
      <formula>0</formula>
    </cfRule>
    <cfRule type="cellIs" dxfId="32" priority="33120" operator="lessThan">
      <formula>0</formula>
    </cfRule>
  </conditionalFormatting>
  <conditionalFormatting sqref="X1301">
    <cfRule type="expression" dxfId="30" priority="4084">
      <formula>$L1301=0</formula>
    </cfRule>
  </conditionalFormatting>
  <conditionalFormatting sqref="Y1301:AA1301">
    <cfRule type="expression" dxfId="30" priority="11342">
      <formula>$L1301=0</formula>
    </cfRule>
  </conditionalFormatting>
  <conditionalFormatting sqref="Z1301:AA1301">
    <cfRule type="cellIs" dxfId="31" priority="47637" operator="lessThan">
      <formula>0</formula>
    </cfRule>
    <cfRule type="cellIs" dxfId="32" priority="33119" operator="lessThan">
      <formula>0</formula>
    </cfRule>
  </conditionalFormatting>
  <conditionalFormatting sqref="AB1301">
    <cfRule type="expression" dxfId="30" priority="4083">
      <formula>$L1301=0</formula>
    </cfRule>
  </conditionalFormatting>
  <conditionalFormatting sqref="D1302">
    <cfRule type="expression" dxfId="30" priority="18600">
      <formula>$L1302=0</formula>
    </cfRule>
  </conditionalFormatting>
  <conditionalFormatting sqref="H1302">
    <cfRule type="expression" dxfId="30" priority="18599">
      <formula>$L1302=0</formula>
    </cfRule>
  </conditionalFormatting>
  <conditionalFormatting sqref="L1302">
    <cfRule type="expression" dxfId="30" priority="18598">
      <formula>$L1302=0</formula>
    </cfRule>
  </conditionalFormatting>
  <conditionalFormatting sqref="P1302">
    <cfRule type="expression" dxfId="30" priority="18597">
      <formula>$L1302=0</formula>
    </cfRule>
  </conditionalFormatting>
  <conditionalFormatting sqref="T1302">
    <cfRule type="expression" dxfId="30" priority="18596">
      <formula>$L1302=0</formula>
    </cfRule>
  </conditionalFormatting>
  <conditionalFormatting sqref="X1302">
    <cfRule type="expression" dxfId="30" priority="18595">
      <formula>$L1302=0</formula>
    </cfRule>
  </conditionalFormatting>
  <conditionalFormatting sqref="AB1302">
    <cfRule type="expression" dxfId="30" priority="18594">
      <formula>$L1302=0</formula>
    </cfRule>
  </conditionalFormatting>
  <conditionalFormatting sqref="A1303:C1303">
    <cfRule type="expression" dxfId="30" priority="11341">
      <formula>$L1303=0</formula>
    </cfRule>
  </conditionalFormatting>
  <conditionalFormatting sqref="B1303:C1303">
    <cfRule type="cellIs" dxfId="31" priority="47636" operator="lessThan">
      <formula>0</formula>
    </cfRule>
    <cfRule type="cellIs" dxfId="32" priority="33118" operator="lessThan">
      <formula>0</formula>
    </cfRule>
  </conditionalFormatting>
  <conditionalFormatting sqref="D1303">
    <cfRule type="expression" dxfId="30" priority="4082">
      <formula>$L1303=0</formula>
    </cfRule>
  </conditionalFormatting>
  <conditionalFormatting sqref="E1303:G1303">
    <cfRule type="expression" dxfId="30" priority="11340">
      <formula>$L1303=0</formula>
    </cfRule>
  </conditionalFormatting>
  <conditionalFormatting sqref="F1303:G1303">
    <cfRule type="cellIs" dxfId="31" priority="47635" operator="lessThan">
      <formula>0</formula>
    </cfRule>
    <cfRule type="cellIs" dxfId="32" priority="33117" operator="lessThan">
      <formula>0</formula>
    </cfRule>
  </conditionalFormatting>
  <conditionalFormatting sqref="H1303">
    <cfRule type="expression" dxfId="30" priority="4081">
      <formula>$L1303=0</formula>
    </cfRule>
  </conditionalFormatting>
  <conditionalFormatting sqref="I1303:K1303">
    <cfRule type="expression" dxfId="30" priority="11339">
      <formula>$L1303=0</formula>
    </cfRule>
  </conditionalFormatting>
  <conditionalFormatting sqref="J1303:K1303">
    <cfRule type="cellIs" dxfId="31" priority="47634" operator="lessThan">
      <formula>0</formula>
    </cfRule>
    <cfRule type="cellIs" dxfId="32" priority="33116" operator="lessThan">
      <formula>0</formula>
    </cfRule>
  </conditionalFormatting>
  <conditionalFormatting sqref="L1303">
    <cfRule type="expression" dxfId="30" priority="4080">
      <formula>$L1303=0</formula>
    </cfRule>
  </conditionalFormatting>
  <conditionalFormatting sqref="M1303:O1303">
    <cfRule type="expression" dxfId="30" priority="11338">
      <formula>$L1303=0</formula>
    </cfRule>
  </conditionalFormatting>
  <conditionalFormatting sqref="N1303:O1303">
    <cfRule type="cellIs" dxfId="31" priority="47633" operator="lessThan">
      <formula>0</formula>
    </cfRule>
    <cfRule type="cellIs" dxfId="32" priority="33115" operator="lessThan">
      <formula>0</formula>
    </cfRule>
  </conditionalFormatting>
  <conditionalFormatting sqref="P1303">
    <cfRule type="expression" dxfId="30" priority="4079">
      <formula>$L1303=0</formula>
    </cfRule>
  </conditionalFormatting>
  <conditionalFormatting sqref="Q1303:S1303">
    <cfRule type="expression" dxfId="30" priority="11337">
      <formula>$L1303=0</formula>
    </cfRule>
  </conditionalFormatting>
  <conditionalFormatting sqref="R1303:S1303">
    <cfRule type="cellIs" dxfId="31" priority="47632" operator="lessThan">
      <formula>0</formula>
    </cfRule>
    <cfRule type="cellIs" dxfId="32" priority="33114" operator="lessThan">
      <formula>0</formula>
    </cfRule>
  </conditionalFormatting>
  <conditionalFormatting sqref="T1303">
    <cfRule type="expression" dxfId="30" priority="4078">
      <formula>$L1303=0</formula>
    </cfRule>
  </conditionalFormatting>
  <conditionalFormatting sqref="U1303:W1303">
    <cfRule type="expression" dxfId="30" priority="11336">
      <formula>$L1303=0</formula>
    </cfRule>
  </conditionalFormatting>
  <conditionalFormatting sqref="V1303:W1303">
    <cfRule type="cellIs" dxfId="31" priority="47631" operator="lessThan">
      <formula>0</formula>
    </cfRule>
    <cfRule type="cellIs" dxfId="32" priority="33113" operator="lessThan">
      <formula>0</formula>
    </cfRule>
  </conditionalFormatting>
  <conditionalFormatting sqref="X1303">
    <cfRule type="expression" dxfId="30" priority="4077">
      <formula>$L1303=0</formula>
    </cfRule>
  </conditionalFormatting>
  <conditionalFormatting sqref="Y1303:AA1303">
    <cfRule type="expression" dxfId="30" priority="11335">
      <formula>$L1303=0</formula>
    </cfRule>
  </conditionalFormatting>
  <conditionalFormatting sqref="Z1303:AA1303">
    <cfRule type="cellIs" dxfId="31" priority="47630" operator="lessThan">
      <formula>0</formula>
    </cfRule>
    <cfRule type="cellIs" dxfId="32" priority="33112" operator="lessThan">
      <formula>0</formula>
    </cfRule>
  </conditionalFormatting>
  <conditionalFormatting sqref="AB1303">
    <cfRule type="expression" dxfId="30" priority="4076">
      <formula>$L1303=0</formula>
    </cfRule>
  </conditionalFormatting>
  <conditionalFormatting sqref="D1304">
    <cfRule type="expression" dxfId="30" priority="18593">
      <formula>$L1304=0</formula>
    </cfRule>
  </conditionalFormatting>
  <conditionalFormatting sqref="H1304">
    <cfRule type="expression" dxfId="30" priority="18592">
      <formula>$L1304=0</formula>
    </cfRule>
  </conditionalFormatting>
  <conditionalFormatting sqref="L1304">
    <cfRule type="expression" dxfId="30" priority="18591">
      <formula>$L1304=0</formula>
    </cfRule>
  </conditionalFormatting>
  <conditionalFormatting sqref="P1304">
    <cfRule type="expression" dxfId="30" priority="18590">
      <formula>$L1304=0</formula>
    </cfRule>
  </conditionalFormatting>
  <conditionalFormatting sqref="T1304">
    <cfRule type="expression" dxfId="30" priority="18589">
      <formula>$L1304=0</formula>
    </cfRule>
  </conditionalFormatting>
  <conditionalFormatting sqref="X1304">
    <cfRule type="expression" dxfId="30" priority="18588">
      <formula>$L1304=0</formula>
    </cfRule>
  </conditionalFormatting>
  <conditionalFormatting sqref="AB1304">
    <cfRule type="expression" dxfId="30" priority="18587">
      <formula>$L1304=0</formula>
    </cfRule>
  </conditionalFormatting>
  <conditionalFormatting sqref="A1305:C1305">
    <cfRule type="expression" dxfId="30" priority="11334">
      <formula>$L1305=0</formula>
    </cfRule>
  </conditionalFormatting>
  <conditionalFormatting sqref="B1305:C1305">
    <cfRule type="cellIs" dxfId="31" priority="47629" operator="lessThan">
      <formula>0</formula>
    </cfRule>
    <cfRule type="cellIs" dxfId="32" priority="33111" operator="lessThan">
      <formula>0</formula>
    </cfRule>
  </conditionalFormatting>
  <conditionalFormatting sqref="D1305">
    <cfRule type="expression" dxfId="30" priority="4075">
      <formula>$L1305=0</formula>
    </cfRule>
  </conditionalFormatting>
  <conditionalFormatting sqref="E1305:G1305">
    <cfRule type="expression" dxfId="30" priority="11333">
      <formula>$L1305=0</formula>
    </cfRule>
  </conditionalFormatting>
  <conditionalFormatting sqref="F1305:G1305">
    <cfRule type="cellIs" dxfId="31" priority="47628" operator="lessThan">
      <formula>0</formula>
    </cfRule>
    <cfRule type="cellIs" dxfId="32" priority="33110" operator="lessThan">
      <formula>0</formula>
    </cfRule>
  </conditionalFormatting>
  <conditionalFormatting sqref="H1305">
    <cfRule type="expression" dxfId="30" priority="4074">
      <formula>$L1305=0</formula>
    </cfRule>
  </conditionalFormatting>
  <conditionalFormatting sqref="I1305:K1305">
    <cfRule type="expression" dxfId="30" priority="11332">
      <formula>$L1305=0</formula>
    </cfRule>
  </conditionalFormatting>
  <conditionalFormatting sqref="J1305:K1305">
    <cfRule type="cellIs" dxfId="31" priority="47627" operator="lessThan">
      <formula>0</formula>
    </cfRule>
    <cfRule type="cellIs" dxfId="32" priority="33109" operator="lessThan">
      <formula>0</formula>
    </cfRule>
  </conditionalFormatting>
  <conditionalFormatting sqref="L1305">
    <cfRule type="expression" dxfId="30" priority="4073">
      <formula>$L1305=0</formula>
    </cfRule>
  </conditionalFormatting>
  <conditionalFormatting sqref="M1305:O1305">
    <cfRule type="expression" dxfId="30" priority="11331">
      <formula>$L1305=0</formula>
    </cfRule>
  </conditionalFormatting>
  <conditionalFormatting sqref="N1305:O1305">
    <cfRule type="cellIs" dxfId="31" priority="47626" operator="lessThan">
      <formula>0</formula>
    </cfRule>
    <cfRule type="cellIs" dxfId="32" priority="33108" operator="lessThan">
      <formula>0</formula>
    </cfRule>
  </conditionalFormatting>
  <conditionalFormatting sqref="P1305">
    <cfRule type="expression" dxfId="30" priority="4072">
      <formula>$L1305=0</formula>
    </cfRule>
  </conditionalFormatting>
  <conditionalFormatting sqref="Q1305:S1305">
    <cfRule type="expression" dxfId="30" priority="11330">
      <formula>$L1305=0</formula>
    </cfRule>
  </conditionalFormatting>
  <conditionalFormatting sqref="R1305:S1305">
    <cfRule type="cellIs" dxfId="31" priority="47625" operator="lessThan">
      <formula>0</formula>
    </cfRule>
    <cfRule type="cellIs" dxfId="32" priority="33107" operator="lessThan">
      <formula>0</formula>
    </cfRule>
  </conditionalFormatting>
  <conditionalFormatting sqref="T1305">
    <cfRule type="expression" dxfId="30" priority="4071">
      <formula>$L1305=0</formula>
    </cfRule>
  </conditionalFormatting>
  <conditionalFormatting sqref="U1305:W1305">
    <cfRule type="expression" dxfId="30" priority="11329">
      <formula>$L1305=0</formula>
    </cfRule>
  </conditionalFormatting>
  <conditionalFormatting sqref="V1305:W1305">
    <cfRule type="cellIs" dxfId="31" priority="47624" operator="lessThan">
      <formula>0</formula>
    </cfRule>
    <cfRule type="cellIs" dxfId="32" priority="33106" operator="lessThan">
      <formula>0</formula>
    </cfRule>
  </conditionalFormatting>
  <conditionalFormatting sqref="X1305">
    <cfRule type="expression" dxfId="30" priority="4070">
      <formula>$L1305=0</formula>
    </cfRule>
  </conditionalFormatting>
  <conditionalFormatting sqref="Y1305:AA1305">
    <cfRule type="expression" dxfId="30" priority="11328">
      <formula>$L1305=0</formula>
    </cfRule>
  </conditionalFormatting>
  <conditionalFormatting sqref="Z1305:AA1305">
    <cfRule type="cellIs" dxfId="31" priority="47623" operator="lessThan">
      <formula>0</formula>
    </cfRule>
    <cfRule type="cellIs" dxfId="32" priority="33105" operator="lessThan">
      <formula>0</formula>
    </cfRule>
  </conditionalFormatting>
  <conditionalFormatting sqref="AB1305">
    <cfRule type="expression" dxfId="30" priority="4069">
      <formula>$L1305=0</formula>
    </cfRule>
  </conditionalFormatting>
  <conditionalFormatting sqref="D1306">
    <cfRule type="expression" dxfId="30" priority="18586">
      <formula>$L1306=0</formula>
    </cfRule>
  </conditionalFormatting>
  <conditionalFormatting sqref="H1306">
    <cfRule type="expression" dxfId="30" priority="18585">
      <formula>$L1306=0</formula>
    </cfRule>
  </conditionalFormatting>
  <conditionalFormatting sqref="L1306">
    <cfRule type="expression" dxfId="30" priority="18584">
      <formula>$L1306=0</formula>
    </cfRule>
  </conditionalFormatting>
  <conditionalFormatting sqref="P1306">
    <cfRule type="expression" dxfId="30" priority="18583">
      <formula>$L1306=0</formula>
    </cfRule>
  </conditionalFormatting>
  <conditionalFormatting sqref="T1306">
    <cfRule type="expression" dxfId="30" priority="18582">
      <formula>$L1306=0</formula>
    </cfRule>
  </conditionalFormatting>
  <conditionalFormatting sqref="X1306">
    <cfRule type="expression" dxfId="30" priority="18581">
      <formula>$L1306=0</formula>
    </cfRule>
  </conditionalFormatting>
  <conditionalFormatting sqref="AB1306">
    <cfRule type="expression" dxfId="30" priority="18580">
      <formula>$L1306=0</formula>
    </cfRule>
  </conditionalFormatting>
  <conditionalFormatting sqref="A1307:C1307">
    <cfRule type="expression" dxfId="30" priority="11327">
      <formula>$L1307=0</formula>
    </cfRule>
  </conditionalFormatting>
  <conditionalFormatting sqref="B1307:C1307">
    <cfRule type="cellIs" dxfId="31" priority="47622" operator="lessThan">
      <formula>0</formula>
    </cfRule>
    <cfRule type="cellIs" dxfId="32" priority="33104" operator="lessThan">
      <formula>0</formula>
    </cfRule>
  </conditionalFormatting>
  <conditionalFormatting sqref="D1307">
    <cfRule type="expression" dxfId="30" priority="4068">
      <formula>$L1307=0</formula>
    </cfRule>
  </conditionalFormatting>
  <conditionalFormatting sqref="E1307:G1307">
    <cfRule type="expression" dxfId="30" priority="11326">
      <formula>$L1307=0</formula>
    </cfRule>
  </conditionalFormatting>
  <conditionalFormatting sqref="F1307:G1307">
    <cfRule type="cellIs" dxfId="31" priority="47621" operator="lessThan">
      <formula>0</formula>
    </cfRule>
    <cfRule type="cellIs" dxfId="32" priority="33103" operator="lessThan">
      <formula>0</formula>
    </cfRule>
  </conditionalFormatting>
  <conditionalFormatting sqref="H1307">
    <cfRule type="expression" dxfId="30" priority="4067">
      <formula>$L1307=0</formula>
    </cfRule>
  </conditionalFormatting>
  <conditionalFormatting sqref="I1307:K1307">
    <cfRule type="expression" dxfId="30" priority="11325">
      <formula>$L1307=0</formula>
    </cfRule>
  </conditionalFormatting>
  <conditionalFormatting sqref="J1307:K1307">
    <cfRule type="cellIs" dxfId="31" priority="47620" operator="lessThan">
      <formula>0</formula>
    </cfRule>
    <cfRule type="cellIs" dxfId="32" priority="33102" operator="lessThan">
      <formula>0</formula>
    </cfRule>
  </conditionalFormatting>
  <conditionalFormatting sqref="L1307">
    <cfRule type="expression" dxfId="30" priority="4066">
      <formula>$L1307=0</formula>
    </cfRule>
  </conditionalFormatting>
  <conditionalFormatting sqref="M1307:O1307">
    <cfRule type="expression" dxfId="30" priority="11324">
      <formula>$L1307=0</formula>
    </cfRule>
  </conditionalFormatting>
  <conditionalFormatting sqref="N1307:O1307">
    <cfRule type="cellIs" dxfId="31" priority="47619" operator="lessThan">
      <formula>0</formula>
    </cfRule>
    <cfRule type="cellIs" dxfId="32" priority="33101" operator="lessThan">
      <formula>0</formula>
    </cfRule>
  </conditionalFormatting>
  <conditionalFormatting sqref="P1307">
    <cfRule type="expression" dxfId="30" priority="4065">
      <formula>$L1307=0</formula>
    </cfRule>
  </conditionalFormatting>
  <conditionalFormatting sqref="Q1307:S1307">
    <cfRule type="expression" dxfId="30" priority="11323">
      <formula>$L1307=0</formula>
    </cfRule>
  </conditionalFormatting>
  <conditionalFormatting sqref="R1307:S1307">
    <cfRule type="cellIs" dxfId="31" priority="47618" operator="lessThan">
      <formula>0</formula>
    </cfRule>
    <cfRule type="cellIs" dxfId="32" priority="33100" operator="lessThan">
      <formula>0</formula>
    </cfRule>
  </conditionalFormatting>
  <conditionalFormatting sqref="T1307">
    <cfRule type="expression" dxfId="30" priority="4064">
      <formula>$L1307=0</formula>
    </cfRule>
  </conditionalFormatting>
  <conditionalFormatting sqref="U1307:W1307">
    <cfRule type="expression" dxfId="30" priority="11322">
      <formula>$L1307=0</formula>
    </cfRule>
  </conditionalFormatting>
  <conditionalFormatting sqref="V1307:W1307">
    <cfRule type="cellIs" dxfId="31" priority="47617" operator="lessThan">
      <formula>0</formula>
    </cfRule>
    <cfRule type="cellIs" dxfId="32" priority="33099" operator="lessThan">
      <formula>0</formula>
    </cfRule>
  </conditionalFormatting>
  <conditionalFormatting sqref="X1307">
    <cfRule type="expression" dxfId="30" priority="4063">
      <formula>$L1307=0</formula>
    </cfRule>
  </conditionalFormatting>
  <conditionalFormatting sqref="Y1307:AA1307">
    <cfRule type="expression" dxfId="30" priority="11321">
      <formula>$L1307=0</formula>
    </cfRule>
  </conditionalFormatting>
  <conditionalFormatting sqref="Z1307:AA1307">
    <cfRule type="cellIs" dxfId="31" priority="47616" operator="lessThan">
      <formula>0</formula>
    </cfRule>
    <cfRule type="cellIs" dxfId="32" priority="33098" operator="lessThan">
      <formula>0</formula>
    </cfRule>
  </conditionalFormatting>
  <conditionalFormatting sqref="AB1307">
    <cfRule type="expression" dxfId="30" priority="4062">
      <formula>$L1307=0</formula>
    </cfRule>
  </conditionalFormatting>
  <conditionalFormatting sqref="D1308">
    <cfRule type="expression" dxfId="30" priority="18579">
      <formula>$L1308=0</formula>
    </cfRule>
  </conditionalFormatting>
  <conditionalFormatting sqref="H1308">
    <cfRule type="expression" dxfId="30" priority="18578">
      <formula>$L1308=0</formula>
    </cfRule>
  </conditionalFormatting>
  <conditionalFormatting sqref="L1308">
    <cfRule type="expression" dxfId="30" priority="18577">
      <formula>$L1308=0</formula>
    </cfRule>
  </conditionalFormatting>
  <conditionalFormatting sqref="P1308">
    <cfRule type="expression" dxfId="30" priority="18576">
      <formula>$L1308=0</formula>
    </cfRule>
  </conditionalFormatting>
  <conditionalFormatting sqref="T1308">
    <cfRule type="expression" dxfId="30" priority="18575">
      <formula>$L1308=0</formula>
    </cfRule>
  </conditionalFormatting>
  <conditionalFormatting sqref="X1308">
    <cfRule type="expression" dxfId="30" priority="18574">
      <formula>$L1308=0</formula>
    </cfRule>
  </conditionalFormatting>
  <conditionalFormatting sqref="AB1308">
    <cfRule type="expression" dxfId="30" priority="18573">
      <formula>$L1308=0</formula>
    </cfRule>
  </conditionalFormatting>
  <conditionalFormatting sqref="A1309:C1309">
    <cfRule type="expression" dxfId="30" priority="11320">
      <formula>$L1309=0</formula>
    </cfRule>
  </conditionalFormatting>
  <conditionalFormatting sqref="B1309:C1309">
    <cfRule type="cellIs" dxfId="31" priority="47615" operator="lessThan">
      <formula>0</formula>
    </cfRule>
    <cfRule type="cellIs" dxfId="32" priority="33097" operator="lessThan">
      <formula>0</formula>
    </cfRule>
  </conditionalFormatting>
  <conditionalFormatting sqref="D1309">
    <cfRule type="expression" dxfId="30" priority="4061">
      <formula>$L1309=0</formula>
    </cfRule>
  </conditionalFormatting>
  <conditionalFormatting sqref="E1309:G1309">
    <cfRule type="expression" dxfId="30" priority="11319">
      <formula>$L1309=0</formula>
    </cfRule>
  </conditionalFormatting>
  <conditionalFormatting sqref="F1309:G1309">
    <cfRule type="cellIs" dxfId="31" priority="47614" operator="lessThan">
      <formula>0</formula>
    </cfRule>
    <cfRule type="cellIs" dxfId="32" priority="33096" operator="lessThan">
      <formula>0</formula>
    </cfRule>
  </conditionalFormatting>
  <conditionalFormatting sqref="H1309">
    <cfRule type="expression" dxfId="30" priority="4060">
      <formula>$L1309=0</formula>
    </cfRule>
  </conditionalFormatting>
  <conditionalFormatting sqref="I1309:K1309">
    <cfRule type="expression" dxfId="30" priority="11318">
      <formula>$L1309=0</formula>
    </cfRule>
  </conditionalFormatting>
  <conditionalFormatting sqref="J1309:K1309">
    <cfRule type="cellIs" dxfId="31" priority="47613" operator="lessThan">
      <formula>0</formula>
    </cfRule>
    <cfRule type="cellIs" dxfId="32" priority="33095" operator="lessThan">
      <formula>0</formula>
    </cfRule>
  </conditionalFormatting>
  <conditionalFormatting sqref="L1309">
    <cfRule type="expression" dxfId="30" priority="4059">
      <formula>$L1309=0</formula>
    </cfRule>
  </conditionalFormatting>
  <conditionalFormatting sqref="M1309:O1309">
    <cfRule type="expression" dxfId="30" priority="11317">
      <formula>$L1309=0</formula>
    </cfRule>
  </conditionalFormatting>
  <conditionalFormatting sqref="N1309:O1309">
    <cfRule type="cellIs" dxfId="31" priority="47612" operator="lessThan">
      <formula>0</formula>
    </cfRule>
    <cfRule type="cellIs" dxfId="32" priority="33094" operator="lessThan">
      <formula>0</formula>
    </cfRule>
  </conditionalFormatting>
  <conditionalFormatting sqref="P1309">
    <cfRule type="expression" dxfId="30" priority="4058">
      <formula>$L1309=0</formula>
    </cfRule>
  </conditionalFormatting>
  <conditionalFormatting sqref="Q1309:S1309">
    <cfRule type="expression" dxfId="30" priority="11316">
      <formula>$L1309=0</formula>
    </cfRule>
  </conditionalFormatting>
  <conditionalFormatting sqref="R1309:S1309">
    <cfRule type="cellIs" dxfId="31" priority="47611" operator="lessThan">
      <formula>0</formula>
    </cfRule>
    <cfRule type="cellIs" dxfId="32" priority="33093" operator="lessThan">
      <formula>0</formula>
    </cfRule>
  </conditionalFormatting>
  <conditionalFormatting sqref="T1309">
    <cfRule type="expression" dxfId="30" priority="4057">
      <formula>$L1309=0</formula>
    </cfRule>
  </conditionalFormatting>
  <conditionalFormatting sqref="U1309:W1309">
    <cfRule type="expression" dxfId="30" priority="11315">
      <formula>$L1309=0</formula>
    </cfRule>
  </conditionalFormatting>
  <conditionalFormatting sqref="V1309:W1309">
    <cfRule type="cellIs" dxfId="31" priority="47610" operator="lessThan">
      <formula>0</formula>
    </cfRule>
    <cfRule type="cellIs" dxfId="32" priority="33092" operator="lessThan">
      <formula>0</formula>
    </cfRule>
  </conditionalFormatting>
  <conditionalFormatting sqref="X1309">
    <cfRule type="expression" dxfId="30" priority="4056">
      <formula>$L1309=0</formula>
    </cfRule>
  </conditionalFormatting>
  <conditionalFormatting sqref="Y1309:AA1309">
    <cfRule type="expression" dxfId="30" priority="11314">
      <formula>$L1309=0</formula>
    </cfRule>
  </conditionalFormatting>
  <conditionalFormatting sqref="Z1309:AA1309">
    <cfRule type="cellIs" dxfId="31" priority="47609" operator="lessThan">
      <formula>0</formula>
    </cfRule>
    <cfRule type="cellIs" dxfId="32" priority="33091" operator="lessThan">
      <formula>0</formula>
    </cfRule>
  </conditionalFormatting>
  <conditionalFormatting sqref="AB1309">
    <cfRule type="expression" dxfId="30" priority="4055">
      <formula>$L1309=0</formula>
    </cfRule>
  </conditionalFormatting>
  <conditionalFormatting sqref="D1310">
    <cfRule type="expression" dxfId="30" priority="18572">
      <formula>$L1310=0</formula>
    </cfRule>
  </conditionalFormatting>
  <conditionalFormatting sqref="H1310">
    <cfRule type="expression" dxfId="30" priority="18571">
      <formula>$L1310=0</formula>
    </cfRule>
  </conditionalFormatting>
  <conditionalFormatting sqref="L1310">
    <cfRule type="expression" dxfId="30" priority="18570">
      <formula>$L1310=0</formula>
    </cfRule>
  </conditionalFormatting>
  <conditionalFormatting sqref="P1310">
    <cfRule type="expression" dxfId="30" priority="18569">
      <formula>$L1310=0</formula>
    </cfRule>
  </conditionalFormatting>
  <conditionalFormatting sqref="T1310">
    <cfRule type="expression" dxfId="30" priority="18568">
      <formula>$L1310=0</formula>
    </cfRule>
  </conditionalFormatting>
  <conditionalFormatting sqref="X1310">
    <cfRule type="expression" dxfId="30" priority="18567">
      <formula>$L1310=0</formula>
    </cfRule>
  </conditionalFormatting>
  <conditionalFormatting sqref="AB1310">
    <cfRule type="expression" dxfId="30" priority="18566">
      <formula>$L1310=0</formula>
    </cfRule>
  </conditionalFormatting>
  <conditionalFormatting sqref="A1311:C1311">
    <cfRule type="expression" dxfId="30" priority="11313">
      <formula>$L1311=0</formula>
    </cfRule>
  </conditionalFormatting>
  <conditionalFormatting sqref="B1311:C1311">
    <cfRule type="cellIs" dxfId="31" priority="47608" operator="lessThan">
      <formula>0</formula>
    </cfRule>
    <cfRule type="cellIs" dxfId="32" priority="33090" operator="lessThan">
      <formula>0</formula>
    </cfRule>
  </conditionalFormatting>
  <conditionalFormatting sqref="D1311">
    <cfRule type="expression" dxfId="30" priority="4054">
      <formula>$L1311=0</formula>
    </cfRule>
  </conditionalFormatting>
  <conditionalFormatting sqref="E1311:G1311">
    <cfRule type="expression" dxfId="30" priority="11312">
      <formula>$L1311=0</formula>
    </cfRule>
  </conditionalFormatting>
  <conditionalFormatting sqref="F1311:G1311">
    <cfRule type="cellIs" dxfId="31" priority="47607" operator="lessThan">
      <formula>0</formula>
    </cfRule>
    <cfRule type="cellIs" dxfId="32" priority="33089" operator="lessThan">
      <formula>0</formula>
    </cfRule>
  </conditionalFormatting>
  <conditionalFormatting sqref="H1311">
    <cfRule type="expression" dxfId="30" priority="4053">
      <formula>$L1311=0</formula>
    </cfRule>
  </conditionalFormatting>
  <conditionalFormatting sqref="I1311:K1311">
    <cfRule type="expression" dxfId="30" priority="11311">
      <formula>$L1311=0</formula>
    </cfRule>
  </conditionalFormatting>
  <conditionalFormatting sqref="J1311:K1311">
    <cfRule type="cellIs" dxfId="31" priority="47606" operator="lessThan">
      <formula>0</formula>
    </cfRule>
    <cfRule type="cellIs" dxfId="32" priority="33088" operator="lessThan">
      <formula>0</formula>
    </cfRule>
  </conditionalFormatting>
  <conditionalFormatting sqref="L1311">
    <cfRule type="expression" dxfId="30" priority="4052">
      <formula>$L1311=0</formula>
    </cfRule>
  </conditionalFormatting>
  <conditionalFormatting sqref="M1311:O1311">
    <cfRule type="expression" dxfId="30" priority="11310">
      <formula>$L1311=0</formula>
    </cfRule>
  </conditionalFormatting>
  <conditionalFormatting sqref="N1311:O1311">
    <cfRule type="cellIs" dxfId="31" priority="47605" operator="lessThan">
      <formula>0</formula>
    </cfRule>
    <cfRule type="cellIs" dxfId="32" priority="33087" operator="lessThan">
      <formula>0</formula>
    </cfRule>
  </conditionalFormatting>
  <conditionalFormatting sqref="P1311">
    <cfRule type="expression" dxfId="30" priority="4051">
      <formula>$L1311=0</formula>
    </cfRule>
  </conditionalFormatting>
  <conditionalFormatting sqref="Q1311:S1311">
    <cfRule type="expression" dxfId="30" priority="11309">
      <formula>$L1311=0</formula>
    </cfRule>
  </conditionalFormatting>
  <conditionalFormatting sqref="R1311:S1311">
    <cfRule type="cellIs" dxfId="31" priority="47604" operator="lessThan">
      <formula>0</formula>
    </cfRule>
    <cfRule type="cellIs" dxfId="32" priority="33086" operator="lessThan">
      <formula>0</formula>
    </cfRule>
  </conditionalFormatting>
  <conditionalFormatting sqref="T1311">
    <cfRule type="expression" dxfId="30" priority="4050">
      <formula>$L1311=0</formula>
    </cfRule>
  </conditionalFormatting>
  <conditionalFormatting sqref="U1311:W1311">
    <cfRule type="expression" dxfId="30" priority="11308">
      <formula>$L1311=0</formula>
    </cfRule>
  </conditionalFormatting>
  <conditionalFormatting sqref="V1311:W1311">
    <cfRule type="cellIs" dxfId="31" priority="47603" operator="lessThan">
      <formula>0</formula>
    </cfRule>
    <cfRule type="cellIs" dxfId="32" priority="33085" operator="lessThan">
      <formula>0</formula>
    </cfRule>
  </conditionalFormatting>
  <conditionalFormatting sqref="X1311">
    <cfRule type="expression" dxfId="30" priority="4049">
      <formula>$L1311=0</formula>
    </cfRule>
  </conditionalFormatting>
  <conditionalFormatting sqref="Y1311:AA1311">
    <cfRule type="expression" dxfId="30" priority="11307">
      <formula>$L1311=0</formula>
    </cfRule>
  </conditionalFormatting>
  <conditionalFormatting sqref="Z1311:AA1311">
    <cfRule type="cellIs" dxfId="31" priority="47602" operator="lessThan">
      <formula>0</formula>
    </cfRule>
    <cfRule type="cellIs" dxfId="32" priority="33084" operator="lessThan">
      <formula>0</formula>
    </cfRule>
  </conditionalFormatting>
  <conditionalFormatting sqref="AB1311">
    <cfRule type="expression" dxfId="30" priority="4048">
      <formula>$L1311=0</formula>
    </cfRule>
  </conditionalFormatting>
  <conditionalFormatting sqref="D1312">
    <cfRule type="expression" dxfId="30" priority="18565">
      <formula>$L1312=0</formula>
    </cfRule>
  </conditionalFormatting>
  <conditionalFormatting sqref="H1312">
    <cfRule type="expression" dxfId="30" priority="18564">
      <formula>$L1312=0</formula>
    </cfRule>
  </conditionalFormatting>
  <conditionalFormatting sqref="L1312">
    <cfRule type="expression" dxfId="30" priority="18563">
      <formula>$L1312=0</formula>
    </cfRule>
  </conditionalFormatting>
  <conditionalFormatting sqref="P1312">
    <cfRule type="expression" dxfId="30" priority="18562">
      <formula>$L1312=0</formula>
    </cfRule>
  </conditionalFormatting>
  <conditionalFormatting sqref="T1312">
    <cfRule type="expression" dxfId="30" priority="18561">
      <formula>$L1312=0</formula>
    </cfRule>
  </conditionalFormatting>
  <conditionalFormatting sqref="X1312">
    <cfRule type="expression" dxfId="30" priority="18560">
      <formula>$L1312=0</formula>
    </cfRule>
  </conditionalFormatting>
  <conditionalFormatting sqref="AB1312">
    <cfRule type="expression" dxfId="30" priority="18559">
      <formula>$L1312=0</formula>
    </cfRule>
  </conditionalFormatting>
  <conditionalFormatting sqref="A1313:C1313">
    <cfRule type="expression" dxfId="30" priority="11306">
      <formula>$L1313=0</formula>
    </cfRule>
  </conditionalFormatting>
  <conditionalFormatting sqref="B1313:C1313">
    <cfRule type="cellIs" dxfId="31" priority="47601" operator="lessThan">
      <formula>0</formula>
    </cfRule>
    <cfRule type="cellIs" dxfId="32" priority="33083" operator="lessThan">
      <formula>0</formula>
    </cfRule>
  </conditionalFormatting>
  <conditionalFormatting sqref="D1313">
    <cfRule type="expression" dxfId="30" priority="4047">
      <formula>$L1313=0</formula>
    </cfRule>
  </conditionalFormatting>
  <conditionalFormatting sqref="E1313:G1313">
    <cfRule type="expression" dxfId="30" priority="11305">
      <formula>$L1313=0</formula>
    </cfRule>
  </conditionalFormatting>
  <conditionalFormatting sqref="F1313:G1313">
    <cfRule type="cellIs" dxfId="31" priority="47600" operator="lessThan">
      <formula>0</formula>
    </cfRule>
    <cfRule type="cellIs" dxfId="32" priority="33082" operator="lessThan">
      <formula>0</formula>
    </cfRule>
  </conditionalFormatting>
  <conditionalFormatting sqref="H1313">
    <cfRule type="expression" dxfId="30" priority="4046">
      <formula>$L1313=0</formula>
    </cfRule>
  </conditionalFormatting>
  <conditionalFormatting sqref="I1313:K1313">
    <cfRule type="expression" dxfId="30" priority="11304">
      <formula>$L1313=0</formula>
    </cfRule>
  </conditionalFormatting>
  <conditionalFormatting sqref="J1313:K1313">
    <cfRule type="cellIs" dxfId="31" priority="47599" operator="lessThan">
      <formula>0</formula>
    </cfRule>
    <cfRule type="cellIs" dxfId="32" priority="33081" operator="lessThan">
      <formula>0</formula>
    </cfRule>
  </conditionalFormatting>
  <conditionalFormatting sqref="L1313">
    <cfRule type="expression" dxfId="30" priority="4045">
      <formula>$L1313=0</formula>
    </cfRule>
  </conditionalFormatting>
  <conditionalFormatting sqref="M1313:O1313">
    <cfRule type="expression" dxfId="30" priority="11303">
      <formula>$L1313=0</formula>
    </cfRule>
  </conditionalFormatting>
  <conditionalFormatting sqref="N1313:O1313">
    <cfRule type="cellIs" dxfId="31" priority="47598" operator="lessThan">
      <formula>0</formula>
    </cfRule>
    <cfRule type="cellIs" dxfId="32" priority="33080" operator="lessThan">
      <formula>0</formula>
    </cfRule>
  </conditionalFormatting>
  <conditionalFormatting sqref="P1313">
    <cfRule type="expression" dxfId="30" priority="4044">
      <formula>$L1313=0</formula>
    </cfRule>
  </conditionalFormatting>
  <conditionalFormatting sqref="Q1313:S1313">
    <cfRule type="expression" dxfId="30" priority="11302">
      <formula>$L1313=0</formula>
    </cfRule>
  </conditionalFormatting>
  <conditionalFormatting sqref="R1313:S1313">
    <cfRule type="cellIs" dxfId="31" priority="47597" operator="lessThan">
      <formula>0</formula>
    </cfRule>
    <cfRule type="cellIs" dxfId="32" priority="33079" operator="lessThan">
      <formula>0</formula>
    </cfRule>
  </conditionalFormatting>
  <conditionalFormatting sqref="T1313">
    <cfRule type="expression" dxfId="30" priority="4043">
      <formula>$L1313=0</formula>
    </cfRule>
  </conditionalFormatting>
  <conditionalFormatting sqref="U1313:W1313">
    <cfRule type="expression" dxfId="30" priority="11301">
      <formula>$L1313=0</formula>
    </cfRule>
  </conditionalFormatting>
  <conditionalFormatting sqref="V1313:W1313">
    <cfRule type="cellIs" dxfId="31" priority="47596" operator="lessThan">
      <formula>0</formula>
    </cfRule>
    <cfRule type="cellIs" dxfId="32" priority="33078" operator="lessThan">
      <formula>0</formula>
    </cfRule>
  </conditionalFormatting>
  <conditionalFormatting sqref="X1313">
    <cfRule type="expression" dxfId="30" priority="4042">
      <formula>$L1313=0</formula>
    </cfRule>
  </conditionalFormatting>
  <conditionalFormatting sqref="Y1313:AA1313">
    <cfRule type="expression" dxfId="30" priority="11300">
      <formula>$L1313=0</formula>
    </cfRule>
  </conditionalFormatting>
  <conditionalFormatting sqref="Z1313:AA1313">
    <cfRule type="cellIs" dxfId="31" priority="47595" operator="lessThan">
      <formula>0</formula>
    </cfRule>
    <cfRule type="cellIs" dxfId="32" priority="33077" operator="lessThan">
      <formula>0</formula>
    </cfRule>
  </conditionalFormatting>
  <conditionalFormatting sqref="AB1313">
    <cfRule type="expression" dxfId="30" priority="4041">
      <formula>$L1313=0</formula>
    </cfRule>
  </conditionalFormatting>
  <conditionalFormatting sqref="D1314">
    <cfRule type="expression" dxfId="30" priority="18558">
      <formula>$L1314=0</formula>
    </cfRule>
  </conditionalFormatting>
  <conditionalFormatting sqref="H1314">
    <cfRule type="expression" dxfId="30" priority="18557">
      <formula>$L1314=0</formula>
    </cfRule>
  </conditionalFormatting>
  <conditionalFormatting sqref="L1314">
    <cfRule type="expression" dxfId="30" priority="18556">
      <formula>$L1314=0</formula>
    </cfRule>
  </conditionalFormatting>
  <conditionalFormatting sqref="P1314">
    <cfRule type="expression" dxfId="30" priority="18555">
      <formula>$L1314=0</formula>
    </cfRule>
  </conditionalFormatting>
  <conditionalFormatting sqref="T1314">
    <cfRule type="expression" dxfId="30" priority="18554">
      <formula>$L1314=0</formula>
    </cfRule>
  </conditionalFormatting>
  <conditionalFormatting sqref="X1314">
    <cfRule type="expression" dxfId="30" priority="18553">
      <formula>$L1314=0</formula>
    </cfRule>
  </conditionalFormatting>
  <conditionalFormatting sqref="AB1314">
    <cfRule type="expression" dxfId="30" priority="18552">
      <formula>$L1314=0</formula>
    </cfRule>
  </conditionalFormatting>
  <conditionalFormatting sqref="A1315:C1315">
    <cfRule type="expression" dxfId="30" priority="11299">
      <formula>$L1315=0</formula>
    </cfRule>
  </conditionalFormatting>
  <conditionalFormatting sqref="B1315:C1315">
    <cfRule type="cellIs" dxfId="31" priority="47594" operator="lessThan">
      <formula>0</formula>
    </cfRule>
    <cfRule type="cellIs" dxfId="32" priority="33076" operator="lessThan">
      <formula>0</formula>
    </cfRule>
  </conditionalFormatting>
  <conditionalFormatting sqref="D1315">
    <cfRule type="expression" dxfId="30" priority="4040">
      <formula>$L1315=0</formula>
    </cfRule>
  </conditionalFormatting>
  <conditionalFormatting sqref="E1315:G1315">
    <cfRule type="expression" dxfId="30" priority="11298">
      <formula>$L1315=0</formula>
    </cfRule>
  </conditionalFormatting>
  <conditionalFormatting sqref="F1315:G1315">
    <cfRule type="cellIs" dxfId="31" priority="47593" operator="lessThan">
      <formula>0</formula>
    </cfRule>
    <cfRule type="cellIs" dxfId="32" priority="33075" operator="lessThan">
      <formula>0</formula>
    </cfRule>
  </conditionalFormatting>
  <conditionalFormatting sqref="H1315">
    <cfRule type="expression" dxfId="30" priority="4039">
      <formula>$L1315=0</formula>
    </cfRule>
  </conditionalFormatting>
  <conditionalFormatting sqref="I1315:K1315">
    <cfRule type="expression" dxfId="30" priority="11297">
      <formula>$L1315=0</formula>
    </cfRule>
  </conditionalFormatting>
  <conditionalFormatting sqref="J1315:K1315">
    <cfRule type="cellIs" dxfId="31" priority="47592" operator="lessThan">
      <formula>0</formula>
    </cfRule>
    <cfRule type="cellIs" dxfId="32" priority="33074" operator="lessThan">
      <formula>0</formula>
    </cfRule>
  </conditionalFormatting>
  <conditionalFormatting sqref="L1315">
    <cfRule type="expression" dxfId="30" priority="4038">
      <formula>$L1315=0</formula>
    </cfRule>
  </conditionalFormatting>
  <conditionalFormatting sqref="M1315:O1315">
    <cfRule type="expression" dxfId="30" priority="11296">
      <formula>$L1315=0</formula>
    </cfRule>
  </conditionalFormatting>
  <conditionalFormatting sqref="N1315:O1315">
    <cfRule type="cellIs" dxfId="31" priority="47591" operator="lessThan">
      <formula>0</formula>
    </cfRule>
    <cfRule type="cellIs" dxfId="32" priority="33073" operator="lessThan">
      <formula>0</formula>
    </cfRule>
  </conditionalFormatting>
  <conditionalFormatting sqref="P1315">
    <cfRule type="expression" dxfId="30" priority="4037">
      <formula>$L1315=0</formula>
    </cfRule>
  </conditionalFormatting>
  <conditionalFormatting sqref="Q1315:S1315">
    <cfRule type="expression" dxfId="30" priority="11295">
      <formula>$L1315=0</formula>
    </cfRule>
  </conditionalFormatting>
  <conditionalFormatting sqref="R1315:S1315">
    <cfRule type="cellIs" dxfId="31" priority="47590" operator="lessThan">
      <formula>0</formula>
    </cfRule>
    <cfRule type="cellIs" dxfId="32" priority="33072" operator="lessThan">
      <formula>0</formula>
    </cfRule>
  </conditionalFormatting>
  <conditionalFormatting sqref="T1315">
    <cfRule type="expression" dxfId="30" priority="4036">
      <formula>$L1315=0</formula>
    </cfRule>
  </conditionalFormatting>
  <conditionalFormatting sqref="U1315:W1315">
    <cfRule type="expression" dxfId="30" priority="11294">
      <formula>$L1315=0</formula>
    </cfRule>
  </conditionalFormatting>
  <conditionalFormatting sqref="V1315:W1315">
    <cfRule type="cellIs" dxfId="31" priority="47589" operator="lessThan">
      <formula>0</formula>
    </cfRule>
    <cfRule type="cellIs" dxfId="32" priority="33071" operator="lessThan">
      <formula>0</formula>
    </cfRule>
  </conditionalFormatting>
  <conditionalFormatting sqref="X1315">
    <cfRule type="expression" dxfId="30" priority="4035">
      <formula>$L1315=0</formula>
    </cfRule>
  </conditionalFormatting>
  <conditionalFormatting sqref="Y1315:AA1315">
    <cfRule type="expression" dxfId="30" priority="11293">
      <formula>$L1315=0</formula>
    </cfRule>
  </conditionalFormatting>
  <conditionalFormatting sqref="Z1315:AA1315">
    <cfRule type="cellIs" dxfId="31" priority="47588" operator="lessThan">
      <formula>0</formula>
    </cfRule>
    <cfRule type="cellIs" dxfId="32" priority="33070" operator="lessThan">
      <formula>0</formula>
    </cfRule>
  </conditionalFormatting>
  <conditionalFormatting sqref="AB1315">
    <cfRule type="expression" dxfId="30" priority="4034">
      <formula>$L1315=0</formula>
    </cfRule>
  </conditionalFormatting>
  <conditionalFormatting sqref="D1316">
    <cfRule type="expression" dxfId="30" priority="18551">
      <formula>$L1316=0</formula>
    </cfRule>
  </conditionalFormatting>
  <conditionalFormatting sqref="H1316">
    <cfRule type="expression" dxfId="30" priority="18550">
      <formula>$L1316=0</formula>
    </cfRule>
  </conditionalFormatting>
  <conditionalFormatting sqref="L1316">
    <cfRule type="expression" dxfId="30" priority="18549">
      <formula>$L1316=0</formula>
    </cfRule>
  </conditionalFormatting>
  <conditionalFormatting sqref="P1316">
    <cfRule type="expression" dxfId="30" priority="18548">
      <formula>$L1316=0</formula>
    </cfRule>
  </conditionalFormatting>
  <conditionalFormatting sqref="T1316">
    <cfRule type="expression" dxfId="30" priority="18547">
      <formula>$L1316=0</formula>
    </cfRule>
  </conditionalFormatting>
  <conditionalFormatting sqref="X1316">
    <cfRule type="expression" dxfId="30" priority="18546">
      <formula>$L1316=0</formula>
    </cfRule>
  </conditionalFormatting>
  <conditionalFormatting sqref="AB1316">
    <cfRule type="expression" dxfId="30" priority="18545">
      <formula>$L1316=0</formula>
    </cfRule>
  </conditionalFormatting>
  <conditionalFormatting sqref="A1317:C1317">
    <cfRule type="expression" dxfId="30" priority="11292">
      <formula>$L1317=0</formula>
    </cfRule>
  </conditionalFormatting>
  <conditionalFormatting sqref="B1317:C1317">
    <cfRule type="cellIs" dxfId="31" priority="47587" operator="lessThan">
      <formula>0</formula>
    </cfRule>
    <cfRule type="cellIs" dxfId="32" priority="33069" operator="lessThan">
      <formula>0</formula>
    </cfRule>
  </conditionalFormatting>
  <conditionalFormatting sqref="D1317">
    <cfRule type="expression" dxfId="30" priority="4033">
      <formula>$L1317=0</formula>
    </cfRule>
  </conditionalFormatting>
  <conditionalFormatting sqref="E1317:G1317">
    <cfRule type="expression" dxfId="30" priority="11291">
      <formula>$L1317=0</formula>
    </cfRule>
  </conditionalFormatting>
  <conditionalFormatting sqref="F1317:G1317">
    <cfRule type="cellIs" dxfId="31" priority="47586" operator="lessThan">
      <formula>0</formula>
    </cfRule>
    <cfRule type="cellIs" dxfId="32" priority="33068" operator="lessThan">
      <formula>0</formula>
    </cfRule>
  </conditionalFormatting>
  <conditionalFormatting sqref="H1317">
    <cfRule type="expression" dxfId="30" priority="4032">
      <formula>$L1317=0</formula>
    </cfRule>
  </conditionalFormatting>
  <conditionalFormatting sqref="I1317:K1317">
    <cfRule type="expression" dxfId="30" priority="11290">
      <formula>$L1317=0</formula>
    </cfRule>
  </conditionalFormatting>
  <conditionalFormatting sqref="J1317:K1317">
    <cfRule type="cellIs" dxfId="31" priority="47585" operator="lessThan">
      <formula>0</formula>
    </cfRule>
    <cfRule type="cellIs" dxfId="32" priority="33067" operator="lessThan">
      <formula>0</formula>
    </cfRule>
  </conditionalFormatting>
  <conditionalFormatting sqref="L1317">
    <cfRule type="expression" dxfId="30" priority="4031">
      <formula>$L1317=0</formula>
    </cfRule>
  </conditionalFormatting>
  <conditionalFormatting sqref="M1317:O1317">
    <cfRule type="expression" dxfId="30" priority="11289">
      <formula>$L1317=0</formula>
    </cfRule>
  </conditionalFormatting>
  <conditionalFormatting sqref="N1317:O1317">
    <cfRule type="cellIs" dxfId="31" priority="47584" operator="lessThan">
      <formula>0</formula>
    </cfRule>
    <cfRule type="cellIs" dxfId="32" priority="33066" operator="lessThan">
      <formula>0</formula>
    </cfRule>
  </conditionalFormatting>
  <conditionalFormatting sqref="P1317">
    <cfRule type="expression" dxfId="30" priority="4030">
      <formula>$L1317=0</formula>
    </cfRule>
  </conditionalFormatting>
  <conditionalFormatting sqref="Q1317:S1317">
    <cfRule type="expression" dxfId="30" priority="11288">
      <formula>$L1317=0</formula>
    </cfRule>
  </conditionalFormatting>
  <conditionalFormatting sqref="R1317:S1317">
    <cfRule type="cellIs" dxfId="31" priority="47583" operator="lessThan">
      <formula>0</formula>
    </cfRule>
    <cfRule type="cellIs" dxfId="32" priority="33065" operator="lessThan">
      <formula>0</formula>
    </cfRule>
  </conditionalFormatting>
  <conditionalFormatting sqref="T1317">
    <cfRule type="expression" dxfId="30" priority="4029">
      <formula>$L1317=0</formula>
    </cfRule>
  </conditionalFormatting>
  <conditionalFormatting sqref="U1317:W1317">
    <cfRule type="expression" dxfId="30" priority="11287">
      <formula>$L1317=0</formula>
    </cfRule>
  </conditionalFormatting>
  <conditionalFormatting sqref="V1317:W1317">
    <cfRule type="cellIs" dxfId="31" priority="47582" operator="lessThan">
      <formula>0</formula>
    </cfRule>
    <cfRule type="cellIs" dxfId="32" priority="33064" operator="lessThan">
      <formula>0</formula>
    </cfRule>
  </conditionalFormatting>
  <conditionalFormatting sqref="X1317">
    <cfRule type="expression" dxfId="30" priority="4028">
      <formula>$L1317=0</formula>
    </cfRule>
  </conditionalFormatting>
  <conditionalFormatting sqref="Y1317:AA1317">
    <cfRule type="expression" dxfId="30" priority="11286">
      <formula>$L1317=0</formula>
    </cfRule>
  </conditionalFormatting>
  <conditionalFormatting sqref="Z1317:AA1317">
    <cfRule type="cellIs" dxfId="31" priority="47581" operator="lessThan">
      <formula>0</formula>
    </cfRule>
    <cfRule type="cellIs" dxfId="32" priority="33063" operator="lessThan">
      <formula>0</formula>
    </cfRule>
  </conditionalFormatting>
  <conditionalFormatting sqref="AB1317">
    <cfRule type="expression" dxfId="30" priority="4027">
      <formula>$L1317=0</formula>
    </cfRule>
  </conditionalFormatting>
  <conditionalFormatting sqref="D1318">
    <cfRule type="expression" dxfId="30" priority="18544">
      <formula>$L1318=0</formula>
    </cfRule>
  </conditionalFormatting>
  <conditionalFormatting sqref="H1318">
    <cfRule type="expression" dxfId="30" priority="18543">
      <formula>$L1318=0</formula>
    </cfRule>
  </conditionalFormatting>
  <conditionalFormatting sqref="L1318">
    <cfRule type="expression" dxfId="30" priority="18542">
      <formula>$L1318=0</formula>
    </cfRule>
  </conditionalFormatting>
  <conditionalFormatting sqref="P1318">
    <cfRule type="expression" dxfId="30" priority="18541">
      <formula>$L1318=0</formula>
    </cfRule>
  </conditionalFormatting>
  <conditionalFormatting sqref="T1318">
    <cfRule type="expression" dxfId="30" priority="18540">
      <formula>$L1318=0</formula>
    </cfRule>
  </conditionalFormatting>
  <conditionalFormatting sqref="X1318">
    <cfRule type="expression" dxfId="30" priority="18539">
      <formula>$L1318=0</formula>
    </cfRule>
  </conditionalFormatting>
  <conditionalFormatting sqref="AB1318">
    <cfRule type="expression" dxfId="30" priority="18538">
      <formula>$L1318=0</formula>
    </cfRule>
  </conditionalFormatting>
  <conditionalFormatting sqref="A1319:C1319">
    <cfRule type="expression" dxfId="30" priority="11285">
      <formula>$L1319=0</formula>
    </cfRule>
  </conditionalFormatting>
  <conditionalFormatting sqref="B1319:C1319">
    <cfRule type="cellIs" dxfId="31" priority="47580" operator="lessThan">
      <formula>0</formula>
    </cfRule>
    <cfRule type="cellIs" dxfId="32" priority="33062" operator="lessThan">
      <formula>0</formula>
    </cfRule>
  </conditionalFormatting>
  <conditionalFormatting sqref="D1319">
    <cfRule type="expression" dxfId="30" priority="4026">
      <formula>$L1319=0</formula>
    </cfRule>
  </conditionalFormatting>
  <conditionalFormatting sqref="E1319:G1319">
    <cfRule type="expression" dxfId="30" priority="11284">
      <formula>$L1319=0</formula>
    </cfRule>
  </conditionalFormatting>
  <conditionalFormatting sqref="F1319:G1319">
    <cfRule type="cellIs" dxfId="31" priority="47579" operator="lessThan">
      <formula>0</formula>
    </cfRule>
    <cfRule type="cellIs" dxfId="32" priority="33061" operator="lessThan">
      <formula>0</formula>
    </cfRule>
  </conditionalFormatting>
  <conditionalFormatting sqref="H1319">
    <cfRule type="expression" dxfId="30" priority="4025">
      <formula>$L1319=0</formula>
    </cfRule>
  </conditionalFormatting>
  <conditionalFormatting sqref="I1319:K1319">
    <cfRule type="expression" dxfId="30" priority="11283">
      <formula>$L1319=0</formula>
    </cfRule>
  </conditionalFormatting>
  <conditionalFormatting sqref="J1319:K1319">
    <cfRule type="cellIs" dxfId="31" priority="47578" operator="lessThan">
      <formula>0</formula>
    </cfRule>
    <cfRule type="cellIs" dxfId="32" priority="33060" operator="lessThan">
      <formula>0</formula>
    </cfRule>
  </conditionalFormatting>
  <conditionalFormatting sqref="L1319">
    <cfRule type="expression" dxfId="30" priority="4024">
      <formula>$L1319=0</formula>
    </cfRule>
  </conditionalFormatting>
  <conditionalFormatting sqref="M1319:O1319">
    <cfRule type="expression" dxfId="30" priority="11282">
      <formula>$L1319=0</formula>
    </cfRule>
  </conditionalFormatting>
  <conditionalFormatting sqref="N1319:O1319">
    <cfRule type="cellIs" dxfId="31" priority="47577" operator="lessThan">
      <formula>0</formula>
    </cfRule>
    <cfRule type="cellIs" dxfId="32" priority="33059" operator="lessThan">
      <formula>0</formula>
    </cfRule>
  </conditionalFormatting>
  <conditionalFormatting sqref="P1319">
    <cfRule type="expression" dxfId="30" priority="4023">
      <formula>$L1319=0</formula>
    </cfRule>
  </conditionalFormatting>
  <conditionalFormatting sqref="Q1319:S1319">
    <cfRule type="expression" dxfId="30" priority="11281">
      <formula>$L1319=0</formula>
    </cfRule>
  </conditionalFormatting>
  <conditionalFormatting sqref="R1319:S1319">
    <cfRule type="cellIs" dxfId="31" priority="47576" operator="lessThan">
      <formula>0</formula>
    </cfRule>
    <cfRule type="cellIs" dxfId="32" priority="33058" operator="lessThan">
      <formula>0</formula>
    </cfRule>
  </conditionalFormatting>
  <conditionalFormatting sqref="T1319">
    <cfRule type="expression" dxfId="30" priority="4022">
      <formula>$L1319=0</formula>
    </cfRule>
  </conditionalFormatting>
  <conditionalFormatting sqref="U1319:W1319">
    <cfRule type="expression" dxfId="30" priority="11280">
      <formula>$L1319=0</formula>
    </cfRule>
  </conditionalFormatting>
  <conditionalFormatting sqref="V1319:W1319">
    <cfRule type="cellIs" dxfId="31" priority="47575" operator="lessThan">
      <formula>0</formula>
    </cfRule>
    <cfRule type="cellIs" dxfId="32" priority="33057" operator="lessThan">
      <formula>0</formula>
    </cfRule>
  </conditionalFormatting>
  <conditionalFormatting sqref="X1319">
    <cfRule type="expression" dxfId="30" priority="4021">
      <formula>$L1319=0</formula>
    </cfRule>
  </conditionalFormatting>
  <conditionalFormatting sqref="Y1319:AA1319">
    <cfRule type="expression" dxfId="30" priority="11279">
      <formula>$L1319=0</formula>
    </cfRule>
  </conditionalFormatting>
  <conditionalFormatting sqref="Z1319:AA1319">
    <cfRule type="cellIs" dxfId="31" priority="47574" operator="lessThan">
      <formula>0</formula>
    </cfRule>
    <cfRule type="cellIs" dxfId="32" priority="33056" operator="lessThan">
      <formula>0</formula>
    </cfRule>
  </conditionalFormatting>
  <conditionalFormatting sqref="AB1319">
    <cfRule type="expression" dxfId="30" priority="4020">
      <formula>$L1319=0</formula>
    </cfRule>
  </conditionalFormatting>
  <conditionalFormatting sqref="D1320">
    <cfRule type="expression" dxfId="30" priority="18537">
      <formula>$L1320=0</formula>
    </cfRule>
  </conditionalFormatting>
  <conditionalFormatting sqref="H1320">
    <cfRule type="expression" dxfId="30" priority="18536">
      <formula>$L1320=0</formula>
    </cfRule>
  </conditionalFormatting>
  <conditionalFormatting sqref="L1320">
    <cfRule type="expression" dxfId="30" priority="18535">
      <formula>$L1320=0</formula>
    </cfRule>
  </conditionalFormatting>
  <conditionalFormatting sqref="P1320">
    <cfRule type="expression" dxfId="30" priority="18534">
      <formula>$L1320=0</formula>
    </cfRule>
  </conditionalFormatting>
  <conditionalFormatting sqref="T1320">
    <cfRule type="expression" dxfId="30" priority="18533">
      <formula>$L1320=0</formula>
    </cfRule>
  </conditionalFormatting>
  <conditionalFormatting sqref="X1320">
    <cfRule type="expression" dxfId="30" priority="18532">
      <formula>$L1320=0</formula>
    </cfRule>
  </conditionalFormatting>
  <conditionalFormatting sqref="AB1320">
    <cfRule type="expression" dxfId="30" priority="18531">
      <formula>$L1320=0</formula>
    </cfRule>
  </conditionalFormatting>
  <conditionalFormatting sqref="A1321:C1321">
    <cfRule type="expression" dxfId="30" priority="11278">
      <formula>$L1321=0</formula>
    </cfRule>
  </conditionalFormatting>
  <conditionalFormatting sqref="B1321:C1321">
    <cfRule type="cellIs" dxfId="31" priority="47573" operator="lessThan">
      <formula>0</formula>
    </cfRule>
    <cfRule type="cellIs" dxfId="32" priority="33055" operator="lessThan">
      <formula>0</formula>
    </cfRule>
  </conditionalFormatting>
  <conditionalFormatting sqref="D1321">
    <cfRule type="expression" dxfId="30" priority="4019">
      <formula>$L1321=0</formula>
    </cfRule>
  </conditionalFormatting>
  <conditionalFormatting sqref="E1321:G1321">
    <cfRule type="expression" dxfId="30" priority="11277">
      <formula>$L1321=0</formula>
    </cfRule>
  </conditionalFormatting>
  <conditionalFormatting sqref="F1321:G1321">
    <cfRule type="cellIs" dxfId="31" priority="47572" operator="lessThan">
      <formula>0</formula>
    </cfRule>
    <cfRule type="cellIs" dxfId="32" priority="33054" operator="lessThan">
      <formula>0</formula>
    </cfRule>
  </conditionalFormatting>
  <conditionalFormatting sqref="H1321">
    <cfRule type="expression" dxfId="30" priority="4018">
      <formula>$L1321=0</formula>
    </cfRule>
  </conditionalFormatting>
  <conditionalFormatting sqref="I1321:K1321">
    <cfRule type="expression" dxfId="30" priority="11276">
      <formula>$L1321=0</formula>
    </cfRule>
  </conditionalFormatting>
  <conditionalFormatting sqref="J1321:K1321">
    <cfRule type="cellIs" dxfId="31" priority="47571" operator="lessThan">
      <formula>0</formula>
    </cfRule>
    <cfRule type="cellIs" dxfId="32" priority="33053" operator="lessThan">
      <formula>0</formula>
    </cfRule>
  </conditionalFormatting>
  <conditionalFormatting sqref="L1321">
    <cfRule type="expression" dxfId="30" priority="4017">
      <formula>$L1321=0</formula>
    </cfRule>
  </conditionalFormatting>
  <conditionalFormatting sqref="M1321:O1321">
    <cfRule type="expression" dxfId="30" priority="11275">
      <formula>$L1321=0</formula>
    </cfRule>
  </conditionalFormatting>
  <conditionalFormatting sqref="N1321:O1321">
    <cfRule type="cellIs" dxfId="31" priority="47570" operator="lessThan">
      <formula>0</formula>
    </cfRule>
    <cfRule type="cellIs" dxfId="32" priority="33052" operator="lessThan">
      <formula>0</formula>
    </cfRule>
  </conditionalFormatting>
  <conditionalFormatting sqref="P1321">
    <cfRule type="expression" dxfId="30" priority="4016">
      <formula>$L1321=0</formula>
    </cfRule>
  </conditionalFormatting>
  <conditionalFormatting sqref="Q1321:S1321">
    <cfRule type="expression" dxfId="30" priority="11274">
      <formula>$L1321=0</formula>
    </cfRule>
  </conditionalFormatting>
  <conditionalFormatting sqref="R1321:S1321">
    <cfRule type="cellIs" dxfId="31" priority="47569" operator="lessThan">
      <formula>0</formula>
    </cfRule>
    <cfRule type="cellIs" dxfId="32" priority="33051" operator="lessThan">
      <formula>0</formula>
    </cfRule>
  </conditionalFormatting>
  <conditionalFormatting sqref="T1321">
    <cfRule type="expression" dxfId="30" priority="4015">
      <formula>$L1321=0</formula>
    </cfRule>
  </conditionalFormatting>
  <conditionalFormatting sqref="U1321:W1321">
    <cfRule type="expression" dxfId="30" priority="11273">
      <formula>$L1321=0</formula>
    </cfRule>
  </conditionalFormatting>
  <conditionalFormatting sqref="V1321:W1321">
    <cfRule type="cellIs" dxfId="31" priority="47568" operator="lessThan">
      <formula>0</formula>
    </cfRule>
    <cfRule type="cellIs" dxfId="32" priority="33050" operator="lessThan">
      <formula>0</formula>
    </cfRule>
  </conditionalFormatting>
  <conditionalFormatting sqref="X1321">
    <cfRule type="expression" dxfId="30" priority="4014">
      <formula>$L1321=0</formula>
    </cfRule>
  </conditionalFormatting>
  <conditionalFormatting sqref="Y1321:AA1321">
    <cfRule type="expression" dxfId="30" priority="11272">
      <formula>$L1321=0</formula>
    </cfRule>
  </conditionalFormatting>
  <conditionalFormatting sqref="Z1321:AA1321">
    <cfRule type="cellIs" dxfId="31" priority="47567" operator="lessThan">
      <formula>0</formula>
    </cfRule>
    <cfRule type="cellIs" dxfId="32" priority="33049" operator="lessThan">
      <formula>0</formula>
    </cfRule>
  </conditionalFormatting>
  <conditionalFormatting sqref="AB1321">
    <cfRule type="expression" dxfId="30" priority="4013">
      <formula>$L1321=0</formula>
    </cfRule>
  </conditionalFormatting>
  <conditionalFormatting sqref="D1322">
    <cfRule type="expression" dxfId="30" priority="18530">
      <formula>$L1322=0</formula>
    </cfRule>
  </conditionalFormatting>
  <conditionalFormatting sqref="H1322">
    <cfRule type="expression" dxfId="30" priority="18529">
      <formula>$L1322=0</formula>
    </cfRule>
  </conditionalFormatting>
  <conditionalFormatting sqref="L1322">
    <cfRule type="expression" dxfId="30" priority="18528">
      <formula>$L1322=0</formula>
    </cfRule>
  </conditionalFormatting>
  <conditionalFormatting sqref="P1322">
    <cfRule type="expression" dxfId="30" priority="18527">
      <formula>$L1322=0</formula>
    </cfRule>
  </conditionalFormatting>
  <conditionalFormatting sqref="T1322">
    <cfRule type="expression" dxfId="30" priority="18526">
      <formula>$L1322=0</formula>
    </cfRule>
  </conditionalFormatting>
  <conditionalFormatting sqref="X1322">
    <cfRule type="expression" dxfId="30" priority="18525">
      <formula>$L1322=0</formula>
    </cfRule>
  </conditionalFormatting>
  <conditionalFormatting sqref="AB1322">
    <cfRule type="expression" dxfId="30" priority="18524">
      <formula>$L1322=0</formula>
    </cfRule>
  </conditionalFormatting>
  <conditionalFormatting sqref="A1323:C1323">
    <cfRule type="expression" dxfId="30" priority="11271">
      <formula>$L1323=0</formula>
    </cfRule>
  </conditionalFormatting>
  <conditionalFormatting sqref="B1323:C1323">
    <cfRule type="cellIs" dxfId="31" priority="47566" operator="lessThan">
      <formula>0</formula>
    </cfRule>
    <cfRule type="cellIs" dxfId="32" priority="33048" operator="lessThan">
      <formula>0</formula>
    </cfRule>
  </conditionalFormatting>
  <conditionalFormatting sqref="D1323">
    <cfRule type="expression" dxfId="30" priority="4012">
      <formula>$L1323=0</formula>
    </cfRule>
  </conditionalFormatting>
  <conditionalFormatting sqref="E1323:G1323">
    <cfRule type="expression" dxfId="30" priority="11270">
      <formula>$L1323=0</formula>
    </cfRule>
  </conditionalFormatting>
  <conditionalFormatting sqref="F1323:G1323">
    <cfRule type="cellIs" dxfId="31" priority="47565" operator="lessThan">
      <formula>0</formula>
    </cfRule>
    <cfRule type="cellIs" dxfId="32" priority="33047" operator="lessThan">
      <formula>0</formula>
    </cfRule>
  </conditionalFormatting>
  <conditionalFormatting sqref="H1323">
    <cfRule type="expression" dxfId="30" priority="4011">
      <formula>$L1323=0</formula>
    </cfRule>
  </conditionalFormatting>
  <conditionalFormatting sqref="I1323:K1323">
    <cfRule type="expression" dxfId="30" priority="11269">
      <formula>$L1323=0</formula>
    </cfRule>
  </conditionalFormatting>
  <conditionalFormatting sqref="J1323:K1323">
    <cfRule type="cellIs" dxfId="31" priority="47564" operator="lessThan">
      <formula>0</formula>
    </cfRule>
    <cfRule type="cellIs" dxfId="32" priority="33046" operator="lessThan">
      <formula>0</formula>
    </cfRule>
  </conditionalFormatting>
  <conditionalFormatting sqref="L1323">
    <cfRule type="expression" dxfId="30" priority="4010">
      <formula>$L1323=0</formula>
    </cfRule>
  </conditionalFormatting>
  <conditionalFormatting sqref="M1323:O1323">
    <cfRule type="expression" dxfId="30" priority="11268">
      <formula>$L1323=0</formula>
    </cfRule>
  </conditionalFormatting>
  <conditionalFormatting sqref="N1323:O1323">
    <cfRule type="cellIs" dxfId="31" priority="47563" operator="lessThan">
      <formula>0</formula>
    </cfRule>
    <cfRule type="cellIs" dxfId="32" priority="33045" operator="lessThan">
      <formula>0</formula>
    </cfRule>
  </conditionalFormatting>
  <conditionalFormatting sqref="P1323">
    <cfRule type="expression" dxfId="30" priority="4009">
      <formula>$L1323=0</formula>
    </cfRule>
  </conditionalFormatting>
  <conditionalFormatting sqref="Q1323:S1323">
    <cfRule type="expression" dxfId="30" priority="11267">
      <formula>$L1323=0</formula>
    </cfRule>
  </conditionalFormatting>
  <conditionalFormatting sqref="R1323:S1323">
    <cfRule type="cellIs" dxfId="31" priority="47562" operator="lessThan">
      <formula>0</formula>
    </cfRule>
    <cfRule type="cellIs" dxfId="32" priority="33044" operator="lessThan">
      <formula>0</formula>
    </cfRule>
  </conditionalFormatting>
  <conditionalFormatting sqref="T1323">
    <cfRule type="expression" dxfId="30" priority="4008">
      <formula>$L1323=0</formula>
    </cfRule>
  </conditionalFormatting>
  <conditionalFormatting sqref="U1323:W1323">
    <cfRule type="expression" dxfId="30" priority="11266">
      <formula>$L1323=0</formula>
    </cfRule>
  </conditionalFormatting>
  <conditionalFormatting sqref="V1323:W1323">
    <cfRule type="cellIs" dxfId="31" priority="47561" operator="lessThan">
      <formula>0</formula>
    </cfRule>
    <cfRule type="cellIs" dxfId="32" priority="33043" operator="lessThan">
      <formula>0</formula>
    </cfRule>
  </conditionalFormatting>
  <conditionalFormatting sqref="X1323">
    <cfRule type="expression" dxfId="30" priority="4007">
      <formula>$L1323=0</formula>
    </cfRule>
  </conditionalFormatting>
  <conditionalFormatting sqref="Y1323:AA1323">
    <cfRule type="expression" dxfId="30" priority="11265">
      <formula>$L1323=0</formula>
    </cfRule>
  </conditionalFormatting>
  <conditionalFormatting sqref="Z1323:AA1323">
    <cfRule type="cellIs" dxfId="31" priority="47560" operator="lessThan">
      <formula>0</formula>
    </cfRule>
    <cfRule type="cellIs" dxfId="32" priority="33042" operator="lessThan">
      <formula>0</formula>
    </cfRule>
  </conditionalFormatting>
  <conditionalFormatting sqref="AB1323">
    <cfRule type="expression" dxfId="30" priority="4006">
      <formula>$L1323=0</formula>
    </cfRule>
  </conditionalFormatting>
  <conditionalFormatting sqref="D1324">
    <cfRule type="expression" dxfId="30" priority="18523">
      <formula>$L1324=0</formula>
    </cfRule>
  </conditionalFormatting>
  <conditionalFormatting sqref="H1324">
    <cfRule type="expression" dxfId="30" priority="18522">
      <formula>$L1324=0</formula>
    </cfRule>
  </conditionalFormatting>
  <conditionalFormatting sqref="L1324">
    <cfRule type="expression" dxfId="30" priority="18521">
      <formula>$L1324=0</formula>
    </cfRule>
  </conditionalFormatting>
  <conditionalFormatting sqref="P1324">
    <cfRule type="expression" dxfId="30" priority="18520">
      <formula>$L1324=0</formula>
    </cfRule>
  </conditionalFormatting>
  <conditionalFormatting sqref="T1324">
    <cfRule type="expression" dxfId="30" priority="18519">
      <formula>$L1324=0</formula>
    </cfRule>
  </conditionalFormatting>
  <conditionalFormatting sqref="X1324">
    <cfRule type="expression" dxfId="30" priority="18518">
      <formula>$L1324=0</formula>
    </cfRule>
  </conditionalFormatting>
  <conditionalFormatting sqref="AB1324">
    <cfRule type="expression" dxfId="30" priority="18517">
      <formula>$L1324=0</formula>
    </cfRule>
  </conditionalFormatting>
  <conditionalFormatting sqref="A1325:C1325">
    <cfRule type="expression" dxfId="30" priority="11264">
      <formula>$L1325=0</formula>
    </cfRule>
  </conditionalFormatting>
  <conditionalFormatting sqref="B1325:C1325">
    <cfRule type="cellIs" dxfId="31" priority="47559" operator="lessThan">
      <formula>0</formula>
    </cfRule>
    <cfRule type="cellIs" dxfId="32" priority="33041" operator="lessThan">
      <formula>0</formula>
    </cfRule>
  </conditionalFormatting>
  <conditionalFormatting sqref="D1325">
    <cfRule type="expression" dxfId="30" priority="4005">
      <formula>$L1325=0</formula>
    </cfRule>
  </conditionalFormatting>
  <conditionalFormatting sqref="E1325:G1325">
    <cfRule type="expression" dxfId="30" priority="11263">
      <formula>$L1325=0</formula>
    </cfRule>
  </conditionalFormatting>
  <conditionalFormatting sqref="F1325:G1325">
    <cfRule type="cellIs" dxfId="31" priority="47558" operator="lessThan">
      <formula>0</formula>
    </cfRule>
    <cfRule type="cellIs" dxfId="32" priority="33040" operator="lessThan">
      <formula>0</formula>
    </cfRule>
  </conditionalFormatting>
  <conditionalFormatting sqref="H1325">
    <cfRule type="expression" dxfId="30" priority="4004">
      <formula>$L1325=0</formula>
    </cfRule>
  </conditionalFormatting>
  <conditionalFormatting sqref="I1325:K1325">
    <cfRule type="expression" dxfId="30" priority="11262">
      <formula>$L1325=0</formula>
    </cfRule>
  </conditionalFormatting>
  <conditionalFormatting sqref="J1325:K1325">
    <cfRule type="cellIs" dxfId="31" priority="47557" operator="lessThan">
      <formula>0</formula>
    </cfRule>
    <cfRule type="cellIs" dxfId="32" priority="33039" operator="lessThan">
      <formula>0</formula>
    </cfRule>
  </conditionalFormatting>
  <conditionalFormatting sqref="L1325">
    <cfRule type="expression" dxfId="30" priority="4003">
      <formula>$L1325=0</formula>
    </cfRule>
  </conditionalFormatting>
  <conditionalFormatting sqref="M1325:O1325">
    <cfRule type="expression" dxfId="30" priority="11261">
      <formula>$L1325=0</formula>
    </cfRule>
  </conditionalFormatting>
  <conditionalFormatting sqref="N1325:O1325">
    <cfRule type="cellIs" dxfId="31" priority="47556" operator="lessThan">
      <formula>0</formula>
    </cfRule>
    <cfRule type="cellIs" dxfId="32" priority="33038" operator="lessThan">
      <formula>0</formula>
    </cfRule>
  </conditionalFormatting>
  <conditionalFormatting sqref="P1325">
    <cfRule type="expression" dxfId="30" priority="4002">
      <formula>$L1325=0</formula>
    </cfRule>
  </conditionalFormatting>
  <conditionalFormatting sqref="Q1325:S1325">
    <cfRule type="expression" dxfId="30" priority="11260">
      <formula>$L1325=0</formula>
    </cfRule>
  </conditionalFormatting>
  <conditionalFormatting sqref="R1325:S1325">
    <cfRule type="cellIs" dxfId="31" priority="47555" operator="lessThan">
      <formula>0</formula>
    </cfRule>
    <cfRule type="cellIs" dxfId="32" priority="33037" operator="lessThan">
      <formula>0</formula>
    </cfRule>
  </conditionalFormatting>
  <conditionalFormatting sqref="T1325">
    <cfRule type="expression" dxfId="30" priority="4001">
      <formula>$L1325=0</formula>
    </cfRule>
  </conditionalFormatting>
  <conditionalFormatting sqref="U1325:W1325">
    <cfRule type="expression" dxfId="30" priority="11259">
      <formula>$L1325=0</formula>
    </cfRule>
  </conditionalFormatting>
  <conditionalFormatting sqref="V1325:W1325">
    <cfRule type="cellIs" dxfId="31" priority="47554" operator="lessThan">
      <formula>0</formula>
    </cfRule>
    <cfRule type="cellIs" dxfId="32" priority="33036" operator="lessThan">
      <formula>0</formula>
    </cfRule>
  </conditionalFormatting>
  <conditionalFormatting sqref="X1325">
    <cfRule type="expression" dxfId="30" priority="4000">
      <formula>$L1325=0</formula>
    </cfRule>
  </conditionalFormatting>
  <conditionalFormatting sqref="Y1325:AA1325">
    <cfRule type="expression" dxfId="30" priority="11258">
      <formula>$L1325=0</formula>
    </cfRule>
  </conditionalFormatting>
  <conditionalFormatting sqref="Z1325:AA1325">
    <cfRule type="cellIs" dxfId="31" priority="47553" operator="lessThan">
      <formula>0</formula>
    </cfRule>
    <cfRule type="cellIs" dxfId="32" priority="33035" operator="lessThan">
      <formula>0</formula>
    </cfRule>
  </conditionalFormatting>
  <conditionalFormatting sqref="AB1325">
    <cfRule type="expression" dxfId="30" priority="3999">
      <formula>$L1325=0</formula>
    </cfRule>
  </conditionalFormatting>
  <conditionalFormatting sqref="D1326">
    <cfRule type="expression" dxfId="30" priority="18516">
      <formula>$L1326=0</formula>
    </cfRule>
  </conditionalFormatting>
  <conditionalFormatting sqref="H1326">
    <cfRule type="expression" dxfId="30" priority="18515">
      <formula>$L1326=0</formula>
    </cfRule>
  </conditionalFormatting>
  <conditionalFormatting sqref="L1326">
    <cfRule type="expression" dxfId="30" priority="18514">
      <formula>$L1326=0</formula>
    </cfRule>
  </conditionalFormatting>
  <conditionalFormatting sqref="P1326">
    <cfRule type="expression" dxfId="30" priority="18513">
      <formula>$L1326=0</formula>
    </cfRule>
  </conditionalFormatting>
  <conditionalFormatting sqref="T1326">
    <cfRule type="expression" dxfId="30" priority="18512">
      <formula>$L1326=0</formula>
    </cfRule>
  </conditionalFormatting>
  <conditionalFormatting sqref="X1326">
    <cfRule type="expression" dxfId="30" priority="18511">
      <formula>$L1326=0</formula>
    </cfRule>
  </conditionalFormatting>
  <conditionalFormatting sqref="AB1326">
    <cfRule type="expression" dxfId="30" priority="18510">
      <formula>$L1326=0</formula>
    </cfRule>
  </conditionalFormatting>
  <conditionalFormatting sqref="A1327:C1327">
    <cfRule type="expression" dxfId="30" priority="11257">
      <formula>$L1327=0</formula>
    </cfRule>
  </conditionalFormatting>
  <conditionalFormatting sqref="B1327:C1327">
    <cfRule type="cellIs" dxfId="31" priority="47552" operator="lessThan">
      <formula>0</formula>
    </cfRule>
    <cfRule type="cellIs" dxfId="32" priority="33034" operator="lessThan">
      <formula>0</formula>
    </cfRule>
  </conditionalFormatting>
  <conditionalFormatting sqref="D1327">
    <cfRule type="expression" dxfId="30" priority="3998">
      <formula>$L1327=0</formula>
    </cfRule>
  </conditionalFormatting>
  <conditionalFormatting sqref="E1327:G1327">
    <cfRule type="expression" dxfId="30" priority="11256">
      <formula>$L1327=0</formula>
    </cfRule>
  </conditionalFormatting>
  <conditionalFormatting sqref="F1327:G1327">
    <cfRule type="cellIs" dxfId="31" priority="47551" operator="lessThan">
      <formula>0</formula>
    </cfRule>
    <cfRule type="cellIs" dxfId="32" priority="33033" operator="lessThan">
      <formula>0</formula>
    </cfRule>
  </conditionalFormatting>
  <conditionalFormatting sqref="H1327">
    <cfRule type="expression" dxfId="30" priority="3997">
      <formula>$L1327=0</formula>
    </cfRule>
  </conditionalFormatting>
  <conditionalFormatting sqref="I1327:K1327">
    <cfRule type="expression" dxfId="30" priority="11255">
      <formula>$L1327=0</formula>
    </cfRule>
  </conditionalFormatting>
  <conditionalFormatting sqref="J1327:K1327">
    <cfRule type="cellIs" dxfId="31" priority="47550" operator="lessThan">
      <formula>0</formula>
    </cfRule>
    <cfRule type="cellIs" dxfId="32" priority="33032" operator="lessThan">
      <formula>0</formula>
    </cfRule>
  </conditionalFormatting>
  <conditionalFormatting sqref="L1327">
    <cfRule type="expression" dxfId="30" priority="3996">
      <formula>$L1327=0</formula>
    </cfRule>
  </conditionalFormatting>
  <conditionalFormatting sqref="M1327:O1327">
    <cfRule type="expression" dxfId="30" priority="11254">
      <formula>$L1327=0</formula>
    </cfRule>
  </conditionalFormatting>
  <conditionalFormatting sqref="N1327:O1327">
    <cfRule type="cellIs" dxfId="31" priority="47549" operator="lessThan">
      <formula>0</formula>
    </cfRule>
    <cfRule type="cellIs" dxfId="32" priority="33031" operator="lessThan">
      <formula>0</formula>
    </cfRule>
  </conditionalFormatting>
  <conditionalFormatting sqref="P1327">
    <cfRule type="expression" dxfId="30" priority="3995">
      <formula>$L1327=0</formula>
    </cfRule>
  </conditionalFormatting>
  <conditionalFormatting sqref="Q1327:S1327">
    <cfRule type="expression" dxfId="30" priority="11253">
      <formula>$L1327=0</formula>
    </cfRule>
  </conditionalFormatting>
  <conditionalFormatting sqref="R1327:S1327">
    <cfRule type="cellIs" dxfId="31" priority="47548" operator="lessThan">
      <formula>0</formula>
    </cfRule>
    <cfRule type="cellIs" dxfId="32" priority="33030" operator="lessThan">
      <formula>0</formula>
    </cfRule>
  </conditionalFormatting>
  <conditionalFormatting sqref="T1327">
    <cfRule type="expression" dxfId="30" priority="3994">
      <formula>$L1327=0</formula>
    </cfRule>
  </conditionalFormatting>
  <conditionalFormatting sqref="U1327:W1327">
    <cfRule type="expression" dxfId="30" priority="11252">
      <formula>$L1327=0</formula>
    </cfRule>
  </conditionalFormatting>
  <conditionalFormatting sqref="V1327:W1327">
    <cfRule type="cellIs" dxfId="31" priority="47547" operator="lessThan">
      <formula>0</formula>
    </cfRule>
    <cfRule type="cellIs" dxfId="32" priority="33029" operator="lessThan">
      <formula>0</formula>
    </cfRule>
  </conditionalFormatting>
  <conditionalFormatting sqref="X1327">
    <cfRule type="expression" dxfId="30" priority="3993">
      <formula>$L1327=0</formula>
    </cfRule>
  </conditionalFormatting>
  <conditionalFormatting sqref="Y1327:AA1327">
    <cfRule type="expression" dxfId="30" priority="11251">
      <formula>$L1327=0</formula>
    </cfRule>
  </conditionalFormatting>
  <conditionalFormatting sqref="Z1327:AA1327">
    <cfRule type="cellIs" dxfId="31" priority="47546" operator="lessThan">
      <formula>0</formula>
    </cfRule>
    <cfRule type="cellIs" dxfId="32" priority="33028" operator="lessThan">
      <formula>0</formula>
    </cfRule>
  </conditionalFormatting>
  <conditionalFormatting sqref="AB1327">
    <cfRule type="expression" dxfId="30" priority="3992">
      <formula>$L1327=0</formula>
    </cfRule>
  </conditionalFormatting>
  <conditionalFormatting sqref="D1328">
    <cfRule type="expression" dxfId="30" priority="18509">
      <formula>$L1328=0</formula>
    </cfRule>
  </conditionalFormatting>
  <conditionalFormatting sqref="H1328">
    <cfRule type="expression" dxfId="30" priority="18508">
      <formula>$L1328=0</formula>
    </cfRule>
  </conditionalFormatting>
  <conditionalFormatting sqref="L1328">
    <cfRule type="expression" dxfId="30" priority="18507">
      <formula>$L1328=0</formula>
    </cfRule>
  </conditionalFormatting>
  <conditionalFormatting sqref="P1328">
    <cfRule type="expression" dxfId="30" priority="18506">
      <formula>$L1328=0</formula>
    </cfRule>
  </conditionalFormatting>
  <conditionalFormatting sqref="T1328">
    <cfRule type="expression" dxfId="30" priority="18505">
      <formula>$L1328=0</formula>
    </cfRule>
  </conditionalFormatting>
  <conditionalFormatting sqref="X1328">
    <cfRule type="expression" dxfId="30" priority="18504">
      <formula>$L1328=0</formula>
    </cfRule>
  </conditionalFormatting>
  <conditionalFormatting sqref="AB1328">
    <cfRule type="expression" dxfId="30" priority="18503">
      <formula>$L1328=0</formula>
    </cfRule>
  </conditionalFormatting>
  <conditionalFormatting sqref="A1329:C1329">
    <cfRule type="expression" dxfId="30" priority="11250">
      <formula>$L1329=0</formula>
    </cfRule>
  </conditionalFormatting>
  <conditionalFormatting sqref="B1329:C1329">
    <cfRule type="cellIs" dxfId="31" priority="47545" operator="lessThan">
      <formula>0</formula>
    </cfRule>
    <cfRule type="cellIs" dxfId="32" priority="33027" operator="lessThan">
      <formula>0</formula>
    </cfRule>
  </conditionalFormatting>
  <conditionalFormatting sqref="D1329">
    <cfRule type="expression" dxfId="30" priority="3991">
      <formula>$L1329=0</formula>
    </cfRule>
  </conditionalFormatting>
  <conditionalFormatting sqref="E1329:G1329">
    <cfRule type="expression" dxfId="30" priority="11249">
      <formula>$L1329=0</formula>
    </cfRule>
  </conditionalFormatting>
  <conditionalFormatting sqref="F1329:G1329">
    <cfRule type="cellIs" dxfId="31" priority="47544" operator="lessThan">
      <formula>0</formula>
    </cfRule>
    <cfRule type="cellIs" dxfId="32" priority="33026" operator="lessThan">
      <formula>0</formula>
    </cfRule>
  </conditionalFormatting>
  <conditionalFormatting sqref="H1329">
    <cfRule type="expression" dxfId="30" priority="3990">
      <formula>$L1329=0</formula>
    </cfRule>
  </conditionalFormatting>
  <conditionalFormatting sqref="I1329:K1329">
    <cfRule type="expression" dxfId="30" priority="11248">
      <formula>$L1329=0</formula>
    </cfRule>
  </conditionalFormatting>
  <conditionalFormatting sqref="J1329:K1329">
    <cfRule type="cellIs" dxfId="31" priority="47543" operator="lessThan">
      <formula>0</formula>
    </cfRule>
    <cfRule type="cellIs" dxfId="32" priority="33025" operator="lessThan">
      <formula>0</formula>
    </cfRule>
  </conditionalFormatting>
  <conditionalFormatting sqref="L1329">
    <cfRule type="expression" dxfId="30" priority="3989">
      <formula>$L1329=0</formula>
    </cfRule>
  </conditionalFormatting>
  <conditionalFormatting sqref="M1329:O1329">
    <cfRule type="expression" dxfId="30" priority="11247">
      <formula>$L1329=0</formula>
    </cfRule>
  </conditionalFormatting>
  <conditionalFormatting sqref="N1329:O1329">
    <cfRule type="cellIs" dxfId="31" priority="47542" operator="lessThan">
      <formula>0</formula>
    </cfRule>
    <cfRule type="cellIs" dxfId="32" priority="33024" operator="lessThan">
      <formula>0</formula>
    </cfRule>
  </conditionalFormatting>
  <conditionalFormatting sqref="P1329">
    <cfRule type="expression" dxfId="30" priority="3988">
      <formula>$L1329=0</formula>
    </cfRule>
  </conditionalFormatting>
  <conditionalFormatting sqref="Q1329:S1329">
    <cfRule type="expression" dxfId="30" priority="11246">
      <formula>$L1329=0</formula>
    </cfRule>
  </conditionalFormatting>
  <conditionalFormatting sqref="R1329:S1329">
    <cfRule type="cellIs" dxfId="31" priority="47541" operator="lessThan">
      <formula>0</formula>
    </cfRule>
    <cfRule type="cellIs" dxfId="32" priority="33023" operator="lessThan">
      <formula>0</formula>
    </cfRule>
  </conditionalFormatting>
  <conditionalFormatting sqref="T1329">
    <cfRule type="expression" dxfId="30" priority="3987">
      <formula>$L1329=0</formula>
    </cfRule>
  </conditionalFormatting>
  <conditionalFormatting sqref="U1329:W1329">
    <cfRule type="expression" dxfId="30" priority="11245">
      <formula>$L1329=0</formula>
    </cfRule>
  </conditionalFormatting>
  <conditionalFormatting sqref="V1329:W1329">
    <cfRule type="cellIs" dxfId="31" priority="47540" operator="lessThan">
      <formula>0</formula>
    </cfRule>
    <cfRule type="cellIs" dxfId="32" priority="33022" operator="lessThan">
      <formula>0</formula>
    </cfRule>
  </conditionalFormatting>
  <conditionalFormatting sqref="X1329">
    <cfRule type="expression" dxfId="30" priority="3986">
      <formula>$L1329=0</formula>
    </cfRule>
  </conditionalFormatting>
  <conditionalFormatting sqref="Y1329:AA1329">
    <cfRule type="expression" dxfId="30" priority="11244">
      <formula>$L1329=0</formula>
    </cfRule>
  </conditionalFormatting>
  <conditionalFormatting sqref="Z1329:AA1329">
    <cfRule type="cellIs" dxfId="31" priority="47539" operator="lessThan">
      <formula>0</formula>
    </cfRule>
    <cfRule type="cellIs" dxfId="32" priority="33021" operator="lessThan">
      <formula>0</formula>
    </cfRule>
  </conditionalFormatting>
  <conditionalFormatting sqref="AB1329">
    <cfRule type="expression" dxfId="30" priority="3985">
      <formula>$L1329=0</formula>
    </cfRule>
  </conditionalFormatting>
  <conditionalFormatting sqref="D1330">
    <cfRule type="expression" dxfId="30" priority="18502">
      <formula>$L1330=0</formula>
    </cfRule>
  </conditionalFormatting>
  <conditionalFormatting sqref="H1330">
    <cfRule type="expression" dxfId="30" priority="18501">
      <formula>$L1330=0</formula>
    </cfRule>
  </conditionalFormatting>
  <conditionalFormatting sqref="L1330">
    <cfRule type="expression" dxfId="30" priority="18500">
      <formula>$L1330=0</formula>
    </cfRule>
  </conditionalFormatting>
  <conditionalFormatting sqref="P1330">
    <cfRule type="expression" dxfId="30" priority="18499">
      <formula>$L1330=0</formula>
    </cfRule>
  </conditionalFormatting>
  <conditionalFormatting sqref="T1330">
    <cfRule type="expression" dxfId="30" priority="18498">
      <formula>$L1330=0</formula>
    </cfRule>
  </conditionalFormatting>
  <conditionalFormatting sqref="X1330">
    <cfRule type="expression" dxfId="30" priority="18497">
      <formula>$L1330=0</formula>
    </cfRule>
  </conditionalFormatting>
  <conditionalFormatting sqref="AB1330">
    <cfRule type="expression" dxfId="30" priority="18496">
      <formula>$L1330=0</formula>
    </cfRule>
  </conditionalFormatting>
  <conditionalFormatting sqref="A1331:C1331">
    <cfRule type="expression" dxfId="30" priority="11243">
      <formula>$L1331=0</formula>
    </cfRule>
  </conditionalFormatting>
  <conditionalFormatting sqref="B1331:C1331">
    <cfRule type="cellIs" dxfId="31" priority="47538" operator="lessThan">
      <formula>0</formula>
    </cfRule>
    <cfRule type="cellIs" dxfId="32" priority="33020" operator="lessThan">
      <formula>0</formula>
    </cfRule>
  </conditionalFormatting>
  <conditionalFormatting sqref="D1331">
    <cfRule type="expression" dxfId="30" priority="3984">
      <formula>$L1331=0</formula>
    </cfRule>
  </conditionalFormatting>
  <conditionalFormatting sqref="E1331:G1331">
    <cfRule type="expression" dxfId="30" priority="11242">
      <formula>$L1331=0</formula>
    </cfRule>
  </conditionalFormatting>
  <conditionalFormatting sqref="F1331:G1331">
    <cfRule type="cellIs" dxfId="31" priority="47537" operator="lessThan">
      <formula>0</formula>
    </cfRule>
    <cfRule type="cellIs" dxfId="32" priority="33019" operator="lessThan">
      <formula>0</formula>
    </cfRule>
  </conditionalFormatting>
  <conditionalFormatting sqref="H1331">
    <cfRule type="expression" dxfId="30" priority="3983">
      <formula>$L1331=0</formula>
    </cfRule>
  </conditionalFormatting>
  <conditionalFormatting sqref="I1331:K1331">
    <cfRule type="expression" dxfId="30" priority="11241">
      <formula>$L1331=0</formula>
    </cfRule>
  </conditionalFormatting>
  <conditionalFormatting sqref="J1331:K1331">
    <cfRule type="cellIs" dxfId="31" priority="47536" operator="lessThan">
      <formula>0</formula>
    </cfRule>
    <cfRule type="cellIs" dxfId="32" priority="33018" operator="lessThan">
      <formula>0</formula>
    </cfRule>
  </conditionalFormatting>
  <conditionalFormatting sqref="L1331">
    <cfRule type="expression" dxfId="30" priority="3982">
      <formula>$L1331=0</formula>
    </cfRule>
  </conditionalFormatting>
  <conditionalFormatting sqref="M1331:O1331">
    <cfRule type="expression" dxfId="30" priority="11240">
      <formula>$L1331=0</formula>
    </cfRule>
  </conditionalFormatting>
  <conditionalFormatting sqref="N1331:O1331">
    <cfRule type="cellIs" dxfId="31" priority="47535" operator="lessThan">
      <formula>0</formula>
    </cfRule>
    <cfRule type="cellIs" dxfId="32" priority="33017" operator="lessThan">
      <formula>0</formula>
    </cfRule>
  </conditionalFormatting>
  <conditionalFormatting sqref="P1331">
    <cfRule type="expression" dxfId="30" priority="3981">
      <formula>$L1331=0</formula>
    </cfRule>
  </conditionalFormatting>
  <conditionalFormatting sqref="Q1331:S1331">
    <cfRule type="expression" dxfId="30" priority="11239">
      <formula>$L1331=0</formula>
    </cfRule>
  </conditionalFormatting>
  <conditionalFormatting sqref="R1331:S1331">
    <cfRule type="cellIs" dxfId="31" priority="47534" operator="lessThan">
      <formula>0</formula>
    </cfRule>
    <cfRule type="cellIs" dxfId="32" priority="33016" operator="lessThan">
      <formula>0</formula>
    </cfRule>
  </conditionalFormatting>
  <conditionalFormatting sqref="T1331">
    <cfRule type="expression" dxfId="30" priority="3980">
      <formula>$L1331=0</formula>
    </cfRule>
  </conditionalFormatting>
  <conditionalFormatting sqref="U1331:W1331">
    <cfRule type="expression" dxfId="30" priority="11238">
      <formula>$L1331=0</formula>
    </cfRule>
  </conditionalFormatting>
  <conditionalFormatting sqref="V1331:W1331">
    <cfRule type="cellIs" dxfId="31" priority="47533" operator="lessThan">
      <formula>0</formula>
    </cfRule>
    <cfRule type="cellIs" dxfId="32" priority="33015" operator="lessThan">
      <formula>0</formula>
    </cfRule>
  </conditionalFormatting>
  <conditionalFormatting sqref="X1331">
    <cfRule type="expression" dxfId="30" priority="3979">
      <formula>$L1331=0</formula>
    </cfRule>
  </conditionalFormatting>
  <conditionalFormatting sqref="Y1331:AA1331">
    <cfRule type="expression" dxfId="30" priority="11237">
      <formula>$L1331=0</formula>
    </cfRule>
  </conditionalFormatting>
  <conditionalFormatting sqref="Z1331:AA1331">
    <cfRule type="cellIs" dxfId="31" priority="47532" operator="lessThan">
      <formula>0</formula>
    </cfRule>
    <cfRule type="cellIs" dxfId="32" priority="33014" operator="lessThan">
      <formula>0</formula>
    </cfRule>
  </conditionalFormatting>
  <conditionalFormatting sqref="AB1331">
    <cfRule type="expression" dxfId="30" priority="3978">
      <formula>$L1331=0</formula>
    </cfRule>
  </conditionalFormatting>
  <conditionalFormatting sqref="D1332">
    <cfRule type="expression" dxfId="30" priority="18495">
      <formula>$L1332=0</formula>
    </cfRule>
  </conditionalFormatting>
  <conditionalFormatting sqref="H1332">
    <cfRule type="expression" dxfId="30" priority="18494">
      <formula>$L1332=0</formula>
    </cfRule>
  </conditionalFormatting>
  <conditionalFormatting sqref="L1332">
    <cfRule type="expression" dxfId="30" priority="18493">
      <formula>$L1332=0</formula>
    </cfRule>
  </conditionalFormatting>
  <conditionalFormatting sqref="P1332">
    <cfRule type="expression" dxfId="30" priority="18492">
      <formula>$L1332=0</formula>
    </cfRule>
  </conditionalFormatting>
  <conditionalFormatting sqref="T1332">
    <cfRule type="expression" dxfId="30" priority="18491">
      <formula>$L1332=0</formula>
    </cfRule>
  </conditionalFormatting>
  <conditionalFormatting sqref="X1332">
    <cfRule type="expression" dxfId="30" priority="18490">
      <formula>$L1332=0</formula>
    </cfRule>
  </conditionalFormatting>
  <conditionalFormatting sqref="AB1332">
    <cfRule type="expression" dxfId="30" priority="18489">
      <formula>$L1332=0</formula>
    </cfRule>
  </conditionalFormatting>
  <conditionalFormatting sqref="A1333:C1333">
    <cfRule type="expression" dxfId="30" priority="11236">
      <formula>$L1333=0</formula>
    </cfRule>
  </conditionalFormatting>
  <conditionalFormatting sqref="B1333:C1333">
    <cfRule type="cellIs" dxfId="31" priority="47531" operator="lessThan">
      <formula>0</formula>
    </cfRule>
    <cfRule type="cellIs" dxfId="32" priority="33013" operator="lessThan">
      <formula>0</formula>
    </cfRule>
  </conditionalFormatting>
  <conditionalFormatting sqref="D1333">
    <cfRule type="expression" dxfId="30" priority="3977">
      <formula>$L1333=0</formula>
    </cfRule>
  </conditionalFormatting>
  <conditionalFormatting sqref="E1333:G1333">
    <cfRule type="expression" dxfId="30" priority="11235">
      <formula>$L1333=0</formula>
    </cfRule>
  </conditionalFormatting>
  <conditionalFormatting sqref="F1333:G1333">
    <cfRule type="cellIs" dxfId="31" priority="47530" operator="lessThan">
      <formula>0</formula>
    </cfRule>
    <cfRule type="cellIs" dxfId="32" priority="33012" operator="lessThan">
      <formula>0</formula>
    </cfRule>
  </conditionalFormatting>
  <conditionalFormatting sqref="H1333">
    <cfRule type="expression" dxfId="30" priority="3976">
      <formula>$L1333=0</formula>
    </cfRule>
  </conditionalFormatting>
  <conditionalFormatting sqref="I1333:K1333">
    <cfRule type="expression" dxfId="30" priority="11234">
      <formula>$L1333=0</formula>
    </cfRule>
  </conditionalFormatting>
  <conditionalFormatting sqref="J1333:K1333">
    <cfRule type="cellIs" dxfId="31" priority="47529" operator="lessThan">
      <formula>0</formula>
    </cfRule>
    <cfRule type="cellIs" dxfId="32" priority="33011" operator="lessThan">
      <formula>0</formula>
    </cfRule>
  </conditionalFormatting>
  <conditionalFormatting sqref="L1333">
    <cfRule type="expression" dxfId="30" priority="3975">
      <formula>$L1333=0</formula>
    </cfRule>
  </conditionalFormatting>
  <conditionalFormatting sqref="M1333:O1333">
    <cfRule type="expression" dxfId="30" priority="11233">
      <formula>$L1333=0</formula>
    </cfRule>
  </conditionalFormatting>
  <conditionalFormatting sqref="N1333:O1333">
    <cfRule type="cellIs" dxfId="31" priority="47528" operator="lessThan">
      <formula>0</formula>
    </cfRule>
    <cfRule type="cellIs" dxfId="32" priority="33010" operator="lessThan">
      <formula>0</formula>
    </cfRule>
  </conditionalFormatting>
  <conditionalFormatting sqref="P1333">
    <cfRule type="expression" dxfId="30" priority="3974">
      <formula>$L1333=0</formula>
    </cfRule>
  </conditionalFormatting>
  <conditionalFormatting sqref="Q1333:S1333">
    <cfRule type="expression" dxfId="30" priority="11232">
      <formula>$L1333=0</formula>
    </cfRule>
  </conditionalFormatting>
  <conditionalFormatting sqref="R1333:S1333">
    <cfRule type="cellIs" dxfId="31" priority="47527" operator="lessThan">
      <formula>0</formula>
    </cfRule>
    <cfRule type="cellIs" dxfId="32" priority="33009" operator="lessThan">
      <formula>0</formula>
    </cfRule>
  </conditionalFormatting>
  <conditionalFormatting sqref="T1333">
    <cfRule type="expression" dxfId="30" priority="3973">
      <formula>$L1333=0</formula>
    </cfRule>
  </conditionalFormatting>
  <conditionalFormatting sqref="U1333:W1333">
    <cfRule type="expression" dxfId="30" priority="11231">
      <formula>$L1333=0</formula>
    </cfRule>
  </conditionalFormatting>
  <conditionalFormatting sqref="V1333:W1333">
    <cfRule type="cellIs" dxfId="31" priority="47526" operator="lessThan">
      <formula>0</formula>
    </cfRule>
    <cfRule type="cellIs" dxfId="32" priority="33008" operator="lessThan">
      <formula>0</formula>
    </cfRule>
  </conditionalFormatting>
  <conditionalFormatting sqref="X1333">
    <cfRule type="expression" dxfId="30" priority="3972">
      <formula>$L1333=0</formula>
    </cfRule>
  </conditionalFormatting>
  <conditionalFormatting sqref="Y1333:AA1333">
    <cfRule type="expression" dxfId="30" priority="11230">
      <formula>$L1333=0</formula>
    </cfRule>
  </conditionalFormatting>
  <conditionalFormatting sqref="Z1333:AA1333">
    <cfRule type="cellIs" dxfId="31" priority="47525" operator="lessThan">
      <formula>0</formula>
    </cfRule>
    <cfRule type="cellIs" dxfId="32" priority="33007" operator="lessThan">
      <formula>0</formula>
    </cfRule>
  </conditionalFormatting>
  <conditionalFormatting sqref="AB1333">
    <cfRule type="expression" dxfId="30" priority="3971">
      <formula>$L1333=0</formula>
    </cfRule>
  </conditionalFormatting>
  <conditionalFormatting sqref="D1334">
    <cfRule type="expression" dxfId="30" priority="18488">
      <formula>$L1334=0</formula>
    </cfRule>
  </conditionalFormatting>
  <conditionalFormatting sqref="H1334">
    <cfRule type="expression" dxfId="30" priority="18487">
      <formula>$L1334=0</formula>
    </cfRule>
  </conditionalFormatting>
  <conditionalFormatting sqref="L1334">
    <cfRule type="expression" dxfId="30" priority="18486">
      <formula>$L1334=0</formula>
    </cfRule>
  </conditionalFormatting>
  <conditionalFormatting sqref="P1334">
    <cfRule type="expression" dxfId="30" priority="18485">
      <formula>$L1334=0</formula>
    </cfRule>
  </conditionalFormatting>
  <conditionalFormatting sqref="T1334">
    <cfRule type="expression" dxfId="30" priority="18484">
      <formula>$L1334=0</formula>
    </cfRule>
  </conditionalFormatting>
  <conditionalFormatting sqref="X1334">
    <cfRule type="expression" dxfId="30" priority="18483">
      <formula>$L1334=0</formula>
    </cfRule>
  </conditionalFormatting>
  <conditionalFormatting sqref="AB1334">
    <cfRule type="expression" dxfId="30" priority="18482">
      <formula>$L1334=0</formula>
    </cfRule>
  </conditionalFormatting>
  <conditionalFormatting sqref="A1335:C1335">
    <cfRule type="expression" dxfId="30" priority="11229">
      <formula>$L1335=0</formula>
    </cfRule>
  </conditionalFormatting>
  <conditionalFormatting sqref="B1335:C1335">
    <cfRule type="cellIs" dxfId="31" priority="47524" operator="lessThan">
      <formula>0</formula>
    </cfRule>
    <cfRule type="cellIs" dxfId="32" priority="33006" operator="lessThan">
      <formula>0</formula>
    </cfRule>
  </conditionalFormatting>
  <conditionalFormatting sqref="D1335">
    <cfRule type="expression" dxfId="30" priority="3970">
      <formula>$L1335=0</formula>
    </cfRule>
  </conditionalFormatting>
  <conditionalFormatting sqref="E1335:G1335">
    <cfRule type="expression" dxfId="30" priority="11228">
      <formula>$L1335=0</formula>
    </cfRule>
  </conditionalFormatting>
  <conditionalFormatting sqref="F1335:G1335">
    <cfRule type="cellIs" dxfId="31" priority="47523" operator="lessThan">
      <formula>0</formula>
    </cfRule>
    <cfRule type="cellIs" dxfId="32" priority="33005" operator="lessThan">
      <formula>0</formula>
    </cfRule>
  </conditionalFormatting>
  <conditionalFormatting sqref="H1335">
    <cfRule type="expression" dxfId="30" priority="3969">
      <formula>$L1335=0</formula>
    </cfRule>
  </conditionalFormatting>
  <conditionalFormatting sqref="I1335:K1335">
    <cfRule type="expression" dxfId="30" priority="11227">
      <formula>$L1335=0</formula>
    </cfRule>
  </conditionalFormatting>
  <conditionalFormatting sqref="J1335:K1335">
    <cfRule type="cellIs" dxfId="31" priority="47522" operator="lessThan">
      <formula>0</formula>
    </cfRule>
    <cfRule type="cellIs" dxfId="32" priority="33004" operator="lessThan">
      <formula>0</formula>
    </cfRule>
  </conditionalFormatting>
  <conditionalFormatting sqref="L1335">
    <cfRule type="expression" dxfId="30" priority="3968">
      <formula>$L1335=0</formula>
    </cfRule>
  </conditionalFormatting>
  <conditionalFormatting sqref="M1335:O1335">
    <cfRule type="expression" dxfId="30" priority="11226">
      <formula>$L1335=0</formula>
    </cfRule>
  </conditionalFormatting>
  <conditionalFormatting sqref="N1335:O1335">
    <cfRule type="cellIs" dxfId="31" priority="47521" operator="lessThan">
      <formula>0</formula>
    </cfRule>
    <cfRule type="cellIs" dxfId="32" priority="33003" operator="lessThan">
      <formula>0</formula>
    </cfRule>
  </conditionalFormatting>
  <conditionalFormatting sqref="P1335">
    <cfRule type="expression" dxfId="30" priority="3967">
      <formula>$L1335=0</formula>
    </cfRule>
  </conditionalFormatting>
  <conditionalFormatting sqref="Q1335:S1335">
    <cfRule type="expression" dxfId="30" priority="11225">
      <formula>$L1335=0</formula>
    </cfRule>
  </conditionalFormatting>
  <conditionalFormatting sqref="R1335:S1335">
    <cfRule type="cellIs" dxfId="31" priority="47520" operator="lessThan">
      <formula>0</formula>
    </cfRule>
    <cfRule type="cellIs" dxfId="32" priority="33002" operator="lessThan">
      <formula>0</formula>
    </cfRule>
  </conditionalFormatting>
  <conditionalFormatting sqref="T1335">
    <cfRule type="expression" dxfId="30" priority="3966">
      <formula>$L1335=0</formula>
    </cfRule>
  </conditionalFormatting>
  <conditionalFormatting sqref="U1335:W1335">
    <cfRule type="expression" dxfId="30" priority="11224">
      <formula>$L1335=0</formula>
    </cfRule>
  </conditionalFormatting>
  <conditionalFormatting sqref="V1335:W1335">
    <cfRule type="cellIs" dxfId="31" priority="47519" operator="lessThan">
      <formula>0</formula>
    </cfRule>
    <cfRule type="cellIs" dxfId="32" priority="33001" operator="lessThan">
      <formula>0</formula>
    </cfRule>
  </conditionalFormatting>
  <conditionalFormatting sqref="X1335">
    <cfRule type="expression" dxfId="30" priority="3965">
      <formula>$L1335=0</formula>
    </cfRule>
  </conditionalFormatting>
  <conditionalFormatting sqref="Y1335:AA1335">
    <cfRule type="expression" dxfId="30" priority="11223">
      <formula>$L1335=0</formula>
    </cfRule>
  </conditionalFormatting>
  <conditionalFormatting sqref="Z1335:AA1335">
    <cfRule type="cellIs" dxfId="31" priority="47518" operator="lessThan">
      <formula>0</formula>
    </cfRule>
    <cfRule type="cellIs" dxfId="32" priority="33000" operator="lessThan">
      <formula>0</formula>
    </cfRule>
  </conditionalFormatting>
  <conditionalFormatting sqref="AB1335">
    <cfRule type="expression" dxfId="30" priority="3964">
      <formula>$L1335=0</formula>
    </cfRule>
  </conditionalFormatting>
  <conditionalFormatting sqref="D1336">
    <cfRule type="expression" dxfId="30" priority="18481">
      <formula>$L1336=0</formula>
    </cfRule>
  </conditionalFormatting>
  <conditionalFormatting sqref="H1336">
    <cfRule type="expression" dxfId="30" priority="18480">
      <formula>$L1336=0</formula>
    </cfRule>
  </conditionalFormatting>
  <conditionalFormatting sqref="L1336">
    <cfRule type="expression" dxfId="30" priority="18479">
      <formula>$L1336=0</formula>
    </cfRule>
  </conditionalFormatting>
  <conditionalFormatting sqref="P1336">
    <cfRule type="expression" dxfId="30" priority="18478">
      <formula>$L1336=0</formula>
    </cfRule>
  </conditionalFormatting>
  <conditionalFormatting sqref="T1336">
    <cfRule type="expression" dxfId="30" priority="18477">
      <formula>$L1336=0</formula>
    </cfRule>
  </conditionalFormatting>
  <conditionalFormatting sqref="X1336">
    <cfRule type="expression" dxfId="30" priority="18476">
      <formula>$L1336=0</formula>
    </cfRule>
  </conditionalFormatting>
  <conditionalFormatting sqref="AB1336">
    <cfRule type="expression" dxfId="30" priority="18475">
      <formula>$L1336=0</formula>
    </cfRule>
  </conditionalFormatting>
  <conditionalFormatting sqref="A1337:C1337">
    <cfRule type="expression" dxfId="30" priority="11222">
      <formula>$L1337=0</formula>
    </cfRule>
  </conditionalFormatting>
  <conditionalFormatting sqref="B1337:C1337">
    <cfRule type="cellIs" dxfId="31" priority="47517" operator="lessThan">
      <formula>0</formula>
    </cfRule>
    <cfRule type="cellIs" dxfId="32" priority="32999" operator="lessThan">
      <formula>0</formula>
    </cfRule>
  </conditionalFormatting>
  <conditionalFormatting sqref="D1337">
    <cfRule type="expression" dxfId="30" priority="3963">
      <formula>$L1337=0</formula>
    </cfRule>
  </conditionalFormatting>
  <conditionalFormatting sqref="E1337:G1337">
    <cfRule type="expression" dxfId="30" priority="11221">
      <formula>$L1337=0</formula>
    </cfRule>
  </conditionalFormatting>
  <conditionalFormatting sqref="F1337:G1337">
    <cfRule type="cellIs" dxfId="31" priority="47516" operator="lessThan">
      <formula>0</formula>
    </cfRule>
    <cfRule type="cellIs" dxfId="32" priority="32998" operator="lessThan">
      <formula>0</formula>
    </cfRule>
  </conditionalFormatting>
  <conditionalFormatting sqref="H1337">
    <cfRule type="expression" dxfId="30" priority="3962">
      <formula>$L1337=0</formula>
    </cfRule>
  </conditionalFormatting>
  <conditionalFormatting sqref="I1337:K1337">
    <cfRule type="expression" dxfId="30" priority="11220">
      <formula>$L1337=0</formula>
    </cfRule>
  </conditionalFormatting>
  <conditionalFormatting sqref="J1337:K1337">
    <cfRule type="cellIs" dxfId="31" priority="47515" operator="lessThan">
      <formula>0</formula>
    </cfRule>
    <cfRule type="cellIs" dxfId="32" priority="32997" operator="lessThan">
      <formula>0</formula>
    </cfRule>
  </conditionalFormatting>
  <conditionalFormatting sqref="L1337">
    <cfRule type="expression" dxfId="30" priority="3961">
      <formula>$L1337=0</formula>
    </cfRule>
  </conditionalFormatting>
  <conditionalFormatting sqref="M1337:O1337">
    <cfRule type="expression" dxfId="30" priority="11219">
      <formula>$L1337=0</formula>
    </cfRule>
  </conditionalFormatting>
  <conditionalFormatting sqref="N1337:O1337">
    <cfRule type="cellIs" dxfId="31" priority="47514" operator="lessThan">
      <formula>0</formula>
    </cfRule>
    <cfRule type="cellIs" dxfId="32" priority="32996" operator="lessThan">
      <formula>0</formula>
    </cfRule>
  </conditionalFormatting>
  <conditionalFormatting sqref="P1337">
    <cfRule type="expression" dxfId="30" priority="3960">
      <formula>$L1337=0</formula>
    </cfRule>
  </conditionalFormatting>
  <conditionalFormatting sqref="Q1337:S1337">
    <cfRule type="expression" dxfId="30" priority="11218">
      <formula>$L1337=0</formula>
    </cfRule>
  </conditionalFormatting>
  <conditionalFormatting sqref="R1337:S1337">
    <cfRule type="cellIs" dxfId="31" priority="47513" operator="lessThan">
      <formula>0</formula>
    </cfRule>
    <cfRule type="cellIs" dxfId="32" priority="32995" operator="lessThan">
      <formula>0</formula>
    </cfRule>
  </conditionalFormatting>
  <conditionalFormatting sqref="T1337">
    <cfRule type="expression" dxfId="30" priority="3959">
      <formula>$L1337=0</formula>
    </cfRule>
  </conditionalFormatting>
  <conditionalFormatting sqref="U1337:W1337">
    <cfRule type="expression" dxfId="30" priority="11217">
      <formula>$L1337=0</formula>
    </cfRule>
  </conditionalFormatting>
  <conditionalFormatting sqref="V1337:W1337">
    <cfRule type="cellIs" dxfId="31" priority="47512" operator="lessThan">
      <formula>0</formula>
    </cfRule>
    <cfRule type="cellIs" dxfId="32" priority="32994" operator="lessThan">
      <formula>0</formula>
    </cfRule>
  </conditionalFormatting>
  <conditionalFormatting sqref="X1337">
    <cfRule type="expression" dxfId="30" priority="3958">
      <formula>$L1337=0</formula>
    </cfRule>
  </conditionalFormatting>
  <conditionalFormatting sqref="Y1337:AA1337">
    <cfRule type="expression" dxfId="30" priority="11216">
      <formula>$L1337=0</formula>
    </cfRule>
  </conditionalFormatting>
  <conditionalFormatting sqref="Z1337:AA1337">
    <cfRule type="cellIs" dxfId="31" priority="47511" operator="lessThan">
      <formula>0</formula>
    </cfRule>
    <cfRule type="cellIs" dxfId="32" priority="32993" operator="lessThan">
      <formula>0</formula>
    </cfRule>
  </conditionalFormatting>
  <conditionalFormatting sqref="AB1337">
    <cfRule type="expression" dxfId="30" priority="3957">
      <formula>$L1337=0</formula>
    </cfRule>
  </conditionalFormatting>
  <conditionalFormatting sqref="D1338">
    <cfRule type="expression" dxfId="30" priority="18474">
      <formula>$L1338=0</formula>
    </cfRule>
  </conditionalFormatting>
  <conditionalFormatting sqref="H1338">
    <cfRule type="expression" dxfId="30" priority="18473">
      <formula>$L1338=0</formula>
    </cfRule>
  </conditionalFormatting>
  <conditionalFormatting sqref="L1338">
    <cfRule type="expression" dxfId="30" priority="18472">
      <formula>$L1338=0</formula>
    </cfRule>
  </conditionalFormatting>
  <conditionalFormatting sqref="P1338">
    <cfRule type="expression" dxfId="30" priority="18471">
      <formula>$L1338=0</formula>
    </cfRule>
  </conditionalFormatting>
  <conditionalFormatting sqref="T1338">
    <cfRule type="expression" dxfId="30" priority="18470">
      <formula>$L1338=0</formula>
    </cfRule>
  </conditionalFormatting>
  <conditionalFormatting sqref="X1338">
    <cfRule type="expression" dxfId="30" priority="18469">
      <formula>$L1338=0</formula>
    </cfRule>
  </conditionalFormatting>
  <conditionalFormatting sqref="AB1338">
    <cfRule type="expression" dxfId="30" priority="18468">
      <formula>$L1338=0</formula>
    </cfRule>
  </conditionalFormatting>
  <conditionalFormatting sqref="A1339:C1339">
    <cfRule type="expression" dxfId="30" priority="11215">
      <formula>$L1339=0</formula>
    </cfRule>
  </conditionalFormatting>
  <conditionalFormatting sqref="B1339:C1339">
    <cfRule type="cellIs" dxfId="31" priority="47510" operator="lessThan">
      <formula>0</formula>
    </cfRule>
    <cfRule type="cellIs" dxfId="32" priority="32992" operator="lessThan">
      <formula>0</formula>
    </cfRule>
  </conditionalFormatting>
  <conditionalFormatting sqref="D1339">
    <cfRule type="expression" dxfId="30" priority="3956">
      <formula>$L1339=0</formula>
    </cfRule>
  </conditionalFormatting>
  <conditionalFormatting sqref="E1339:G1339">
    <cfRule type="expression" dxfId="30" priority="11214">
      <formula>$L1339=0</formula>
    </cfRule>
  </conditionalFormatting>
  <conditionalFormatting sqref="F1339:G1339">
    <cfRule type="cellIs" dxfId="31" priority="47509" operator="lessThan">
      <formula>0</formula>
    </cfRule>
    <cfRule type="cellIs" dxfId="32" priority="32991" operator="lessThan">
      <formula>0</formula>
    </cfRule>
  </conditionalFormatting>
  <conditionalFormatting sqref="H1339">
    <cfRule type="expression" dxfId="30" priority="3955">
      <formula>$L1339=0</formula>
    </cfRule>
  </conditionalFormatting>
  <conditionalFormatting sqref="I1339:K1339">
    <cfRule type="expression" dxfId="30" priority="11213">
      <formula>$L1339=0</formula>
    </cfRule>
  </conditionalFormatting>
  <conditionalFormatting sqref="J1339:K1339">
    <cfRule type="cellIs" dxfId="31" priority="47508" operator="lessThan">
      <formula>0</formula>
    </cfRule>
    <cfRule type="cellIs" dxfId="32" priority="32990" operator="lessThan">
      <formula>0</formula>
    </cfRule>
  </conditionalFormatting>
  <conditionalFormatting sqref="L1339">
    <cfRule type="expression" dxfId="30" priority="3954">
      <formula>$L1339=0</formula>
    </cfRule>
  </conditionalFormatting>
  <conditionalFormatting sqref="M1339:O1339">
    <cfRule type="expression" dxfId="30" priority="11212">
      <formula>$L1339=0</formula>
    </cfRule>
  </conditionalFormatting>
  <conditionalFormatting sqref="N1339:O1339">
    <cfRule type="cellIs" dxfId="31" priority="47507" operator="lessThan">
      <formula>0</formula>
    </cfRule>
    <cfRule type="cellIs" dxfId="32" priority="32989" operator="lessThan">
      <formula>0</formula>
    </cfRule>
  </conditionalFormatting>
  <conditionalFormatting sqref="P1339">
    <cfRule type="expression" dxfId="30" priority="3953">
      <formula>$L1339=0</formula>
    </cfRule>
  </conditionalFormatting>
  <conditionalFormatting sqref="Q1339:S1339">
    <cfRule type="expression" dxfId="30" priority="11211">
      <formula>$L1339=0</formula>
    </cfRule>
  </conditionalFormatting>
  <conditionalFormatting sqref="R1339:S1339">
    <cfRule type="cellIs" dxfId="31" priority="47506" operator="lessThan">
      <formula>0</formula>
    </cfRule>
    <cfRule type="cellIs" dxfId="32" priority="32988" operator="lessThan">
      <formula>0</formula>
    </cfRule>
  </conditionalFormatting>
  <conditionalFormatting sqref="T1339">
    <cfRule type="expression" dxfId="30" priority="3952">
      <formula>$L1339=0</formula>
    </cfRule>
  </conditionalFormatting>
  <conditionalFormatting sqref="U1339:W1339">
    <cfRule type="expression" dxfId="30" priority="11210">
      <formula>$L1339=0</formula>
    </cfRule>
  </conditionalFormatting>
  <conditionalFormatting sqref="V1339:W1339">
    <cfRule type="cellIs" dxfId="31" priority="47505" operator="lessThan">
      <formula>0</formula>
    </cfRule>
    <cfRule type="cellIs" dxfId="32" priority="32987" operator="lessThan">
      <formula>0</formula>
    </cfRule>
  </conditionalFormatting>
  <conditionalFormatting sqref="X1339">
    <cfRule type="expression" dxfId="30" priority="3951">
      <formula>$L1339=0</formula>
    </cfRule>
  </conditionalFormatting>
  <conditionalFormatting sqref="Y1339:AA1339">
    <cfRule type="expression" dxfId="30" priority="11209">
      <formula>$L1339=0</formula>
    </cfRule>
  </conditionalFormatting>
  <conditionalFormatting sqref="Z1339:AA1339">
    <cfRule type="cellIs" dxfId="31" priority="47504" operator="lessThan">
      <formula>0</formula>
    </cfRule>
    <cfRule type="cellIs" dxfId="32" priority="32986" operator="lessThan">
      <formula>0</formula>
    </cfRule>
  </conditionalFormatting>
  <conditionalFormatting sqref="AB1339">
    <cfRule type="expression" dxfId="30" priority="3950">
      <formula>$L1339=0</formula>
    </cfRule>
  </conditionalFormatting>
  <conditionalFormatting sqref="D1340">
    <cfRule type="expression" dxfId="30" priority="18467">
      <formula>$L1340=0</formula>
    </cfRule>
  </conditionalFormatting>
  <conditionalFormatting sqref="H1340">
    <cfRule type="expression" dxfId="30" priority="18466">
      <formula>$L1340=0</formula>
    </cfRule>
  </conditionalFormatting>
  <conditionalFormatting sqref="L1340">
    <cfRule type="expression" dxfId="30" priority="18465">
      <formula>$L1340=0</formula>
    </cfRule>
  </conditionalFormatting>
  <conditionalFormatting sqref="P1340">
    <cfRule type="expression" dxfId="30" priority="18464">
      <formula>$L1340=0</formula>
    </cfRule>
  </conditionalFormatting>
  <conditionalFormatting sqref="T1340">
    <cfRule type="expression" dxfId="30" priority="18463">
      <formula>$L1340=0</formula>
    </cfRule>
  </conditionalFormatting>
  <conditionalFormatting sqref="X1340">
    <cfRule type="expression" dxfId="30" priority="18462">
      <formula>$L1340=0</formula>
    </cfRule>
  </conditionalFormatting>
  <conditionalFormatting sqref="AB1340">
    <cfRule type="expression" dxfId="30" priority="18461">
      <formula>$L1340=0</formula>
    </cfRule>
  </conditionalFormatting>
  <conditionalFormatting sqref="A1341:C1341">
    <cfRule type="expression" dxfId="30" priority="11208">
      <formula>$L1341=0</formula>
    </cfRule>
  </conditionalFormatting>
  <conditionalFormatting sqref="B1341:C1341">
    <cfRule type="cellIs" dxfId="31" priority="47503" operator="lessThan">
      <formula>0</formula>
    </cfRule>
    <cfRule type="cellIs" dxfId="32" priority="32985" operator="lessThan">
      <formula>0</formula>
    </cfRule>
  </conditionalFormatting>
  <conditionalFormatting sqref="D1341">
    <cfRule type="expression" dxfId="30" priority="3949">
      <formula>$L1341=0</formula>
    </cfRule>
  </conditionalFormatting>
  <conditionalFormatting sqref="E1341:G1341">
    <cfRule type="expression" dxfId="30" priority="11207">
      <formula>$L1341=0</formula>
    </cfRule>
  </conditionalFormatting>
  <conditionalFormatting sqref="F1341:G1341">
    <cfRule type="cellIs" dxfId="31" priority="47502" operator="lessThan">
      <formula>0</formula>
    </cfRule>
    <cfRule type="cellIs" dxfId="32" priority="32984" operator="lessThan">
      <formula>0</formula>
    </cfRule>
  </conditionalFormatting>
  <conditionalFormatting sqref="H1341">
    <cfRule type="expression" dxfId="30" priority="3948">
      <formula>$L1341=0</formula>
    </cfRule>
  </conditionalFormatting>
  <conditionalFormatting sqref="I1341:K1341">
    <cfRule type="expression" dxfId="30" priority="11206">
      <formula>$L1341=0</formula>
    </cfRule>
  </conditionalFormatting>
  <conditionalFormatting sqref="J1341:K1341">
    <cfRule type="cellIs" dxfId="31" priority="47501" operator="lessThan">
      <formula>0</formula>
    </cfRule>
    <cfRule type="cellIs" dxfId="32" priority="32983" operator="lessThan">
      <formula>0</formula>
    </cfRule>
  </conditionalFormatting>
  <conditionalFormatting sqref="L1341">
    <cfRule type="expression" dxfId="30" priority="3947">
      <formula>$L1341=0</formula>
    </cfRule>
  </conditionalFormatting>
  <conditionalFormatting sqref="M1341:O1341">
    <cfRule type="expression" dxfId="30" priority="11205">
      <formula>$L1341=0</formula>
    </cfRule>
  </conditionalFormatting>
  <conditionalFormatting sqref="N1341:O1341">
    <cfRule type="cellIs" dxfId="31" priority="47500" operator="lessThan">
      <formula>0</formula>
    </cfRule>
    <cfRule type="cellIs" dxfId="32" priority="32982" operator="lessThan">
      <formula>0</formula>
    </cfRule>
  </conditionalFormatting>
  <conditionalFormatting sqref="P1341">
    <cfRule type="expression" dxfId="30" priority="3946">
      <formula>$L1341=0</formula>
    </cfRule>
  </conditionalFormatting>
  <conditionalFormatting sqref="Q1341:S1341">
    <cfRule type="expression" dxfId="30" priority="11204">
      <formula>$L1341=0</formula>
    </cfRule>
  </conditionalFormatting>
  <conditionalFormatting sqref="R1341:S1341">
    <cfRule type="cellIs" dxfId="31" priority="47499" operator="lessThan">
      <formula>0</formula>
    </cfRule>
    <cfRule type="cellIs" dxfId="32" priority="32981" operator="lessThan">
      <formula>0</formula>
    </cfRule>
  </conditionalFormatting>
  <conditionalFormatting sqref="T1341">
    <cfRule type="expression" dxfId="30" priority="3945">
      <formula>$L1341=0</formula>
    </cfRule>
  </conditionalFormatting>
  <conditionalFormatting sqref="U1341:W1341">
    <cfRule type="expression" dxfId="30" priority="11203">
      <formula>$L1341=0</formula>
    </cfRule>
  </conditionalFormatting>
  <conditionalFormatting sqref="V1341:W1341">
    <cfRule type="cellIs" dxfId="31" priority="47498" operator="lessThan">
      <formula>0</formula>
    </cfRule>
    <cfRule type="cellIs" dxfId="32" priority="32980" operator="lessThan">
      <formula>0</formula>
    </cfRule>
  </conditionalFormatting>
  <conditionalFormatting sqref="X1341">
    <cfRule type="expression" dxfId="30" priority="3944">
      <formula>$L1341=0</formula>
    </cfRule>
  </conditionalFormatting>
  <conditionalFormatting sqref="Y1341:AA1341">
    <cfRule type="expression" dxfId="30" priority="11202">
      <formula>$L1341=0</formula>
    </cfRule>
  </conditionalFormatting>
  <conditionalFormatting sqref="Z1341:AA1341">
    <cfRule type="cellIs" dxfId="31" priority="47497" operator="lessThan">
      <formula>0</formula>
    </cfRule>
    <cfRule type="cellIs" dxfId="32" priority="32979" operator="lessThan">
      <formula>0</formula>
    </cfRule>
  </conditionalFormatting>
  <conditionalFormatting sqref="AB1341">
    <cfRule type="expression" dxfId="30" priority="3943">
      <formula>$L1341=0</formula>
    </cfRule>
  </conditionalFormatting>
  <conditionalFormatting sqref="D1342">
    <cfRule type="expression" dxfId="30" priority="18460">
      <formula>$L1342=0</formula>
    </cfRule>
  </conditionalFormatting>
  <conditionalFormatting sqref="H1342">
    <cfRule type="expression" dxfId="30" priority="18459">
      <formula>$L1342=0</formula>
    </cfRule>
  </conditionalFormatting>
  <conditionalFormatting sqref="L1342">
    <cfRule type="expression" dxfId="30" priority="18458">
      <formula>$L1342=0</formula>
    </cfRule>
  </conditionalFormatting>
  <conditionalFormatting sqref="P1342">
    <cfRule type="expression" dxfId="30" priority="18457">
      <formula>$L1342=0</formula>
    </cfRule>
  </conditionalFormatting>
  <conditionalFormatting sqref="T1342">
    <cfRule type="expression" dxfId="30" priority="18456">
      <formula>$L1342=0</formula>
    </cfRule>
  </conditionalFormatting>
  <conditionalFormatting sqref="X1342">
    <cfRule type="expression" dxfId="30" priority="18455">
      <formula>$L1342=0</formula>
    </cfRule>
  </conditionalFormatting>
  <conditionalFormatting sqref="AB1342">
    <cfRule type="expression" dxfId="30" priority="18454">
      <formula>$L1342=0</formula>
    </cfRule>
  </conditionalFormatting>
  <conditionalFormatting sqref="A1343:C1343">
    <cfRule type="expression" dxfId="30" priority="11201">
      <formula>$L1343=0</formula>
    </cfRule>
  </conditionalFormatting>
  <conditionalFormatting sqref="B1343:C1343">
    <cfRule type="cellIs" dxfId="31" priority="47496" operator="lessThan">
      <formula>0</formula>
    </cfRule>
    <cfRule type="cellIs" dxfId="32" priority="32978" operator="lessThan">
      <formula>0</formula>
    </cfRule>
  </conditionalFormatting>
  <conditionalFormatting sqref="D1343">
    <cfRule type="expression" dxfId="30" priority="3942">
      <formula>$L1343=0</formula>
    </cfRule>
  </conditionalFormatting>
  <conditionalFormatting sqref="E1343:G1343">
    <cfRule type="expression" dxfId="30" priority="11200">
      <formula>$L1343=0</formula>
    </cfRule>
  </conditionalFormatting>
  <conditionalFormatting sqref="F1343:G1343">
    <cfRule type="cellIs" dxfId="31" priority="47495" operator="lessThan">
      <formula>0</formula>
    </cfRule>
    <cfRule type="cellIs" dxfId="32" priority="32977" operator="lessThan">
      <formula>0</formula>
    </cfRule>
  </conditionalFormatting>
  <conditionalFormatting sqref="H1343">
    <cfRule type="expression" dxfId="30" priority="3941">
      <formula>$L1343=0</formula>
    </cfRule>
  </conditionalFormatting>
  <conditionalFormatting sqref="I1343:K1343">
    <cfRule type="expression" dxfId="30" priority="11199">
      <formula>$L1343=0</formula>
    </cfRule>
  </conditionalFormatting>
  <conditionalFormatting sqref="J1343:K1343">
    <cfRule type="cellIs" dxfId="31" priority="47494" operator="lessThan">
      <formula>0</formula>
    </cfRule>
    <cfRule type="cellIs" dxfId="32" priority="32976" operator="lessThan">
      <formula>0</formula>
    </cfRule>
  </conditionalFormatting>
  <conditionalFormatting sqref="L1343">
    <cfRule type="expression" dxfId="30" priority="3940">
      <formula>$L1343=0</formula>
    </cfRule>
  </conditionalFormatting>
  <conditionalFormatting sqref="M1343:O1343">
    <cfRule type="expression" dxfId="30" priority="11198">
      <formula>$L1343=0</formula>
    </cfRule>
  </conditionalFormatting>
  <conditionalFormatting sqref="N1343:O1343">
    <cfRule type="cellIs" dxfId="31" priority="47493" operator="lessThan">
      <formula>0</formula>
    </cfRule>
    <cfRule type="cellIs" dxfId="32" priority="32975" operator="lessThan">
      <formula>0</formula>
    </cfRule>
  </conditionalFormatting>
  <conditionalFormatting sqref="P1343">
    <cfRule type="expression" dxfId="30" priority="3939">
      <formula>$L1343=0</formula>
    </cfRule>
  </conditionalFormatting>
  <conditionalFormatting sqref="Q1343:S1343">
    <cfRule type="expression" dxfId="30" priority="11197">
      <formula>$L1343=0</formula>
    </cfRule>
  </conditionalFormatting>
  <conditionalFormatting sqref="R1343:S1343">
    <cfRule type="cellIs" dxfId="31" priority="47492" operator="lessThan">
      <formula>0</formula>
    </cfRule>
    <cfRule type="cellIs" dxfId="32" priority="32974" operator="lessThan">
      <formula>0</formula>
    </cfRule>
  </conditionalFormatting>
  <conditionalFormatting sqref="T1343">
    <cfRule type="expression" dxfId="30" priority="3938">
      <formula>$L1343=0</formula>
    </cfRule>
  </conditionalFormatting>
  <conditionalFormatting sqref="U1343:W1343">
    <cfRule type="expression" dxfId="30" priority="11196">
      <formula>$L1343=0</formula>
    </cfRule>
  </conditionalFormatting>
  <conditionalFormatting sqref="V1343:W1343">
    <cfRule type="cellIs" dxfId="31" priority="47491" operator="lessThan">
      <formula>0</formula>
    </cfRule>
    <cfRule type="cellIs" dxfId="32" priority="32973" operator="lessThan">
      <formula>0</formula>
    </cfRule>
  </conditionalFormatting>
  <conditionalFormatting sqref="X1343">
    <cfRule type="expression" dxfId="30" priority="3937">
      <formula>$L1343=0</formula>
    </cfRule>
  </conditionalFormatting>
  <conditionalFormatting sqref="Y1343:AA1343">
    <cfRule type="expression" dxfId="30" priority="11195">
      <formula>$L1343=0</formula>
    </cfRule>
  </conditionalFormatting>
  <conditionalFormatting sqref="Z1343:AA1343">
    <cfRule type="cellIs" dxfId="31" priority="47490" operator="lessThan">
      <formula>0</formula>
    </cfRule>
    <cfRule type="cellIs" dxfId="32" priority="32972" operator="lessThan">
      <formula>0</formula>
    </cfRule>
  </conditionalFormatting>
  <conditionalFormatting sqref="AB1343">
    <cfRule type="expression" dxfId="30" priority="3936">
      <formula>$L1343=0</formula>
    </cfRule>
  </conditionalFormatting>
  <conditionalFormatting sqref="D1344">
    <cfRule type="expression" dxfId="30" priority="18453">
      <formula>$L1344=0</formula>
    </cfRule>
  </conditionalFormatting>
  <conditionalFormatting sqref="H1344">
    <cfRule type="expression" dxfId="30" priority="18452">
      <formula>$L1344=0</formula>
    </cfRule>
  </conditionalFormatting>
  <conditionalFormatting sqref="L1344">
    <cfRule type="expression" dxfId="30" priority="18451">
      <formula>$L1344=0</formula>
    </cfRule>
  </conditionalFormatting>
  <conditionalFormatting sqref="P1344">
    <cfRule type="expression" dxfId="30" priority="18450">
      <formula>$L1344=0</formula>
    </cfRule>
  </conditionalFormatting>
  <conditionalFormatting sqref="T1344">
    <cfRule type="expression" dxfId="30" priority="18449">
      <formula>$L1344=0</formula>
    </cfRule>
  </conditionalFormatting>
  <conditionalFormatting sqref="X1344">
    <cfRule type="expression" dxfId="30" priority="18448">
      <formula>$L1344=0</formula>
    </cfRule>
  </conditionalFormatting>
  <conditionalFormatting sqref="AB1344">
    <cfRule type="expression" dxfId="30" priority="18447">
      <formula>$L1344=0</formula>
    </cfRule>
  </conditionalFormatting>
  <conditionalFormatting sqref="A1345:C1345">
    <cfRule type="expression" dxfId="30" priority="11194">
      <formula>$L1345=0</formula>
    </cfRule>
  </conditionalFormatting>
  <conditionalFormatting sqref="B1345:C1345">
    <cfRule type="cellIs" dxfId="31" priority="47489" operator="lessThan">
      <formula>0</formula>
    </cfRule>
    <cfRule type="cellIs" dxfId="32" priority="32971" operator="lessThan">
      <formula>0</formula>
    </cfRule>
  </conditionalFormatting>
  <conditionalFormatting sqref="D1345">
    <cfRule type="expression" dxfId="30" priority="3935">
      <formula>$L1345=0</formula>
    </cfRule>
  </conditionalFormatting>
  <conditionalFormatting sqref="E1345:G1345">
    <cfRule type="expression" dxfId="30" priority="11193">
      <formula>$L1345=0</formula>
    </cfRule>
  </conditionalFormatting>
  <conditionalFormatting sqref="F1345:G1345">
    <cfRule type="cellIs" dxfId="31" priority="47488" operator="lessThan">
      <formula>0</formula>
    </cfRule>
    <cfRule type="cellIs" dxfId="32" priority="32970" operator="lessThan">
      <formula>0</formula>
    </cfRule>
  </conditionalFormatting>
  <conditionalFormatting sqref="H1345">
    <cfRule type="expression" dxfId="30" priority="3934">
      <formula>$L1345=0</formula>
    </cfRule>
  </conditionalFormatting>
  <conditionalFormatting sqref="I1345:K1345">
    <cfRule type="expression" dxfId="30" priority="11192">
      <formula>$L1345=0</formula>
    </cfRule>
  </conditionalFormatting>
  <conditionalFormatting sqref="J1345:K1345">
    <cfRule type="cellIs" dxfId="31" priority="47487" operator="lessThan">
      <formula>0</formula>
    </cfRule>
    <cfRule type="cellIs" dxfId="32" priority="32969" operator="lessThan">
      <formula>0</formula>
    </cfRule>
  </conditionalFormatting>
  <conditionalFormatting sqref="L1345">
    <cfRule type="expression" dxfId="30" priority="3933">
      <formula>$L1345=0</formula>
    </cfRule>
  </conditionalFormatting>
  <conditionalFormatting sqref="M1345:O1345">
    <cfRule type="expression" dxfId="30" priority="11191">
      <formula>$L1345=0</formula>
    </cfRule>
  </conditionalFormatting>
  <conditionalFormatting sqref="N1345:O1345">
    <cfRule type="cellIs" dxfId="31" priority="47486" operator="lessThan">
      <formula>0</formula>
    </cfRule>
    <cfRule type="cellIs" dxfId="32" priority="32968" operator="lessThan">
      <formula>0</formula>
    </cfRule>
  </conditionalFormatting>
  <conditionalFormatting sqref="P1345">
    <cfRule type="expression" dxfId="30" priority="3932">
      <formula>$L1345=0</formula>
    </cfRule>
  </conditionalFormatting>
  <conditionalFormatting sqref="Q1345:S1345">
    <cfRule type="expression" dxfId="30" priority="11190">
      <formula>$L1345=0</formula>
    </cfRule>
  </conditionalFormatting>
  <conditionalFormatting sqref="R1345:S1345">
    <cfRule type="cellIs" dxfId="31" priority="47485" operator="lessThan">
      <formula>0</formula>
    </cfRule>
    <cfRule type="cellIs" dxfId="32" priority="32967" operator="lessThan">
      <formula>0</formula>
    </cfRule>
  </conditionalFormatting>
  <conditionalFormatting sqref="T1345">
    <cfRule type="expression" dxfId="30" priority="3931">
      <formula>$L1345=0</formula>
    </cfRule>
  </conditionalFormatting>
  <conditionalFormatting sqref="U1345:W1345">
    <cfRule type="expression" dxfId="30" priority="11189">
      <formula>$L1345=0</formula>
    </cfRule>
  </conditionalFormatting>
  <conditionalFormatting sqref="V1345:W1345">
    <cfRule type="cellIs" dxfId="31" priority="47484" operator="lessThan">
      <formula>0</formula>
    </cfRule>
    <cfRule type="cellIs" dxfId="32" priority="32966" operator="lessThan">
      <formula>0</formula>
    </cfRule>
  </conditionalFormatting>
  <conditionalFormatting sqref="X1345">
    <cfRule type="expression" dxfId="30" priority="3930">
      <formula>$L1345=0</formula>
    </cfRule>
  </conditionalFormatting>
  <conditionalFormatting sqref="Y1345:AA1345">
    <cfRule type="expression" dxfId="30" priority="11188">
      <formula>$L1345=0</formula>
    </cfRule>
  </conditionalFormatting>
  <conditionalFormatting sqref="Z1345:AA1345">
    <cfRule type="cellIs" dxfId="31" priority="47483" operator="lessThan">
      <formula>0</formula>
    </cfRule>
    <cfRule type="cellIs" dxfId="32" priority="32965" operator="lessThan">
      <formula>0</formula>
    </cfRule>
  </conditionalFormatting>
  <conditionalFormatting sqref="AB1345">
    <cfRule type="expression" dxfId="30" priority="3929">
      <formula>$L1345=0</formula>
    </cfRule>
  </conditionalFormatting>
  <conditionalFormatting sqref="D1346">
    <cfRule type="expression" dxfId="30" priority="18446">
      <formula>$L1346=0</formula>
    </cfRule>
  </conditionalFormatting>
  <conditionalFormatting sqref="H1346">
    <cfRule type="expression" dxfId="30" priority="18445">
      <formula>$L1346=0</formula>
    </cfRule>
  </conditionalFormatting>
  <conditionalFormatting sqref="L1346">
    <cfRule type="expression" dxfId="30" priority="18444">
      <formula>$L1346=0</formula>
    </cfRule>
  </conditionalFormatting>
  <conditionalFormatting sqref="P1346">
    <cfRule type="expression" dxfId="30" priority="18443">
      <formula>$L1346=0</formula>
    </cfRule>
  </conditionalFormatting>
  <conditionalFormatting sqref="T1346">
    <cfRule type="expression" dxfId="30" priority="18442">
      <formula>$L1346=0</formula>
    </cfRule>
  </conditionalFormatting>
  <conditionalFormatting sqref="X1346">
    <cfRule type="expression" dxfId="30" priority="18441">
      <formula>$L1346=0</formula>
    </cfRule>
  </conditionalFormatting>
  <conditionalFormatting sqref="AB1346">
    <cfRule type="expression" dxfId="30" priority="18440">
      <formula>$L1346=0</formula>
    </cfRule>
  </conditionalFormatting>
  <conditionalFormatting sqref="A1347:C1347">
    <cfRule type="expression" dxfId="30" priority="11187">
      <formula>$L1347=0</formula>
    </cfRule>
  </conditionalFormatting>
  <conditionalFormatting sqref="B1347:C1347">
    <cfRule type="cellIs" dxfId="31" priority="47482" operator="lessThan">
      <formula>0</formula>
    </cfRule>
    <cfRule type="cellIs" dxfId="32" priority="32964" operator="lessThan">
      <formula>0</formula>
    </cfRule>
  </conditionalFormatting>
  <conditionalFormatting sqref="D1347">
    <cfRule type="expression" dxfId="30" priority="3928">
      <formula>$L1347=0</formula>
    </cfRule>
  </conditionalFormatting>
  <conditionalFormatting sqref="E1347:G1347">
    <cfRule type="expression" dxfId="30" priority="11186">
      <formula>$L1347=0</formula>
    </cfRule>
  </conditionalFormatting>
  <conditionalFormatting sqref="F1347:G1347">
    <cfRule type="cellIs" dxfId="31" priority="47481" operator="lessThan">
      <formula>0</formula>
    </cfRule>
    <cfRule type="cellIs" dxfId="32" priority="32963" operator="lessThan">
      <formula>0</formula>
    </cfRule>
  </conditionalFormatting>
  <conditionalFormatting sqref="H1347">
    <cfRule type="expression" dxfId="30" priority="3927">
      <formula>$L1347=0</formula>
    </cfRule>
  </conditionalFormatting>
  <conditionalFormatting sqref="I1347:K1347">
    <cfRule type="expression" dxfId="30" priority="11185">
      <formula>$L1347=0</formula>
    </cfRule>
  </conditionalFormatting>
  <conditionalFormatting sqref="J1347:K1347">
    <cfRule type="cellIs" dxfId="31" priority="47480" operator="lessThan">
      <formula>0</formula>
    </cfRule>
    <cfRule type="cellIs" dxfId="32" priority="32962" operator="lessThan">
      <formula>0</formula>
    </cfRule>
  </conditionalFormatting>
  <conditionalFormatting sqref="L1347">
    <cfRule type="expression" dxfId="30" priority="3926">
      <formula>$L1347=0</formula>
    </cfRule>
  </conditionalFormatting>
  <conditionalFormatting sqref="M1347:O1347">
    <cfRule type="expression" dxfId="30" priority="11184">
      <formula>$L1347=0</formula>
    </cfRule>
  </conditionalFormatting>
  <conditionalFormatting sqref="N1347:O1347">
    <cfRule type="cellIs" dxfId="31" priority="47479" operator="lessThan">
      <formula>0</formula>
    </cfRule>
    <cfRule type="cellIs" dxfId="32" priority="32961" operator="lessThan">
      <formula>0</formula>
    </cfRule>
  </conditionalFormatting>
  <conditionalFormatting sqref="P1347">
    <cfRule type="expression" dxfId="30" priority="3925">
      <formula>$L1347=0</formula>
    </cfRule>
  </conditionalFormatting>
  <conditionalFormatting sqref="Q1347:S1347">
    <cfRule type="expression" dxfId="30" priority="11183">
      <formula>$L1347=0</formula>
    </cfRule>
  </conditionalFormatting>
  <conditionalFormatting sqref="R1347:S1347">
    <cfRule type="cellIs" dxfId="31" priority="47478" operator="lessThan">
      <formula>0</formula>
    </cfRule>
    <cfRule type="cellIs" dxfId="32" priority="32960" operator="lessThan">
      <formula>0</formula>
    </cfRule>
  </conditionalFormatting>
  <conditionalFormatting sqref="T1347">
    <cfRule type="expression" dxfId="30" priority="3924">
      <formula>$L1347=0</formula>
    </cfRule>
  </conditionalFormatting>
  <conditionalFormatting sqref="U1347:W1347">
    <cfRule type="expression" dxfId="30" priority="11182">
      <formula>$L1347=0</formula>
    </cfRule>
  </conditionalFormatting>
  <conditionalFormatting sqref="V1347:W1347">
    <cfRule type="cellIs" dxfId="31" priority="47477" operator="lessThan">
      <formula>0</formula>
    </cfRule>
    <cfRule type="cellIs" dxfId="32" priority="32959" operator="lessThan">
      <formula>0</formula>
    </cfRule>
  </conditionalFormatting>
  <conditionalFormatting sqref="X1347">
    <cfRule type="expression" dxfId="30" priority="3923">
      <formula>$L1347=0</formula>
    </cfRule>
  </conditionalFormatting>
  <conditionalFormatting sqref="Y1347:AA1347">
    <cfRule type="expression" dxfId="30" priority="11181">
      <formula>$L1347=0</formula>
    </cfRule>
  </conditionalFormatting>
  <conditionalFormatting sqref="Z1347:AA1347">
    <cfRule type="cellIs" dxfId="31" priority="47476" operator="lessThan">
      <formula>0</formula>
    </cfRule>
    <cfRule type="cellIs" dxfId="32" priority="32958" operator="lessThan">
      <formula>0</formula>
    </cfRule>
  </conditionalFormatting>
  <conditionalFormatting sqref="AB1347">
    <cfRule type="expression" dxfId="30" priority="3922">
      <formula>$L1347=0</formula>
    </cfRule>
  </conditionalFormatting>
  <conditionalFormatting sqref="D1348">
    <cfRule type="expression" dxfId="30" priority="18439">
      <formula>$L1348=0</formula>
    </cfRule>
  </conditionalFormatting>
  <conditionalFormatting sqref="H1348">
    <cfRule type="expression" dxfId="30" priority="18438">
      <formula>$L1348=0</formula>
    </cfRule>
  </conditionalFormatting>
  <conditionalFormatting sqref="L1348">
    <cfRule type="expression" dxfId="30" priority="18437">
      <formula>$L1348=0</formula>
    </cfRule>
  </conditionalFormatting>
  <conditionalFormatting sqref="P1348">
    <cfRule type="expression" dxfId="30" priority="18436">
      <formula>$L1348=0</formula>
    </cfRule>
  </conditionalFormatting>
  <conditionalFormatting sqref="T1348">
    <cfRule type="expression" dxfId="30" priority="18435">
      <formula>$L1348=0</formula>
    </cfRule>
  </conditionalFormatting>
  <conditionalFormatting sqref="X1348">
    <cfRule type="expression" dxfId="30" priority="18434">
      <formula>$L1348=0</formula>
    </cfRule>
  </conditionalFormatting>
  <conditionalFormatting sqref="AB1348">
    <cfRule type="expression" dxfId="30" priority="18433">
      <formula>$L1348=0</formula>
    </cfRule>
  </conditionalFormatting>
  <conditionalFormatting sqref="A1349:C1349">
    <cfRule type="expression" dxfId="30" priority="11180">
      <formula>$L1349=0</formula>
    </cfRule>
  </conditionalFormatting>
  <conditionalFormatting sqref="B1349:C1349">
    <cfRule type="cellIs" dxfId="31" priority="47475" operator="lessThan">
      <formula>0</formula>
    </cfRule>
    <cfRule type="cellIs" dxfId="32" priority="32957" operator="lessThan">
      <formula>0</formula>
    </cfRule>
  </conditionalFormatting>
  <conditionalFormatting sqref="D1349">
    <cfRule type="expression" dxfId="30" priority="3921">
      <formula>$L1349=0</formula>
    </cfRule>
  </conditionalFormatting>
  <conditionalFormatting sqref="E1349:G1349">
    <cfRule type="expression" dxfId="30" priority="11179">
      <formula>$L1349=0</formula>
    </cfRule>
  </conditionalFormatting>
  <conditionalFormatting sqref="F1349:G1349">
    <cfRule type="cellIs" dxfId="31" priority="47474" operator="lessThan">
      <formula>0</formula>
    </cfRule>
    <cfRule type="cellIs" dxfId="32" priority="32956" operator="lessThan">
      <formula>0</formula>
    </cfRule>
  </conditionalFormatting>
  <conditionalFormatting sqref="H1349">
    <cfRule type="expression" dxfId="30" priority="3920">
      <formula>$L1349=0</formula>
    </cfRule>
  </conditionalFormatting>
  <conditionalFormatting sqref="I1349:K1349">
    <cfRule type="expression" dxfId="30" priority="11178">
      <formula>$L1349=0</formula>
    </cfRule>
  </conditionalFormatting>
  <conditionalFormatting sqref="J1349:K1349">
    <cfRule type="cellIs" dxfId="31" priority="47473" operator="lessThan">
      <formula>0</formula>
    </cfRule>
    <cfRule type="cellIs" dxfId="32" priority="32955" operator="lessThan">
      <formula>0</formula>
    </cfRule>
  </conditionalFormatting>
  <conditionalFormatting sqref="L1349">
    <cfRule type="expression" dxfId="30" priority="3919">
      <formula>$L1349=0</formula>
    </cfRule>
  </conditionalFormatting>
  <conditionalFormatting sqref="M1349:O1349">
    <cfRule type="expression" dxfId="30" priority="11177">
      <formula>$L1349=0</formula>
    </cfRule>
  </conditionalFormatting>
  <conditionalFormatting sqref="N1349:O1349">
    <cfRule type="cellIs" dxfId="31" priority="47472" operator="lessThan">
      <formula>0</formula>
    </cfRule>
    <cfRule type="cellIs" dxfId="32" priority="32954" operator="lessThan">
      <formula>0</formula>
    </cfRule>
  </conditionalFormatting>
  <conditionalFormatting sqref="P1349">
    <cfRule type="expression" dxfId="30" priority="3918">
      <formula>$L1349=0</formula>
    </cfRule>
  </conditionalFormatting>
  <conditionalFormatting sqref="Q1349:S1349">
    <cfRule type="expression" dxfId="30" priority="11176">
      <formula>$L1349=0</formula>
    </cfRule>
  </conditionalFormatting>
  <conditionalFormatting sqref="R1349:S1349">
    <cfRule type="cellIs" dxfId="31" priority="47471" operator="lessThan">
      <formula>0</formula>
    </cfRule>
    <cfRule type="cellIs" dxfId="32" priority="32953" operator="lessThan">
      <formula>0</formula>
    </cfRule>
  </conditionalFormatting>
  <conditionalFormatting sqref="T1349">
    <cfRule type="expression" dxfId="30" priority="3917">
      <formula>$L1349=0</formula>
    </cfRule>
  </conditionalFormatting>
  <conditionalFormatting sqref="U1349:W1349">
    <cfRule type="expression" dxfId="30" priority="11175">
      <formula>$L1349=0</formula>
    </cfRule>
  </conditionalFormatting>
  <conditionalFormatting sqref="V1349:W1349">
    <cfRule type="cellIs" dxfId="31" priority="47470" operator="lessThan">
      <formula>0</formula>
    </cfRule>
    <cfRule type="cellIs" dxfId="32" priority="32952" operator="lessThan">
      <formula>0</formula>
    </cfRule>
  </conditionalFormatting>
  <conditionalFormatting sqref="X1349">
    <cfRule type="expression" dxfId="30" priority="3916">
      <formula>$L1349=0</formula>
    </cfRule>
  </conditionalFormatting>
  <conditionalFormatting sqref="Y1349:AA1349">
    <cfRule type="expression" dxfId="30" priority="11174">
      <formula>$L1349=0</formula>
    </cfRule>
  </conditionalFormatting>
  <conditionalFormatting sqref="Z1349:AA1349">
    <cfRule type="cellIs" dxfId="31" priority="47469" operator="lessThan">
      <formula>0</formula>
    </cfRule>
    <cfRule type="cellIs" dxfId="32" priority="32951" operator="lessThan">
      <formula>0</formula>
    </cfRule>
  </conditionalFormatting>
  <conditionalFormatting sqref="AB1349">
    <cfRule type="expression" dxfId="30" priority="3915">
      <formula>$L1349=0</formula>
    </cfRule>
  </conditionalFormatting>
  <conditionalFormatting sqref="D1350">
    <cfRule type="expression" dxfId="30" priority="18432">
      <formula>$L1350=0</formula>
    </cfRule>
  </conditionalFormatting>
  <conditionalFormatting sqref="H1350">
    <cfRule type="expression" dxfId="30" priority="18431">
      <formula>$L1350=0</formula>
    </cfRule>
  </conditionalFormatting>
  <conditionalFormatting sqref="L1350">
    <cfRule type="expression" dxfId="30" priority="18430">
      <formula>$L1350=0</formula>
    </cfRule>
  </conditionalFormatting>
  <conditionalFormatting sqref="P1350">
    <cfRule type="expression" dxfId="30" priority="18429">
      <formula>$L1350=0</formula>
    </cfRule>
  </conditionalFormatting>
  <conditionalFormatting sqref="T1350">
    <cfRule type="expression" dxfId="30" priority="18428">
      <formula>$L1350=0</formula>
    </cfRule>
  </conditionalFormatting>
  <conditionalFormatting sqref="X1350">
    <cfRule type="expression" dxfId="30" priority="18427">
      <formula>$L1350=0</formula>
    </cfRule>
  </conditionalFormatting>
  <conditionalFormatting sqref="AB1350">
    <cfRule type="expression" dxfId="30" priority="18426">
      <formula>$L1350=0</formula>
    </cfRule>
  </conditionalFormatting>
  <conditionalFormatting sqref="A1351:C1351">
    <cfRule type="expression" dxfId="30" priority="11173">
      <formula>$L1351=0</formula>
    </cfRule>
  </conditionalFormatting>
  <conditionalFormatting sqref="B1351:C1351">
    <cfRule type="cellIs" dxfId="31" priority="47468" operator="lessThan">
      <formula>0</formula>
    </cfRule>
    <cfRule type="cellIs" dxfId="32" priority="32950" operator="lessThan">
      <formula>0</formula>
    </cfRule>
  </conditionalFormatting>
  <conditionalFormatting sqref="D1351">
    <cfRule type="expression" dxfId="30" priority="3914">
      <formula>$L1351=0</formula>
    </cfRule>
  </conditionalFormatting>
  <conditionalFormatting sqref="E1351:G1351">
    <cfRule type="expression" dxfId="30" priority="11172">
      <formula>$L1351=0</formula>
    </cfRule>
  </conditionalFormatting>
  <conditionalFormatting sqref="F1351:G1351">
    <cfRule type="cellIs" dxfId="31" priority="47467" operator="lessThan">
      <formula>0</formula>
    </cfRule>
    <cfRule type="cellIs" dxfId="32" priority="32949" operator="lessThan">
      <formula>0</formula>
    </cfRule>
  </conditionalFormatting>
  <conditionalFormatting sqref="H1351">
    <cfRule type="expression" dxfId="30" priority="3913">
      <formula>$L1351=0</formula>
    </cfRule>
  </conditionalFormatting>
  <conditionalFormatting sqref="I1351:K1351">
    <cfRule type="expression" dxfId="30" priority="11171">
      <formula>$L1351=0</formula>
    </cfRule>
  </conditionalFormatting>
  <conditionalFormatting sqref="J1351:K1351">
    <cfRule type="cellIs" dxfId="31" priority="47466" operator="lessThan">
      <formula>0</formula>
    </cfRule>
    <cfRule type="cellIs" dxfId="32" priority="32948" operator="lessThan">
      <formula>0</formula>
    </cfRule>
  </conditionalFormatting>
  <conditionalFormatting sqref="L1351">
    <cfRule type="expression" dxfId="30" priority="3912">
      <formula>$L1351=0</formula>
    </cfRule>
  </conditionalFormatting>
  <conditionalFormatting sqref="M1351:O1351">
    <cfRule type="expression" dxfId="30" priority="11170">
      <formula>$L1351=0</formula>
    </cfRule>
  </conditionalFormatting>
  <conditionalFormatting sqref="N1351:O1351">
    <cfRule type="cellIs" dxfId="31" priority="47465" operator="lessThan">
      <formula>0</formula>
    </cfRule>
    <cfRule type="cellIs" dxfId="32" priority="32947" operator="lessThan">
      <formula>0</formula>
    </cfRule>
  </conditionalFormatting>
  <conditionalFormatting sqref="P1351">
    <cfRule type="expression" dxfId="30" priority="3911">
      <formula>$L1351=0</formula>
    </cfRule>
  </conditionalFormatting>
  <conditionalFormatting sqref="Q1351:S1351">
    <cfRule type="expression" dxfId="30" priority="11169">
      <formula>$L1351=0</formula>
    </cfRule>
  </conditionalFormatting>
  <conditionalFormatting sqref="R1351:S1351">
    <cfRule type="cellIs" dxfId="31" priority="47464" operator="lessThan">
      <formula>0</formula>
    </cfRule>
    <cfRule type="cellIs" dxfId="32" priority="32946" operator="lessThan">
      <formula>0</formula>
    </cfRule>
  </conditionalFormatting>
  <conditionalFormatting sqref="T1351">
    <cfRule type="expression" dxfId="30" priority="3910">
      <formula>$L1351=0</formula>
    </cfRule>
  </conditionalFormatting>
  <conditionalFormatting sqref="U1351:W1351">
    <cfRule type="expression" dxfId="30" priority="11168">
      <formula>$L1351=0</formula>
    </cfRule>
  </conditionalFormatting>
  <conditionalFormatting sqref="V1351:W1351">
    <cfRule type="cellIs" dxfId="31" priority="47463" operator="lessThan">
      <formula>0</formula>
    </cfRule>
    <cfRule type="cellIs" dxfId="32" priority="32945" operator="lessThan">
      <formula>0</formula>
    </cfRule>
  </conditionalFormatting>
  <conditionalFormatting sqref="X1351">
    <cfRule type="expression" dxfId="30" priority="3909">
      <formula>$L1351=0</formula>
    </cfRule>
  </conditionalFormatting>
  <conditionalFormatting sqref="Y1351:AA1351">
    <cfRule type="expression" dxfId="30" priority="11167">
      <formula>$L1351=0</formula>
    </cfRule>
  </conditionalFormatting>
  <conditionalFormatting sqref="Z1351:AA1351">
    <cfRule type="cellIs" dxfId="31" priority="47462" operator="lessThan">
      <formula>0</formula>
    </cfRule>
    <cfRule type="cellIs" dxfId="32" priority="32944" operator="lessThan">
      <formula>0</formula>
    </cfRule>
  </conditionalFormatting>
  <conditionalFormatting sqref="AB1351">
    <cfRule type="expression" dxfId="30" priority="3908">
      <formula>$L1351=0</formula>
    </cfRule>
  </conditionalFormatting>
  <conditionalFormatting sqref="D1352">
    <cfRule type="expression" dxfId="30" priority="18425">
      <formula>$L1352=0</formula>
    </cfRule>
  </conditionalFormatting>
  <conditionalFormatting sqref="H1352">
    <cfRule type="expression" dxfId="30" priority="18424">
      <formula>$L1352=0</formula>
    </cfRule>
  </conditionalFormatting>
  <conditionalFormatting sqref="L1352">
    <cfRule type="expression" dxfId="30" priority="18423">
      <formula>$L1352=0</formula>
    </cfRule>
  </conditionalFormatting>
  <conditionalFormatting sqref="P1352">
    <cfRule type="expression" dxfId="30" priority="18422">
      <formula>$L1352=0</formula>
    </cfRule>
  </conditionalFormatting>
  <conditionalFormatting sqref="T1352">
    <cfRule type="expression" dxfId="30" priority="18421">
      <formula>$L1352=0</formula>
    </cfRule>
  </conditionalFormatting>
  <conditionalFormatting sqref="X1352">
    <cfRule type="expression" dxfId="30" priority="18420">
      <formula>$L1352=0</formula>
    </cfRule>
  </conditionalFormatting>
  <conditionalFormatting sqref="AB1352">
    <cfRule type="expression" dxfId="30" priority="18419">
      <formula>$L1352=0</formula>
    </cfRule>
  </conditionalFormatting>
  <conditionalFormatting sqref="A1353:C1353">
    <cfRule type="expression" dxfId="30" priority="11166">
      <formula>$L1353=0</formula>
    </cfRule>
  </conditionalFormatting>
  <conditionalFormatting sqref="B1353:C1353">
    <cfRule type="cellIs" dxfId="31" priority="47461" operator="lessThan">
      <formula>0</formula>
    </cfRule>
    <cfRule type="cellIs" dxfId="32" priority="32943" operator="lessThan">
      <formula>0</formula>
    </cfRule>
  </conditionalFormatting>
  <conditionalFormatting sqref="D1353">
    <cfRule type="expression" dxfId="30" priority="3907">
      <formula>$L1353=0</formula>
    </cfRule>
  </conditionalFormatting>
  <conditionalFormatting sqref="E1353:G1353">
    <cfRule type="expression" dxfId="30" priority="11165">
      <formula>$L1353=0</formula>
    </cfRule>
  </conditionalFormatting>
  <conditionalFormatting sqref="F1353:G1353">
    <cfRule type="cellIs" dxfId="31" priority="47460" operator="lessThan">
      <formula>0</formula>
    </cfRule>
    <cfRule type="cellIs" dxfId="32" priority="32942" operator="lessThan">
      <formula>0</formula>
    </cfRule>
  </conditionalFormatting>
  <conditionalFormatting sqref="H1353">
    <cfRule type="expression" dxfId="30" priority="3906">
      <formula>$L1353=0</formula>
    </cfRule>
  </conditionalFormatting>
  <conditionalFormatting sqref="I1353:K1353">
    <cfRule type="expression" dxfId="30" priority="11164">
      <formula>$L1353=0</formula>
    </cfRule>
  </conditionalFormatting>
  <conditionalFormatting sqref="J1353:K1353">
    <cfRule type="cellIs" dxfId="31" priority="47459" operator="lessThan">
      <formula>0</formula>
    </cfRule>
    <cfRule type="cellIs" dxfId="32" priority="32941" operator="lessThan">
      <formula>0</formula>
    </cfRule>
  </conditionalFormatting>
  <conditionalFormatting sqref="L1353">
    <cfRule type="expression" dxfId="30" priority="3905">
      <formula>$L1353=0</formula>
    </cfRule>
  </conditionalFormatting>
  <conditionalFormatting sqref="M1353:O1353">
    <cfRule type="expression" dxfId="30" priority="11163">
      <formula>$L1353=0</formula>
    </cfRule>
  </conditionalFormatting>
  <conditionalFormatting sqref="N1353:O1353">
    <cfRule type="cellIs" dxfId="31" priority="47458" operator="lessThan">
      <formula>0</formula>
    </cfRule>
    <cfRule type="cellIs" dxfId="32" priority="32940" operator="lessThan">
      <formula>0</formula>
    </cfRule>
  </conditionalFormatting>
  <conditionalFormatting sqref="P1353">
    <cfRule type="expression" dxfId="30" priority="3904">
      <formula>$L1353=0</formula>
    </cfRule>
  </conditionalFormatting>
  <conditionalFormatting sqref="Q1353:S1353">
    <cfRule type="expression" dxfId="30" priority="11162">
      <formula>$L1353=0</formula>
    </cfRule>
  </conditionalFormatting>
  <conditionalFormatting sqref="R1353:S1353">
    <cfRule type="cellIs" dxfId="31" priority="47457" operator="lessThan">
      <formula>0</formula>
    </cfRule>
    <cfRule type="cellIs" dxfId="32" priority="32939" operator="lessThan">
      <formula>0</formula>
    </cfRule>
  </conditionalFormatting>
  <conditionalFormatting sqref="T1353">
    <cfRule type="expression" dxfId="30" priority="3903">
      <formula>$L1353=0</formula>
    </cfRule>
  </conditionalFormatting>
  <conditionalFormatting sqref="U1353:W1353">
    <cfRule type="expression" dxfId="30" priority="11161">
      <formula>$L1353=0</formula>
    </cfRule>
  </conditionalFormatting>
  <conditionalFormatting sqref="V1353:W1353">
    <cfRule type="cellIs" dxfId="31" priority="47456" operator="lessThan">
      <formula>0</formula>
    </cfRule>
    <cfRule type="cellIs" dxfId="32" priority="32938" operator="lessThan">
      <formula>0</formula>
    </cfRule>
  </conditionalFormatting>
  <conditionalFormatting sqref="X1353">
    <cfRule type="expression" dxfId="30" priority="3902">
      <formula>$L1353=0</formula>
    </cfRule>
  </conditionalFormatting>
  <conditionalFormatting sqref="Y1353:AA1353">
    <cfRule type="expression" dxfId="30" priority="11160">
      <formula>$L1353=0</formula>
    </cfRule>
  </conditionalFormatting>
  <conditionalFormatting sqref="Z1353:AA1353">
    <cfRule type="cellIs" dxfId="31" priority="47455" operator="lessThan">
      <formula>0</formula>
    </cfRule>
    <cfRule type="cellIs" dxfId="32" priority="32937" operator="lessThan">
      <formula>0</formula>
    </cfRule>
  </conditionalFormatting>
  <conditionalFormatting sqref="AB1353">
    <cfRule type="expression" dxfId="30" priority="3901">
      <formula>$L1353=0</formula>
    </cfRule>
  </conditionalFormatting>
  <conditionalFormatting sqref="D1354">
    <cfRule type="expression" dxfId="30" priority="18418">
      <formula>$L1354=0</formula>
    </cfRule>
  </conditionalFormatting>
  <conditionalFormatting sqref="H1354">
    <cfRule type="expression" dxfId="30" priority="18417">
      <formula>$L1354=0</formula>
    </cfRule>
  </conditionalFormatting>
  <conditionalFormatting sqref="L1354">
    <cfRule type="expression" dxfId="30" priority="18416">
      <formula>$L1354=0</formula>
    </cfRule>
  </conditionalFormatting>
  <conditionalFormatting sqref="P1354">
    <cfRule type="expression" dxfId="30" priority="18415">
      <formula>$L1354=0</formula>
    </cfRule>
  </conditionalFormatting>
  <conditionalFormatting sqref="T1354">
    <cfRule type="expression" dxfId="30" priority="18414">
      <formula>$L1354=0</formula>
    </cfRule>
  </conditionalFormatting>
  <conditionalFormatting sqref="X1354">
    <cfRule type="expression" dxfId="30" priority="18413">
      <formula>$L1354=0</formula>
    </cfRule>
  </conditionalFormatting>
  <conditionalFormatting sqref="AB1354">
    <cfRule type="expression" dxfId="30" priority="18412">
      <formula>$L1354=0</formula>
    </cfRule>
  </conditionalFormatting>
  <conditionalFormatting sqref="A1355:C1355">
    <cfRule type="expression" dxfId="30" priority="11159">
      <formula>$L1355=0</formula>
    </cfRule>
  </conditionalFormatting>
  <conditionalFormatting sqref="B1355:C1355">
    <cfRule type="cellIs" dxfId="31" priority="47454" operator="lessThan">
      <formula>0</formula>
    </cfRule>
    <cfRule type="cellIs" dxfId="32" priority="32936" operator="lessThan">
      <formula>0</formula>
    </cfRule>
  </conditionalFormatting>
  <conditionalFormatting sqref="D1355">
    <cfRule type="expression" dxfId="30" priority="3900">
      <formula>$L1355=0</formula>
    </cfRule>
  </conditionalFormatting>
  <conditionalFormatting sqref="E1355:G1355">
    <cfRule type="expression" dxfId="30" priority="11158">
      <formula>$L1355=0</formula>
    </cfRule>
  </conditionalFormatting>
  <conditionalFormatting sqref="F1355:G1355">
    <cfRule type="cellIs" dxfId="31" priority="47453" operator="lessThan">
      <formula>0</formula>
    </cfRule>
    <cfRule type="cellIs" dxfId="32" priority="32935" operator="lessThan">
      <formula>0</formula>
    </cfRule>
  </conditionalFormatting>
  <conditionalFormatting sqref="H1355">
    <cfRule type="expression" dxfId="30" priority="3899">
      <formula>$L1355=0</formula>
    </cfRule>
  </conditionalFormatting>
  <conditionalFormatting sqref="I1355:K1355">
    <cfRule type="expression" dxfId="30" priority="11157">
      <formula>$L1355=0</formula>
    </cfRule>
  </conditionalFormatting>
  <conditionalFormatting sqref="J1355:K1355">
    <cfRule type="cellIs" dxfId="31" priority="47452" operator="lessThan">
      <formula>0</formula>
    </cfRule>
    <cfRule type="cellIs" dxfId="32" priority="32934" operator="lessThan">
      <formula>0</formula>
    </cfRule>
  </conditionalFormatting>
  <conditionalFormatting sqref="L1355">
    <cfRule type="expression" dxfId="30" priority="3898">
      <formula>$L1355=0</formula>
    </cfRule>
  </conditionalFormatting>
  <conditionalFormatting sqref="M1355:O1355">
    <cfRule type="expression" dxfId="30" priority="11156">
      <formula>$L1355=0</formula>
    </cfRule>
  </conditionalFormatting>
  <conditionalFormatting sqref="N1355:O1355">
    <cfRule type="cellIs" dxfId="31" priority="47451" operator="lessThan">
      <formula>0</formula>
    </cfRule>
    <cfRule type="cellIs" dxfId="32" priority="32933" operator="lessThan">
      <formula>0</formula>
    </cfRule>
  </conditionalFormatting>
  <conditionalFormatting sqref="P1355">
    <cfRule type="expression" dxfId="30" priority="3897">
      <formula>$L1355=0</formula>
    </cfRule>
  </conditionalFormatting>
  <conditionalFormatting sqref="Q1355:S1355">
    <cfRule type="expression" dxfId="30" priority="11155">
      <formula>$L1355=0</formula>
    </cfRule>
  </conditionalFormatting>
  <conditionalFormatting sqref="R1355:S1355">
    <cfRule type="cellIs" dxfId="31" priority="47450" operator="lessThan">
      <formula>0</formula>
    </cfRule>
    <cfRule type="cellIs" dxfId="32" priority="32932" operator="lessThan">
      <formula>0</formula>
    </cfRule>
  </conditionalFormatting>
  <conditionalFormatting sqref="T1355">
    <cfRule type="expression" dxfId="30" priority="3896">
      <formula>$L1355=0</formula>
    </cfRule>
  </conditionalFormatting>
  <conditionalFormatting sqref="U1355:W1355">
    <cfRule type="expression" dxfId="30" priority="11154">
      <formula>$L1355=0</formula>
    </cfRule>
  </conditionalFormatting>
  <conditionalFormatting sqref="V1355:W1355">
    <cfRule type="cellIs" dxfId="31" priority="47449" operator="lessThan">
      <formula>0</formula>
    </cfRule>
    <cfRule type="cellIs" dxfId="32" priority="32931" operator="lessThan">
      <formula>0</formula>
    </cfRule>
  </conditionalFormatting>
  <conditionalFormatting sqref="X1355">
    <cfRule type="expression" dxfId="30" priority="3895">
      <formula>$L1355=0</formula>
    </cfRule>
  </conditionalFormatting>
  <conditionalFormatting sqref="Y1355:AA1355">
    <cfRule type="expression" dxfId="30" priority="11153">
      <formula>$L1355=0</formula>
    </cfRule>
  </conditionalFormatting>
  <conditionalFormatting sqref="Z1355:AA1355">
    <cfRule type="cellIs" dxfId="31" priority="47448" operator="lessThan">
      <formula>0</formula>
    </cfRule>
    <cfRule type="cellIs" dxfId="32" priority="32930" operator="lessThan">
      <formula>0</formula>
    </cfRule>
  </conditionalFormatting>
  <conditionalFormatting sqref="AB1355">
    <cfRule type="expression" dxfId="30" priority="3894">
      <formula>$L1355=0</formula>
    </cfRule>
  </conditionalFormatting>
  <conditionalFormatting sqref="D1356">
    <cfRule type="expression" dxfId="30" priority="18411">
      <formula>$L1356=0</formula>
    </cfRule>
  </conditionalFormatting>
  <conditionalFormatting sqref="H1356">
    <cfRule type="expression" dxfId="30" priority="18410">
      <formula>$L1356=0</formula>
    </cfRule>
  </conditionalFormatting>
  <conditionalFormatting sqref="L1356">
    <cfRule type="expression" dxfId="30" priority="18409">
      <formula>$L1356=0</formula>
    </cfRule>
  </conditionalFormatting>
  <conditionalFormatting sqref="P1356">
    <cfRule type="expression" dxfId="30" priority="18408">
      <formula>$L1356=0</formula>
    </cfRule>
  </conditionalFormatting>
  <conditionalFormatting sqref="T1356">
    <cfRule type="expression" dxfId="30" priority="18407">
      <formula>$L1356=0</formula>
    </cfRule>
  </conditionalFormatting>
  <conditionalFormatting sqref="X1356">
    <cfRule type="expression" dxfId="30" priority="18406">
      <formula>$L1356=0</formula>
    </cfRule>
  </conditionalFormatting>
  <conditionalFormatting sqref="AB1356">
    <cfRule type="expression" dxfId="30" priority="18405">
      <formula>$L1356=0</formula>
    </cfRule>
  </conditionalFormatting>
  <conditionalFormatting sqref="A1357:C1357">
    <cfRule type="expression" dxfId="30" priority="11152">
      <formula>$L1357=0</formula>
    </cfRule>
  </conditionalFormatting>
  <conditionalFormatting sqref="B1357:C1357">
    <cfRule type="cellIs" dxfId="31" priority="47447" operator="lessThan">
      <formula>0</formula>
    </cfRule>
    <cfRule type="cellIs" dxfId="32" priority="32929" operator="lessThan">
      <formula>0</formula>
    </cfRule>
  </conditionalFormatting>
  <conditionalFormatting sqref="D1357">
    <cfRule type="expression" dxfId="30" priority="3893">
      <formula>$L1357=0</formula>
    </cfRule>
  </conditionalFormatting>
  <conditionalFormatting sqref="E1357:G1357">
    <cfRule type="expression" dxfId="30" priority="11151">
      <formula>$L1357=0</formula>
    </cfRule>
  </conditionalFormatting>
  <conditionalFormatting sqref="F1357:G1357">
    <cfRule type="cellIs" dxfId="31" priority="47446" operator="lessThan">
      <formula>0</formula>
    </cfRule>
    <cfRule type="cellIs" dxfId="32" priority="32928" operator="lessThan">
      <formula>0</formula>
    </cfRule>
  </conditionalFormatting>
  <conditionalFormatting sqref="H1357">
    <cfRule type="expression" dxfId="30" priority="3892">
      <formula>$L1357=0</formula>
    </cfRule>
  </conditionalFormatting>
  <conditionalFormatting sqref="I1357:K1357">
    <cfRule type="expression" dxfId="30" priority="11150">
      <formula>$L1357=0</formula>
    </cfRule>
  </conditionalFormatting>
  <conditionalFormatting sqref="J1357:K1357">
    <cfRule type="cellIs" dxfId="31" priority="47445" operator="lessThan">
      <formula>0</formula>
    </cfRule>
    <cfRule type="cellIs" dxfId="32" priority="32927" operator="lessThan">
      <formula>0</formula>
    </cfRule>
  </conditionalFormatting>
  <conditionalFormatting sqref="L1357">
    <cfRule type="expression" dxfId="30" priority="3891">
      <formula>$L1357=0</formula>
    </cfRule>
  </conditionalFormatting>
  <conditionalFormatting sqref="M1357:O1357">
    <cfRule type="expression" dxfId="30" priority="11149">
      <formula>$L1357=0</formula>
    </cfRule>
  </conditionalFormatting>
  <conditionalFormatting sqref="N1357:O1357">
    <cfRule type="cellIs" dxfId="31" priority="47444" operator="lessThan">
      <formula>0</formula>
    </cfRule>
    <cfRule type="cellIs" dxfId="32" priority="32926" operator="lessThan">
      <formula>0</formula>
    </cfRule>
  </conditionalFormatting>
  <conditionalFormatting sqref="P1357">
    <cfRule type="expression" dxfId="30" priority="3890">
      <formula>$L1357=0</formula>
    </cfRule>
  </conditionalFormatting>
  <conditionalFormatting sqref="Q1357:S1357">
    <cfRule type="expression" dxfId="30" priority="11148">
      <formula>$L1357=0</formula>
    </cfRule>
  </conditionalFormatting>
  <conditionalFormatting sqref="R1357:S1357">
    <cfRule type="cellIs" dxfId="31" priority="47443" operator="lessThan">
      <formula>0</formula>
    </cfRule>
    <cfRule type="cellIs" dxfId="32" priority="32925" operator="lessThan">
      <formula>0</formula>
    </cfRule>
  </conditionalFormatting>
  <conditionalFormatting sqref="T1357">
    <cfRule type="expression" dxfId="30" priority="3889">
      <formula>$L1357=0</formula>
    </cfRule>
  </conditionalFormatting>
  <conditionalFormatting sqref="U1357:W1357">
    <cfRule type="expression" dxfId="30" priority="11147">
      <formula>$L1357=0</formula>
    </cfRule>
  </conditionalFormatting>
  <conditionalFormatting sqref="V1357:W1357">
    <cfRule type="cellIs" dxfId="31" priority="47442" operator="lessThan">
      <formula>0</formula>
    </cfRule>
    <cfRule type="cellIs" dxfId="32" priority="32924" operator="lessThan">
      <formula>0</formula>
    </cfRule>
  </conditionalFormatting>
  <conditionalFormatting sqref="X1357">
    <cfRule type="expression" dxfId="30" priority="3888">
      <formula>$L1357=0</formula>
    </cfRule>
  </conditionalFormatting>
  <conditionalFormatting sqref="Y1357:AA1357">
    <cfRule type="expression" dxfId="30" priority="11146">
      <formula>$L1357=0</formula>
    </cfRule>
  </conditionalFormatting>
  <conditionalFormatting sqref="Z1357:AA1357">
    <cfRule type="cellIs" dxfId="31" priority="47441" operator="lessThan">
      <formula>0</formula>
    </cfRule>
    <cfRule type="cellIs" dxfId="32" priority="32923" operator="lessThan">
      <formula>0</formula>
    </cfRule>
  </conditionalFormatting>
  <conditionalFormatting sqref="AB1357">
    <cfRule type="expression" dxfId="30" priority="3887">
      <formula>$L1357=0</formula>
    </cfRule>
  </conditionalFormatting>
  <conditionalFormatting sqref="D1358">
    <cfRule type="expression" dxfId="30" priority="18404">
      <formula>$L1358=0</formula>
    </cfRule>
  </conditionalFormatting>
  <conditionalFormatting sqref="H1358">
    <cfRule type="expression" dxfId="30" priority="18403">
      <formula>$L1358=0</formula>
    </cfRule>
  </conditionalFormatting>
  <conditionalFormatting sqref="L1358">
    <cfRule type="expression" dxfId="30" priority="18402">
      <formula>$L1358=0</formula>
    </cfRule>
  </conditionalFormatting>
  <conditionalFormatting sqref="P1358">
    <cfRule type="expression" dxfId="30" priority="18401">
      <formula>$L1358=0</formula>
    </cfRule>
  </conditionalFormatting>
  <conditionalFormatting sqref="T1358">
    <cfRule type="expression" dxfId="30" priority="18400">
      <formula>$L1358=0</formula>
    </cfRule>
  </conditionalFormatting>
  <conditionalFormatting sqref="X1358">
    <cfRule type="expression" dxfId="30" priority="18399">
      <formula>$L1358=0</formula>
    </cfRule>
  </conditionalFormatting>
  <conditionalFormatting sqref="AB1358">
    <cfRule type="expression" dxfId="30" priority="18398">
      <formula>$L1358=0</formula>
    </cfRule>
  </conditionalFormatting>
  <conditionalFormatting sqref="A1359:C1359">
    <cfRule type="expression" dxfId="30" priority="11145">
      <formula>$L1359=0</formula>
    </cfRule>
  </conditionalFormatting>
  <conditionalFormatting sqref="B1359:C1359">
    <cfRule type="cellIs" dxfId="31" priority="47440" operator="lessThan">
      <formula>0</formula>
    </cfRule>
    <cfRule type="cellIs" dxfId="32" priority="32922" operator="lessThan">
      <formula>0</formula>
    </cfRule>
  </conditionalFormatting>
  <conditionalFormatting sqref="D1359">
    <cfRule type="expression" dxfId="30" priority="3886">
      <formula>$L1359=0</formula>
    </cfRule>
  </conditionalFormatting>
  <conditionalFormatting sqref="E1359:G1359">
    <cfRule type="expression" dxfId="30" priority="11144">
      <formula>$L1359=0</formula>
    </cfRule>
  </conditionalFormatting>
  <conditionalFormatting sqref="F1359:G1359">
    <cfRule type="cellIs" dxfId="31" priority="47439" operator="lessThan">
      <formula>0</formula>
    </cfRule>
    <cfRule type="cellIs" dxfId="32" priority="32921" operator="lessThan">
      <formula>0</formula>
    </cfRule>
  </conditionalFormatting>
  <conditionalFormatting sqref="H1359">
    <cfRule type="expression" dxfId="30" priority="3885">
      <formula>$L1359=0</formula>
    </cfRule>
  </conditionalFormatting>
  <conditionalFormatting sqref="I1359:K1359">
    <cfRule type="expression" dxfId="30" priority="11143">
      <formula>$L1359=0</formula>
    </cfRule>
  </conditionalFormatting>
  <conditionalFormatting sqref="J1359:K1359">
    <cfRule type="cellIs" dxfId="31" priority="47438" operator="lessThan">
      <formula>0</formula>
    </cfRule>
    <cfRule type="cellIs" dxfId="32" priority="32920" operator="lessThan">
      <formula>0</formula>
    </cfRule>
  </conditionalFormatting>
  <conditionalFormatting sqref="L1359">
    <cfRule type="expression" dxfId="30" priority="3884">
      <formula>$L1359=0</formula>
    </cfRule>
  </conditionalFormatting>
  <conditionalFormatting sqref="M1359:O1359">
    <cfRule type="expression" dxfId="30" priority="11142">
      <formula>$L1359=0</formula>
    </cfRule>
  </conditionalFormatting>
  <conditionalFormatting sqref="N1359:O1359">
    <cfRule type="cellIs" dxfId="31" priority="47437" operator="lessThan">
      <formula>0</formula>
    </cfRule>
    <cfRule type="cellIs" dxfId="32" priority="32919" operator="lessThan">
      <formula>0</formula>
    </cfRule>
  </conditionalFormatting>
  <conditionalFormatting sqref="P1359">
    <cfRule type="expression" dxfId="30" priority="3883">
      <formula>$L1359=0</formula>
    </cfRule>
  </conditionalFormatting>
  <conditionalFormatting sqref="Q1359:S1359">
    <cfRule type="expression" dxfId="30" priority="11141">
      <formula>$L1359=0</formula>
    </cfRule>
  </conditionalFormatting>
  <conditionalFormatting sqref="R1359:S1359">
    <cfRule type="cellIs" dxfId="31" priority="47436" operator="lessThan">
      <formula>0</formula>
    </cfRule>
    <cfRule type="cellIs" dxfId="32" priority="32918" operator="lessThan">
      <formula>0</formula>
    </cfRule>
  </conditionalFormatting>
  <conditionalFormatting sqref="T1359">
    <cfRule type="expression" dxfId="30" priority="3882">
      <formula>$L1359=0</formula>
    </cfRule>
  </conditionalFormatting>
  <conditionalFormatting sqref="U1359:W1359">
    <cfRule type="expression" dxfId="30" priority="11140">
      <formula>$L1359=0</formula>
    </cfRule>
  </conditionalFormatting>
  <conditionalFormatting sqref="V1359:W1359">
    <cfRule type="cellIs" dxfId="31" priority="47435" operator="lessThan">
      <formula>0</formula>
    </cfRule>
    <cfRule type="cellIs" dxfId="32" priority="32917" operator="lessThan">
      <formula>0</formula>
    </cfRule>
  </conditionalFormatting>
  <conditionalFormatting sqref="X1359">
    <cfRule type="expression" dxfId="30" priority="3881">
      <formula>$L1359=0</formula>
    </cfRule>
  </conditionalFormatting>
  <conditionalFormatting sqref="Y1359:AA1359">
    <cfRule type="expression" dxfId="30" priority="11139">
      <formula>$L1359=0</formula>
    </cfRule>
  </conditionalFormatting>
  <conditionalFormatting sqref="Z1359:AA1359">
    <cfRule type="cellIs" dxfId="31" priority="47434" operator="lessThan">
      <formula>0</formula>
    </cfRule>
    <cfRule type="cellIs" dxfId="32" priority="32916" operator="lessThan">
      <formula>0</formula>
    </cfRule>
  </conditionalFormatting>
  <conditionalFormatting sqref="AB1359">
    <cfRule type="expression" dxfId="30" priority="3880">
      <formula>$L1359=0</formula>
    </cfRule>
  </conditionalFormatting>
  <conditionalFormatting sqref="D1360">
    <cfRule type="expression" dxfId="30" priority="18397">
      <formula>$L1360=0</formula>
    </cfRule>
  </conditionalFormatting>
  <conditionalFormatting sqref="H1360">
    <cfRule type="expression" dxfId="30" priority="18396">
      <formula>$L1360=0</formula>
    </cfRule>
  </conditionalFormatting>
  <conditionalFormatting sqref="L1360">
    <cfRule type="expression" dxfId="30" priority="18395">
      <formula>$L1360=0</formula>
    </cfRule>
  </conditionalFormatting>
  <conditionalFormatting sqref="P1360">
    <cfRule type="expression" dxfId="30" priority="18394">
      <formula>$L1360=0</formula>
    </cfRule>
  </conditionalFormatting>
  <conditionalFormatting sqref="T1360">
    <cfRule type="expression" dxfId="30" priority="18393">
      <formula>$L1360=0</formula>
    </cfRule>
  </conditionalFormatting>
  <conditionalFormatting sqref="X1360">
    <cfRule type="expression" dxfId="30" priority="18392">
      <formula>$L1360=0</formula>
    </cfRule>
  </conditionalFormatting>
  <conditionalFormatting sqref="AB1360">
    <cfRule type="expression" dxfId="30" priority="18391">
      <formula>$L1360=0</formula>
    </cfRule>
  </conditionalFormatting>
  <conditionalFormatting sqref="A1361:C1361">
    <cfRule type="expression" dxfId="30" priority="11138">
      <formula>$L1361=0</formula>
    </cfRule>
  </conditionalFormatting>
  <conditionalFormatting sqref="B1361:C1361">
    <cfRule type="cellIs" dxfId="31" priority="47433" operator="lessThan">
      <formula>0</formula>
    </cfRule>
    <cfRule type="cellIs" dxfId="32" priority="32915" operator="lessThan">
      <formula>0</formula>
    </cfRule>
  </conditionalFormatting>
  <conditionalFormatting sqref="D1361">
    <cfRule type="expression" dxfId="30" priority="3879">
      <formula>$L1361=0</formula>
    </cfRule>
  </conditionalFormatting>
  <conditionalFormatting sqref="E1361:G1361">
    <cfRule type="expression" dxfId="30" priority="11137">
      <formula>$L1361=0</formula>
    </cfRule>
  </conditionalFormatting>
  <conditionalFormatting sqref="F1361:G1361">
    <cfRule type="cellIs" dxfId="31" priority="47432" operator="lessThan">
      <formula>0</formula>
    </cfRule>
    <cfRule type="cellIs" dxfId="32" priority="32914" operator="lessThan">
      <formula>0</formula>
    </cfRule>
  </conditionalFormatting>
  <conditionalFormatting sqref="H1361">
    <cfRule type="expression" dxfId="30" priority="3878">
      <formula>$L1361=0</formula>
    </cfRule>
  </conditionalFormatting>
  <conditionalFormatting sqref="I1361:K1361">
    <cfRule type="expression" dxfId="30" priority="11136">
      <formula>$L1361=0</formula>
    </cfRule>
  </conditionalFormatting>
  <conditionalFormatting sqref="J1361:K1361">
    <cfRule type="cellIs" dxfId="31" priority="47431" operator="lessThan">
      <formula>0</formula>
    </cfRule>
    <cfRule type="cellIs" dxfId="32" priority="32913" operator="lessThan">
      <formula>0</formula>
    </cfRule>
  </conditionalFormatting>
  <conditionalFormatting sqref="L1361">
    <cfRule type="expression" dxfId="30" priority="3877">
      <formula>$L1361=0</formula>
    </cfRule>
  </conditionalFormatting>
  <conditionalFormatting sqref="M1361:O1361">
    <cfRule type="expression" dxfId="30" priority="11135">
      <formula>$L1361=0</formula>
    </cfRule>
  </conditionalFormatting>
  <conditionalFormatting sqref="N1361:O1361">
    <cfRule type="cellIs" dxfId="31" priority="47430" operator="lessThan">
      <formula>0</formula>
    </cfRule>
    <cfRule type="cellIs" dxfId="32" priority="32912" operator="lessThan">
      <formula>0</formula>
    </cfRule>
  </conditionalFormatting>
  <conditionalFormatting sqref="P1361">
    <cfRule type="expression" dxfId="30" priority="3876">
      <formula>$L1361=0</formula>
    </cfRule>
  </conditionalFormatting>
  <conditionalFormatting sqref="Q1361:S1361">
    <cfRule type="expression" dxfId="30" priority="11134">
      <formula>$L1361=0</formula>
    </cfRule>
  </conditionalFormatting>
  <conditionalFormatting sqref="R1361:S1361">
    <cfRule type="cellIs" dxfId="31" priority="47429" operator="lessThan">
      <formula>0</formula>
    </cfRule>
    <cfRule type="cellIs" dxfId="32" priority="32911" operator="lessThan">
      <formula>0</formula>
    </cfRule>
  </conditionalFormatting>
  <conditionalFormatting sqref="T1361">
    <cfRule type="expression" dxfId="30" priority="3875">
      <formula>$L1361=0</formula>
    </cfRule>
  </conditionalFormatting>
  <conditionalFormatting sqref="U1361:W1361">
    <cfRule type="expression" dxfId="30" priority="11133">
      <formula>$L1361=0</formula>
    </cfRule>
  </conditionalFormatting>
  <conditionalFormatting sqref="V1361:W1361">
    <cfRule type="cellIs" dxfId="31" priority="47428" operator="lessThan">
      <formula>0</formula>
    </cfRule>
    <cfRule type="cellIs" dxfId="32" priority="32910" operator="lessThan">
      <formula>0</formula>
    </cfRule>
  </conditionalFormatting>
  <conditionalFormatting sqref="X1361">
    <cfRule type="expression" dxfId="30" priority="3874">
      <formula>$L1361=0</formula>
    </cfRule>
  </conditionalFormatting>
  <conditionalFormatting sqref="Y1361:AA1361">
    <cfRule type="expression" dxfId="30" priority="11132">
      <formula>$L1361=0</formula>
    </cfRule>
  </conditionalFormatting>
  <conditionalFormatting sqref="Z1361:AA1361">
    <cfRule type="cellIs" dxfId="31" priority="47427" operator="lessThan">
      <formula>0</formula>
    </cfRule>
    <cfRule type="cellIs" dxfId="32" priority="32909" operator="lessThan">
      <formula>0</formula>
    </cfRule>
  </conditionalFormatting>
  <conditionalFormatting sqref="AB1361">
    <cfRule type="expression" dxfId="30" priority="3873">
      <formula>$L1361=0</formula>
    </cfRule>
  </conditionalFormatting>
  <conditionalFormatting sqref="D1362">
    <cfRule type="expression" dxfId="30" priority="18390">
      <formula>$L1362=0</formula>
    </cfRule>
  </conditionalFormatting>
  <conditionalFormatting sqref="H1362">
    <cfRule type="expression" dxfId="30" priority="18389">
      <formula>$L1362=0</formula>
    </cfRule>
  </conditionalFormatting>
  <conditionalFormatting sqref="L1362">
    <cfRule type="expression" dxfId="30" priority="18388">
      <formula>$L1362=0</formula>
    </cfRule>
  </conditionalFormatting>
  <conditionalFormatting sqref="P1362">
    <cfRule type="expression" dxfId="30" priority="18387">
      <formula>$L1362=0</formula>
    </cfRule>
  </conditionalFormatting>
  <conditionalFormatting sqref="T1362">
    <cfRule type="expression" dxfId="30" priority="18386">
      <formula>$L1362=0</formula>
    </cfRule>
  </conditionalFormatting>
  <conditionalFormatting sqref="X1362">
    <cfRule type="expression" dxfId="30" priority="18385">
      <formula>$L1362=0</formula>
    </cfRule>
  </conditionalFormatting>
  <conditionalFormatting sqref="AB1362">
    <cfRule type="expression" dxfId="30" priority="18384">
      <formula>$L1362=0</formula>
    </cfRule>
  </conditionalFormatting>
  <conditionalFormatting sqref="A1363:C1363">
    <cfRule type="expression" dxfId="30" priority="11131">
      <formula>$L1363=0</formula>
    </cfRule>
  </conditionalFormatting>
  <conditionalFormatting sqref="B1363:C1363">
    <cfRule type="cellIs" dxfId="31" priority="47426" operator="lessThan">
      <formula>0</formula>
    </cfRule>
    <cfRule type="cellIs" dxfId="32" priority="32908" operator="lessThan">
      <formula>0</formula>
    </cfRule>
  </conditionalFormatting>
  <conditionalFormatting sqref="D1363">
    <cfRule type="expression" dxfId="30" priority="3872">
      <formula>$L1363=0</formula>
    </cfRule>
  </conditionalFormatting>
  <conditionalFormatting sqref="E1363:G1363">
    <cfRule type="expression" dxfId="30" priority="11130">
      <formula>$L1363=0</formula>
    </cfRule>
  </conditionalFormatting>
  <conditionalFormatting sqref="F1363:G1363">
    <cfRule type="cellIs" dxfId="31" priority="47425" operator="lessThan">
      <formula>0</formula>
    </cfRule>
    <cfRule type="cellIs" dxfId="32" priority="32907" operator="lessThan">
      <formula>0</formula>
    </cfRule>
  </conditionalFormatting>
  <conditionalFormatting sqref="H1363">
    <cfRule type="expression" dxfId="30" priority="3871">
      <formula>$L1363=0</formula>
    </cfRule>
  </conditionalFormatting>
  <conditionalFormatting sqref="I1363:K1363">
    <cfRule type="expression" dxfId="30" priority="11129">
      <formula>$L1363=0</formula>
    </cfRule>
  </conditionalFormatting>
  <conditionalFormatting sqref="J1363:K1363">
    <cfRule type="cellIs" dxfId="31" priority="47424" operator="lessThan">
      <formula>0</formula>
    </cfRule>
    <cfRule type="cellIs" dxfId="32" priority="32906" operator="lessThan">
      <formula>0</formula>
    </cfRule>
  </conditionalFormatting>
  <conditionalFormatting sqref="L1363">
    <cfRule type="expression" dxfId="30" priority="3870">
      <formula>$L1363=0</formula>
    </cfRule>
  </conditionalFormatting>
  <conditionalFormatting sqref="M1363:O1363">
    <cfRule type="expression" dxfId="30" priority="11128">
      <formula>$L1363=0</formula>
    </cfRule>
  </conditionalFormatting>
  <conditionalFormatting sqref="N1363:O1363">
    <cfRule type="cellIs" dxfId="31" priority="47423" operator="lessThan">
      <formula>0</formula>
    </cfRule>
    <cfRule type="cellIs" dxfId="32" priority="32905" operator="lessThan">
      <formula>0</formula>
    </cfRule>
  </conditionalFormatting>
  <conditionalFormatting sqref="P1363">
    <cfRule type="expression" dxfId="30" priority="3869">
      <formula>$L1363=0</formula>
    </cfRule>
  </conditionalFormatting>
  <conditionalFormatting sqref="Q1363:S1363">
    <cfRule type="expression" dxfId="30" priority="11127">
      <formula>$L1363=0</formula>
    </cfRule>
  </conditionalFormatting>
  <conditionalFormatting sqref="R1363:S1363">
    <cfRule type="cellIs" dxfId="31" priority="47422" operator="lessThan">
      <formula>0</formula>
    </cfRule>
    <cfRule type="cellIs" dxfId="32" priority="32904" operator="lessThan">
      <formula>0</formula>
    </cfRule>
  </conditionalFormatting>
  <conditionalFormatting sqref="T1363">
    <cfRule type="expression" dxfId="30" priority="3868">
      <formula>$L1363=0</formula>
    </cfRule>
  </conditionalFormatting>
  <conditionalFormatting sqref="U1363:W1363">
    <cfRule type="expression" dxfId="30" priority="11126">
      <formula>$L1363=0</formula>
    </cfRule>
  </conditionalFormatting>
  <conditionalFormatting sqref="V1363:W1363">
    <cfRule type="cellIs" dxfId="31" priority="47421" operator="lessThan">
      <formula>0</formula>
    </cfRule>
    <cfRule type="cellIs" dxfId="32" priority="32903" operator="lessThan">
      <formula>0</formula>
    </cfRule>
  </conditionalFormatting>
  <conditionalFormatting sqref="X1363">
    <cfRule type="expression" dxfId="30" priority="3867">
      <formula>$L1363=0</formula>
    </cfRule>
  </conditionalFormatting>
  <conditionalFormatting sqref="Y1363:AA1363">
    <cfRule type="expression" dxfId="30" priority="11125">
      <formula>$L1363=0</formula>
    </cfRule>
  </conditionalFormatting>
  <conditionalFormatting sqref="Z1363:AA1363">
    <cfRule type="cellIs" dxfId="31" priority="47420" operator="lessThan">
      <formula>0</formula>
    </cfRule>
    <cfRule type="cellIs" dxfId="32" priority="32902" operator="lessThan">
      <formula>0</formula>
    </cfRule>
  </conditionalFormatting>
  <conditionalFormatting sqref="AB1363">
    <cfRule type="expression" dxfId="30" priority="3866">
      <formula>$L1363=0</formula>
    </cfRule>
  </conditionalFormatting>
  <conditionalFormatting sqref="D1364">
    <cfRule type="expression" dxfId="30" priority="18383">
      <formula>$L1364=0</formula>
    </cfRule>
  </conditionalFormatting>
  <conditionalFormatting sqref="H1364">
    <cfRule type="expression" dxfId="30" priority="18382">
      <formula>$L1364=0</formula>
    </cfRule>
  </conditionalFormatting>
  <conditionalFormatting sqref="L1364">
    <cfRule type="expression" dxfId="30" priority="18381">
      <formula>$L1364=0</formula>
    </cfRule>
  </conditionalFormatting>
  <conditionalFormatting sqref="P1364">
    <cfRule type="expression" dxfId="30" priority="18380">
      <formula>$L1364=0</formula>
    </cfRule>
  </conditionalFormatting>
  <conditionalFormatting sqref="T1364">
    <cfRule type="expression" dxfId="30" priority="18379">
      <formula>$L1364=0</formula>
    </cfRule>
  </conditionalFormatting>
  <conditionalFormatting sqref="X1364">
    <cfRule type="expression" dxfId="30" priority="18378">
      <formula>$L1364=0</formula>
    </cfRule>
  </conditionalFormatting>
  <conditionalFormatting sqref="AB1364">
    <cfRule type="expression" dxfId="30" priority="18377">
      <formula>$L1364=0</formula>
    </cfRule>
  </conditionalFormatting>
  <conditionalFormatting sqref="A1365:C1365">
    <cfRule type="expression" dxfId="30" priority="11124">
      <formula>$L1365=0</formula>
    </cfRule>
  </conditionalFormatting>
  <conditionalFormatting sqref="B1365:C1365">
    <cfRule type="cellIs" dxfId="31" priority="47419" operator="lessThan">
      <formula>0</formula>
    </cfRule>
    <cfRule type="cellIs" dxfId="32" priority="32901" operator="lessThan">
      <formula>0</formula>
    </cfRule>
  </conditionalFormatting>
  <conditionalFormatting sqref="D1365">
    <cfRule type="expression" dxfId="30" priority="3865">
      <formula>$L1365=0</formula>
    </cfRule>
  </conditionalFormatting>
  <conditionalFormatting sqref="E1365:G1365">
    <cfRule type="expression" dxfId="30" priority="11123">
      <formula>$L1365=0</formula>
    </cfRule>
  </conditionalFormatting>
  <conditionalFormatting sqref="F1365:G1365">
    <cfRule type="cellIs" dxfId="31" priority="47418" operator="lessThan">
      <formula>0</formula>
    </cfRule>
    <cfRule type="cellIs" dxfId="32" priority="32900" operator="lessThan">
      <formula>0</formula>
    </cfRule>
  </conditionalFormatting>
  <conditionalFormatting sqref="H1365">
    <cfRule type="expression" dxfId="30" priority="3864">
      <formula>$L1365=0</formula>
    </cfRule>
  </conditionalFormatting>
  <conditionalFormatting sqref="I1365:K1365">
    <cfRule type="expression" dxfId="30" priority="11122">
      <formula>$L1365=0</formula>
    </cfRule>
  </conditionalFormatting>
  <conditionalFormatting sqref="J1365:K1365">
    <cfRule type="cellIs" dxfId="31" priority="47417" operator="lessThan">
      <formula>0</formula>
    </cfRule>
    <cfRule type="cellIs" dxfId="32" priority="32899" operator="lessThan">
      <formula>0</formula>
    </cfRule>
  </conditionalFormatting>
  <conditionalFormatting sqref="L1365">
    <cfRule type="expression" dxfId="30" priority="3863">
      <formula>$L1365=0</formula>
    </cfRule>
  </conditionalFormatting>
  <conditionalFormatting sqref="M1365:O1365">
    <cfRule type="expression" dxfId="30" priority="11121">
      <formula>$L1365=0</formula>
    </cfRule>
  </conditionalFormatting>
  <conditionalFormatting sqref="N1365:O1365">
    <cfRule type="cellIs" dxfId="31" priority="47416" operator="lessThan">
      <formula>0</formula>
    </cfRule>
    <cfRule type="cellIs" dxfId="32" priority="32898" operator="lessThan">
      <formula>0</formula>
    </cfRule>
  </conditionalFormatting>
  <conditionalFormatting sqref="P1365">
    <cfRule type="expression" dxfId="30" priority="3862">
      <formula>$L1365=0</formula>
    </cfRule>
  </conditionalFormatting>
  <conditionalFormatting sqref="Q1365:S1365">
    <cfRule type="expression" dxfId="30" priority="11120">
      <formula>$L1365=0</formula>
    </cfRule>
  </conditionalFormatting>
  <conditionalFormatting sqref="R1365:S1365">
    <cfRule type="cellIs" dxfId="31" priority="47415" operator="lessThan">
      <formula>0</formula>
    </cfRule>
    <cfRule type="cellIs" dxfId="32" priority="32897" operator="lessThan">
      <formula>0</formula>
    </cfRule>
  </conditionalFormatting>
  <conditionalFormatting sqref="T1365">
    <cfRule type="expression" dxfId="30" priority="3861">
      <formula>$L1365=0</formula>
    </cfRule>
  </conditionalFormatting>
  <conditionalFormatting sqref="U1365:W1365">
    <cfRule type="expression" dxfId="30" priority="11119">
      <formula>$L1365=0</formula>
    </cfRule>
  </conditionalFormatting>
  <conditionalFormatting sqref="V1365:W1365">
    <cfRule type="cellIs" dxfId="31" priority="47414" operator="lessThan">
      <formula>0</formula>
    </cfRule>
    <cfRule type="cellIs" dxfId="32" priority="32896" operator="lessThan">
      <formula>0</formula>
    </cfRule>
  </conditionalFormatting>
  <conditionalFormatting sqref="X1365">
    <cfRule type="expression" dxfId="30" priority="3860">
      <formula>$L1365=0</formula>
    </cfRule>
  </conditionalFormatting>
  <conditionalFormatting sqref="Y1365:AA1365">
    <cfRule type="expression" dxfId="30" priority="11118">
      <formula>$L1365=0</formula>
    </cfRule>
  </conditionalFormatting>
  <conditionalFormatting sqref="Z1365:AA1365">
    <cfRule type="cellIs" dxfId="31" priority="47413" operator="lessThan">
      <formula>0</formula>
    </cfRule>
    <cfRule type="cellIs" dxfId="32" priority="32895" operator="lessThan">
      <formula>0</formula>
    </cfRule>
  </conditionalFormatting>
  <conditionalFormatting sqref="AB1365">
    <cfRule type="expression" dxfId="30" priority="3859">
      <formula>$L1365=0</formula>
    </cfRule>
  </conditionalFormatting>
  <conditionalFormatting sqref="D1366">
    <cfRule type="expression" dxfId="30" priority="18376">
      <formula>$L1366=0</formula>
    </cfRule>
  </conditionalFormatting>
  <conditionalFormatting sqref="H1366">
    <cfRule type="expression" dxfId="30" priority="18375">
      <formula>$L1366=0</formula>
    </cfRule>
  </conditionalFormatting>
  <conditionalFormatting sqref="L1366">
    <cfRule type="expression" dxfId="30" priority="18374">
      <formula>$L1366=0</formula>
    </cfRule>
  </conditionalFormatting>
  <conditionalFormatting sqref="P1366">
    <cfRule type="expression" dxfId="30" priority="18373">
      <formula>$L1366=0</formula>
    </cfRule>
  </conditionalFormatting>
  <conditionalFormatting sqref="T1366">
    <cfRule type="expression" dxfId="30" priority="18372">
      <formula>$L1366=0</formula>
    </cfRule>
  </conditionalFormatting>
  <conditionalFormatting sqref="X1366">
    <cfRule type="expression" dxfId="30" priority="18371">
      <formula>$L1366=0</formula>
    </cfRule>
  </conditionalFormatting>
  <conditionalFormatting sqref="AB1366">
    <cfRule type="expression" dxfId="30" priority="18370">
      <formula>$L1366=0</formula>
    </cfRule>
  </conditionalFormatting>
  <conditionalFormatting sqref="A1367:C1367">
    <cfRule type="expression" dxfId="30" priority="11117">
      <formula>$L1367=0</formula>
    </cfRule>
  </conditionalFormatting>
  <conditionalFormatting sqref="B1367:C1367">
    <cfRule type="cellIs" dxfId="31" priority="47412" operator="lessThan">
      <formula>0</formula>
    </cfRule>
    <cfRule type="cellIs" dxfId="32" priority="32894" operator="lessThan">
      <formula>0</formula>
    </cfRule>
  </conditionalFormatting>
  <conditionalFormatting sqref="D1367">
    <cfRule type="expression" dxfId="30" priority="3858">
      <formula>$L1367=0</formula>
    </cfRule>
  </conditionalFormatting>
  <conditionalFormatting sqref="E1367:G1367">
    <cfRule type="expression" dxfId="30" priority="11116">
      <formula>$L1367=0</formula>
    </cfRule>
  </conditionalFormatting>
  <conditionalFormatting sqref="F1367:G1367">
    <cfRule type="cellIs" dxfId="31" priority="47411" operator="lessThan">
      <formula>0</formula>
    </cfRule>
    <cfRule type="cellIs" dxfId="32" priority="32893" operator="lessThan">
      <formula>0</formula>
    </cfRule>
  </conditionalFormatting>
  <conditionalFormatting sqref="H1367">
    <cfRule type="expression" dxfId="30" priority="3857">
      <formula>$L1367=0</formula>
    </cfRule>
  </conditionalFormatting>
  <conditionalFormatting sqref="I1367:K1367">
    <cfRule type="expression" dxfId="30" priority="11115">
      <formula>$L1367=0</formula>
    </cfRule>
  </conditionalFormatting>
  <conditionalFormatting sqref="J1367:K1367">
    <cfRule type="cellIs" dxfId="31" priority="47410" operator="lessThan">
      <formula>0</formula>
    </cfRule>
    <cfRule type="cellIs" dxfId="32" priority="32892" operator="lessThan">
      <formula>0</formula>
    </cfRule>
  </conditionalFormatting>
  <conditionalFormatting sqref="L1367">
    <cfRule type="expression" dxfId="30" priority="3856">
      <formula>$L1367=0</formula>
    </cfRule>
  </conditionalFormatting>
  <conditionalFormatting sqref="M1367:O1367">
    <cfRule type="expression" dxfId="30" priority="11114">
      <formula>$L1367=0</formula>
    </cfRule>
  </conditionalFormatting>
  <conditionalFormatting sqref="N1367:O1367">
    <cfRule type="cellIs" dxfId="31" priority="47409" operator="lessThan">
      <formula>0</formula>
    </cfRule>
    <cfRule type="cellIs" dxfId="32" priority="32891" operator="lessThan">
      <formula>0</formula>
    </cfRule>
  </conditionalFormatting>
  <conditionalFormatting sqref="P1367">
    <cfRule type="expression" dxfId="30" priority="3855">
      <formula>$L1367=0</formula>
    </cfRule>
  </conditionalFormatting>
  <conditionalFormatting sqref="Q1367:S1367">
    <cfRule type="expression" dxfId="30" priority="11113">
      <formula>$L1367=0</formula>
    </cfRule>
  </conditionalFormatting>
  <conditionalFormatting sqref="R1367:S1367">
    <cfRule type="cellIs" dxfId="31" priority="47408" operator="lessThan">
      <formula>0</formula>
    </cfRule>
    <cfRule type="cellIs" dxfId="32" priority="32890" operator="lessThan">
      <formula>0</formula>
    </cfRule>
  </conditionalFormatting>
  <conditionalFormatting sqref="T1367">
    <cfRule type="expression" dxfId="30" priority="3854">
      <formula>$L1367=0</formula>
    </cfRule>
  </conditionalFormatting>
  <conditionalFormatting sqref="U1367:W1367">
    <cfRule type="expression" dxfId="30" priority="11112">
      <formula>$L1367=0</formula>
    </cfRule>
  </conditionalFormatting>
  <conditionalFormatting sqref="V1367:W1367">
    <cfRule type="cellIs" dxfId="31" priority="47407" operator="lessThan">
      <formula>0</formula>
    </cfRule>
    <cfRule type="cellIs" dxfId="32" priority="32889" operator="lessThan">
      <formula>0</formula>
    </cfRule>
  </conditionalFormatting>
  <conditionalFormatting sqref="X1367">
    <cfRule type="expression" dxfId="30" priority="3853">
      <formula>$L1367=0</formula>
    </cfRule>
  </conditionalFormatting>
  <conditionalFormatting sqref="Y1367:AA1367">
    <cfRule type="expression" dxfId="30" priority="11111">
      <formula>$L1367=0</formula>
    </cfRule>
  </conditionalFormatting>
  <conditionalFormatting sqref="Z1367:AA1367">
    <cfRule type="cellIs" dxfId="31" priority="47406" operator="lessThan">
      <formula>0</formula>
    </cfRule>
    <cfRule type="cellIs" dxfId="32" priority="32888" operator="lessThan">
      <formula>0</formula>
    </cfRule>
  </conditionalFormatting>
  <conditionalFormatting sqref="AB1367">
    <cfRule type="expression" dxfId="30" priority="3852">
      <formula>$L1367=0</formula>
    </cfRule>
  </conditionalFormatting>
  <conditionalFormatting sqref="D1368">
    <cfRule type="expression" dxfId="30" priority="18369">
      <formula>$L1368=0</formula>
    </cfRule>
  </conditionalFormatting>
  <conditionalFormatting sqref="H1368">
    <cfRule type="expression" dxfId="30" priority="18368">
      <formula>$L1368=0</formula>
    </cfRule>
  </conditionalFormatting>
  <conditionalFormatting sqref="L1368">
    <cfRule type="expression" dxfId="30" priority="18367">
      <formula>$L1368=0</formula>
    </cfRule>
  </conditionalFormatting>
  <conditionalFormatting sqref="P1368">
    <cfRule type="expression" dxfId="30" priority="18366">
      <formula>$L1368=0</formula>
    </cfRule>
  </conditionalFormatting>
  <conditionalFormatting sqref="T1368">
    <cfRule type="expression" dxfId="30" priority="18365">
      <formula>$L1368=0</formula>
    </cfRule>
  </conditionalFormatting>
  <conditionalFormatting sqref="X1368">
    <cfRule type="expression" dxfId="30" priority="18364">
      <formula>$L1368=0</formula>
    </cfRule>
  </conditionalFormatting>
  <conditionalFormatting sqref="AB1368">
    <cfRule type="expression" dxfId="30" priority="18363">
      <formula>$L1368=0</formula>
    </cfRule>
  </conditionalFormatting>
  <conditionalFormatting sqref="A1369:C1369">
    <cfRule type="expression" dxfId="30" priority="11110">
      <formula>$L1369=0</formula>
    </cfRule>
  </conditionalFormatting>
  <conditionalFormatting sqref="B1369:C1369">
    <cfRule type="cellIs" dxfId="31" priority="47405" operator="lessThan">
      <formula>0</formula>
    </cfRule>
    <cfRule type="cellIs" dxfId="32" priority="32887" operator="lessThan">
      <formula>0</formula>
    </cfRule>
  </conditionalFormatting>
  <conditionalFormatting sqref="D1369">
    <cfRule type="expression" dxfId="30" priority="3851">
      <formula>$L1369=0</formula>
    </cfRule>
  </conditionalFormatting>
  <conditionalFormatting sqref="E1369:G1369">
    <cfRule type="expression" dxfId="30" priority="11109">
      <formula>$L1369=0</formula>
    </cfRule>
  </conditionalFormatting>
  <conditionalFormatting sqref="F1369:G1369">
    <cfRule type="cellIs" dxfId="31" priority="47404" operator="lessThan">
      <formula>0</formula>
    </cfRule>
    <cfRule type="cellIs" dxfId="32" priority="32886" operator="lessThan">
      <formula>0</formula>
    </cfRule>
  </conditionalFormatting>
  <conditionalFormatting sqref="H1369">
    <cfRule type="expression" dxfId="30" priority="3850">
      <formula>$L1369=0</formula>
    </cfRule>
  </conditionalFormatting>
  <conditionalFormatting sqref="I1369:K1369">
    <cfRule type="expression" dxfId="30" priority="11108">
      <formula>$L1369=0</formula>
    </cfRule>
  </conditionalFormatting>
  <conditionalFormatting sqref="J1369:K1369">
    <cfRule type="cellIs" dxfId="31" priority="47403" operator="lessThan">
      <formula>0</formula>
    </cfRule>
    <cfRule type="cellIs" dxfId="32" priority="32885" operator="lessThan">
      <formula>0</formula>
    </cfRule>
  </conditionalFormatting>
  <conditionalFormatting sqref="L1369">
    <cfRule type="expression" dxfId="30" priority="3849">
      <formula>$L1369=0</formula>
    </cfRule>
  </conditionalFormatting>
  <conditionalFormatting sqref="M1369:O1369">
    <cfRule type="expression" dxfId="30" priority="11107">
      <formula>$L1369=0</formula>
    </cfRule>
  </conditionalFormatting>
  <conditionalFormatting sqref="N1369:O1369">
    <cfRule type="cellIs" dxfId="31" priority="47402" operator="lessThan">
      <formula>0</formula>
    </cfRule>
    <cfRule type="cellIs" dxfId="32" priority="32884" operator="lessThan">
      <formula>0</formula>
    </cfRule>
  </conditionalFormatting>
  <conditionalFormatting sqref="P1369">
    <cfRule type="expression" dxfId="30" priority="3848">
      <formula>$L1369=0</formula>
    </cfRule>
  </conditionalFormatting>
  <conditionalFormatting sqref="Q1369:S1369">
    <cfRule type="expression" dxfId="30" priority="11106">
      <formula>$L1369=0</formula>
    </cfRule>
  </conditionalFormatting>
  <conditionalFormatting sqref="R1369:S1369">
    <cfRule type="cellIs" dxfId="31" priority="47401" operator="lessThan">
      <formula>0</formula>
    </cfRule>
    <cfRule type="cellIs" dxfId="32" priority="32883" operator="lessThan">
      <formula>0</formula>
    </cfRule>
  </conditionalFormatting>
  <conditionalFormatting sqref="T1369">
    <cfRule type="expression" dxfId="30" priority="3847">
      <formula>$L1369=0</formula>
    </cfRule>
  </conditionalFormatting>
  <conditionalFormatting sqref="U1369:W1369">
    <cfRule type="expression" dxfId="30" priority="11105">
      <formula>$L1369=0</formula>
    </cfRule>
  </conditionalFormatting>
  <conditionalFormatting sqref="V1369:W1369">
    <cfRule type="cellIs" dxfId="31" priority="47400" operator="lessThan">
      <formula>0</formula>
    </cfRule>
    <cfRule type="cellIs" dxfId="32" priority="32882" operator="lessThan">
      <formula>0</formula>
    </cfRule>
  </conditionalFormatting>
  <conditionalFormatting sqref="X1369">
    <cfRule type="expression" dxfId="30" priority="3846">
      <formula>$L1369=0</formula>
    </cfRule>
  </conditionalFormatting>
  <conditionalFormatting sqref="Y1369:AA1369">
    <cfRule type="expression" dxfId="30" priority="11104">
      <formula>$L1369=0</formula>
    </cfRule>
  </conditionalFormatting>
  <conditionalFormatting sqref="Z1369:AA1369">
    <cfRule type="cellIs" dxfId="31" priority="47399" operator="lessThan">
      <formula>0</formula>
    </cfRule>
    <cfRule type="cellIs" dxfId="32" priority="32881" operator="lessThan">
      <formula>0</formula>
    </cfRule>
  </conditionalFormatting>
  <conditionalFormatting sqref="AB1369">
    <cfRule type="expression" dxfId="30" priority="3845">
      <formula>$L1369=0</formula>
    </cfRule>
  </conditionalFormatting>
  <conditionalFormatting sqref="D1370">
    <cfRule type="expression" dxfId="30" priority="18362">
      <formula>$L1370=0</formula>
    </cfRule>
  </conditionalFormatting>
  <conditionalFormatting sqref="H1370">
    <cfRule type="expression" dxfId="30" priority="18361">
      <formula>$L1370=0</formula>
    </cfRule>
  </conditionalFormatting>
  <conditionalFormatting sqref="L1370">
    <cfRule type="expression" dxfId="30" priority="18360">
      <formula>$L1370=0</formula>
    </cfRule>
  </conditionalFormatting>
  <conditionalFormatting sqref="P1370">
    <cfRule type="expression" dxfId="30" priority="18359">
      <formula>$L1370=0</formula>
    </cfRule>
  </conditionalFormatting>
  <conditionalFormatting sqref="T1370">
    <cfRule type="expression" dxfId="30" priority="18358">
      <formula>$L1370=0</formula>
    </cfRule>
  </conditionalFormatting>
  <conditionalFormatting sqref="X1370">
    <cfRule type="expression" dxfId="30" priority="18357">
      <formula>$L1370=0</formula>
    </cfRule>
  </conditionalFormatting>
  <conditionalFormatting sqref="AB1370">
    <cfRule type="expression" dxfId="30" priority="18356">
      <formula>$L1370=0</formula>
    </cfRule>
  </conditionalFormatting>
  <conditionalFormatting sqref="A1371:C1371">
    <cfRule type="expression" dxfId="30" priority="11103">
      <formula>$L1371=0</formula>
    </cfRule>
  </conditionalFormatting>
  <conditionalFormatting sqref="B1371:C1371">
    <cfRule type="cellIs" dxfId="31" priority="47398" operator="lessThan">
      <formula>0</formula>
    </cfRule>
    <cfRule type="cellIs" dxfId="32" priority="32880" operator="lessThan">
      <formula>0</formula>
    </cfRule>
  </conditionalFormatting>
  <conditionalFormatting sqref="D1371">
    <cfRule type="expression" dxfId="30" priority="3844">
      <formula>$L1371=0</formula>
    </cfRule>
  </conditionalFormatting>
  <conditionalFormatting sqref="E1371:G1371">
    <cfRule type="expression" dxfId="30" priority="11102">
      <formula>$L1371=0</formula>
    </cfRule>
  </conditionalFormatting>
  <conditionalFormatting sqref="F1371:G1371">
    <cfRule type="cellIs" dxfId="31" priority="47397" operator="lessThan">
      <formula>0</formula>
    </cfRule>
    <cfRule type="cellIs" dxfId="32" priority="32879" operator="lessThan">
      <formula>0</formula>
    </cfRule>
  </conditionalFormatting>
  <conditionalFormatting sqref="H1371">
    <cfRule type="expression" dxfId="30" priority="3843">
      <formula>$L1371=0</formula>
    </cfRule>
  </conditionalFormatting>
  <conditionalFormatting sqref="I1371:K1371">
    <cfRule type="expression" dxfId="30" priority="11101">
      <formula>$L1371=0</formula>
    </cfRule>
  </conditionalFormatting>
  <conditionalFormatting sqref="J1371:K1371">
    <cfRule type="cellIs" dxfId="31" priority="47396" operator="lessThan">
      <formula>0</formula>
    </cfRule>
    <cfRule type="cellIs" dxfId="32" priority="32878" operator="lessThan">
      <formula>0</formula>
    </cfRule>
  </conditionalFormatting>
  <conditionalFormatting sqref="L1371">
    <cfRule type="expression" dxfId="30" priority="3842">
      <formula>$L1371=0</formula>
    </cfRule>
  </conditionalFormatting>
  <conditionalFormatting sqref="M1371:O1371">
    <cfRule type="expression" dxfId="30" priority="11100">
      <formula>$L1371=0</formula>
    </cfRule>
  </conditionalFormatting>
  <conditionalFormatting sqref="N1371:O1371">
    <cfRule type="cellIs" dxfId="31" priority="47395" operator="lessThan">
      <formula>0</formula>
    </cfRule>
    <cfRule type="cellIs" dxfId="32" priority="32877" operator="lessThan">
      <formula>0</formula>
    </cfRule>
  </conditionalFormatting>
  <conditionalFormatting sqref="P1371">
    <cfRule type="expression" dxfId="30" priority="3841">
      <formula>$L1371=0</formula>
    </cfRule>
  </conditionalFormatting>
  <conditionalFormatting sqref="Q1371:S1371">
    <cfRule type="expression" dxfId="30" priority="11099">
      <formula>$L1371=0</formula>
    </cfRule>
  </conditionalFormatting>
  <conditionalFormatting sqref="R1371:S1371">
    <cfRule type="cellIs" dxfId="31" priority="47394" operator="lessThan">
      <formula>0</formula>
    </cfRule>
    <cfRule type="cellIs" dxfId="32" priority="32876" operator="lessThan">
      <formula>0</formula>
    </cfRule>
  </conditionalFormatting>
  <conditionalFormatting sqref="T1371">
    <cfRule type="expression" dxfId="30" priority="3840">
      <formula>$L1371=0</formula>
    </cfRule>
  </conditionalFormatting>
  <conditionalFormatting sqref="U1371:W1371">
    <cfRule type="expression" dxfId="30" priority="11098">
      <formula>$L1371=0</formula>
    </cfRule>
  </conditionalFormatting>
  <conditionalFormatting sqref="V1371:W1371">
    <cfRule type="cellIs" dxfId="31" priority="47393" operator="lessThan">
      <formula>0</formula>
    </cfRule>
    <cfRule type="cellIs" dxfId="32" priority="32875" operator="lessThan">
      <formula>0</formula>
    </cfRule>
  </conditionalFormatting>
  <conditionalFormatting sqref="X1371">
    <cfRule type="expression" dxfId="30" priority="3839">
      <formula>$L1371=0</formula>
    </cfRule>
  </conditionalFormatting>
  <conditionalFormatting sqref="Y1371:AA1371">
    <cfRule type="expression" dxfId="30" priority="11097">
      <formula>$L1371=0</formula>
    </cfRule>
  </conditionalFormatting>
  <conditionalFormatting sqref="Z1371:AA1371">
    <cfRule type="cellIs" dxfId="31" priority="47392" operator="lessThan">
      <formula>0</formula>
    </cfRule>
    <cfRule type="cellIs" dxfId="32" priority="32874" operator="lessThan">
      <formula>0</formula>
    </cfRule>
  </conditionalFormatting>
  <conditionalFormatting sqref="AB1371">
    <cfRule type="expression" dxfId="30" priority="3838">
      <formula>$L1371=0</formula>
    </cfRule>
  </conditionalFormatting>
  <conditionalFormatting sqref="D1372">
    <cfRule type="expression" dxfId="30" priority="18355">
      <formula>$L1372=0</formula>
    </cfRule>
  </conditionalFormatting>
  <conditionalFormatting sqref="H1372">
    <cfRule type="expression" dxfId="30" priority="18354">
      <formula>$L1372=0</formula>
    </cfRule>
  </conditionalFormatting>
  <conditionalFormatting sqref="L1372">
    <cfRule type="expression" dxfId="30" priority="18353">
      <formula>$L1372=0</formula>
    </cfRule>
  </conditionalFormatting>
  <conditionalFormatting sqref="P1372">
    <cfRule type="expression" dxfId="30" priority="18352">
      <formula>$L1372=0</formula>
    </cfRule>
  </conditionalFormatting>
  <conditionalFormatting sqref="T1372">
    <cfRule type="expression" dxfId="30" priority="18351">
      <formula>$L1372=0</formula>
    </cfRule>
  </conditionalFormatting>
  <conditionalFormatting sqref="X1372">
    <cfRule type="expression" dxfId="30" priority="18350">
      <formula>$L1372=0</formula>
    </cfRule>
  </conditionalFormatting>
  <conditionalFormatting sqref="AB1372">
    <cfRule type="expression" dxfId="30" priority="18349">
      <formula>$L1372=0</formula>
    </cfRule>
  </conditionalFormatting>
  <conditionalFormatting sqref="A1373:C1373">
    <cfRule type="expression" dxfId="30" priority="11096">
      <formula>$L1373=0</formula>
    </cfRule>
  </conditionalFormatting>
  <conditionalFormatting sqref="B1373:C1373">
    <cfRule type="cellIs" dxfId="31" priority="47391" operator="lessThan">
      <formula>0</formula>
    </cfRule>
    <cfRule type="cellIs" dxfId="32" priority="32873" operator="lessThan">
      <formula>0</formula>
    </cfRule>
  </conditionalFormatting>
  <conditionalFormatting sqref="D1373">
    <cfRule type="expression" dxfId="30" priority="3837">
      <formula>$L1373=0</formula>
    </cfRule>
  </conditionalFormatting>
  <conditionalFormatting sqref="E1373:G1373">
    <cfRule type="expression" dxfId="30" priority="11095">
      <formula>$L1373=0</formula>
    </cfRule>
  </conditionalFormatting>
  <conditionalFormatting sqref="F1373:G1373">
    <cfRule type="cellIs" dxfId="31" priority="47390" operator="lessThan">
      <formula>0</formula>
    </cfRule>
    <cfRule type="cellIs" dxfId="32" priority="32872" operator="lessThan">
      <formula>0</formula>
    </cfRule>
  </conditionalFormatting>
  <conditionalFormatting sqref="H1373">
    <cfRule type="expression" dxfId="30" priority="3836">
      <formula>$L1373=0</formula>
    </cfRule>
  </conditionalFormatting>
  <conditionalFormatting sqref="I1373:K1373">
    <cfRule type="expression" dxfId="30" priority="11094">
      <formula>$L1373=0</formula>
    </cfRule>
  </conditionalFormatting>
  <conditionalFormatting sqref="J1373:K1373">
    <cfRule type="cellIs" dxfId="31" priority="47389" operator="lessThan">
      <formula>0</formula>
    </cfRule>
    <cfRule type="cellIs" dxfId="32" priority="32871" operator="lessThan">
      <formula>0</formula>
    </cfRule>
  </conditionalFormatting>
  <conditionalFormatting sqref="L1373">
    <cfRule type="expression" dxfId="30" priority="3835">
      <formula>$L1373=0</formula>
    </cfRule>
  </conditionalFormatting>
  <conditionalFormatting sqref="M1373:O1373">
    <cfRule type="expression" dxfId="30" priority="11093">
      <formula>$L1373=0</formula>
    </cfRule>
  </conditionalFormatting>
  <conditionalFormatting sqref="N1373:O1373">
    <cfRule type="cellIs" dxfId="31" priority="47388" operator="lessThan">
      <formula>0</formula>
    </cfRule>
    <cfRule type="cellIs" dxfId="32" priority="32870" operator="lessThan">
      <formula>0</formula>
    </cfRule>
  </conditionalFormatting>
  <conditionalFormatting sqref="P1373">
    <cfRule type="expression" dxfId="30" priority="3834">
      <formula>$L1373=0</formula>
    </cfRule>
  </conditionalFormatting>
  <conditionalFormatting sqref="Q1373:S1373">
    <cfRule type="expression" dxfId="30" priority="11092">
      <formula>$L1373=0</formula>
    </cfRule>
  </conditionalFormatting>
  <conditionalFormatting sqref="R1373:S1373">
    <cfRule type="cellIs" dxfId="31" priority="47387" operator="lessThan">
      <formula>0</formula>
    </cfRule>
    <cfRule type="cellIs" dxfId="32" priority="32869" operator="lessThan">
      <formula>0</formula>
    </cfRule>
  </conditionalFormatting>
  <conditionalFormatting sqref="T1373">
    <cfRule type="expression" dxfId="30" priority="3833">
      <formula>$L1373=0</formula>
    </cfRule>
  </conditionalFormatting>
  <conditionalFormatting sqref="U1373:W1373">
    <cfRule type="expression" dxfId="30" priority="11091">
      <formula>$L1373=0</formula>
    </cfRule>
  </conditionalFormatting>
  <conditionalFormatting sqref="V1373:W1373">
    <cfRule type="cellIs" dxfId="31" priority="47386" operator="lessThan">
      <formula>0</formula>
    </cfRule>
    <cfRule type="cellIs" dxfId="32" priority="32868" operator="lessThan">
      <formula>0</formula>
    </cfRule>
  </conditionalFormatting>
  <conditionalFormatting sqref="X1373">
    <cfRule type="expression" dxfId="30" priority="3832">
      <formula>$L1373=0</formula>
    </cfRule>
  </conditionalFormatting>
  <conditionalFormatting sqref="Y1373:AA1373">
    <cfRule type="expression" dxfId="30" priority="11090">
      <formula>$L1373=0</formula>
    </cfRule>
  </conditionalFormatting>
  <conditionalFormatting sqref="Z1373:AA1373">
    <cfRule type="cellIs" dxfId="31" priority="47385" operator="lessThan">
      <formula>0</formula>
    </cfRule>
    <cfRule type="cellIs" dxfId="32" priority="32867" operator="lessThan">
      <formula>0</formula>
    </cfRule>
  </conditionalFormatting>
  <conditionalFormatting sqref="AB1373">
    <cfRule type="expression" dxfId="30" priority="3831">
      <formula>$L1373=0</formula>
    </cfRule>
  </conditionalFormatting>
  <conditionalFormatting sqref="D1374">
    <cfRule type="expression" dxfId="30" priority="18348">
      <formula>$L1374=0</formula>
    </cfRule>
  </conditionalFormatting>
  <conditionalFormatting sqref="H1374">
    <cfRule type="expression" dxfId="30" priority="18347">
      <formula>$L1374=0</formula>
    </cfRule>
  </conditionalFormatting>
  <conditionalFormatting sqref="L1374">
    <cfRule type="expression" dxfId="30" priority="18346">
      <formula>$L1374=0</formula>
    </cfRule>
  </conditionalFormatting>
  <conditionalFormatting sqref="P1374">
    <cfRule type="expression" dxfId="30" priority="18345">
      <formula>$L1374=0</formula>
    </cfRule>
  </conditionalFormatting>
  <conditionalFormatting sqref="T1374">
    <cfRule type="expression" dxfId="30" priority="18344">
      <formula>$L1374=0</formula>
    </cfRule>
  </conditionalFormatting>
  <conditionalFormatting sqref="X1374">
    <cfRule type="expression" dxfId="30" priority="18343">
      <formula>$L1374=0</formula>
    </cfRule>
  </conditionalFormatting>
  <conditionalFormatting sqref="AB1374">
    <cfRule type="expression" dxfId="30" priority="18342">
      <formula>$L1374=0</formula>
    </cfRule>
  </conditionalFormatting>
  <conditionalFormatting sqref="A1375:C1375">
    <cfRule type="expression" dxfId="30" priority="11089">
      <formula>$L1375=0</formula>
    </cfRule>
  </conditionalFormatting>
  <conditionalFormatting sqref="B1375:C1375">
    <cfRule type="cellIs" dxfId="31" priority="47384" operator="lessThan">
      <formula>0</formula>
    </cfRule>
    <cfRule type="cellIs" dxfId="32" priority="32866" operator="lessThan">
      <formula>0</formula>
    </cfRule>
  </conditionalFormatting>
  <conditionalFormatting sqref="D1375">
    <cfRule type="expression" dxfId="30" priority="3830">
      <formula>$L1375=0</formula>
    </cfRule>
  </conditionalFormatting>
  <conditionalFormatting sqref="E1375:G1375">
    <cfRule type="expression" dxfId="30" priority="11088">
      <formula>$L1375=0</formula>
    </cfRule>
  </conditionalFormatting>
  <conditionalFormatting sqref="F1375:G1375">
    <cfRule type="cellIs" dxfId="31" priority="47383" operator="lessThan">
      <formula>0</formula>
    </cfRule>
    <cfRule type="cellIs" dxfId="32" priority="32865" operator="lessThan">
      <formula>0</formula>
    </cfRule>
  </conditionalFormatting>
  <conditionalFormatting sqref="H1375">
    <cfRule type="expression" dxfId="30" priority="3829">
      <formula>$L1375=0</formula>
    </cfRule>
  </conditionalFormatting>
  <conditionalFormatting sqref="I1375:K1375">
    <cfRule type="expression" dxfId="30" priority="11087">
      <formula>$L1375=0</formula>
    </cfRule>
  </conditionalFormatting>
  <conditionalFormatting sqref="J1375:K1375">
    <cfRule type="cellIs" dxfId="31" priority="47382" operator="lessThan">
      <formula>0</formula>
    </cfRule>
    <cfRule type="cellIs" dxfId="32" priority="32864" operator="lessThan">
      <formula>0</formula>
    </cfRule>
  </conditionalFormatting>
  <conditionalFormatting sqref="L1375">
    <cfRule type="expression" dxfId="30" priority="3828">
      <formula>$L1375=0</formula>
    </cfRule>
  </conditionalFormatting>
  <conditionalFormatting sqref="M1375:O1375">
    <cfRule type="expression" dxfId="30" priority="11086">
      <formula>$L1375=0</formula>
    </cfRule>
  </conditionalFormatting>
  <conditionalFormatting sqref="N1375:O1375">
    <cfRule type="cellIs" dxfId="31" priority="47381" operator="lessThan">
      <formula>0</formula>
    </cfRule>
    <cfRule type="cellIs" dxfId="32" priority="32863" operator="lessThan">
      <formula>0</formula>
    </cfRule>
  </conditionalFormatting>
  <conditionalFormatting sqref="P1375">
    <cfRule type="expression" dxfId="30" priority="3827">
      <formula>$L1375=0</formula>
    </cfRule>
  </conditionalFormatting>
  <conditionalFormatting sqref="Q1375:S1375">
    <cfRule type="expression" dxfId="30" priority="11085">
      <formula>$L1375=0</formula>
    </cfRule>
  </conditionalFormatting>
  <conditionalFormatting sqref="R1375:S1375">
    <cfRule type="cellIs" dxfId="31" priority="47380" operator="lessThan">
      <formula>0</formula>
    </cfRule>
    <cfRule type="cellIs" dxfId="32" priority="32862" operator="lessThan">
      <formula>0</formula>
    </cfRule>
  </conditionalFormatting>
  <conditionalFormatting sqref="T1375">
    <cfRule type="expression" dxfId="30" priority="3826">
      <formula>$L1375=0</formula>
    </cfRule>
  </conditionalFormatting>
  <conditionalFormatting sqref="U1375:W1375">
    <cfRule type="expression" dxfId="30" priority="11084">
      <formula>$L1375=0</formula>
    </cfRule>
  </conditionalFormatting>
  <conditionalFormatting sqref="V1375:W1375">
    <cfRule type="cellIs" dxfId="31" priority="47379" operator="lessThan">
      <formula>0</formula>
    </cfRule>
    <cfRule type="cellIs" dxfId="32" priority="32861" operator="lessThan">
      <formula>0</formula>
    </cfRule>
  </conditionalFormatting>
  <conditionalFormatting sqref="X1375">
    <cfRule type="expression" dxfId="30" priority="3825">
      <formula>$L1375=0</formula>
    </cfRule>
  </conditionalFormatting>
  <conditionalFormatting sqref="Y1375:AA1375">
    <cfRule type="expression" dxfId="30" priority="11083">
      <formula>$L1375=0</formula>
    </cfRule>
  </conditionalFormatting>
  <conditionalFormatting sqref="Z1375:AA1375">
    <cfRule type="cellIs" dxfId="31" priority="47378" operator="lessThan">
      <formula>0</formula>
    </cfRule>
    <cfRule type="cellIs" dxfId="32" priority="32860" operator="lessThan">
      <formula>0</formula>
    </cfRule>
  </conditionalFormatting>
  <conditionalFormatting sqref="AB1375">
    <cfRule type="expression" dxfId="30" priority="3824">
      <formula>$L1375=0</formula>
    </cfRule>
  </conditionalFormatting>
  <conditionalFormatting sqref="D1376">
    <cfRule type="expression" dxfId="30" priority="18341">
      <formula>$L1376=0</formula>
    </cfRule>
  </conditionalFormatting>
  <conditionalFormatting sqref="H1376">
    <cfRule type="expression" dxfId="30" priority="18340">
      <formula>$L1376=0</formula>
    </cfRule>
  </conditionalFormatting>
  <conditionalFormatting sqref="L1376">
    <cfRule type="expression" dxfId="30" priority="18339">
      <formula>$L1376=0</formula>
    </cfRule>
  </conditionalFormatting>
  <conditionalFormatting sqref="P1376">
    <cfRule type="expression" dxfId="30" priority="18338">
      <formula>$L1376=0</formula>
    </cfRule>
  </conditionalFormatting>
  <conditionalFormatting sqref="T1376">
    <cfRule type="expression" dxfId="30" priority="18337">
      <formula>$L1376=0</formula>
    </cfRule>
  </conditionalFormatting>
  <conditionalFormatting sqref="X1376">
    <cfRule type="expression" dxfId="30" priority="18336">
      <formula>$L1376=0</formula>
    </cfRule>
  </conditionalFormatting>
  <conditionalFormatting sqref="AB1376">
    <cfRule type="expression" dxfId="30" priority="18335">
      <formula>$L1376=0</formula>
    </cfRule>
  </conditionalFormatting>
  <conditionalFormatting sqref="A1377:C1377">
    <cfRule type="expression" dxfId="30" priority="11082">
      <formula>$L1377=0</formula>
    </cfRule>
  </conditionalFormatting>
  <conditionalFormatting sqref="B1377:C1377">
    <cfRule type="cellIs" dxfId="31" priority="47377" operator="lessThan">
      <formula>0</formula>
    </cfRule>
    <cfRule type="cellIs" dxfId="32" priority="32859" operator="lessThan">
      <formula>0</formula>
    </cfRule>
  </conditionalFormatting>
  <conditionalFormatting sqref="D1377">
    <cfRule type="expression" dxfId="30" priority="3823">
      <formula>$L1377=0</formula>
    </cfRule>
  </conditionalFormatting>
  <conditionalFormatting sqref="E1377:G1377">
    <cfRule type="expression" dxfId="30" priority="11081">
      <formula>$L1377=0</formula>
    </cfRule>
  </conditionalFormatting>
  <conditionalFormatting sqref="F1377:G1377">
    <cfRule type="cellIs" dxfId="31" priority="47376" operator="lessThan">
      <formula>0</formula>
    </cfRule>
    <cfRule type="cellIs" dxfId="32" priority="32858" operator="lessThan">
      <formula>0</formula>
    </cfRule>
  </conditionalFormatting>
  <conditionalFormatting sqref="H1377">
    <cfRule type="expression" dxfId="30" priority="3822">
      <formula>$L1377=0</formula>
    </cfRule>
  </conditionalFormatting>
  <conditionalFormatting sqref="I1377:K1377">
    <cfRule type="expression" dxfId="30" priority="11080">
      <formula>$L1377=0</formula>
    </cfRule>
  </conditionalFormatting>
  <conditionalFormatting sqref="J1377:K1377">
    <cfRule type="cellIs" dxfId="31" priority="47375" operator="lessThan">
      <formula>0</formula>
    </cfRule>
    <cfRule type="cellIs" dxfId="32" priority="32857" operator="lessThan">
      <formula>0</formula>
    </cfRule>
  </conditionalFormatting>
  <conditionalFormatting sqref="L1377">
    <cfRule type="expression" dxfId="30" priority="3821">
      <formula>$L1377=0</formula>
    </cfRule>
  </conditionalFormatting>
  <conditionalFormatting sqref="M1377:O1377">
    <cfRule type="expression" dxfId="30" priority="11079">
      <formula>$L1377=0</formula>
    </cfRule>
  </conditionalFormatting>
  <conditionalFormatting sqref="N1377:O1377">
    <cfRule type="cellIs" dxfId="31" priority="47374" operator="lessThan">
      <formula>0</formula>
    </cfRule>
    <cfRule type="cellIs" dxfId="32" priority="32856" operator="lessThan">
      <formula>0</formula>
    </cfRule>
  </conditionalFormatting>
  <conditionalFormatting sqref="P1377">
    <cfRule type="expression" dxfId="30" priority="3820">
      <formula>$L1377=0</formula>
    </cfRule>
  </conditionalFormatting>
  <conditionalFormatting sqref="Q1377:S1377">
    <cfRule type="expression" dxfId="30" priority="11078">
      <formula>$L1377=0</formula>
    </cfRule>
  </conditionalFormatting>
  <conditionalFormatting sqref="R1377:S1377">
    <cfRule type="cellIs" dxfId="31" priority="47373" operator="lessThan">
      <formula>0</formula>
    </cfRule>
    <cfRule type="cellIs" dxfId="32" priority="32855" operator="lessThan">
      <formula>0</formula>
    </cfRule>
  </conditionalFormatting>
  <conditionalFormatting sqref="T1377">
    <cfRule type="expression" dxfId="30" priority="3819">
      <formula>$L1377=0</formula>
    </cfRule>
  </conditionalFormatting>
  <conditionalFormatting sqref="U1377:W1377">
    <cfRule type="expression" dxfId="30" priority="11077">
      <formula>$L1377=0</formula>
    </cfRule>
  </conditionalFormatting>
  <conditionalFormatting sqref="V1377:W1377">
    <cfRule type="cellIs" dxfId="31" priority="47372" operator="lessThan">
      <formula>0</formula>
    </cfRule>
    <cfRule type="cellIs" dxfId="32" priority="32854" operator="lessThan">
      <formula>0</formula>
    </cfRule>
  </conditionalFormatting>
  <conditionalFormatting sqref="X1377">
    <cfRule type="expression" dxfId="30" priority="3818">
      <formula>$L1377=0</formula>
    </cfRule>
  </conditionalFormatting>
  <conditionalFormatting sqref="Y1377:AA1377">
    <cfRule type="expression" dxfId="30" priority="11076">
      <formula>$L1377=0</formula>
    </cfRule>
  </conditionalFormatting>
  <conditionalFormatting sqref="Z1377:AA1377">
    <cfRule type="cellIs" dxfId="31" priority="47371" operator="lessThan">
      <formula>0</formula>
    </cfRule>
    <cfRule type="cellIs" dxfId="32" priority="32853" operator="lessThan">
      <formula>0</formula>
    </cfRule>
  </conditionalFormatting>
  <conditionalFormatting sqref="AB1377">
    <cfRule type="expression" dxfId="30" priority="3817">
      <formula>$L1377=0</formula>
    </cfRule>
  </conditionalFormatting>
  <conditionalFormatting sqref="D1378">
    <cfRule type="expression" dxfId="30" priority="18334">
      <formula>$L1378=0</formula>
    </cfRule>
  </conditionalFormatting>
  <conditionalFormatting sqref="H1378">
    <cfRule type="expression" dxfId="30" priority="18333">
      <formula>$L1378=0</formula>
    </cfRule>
  </conditionalFormatting>
  <conditionalFormatting sqref="L1378">
    <cfRule type="expression" dxfId="30" priority="18332">
      <formula>$L1378=0</formula>
    </cfRule>
  </conditionalFormatting>
  <conditionalFormatting sqref="P1378">
    <cfRule type="expression" dxfId="30" priority="18331">
      <formula>$L1378=0</formula>
    </cfRule>
  </conditionalFormatting>
  <conditionalFormatting sqref="T1378">
    <cfRule type="expression" dxfId="30" priority="18330">
      <formula>$L1378=0</formula>
    </cfRule>
  </conditionalFormatting>
  <conditionalFormatting sqref="X1378">
    <cfRule type="expression" dxfId="30" priority="18329">
      <formula>$L1378=0</formula>
    </cfRule>
  </conditionalFormatting>
  <conditionalFormatting sqref="AB1378">
    <cfRule type="expression" dxfId="30" priority="18328">
      <formula>$L1378=0</formula>
    </cfRule>
  </conditionalFormatting>
  <conditionalFormatting sqref="A1379:C1379">
    <cfRule type="expression" dxfId="30" priority="11075">
      <formula>$L1379=0</formula>
    </cfRule>
  </conditionalFormatting>
  <conditionalFormatting sqref="B1379:C1379">
    <cfRule type="cellIs" dxfId="31" priority="47370" operator="lessThan">
      <formula>0</formula>
    </cfRule>
    <cfRule type="cellIs" dxfId="32" priority="32852" operator="lessThan">
      <formula>0</formula>
    </cfRule>
  </conditionalFormatting>
  <conditionalFormatting sqref="D1379">
    <cfRule type="expression" dxfId="30" priority="3816">
      <formula>$L1379=0</formula>
    </cfRule>
  </conditionalFormatting>
  <conditionalFormatting sqref="E1379:G1379">
    <cfRule type="expression" dxfId="30" priority="11074">
      <formula>$L1379=0</formula>
    </cfRule>
  </conditionalFormatting>
  <conditionalFormatting sqref="F1379:G1379">
    <cfRule type="cellIs" dxfId="31" priority="47369" operator="lessThan">
      <formula>0</formula>
    </cfRule>
    <cfRule type="cellIs" dxfId="32" priority="32851" operator="lessThan">
      <formula>0</formula>
    </cfRule>
  </conditionalFormatting>
  <conditionalFormatting sqref="H1379">
    <cfRule type="expression" dxfId="30" priority="3815">
      <formula>$L1379=0</formula>
    </cfRule>
  </conditionalFormatting>
  <conditionalFormatting sqref="I1379:K1379">
    <cfRule type="expression" dxfId="30" priority="11073">
      <formula>$L1379=0</formula>
    </cfRule>
  </conditionalFormatting>
  <conditionalFormatting sqref="J1379:K1379">
    <cfRule type="cellIs" dxfId="31" priority="47368" operator="lessThan">
      <formula>0</formula>
    </cfRule>
    <cfRule type="cellIs" dxfId="32" priority="32850" operator="lessThan">
      <formula>0</formula>
    </cfRule>
  </conditionalFormatting>
  <conditionalFormatting sqref="L1379">
    <cfRule type="expression" dxfId="30" priority="3814">
      <formula>$L1379=0</formula>
    </cfRule>
  </conditionalFormatting>
  <conditionalFormatting sqref="M1379:O1379">
    <cfRule type="expression" dxfId="30" priority="11072">
      <formula>$L1379=0</formula>
    </cfRule>
  </conditionalFormatting>
  <conditionalFormatting sqref="N1379:O1379">
    <cfRule type="cellIs" dxfId="31" priority="47367" operator="lessThan">
      <formula>0</formula>
    </cfRule>
    <cfRule type="cellIs" dxfId="32" priority="32849" operator="lessThan">
      <formula>0</formula>
    </cfRule>
  </conditionalFormatting>
  <conditionalFormatting sqref="P1379">
    <cfRule type="expression" dxfId="30" priority="3813">
      <formula>$L1379=0</formula>
    </cfRule>
  </conditionalFormatting>
  <conditionalFormatting sqref="Q1379:S1379">
    <cfRule type="expression" dxfId="30" priority="11071">
      <formula>$L1379=0</formula>
    </cfRule>
  </conditionalFormatting>
  <conditionalFormatting sqref="R1379:S1379">
    <cfRule type="cellIs" dxfId="31" priority="47366" operator="lessThan">
      <formula>0</formula>
    </cfRule>
    <cfRule type="cellIs" dxfId="32" priority="32848" operator="lessThan">
      <formula>0</formula>
    </cfRule>
  </conditionalFormatting>
  <conditionalFormatting sqref="T1379">
    <cfRule type="expression" dxfId="30" priority="3812">
      <formula>$L1379=0</formula>
    </cfRule>
  </conditionalFormatting>
  <conditionalFormatting sqref="U1379:W1379">
    <cfRule type="expression" dxfId="30" priority="11070">
      <formula>$L1379=0</formula>
    </cfRule>
  </conditionalFormatting>
  <conditionalFormatting sqref="V1379:W1379">
    <cfRule type="cellIs" dxfId="31" priority="47365" operator="lessThan">
      <formula>0</formula>
    </cfRule>
    <cfRule type="cellIs" dxfId="32" priority="32847" operator="lessThan">
      <formula>0</formula>
    </cfRule>
  </conditionalFormatting>
  <conditionalFormatting sqref="X1379">
    <cfRule type="expression" dxfId="30" priority="3811">
      <formula>$L1379=0</formula>
    </cfRule>
  </conditionalFormatting>
  <conditionalFormatting sqref="Y1379:AA1379">
    <cfRule type="expression" dxfId="30" priority="11069">
      <formula>$L1379=0</formula>
    </cfRule>
  </conditionalFormatting>
  <conditionalFormatting sqref="Z1379:AA1379">
    <cfRule type="cellIs" dxfId="31" priority="47364" operator="lessThan">
      <formula>0</formula>
    </cfRule>
    <cfRule type="cellIs" dxfId="32" priority="32846" operator="lessThan">
      <formula>0</formula>
    </cfRule>
  </conditionalFormatting>
  <conditionalFormatting sqref="AB1379">
    <cfRule type="expression" dxfId="30" priority="3810">
      <formula>$L1379=0</formula>
    </cfRule>
  </conditionalFormatting>
  <conditionalFormatting sqref="D1380">
    <cfRule type="expression" dxfId="30" priority="18327">
      <formula>$L1380=0</formula>
    </cfRule>
  </conditionalFormatting>
  <conditionalFormatting sqref="H1380">
    <cfRule type="expression" dxfId="30" priority="18326">
      <formula>$L1380=0</formula>
    </cfRule>
  </conditionalFormatting>
  <conditionalFormatting sqref="L1380">
    <cfRule type="expression" dxfId="30" priority="18325">
      <formula>$L1380=0</formula>
    </cfRule>
  </conditionalFormatting>
  <conditionalFormatting sqref="P1380">
    <cfRule type="expression" dxfId="30" priority="18324">
      <formula>$L1380=0</formula>
    </cfRule>
  </conditionalFormatting>
  <conditionalFormatting sqref="T1380">
    <cfRule type="expression" dxfId="30" priority="18323">
      <formula>$L1380=0</formula>
    </cfRule>
  </conditionalFormatting>
  <conditionalFormatting sqref="X1380">
    <cfRule type="expression" dxfId="30" priority="18322">
      <formula>$L1380=0</formula>
    </cfRule>
  </conditionalFormatting>
  <conditionalFormatting sqref="AB1380">
    <cfRule type="expression" dxfId="30" priority="18321">
      <formula>$L1380=0</formula>
    </cfRule>
  </conditionalFormatting>
  <conditionalFormatting sqref="A1381:C1381">
    <cfRule type="expression" dxfId="30" priority="11068">
      <formula>$L1381=0</formula>
    </cfRule>
  </conditionalFormatting>
  <conditionalFormatting sqref="B1381:C1381">
    <cfRule type="cellIs" dxfId="31" priority="47363" operator="lessThan">
      <formula>0</formula>
    </cfRule>
    <cfRule type="cellIs" dxfId="32" priority="32845" operator="lessThan">
      <formula>0</formula>
    </cfRule>
  </conditionalFormatting>
  <conditionalFormatting sqref="D1381">
    <cfRule type="expression" dxfId="30" priority="3809">
      <formula>$L1381=0</formula>
    </cfRule>
  </conditionalFormatting>
  <conditionalFormatting sqref="E1381:G1381">
    <cfRule type="expression" dxfId="30" priority="11067">
      <formula>$L1381=0</formula>
    </cfRule>
  </conditionalFormatting>
  <conditionalFormatting sqref="F1381:G1381">
    <cfRule type="cellIs" dxfId="31" priority="47362" operator="lessThan">
      <formula>0</formula>
    </cfRule>
    <cfRule type="cellIs" dxfId="32" priority="32844" operator="lessThan">
      <formula>0</formula>
    </cfRule>
  </conditionalFormatting>
  <conditionalFormatting sqref="H1381">
    <cfRule type="expression" dxfId="30" priority="3808">
      <formula>$L1381=0</formula>
    </cfRule>
  </conditionalFormatting>
  <conditionalFormatting sqref="I1381:K1381">
    <cfRule type="expression" dxfId="30" priority="11066">
      <formula>$L1381=0</formula>
    </cfRule>
  </conditionalFormatting>
  <conditionalFormatting sqref="J1381:K1381">
    <cfRule type="cellIs" dxfId="31" priority="47361" operator="lessThan">
      <formula>0</formula>
    </cfRule>
    <cfRule type="cellIs" dxfId="32" priority="32843" operator="lessThan">
      <formula>0</formula>
    </cfRule>
  </conditionalFormatting>
  <conditionalFormatting sqref="L1381">
    <cfRule type="expression" dxfId="30" priority="3807">
      <formula>$L1381=0</formula>
    </cfRule>
  </conditionalFormatting>
  <conditionalFormatting sqref="M1381:O1381">
    <cfRule type="expression" dxfId="30" priority="11065">
      <formula>$L1381=0</formula>
    </cfRule>
  </conditionalFormatting>
  <conditionalFormatting sqref="N1381:O1381">
    <cfRule type="cellIs" dxfId="31" priority="47360" operator="lessThan">
      <formula>0</formula>
    </cfRule>
    <cfRule type="cellIs" dxfId="32" priority="32842" operator="lessThan">
      <formula>0</formula>
    </cfRule>
  </conditionalFormatting>
  <conditionalFormatting sqref="P1381">
    <cfRule type="expression" dxfId="30" priority="3806">
      <formula>$L1381=0</formula>
    </cfRule>
  </conditionalFormatting>
  <conditionalFormatting sqref="Q1381:S1381">
    <cfRule type="expression" dxfId="30" priority="11064">
      <formula>$L1381=0</formula>
    </cfRule>
  </conditionalFormatting>
  <conditionalFormatting sqref="R1381:S1381">
    <cfRule type="cellIs" dxfId="31" priority="47359" operator="lessThan">
      <formula>0</formula>
    </cfRule>
    <cfRule type="cellIs" dxfId="32" priority="32841" operator="lessThan">
      <formula>0</formula>
    </cfRule>
  </conditionalFormatting>
  <conditionalFormatting sqref="T1381">
    <cfRule type="expression" dxfId="30" priority="3805">
      <formula>$L1381=0</formula>
    </cfRule>
  </conditionalFormatting>
  <conditionalFormatting sqref="U1381:W1381">
    <cfRule type="expression" dxfId="30" priority="11063">
      <formula>$L1381=0</formula>
    </cfRule>
  </conditionalFormatting>
  <conditionalFormatting sqref="V1381:W1381">
    <cfRule type="cellIs" dxfId="31" priority="47358" operator="lessThan">
      <formula>0</formula>
    </cfRule>
    <cfRule type="cellIs" dxfId="32" priority="32840" operator="lessThan">
      <formula>0</formula>
    </cfRule>
  </conditionalFormatting>
  <conditionalFormatting sqref="X1381">
    <cfRule type="expression" dxfId="30" priority="3804">
      <formula>$L1381=0</formula>
    </cfRule>
  </conditionalFormatting>
  <conditionalFormatting sqref="Y1381:AA1381">
    <cfRule type="expression" dxfId="30" priority="11062">
      <formula>$L1381=0</formula>
    </cfRule>
  </conditionalFormatting>
  <conditionalFormatting sqref="Z1381:AA1381">
    <cfRule type="cellIs" dxfId="31" priority="47357" operator="lessThan">
      <formula>0</formula>
    </cfRule>
    <cfRule type="cellIs" dxfId="32" priority="32839" operator="lessThan">
      <formula>0</formula>
    </cfRule>
  </conditionalFormatting>
  <conditionalFormatting sqref="AB1381">
    <cfRule type="expression" dxfId="30" priority="3803">
      <formula>$L1381=0</formula>
    </cfRule>
  </conditionalFormatting>
  <conditionalFormatting sqref="D1382">
    <cfRule type="expression" dxfId="30" priority="18320">
      <formula>$L1382=0</formula>
    </cfRule>
  </conditionalFormatting>
  <conditionalFormatting sqref="H1382">
    <cfRule type="expression" dxfId="30" priority="18319">
      <formula>$L1382=0</formula>
    </cfRule>
  </conditionalFormatting>
  <conditionalFormatting sqref="L1382">
    <cfRule type="expression" dxfId="30" priority="18318">
      <formula>$L1382=0</formula>
    </cfRule>
  </conditionalFormatting>
  <conditionalFormatting sqref="P1382">
    <cfRule type="expression" dxfId="30" priority="18317">
      <formula>$L1382=0</formula>
    </cfRule>
  </conditionalFormatting>
  <conditionalFormatting sqref="T1382">
    <cfRule type="expression" dxfId="30" priority="18316">
      <formula>$L1382=0</formula>
    </cfRule>
  </conditionalFormatting>
  <conditionalFormatting sqref="X1382">
    <cfRule type="expression" dxfId="30" priority="18315">
      <formula>$L1382=0</formula>
    </cfRule>
  </conditionalFormatting>
  <conditionalFormatting sqref="AB1382">
    <cfRule type="expression" dxfId="30" priority="18314">
      <formula>$L1382=0</formula>
    </cfRule>
  </conditionalFormatting>
  <conditionalFormatting sqref="A1383:C1383">
    <cfRule type="expression" dxfId="30" priority="11061">
      <formula>$L1383=0</formula>
    </cfRule>
  </conditionalFormatting>
  <conditionalFormatting sqref="B1383:C1383">
    <cfRule type="cellIs" dxfId="31" priority="47356" operator="lessThan">
      <formula>0</formula>
    </cfRule>
    <cfRule type="cellIs" dxfId="32" priority="32838" operator="lessThan">
      <formula>0</formula>
    </cfRule>
  </conditionalFormatting>
  <conditionalFormatting sqref="D1383">
    <cfRule type="expression" dxfId="30" priority="3802">
      <formula>$L1383=0</formula>
    </cfRule>
  </conditionalFormatting>
  <conditionalFormatting sqref="E1383:G1383">
    <cfRule type="expression" dxfId="30" priority="11060">
      <formula>$L1383=0</formula>
    </cfRule>
  </conditionalFormatting>
  <conditionalFormatting sqref="F1383:G1383">
    <cfRule type="cellIs" dxfId="31" priority="47355" operator="lessThan">
      <formula>0</formula>
    </cfRule>
    <cfRule type="cellIs" dxfId="32" priority="32837" operator="lessThan">
      <formula>0</formula>
    </cfRule>
  </conditionalFormatting>
  <conditionalFormatting sqref="H1383">
    <cfRule type="expression" dxfId="30" priority="3801">
      <formula>$L1383=0</formula>
    </cfRule>
  </conditionalFormatting>
  <conditionalFormatting sqref="I1383:K1383">
    <cfRule type="expression" dxfId="30" priority="11059">
      <formula>$L1383=0</formula>
    </cfRule>
  </conditionalFormatting>
  <conditionalFormatting sqref="J1383:K1383">
    <cfRule type="cellIs" dxfId="31" priority="47354" operator="lessThan">
      <formula>0</formula>
    </cfRule>
    <cfRule type="cellIs" dxfId="32" priority="32836" operator="lessThan">
      <formula>0</formula>
    </cfRule>
  </conditionalFormatting>
  <conditionalFormatting sqref="L1383">
    <cfRule type="expression" dxfId="30" priority="3800">
      <formula>$L1383=0</formula>
    </cfRule>
  </conditionalFormatting>
  <conditionalFormatting sqref="M1383:O1383">
    <cfRule type="expression" dxfId="30" priority="11058">
      <formula>$L1383=0</formula>
    </cfRule>
  </conditionalFormatting>
  <conditionalFormatting sqref="N1383:O1383">
    <cfRule type="cellIs" dxfId="31" priority="47353" operator="lessThan">
      <formula>0</formula>
    </cfRule>
    <cfRule type="cellIs" dxfId="32" priority="32835" operator="lessThan">
      <formula>0</formula>
    </cfRule>
  </conditionalFormatting>
  <conditionalFormatting sqref="P1383">
    <cfRule type="expression" dxfId="30" priority="3799">
      <formula>$L1383=0</formula>
    </cfRule>
  </conditionalFormatting>
  <conditionalFormatting sqref="Q1383:S1383">
    <cfRule type="expression" dxfId="30" priority="11057">
      <formula>$L1383=0</formula>
    </cfRule>
  </conditionalFormatting>
  <conditionalFormatting sqref="R1383:S1383">
    <cfRule type="cellIs" dxfId="31" priority="47352" operator="lessThan">
      <formula>0</formula>
    </cfRule>
    <cfRule type="cellIs" dxfId="32" priority="32834" operator="lessThan">
      <formula>0</formula>
    </cfRule>
  </conditionalFormatting>
  <conditionalFormatting sqref="T1383">
    <cfRule type="expression" dxfId="30" priority="3798">
      <formula>$L1383=0</formula>
    </cfRule>
  </conditionalFormatting>
  <conditionalFormatting sqref="U1383:W1383">
    <cfRule type="expression" dxfId="30" priority="11056">
      <formula>$L1383=0</formula>
    </cfRule>
  </conditionalFormatting>
  <conditionalFormatting sqref="V1383:W1383">
    <cfRule type="cellIs" dxfId="31" priority="47351" operator="lessThan">
      <formula>0</formula>
    </cfRule>
    <cfRule type="cellIs" dxfId="32" priority="32833" operator="lessThan">
      <formula>0</formula>
    </cfRule>
  </conditionalFormatting>
  <conditionalFormatting sqref="X1383">
    <cfRule type="expression" dxfId="30" priority="3797">
      <formula>$L1383=0</formula>
    </cfRule>
  </conditionalFormatting>
  <conditionalFormatting sqref="Y1383:AA1383">
    <cfRule type="expression" dxfId="30" priority="11055">
      <formula>$L1383=0</formula>
    </cfRule>
  </conditionalFormatting>
  <conditionalFormatting sqref="Z1383:AA1383">
    <cfRule type="cellIs" dxfId="31" priority="47350" operator="lessThan">
      <formula>0</formula>
    </cfRule>
    <cfRule type="cellIs" dxfId="32" priority="32832" operator="lessThan">
      <formula>0</formula>
    </cfRule>
  </conditionalFormatting>
  <conditionalFormatting sqref="AB1383">
    <cfRule type="expression" dxfId="30" priority="3796">
      <formula>$L1383=0</formula>
    </cfRule>
  </conditionalFormatting>
  <conditionalFormatting sqref="D1384">
    <cfRule type="expression" dxfId="30" priority="18313">
      <formula>$L1384=0</formula>
    </cfRule>
  </conditionalFormatting>
  <conditionalFormatting sqref="H1384">
    <cfRule type="expression" dxfId="30" priority="18312">
      <formula>$L1384=0</formula>
    </cfRule>
  </conditionalFormatting>
  <conditionalFormatting sqref="L1384">
    <cfRule type="expression" dxfId="30" priority="18311">
      <formula>$L1384=0</formula>
    </cfRule>
  </conditionalFormatting>
  <conditionalFormatting sqref="P1384">
    <cfRule type="expression" dxfId="30" priority="18310">
      <formula>$L1384=0</formula>
    </cfRule>
  </conditionalFormatting>
  <conditionalFormatting sqref="T1384">
    <cfRule type="expression" dxfId="30" priority="18309">
      <formula>$L1384=0</formula>
    </cfRule>
  </conditionalFormatting>
  <conditionalFormatting sqref="X1384">
    <cfRule type="expression" dxfId="30" priority="18308">
      <formula>$L1384=0</formula>
    </cfRule>
  </conditionalFormatting>
  <conditionalFormatting sqref="AB1384">
    <cfRule type="expression" dxfId="30" priority="18307">
      <formula>$L1384=0</formula>
    </cfRule>
  </conditionalFormatting>
  <conditionalFormatting sqref="A1385:C1385">
    <cfRule type="expression" dxfId="30" priority="11054">
      <formula>$L1385=0</formula>
    </cfRule>
  </conditionalFormatting>
  <conditionalFormatting sqref="B1385:C1385">
    <cfRule type="cellIs" dxfId="31" priority="47349" operator="lessThan">
      <formula>0</formula>
    </cfRule>
    <cfRule type="cellIs" dxfId="32" priority="32831" operator="lessThan">
      <formula>0</formula>
    </cfRule>
  </conditionalFormatting>
  <conditionalFormatting sqref="D1385">
    <cfRule type="expression" dxfId="30" priority="3795">
      <formula>$L1385=0</formula>
    </cfRule>
  </conditionalFormatting>
  <conditionalFormatting sqref="E1385:G1385">
    <cfRule type="expression" dxfId="30" priority="11053">
      <formula>$L1385=0</formula>
    </cfRule>
  </conditionalFormatting>
  <conditionalFormatting sqref="F1385:G1385">
    <cfRule type="cellIs" dxfId="31" priority="47348" operator="lessThan">
      <formula>0</formula>
    </cfRule>
    <cfRule type="cellIs" dxfId="32" priority="32830" operator="lessThan">
      <formula>0</formula>
    </cfRule>
  </conditionalFormatting>
  <conditionalFormatting sqref="H1385">
    <cfRule type="expression" dxfId="30" priority="3794">
      <formula>$L1385=0</formula>
    </cfRule>
  </conditionalFormatting>
  <conditionalFormatting sqref="I1385:K1385">
    <cfRule type="expression" dxfId="30" priority="11052">
      <formula>$L1385=0</formula>
    </cfRule>
  </conditionalFormatting>
  <conditionalFormatting sqref="J1385:K1385">
    <cfRule type="cellIs" dxfId="31" priority="47347" operator="lessThan">
      <formula>0</formula>
    </cfRule>
    <cfRule type="cellIs" dxfId="32" priority="32829" operator="lessThan">
      <formula>0</formula>
    </cfRule>
  </conditionalFormatting>
  <conditionalFormatting sqref="L1385">
    <cfRule type="expression" dxfId="30" priority="3793">
      <formula>$L1385=0</formula>
    </cfRule>
  </conditionalFormatting>
  <conditionalFormatting sqref="M1385:O1385">
    <cfRule type="expression" dxfId="30" priority="11051">
      <formula>$L1385=0</formula>
    </cfRule>
  </conditionalFormatting>
  <conditionalFormatting sqref="N1385:O1385">
    <cfRule type="cellIs" dxfId="31" priority="47346" operator="lessThan">
      <formula>0</formula>
    </cfRule>
    <cfRule type="cellIs" dxfId="32" priority="32828" operator="lessThan">
      <formula>0</formula>
    </cfRule>
  </conditionalFormatting>
  <conditionalFormatting sqref="P1385">
    <cfRule type="expression" dxfId="30" priority="3792">
      <formula>$L1385=0</formula>
    </cfRule>
  </conditionalFormatting>
  <conditionalFormatting sqref="Q1385:S1385">
    <cfRule type="expression" dxfId="30" priority="11050">
      <formula>$L1385=0</formula>
    </cfRule>
  </conditionalFormatting>
  <conditionalFormatting sqref="R1385:S1385">
    <cfRule type="cellIs" dxfId="31" priority="47345" operator="lessThan">
      <formula>0</formula>
    </cfRule>
    <cfRule type="cellIs" dxfId="32" priority="32827" operator="lessThan">
      <formula>0</formula>
    </cfRule>
  </conditionalFormatting>
  <conditionalFormatting sqref="T1385">
    <cfRule type="expression" dxfId="30" priority="3791">
      <formula>$L1385=0</formula>
    </cfRule>
  </conditionalFormatting>
  <conditionalFormatting sqref="U1385:W1385">
    <cfRule type="expression" dxfId="30" priority="11049">
      <formula>$L1385=0</formula>
    </cfRule>
  </conditionalFormatting>
  <conditionalFormatting sqref="V1385:W1385">
    <cfRule type="cellIs" dxfId="31" priority="47344" operator="lessThan">
      <formula>0</formula>
    </cfRule>
    <cfRule type="cellIs" dxfId="32" priority="32826" operator="lessThan">
      <formula>0</formula>
    </cfRule>
  </conditionalFormatting>
  <conditionalFormatting sqref="X1385">
    <cfRule type="expression" dxfId="30" priority="3790">
      <formula>$L1385=0</formula>
    </cfRule>
  </conditionalFormatting>
  <conditionalFormatting sqref="Y1385:AA1385">
    <cfRule type="expression" dxfId="30" priority="11048">
      <formula>$L1385=0</formula>
    </cfRule>
  </conditionalFormatting>
  <conditionalFormatting sqref="Z1385:AA1385">
    <cfRule type="cellIs" dxfId="31" priority="47343" operator="lessThan">
      <formula>0</formula>
    </cfRule>
    <cfRule type="cellIs" dxfId="32" priority="32825" operator="lessThan">
      <formula>0</formula>
    </cfRule>
  </conditionalFormatting>
  <conditionalFormatting sqref="AB1385">
    <cfRule type="expression" dxfId="30" priority="3789">
      <formula>$L1385=0</formula>
    </cfRule>
  </conditionalFormatting>
  <conditionalFormatting sqref="D1386">
    <cfRule type="expression" dxfId="30" priority="18306">
      <formula>$L1386=0</formula>
    </cfRule>
  </conditionalFormatting>
  <conditionalFormatting sqref="H1386">
    <cfRule type="expression" dxfId="30" priority="18305">
      <formula>$L1386=0</formula>
    </cfRule>
  </conditionalFormatting>
  <conditionalFormatting sqref="L1386">
    <cfRule type="expression" dxfId="30" priority="18304">
      <formula>$L1386=0</formula>
    </cfRule>
  </conditionalFormatting>
  <conditionalFormatting sqref="P1386">
    <cfRule type="expression" dxfId="30" priority="18303">
      <formula>$L1386=0</formula>
    </cfRule>
  </conditionalFormatting>
  <conditionalFormatting sqref="T1386">
    <cfRule type="expression" dxfId="30" priority="18302">
      <formula>$L1386=0</formula>
    </cfRule>
  </conditionalFormatting>
  <conditionalFormatting sqref="X1386">
    <cfRule type="expression" dxfId="30" priority="18301">
      <formula>$L1386=0</formula>
    </cfRule>
  </conditionalFormatting>
  <conditionalFormatting sqref="AB1386">
    <cfRule type="expression" dxfId="30" priority="18300">
      <formula>$L1386=0</formula>
    </cfRule>
  </conditionalFormatting>
  <conditionalFormatting sqref="A1387:C1387">
    <cfRule type="expression" dxfId="30" priority="11047">
      <formula>$L1387=0</formula>
    </cfRule>
  </conditionalFormatting>
  <conditionalFormatting sqref="B1387:C1387">
    <cfRule type="cellIs" dxfId="31" priority="47342" operator="lessThan">
      <formula>0</formula>
    </cfRule>
    <cfRule type="cellIs" dxfId="32" priority="32824" operator="lessThan">
      <formula>0</formula>
    </cfRule>
  </conditionalFormatting>
  <conditionalFormatting sqref="D1387">
    <cfRule type="expression" dxfId="30" priority="3788">
      <formula>$L1387=0</formula>
    </cfRule>
  </conditionalFormatting>
  <conditionalFormatting sqref="E1387:G1387">
    <cfRule type="expression" dxfId="30" priority="11046">
      <formula>$L1387=0</formula>
    </cfRule>
  </conditionalFormatting>
  <conditionalFormatting sqref="F1387:G1387">
    <cfRule type="cellIs" dxfId="31" priority="47341" operator="lessThan">
      <formula>0</formula>
    </cfRule>
    <cfRule type="cellIs" dxfId="32" priority="32823" operator="lessThan">
      <formula>0</formula>
    </cfRule>
  </conditionalFormatting>
  <conditionalFormatting sqref="H1387">
    <cfRule type="expression" dxfId="30" priority="3787">
      <formula>$L1387=0</formula>
    </cfRule>
  </conditionalFormatting>
  <conditionalFormatting sqref="I1387:K1387">
    <cfRule type="expression" dxfId="30" priority="11045">
      <formula>$L1387=0</formula>
    </cfRule>
  </conditionalFormatting>
  <conditionalFormatting sqref="J1387:K1387">
    <cfRule type="cellIs" dxfId="31" priority="47340" operator="lessThan">
      <formula>0</formula>
    </cfRule>
    <cfRule type="cellIs" dxfId="32" priority="32822" operator="lessThan">
      <formula>0</formula>
    </cfRule>
  </conditionalFormatting>
  <conditionalFormatting sqref="L1387">
    <cfRule type="expression" dxfId="30" priority="3786">
      <formula>$L1387=0</formula>
    </cfRule>
  </conditionalFormatting>
  <conditionalFormatting sqref="M1387:O1387">
    <cfRule type="expression" dxfId="30" priority="11044">
      <formula>$L1387=0</formula>
    </cfRule>
  </conditionalFormatting>
  <conditionalFormatting sqref="N1387:O1387">
    <cfRule type="cellIs" dxfId="31" priority="47339" operator="lessThan">
      <formula>0</formula>
    </cfRule>
    <cfRule type="cellIs" dxfId="32" priority="32821" operator="lessThan">
      <formula>0</formula>
    </cfRule>
  </conditionalFormatting>
  <conditionalFormatting sqref="P1387">
    <cfRule type="expression" dxfId="30" priority="3785">
      <formula>$L1387=0</formula>
    </cfRule>
  </conditionalFormatting>
  <conditionalFormatting sqref="Q1387:S1387">
    <cfRule type="expression" dxfId="30" priority="11043">
      <formula>$L1387=0</formula>
    </cfRule>
  </conditionalFormatting>
  <conditionalFormatting sqref="R1387:S1387">
    <cfRule type="cellIs" dxfId="31" priority="47338" operator="lessThan">
      <formula>0</formula>
    </cfRule>
    <cfRule type="cellIs" dxfId="32" priority="32820" operator="lessThan">
      <formula>0</formula>
    </cfRule>
  </conditionalFormatting>
  <conditionalFormatting sqref="T1387">
    <cfRule type="expression" dxfId="30" priority="3784">
      <formula>$L1387=0</formula>
    </cfRule>
  </conditionalFormatting>
  <conditionalFormatting sqref="U1387:W1387">
    <cfRule type="expression" dxfId="30" priority="11042">
      <formula>$L1387=0</formula>
    </cfRule>
  </conditionalFormatting>
  <conditionalFormatting sqref="V1387:W1387">
    <cfRule type="cellIs" dxfId="31" priority="47337" operator="lessThan">
      <formula>0</formula>
    </cfRule>
    <cfRule type="cellIs" dxfId="32" priority="32819" operator="lessThan">
      <formula>0</formula>
    </cfRule>
  </conditionalFormatting>
  <conditionalFormatting sqref="X1387">
    <cfRule type="expression" dxfId="30" priority="3783">
      <formula>$L1387=0</formula>
    </cfRule>
  </conditionalFormatting>
  <conditionalFormatting sqref="Y1387:AA1387">
    <cfRule type="expression" dxfId="30" priority="11041">
      <formula>$L1387=0</formula>
    </cfRule>
  </conditionalFormatting>
  <conditionalFormatting sqref="Z1387:AA1387">
    <cfRule type="cellIs" dxfId="31" priority="47336" operator="lessThan">
      <formula>0</formula>
    </cfRule>
    <cfRule type="cellIs" dxfId="32" priority="32818" operator="lessThan">
      <formula>0</formula>
    </cfRule>
  </conditionalFormatting>
  <conditionalFormatting sqref="AB1387">
    <cfRule type="expression" dxfId="30" priority="3782">
      <formula>$L1387=0</formula>
    </cfRule>
  </conditionalFormatting>
  <conditionalFormatting sqref="D1388">
    <cfRule type="expression" dxfId="30" priority="18299">
      <formula>$L1388=0</formula>
    </cfRule>
  </conditionalFormatting>
  <conditionalFormatting sqref="H1388">
    <cfRule type="expression" dxfId="30" priority="18298">
      <formula>$L1388=0</formula>
    </cfRule>
  </conditionalFormatting>
  <conditionalFormatting sqref="L1388">
    <cfRule type="expression" dxfId="30" priority="18297">
      <formula>$L1388=0</formula>
    </cfRule>
  </conditionalFormatting>
  <conditionalFormatting sqref="P1388">
    <cfRule type="expression" dxfId="30" priority="18296">
      <formula>$L1388=0</formula>
    </cfRule>
  </conditionalFormatting>
  <conditionalFormatting sqref="T1388">
    <cfRule type="expression" dxfId="30" priority="18295">
      <formula>$L1388=0</formula>
    </cfRule>
  </conditionalFormatting>
  <conditionalFormatting sqref="X1388">
    <cfRule type="expression" dxfId="30" priority="18294">
      <formula>$L1388=0</formula>
    </cfRule>
  </conditionalFormatting>
  <conditionalFormatting sqref="AB1388">
    <cfRule type="expression" dxfId="30" priority="18293">
      <formula>$L1388=0</formula>
    </cfRule>
  </conditionalFormatting>
  <conditionalFormatting sqref="A1389:C1389">
    <cfRule type="expression" dxfId="30" priority="11040">
      <formula>$L1389=0</formula>
    </cfRule>
  </conditionalFormatting>
  <conditionalFormatting sqref="B1389:C1389">
    <cfRule type="cellIs" dxfId="31" priority="47335" operator="lessThan">
      <formula>0</formula>
    </cfRule>
    <cfRule type="cellIs" dxfId="32" priority="32817" operator="lessThan">
      <formula>0</formula>
    </cfRule>
  </conditionalFormatting>
  <conditionalFormatting sqref="D1389">
    <cfRule type="expression" dxfId="30" priority="3781">
      <formula>$L1389=0</formula>
    </cfRule>
  </conditionalFormatting>
  <conditionalFormatting sqref="E1389:G1389">
    <cfRule type="expression" dxfId="30" priority="11039">
      <formula>$L1389=0</formula>
    </cfRule>
  </conditionalFormatting>
  <conditionalFormatting sqref="F1389:G1389">
    <cfRule type="cellIs" dxfId="31" priority="47334" operator="lessThan">
      <formula>0</formula>
    </cfRule>
    <cfRule type="cellIs" dxfId="32" priority="32816" operator="lessThan">
      <formula>0</formula>
    </cfRule>
  </conditionalFormatting>
  <conditionalFormatting sqref="H1389">
    <cfRule type="expression" dxfId="30" priority="3780">
      <formula>$L1389=0</formula>
    </cfRule>
  </conditionalFormatting>
  <conditionalFormatting sqref="I1389:K1389">
    <cfRule type="expression" dxfId="30" priority="11038">
      <formula>$L1389=0</formula>
    </cfRule>
  </conditionalFormatting>
  <conditionalFormatting sqref="J1389:K1389">
    <cfRule type="cellIs" dxfId="31" priority="47333" operator="lessThan">
      <formula>0</formula>
    </cfRule>
    <cfRule type="cellIs" dxfId="32" priority="32815" operator="lessThan">
      <formula>0</formula>
    </cfRule>
  </conditionalFormatting>
  <conditionalFormatting sqref="L1389">
    <cfRule type="expression" dxfId="30" priority="3779">
      <formula>$L1389=0</formula>
    </cfRule>
  </conditionalFormatting>
  <conditionalFormatting sqref="M1389:O1389">
    <cfRule type="expression" dxfId="30" priority="11037">
      <formula>$L1389=0</formula>
    </cfRule>
  </conditionalFormatting>
  <conditionalFormatting sqref="N1389:O1389">
    <cfRule type="cellIs" dxfId="31" priority="47332" operator="lessThan">
      <formula>0</formula>
    </cfRule>
    <cfRule type="cellIs" dxfId="32" priority="32814" operator="lessThan">
      <formula>0</formula>
    </cfRule>
  </conditionalFormatting>
  <conditionalFormatting sqref="P1389">
    <cfRule type="expression" dxfId="30" priority="3778">
      <formula>$L1389=0</formula>
    </cfRule>
  </conditionalFormatting>
  <conditionalFormatting sqref="Q1389:S1389">
    <cfRule type="expression" dxfId="30" priority="11036">
      <formula>$L1389=0</formula>
    </cfRule>
  </conditionalFormatting>
  <conditionalFormatting sqref="R1389:S1389">
    <cfRule type="cellIs" dxfId="31" priority="47331" operator="lessThan">
      <formula>0</formula>
    </cfRule>
    <cfRule type="cellIs" dxfId="32" priority="32813" operator="lessThan">
      <formula>0</formula>
    </cfRule>
  </conditionalFormatting>
  <conditionalFormatting sqref="T1389">
    <cfRule type="expression" dxfId="30" priority="3777">
      <formula>$L1389=0</formula>
    </cfRule>
  </conditionalFormatting>
  <conditionalFormatting sqref="U1389:W1389">
    <cfRule type="expression" dxfId="30" priority="11035">
      <formula>$L1389=0</formula>
    </cfRule>
  </conditionalFormatting>
  <conditionalFormatting sqref="V1389:W1389">
    <cfRule type="cellIs" dxfId="31" priority="47330" operator="lessThan">
      <formula>0</formula>
    </cfRule>
    <cfRule type="cellIs" dxfId="32" priority="32812" operator="lessThan">
      <formula>0</formula>
    </cfRule>
  </conditionalFormatting>
  <conditionalFormatting sqref="X1389">
    <cfRule type="expression" dxfId="30" priority="3776">
      <formula>$L1389=0</formula>
    </cfRule>
  </conditionalFormatting>
  <conditionalFormatting sqref="Y1389:AA1389">
    <cfRule type="expression" dxfId="30" priority="11034">
      <formula>$L1389=0</formula>
    </cfRule>
  </conditionalFormatting>
  <conditionalFormatting sqref="Z1389:AA1389">
    <cfRule type="cellIs" dxfId="31" priority="47329" operator="lessThan">
      <formula>0</formula>
    </cfRule>
    <cfRule type="cellIs" dxfId="32" priority="32811" operator="lessThan">
      <formula>0</formula>
    </cfRule>
  </conditionalFormatting>
  <conditionalFormatting sqref="AB1389">
    <cfRule type="expression" dxfId="30" priority="3775">
      <formula>$L1389=0</formula>
    </cfRule>
  </conditionalFormatting>
  <conditionalFormatting sqref="D1390">
    <cfRule type="expression" dxfId="30" priority="18292">
      <formula>$L1390=0</formula>
    </cfRule>
  </conditionalFormatting>
  <conditionalFormatting sqref="H1390">
    <cfRule type="expression" dxfId="30" priority="18291">
      <formula>$L1390=0</formula>
    </cfRule>
  </conditionalFormatting>
  <conditionalFormatting sqref="L1390">
    <cfRule type="expression" dxfId="30" priority="18290">
      <formula>$L1390=0</formula>
    </cfRule>
  </conditionalFormatting>
  <conditionalFormatting sqref="P1390">
    <cfRule type="expression" dxfId="30" priority="18289">
      <formula>$L1390=0</formula>
    </cfRule>
  </conditionalFormatting>
  <conditionalFormatting sqref="T1390">
    <cfRule type="expression" dxfId="30" priority="18288">
      <formula>$L1390=0</formula>
    </cfRule>
  </conditionalFormatting>
  <conditionalFormatting sqref="X1390">
    <cfRule type="expression" dxfId="30" priority="18287">
      <formula>$L1390=0</formula>
    </cfRule>
  </conditionalFormatting>
  <conditionalFormatting sqref="AB1390">
    <cfRule type="expression" dxfId="30" priority="18286">
      <formula>$L1390=0</formula>
    </cfRule>
  </conditionalFormatting>
  <conditionalFormatting sqref="A1391:C1391">
    <cfRule type="expression" dxfId="30" priority="11033">
      <formula>$L1391=0</formula>
    </cfRule>
  </conditionalFormatting>
  <conditionalFormatting sqref="B1391:C1391">
    <cfRule type="cellIs" dxfId="31" priority="47328" operator="lessThan">
      <formula>0</formula>
    </cfRule>
    <cfRule type="cellIs" dxfId="32" priority="32810" operator="lessThan">
      <formula>0</formula>
    </cfRule>
  </conditionalFormatting>
  <conditionalFormatting sqref="D1391">
    <cfRule type="expression" dxfId="30" priority="3774">
      <formula>$L1391=0</formula>
    </cfRule>
  </conditionalFormatting>
  <conditionalFormatting sqref="E1391:G1391">
    <cfRule type="expression" dxfId="30" priority="11032">
      <formula>$L1391=0</formula>
    </cfRule>
  </conditionalFormatting>
  <conditionalFormatting sqref="F1391:G1391">
    <cfRule type="cellIs" dxfId="31" priority="47327" operator="lessThan">
      <formula>0</formula>
    </cfRule>
    <cfRule type="cellIs" dxfId="32" priority="32809" operator="lessThan">
      <formula>0</formula>
    </cfRule>
  </conditionalFormatting>
  <conditionalFormatting sqref="H1391">
    <cfRule type="expression" dxfId="30" priority="3773">
      <formula>$L1391=0</formula>
    </cfRule>
  </conditionalFormatting>
  <conditionalFormatting sqref="I1391:K1391">
    <cfRule type="expression" dxfId="30" priority="11031">
      <formula>$L1391=0</formula>
    </cfRule>
  </conditionalFormatting>
  <conditionalFormatting sqref="J1391:K1391">
    <cfRule type="cellIs" dxfId="31" priority="47326" operator="lessThan">
      <formula>0</formula>
    </cfRule>
    <cfRule type="cellIs" dxfId="32" priority="32808" operator="lessThan">
      <formula>0</formula>
    </cfRule>
  </conditionalFormatting>
  <conditionalFormatting sqref="L1391">
    <cfRule type="expression" dxfId="30" priority="3772">
      <formula>$L1391=0</formula>
    </cfRule>
  </conditionalFormatting>
  <conditionalFormatting sqref="M1391:O1391">
    <cfRule type="expression" dxfId="30" priority="11030">
      <formula>$L1391=0</formula>
    </cfRule>
  </conditionalFormatting>
  <conditionalFormatting sqref="N1391:O1391">
    <cfRule type="cellIs" dxfId="31" priority="47325" operator="lessThan">
      <formula>0</formula>
    </cfRule>
    <cfRule type="cellIs" dxfId="32" priority="32807" operator="lessThan">
      <formula>0</formula>
    </cfRule>
  </conditionalFormatting>
  <conditionalFormatting sqref="P1391">
    <cfRule type="expression" dxfId="30" priority="3771">
      <formula>$L1391=0</formula>
    </cfRule>
  </conditionalFormatting>
  <conditionalFormatting sqref="Q1391:S1391">
    <cfRule type="expression" dxfId="30" priority="11029">
      <formula>$L1391=0</formula>
    </cfRule>
  </conditionalFormatting>
  <conditionalFormatting sqref="R1391:S1391">
    <cfRule type="cellIs" dxfId="31" priority="47324" operator="lessThan">
      <formula>0</formula>
    </cfRule>
    <cfRule type="cellIs" dxfId="32" priority="32806" operator="lessThan">
      <formula>0</formula>
    </cfRule>
  </conditionalFormatting>
  <conditionalFormatting sqref="T1391">
    <cfRule type="expression" dxfId="30" priority="3770">
      <formula>$L1391=0</formula>
    </cfRule>
  </conditionalFormatting>
  <conditionalFormatting sqref="U1391:W1391">
    <cfRule type="expression" dxfId="30" priority="11028">
      <formula>$L1391=0</formula>
    </cfRule>
  </conditionalFormatting>
  <conditionalFormatting sqref="V1391:W1391">
    <cfRule type="cellIs" dxfId="31" priority="47323" operator="lessThan">
      <formula>0</formula>
    </cfRule>
    <cfRule type="cellIs" dxfId="32" priority="32805" operator="lessThan">
      <formula>0</formula>
    </cfRule>
  </conditionalFormatting>
  <conditionalFormatting sqref="X1391">
    <cfRule type="expression" dxfId="30" priority="3769">
      <formula>$L1391=0</formula>
    </cfRule>
  </conditionalFormatting>
  <conditionalFormatting sqref="Y1391:AA1391">
    <cfRule type="expression" dxfId="30" priority="11027">
      <formula>$L1391=0</formula>
    </cfRule>
  </conditionalFormatting>
  <conditionalFormatting sqref="Z1391:AA1391">
    <cfRule type="cellIs" dxfId="31" priority="47322" operator="lessThan">
      <formula>0</formula>
    </cfRule>
    <cfRule type="cellIs" dxfId="32" priority="32804" operator="lessThan">
      <formula>0</formula>
    </cfRule>
  </conditionalFormatting>
  <conditionalFormatting sqref="AB1391">
    <cfRule type="expression" dxfId="30" priority="3768">
      <formula>$L1391=0</formula>
    </cfRule>
  </conditionalFormatting>
  <conditionalFormatting sqref="D1392">
    <cfRule type="expression" dxfId="30" priority="18285">
      <formula>$L1392=0</formula>
    </cfRule>
  </conditionalFormatting>
  <conditionalFormatting sqref="H1392">
    <cfRule type="expression" dxfId="30" priority="18284">
      <formula>$L1392=0</formula>
    </cfRule>
  </conditionalFormatting>
  <conditionalFormatting sqref="L1392">
    <cfRule type="expression" dxfId="30" priority="18283">
      <formula>$L1392=0</formula>
    </cfRule>
  </conditionalFormatting>
  <conditionalFormatting sqref="P1392">
    <cfRule type="expression" dxfId="30" priority="18282">
      <formula>$L1392=0</formula>
    </cfRule>
  </conditionalFormatting>
  <conditionalFormatting sqref="T1392">
    <cfRule type="expression" dxfId="30" priority="18281">
      <formula>$L1392=0</formula>
    </cfRule>
  </conditionalFormatting>
  <conditionalFormatting sqref="X1392">
    <cfRule type="expression" dxfId="30" priority="18280">
      <formula>$L1392=0</formula>
    </cfRule>
  </conditionalFormatting>
  <conditionalFormatting sqref="AB1392">
    <cfRule type="expression" dxfId="30" priority="18279">
      <formula>$L1392=0</formula>
    </cfRule>
  </conditionalFormatting>
  <conditionalFormatting sqref="A1393:C1393">
    <cfRule type="expression" dxfId="30" priority="11026">
      <formula>$L1393=0</formula>
    </cfRule>
  </conditionalFormatting>
  <conditionalFormatting sqref="B1393:C1393">
    <cfRule type="cellIs" dxfId="31" priority="47321" operator="lessThan">
      <formula>0</formula>
    </cfRule>
    <cfRule type="cellIs" dxfId="32" priority="32803" operator="lessThan">
      <formula>0</formula>
    </cfRule>
  </conditionalFormatting>
  <conditionalFormatting sqref="D1393">
    <cfRule type="expression" dxfId="30" priority="3767">
      <formula>$L1393=0</formula>
    </cfRule>
  </conditionalFormatting>
  <conditionalFormatting sqref="E1393:G1393">
    <cfRule type="expression" dxfId="30" priority="11025">
      <formula>$L1393=0</formula>
    </cfRule>
  </conditionalFormatting>
  <conditionalFormatting sqref="F1393:G1393">
    <cfRule type="cellIs" dxfId="31" priority="47320" operator="lessThan">
      <formula>0</formula>
    </cfRule>
    <cfRule type="cellIs" dxfId="32" priority="32802" operator="lessThan">
      <formula>0</formula>
    </cfRule>
  </conditionalFormatting>
  <conditionalFormatting sqref="H1393">
    <cfRule type="expression" dxfId="30" priority="3766">
      <formula>$L1393=0</formula>
    </cfRule>
  </conditionalFormatting>
  <conditionalFormatting sqref="I1393:K1393">
    <cfRule type="expression" dxfId="30" priority="11024">
      <formula>$L1393=0</formula>
    </cfRule>
  </conditionalFormatting>
  <conditionalFormatting sqref="J1393:K1393">
    <cfRule type="cellIs" dxfId="31" priority="47319" operator="lessThan">
      <formula>0</formula>
    </cfRule>
    <cfRule type="cellIs" dxfId="32" priority="32801" operator="lessThan">
      <formula>0</formula>
    </cfRule>
  </conditionalFormatting>
  <conditionalFormatting sqref="L1393">
    <cfRule type="expression" dxfId="30" priority="3765">
      <formula>$L1393=0</formula>
    </cfRule>
  </conditionalFormatting>
  <conditionalFormatting sqref="M1393:O1393">
    <cfRule type="expression" dxfId="30" priority="11023">
      <formula>$L1393=0</formula>
    </cfRule>
  </conditionalFormatting>
  <conditionalFormatting sqref="N1393:O1393">
    <cfRule type="cellIs" dxfId="31" priority="47318" operator="lessThan">
      <formula>0</formula>
    </cfRule>
    <cfRule type="cellIs" dxfId="32" priority="32800" operator="lessThan">
      <formula>0</formula>
    </cfRule>
  </conditionalFormatting>
  <conditionalFormatting sqref="P1393">
    <cfRule type="expression" dxfId="30" priority="3764">
      <formula>$L1393=0</formula>
    </cfRule>
  </conditionalFormatting>
  <conditionalFormatting sqref="Q1393:S1393">
    <cfRule type="expression" dxfId="30" priority="11022">
      <formula>$L1393=0</formula>
    </cfRule>
  </conditionalFormatting>
  <conditionalFormatting sqref="R1393:S1393">
    <cfRule type="cellIs" dxfId="31" priority="47317" operator="lessThan">
      <formula>0</formula>
    </cfRule>
    <cfRule type="cellIs" dxfId="32" priority="32799" operator="lessThan">
      <formula>0</formula>
    </cfRule>
  </conditionalFormatting>
  <conditionalFormatting sqref="T1393">
    <cfRule type="expression" dxfId="30" priority="3763">
      <formula>$L1393=0</formula>
    </cfRule>
  </conditionalFormatting>
  <conditionalFormatting sqref="U1393:W1393">
    <cfRule type="expression" dxfId="30" priority="11021">
      <formula>$L1393=0</formula>
    </cfRule>
  </conditionalFormatting>
  <conditionalFormatting sqref="V1393:W1393">
    <cfRule type="cellIs" dxfId="31" priority="47316" operator="lessThan">
      <formula>0</formula>
    </cfRule>
    <cfRule type="cellIs" dxfId="32" priority="32798" operator="lessThan">
      <formula>0</formula>
    </cfRule>
  </conditionalFormatting>
  <conditionalFormatting sqref="X1393">
    <cfRule type="expression" dxfId="30" priority="3762">
      <formula>$L1393=0</formula>
    </cfRule>
  </conditionalFormatting>
  <conditionalFormatting sqref="Y1393:AA1393">
    <cfRule type="expression" dxfId="30" priority="11020">
      <formula>$L1393=0</formula>
    </cfRule>
  </conditionalFormatting>
  <conditionalFormatting sqref="Z1393:AA1393">
    <cfRule type="cellIs" dxfId="31" priority="47315" operator="lessThan">
      <formula>0</formula>
    </cfRule>
    <cfRule type="cellIs" dxfId="32" priority="32797" operator="lessThan">
      <formula>0</formula>
    </cfRule>
  </conditionalFormatting>
  <conditionalFormatting sqref="AB1393">
    <cfRule type="expression" dxfId="30" priority="3761">
      <formula>$L1393=0</formula>
    </cfRule>
  </conditionalFormatting>
  <conditionalFormatting sqref="D1394">
    <cfRule type="expression" dxfId="30" priority="18278">
      <formula>$L1394=0</formula>
    </cfRule>
  </conditionalFormatting>
  <conditionalFormatting sqref="H1394">
    <cfRule type="expression" dxfId="30" priority="18277">
      <formula>$L1394=0</formula>
    </cfRule>
  </conditionalFormatting>
  <conditionalFormatting sqref="L1394">
    <cfRule type="expression" dxfId="30" priority="18276">
      <formula>$L1394=0</formula>
    </cfRule>
  </conditionalFormatting>
  <conditionalFormatting sqref="P1394">
    <cfRule type="expression" dxfId="30" priority="18275">
      <formula>$L1394=0</formula>
    </cfRule>
  </conditionalFormatting>
  <conditionalFormatting sqref="T1394">
    <cfRule type="expression" dxfId="30" priority="18274">
      <formula>$L1394=0</formula>
    </cfRule>
  </conditionalFormatting>
  <conditionalFormatting sqref="X1394">
    <cfRule type="expression" dxfId="30" priority="18273">
      <formula>$L1394=0</formula>
    </cfRule>
  </conditionalFormatting>
  <conditionalFormatting sqref="AB1394">
    <cfRule type="expression" dxfId="30" priority="18272">
      <formula>$L1394=0</formula>
    </cfRule>
  </conditionalFormatting>
  <conditionalFormatting sqref="A1395:C1395">
    <cfRule type="expression" dxfId="30" priority="11019">
      <formula>$L1395=0</formula>
    </cfRule>
  </conditionalFormatting>
  <conditionalFormatting sqref="B1395:C1395">
    <cfRule type="cellIs" dxfId="31" priority="47314" operator="lessThan">
      <formula>0</formula>
    </cfRule>
    <cfRule type="cellIs" dxfId="32" priority="32796" operator="lessThan">
      <formula>0</formula>
    </cfRule>
  </conditionalFormatting>
  <conditionalFormatting sqref="D1395">
    <cfRule type="expression" dxfId="30" priority="3760">
      <formula>$L1395=0</formula>
    </cfRule>
  </conditionalFormatting>
  <conditionalFormatting sqref="E1395:G1395">
    <cfRule type="expression" dxfId="30" priority="11018">
      <formula>$L1395=0</formula>
    </cfRule>
  </conditionalFormatting>
  <conditionalFormatting sqref="F1395:G1395">
    <cfRule type="cellIs" dxfId="31" priority="47313" operator="lessThan">
      <formula>0</formula>
    </cfRule>
    <cfRule type="cellIs" dxfId="32" priority="32795" operator="lessThan">
      <formula>0</formula>
    </cfRule>
  </conditionalFormatting>
  <conditionalFormatting sqref="H1395">
    <cfRule type="expression" dxfId="30" priority="3759">
      <formula>$L1395=0</formula>
    </cfRule>
  </conditionalFormatting>
  <conditionalFormatting sqref="I1395:K1395">
    <cfRule type="expression" dxfId="30" priority="11017">
      <formula>$L1395=0</formula>
    </cfRule>
  </conditionalFormatting>
  <conditionalFormatting sqref="J1395:K1395">
    <cfRule type="cellIs" dxfId="31" priority="47312" operator="lessThan">
      <formula>0</formula>
    </cfRule>
    <cfRule type="cellIs" dxfId="32" priority="32794" operator="lessThan">
      <formula>0</formula>
    </cfRule>
  </conditionalFormatting>
  <conditionalFormatting sqref="L1395">
    <cfRule type="expression" dxfId="30" priority="3758">
      <formula>$L1395=0</formula>
    </cfRule>
  </conditionalFormatting>
  <conditionalFormatting sqref="M1395:O1395">
    <cfRule type="expression" dxfId="30" priority="11016">
      <formula>$L1395=0</formula>
    </cfRule>
  </conditionalFormatting>
  <conditionalFormatting sqref="N1395:O1395">
    <cfRule type="cellIs" dxfId="31" priority="47311" operator="lessThan">
      <formula>0</formula>
    </cfRule>
    <cfRule type="cellIs" dxfId="32" priority="32793" operator="lessThan">
      <formula>0</formula>
    </cfRule>
  </conditionalFormatting>
  <conditionalFormatting sqref="P1395">
    <cfRule type="expression" dxfId="30" priority="3757">
      <formula>$L1395=0</formula>
    </cfRule>
  </conditionalFormatting>
  <conditionalFormatting sqref="Q1395:S1395">
    <cfRule type="expression" dxfId="30" priority="11015">
      <formula>$L1395=0</formula>
    </cfRule>
  </conditionalFormatting>
  <conditionalFormatting sqref="R1395:S1395">
    <cfRule type="cellIs" dxfId="31" priority="47310" operator="lessThan">
      <formula>0</formula>
    </cfRule>
    <cfRule type="cellIs" dxfId="32" priority="32792" operator="lessThan">
      <formula>0</formula>
    </cfRule>
  </conditionalFormatting>
  <conditionalFormatting sqref="T1395">
    <cfRule type="expression" dxfId="30" priority="3756">
      <formula>$L1395=0</formula>
    </cfRule>
  </conditionalFormatting>
  <conditionalFormatting sqref="U1395:W1395">
    <cfRule type="expression" dxfId="30" priority="11014">
      <formula>$L1395=0</formula>
    </cfRule>
  </conditionalFormatting>
  <conditionalFormatting sqref="V1395:W1395">
    <cfRule type="cellIs" dxfId="31" priority="47309" operator="lessThan">
      <formula>0</formula>
    </cfRule>
    <cfRule type="cellIs" dxfId="32" priority="32791" operator="lessThan">
      <formula>0</formula>
    </cfRule>
  </conditionalFormatting>
  <conditionalFormatting sqref="X1395">
    <cfRule type="expression" dxfId="30" priority="3755">
      <formula>$L1395=0</formula>
    </cfRule>
  </conditionalFormatting>
  <conditionalFormatting sqref="Y1395:AA1395">
    <cfRule type="expression" dxfId="30" priority="11013">
      <formula>$L1395=0</formula>
    </cfRule>
  </conditionalFormatting>
  <conditionalFormatting sqref="Z1395:AA1395">
    <cfRule type="cellIs" dxfId="31" priority="47308" operator="lessThan">
      <formula>0</formula>
    </cfRule>
    <cfRule type="cellIs" dxfId="32" priority="32790" operator="lessThan">
      <formula>0</formula>
    </cfRule>
  </conditionalFormatting>
  <conditionalFormatting sqref="AB1395">
    <cfRule type="expression" dxfId="30" priority="3754">
      <formula>$L1395=0</formula>
    </cfRule>
  </conditionalFormatting>
  <conditionalFormatting sqref="D1396">
    <cfRule type="expression" dxfId="30" priority="18271">
      <formula>$L1396=0</formula>
    </cfRule>
  </conditionalFormatting>
  <conditionalFormatting sqref="H1396">
    <cfRule type="expression" dxfId="30" priority="18270">
      <formula>$L1396=0</formula>
    </cfRule>
  </conditionalFormatting>
  <conditionalFormatting sqref="L1396">
    <cfRule type="expression" dxfId="30" priority="18269">
      <formula>$L1396=0</formula>
    </cfRule>
  </conditionalFormatting>
  <conditionalFormatting sqref="P1396">
    <cfRule type="expression" dxfId="30" priority="18268">
      <formula>$L1396=0</formula>
    </cfRule>
  </conditionalFormatting>
  <conditionalFormatting sqref="T1396">
    <cfRule type="expression" dxfId="30" priority="18267">
      <formula>$L1396=0</formula>
    </cfRule>
  </conditionalFormatting>
  <conditionalFormatting sqref="X1396">
    <cfRule type="expression" dxfId="30" priority="18266">
      <formula>$L1396=0</formula>
    </cfRule>
  </conditionalFormatting>
  <conditionalFormatting sqref="AB1396">
    <cfRule type="expression" dxfId="30" priority="18265">
      <formula>$L1396=0</formula>
    </cfRule>
  </conditionalFormatting>
  <conditionalFormatting sqref="A1397:C1397">
    <cfRule type="expression" dxfId="30" priority="11012">
      <formula>$L1397=0</formula>
    </cfRule>
  </conditionalFormatting>
  <conditionalFormatting sqref="B1397:C1397">
    <cfRule type="cellIs" dxfId="31" priority="47307" operator="lessThan">
      <formula>0</formula>
    </cfRule>
    <cfRule type="cellIs" dxfId="32" priority="32789" operator="lessThan">
      <formula>0</formula>
    </cfRule>
  </conditionalFormatting>
  <conditionalFormatting sqref="D1397">
    <cfRule type="expression" dxfId="30" priority="3753">
      <formula>$L1397=0</formula>
    </cfRule>
  </conditionalFormatting>
  <conditionalFormatting sqref="E1397:G1397">
    <cfRule type="expression" dxfId="30" priority="11011">
      <formula>$L1397=0</formula>
    </cfRule>
  </conditionalFormatting>
  <conditionalFormatting sqref="F1397:G1397">
    <cfRule type="cellIs" dxfId="31" priority="47306" operator="lessThan">
      <formula>0</formula>
    </cfRule>
    <cfRule type="cellIs" dxfId="32" priority="32788" operator="lessThan">
      <formula>0</formula>
    </cfRule>
  </conditionalFormatting>
  <conditionalFormatting sqref="H1397">
    <cfRule type="expression" dxfId="30" priority="3752">
      <formula>$L1397=0</formula>
    </cfRule>
  </conditionalFormatting>
  <conditionalFormatting sqref="I1397:K1397">
    <cfRule type="expression" dxfId="30" priority="11010">
      <formula>$L1397=0</formula>
    </cfRule>
  </conditionalFormatting>
  <conditionalFormatting sqref="J1397:K1397">
    <cfRule type="cellIs" dxfId="31" priority="47305" operator="lessThan">
      <formula>0</formula>
    </cfRule>
    <cfRule type="cellIs" dxfId="32" priority="32787" operator="lessThan">
      <formula>0</formula>
    </cfRule>
  </conditionalFormatting>
  <conditionalFormatting sqref="L1397">
    <cfRule type="expression" dxfId="30" priority="3751">
      <formula>$L1397=0</formula>
    </cfRule>
  </conditionalFormatting>
  <conditionalFormatting sqref="M1397:O1397">
    <cfRule type="expression" dxfId="30" priority="11009">
      <formula>$L1397=0</formula>
    </cfRule>
  </conditionalFormatting>
  <conditionalFormatting sqref="N1397:O1397">
    <cfRule type="cellIs" dxfId="31" priority="47304" operator="lessThan">
      <formula>0</formula>
    </cfRule>
    <cfRule type="cellIs" dxfId="32" priority="32786" operator="lessThan">
      <formula>0</formula>
    </cfRule>
  </conditionalFormatting>
  <conditionalFormatting sqref="P1397">
    <cfRule type="expression" dxfId="30" priority="3750">
      <formula>$L1397=0</formula>
    </cfRule>
  </conditionalFormatting>
  <conditionalFormatting sqref="Q1397:S1397">
    <cfRule type="expression" dxfId="30" priority="11008">
      <formula>$L1397=0</formula>
    </cfRule>
  </conditionalFormatting>
  <conditionalFormatting sqref="R1397:S1397">
    <cfRule type="cellIs" dxfId="31" priority="47303" operator="lessThan">
      <formula>0</formula>
    </cfRule>
    <cfRule type="cellIs" dxfId="32" priority="32785" operator="lessThan">
      <formula>0</formula>
    </cfRule>
  </conditionalFormatting>
  <conditionalFormatting sqref="T1397">
    <cfRule type="expression" dxfId="30" priority="3749">
      <formula>$L1397=0</formula>
    </cfRule>
  </conditionalFormatting>
  <conditionalFormatting sqref="U1397:W1397">
    <cfRule type="expression" dxfId="30" priority="11007">
      <formula>$L1397=0</formula>
    </cfRule>
  </conditionalFormatting>
  <conditionalFormatting sqref="V1397:W1397">
    <cfRule type="cellIs" dxfId="31" priority="47302" operator="lessThan">
      <formula>0</formula>
    </cfRule>
    <cfRule type="cellIs" dxfId="32" priority="32784" operator="lessThan">
      <formula>0</formula>
    </cfRule>
  </conditionalFormatting>
  <conditionalFormatting sqref="X1397">
    <cfRule type="expression" dxfId="30" priority="3748">
      <formula>$L1397=0</formula>
    </cfRule>
  </conditionalFormatting>
  <conditionalFormatting sqref="Y1397:AA1397">
    <cfRule type="expression" dxfId="30" priority="11006">
      <formula>$L1397=0</formula>
    </cfRule>
  </conditionalFormatting>
  <conditionalFormatting sqref="Z1397:AA1397">
    <cfRule type="cellIs" dxfId="31" priority="47301" operator="lessThan">
      <formula>0</formula>
    </cfRule>
    <cfRule type="cellIs" dxfId="32" priority="32783" operator="lessThan">
      <formula>0</formula>
    </cfRule>
  </conditionalFormatting>
  <conditionalFormatting sqref="AB1397">
    <cfRule type="expression" dxfId="30" priority="3747">
      <formula>$L1397=0</formula>
    </cfRule>
  </conditionalFormatting>
  <conditionalFormatting sqref="D1398">
    <cfRule type="expression" dxfId="30" priority="18264">
      <formula>$L1398=0</formula>
    </cfRule>
  </conditionalFormatting>
  <conditionalFormatting sqref="H1398">
    <cfRule type="expression" dxfId="30" priority="18263">
      <formula>$L1398=0</formula>
    </cfRule>
  </conditionalFormatting>
  <conditionalFormatting sqref="L1398">
    <cfRule type="expression" dxfId="30" priority="18262">
      <formula>$L1398=0</formula>
    </cfRule>
  </conditionalFormatting>
  <conditionalFormatting sqref="P1398">
    <cfRule type="expression" dxfId="30" priority="18261">
      <formula>$L1398=0</formula>
    </cfRule>
  </conditionalFormatting>
  <conditionalFormatting sqref="T1398">
    <cfRule type="expression" dxfId="30" priority="18260">
      <formula>$L1398=0</formula>
    </cfRule>
  </conditionalFormatting>
  <conditionalFormatting sqref="X1398">
    <cfRule type="expression" dxfId="30" priority="18259">
      <formula>$L1398=0</formula>
    </cfRule>
  </conditionalFormatting>
  <conditionalFormatting sqref="AB1398">
    <cfRule type="expression" dxfId="30" priority="18258">
      <formula>$L1398=0</formula>
    </cfRule>
  </conditionalFormatting>
  <conditionalFormatting sqref="A1399:C1399">
    <cfRule type="expression" dxfId="30" priority="11005">
      <formula>$L1399=0</formula>
    </cfRule>
  </conditionalFormatting>
  <conditionalFormatting sqref="B1399:C1399">
    <cfRule type="cellIs" dxfId="31" priority="47300" operator="lessThan">
      <formula>0</formula>
    </cfRule>
    <cfRule type="cellIs" dxfId="32" priority="32782" operator="lessThan">
      <formula>0</formula>
    </cfRule>
  </conditionalFormatting>
  <conditionalFormatting sqref="D1399">
    <cfRule type="expression" dxfId="30" priority="3746">
      <formula>$L1399=0</formula>
    </cfRule>
  </conditionalFormatting>
  <conditionalFormatting sqref="E1399:G1399">
    <cfRule type="expression" dxfId="30" priority="11004">
      <formula>$L1399=0</formula>
    </cfRule>
  </conditionalFormatting>
  <conditionalFormatting sqref="F1399:G1399">
    <cfRule type="cellIs" dxfId="31" priority="47299" operator="lessThan">
      <formula>0</formula>
    </cfRule>
    <cfRule type="cellIs" dxfId="32" priority="32781" operator="lessThan">
      <formula>0</formula>
    </cfRule>
  </conditionalFormatting>
  <conditionalFormatting sqref="H1399">
    <cfRule type="expression" dxfId="30" priority="3745">
      <formula>$L1399=0</formula>
    </cfRule>
  </conditionalFormatting>
  <conditionalFormatting sqref="I1399:K1399">
    <cfRule type="expression" dxfId="30" priority="11003">
      <formula>$L1399=0</formula>
    </cfRule>
  </conditionalFormatting>
  <conditionalFormatting sqref="J1399:K1399">
    <cfRule type="cellIs" dxfId="31" priority="47298" operator="lessThan">
      <formula>0</formula>
    </cfRule>
    <cfRule type="cellIs" dxfId="32" priority="32780" operator="lessThan">
      <formula>0</formula>
    </cfRule>
  </conditionalFormatting>
  <conditionalFormatting sqref="L1399">
    <cfRule type="expression" dxfId="30" priority="3744">
      <formula>$L1399=0</formula>
    </cfRule>
  </conditionalFormatting>
  <conditionalFormatting sqref="M1399:O1399">
    <cfRule type="expression" dxfId="30" priority="11002">
      <formula>$L1399=0</formula>
    </cfRule>
  </conditionalFormatting>
  <conditionalFormatting sqref="N1399:O1399">
    <cfRule type="cellIs" dxfId="31" priority="47297" operator="lessThan">
      <formula>0</formula>
    </cfRule>
    <cfRule type="cellIs" dxfId="32" priority="32779" operator="lessThan">
      <formula>0</formula>
    </cfRule>
  </conditionalFormatting>
  <conditionalFormatting sqref="P1399">
    <cfRule type="expression" dxfId="30" priority="3743">
      <formula>$L1399=0</formula>
    </cfRule>
  </conditionalFormatting>
  <conditionalFormatting sqref="Q1399:S1399">
    <cfRule type="expression" dxfId="30" priority="11001">
      <formula>$L1399=0</formula>
    </cfRule>
  </conditionalFormatting>
  <conditionalFormatting sqref="R1399:S1399">
    <cfRule type="cellIs" dxfId="31" priority="47296" operator="lessThan">
      <formula>0</formula>
    </cfRule>
    <cfRule type="cellIs" dxfId="32" priority="32778" operator="lessThan">
      <formula>0</formula>
    </cfRule>
  </conditionalFormatting>
  <conditionalFormatting sqref="T1399">
    <cfRule type="expression" dxfId="30" priority="3742">
      <formula>$L1399=0</formula>
    </cfRule>
  </conditionalFormatting>
  <conditionalFormatting sqref="U1399:W1399">
    <cfRule type="expression" dxfId="30" priority="11000">
      <formula>$L1399=0</formula>
    </cfRule>
  </conditionalFormatting>
  <conditionalFormatting sqref="V1399:W1399">
    <cfRule type="cellIs" dxfId="31" priority="47295" operator="lessThan">
      <formula>0</formula>
    </cfRule>
    <cfRule type="cellIs" dxfId="32" priority="32777" operator="lessThan">
      <formula>0</formula>
    </cfRule>
  </conditionalFormatting>
  <conditionalFormatting sqref="X1399">
    <cfRule type="expression" dxfId="30" priority="3741">
      <formula>$L1399=0</formula>
    </cfRule>
  </conditionalFormatting>
  <conditionalFormatting sqref="Y1399:AA1399">
    <cfRule type="expression" dxfId="30" priority="10999">
      <formula>$L1399=0</formula>
    </cfRule>
  </conditionalFormatting>
  <conditionalFormatting sqref="Z1399:AA1399">
    <cfRule type="cellIs" dxfId="31" priority="47294" operator="lessThan">
      <formula>0</formula>
    </cfRule>
    <cfRule type="cellIs" dxfId="32" priority="32776" operator="lessThan">
      <formula>0</formula>
    </cfRule>
  </conditionalFormatting>
  <conditionalFormatting sqref="AB1399">
    <cfRule type="expression" dxfId="30" priority="3740">
      <formula>$L1399=0</formula>
    </cfRule>
  </conditionalFormatting>
  <conditionalFormatting sqref="D1400">
    <cfRule type="expression" dxfId="30" priority="18257">
      <formula>$L1400=0</formula>
    </cfRule>
  </conditionalFormatting>
  <conditionalFormatting sqref="H1400">
    <cfRule type="expression" dxfId="30" priority="18256">
      <formula>$L1400=0</formula>
    </cfRule>
  </conditionalFormatting>
  <conditionalFormatting sqref="L1400">
    <cfRule type="expression" dxfId="30" priority="18255">
      <formula>$L1400=0</formula>
    </cfRule>
  </conditionalFormatting>
  <conditionalFormatting sqref="P1400">
    <cfRule type="expression" dxfId="30" priority="18254">
      <formula>$L1400=0</formula>
    </cfRule>
  </conditionalFormatting>
  <conditionalFormatting sqref="T1400">
    <cfRule type="expression" dxfId="30" priority="18253">
      <formula>$L1400=0</formula>
    </cfRule>
  </conditionalFormatting>
  <conditionalFormatting sqref="X1400">
    <cfRule type="expression" dxfId="30" priority="18252">
      <formula>$L1400=0</formula>
    </cfRule>
  </conditionalFormatting>
  <conditionalFormatting sqref="AB1400">
    <cfRule type="expression" dxfId="30" priority="18251">
      <formula>$L1400=0</formula>
    </cfRule>
  </conditionalFormatting>
  <conditionalFormatting sqref="A1401:C1401">
    <cfRule type="expression" dxfId="30" priority="10998">
      <formula>$L1401=0</formula>
    </cfRule>
  </conditionalFormatting>
  <conditionalFormatting sqref="B1401:C1401">
    <cfRule type="cellIs" dxfId="31" priority="47293" operator="lessThan">
      <formula>0</formula>
    </cfRule>
    <cfRule type="cellIs" dxfId="32" priority="32775" operator="lessThan">
      <formula>0</formula>
    </cfRule>
  </conditionalFormatting>
  <conditionalFormatting sqref="D1401">
    <cfRule type="expression" dxfId="30" priority="3739">
      <formula>$L1401=0</formula>
    </cfRule>
  </conditionalFormatting>
  <conditionalFormatting sqref="E1401:G1401">
    <cfRule type="expression" dxfId="30" priority="10997">
      <formula>$L1401=0</formula>
    </cfRule>
  </conditionalFormatting>
  <conditionalFormatting sqref="F1401:G1401">
    <cfRule type="cellIs" dxfId="31" priority="47292" operator="lessThan">
      <formula>0</formula>
    </cfRule>
    <cfRule type="cellIs" dxfId="32" priority="32774" operator="lessThan">
      <formula>0</formula>
    </cfRule>
  </conditionalFormatting>
  <conditionalFormatting sqref="H1401">
    <cfRule type="expression" dxfId="30" priority="3738">
      <formula>$L1401=0</formula>
    </cfRule>
  </conditionalFormatting>
  <conditionalFormatting sqref="I1401:K1401">
    <cfRule type="expression" dxfId="30" priority="10996">
      <formula>$L1401=0</formula>
    </cfRule>
  </conditionalFormatting>
  <conditionalFormatting sqref="J1401:K1401">
    <cfRule type="cellIs" dxfId="31" priority="47291" operator="lessThan">
      <formula>0</formula>
    </cfRule>
    <cfRule type="cellIs" dxfId="32" priority="32773" operator="lessThan">
      <formula>0</formula>
    </cfRule>
  </conditionalFormatting>
  <conditionalFormatting sqref="L1401">
    <cfRule type="expression" dxfId="30" priority="3737">
      <formula>$L1401=0</formula>
    </cfRule>
  </conditionalFormatting>
  <conditionalFormatting sqref="M1401:O1401">
    <cfRule type="expression" dxfId="30" priority="10995">
      <formula>$L1401=0</formula>
    </cfRule>
  </conditionalFormatting>
  <conditionalFormatting sqref="N1401:O1401">
    <cfRule type="cellIs" dxfId="31" priority="47290" operator="lessThan">
      <formula>0</formula>
    </cfRule>
    <cfRule type="cellIs" dxfId="32" priority="32772" operator="lessThan">
      <formula>0</formula>
    </cfRule>
  </conditionalFormatting>
  <conditionalFormatting sqref="P1401">
    <cfRule type="expression" dxfId="30" priority="3736">
      <formula>$L1401=0</formula>
    </cfRule>
  </conditionalFormatting>
  <conditionalFormatting sqref="Q1401:S1401">
    <cfRule type="expression" dxfId="30" priority="10994">
      <formula>$L1401=0</formula>
    </cfRule>
  </conditionalFormatting>
  <conditionalFormatting sqref="R1401:S1401">
    <cfRule type="cellIs" dxfId="31" priority="47289" operator="lessThan">
      <formula>0</formula>
    </cfRule>
    <cfRule type="cellIs" dxfId="32" priority="32771" operator="lessThan">
      <formula>0</formula>
    </cfRule>
  </conditionalFormatting>
  <conditionalFormatting sqref="T1401">
    <cfRule type="expression" dxfId="30" priority="3735">
      <formula>$L1401=0</formula>
    </cfRule>
  </conditionalFormatting>
  <conditionalFormatting sqref="U1401:W1401">
    <cfRule type="expression" dxfId="30" priority="10993">
      <formula>$L1401=0</formula>
    </cfRule>
  </conditionalFormatting>
  <conditionalFormatting sqref="V1401:W1401">
    <cfRule type="cellIs" dxfId="31" priority="47288" operator="lessThan">
      <formula>0</formula>
    </cfRule>
    <cfRule type="cellIs" dxfId="32" priority="32770" operator="lessThan">
      <formula>0</formula>
    </cfRule>
  </conditionalFormatting>
  <conditionalFormatting sqref="X1401">
    <cfRule type="expression" dxfId="30" priority="3734">
      <formula>$L1401=0</formula>
    </cfRule>
  </conditionalFormatting>
  <conditionalFormatting sqref="Y1401:AA1401">
    <cfRule type="expression" dxfId="30" priority="10992">
      <formula>$L1401=0</formula>
    </cfRule>
  </conditionalFormatting>
  <conditionalFormatting sqref="Z1401:AA1401">
    <cfRule type="cellIs" dxfId="31" priority="47287" operator="lessThan">
      <formula>0</formula>
    </cfRule>
    <cfRule type="cellIs" dxfId="32" priority="32769" operator="lessThan">
      <formula>0</formula>
    </cfRule>
  </conditionalFormatting>
  <conditionalFormatting sqref="AB1401">
    <cfRule type="expression" dxfId="30" priority="3733">
      <formula>$L1401=0</formula>
    </cfRule>
  </conditionalFormatting>
  <conditionalFormatting sqref="D1402">
    <cfRule type="expression" dxfId="30" priority="18250">
      <formula>$L1402=0</formula>
    </cfRule>
  </conditionalFormatting>
  <conditionalFormatting sqref="H1402">
    <cfRule type="expression" dxfId="30" priority="18249">
      <formula>$L1402=0</formula>
    </cfRule>
  </conditionalFormatting>
  <conditionalFormatting sqref="L1402">
    <cfRule type="expression" dxfId="30" priority="18248">
      <formula>$L1402=0</formula>
    </cfRule>
  </conditionalFormatting>
  <conditionalFormatting sqref="P1402">
    <cfRule type="expression" dxfId="30" priority="18247">
      <formula>$L1402=0</formula>
    </cfRule>
  </conditionalFormatting>
  <conditionalFormatting sqref="T1402">
    <cfRule type="expression" dxfId="30" priority="18246">
      <formula>$L1402=0</formula>
    </cfRule>
  </conditionalFormatting>
  <conditionalFormatting sqref="X1402">
    <cfRule type="expression" dxfId="30" priority="18245">
      <formula>$L1402=0</formula>
    </cfRule>
  </conditionalFormatting>
  <conditionalFormatting sqref="AB1402">
    <cfRule type="expression" dxfId="30" priority="18244">
      <formula>$L1402=0</formula>
    </cfRule>
  </conditionalFormatting>
  <conditionalFormatting sqref="A1403:C1403">
    <cfRule type="expression" dxfId="30" priority="10991">
      <formula>$L1403=0</formula>
    </cfRule>
  </conditionalFormatting>
  <conditionalFormatting sqref="B1403:C1403">
    <cfRule type="cellIs" dxfId="31" priority="47286" operator="lessThan">
      <formula>0</formula>
    </cfRule>
    <cfRule type="cellIs" dxfId="32" priority="32768" operator="lessThan">
      <formula>0</formula>
    </cfRule>
  </conditionalFormatting>
  <conditionalFormatting sqref="D1403">
    <cfRule type="expression" dxfId="30" priority="3732">
      <formula>$L1403=0</formula>
    </cfRule>
  </conditionalFormatting>
  <conditionalFormatting sqref="E1403:G1403">
    <cfRule type="expression" dxfId="30" priority="10990">
      <formula>$L1403=0</formula>
    </cfRule>
  </conditionalFormatting>
  <conditionalFormatting sqref="F1403:G1403">
    <cfRule type="cellIs" dxfId="31" priority="47285" operator="lessThan">
      <formula>0</formula>
    </cfRule>
    <cfRule type="cellIs" dxfId="32" priority="32767" operator="lessThan">
      <formula>0</formula>
    </cfRule>
  </conditionalFormatting>
  <conditionalFormatting sqref="H1403">
    <cfRule type="expression" dxfId="30" priority="3731">
      <formula>$L1403=0</formula>
    </cfRule>
  </conditionalFormatting>
  <conditionalFormatting sqref="I1403:K1403">
    <cfRule type="expression" dxfId="30" priority="10989">
      <formula>$L1403=0</formula>
    </cfRule>
  </conditionalFormatting>
  <conditionalFormatting sqref="J1403:K1403">
    <cfRule type="cellIs" dxfId="31" priority="47284" operator="lessThan">
      <formula>0</formula>
    </cfRule>
    <cfRule type="cellIs" dxfId="32" priority="32766" operator="lessThan">
      <formula>0</formula>
    </cfRule>
  </conditionalFormatting>
  <conditionalFormatting sqref="L1403">
    <cfRule type="expression" dxfId="30" priority="3730">
      <formula>$L1403=0</formula>
    </cfRule>
  </conditionalFormatting>
  <conditionalFormatting sqref="M1403:O1403">
    <cfRule type="expression" dxfId="30" priority="10988">
      <formula>$L1403=0</formula>
    </cfRule>
  </conditionalFormatting>
  <conditionalFormatting sqref="N1403:O1403">
    <cfRule type="cellIs" dxfId="31" priority="47283" operator="lessThan">
      <formula>0</formula>
    </cfRule>
    <cfRule type="cellIs" dxfId="32" priority="32765" operator="lessThan">
      <formula>0</formula>
    </cfRule>
  </conditionalFormatting>
  <conditionalFormatting sqref="P1403">
    <cfRule type="expression" dxfId="30" priority="3729">
      <formula>$L1403=0</formula>
    </cfRule>
  </conditionalFormatting>
  <conditionalFormatting sqref="Q1403:S1403">
    <cfRule type="expression" dxfId="30" priority="10987">
      <formula>$L1403=0</formula>
    </cfRule>
  </conditionalFormatting>
  <conditionalFormatting sqref="R1403:S1403">
    <cfRule type="cellIs" dxfId="31" priority="47282" operator="lessThan">
      <formula>0</formula>
    </cfRule>
    <cfRule type="cellIs" dxfId="32" priority="32764" operator="lessThan">
      <formula>0</formula>
    </cfRule>
  </conditionalFormatting>
  <conditionalFormatting sqref="T1403">
    <cfRule type="expression" dxfId="30" priority="3728">
      <formula>$L1403=0</formula>
    </cfRule>
  </conditionalFormatting>
  <conditionalFormatting sqref="U1403:W1403">
    <cfRule type="expression" dxfId="30" priority="10986">
      <formula>$L1403=0</formula>
    </cfRule>
  </conditionalFormatting>
  <conditionalFormatting sqref="V1403:W1403">
    <cfRule type="cellIs" dxfId="31" priority="47281" operator="lessThan">
      <formula>0</formula>
    </cfRule>
    <cfRule type="cellIs" dxfId="32" priority="32763" operator="lessThan">
      <formula>0</formula>
    </cfRule>
  </conditionalFormatting>
  <conditionalFormatting sqref="X1403">
    <cfRule type="expression" dxfId="30" priority="3727">
      <formula>$L1403=0</formula>
    </cfRule>
  </conditionalFormatting>
  <conditionalFormatting sqref="Y1403:AA1403">
    <cfRule type="expression" dxfId="30" priority="10985">
      <formula>$L1403=0</formula>
    </cfRule>
  </conditionalFormatting>
  <conditionalFormatting sqref="Z1403:AA1403">
    <cfRule type="cellIs" dxfId="31" priority="47280" operator="lessThan">
      <formula>0</formula>
    </cfRule>
    <cfRule type="cellIs" dxfId="32" priority="32762" operator="lessThan">
      <formula>0</formula>
    </cfRule>
  </conditionalFormatting>
  <conditionalFormatting sqref="AB1403">
    <cfRule type="expression" dxfId="30" priority="3726">
      <formula>$L1403=0</formula>
    </cfRule>
  </conditionalFormatting>
  <conditionalFormatting sqref="D1404">
    <cfRule type="expression" dxfId="30" priority="18243">
      <formula>$L1404=0</formula>
    </cfRule>
  </conditionalFormatting>
  <conditionalFormatting sqref="H1404">
    <cfRule type="expression" dxfId="30" priority="18242">
      <formula>$L1404=0</formula>
    </cfRule>
  </conditionalFormatting>
  <conditionalFormatting sqref="L1404">
    <cfRule type="expression" dxfId="30" priority="18241">
      <formula>$L1404=0</formula>
    </cfRule>
  </conditionalFormatting>
  <conditionalFormatting sqref="P1404">
    <cfRule type="expression" dxfId="30" priority="18240">
      <formula>$L1404=0</formula>
    </cfRule>
  </conditionalFormatting>
  <conditionalFormatting sqref="T1404">
    <cfRule type="expression" dxfId="30" priority="18239">
      <formula>$L1404=0</formula>
    </cfRule>
  </conditionalFormatting>
  <conditionalFormatting sqref="X1404">
    <cfRule type="expression" dxfId="30" priority="18238">
      <formula>$L1404=0</formula>
    </cfRule>
  </conditionalFormatting>
  <conditionalFormatting sqref="AB1404">
    <cfRule type="expression" dxfId="30" priority="18237">
      <formula>$L1404=0</formula>
    </cfRule>
  </conditionalFormatting>
  <conditionalFormatting sqref="A1405:C1405">
    <cfRule type="expression" dxfId="30" priority="10984">
      <formula>$L1405=0</formula>
    </cfRule>
  </conditionalFormatting>
  <conditionalFormatting sqref="B1405:C1405">
    <cfRule type="cellIs" dxfId="31" priority="47279" operator="lessThan">
      <formula>0</formula>
    </cfRule>
    <cfRule type="cellIs" dxfId="32" priority="32761" operator="lessThan">
      <formula>0</formula>
    </cfRule>
  </conditionalFormatting>
  <conditionalFormatting sqref="D1405">
    <cfRule type="expression" dxfId="30" priority="3725">
      <formula>$L1405=0</formula>
    </cfRule>
  </conditionalFormatting>
  <conditionalFormatting sqref="E1405:G1405">
    <cfRule type="expression" dxfId="30" priority="10983">
      <formula>$L1405=0</formula>
    </cfRule>
  </conditionalFormatting>
  <conditionalFormatting sqref="F1405:G1405">
    <cfRule type="cellIs" dxfId="31" priority="47278" operator="lessThan">
      <formula>0</formula>
    </cfRule>
    <cfRule type="cellIs" dxfId="32" priority="32760" operator="lessThan">
      <formula>0</formula>
    </cfRule>
  </conditionalFormatting>
  <conditionalFormatting sqref="H1405">
    <cfRule type="expression" dxfId="30" priority="3724">
      <formula>$L1405=0</formula>
    </cfRule>
  </conditionalFormatting>
  <conditionalFormatting sqref="I1405:K1405">
    <cfRule type="expression" dxfId="30" priority="10982">
      <formula>$L1405=0</formula>
    </cfRule>
  </conditionalFormatting>
  <conditionalFormatting sqref="J1405:K1405">
    <cfRule type="cellIs" dxfId="31" priority="47277" operator="lessThan">
      <formula>0</formula>
    </cfRule>
    <cfRule type="cellIs" dxfId="32" priority="32759" operator="lessThan">
      <formula>0</formula>
    </cfRule>
  </conditionalFormatting>
  <conditionalFormatting sqref="L1405">
    <cfRule type="expression" dxfId="30" priority="3723">
      <formula>$L1405=0</formula>
    </cfRule>
  </conditionalFormatting>
  <conditionalFormatting sqref="M1405:O1405">
    <cfRule type="expression" dxfId="30" priority="10981">
      <formula>$L1405=0</formula>
    </cfRule>
  </conditionalFormatting>
  <conditionalFormatting sqref="N1405:O1405">
    <cfRule type="cellIs" dxfId="31" priority="47276" operator="lessThan">
      <formula>0</formula>
    </cfRule>
    <cfRule type="cellIs" dxfId="32" priority="32758" operator="lessThan">
      <formula>0</formula>
    </cfRule>
  </conditionalFormatting>
  <conditionalFormatting sqref="P1405">
    <cfRule type="expression" dxfId="30" priority="3722">
      <formula>$L1405=0</formula>
    </cfRule>
  </conditionalFormatting>
  <conditionalFormatting sqref="Q1405:S1405">
    <cfRule type="expression" dxfId="30" priority="10980">
      <formula>$L1405=0</formula>
    </cfRule>
  </conditionalFormatting>
  <conditionalFormatting sqref="R1405:S1405">
    <cfRule type="cellIs" dxfId="31" priority="47275" operator="lessThan">
      <formula>0</formula>
    </cfRule>
    <cfRule type="cellIs" dxfId="32" priority="32757" operator="lessThan">
      <formula>0</formula>
    </cfRule>
  </conditionalFormatting>
  <conditionalFormatting sqref="T1405">
    <cfRule type="expression" dxfId="30" priority="3721">
      <formula>$L1405=0</formula>
    </cfRule>
  </conditionalFormatting>
  <conditionalFormatting sqref="U1405:W1405">
    <cfRule type="expression" dxfId="30" priority="10979">
      <formula>$L1405=0</formula>
    </cfRule>
  </conditionalFormatting>
  <conditionalFormatting sqref="V1405:W1405">
    <cfRule type="cellIs" dxfId="31" priority="47274" operator="lessThan">
      <formula>0</formula>
    </cfRule>
    <cfRule type="cellIs" dxfId="32" priority="32756" operator="lessThan">
      <formula>0</formula>
    </cfRule>
  </conditionalFormatting>
  <conditionalFormatting sqref="X1405">
    <cfRule type="expression" dxfId="30" priority="3720">
      <formula>$L1405=0</formula>
    </cfRule>
  </conditionalFormatting>
  <conditionalFormatting sqref="Y1405:AA1405">
    <cfRule type="expression" dxfId="30" priority="10978">
      <formula>$L1405=0</formula>
    </cfRule>
  </conditionalFormatting>
  <conditionalFormatting sqref="Z1405:AA1405">
    <cfRule type="cellIs" dxfId="31" priority="47273" operator="lessThan">
      <formula>0</formula>
    </cfRule>
    <cfRule type="cellIs" dxfId="32" priority="32755" operator="lessThan">
      <formula>0</formula>
    </cfRule>
  </conditionalFormatting>
  <conditionalFormatting sqref="AB1405">
    <cfRule type="expression" dxfId="30" priority="3719">
      <formula>$L1405=0</formula>
    </cfRule>
  </conditionalFormatting>
  <conditionalFormatting sqref="D1406">
    <cfRule type="expression" dxfId="30" priority="18236">
      <formula>$L1406=0</formula>
    </cfRule>
  </conditionalFormatting>
  <conditionalFormatting sqref="H1406">
    <cfRule type="expression" dxfId="30" priority="18235">
      <formula>$L1406=0</formula>
    </cfRule>
  </conditionalFormatting>
  <conditionalFormatting sqref="L1406">
    <cfRule type="expression" dxfId="30" priority="18234">
      <formula>$L1406=0</formula>
    </cfRule>
  </conditionalFormatting>
  <conditionalFormatting sqref="P1406">
    <cfRule type="expression" dxfId="30" priority="18233">
      <formula>$L1406=0</formula>
    </cfRule>
  </conditionalFormatting>
  <conditionalFormatting sqref="T1406">
    <cfRule type="expression" dxfId="30" priority="18232">
      <formula>$L1406=0</formula>
    </cfRule>
  </conditionalFormatting>
  <conditionalFormatting sqref="X1406">
    <cfRule type="expression" dxfId="30" priority="18231">
      <formula>$L1406=0</formula>
    </cfRule>
  </conditionalFormatting>
  <conditionalFormatting sqref="AB1406">
    <cfRule type="expression" dxfId="30" priority="18230">
      <formula>$L1406=0</formula>
    </cfRule>
  </conditionalFormatting>
  <conditionalFormatting sqref="A1407:C1407">
    <cfRule type="expression" dxfId="30" priority="10977">
      <formula>$L1407=0</formula>
    </cfRule>
  </conditionalFormatting>
  <conditionalFormatting sqref="B1407:C1407">
    <cfRule type="cellIs" dxfId="31" priority="47272" operator="lessThan">
      <formula>0</formula>
    </cfRule>
    <cfRule type="cellIs" dxfId="32" priority="32754" operator="lessThan">
      <formula>0</formula>
    </cfRule>
  </conditionalFormatting>
  <conditionalFormatting sqref="D1407">
    <cfRule type="expression" dxfId="30" priority="3718">
      <formula>$L1407=0</formula>
    </cfRule>
  </conditionalFormatting>
  <conditionalFormatting sqref="E1407:G1407">
    <cfRule type="expression" dxfId="30" priority="10976">
      <formula>$L1407=0</formula>
    </cfRule>
  </conditionalFormatting>
  <conditionalFormatting sqref="F1407:G1407">
    <cfRule type="cellIs" dxfId="31" priority="47271" operator="lessThan">
      <formula>0</formula>
    </cfRule>
    <cfRule type="cellIs" dxfId="32" priority="32753" operator="lessThan">
      <formula>0</formula>
    </cfRule>
  </conditionalFormatting>
  <conditionalFormatting sqref="H1407">
    <cfRule type="expression" dxfId="30" priority="3717">
      <formula>$L1407=0</formula>
    </cfRule>
  </conditionalFormatting>
  <conditionalFormatting sqref="I1407:K1407">
    <cfRule type="expression" dxfId="30" priority="10975">
      <formula>$L1407=0</formula>
    </cfRule>
  </conditionalFormatting>
  <conditionalFormatting sqref="J1407:K1407">
    <cfRule type="cellIs" dxfId="31" priority="47270" operator="lessThan">
      <formula>0</formula>
    </cfRule>
    <cfRule type="cellIs" dxfId="32" priority="32752" operator="lessThan">
      <formula>0</formula>
    </cfRule>
  </conditionalFormatting>
  <conditionalFormatting sqref="L1407">
    <cfRule type="expression" dxfId="30" priority="3716">
      <formula>$L1407=0</formula>
    </cfRule>
  </conditionalFormatting>
  <conditionalFormatting sqref="M1407:O1407">
    <cfRule type="expression" dxfId="30" priority="10974">
      <formula>$L1407=0</formula>
    </cfRule>
  </conditionalFormatting>
  <conditionalFormatting sqref="N1407:O1407">
    <cfRule type="cellIs" dxfId="31" priority="47269" operator="lessThan">
      <formula>0</formula>
    </cfRule>
    <cfRule type="cellIs" dxfId="32" priority="32751" operator="lessThan">
      <formula>0</formula>
    </cfRule>
  </conditionalFormatting>
  <conditionalFormatting sqref="P1407">
    <cfRule type="expression" dxfId="30" priority="3715">
      <formula>$L1407=0</formula>
    </cfRule>
  </conditionalFormatting>
  <conditionalFormatting sqref="Q1407:S1407">
    <cfRule type="expression" dxfId="30" priority="10973">
      <formula>$L1407=0</formula>
    </cfRule>
  </conditionalFormatting>
  <conditionalFormatting sqref="R1407:S1407">
    <cfRule type="cellIs" dxfId="31" priority="47268" operator="lessThan">
      <formula>0</formula>
    </cfRule>
    <cfRule type="cellIs" dxfId="32" priority="32750" operator="lessThan">
      <formula>0</formula>
    </cfRule>
  </conditionalFormatting>
  <conditionalFormatting sqref="T1407">
    <cfRule type="expression" dxfId="30" priority="3714">
      <formula>$L1407=0</formula>
    </cfRule>
  </conditionalFormatting>
  <conditionalFormatting sqref="U1407:W1407">
    <cfRule type="expression" dxfId="30" priority="10972">
      <formula>$L1407=0</formula>
    </cfRule>
  </conditionalFormatting>
  <conditionalFormatting sqref="V1407:W1407">
    <cfRule type="cellIs" dxfId="31" priority="47267" operator="lessThan">
      <formula>0</formula>
    </cfRule>
    <cfRule type="cellIs" dxfId="32" priority="32749" operator="lessThan">
      <formula>0</formula>
    </cfRule>
  </conditionalFormatting>
  <conditionalFormatting sqref="X1407">
    <cfRule type="expression" dxfId="30" priority="3713">
      <formula>$L1407=0</formula>
    </cfRule>
  </conditionalFormatting>
  <conditionalFormatting sqref="Y1407:AA1407">
    <cfRule type="expression" dxfId="30" priority="10971">
      <formula>$L1407=0</formula>
    </cfRule>
  </conditionalFormatting>
  <conditionalFormatting sqref="Z1407:AA1407">
    <cfRule type="cellIs" dxfId="31" priority="47266" operator="lessThan">
      <formula>0</formula>
    </cfRule>
    <cfRule type="cellIs" dxfId="32" priority="32748" operator="lessThan">
      <formula>0</formula>
    </cfRule>
  </conditionalFormatting>
  <conditionalFormatting sqref="AB1407">
    <cfRule type="expression" dxfId="30" priority="3712">
      <formula>$L1407=0</formula>
    </cfRule>
  </conditionalFormatting>
  <conditionalFormatting sqref="D1408">
    <cfRule type="expression" dxfId="30" priority="18229">
      <formula>$L1408=0</formula>
    </cfRule>
  </conditionalFormatting>
  <conditionalFormatting sqref="H1408">
    <cfRule type="expression" dxfId="30" priority="18228">
      <formula>$L1408=0</formula>
    </cfRule>
  </conditionalFormatting>
  <conditionalFormatting sqref="L1408">
    <cfRule type="expression" dxfId="30" priority="18227">
      <formula>$L1408=0</formula>
    </cfRule>
  </conditionalFormatting>
  <conditionalFormatting sqref="P1408">
    <cfRule type="expression" dxfId="30" priority="18226">
      <formula>$L1408=0</formula>
    </cfRule>
  </conditionalFormatting>
  <conditionalFormatting sqref="T1408">
    <cfRule type="expression" dxfId="30" priority="18225">
      <formula>$L1408=0</formula>
    </cfRule>
  </conditionalFormatting>
  <conditionalFormatting sqref="X1408">
    <cfRule type="expression" dxfId="30" priority="18224">
      <formula>$L1408=0</formula>
    </cfRule>
  </conditionalFormatting>
  <conditionalFormatting sqref="AB1408">
    <cfRule type="expression" dxfId="30" priority="18223">
      <formula>$L1408=0</formula>
    </cfRule>
  </conditionalFormatting>
  <conditionalFormatting sqref="A1409:C1409">
    <cfRule type="expression" dxfId="30" priority="10970">
      <formula>$L1409=0</formula>
    </cfRule>
  </conditionalFormatting>
  <conditionalFormatting sqref="B1409:C1409">
    <cfRule type="cellIs" dxfId="31" priority="47265" operator="lessThan">
      <formula>0</formula>
    </cfRule>
    <cfRule type="cellIs" dxfId="32" priority="32747" operator="lessThan">
      <formula>0</formula>
    </cfRule>
  </conditionalFormatting>
  <conditionalFormatting sqref="D1409">
    <cfRule type="expression" dxfId="30" priority="3711">
      <formula>$L1409=0</formula>
    </cfRule>
  </conditionalFormatting>
  <conditionalFormatting sqref="E1409:G1409">
    <cfRule type="expression" dxfId="30" priority="10969">
      <formula>$L1409=0</formula>
    </cfRule>
  </conditionalFormatting>
  <conditionalFormatting sqref="F1409:G1409">
    <cfRule type="cellIs" dxfId="31" priority="47264" operator="lessThan">
      <formula>0</formula>
    </cfRule>
    <cfRule type="cellIs" dxfId="32" priority="32746" operator="lessThan">
      <formula>0</formula>
    </cfRule>
  </conditionalFormatting>
  <conditionalFormatting sqref="H1409">
    <cfRule type="expression" dxfId="30" priority="3710">
      <formula>$L1409=0</formula>
    </cfRule>
  </conditionalFormatting>
  <conditionalFormatting sqref="I1409:K1409">
    <cfRule type="expression" dxfId="30" priority="10968">
      <formula>$L1409=0</formula>
    </cfRule>
  </conditionalFormatting>
  <conditionalFormatting sqref="J1409:K1409">
    <cfRule type="cellIs" dxfId="31" priority="47263" operator="lessThan">
      <formula>0</formula>
    </cfRule>
    <cfRule type="cellIs" dxfId="32" priority="32745" operator="lessThan">
      <formula>0</formula>
    </cfRule>
  </conditionalFormatting>
  <conditionalFormatting sqref="L1409">
    <cfRule type="expression" dxfId="30" priority="3709">
      <formula>$L1409=0</formula>
    </cfRule>
  </conditionalFormatting>
  <conditionalFormatting sqref="M1409:O1409">
    <cfRule type="expression" dxfId="30" priority="10967">
      <formula>$L1409=0</formula>
    </cfRule>
  </conditionalFormatting>
  <conditionalFormatting sqref="N1409:O1409">
    <cfRule type="cellIs" dxfId="31" priority="47262" operator="lessThan">
      <formula>0</formula>
    </cfRule>
    <cfRule type="cellIs" dxfId="32" priority="32744" operator="lessThan">
      <formula>0</formula>
    </cfRule>
  </conditionalFormatting>
  <conditionalFormatting sqref="P1409">
    <cfRule type="expression" dxfId="30" priority="3708">
      <formula>$L1409=0</formula>
    </cfRule>
  </conditionalFormatting>
  <conditionalFormatting sqref="Q1409:S1409">
    <cfRule type="expression" dxfId="30" priority="10966">
      <formula>$L1409=0</formula>
    </cfRule>
  </conditionalFormatting>
  <conditionalFormatting sqref="R1409:S1409">
    <cfRule type="cellIs" dxfId="31" priority="47261" operator="lessThan">
      <formula>0</formula>
    </cfRule>
    <cfRule type="cellIs" dxfId="32" priority="32743" operator="lessThan">
      <formula>0</formula>
    </cfRule>
  </conditionalFormatting>
  <conditionalFormatting sqref="T1409">
    <cfRule type="expression" dxfId="30" priority="3707">
      <formula>$L1409=0</formula>
    </cfRule>
  </conditionalFormatting>
  <conditionalFormatting sqref="U1409:W1409">
    <cfRule type="expression" dxfId="30" priority="10965">
      <formula>$L1409=0</formula>
    </cfRule>
  </conditionalFormatting>
  <conditionalFormatting sqref="V1409:W1409">
    <cfRule type="cellIs" dxfId="31" priority="47260" operator="lessThan">
      <formula>0</formula>
    </cfRule>
    <cfRule type="cellIs" dxfId="32" priority="32742" operator="lessThan">
      <formula>0</formula>
    </cfRule>
  </conditionalFormatting>
  <conditionalFormatting sqref="X1409">
    <cfRule type="expression" dxfId="30" priority="3706">
      <formula>$L1409=0</formula>
    </cfRule>
  </conditionalFormatting>
  <conditionalFormatting sqref="Y1409:AA1409">
    <cfRule type="expression" dxfId="30" priority="10964">
      <formula>$L1409=0</formula>
    </cfRule>
  </conditionalFormatting>
  <conditionalFormatting sqref="Z1409:AA1409">
    <cfRule type="cellIs" dxfId="31" priority="47259" operator="lessThan">
      <formula>0</formula>
    </cfRule>
    <cfRule type="cellIs" dxfId="32" priority="32741" operator="lessThan">
      <formula>0</formula>
    </cfRule>
  </conditionalFormatting>
  <conditionalFormatting sqref="AB1409">
    <cfRule type="expression" dxfId="30" priority="3705">
      <formula>$L1409=0</formula>
    </cfRule>
  </conditionalFormatting>
  <conditionalFormatting sqref="D1410">
    <cfRule type="expression" dxfId="30" priority="18222">
      <formula>$L1410=0</formula>
    </cfRule>
  </conditionalFormatting>
  <conditionalFormatting sqref="H1410">
    <cfRule type="expression" dxfId="30" priority="18221">
      <formula>$L1410=0</formula>
    </cfRule>
  </conditionalFormatting>
  <conditionalFormatting sqref="L1410">
    <cfRule type="expression" dxfId="30" priority="18220">
      <formula>$L1410=0</formula>
    </cfRule>
  </conditionalFormatting>
  <conditionalFormatting sqref="P1410">
    <cfRule type="expression" dxfId="30" priority="18219">
      <formula>$L1410=0</formula>
    </cfRule>
  </conditionalFormatting>
  <conditionalFormatting sqref="T1410">
    <cfRule type="expression" dxfId="30" priority="18218">
      <formula>$L1410=0</formula>
    </cfRule>
  </conditionalFormatting>
  <conditionalFormatting sqref="X1410">
    <cfRule type="expression" dxfId="30" priority="18217">
      <formula>$L1410=0</formula>
    </cfRule>
  </conditionalFormatting>
  <conditionalFormatting sqref="AB1410">
    <cfRule type="expression" dxfId="30" priority="18216">
      <formula>$L1410=0</formula>
    </cfRule>
  </conditionalFormatting>
  <conditionalFormatting sqref="A1411:C1411">
    <cfRule type="expression" dxfId="30" priority="10963">
      <formula>$L1411=0</formula>
    </cfRule>
  </conditionalFormatting>
  <conditionalFormatting sqref="B1411:C1411">
    <cfRule type="cellIs" dxfId="31" priority="47258" operator="lessThan">
      <formula>0</formula>
    </cfRule>
    <cfRule type="cellIs" dxfId="32" priority="32740" operator="lessThan">
      <formula>0</formula>
    </cfRule>
  </conditionalFormatting>
  <conditionalFormatting sqref="D1411">
    <cfRule type="expression" dxfId="30" priority="3704">
      <formula>$L1411=0</formula>
    </cfRule>
  </conditionalFormatting>
  <conditionalFormatting sqref="E1411:G1411">
    <cfRule type="expression" dxfId="30" priority="10962">
      <formula>$L1411=0</formula>
    </cfRule>
  </conditionalFormatting>
  <conditionalFormatting sqref="F1411:G1411">
    <cfRule type="cellIs" dxfId="31" priority="47257" operator="lessThan">
      <formula>0</formula>
    </cfRule>
    <cfRule type="cellIs" dxfId="32" priority="32739" operator="lessThan">
      <formula>0</formula>
    </cfRule>
  </conditionalFormatting>
  <conditionalFormatting sqref="H1411">
    <cfRule type="expression" dxfId="30" priority="3703">
      <formula>$L1411=0</formula>
    </cfRule>
  </conditionalFormatting>
  <conditionalFormatting sqref="I1411:K1411">
    <cfRule type="expression" dxfId="30" priority="10961">
      <formula>$L1411=0</formula>
    </cfRule>
  </conditionalFormatting>
  <conditionalFormatting sqref="J1411:K1411">
    <cfRule type="cellIs" dxfId="31" priority="47256" operator="lessThan">
      <formula>0</formula>
    </cfRule>
    <cfRule type="cellIs" dxfId="32" priority="32738" operator="lessThan">
      <formula>0</formula>
    </cfRule>
  </conditionalFormatting>
  <conditionalFormatting sqref="L1411">
    <cfRule type="expression" dxfId="30" priority="3702">
      <formula>$L1411=0</formula>
    </cfRule>
  </conditionalFormatting>
  <conditionalFormatting sqref="M1411:O1411">
    <cfRule type="expression" dxfId="30" priority="10960">
      <formula>$L1411=0</formula>
    </cfRule>
  </conditionalFormatting>
  <conditionalFormatting sqref="N1411:O1411">
    <cfRule type="cellIs" dxfId="31" priority="47255" operator="lessThan">
      <formula>0</formula>
    </cfRule>
    <cfRule type="cellIs" dxfId="32" priority="32737" operator="lessThan">
      <formula>0</formula>
    </cfRule>
  </conditionalFormatting>
  <conditionalFormatting sqref="P1411">
    <cfRule type="expression" dxfId="30" priority="3701">
      <formula>$L1411=0</formula>
    </cfRule>
  </conditionalFormatting>
  <conditionalFormatting sqref="Q1411:S1411">
    <cfRule type="expression" dxfId="30" priority="10959">
      <formula>$L1411=0</formula>
    </cfRule>
  </conditionalFormatting>
  <conditionalFormatting sqref="R1411:S1411">
    <cfRule type="cellIs" dxfId="31" priority="47254" operator="lessThan">
      <formula>0</formula>
    </cfRule>
    <cfRule type="cellIs" dxfId="32" priority="32736" operator="lessThan">
      <formula>0</formula>
    </cfRule>
  </conditionalFormatting>
  <conditionalFormatting sqref="T1411">
    <cfRule type="expression" dxfId="30" priority="3700">
      <formula>$L1411=0</formula>
    </cfRule>
  </conditionalFormatting>
  <conditionalFormatting sqref="U1411:W1411">
    <cfRule type="expression" dxfId="30" priority="10958">
      <formula>$L1411=0</formula>
    </cfRule>
  </conditionalFormatting>
  <conditionalFormatting sqref="V1411:W1411">
    <cfRule type="cellIs" dxfId="31" priority="47253" operator="lessThan">
      <formula>0</formula>
    </cfRule>
    <cfRule type="cellIs" dxfId="32" priority="32735" operator="lessThan">
      <formula>0</formula>
    </cfRule>
  </conditionalFormatting>
  <conditionalFormatting sqref="X1411">
    <cfRule type="expression" dxfId="30" priority="3699">
      <formula>$L1411=0</formula>
    </cfRule>
  </conditionalFormatting>
  <conditionalFormatting sqref="Y1411:AA1411">
    <cfRule type="expression" dxfId="30" priority="10957">
      <formula>$L1411=0</formula>
    </cfRule>
  </conditionalFormatting>
  <conditionalFormatting sqref="Z1411:AA1411">
    <cfRule type="cellIs" dxfId="31" priority="47252" operator="lessThan">
      <formula>0</formula>
    </cfRule>
    <cfRule type="cellIs" dxfId="32" priority="32734" operator="lessThan">
      <formula>0</formula>
    </cfRule>
  </conditionalFormatting>
  <conditionalFormatting sqref="AB1411">
    <cfRule type="expression" dxfId="30" priority="3698">
      <formula>$L1411=0</formula>
    </cfRule>
  </conditionalFormatting>
  <conditionalFormatting sqref="D1412">
    <cfRule type="expression" dxfId="30" priority="18215">
      <formula>$L1412=0</formula>
    </cfRule>
  </conditionalFormatting>
  <conditionalFormatting sqref="H1412">
    <cfRule type="expression" dxfId="30" priority="18214">
      <formula>$L1412=0</formula>
    </cfRule>
  </conditionalFormatting>
  <conditionalFormatting sqref="L1412">
    <cfRule type="expression" dxfId="30" priority="18213">
      <formula>$L1412=0</formula>
    </cfRule>
  </conditionalFormatting>
  <conditionalFormatting sqref="P1412">
    <cfRule type="expression" dxfId="30" priority="18212">
      <formula>$L1412=0</formula>
    </cfRule>
  </conditionalFormatting>
  <conditionalFormatting sqref="T1412">
    <cfRule type="expression" dxfId="30" priority="18211">
      <formula>$L1412=0</formula>
    </cfRule>
  </conditionalFormatting>
  <conditionalFormatting sqref="X1412">
    <cfRule type="expression" dxfId="30" priority="18210">
      <formula>$L1412=0</formula>
    </cfRule>
  </conditionalFormatting>
  <conditionalFormatting sqref="AB1412">
    <cfRule type="expression" dxfId="30" priority="18209">
      <formula>$L1412=0</formula>
    </cfRule>
  </conditionalFormatting>
  <conditionalFormatting sqref="A1413:C1413">
    <cfRule type="expression" dxfId="30" priority="10956">
      <formula>$L1413=0</formula>
    </cfRule>
  </conditionalFormatting>
  <conditionalFormatting sqref="B1413:C1413">
    <cfRule type="cellIs" dxfId="31" priority="47251" operator="lessThan">
      <formula>0</formula>
    </cfRule>
    <cfRule type="cellIs" dxfId="32" priority="32733" operator="lessThan">
      <formula>0</formula>
    </cfRule>
  </conditionalFormatting>
  <conditionalFormatting sqref="D1413">
    <cfRule type="expression" dxfId="30" priority="3697">
      <formula>$L1413=0</formula>
    </cfRule>
  </conditionalFormatting>
  <conditionalFormatting sqref="E1413:G1413">
    <cfRule type="expression" dxfId="30" priority="10955">
      <formula>$L1413=0</formula>
    </cfRule>
  </conditionalFormatting>
  <conditionalFormatting sqref="F1413:G1413">
    <cfRule type="cellIs" dxfId="31" priority="47250" operator="lessThan">
      <formula>0</formula>
    </cfRule>
    <cfRule type="cellIs" dxfId="32" priority="32732" operator="lessThan">
      <formula>0</formula>
    </cfRule>
  </conditionalFormatting>
  <conditionalFormatting sqref="H1413">
    <cfRule type="expression" dxfId="30" priority="3696">
      <formula>$L1413=0</formula>
    </cfRule>
  </conditionalFormatting>
  <conditionalFormatting sqref="I1413:K1413">
    <cfRule type="expression" dxfId="30" priority="10954">
      <formula>$L1413=0</formula>
    </cfRule>
  </conditionalFormatting>
  <conditionalFormatting sqref="J1413:K1413">
    <cfRule type="cellIs" dxfId="31" priority="47249" operator="lessThan">
      <formula>0</formula>
    </cfRule>
    <cfRule type="cellIs" dxfId="32" priority="32731" operator="lessThan">
      <formula>0</formula>
    </cfRule>
  </conditionalFormatting>
  <conditionalFormatting sqref="L1413">
    <cfRule type="expression" dxfId="30" priority="3695">
      <formula>$L1413=0</formula>
    </cfRule>
  </conditionalFormatting>
  <conditionalFormatting sqref="M1413:O1413">
    <cfRule type="expression" dxfId="30" priority="10953">
      <formula>$L1413=0</formula>
    </cfRule>
  </conditionalFormatting>
  <conditionalFormatting sqref="N1413:O1413">
    <cfRule type="cellIs" dxfId="31" priority="47248" operator="lessThan">
      <formula>0</formula>
    </cfRule>
    <cfRule type="cellIs" dxfId="32" priority="32730" operator="lessThan">
      <formula>0</formula>
    </cfRule>
  </conditionalFormatting>
  <conditionalFormatting sqref="P1413">
    <cfRule type="expression" dxfId="30" priority="3694">
      <formula>$L1413=0</formula>
    </cfRule>
  </conditionalFormatting>
  <conditionalFormatting sqref="Q1413:S1413">
    <cfRule type="expression" dxfId="30" priority="10952">
      <formula>$L1413=0</formula>
    </cfRule>
  </conditionalFormatting>
  <conditionalFormatting sqref="R1413:S1413">
    <cfRule type="cellIs" dxfId="31" priority="47247" operator="lessThan">
      <formula>0</formula>
    </cfRule>
    <cfRule type="cellIs" dxfId="32" priority="32729" operator="lessThan">
      <formula>0</formula>
    </cfRule>
  </conditionalFormatting>
  <conditionalFormatting sqref="T1413">
    <cfRule type="expression" dxfId="30" priority="3693">
      <formula>$L1413=0</formula>
    </cfRule>
  </conditionalFormatting>
  <conditionalFormatting sqref="U1413:W1413">
    <cfRule type="expression" dxfId="30" priority="10951">
      <formula>$L1413=0</formula>
    </cfRule>
  </conditionalFormatting>
  <conditionalFormatting sqref="V1413:W1413">
    <cfRule type="cellIs" dxfId="31" priority="47246" operator="lessThan">
      <formula>0</formula>
    </cfRule>
    <cfRule type="cellIs" dxfId="32" priority="32728" operator="lessThan">
      <formula>0</formula>
    </cfRule>
  </conditionalFormatting>
  <conditionalFormatting sqref="X1413">
    <cfRule type="expression" dxfId="30" priority="3692">
      <formula>$L1413=0</formula>
    </cfRule>
  </conditionalFormatting>
  <conditionalFormatting sqref="Y1413:AA1413">
    <cfRule type="expression" dxfId="30" priority="10950">
      <formula>$L1413=0</formula>
    </cfRule>
  </conditionalFormatting>
  <conditionalFormatting sqref="Z1413:AA1413">
    <cfRule type="cellIs" dxfId="31" priority="47245" operator="lessThan">
      <formula>0</formula>
    </cfRule>
    <cfRule type="cellIs" dxfId="32" priority="32727" operator="lessThan">
      <formula>0</formula>
    </cfRule>
  </conditionalFormatting>
  <conditionalFormatting sqref="AB1413">
    <cfRule type="expression" dxfId="30" priority="3691">
      <formula>$L1413=0</formula>
    </cfRule>
  </conditionalFormatting>
  <conditionalFormatting sqref="D1414">
    <cfRule type="expression" dxfId="30" priority="18208">
      <formula>$L1414=0</formula>
    </cfRule>
  </conditionalFormatting>
  <conditionalFormatting sqref="H1414">
    <cfRule type="expression" dxfId="30" priority="18207">
      <formula>$L1414=0</formula>
    </cfRule>
  </conditionalFormatting>
  <conditionalFormatting sqref="L1414">
    <cfRule type="expression" dxfId="30" priority="18206">
      <formula>$L1414=0</formula>
    </cfRule>
  </conditionalFormatting>
  <conditionalFormatting sqref="P1414">
    <cfRule type="expression" dxfId="30" priority="18205">
      <formula>$L1414=0</formula>
    </cfRule>
  </conditionalFormatting>
  <conditionalFormatting sqref="T1414">
    <cfRule type="expression" dxfId="30" priority="18204">
      <formula>$L1414=0</formula>
    </cfRule>
  </conditionalFormatting>
  <conditionalFormatting sqref="X1414">
    <cfRule type="expression" dxfId="30" priority="18203">
      <formula>$L1414=0</formula>
    </cfRule>
  </conditionalFormatting>
  <conditionalFormatting sqref="AB1414">
    <cfRule type="expression" dxfId="30" priority="18202">
      <formula>$L1414=0</formula>
    </cfRule>
  </conditionalFormatting>
  <conditionalFormatting sqref="A1415:C1415">
    <cfRule type="expression" dxfId="30" priority="10949">
      <formula>$L1415=0</formula>
    </cfRule>
  </conditionalFormatting>
  <conditionalFormatting sqref="B1415:C1415">
    <cfRule type="cellIs" dxfId="31" priority="47244" operator="lessThan">
      <formula>0</formula>
    </cfRule>
    <cfRule type="cellIs" dxfId="32" priority="32726" operator="lessThan">
      <formula>0</formula>
    </cfRule>
  </conditionalFormatting>
  <conditionalFormatting sqref="D1415">
    <cfRule type="expression" dxfId="30" priority="3690">
      <formula>$L1415=0</formula>
    </cfRule>
  </conditionalFormatting>
  <conditionalFormatting sqref="E1415:G1415">
    <cfRule type="expression" dxfId="30" priority="10948">
      <formula>$L1415=0</formula>
    </cfRule>
  </conditionalFormatting>
  <conditionalFormatting sqref="F1415:G1415">
    <cfRule type="cellIs" dxfId="31" priority="47243" operator="lessThan">
      <formula>0</formula>
    </cfRule>
    <cfRule type="cellIs" dxfId="32" priority="32725" operator="lessThan">
      <formula>0</formula>
    </cfRule>
  </conditionalFormatting>
  <conditionalFormatting sqref="H1415">
    <cfRule type="expression" dxfId="30" priority="3689">
      <formula>$L1415=0</formula>
    </cfRule>
  </conditionalFormatting>
  <conditionalFormatting sqref="I1415:K1415">
    <cfRule type="expression" dxfId="30" priority="10947">
      <formula>$L1415=0</formula>
    </cfRule>
  </conditionalFormatting>
  <conditionalFormatting sqref="J1415:K1415">
    <cfRule type="cellIs" dxfId="31" priority="47242" operator="lessThan">
      <formula>0</formula>
    </cfRule>
    <cfRule type="cellIs" dxfId="32" priority="32724" operator="lessThan">
      <formula>0</formula>
    </cfRule>
  </conditionalFormatting>
  <conditionalFormatting sqref="L1415">
    <cfRule type="expression" dxfId="30" priority="3688">
      <formula>$L1415=0</formula>
    </cfRule>
  </conditionalFormatting>
  <conditionalFormatting sqref="M1415:O1415">
    <cfRule type="expression" dxfId="30" priority="10946">
      <formula>$L1415=0</formula>
    </cfRule>
  </conditionalFormatting>
  <conditionalFormatting sqref="N1415:O1415">
    <cfRule type="cellIs" dxfId="31" priority="47241" operator="lessThan">
      <formula>0</formula>
    </cfRule>
    <cfRule type="cellIs" dxfId="32" priority="32723" operator="lessThan">
      <formula>0</formula>
    </cfRule>
  </conditionalFormatting>
  <conditionalFormatting sqref="P1415">
    <cfRule type="expression" dxfId="30" priority="3687">
      <formula>$L1415=0</formula>
    </cfRule>
  </conditionalFormatting>
  <conditionalFormatting sqref="Q1415:S1415">
    <cfRule type="expression" dxfId="30" priority="10945">
      <formula>$L1415=0</formula>
    </cfRule>
  </conditionalFormatting>
  <conditionalFormatting sqref="R1415:S1415">
    <cfRule type="cellIs" dxfId="31" priority="47240" operator="lessThan">
      <formula>0</formula>
    </cfRule>
    <cfRule type="cellIs" dxfId="32" priority="32722" operator="lessThan">
      <formula>0</formula>
    </cfRule>
  </conditionalFormatting>
  <conditionalFormatting sqref="T1415">
    <cfRule type="expression" dxfId="30" priority="3686">
      <formula>$L1415=0</formula>
    </cfRule>
  </conditionalFormatting>
  <conditionalFormatting sqref="U1415:W1415">
    <cfRule type="expression" dxfId="30" priority="10944">
      <formula>$L1415=0</formula>
    </cfRule>
  </conditionalFormatting>
  <conditionalFormatting sqref="V1415:W1415">
    <cfRule type="cellIs" dxfId="31" priority="47239" operator="lessThan">
      <formula>0</formula>
    </cfRule>
    <cfRule type="cellIs" dxfId="32" priority="32721" operator="lessThan">
      <formula>0</formula>
    </cfRule>
  </conditionalFormatting>
  <conditionalFormatting sqref="X1415">
    <cfRule type="expression" dxfId="30" priority="3685">
      <formula>$L1415=0</formula>
    </cfRule>
  </conditionalFormatting>
  <conditionalFormatting sqref="Y1415:AA1415">
    <cfRule type="expression" dxfId="30" priority="10943">
      <formula>$L1415=0</formula>
    </cfRule>
  </conditionalFormatting>
  <conditionalFormatting sqref="Z1415:AA1415">
    <cfRule type="cellIs" dxfId="31" priority="47238" operator="lessThan">
      <formula>0</formula>
    </cfRule>
    <cfRule type="cellIs" dxfId="32" priority="32720" operator="lessThan">
      <formula>0</formula>
    </cfRule>
  </conditionalFormatting>
  <conditionalFormatting sqref="AB1415">
    <cfRule type="expression" dxfId="30" priority="3684">
      <formula>$L1415=0</formula>
    </cfRule>
  </conditionalFormatting>
  <conditionalFormatting sqref="D1416">
    <cfRule type="expression" dxfId="30" priority="18201">
      <formula>$L1416=0</formula>
    </cfRule>
  </conditionalFormatting>
  <conditionalFormatting sqref="H1416">
    <cfRule type="expression" dxfId="30" priority="18200">
      <formula>$L1416=0</formula>
    </cfRule>
  </conditionalFormatting>
  <conditionalFormatting sqref="L1416">
    <cfRule type="expression" dxfId="30" priority="18199">
      <formula>$L1416=0</formula>
    </cfRule>
  </conditionalFormatting>
  <conditionalFormatting sqref="P1416">
    <cfRule type="expression" dxfId="30" priority="18198">
      <formula>$L1416=0</formula>
    </cfRule>
  </conditionalFormatting>
  <conditionalFormatting sqref="T1416">
    <cfRule type="expression" dxfId="30" priority="18197">
      <formula>$L1416=0</formula>
    </cfRule>
  </conditionalFormatting>
  <conditionalFormatting sqref="X1416">
    <cfRule type="expression" dxfId="30" priority="18196">
      <formula>$L1416=0</formula>
    </cfRule>
  </conditionalFormatting>
  <conditionalFormatting sqref="AB1416">
    <cfRule type="expression" dxfId="30" priority="18195">
      <formula>$L1416=0</formula>
    </cfRule>
  </conditionalFormatting>
  <conditionalFormatting sqref="A1417:C1417">
    <cfRule type="expression" dxfId="30" priority="10942">
      <formula>$L1417=0</formula>
    </cfRule>
  </conditionalFormatting>
  <conditionalFormatting sqref="B1417:C1417">
    <cfRule type="cellIs" dxfId="31" priority="47237" operator="lessThan">
      <formula>0</formula>
    </cfRule>
    <cfRule type="cellIs" dxfId="32" priority="32719" operator="lessThan">
      <formula>0</formula>
    </cfRule>
  </conditionalFormatting>
  <conditionalFormatting sqref="D1417">
    <cfRule type="expression" dxfId="30" priority="3683">
      <formula>$L1417=0</formula>
    </cfRule>
  </conditionalFormatting>
  <conditionalFormatting sqref="E1417:G1417">
    <cfRule type="expression" dxfId="30" priority="10941">
      <formula>$L1417=0</formula>
    </cfRule>
  </conditionalFormatting>
  <conditionalFormatting sqref="F1417:G1417">
    <cfRule type="cellIs" dxfId="31" priority="47236" operator="lessThan">
      <formula>0</formula>
    </cfRule>
    <cfRule type="cellIs" dxfId="32" priority="32718" operator="lessThan">
      <formula>0</formula>
    </cfRule>
  </conditionalFormatting>
  <conditionalFormatting sqref="H1417">
    <cfRule type="expression" dxfId="30" priority="3682">
      <formula>$L1417=0</formula>
    </cfRule>
  </conditionalFormatting>
  <conditionalFormatting sqref="I1417:K1417">
    <cfRule type="expression" dxfId="30" priority="10940">
      <formula>$L1417=0</formula>
    </cfRule>
  </conditionalFormatting>
  <conditionalFormatting sqref="J1417:K1417">
    <cfRule type="cellIs" dxfId="31" priority="47235" operator="lessThan">
      <formula>0</formula>
    </cfRule>
    <cfRule type="cellIs" dxfId="32" priority="32717" operator="lessThan">
      <formula>0</formula>
    </cfRule>
  </conditionalFormatting>
  <conditionalFormatting sqref="L1417">
    <cfRule type="expression" dxfId="30" priority="3681">
      <formula>$L1417=0</formula>
    </cfRule>
  </conditionalFormatting>
  <conditionalFormatting sqref="M1417:O1417">
    <cfRule type="expression" dxfId="30" priority="10939">
      <formula>$L1417=0</formula>
    </cfRule>
  </conditionalFormatting>
  <conditionalFormatting sqref="N1417:O1417">
    <cfRule type="cellIs" dxfId="31" priority="47234" operator="lessThan">
      <formula>0</formula>
    </cfRule>
    <cfRule type="cellIs" dxfId="32" priority="32716" operator="lessThan">
      <formula>0</formula>
    </cfRule>
  </conditionalFormatting>
  <conditionalFormatting sqref="P1417">
    <cfRule type="expression" dxfId="30" priority="3680">
      <formula>$L1417=0</formula>
    </cfRule>
  </conditionalFormatting>
  <conditionalFormatting sqref="Q1417:S1417">
    <cfRule type="expression" dxfId="30" priority="10938">
      <formula>$L1417=0</formula>
    </cfRule>
  </conditionalFormatting>
  <conditionalFormatting sqref="R1417:S1417">
    <cfRule type="cellIs" dxfId="31" priority="47233" operator="lessThan">
      <formula>0</formula>
    </cfRule>
    <cfRule type="cellIs" dxfId="32" priority="32715" operator="lessThan">
      <formula>0</formula>
    </cfRule>
  </conditionalFormatting>
  <conditionalFormatting sqref="T1417">
    <cfRule type="expression" dxfId="30" priority="3679">
      <formula>$L1417=0</formula>
    </cfRule>
  </conditionalFormatting>
  <conditionalFormatting sqref="U1417:W1417">
    <cfRule type="expression" dxfId="30" priority="10937">
      <formula>$L1417=0</formula>
    </cfRule>
  </conditionalFormatting>
  <conditionalFormatting sqref="V1417:W1417">
    <cfRule type="cellIs" dxfId="31" priority="47232" operator="lessThan">
      <formula>0</formula>
    </cfRule>
    <cfRule type="cellIs" dxfId="32" priority="32714" operator="lessThan">
      <formula>0</formula>
    </cfRule>
  </conditionalFormatting>
  <conditionalFormatting sqref="X1417">
    <cfRule type="expression" dxfId="30" priority="3678">
      <formula>$L1417=0</formula>
    </cfRule>
  </conditionalFormatting>
  <conditionalFormatting sqref="Y1417:AA1417">
    <cfRule type="expression" dxfId="30" priority="10936">
      <formula>$L1417=0</formula>
    </cfRule>
  </conditionalFormatting>
  <conditionalFormatting sqref="Z1417:AA1417">
    <cfRule type="cellIs" dxfId="31" priority="47231" operator="lessThan">
      <formula>0</formula>
    </cfRule>
    <cfRule type="cellIs" dxfId="32" priority="32713" operator="lessThan">
      <formula>0</formula>
    </cfRule>
  </conditionalFormatting>
  <conditionalFormatting sqref="AB1417">
    <cfRule type="expression" dxfId="30" priority="3677">
      <formula>$L1417=0</formula>
    </cfRule>
  </conditionalFormatting>
  <conditionalFormatting sqref="D1418">
    <cfRule type="expression" dxfId="30" priority="18194">
      <formula>$L1418=0</formula>
    </cfRule>
  </conditionalFormatting>
  <conditionalFormatting sqref="H1418">
    <cfRule type="expression" dxfId="30" priority="18193">
      <formula>$L1418=0</formula>
    </cfRule>
  </conditionalFormatting>
  <conditionalFormatting sqref="L1418">
    <cfRule type="expression" dxfId="30" priority="18192">
      <formula>$L1418=0</formula>
    </cfRule>
  </conditionalFormatting>
  <conditionalFormatting sqref="P1418">
    <cfRule type="expression" dxfId="30" priority="18191">
      <formula>$L1418=0</formula>
    </cfRule>
  </conditionalFormatting>
  <conditionalFormatting sqref="T1418">
    <cfRule type="expression" dxfId="30" priority="18190">
      <formula>$L1418=0</formula>
    </cfRule>
  </conditionalFormatting>
  <conditionalFormatting sqref="X1418">
    <cfRule type="expression" dxfId="30" priority="18189">
      <formula>$L1418=0</formula>
    </cfRule>
  </conditionalFormatting>
  <conditionalFormatting sqref="AB1418">
    <cfRule type="expression" dxfId="30" priority="18188">
      <formula>$L1418=0</formula>
    </cfRule>
  </conditionalFormatting>
  <conditionalFormatting sqref="A1419:C1419">
    <cfRule type="expression" dxfId="30" priority="10935">
      <formula>$L1419=0</formula>
    </cfRule>
  </conditionalFormatting>
  <conditionalFormatting sqref="B1419:C1419">
    <cfRule type="cellIs" dxfId="31" priority="47230" operator="lessThan">
      <formula>0</formula>
    </cfRule>
    <cfRule type="cellIs" dxfId="32" priority="32712" operator="lessThan">
      <formula>0</formula>
    </cfRule>
  </conditionalFormatting>
  <conditionalFormatting sqref="D1419">
    <cfRule type="expression" dxfId="30" priority="3676">
      <formula>$L1419=0</formula>
    </cfRule>
  </conditionalFormatting>
  <conditionalFormatting sqref="E1419:G1419">
    <cfRule type="expression" dxfId="30" priority="10934">
      <formula>$L1419=0</formula>
    </cfRule>
  </conditionalFormatting>
  <conditionalFormatting sqref="F1419:G1419">
    <cfRule type="cellIs" dxfId="31" priority="47229" operator="lessThan">
      <formula>0</formula>
    </cfRule>
    <cfRule type="cellIs" dxfId="32" priority="32711" operator="lessThan">
      <formula>0</formula>
    </cfRule>
  </conditionalFormatting>
  <conditionalFormatting sqref="H1419">
    <cfRule type="expression" dxfId="30" priority="3675">
      <formula>$L1419=0</formula>
    </cfRule>
  </conditionalFormatting>
  <conditionalFormatting sqref="I1419:K1419">
    <cfRule type="expression" dxfId="30" priority="10933">
      <formula>$L1419=0</formula>
    </cfRule>
  </conditionalFormatting>
  <conditionalFormatting sqref="J1419:K1419">
    <cfRule type="cellIs" dxfId="31" priority="47228" operator="lessThan">
      <formula>0</formula>
    </cfRule>
    <cfRule type="cellIs" dxfId="32" priority="32710" operator="lessThan">
      <formula>0</formula>
    </cfRule>
  </conditionalFormatting>
  <conditionalFormatting sqref="L1419">
    <cfRule type="expression" dxfId="30" priority="3674">
      <formula>$L1419=0</formula>
    </cfRule>
  </conditionalFormatting>
  <conditionalFormatting sqref="M1419:O1419">
    <cfRule type="expression" dxfId="30" priority="10932">
      <formula>$L1419=0</formula>
    </cfRule>
  </conditionalFormatting>
  <conditionalFormatting sqref="N1419:O1419">
    <cfRule type="cellIs" dxfId="31" priority="47227" operator="lessThan">
      <formula>0</formula>
    </cfRule>
    <cfRule type="cellIs" dxfId="32" priority="32709" operator="lessThan">
      <formula>0</formula>
    </cfRule>
  </conditionalFormatting>
  <conditionalFormatting sqref="P1419">
    <cfRule type="expression" dxfId="30" priority="3673">
      <formula>$L1419=0</formula>
    </cfRule>
  </conditionalFormatting>
  <conditionalFormatting sqref="Q1419:S1419">
    <cfRule type="expression" dxfId="30" priority="10931">
      <formula>$L1419=0</formula>
    </cfRule>
  </conditionalFormatting>
  <conditionalFormatting sqref="R1419:S1419">
    <cfRule type="cellIs" dxfId="31" priority="47226" operator="lessThan">
      <formula>0</formula>
    </cfRule>
    <cfRule type="cellIs" dxfId="32" priority="32708" operator="lessThan">
      <formula>0</formula>
    </cfRule>
  </conditionalFormatting>
  <conditionalFormatting sqref="T1419">
    <cfRule type="expression" dxfId="30" priority="3672">
      <formula>$L1419=0</formula>
    </cfRule>
  </conditionalFormatting>
  <conditionalFormatting sqref="U1419:W1419">
    <cfRule type="expression" dxfId="30" priority="10930">
      <formula>$L1419=0</formula>
    </cfRule>
  </conditionalFormatting>
  <conditionalFormatting sqref="V1419:W1419">
    <cfRule type="cellIs" dxfId="31" priority="47225" operator="lessThan">
      <formula>0</formula>
    </cfRule>
    <cfRule type="cellIs" dxfId="32" priority="32707" operator="lessThan">
      <formula>0</formula>
    </cfRule>
  </conditionalFormatting>
  <conditionalFormatting sqref="X1419">
    <cfRule type="expression" dxfId="30" priority="3671">
      <formula>$L1419=0</formula>
    </cfRule>
  </conditionalFormatting>
  <conditionalFormatting sqref="Y1419:AA1419">
    <cfRule type="expression" dxfId="30" priority="10929">
      <formula>$L1419=0</formula>
    </cfRule>
  </conditionalFormatting>
  <conditionalFormatting sqref="Z1419:AA1419">
    <cfRule type="cellIs" dxfId="31" priority="47224" operator="lessThan">
      <formula>0</formula>
    </cfRule>
    <cfRule type="cellIs" dxfId="32" priority="32706" operator="lessThan">
      <formula>0</formula>
    </cfRule>
  </conditionalFormatting>
  <conditionalFormatting sqref="AB1419">
    <cfRule type="expression" dxfId="30" priority="3670">
      <formula>$L1419=0</formula>
    </cfRule>
  </conditionalFormatting>
  <conditionalFormatting sqref="D1420">
    <cfRule type="expression" dxfId="30" priority="18187">
      <formula>$L1420=0</formula>
    </cfRule>
  </conditionalFormatting>
  <conditionalFormatting sqref="H1420">
    <cfRule type="expression" dxfId="30" priority="18186">
      <formula>$L1420=0</formula>
    </cfRule>
  </conditionalFormatting>
  <conditionalFormatting sqref="L1420">
    <cfRule type="expression" dxfId="30" priority="18185">
      <formula>$L1420=0</formula>
    </cfRule>
  </conditionalFormatting>
  <conditionalFormatting sqref="P1420">
    <cfRule type="expression" dxfId="30" priority="18184">
      <formula>$L1420=0</formula>
    </cfRule>
  </conditionalFormatting>
  <conditionalFormatting sqref="T1420">
    <cfRule type="expression" dxfId="30" priority="18183">
      <formula>$L1420=0</formula>
    </cfRule>
  </conditionalFormatting>
  <conditionalFormatting sqref="X1420">
    <cfRule type="expression" dxfId="30" priority="18182">
      <formula>$L1420=0</formula>
    </cfRule>
  </conditionalFormatting>
  <conditionalFormatting sqref="AB1420">
    <cfRule type="expression" dxfId="30" priority="18181">
      <formula>$L1420=0</formula>
    </cfRule>
  </conditionalFormatting>
  <conditionalFormatting sqref="A1421:C1421">
    <cfRule type="expression" dxfId="30" priority="10928">
      <formula>$L1421=0</formula>
    </cfRule>
  </conditionalFormatting>
  <conditionalFormatting sqref="B1421:C1421">
    <cfRule type="cellIs" dxfId="31" priority="47223" operator="lessThan">
      <formula>0</formula>
    </cfRule>
    <cfRule type="cellIs" dxfId="32" priority="32705" operator="lessThan">
      <formula>0</formula>
    </cfRule>
  </conditionalFormatting>
  <conditionalFormatting sqref="D1421">
    <cfRule type="expression" dxfId="30" priority="3669">
      <formula>$L1421=0</formula>
    </cfRule>
  </conditionalFormatting>
  <conditionalFormatting sqref="E1421:G1421">
    <cfRule type="expression" dxfId="30" priority="10927">
      <formula>$L1421=0</formula>
    </cfRule>
  </conditionalFormatting>
  <conditionalFormatting sqref="F1421:G1421">
    <cfRule type="cellIs" dxfId="31" priority="47222" operator="lessThan">
      <formula>0</formula>
    </cfRule>
    <cfRule type="cellIs" dxfId="32" priority="32704" operator="lessThan">
      <formula>0</formula>
    </cfRule>
  </conditionalFormatting>
  <conditionalFormatting sqref="H1421">
    <cfRule type="expression" dxfId="30" priority="3668">
      <formula>$L1421=0</formula>
    </cfRule>
  </conditionalFormatting>
  <conditionalFormatting sqref="I1421:K1421">
    <cfRule type="expression" dxfId="30" priority="10926">
      <formula>$L1421=0</formula>
    </cfRule>
  </conditionalFormatting>
  <conditionalFormatting sqref="J1421:K1421">
    <cfRule type="cellIs" dxfId="31" priority="47221" operator="lessThan">
      <formula>0</formula>
    </cfRule>
    <cfRule type="cellIs" dxfId="32" priority="32703" operator="lessThan">
      <formula>0</formula>
    </cfRule>
  </conditionalFormatting>
  <conditionalFormatting sqref="L1421">
    <cfRule type="expression" dxfId="30" priority="3667">
      <formula>$L1421=0</formula>
    </cfRule>
  </conditionalFormatting>
  <conditionalFormatting sqref="M1421:O1421">
    <cfRule type="expression" dxfId="30" priority="10925">
      <formula>$L1421=0</formula>
    </cfRule>
  </conditionalFormatting>
  <conditionalFormatting sqref="N1421:O1421">
    <cfRule type="cellIs" dxfId="31" priority="47220" operator="lessThan">
      <formula>0</formula>
    </cfRule>
    <cfRule type="cellIs" dxfId="32" priority="32702" operator="lessThan">
      <formula>0</formula>
    </cfRule>
  </conditionalFormatting>
  <conditionalFormatting sqref="P1421">
    <cfRule type="expression" dxfId="30" priority="3666">
      <formula>$L1421=0</formula>
    </cfRule>
  </conditionalFormatting>
  <conditionalFormatting sqref="Q1421:S1421">
    <cfRule type="expression" dxfId="30" priority="10924">
      <formula>$L1421=0</formula>
    </cfRule>
  </conditionalFormatting>
  <conditionalFormatting sqref="R1421:S1421">
    <cfRule type="cellIs" dxfId="31" priority="47219" operator="lessThan">
      <formula>0</formula>
    </cfRule>
    <cfRule type="cellIs" dxfId="32" priority="32701" operator="lessThan">
      <formula>0</formula>
    </cfRule>
  </conditionalFormatting>
  <conditionalFormatting sqref="T1421">
    <cfRule type="expression" dxfId="30" priority="3665">
      <formula>$L1421=0</formula>
    </cfRule>
  </conditionalFormatting>
  <conditionalFormatting sqref="U1421:W1421">
    <cfRule type="expression" dxfId="30" priority="10923">
      <formula>$L1421=0</formula>
    </cfRule>
  </conditionalFormatting>
  <conditionalFormatting sqref="V1421:W1421">
    <cfRule type="cellIs" dxfId="31" priority="47218" operator="lessThan">
      <formula>0</formula>
    </cfRule>
    <cfRule type="cellIs" dxfId="32" priority="32700" operator="lessThan">
      <formula>0</formula>
    </cfRule>
  </conditionalFormatting>
  <conditionalFormatting sqref="X1421">
    <cfRule type="expression" dxfId="30" priority="3664">
      <formula>$L1421=0</formula>
    </cfRule>
  </conditionalFormatting>
  <conditionalFormatting sqref="Y1421:AA1421">
    <cfRule type="expression" dxfId="30" priority="10922">
      <formula>$L1421=0</formula>
    </cfRule>
  </conditionalFormatting>
  <conditionalFormatting sqref="Z1421:AA1421">
    <cfRule type="cellIs" dxfId="31" priority="47217" operator="lessThan">
      <formula>0</formula>
    </cfRule>
    <cfRule type="cellIs" dxfId="32" priority="32699" operator="lessThan">
      <formula>0</formula>
    </cfRule>
  </conditionalFormatting>
  <conditionalFormatting sqref="AB1421">
    <cfRule type="expression" dxfId="30" priority="3663">
      <formula>$L1421=0</formula>
    </cfRule>
  </conditionalFormatting>
  <conditionalFormatting sqref="D1422">
    <cfRule type="expression" dxfId="30" priority="18180">
      <formula>$L1422=0</formula>
    </cfRule>
  </conditionalFormatting>
  <conditionalFormatting sqref="H1422">
    <cfRule type="expression" dxfId="30" priority="18179">
      <formula>$L1422=0</formula>
    </cfRule>
  </conditionalFormatting>
  <conditionalFormatting sqref="L1422">
    <cfRule type="expression" dxfId="30" priority="18178">
      <formula>$L1422=0</formula>
    </cfRule>
  </conditionalFormatting>
  <conditionalFormatting sqref="P1422">
    <cfRule type="expression" dxfId="30" priority="18177">
      <formula>$L1422=0</formula>
    </cfRule>
  </conditionalFormatting>
  <conditionalFormatting sqref="T1422">
    <cfRule type="expression" dxfId="30" priority="18176">
      <formula>$L1422=0</formula>
    </cfRule>
  </conditionalFormatting>
  <conditionalFormatting sqref="X1422">
    <cfRule type="expression" dxfId="30" priority="18175">
      <formula>$L1422=0</formula>
    </cfRule>
  </conditionalFormatting>
  <conditionalFormatting sqref="AB1422">
    <cfRule type="expression" dxfId="30" priority="18174">
      <formula>$L1422=0</formula>
    </cfRule>
  </conditionalFormatting>
  <conditionalFormatting sqref="A1423:C1423">
    <cfRule type="expression" dxfId="30" priority="10921">
      <formula>$L1423=0</formula>
    </cfRule>
  </conditionalFormatting>
  <conditionalFormatting sqref="B1423:C1423">
    <cfRule type="cellIs" dxfId="31" priority="47216" operator="lessThan">
      <formula>0</formula>
    </cfRule>
    <cfRule type="cellIs" dxfId="32" priority="32698" operator="lessThan">
      <formula>0</formula>
    </cfRule>
  </conditionalFormatting>
  <conditionalFormatting sqref="D1423">
    <cfRule type="expression" dxfId="30" priority="3662">
      <formula>$L1423=0</formula>
    </cfRule>
  </conditionalFormatting>
  <conditionalFormatting sqref="E1423:G1423">
    <cfRule type="expression" dxfId="30" priority="10920">
      <formula>$L1423=0</formula>
    </cfRule>
  </conditionalFormatting>
  <conditionalFormatting sqref="F1423:G1423">
    <cfRule type="cellIs" dxfId="31" priority="47215" operator="lessThan">
      <formula>0</formula>
    </cfRule>
    <cfRule type="cellIs" dxfId="32" priority="32697" operator="lessThan">
      <formula>0</formula>
    </cfRule>
  </conditionalFormatting>
  <conditionalFormatting sqref="H1423">
    <cfRule type="expression" dxfId="30" priority="3661">
      <formula>$L1423=0</formula>
    </cfRule>
  </conditionalFormatting>
  <conditionalFormatting sqref="I1423:K1423">
    <cfRule type="expression" dxfId="30" priority="10919">
      <formula>$L1423=0</formula>
    </cfRule>
  </conditionalFormatting>
  <conditionalFormatting sqref="J1423:K1423">
    <cfRule type="cellIs" dxfId="31" priority="47214" operator="lessThan">
      <formula>0</formula>
    </cfRule>
    <cfRule type="cellIs" dxfId="32" priority="32696" operator="lessThan">
      <formula>0</formula>
    </cfRule>
  </conditionalFormatting>
  <conditionalFormatting sqref="L1423">
    <cfRule type="expression" dxfId="30" priority="3660">
      <formula>$L1423=0</formula>
    </cfRule>
  </conditionalFormatting>
  <conditionalFormatting sqref="M1423:O1423">
    <cfRule type="expression" dxfId="30" priority="10918">
      <formula>$L1423=0</formula>
    </cfRule>
  </conditionalFormatting>
  <conditionalFormatting sqref="N1423:O1423">
    <cfRule type="cellIs" dxfId="31" priority="47213" operator="lessThan">
      <formula>0</formula>
    </cfRule>
    <cfRule type="cellIs" dxfId="32" priority="32695" operator="lessThan">
      <formula>0</formula>
    </cfRule>
  </conditionalFormatting>
  <conditionalFormatting sqref="P1423">
    <cfRule type="expression" dxfId="30" priority="3659">
      <formula>$L1423=0</formula>
    </cfRule>
  </conditionalFormatting>
  <conditionalFormatting sqref="Q1423:S1423">
    <cfRule type="expression" dxfId="30" priority="10917">
      <formula>$L1423=0</formula>
    </cfRule>
  </conditionalFormatting>
  <conditionalFormatting sqref="R1423:S1423">
    <cfRule type="cellIs" dxfId="31" priority="47212" operator="lessThan">
      <formula>0</formula>
    </cfRule>
    <cfRule type="cellIs" dxfId="32" priority="32694" operator="lessThan">
      <formula>0</formula>
    </cfRule>
  </conditionalFormatting>
  <conditionalFormatting sqref="T1423">
    <cfRule type="expression" dxfId="30" priority="3658">
      <formula>$L1423=0</formula>
    </cfRule>
  </conditionalFormatting>
  <conditionalFormatting sqref="U1423:W1423">
    <cfRule type="expression" dxfId="30" priority="10916">
      <formula>$L1423=0</formula>
    </cfRule>
  </conditionalFormatting>
  <conditionalFormatting sqref="V1423:W1423">
    <cfRule type="cellIs" dxfId="31" priority="47211" operator="lessThan">
      <formula>0</formula>
    </cfRule>
    <cfRule type="cellIs" dxfId="32" priority="32693" operator="lessThan">
      <formula>0</formula>
    </cfRule>
  </conditionalFormatting>
  <conditionalFormatting sqref="X1423">
    <cfRule type="expression" dxfId="30" priority="3657">
      <formula>$L1423=0</formula>
    </cfRule>
  </conditionalFormatting>
  <conditionalFormatting sqref="Y1423:AA1423">
    <cfRule type="expression" dxfId="30" priority="10915">
      <formula>$L1423=0</formula>
    </cfRule>
  </conditionalFormatting>
  <conditionalFormatting sqref="Z1423:AA1423">
    <cfRule type="cellIs" dxfId="31" priority="47210" operator="lessThan">
      <formula>0</formula>
    </cfRule>
    <cfRule type="cellIs" dxfId="32" priority="32692" operator="lessThan">
      <formula>0</formula>
    </cfRule>
  </conditionalFormatting>
  <conditionalFormatting sqref="AB1423">
    <cfRule type="expression" dxfId="30" priority="3656">
      <formula>$L1423=0</formula>
    </cfRule>
  </conditionalFormatting>
  <conditionalFormatting sqref="D1424">
    <cfRule type="expression" dxfId="30" priority="18173">
      <formula>$L1424=0</formula>
    </cfRule>
  </conditionalFormatting>
  <conditionalFormatting sqref="H1424">
    <cfRule type="expression" dxfId="30" priority="18172">
      <formula>$L1424=0</formula>
    </cfRule>
  </conditionalFormatting>
  <conditionalFormatting sqref="L1424">
    <cfRule type="expression" dxfId="30" priority="18171">
      <formula>$L1424=0</formula>
    </cfRule>
  </conditionalFormatting>
  <conditionalFormatting sqref="P1424">
    <cfRule type="expression" dxfId="30" priority="18170">
      <formula>$L1424=0</formula>
    </cfRule>
  </conditionalFormatting>
  <conditionalFormatting sqref="T1424">
    <cfRule type="expression" dxfId="30" priority="18169">
      <formula>$L1424=0</formula>
    </cfRule>
  </conditionalFormatting>
  <conditionalFormatting sqref="X1424">
    <cfRule type="expression" dxfId="30" priority="18168">
      <formula>$L1424=0</formula>
    </cfRule>
  </conditionalFormatting>
  <conditionalFormatting sqref="AB1424">
    <cfRule type="expression" dxfId="30" priority="18167">
      <formula>$L1424=0</formula>
    </cfRule>
  </conditionalFormatting>
  <conditionalFormatting sqref="A1425:C1425">
    <cfRule type="expression" dxfId="30" priority="10914">
      <formula>$L1425=0</formula>
    </cfRule>
  </conditionalFormatting>
  <conditionalFormatting sqref="B1425:C1425">
    <cfRule type="cellIs" dxfId="31" priority="47209" operator="lessThan">
      <formula>0</formula>
    </cfRule>
    <cfRule type="cellIs" dxfId="32" priority="32691" operator="lessThan">
      <formula>0</formula>
    </cfRule>
  </conditionalFormatting>
  <conditionalFormatting sqref="D1425">
    <cfRule type="expression" dxfId="30" priority="3655">
      <formula>$L1425=0</formula>
    </cfRule>
  </conditionalFormatting>
  <conditionalFormatting sqref="E1425:G1425">
    <cfRule type="expression" dxfId="30" priority="10913">
      <formula>$L1425=0</formula>
    </cfRule>
  </conditionalFormatting>
  <conditionalFormatting sqref="F1425:G1425">
    <cfRule type="cellIs" dxfId="31" priority="47208" operator="lessThan">
      <formula>0</formula>
    </cfRule>
    <cfRule type="cellIs" dxfId="32" priority="32690" operator="lessThan">
      <formula>0</formula>
    </cfRule>
  </conditionalFormatting>
  <conditionalFormatting sqref="H1425">
    <cfRule type="expression" dxfId="30" priority="3654">
      <formula>$L1425=0</formula>
    </cfRule>
  </conditionalFormatting>
  <conditionalFormatting sqref="I1425:K1425">
    <cfRule type="expression" dxfId="30" priority="10912">
      <formula>$L1425=0</formula>
    </cfRule>
  </conditionalFormatting>
  <conditionalFormatting sqref="J1425:K1425">
    <cfRule type="cellIs" dxfId="31" priority="47207" operator="lessThan">
      <formula>0</formula>
    </cfRule>
    <cfRule type="cellIs" dxfId="32" priority="32689" operator="lessThan">
      <formula>0</formula>
    </cfRule>
  </conditionalFormatting>
  <conditionalFormatting sqref="L1425">
    <cfRule type="expression" dxfId="30" priority="3653">
      <formula>$L1425=0</formula>
    </cfRule>
  </conditionalFormatting>
  <conditionalFormatting sqref="M1425:O1425">
    <cfRule type="expression" dxfId="30" priority="10911">
      <formula>$L1425=0</formula>
    </cfRule>
  </conditionalFormatting>
  <conditionalFormatting sqref="N1425:O1425">
    <cfRule type="cellIs" dxfId="31" priority="47206" operator="lessThan">
      <formula>0</formula>
    </cfRule>
    <cfRule type="cellIs" dxfId="32" priority="32688" operator="lessThan">
      <formula>0</formula>
    </cfRule>
  </conditionalFormatting>
  <conditionalFormatting sqref="P1425">
    <cfRule type="expression" dxfId="30" priority="3652">
      <formula>$L1425=0</formula>
    </cfRule>
  </conditionalFormatting>
  <conditionalFormatting sqref="Q1425:S1425">
    <cfRule type="expression" dxfId="30" priority="10910">
      <formula>$L1425=0</formula>
    </cfRule>
  </conditionalFormatting>
  <conditionalFormatting sqref="R1425:S1425">
    <cfRule type="cellIs" dxfId="31" priority="47205" operator="lessThan">
      <formula>0</formula>
    </cfRule>
    <cfRule type="cellIs" dxfId="32" priority="32687" operator="lessThan">
      <formula>0</formula>
    </cfRule>
  </conditionalFormatting>
  <conditionalFormatting sqref="T1425">
    <cfRule type="expression" dxfId="30" priority="3651">
      <formula>$L1425=0</formula>
    </cfRule>
  </conditionalFormatting>
  <conditionalFormatting sqref="U1425:W1425">
    <cfRule type="expression" dxfId="30" priority="10909">
      <formula>$L1425=0</formula>
    </cfRule>
  </conditionalFormatting>
  <conditionalFormatting sqref="V1425:W1425">
    <cfRule type="cellIs" dxfId="31" priority="47204" operator="lessThan">
      <formula>0</formula>
    </cfRule>
    <cfRule type="cellIs" dxfId="32" priority="32686" operator="lessThan">
      <formula>0</formula>
    </cfRule>
  </conditionalFormatting>
  <conditionalFormatting sqref="X1425">
    <cfRule type="expression" dxfId="30" priority="3650">
      <formula>$L1425=0</formula>
    </cfRule>
  </conditionalFormatting>
  <conditionalFormatting sqref="Y1425:AA1425">
    <cfRule type="expression" dxfId="30" priority="10908">
      <formula>$L1425=0</formula>
    </cfRule>
  </conditionalFormatting>
  <conditionalFormatting sqref="Z1425:AA1425">
    <cfRule type="cellIs" dxfId="31" priority="47203" operator="lessThan">
      <formula>0</formula>
    </cfRule>
    <cfRule type="cellIs" dxfId="32" priority="32685" operator="lessThan">
      <formula>0</formula>
    </cfRule>
  </conditionalFormatting>
  <conditionalFormatting sqref="AB1425">
    <cfRule type="expression" dxfId="30" priority="3649">
      <formula>$L1425=0</formula>
    </cfRule>
  </conditionalFormatting>
  <conditionalFormatting sqref="D1426">
    <cfRule type="expression" dxfId="30" priority="18166">
      <formula>$L1426=0</formula>
    </cfRule>
  </conditionalFormatting>
  <conditionalFormatting sqref="H1426">
    <cfRule type="expression" dxfId="30" priority="18165">
      <formula>$L1426=0</formula>
    </cfRule>
  </conditionalFormatting>
  <conditionalFormatting sqref="L1426">
    <cfRule type="expression" dxfId="30" priority="18164">
      <formula>$L1426=0</formula>
    </cfRule>
  </conditionalFormatting>
  <conditionalFormatting sqref="P1426">
    <cfRule type="expression" dxfId="30" priority="18163">
      <formula>$L1426=0</formula>
    </cfRule>
  </conditionalFormatting>
  <conditionalFormatting sqref="T1426">
    <cfRule type="expression" dxfId="30" priority="18162">
      <formula>$L1426=0</formula>
    </cfRule>
  </conditionalFormatting>
  <conditionalFormatting sqref="X1426">
    <cfRule type="expression" dxfId="30" priority="18161">
      <formula>$L1426=0</formula>
    </cfRule>
  </conditionalFormatting>
  <conditionalFormatting sqref="AB1426">
    <cfRule type="expression" dxfId="30" priority="18160">
      <formula>$L1426=0</formula>
    </cfRule>
  </conditionalFormatting>
  <conditionalFormatting sqref="A1427:C1427">
    <cfRule type="expression" dxfId="30" priority="10907">
      <formula>$L1427=0</formula>
    </cfRule>
  </conditionalFormatting>
  <conditionalFormatting sqref="B1427:C1427">
    <cfRule type="cellIs" dxfId="31" priority="47202" operator="lessThan">
      <formula>0</formula>
    </cfRule>
    <cfRule type="cellIs" dxfId="32" priority="32684" operator="lessThan">
      <formula>0</formula>
    </cfRule>
  </conditionalFormatting>
  <conditionalFormatting sqref="D1427">
    <cfRule type="expression" dxfId="30" priority="3648">
      <formula>$L1427=0</formula>
    </cfRule>
  </conditionalFormatting>
  <conditionalFormatting sqref="E1427:G1427">
    <cfRule type="expression" dxfId="30" priority="10906">
      <formula>$L1427=0</formula>
    </cfRule>
  </conditionalFormatting>
  <conditionalFormatting sqref="F1427:G1427">
    <cfRule type="cellIs" dxfId="31" priority="47201" operator="lessThan">
      <formula>0</formula>
    </cfRule>
    <cfRule type="cellIs" dxfId="32" priority="32683" operator="lessThan">
      <formula>0</formula>
    </cfRule>
  </conditionalFormatting>
  <conditionalFormatting sqref="H1427">
    <cfRule type="expression" dxfId="30" priority="3647">
      <formula>$L1427=0</formula>
    </cfRule>
  </conditionalFormatting>
  <conditionalFormatting sqref="I1427:K1427">
    <cfRule type="expression" dxfId="30" priority="10905">
      <formula>$L1427=0</formula>
    </cfRule>
  </conditionalFormatting>
  <conditionalFormatting sqref="J1427:K1427">
    <cfRule type="cellIs" dxfId="31" priority="47200" operator="lessThan">
      <formula>0</formula>
    </cfRule>
    <cfRule type="cellIs" dxfId="32" priority="32682" operator="lessThan">
      <formula>0</formula>
    </cfRule>
  </conditionalFormatting>
  <conditionalFormatting sqref="L1427">
    <cfRule type="expression" dxfId="30" priority="3646">
      <formula>$L1427=0</formula>
    </cfRule>
  </conditionalFormatting>
  <conditionalFormatting sqref="M1427:O1427">
    <cfRule type="expression" dxfId="30" priority="10904">
      <formula>$L1427=0</formula>
    </cfRule>
  </conditionalFormatting>
  <conditionalFormatting sqref="N1427:O1427">
    <cfRule type="cellIs" dxfId="31" priority="47199" operator="lessThan">
      <formula>0</formula>
    </cfRule>
    <cfRule type="cellIs" dxfId="32" priority="32681" operator="lessThan">
      <formula>0</formula>
    </cfRule>
  </conditionalFormatting>
  <conditionalFormatting sqref="P1427">
    <cfRule type="expression" dxfId="30" priority="3645">
      <formula>$L1427=0</formula>
    </cfRule>
  </conditionalFormatting>
  <conditionalFormatting sqref="Q1427:S1427">
    <cfRule type="expression" dxfId="30" priority="10903">
      <formula>$L1427=0</formula>
    </cfRule>
  </conditionalFormatting>
  <conditionalFormatting sqref="R1427:S1427">
    <cfRule type="cellIs" dxfId="31" priority="47198" operator="lessThan">
      <formula>0</formula>
    </cfRule>
    <cfRule type="cellIs" dxfId="32" priority="32680" operator="lessThan">
      <formula>0</formula>
    </cfRule>
  </conditionalFormatting>
  <conditionalFormatting sqref="T1427">
    <cfRule type="expression" dxfId="30" priority="3644">
      <formula>$L1427=0</formula>
    </cfRule>
  </conditionalFormatting>
  <conditionalFormatting sqref="U1427:W1427">
    <cfRule type="expression" dxfId="30" priority="10902">
      <formula>$L1427=0</formula>
    </cfRule>
  </conditionalFormatting>
  <conditionalFormatting sqref="V1427:W1427">
    <cfRule type="cellIs" dxfId="31" priority="47197" operator="lessThan">
      <formula>0</formula>
    </cfRule>
    <cfRule type="cellIs" dxfId="32" priority="32679" operator="lessThan">
      <formula>0</formula>
    </cfRule>
  </conditionalFormatting>
  <conditionalFormatting sqref="X1427">
    <cfRule type="expression" dxfId="30" priority="3643">
      <formula>$L1427=0</formula>
    </cfRule>
  </conditionalFormatting>
  <conditionalFormatting sqref="Y1427:AA1427">
    <cfRule type="expression" dxfId="30" priority="10901">
      <formula>$L1427=0</formula>
    </cfRule>
  </conditionalFormatting>
  <conditionalFormatting sqref="Z1427:AA1427">
    <cfRule type="cellIs" dxfId="31" priority="47196" operator="lessThan">
      <formula>0</formula>
    </cfRule>
    <cfRule type="cellIs" dxfId="32" priority="32678" operator="lessThan">
      <formula>0</formula>
    </cfRule>
  </conditionalFormatting>
  <conditionalFormatting sqref="AB1427">
    <cfRule type="expression" dxfId="30" priority="3642">
      <formula>$L1427=0</formula>
    </cfRule>
  </conditionalFormatting>
  <conditionalFormatting sqref="D1428">
    <cfRule type="expression" dxfId="30" priority="18159">
      <formula>$L1428=0</formula>
    </cfRule>
  </conditionalFormatting>
  <conditionalFormatting sqref="H1428">
    <cfRule type="expression" dxfId="30" priority="18158">
      <formula>$L1428=0</formula>
    </cfRule>
  </conditionalFormatting>
  <conditionalFormatting sqref="L1428">
    <cfRule type="expression" dxfId="30" priority="18157">
      <formula>$L1428=0</formula>
    </cfRule>
  </conditionalFormatting>
  <conditionalFormatting sqref="P1428">
    <cfRule type="expression" dxfId="30" priority="18156">
      <formula>$L1428=0</formula>
    </cfRule>
  </conditionalFormatting>
  <conditionalFormatting sqref="T1428">
    <cfRule type="expression" dxfId="30" priority="18155">
      <formula>$L1428=0</formula>
    </cfRule>
  </conditionalFormatting>
  <conditionalFormatting sqref="X1428">
    <cfRule type="expression" dxfId="30" priority="18154">
      <formula>$L1428=0</formula>
    </cfRule>
  </conditionalFormatting>
  <conditionalFormatting sqref="AB1428">
    <cfRule type="expression" dxfId="30" priority="18153">
      <formula>$L1428=0</formula>
    </cfRule>
  </conditionalFormatting>
  <conditionalFormatting sqref="A1429:C1429">
    <cfRule type="expression" dxfId="30" priority="10900">
      <formula>$L1429=0</formula>
    </cfRule>
  </conditionalFormatting>
  <conditionalFormatting sqref="B1429:C1429">
    <cfRule type="cellIs" dxfId="31" priority="47195" operator="lessThan">
      <formula>0</formula>
    </cfRule>
    <cfRule type="cellIs" dxfId="32" priority="32677" operator="lessThan">
      <formula>0</formula>
    </cfRule>
  </conditionalFormatting>
  <conditionalFormatting sqref="D1429">
    <cfRule type="expression" dxfId="30" priority="3641">
      <formula>$L1429=0</formula>
    </cfRule>
  </conditionalFormatting>
  <conditionalFormatting sqref="E1429:G1429">
    <cfRule type="expression" dxfId="30" priority="10899">
      <formula>$L1429=0</formula>
    </cfRule>
  </conditionalFormatting>
  <conditionalFormatting sqref="F1429:G1429">
    <cfRule type="cellIs" dxfId="31" priority="47194" operator="lessThan">
      <formula>0</formula>
    </cfRule>
    <cfRule type="cellIs" dxfId="32" priority="32676" operator="lessThan">
      <formula>0</formula>
    </cfRule>
  </conditionalFormatting>
  <conditionalFormatting sqref="H1429">
    <cfRule type="expression" dxfId="30" priority="3640">
      <formula>$L1429=0</formula>
    </cfRule>
  </conditionalFormatting>
  <conditionalFormatting sqref="I1429:K1429">
    <cfRule type="expression" dxfId="30" priority="10898">
      <formula>$L1429=0</formula>
    </cfRule>
  </conditionalFormatting>
  <conditionalFormatting sqref="J1429:K1429">
    <cfRule type="cellIs" dxfId="31" priority="47193" operator="lessThan">
      <formula>0</formula>
    </cfRule>
    <cfRule type="cellIs" dxfId="32" priority="32675" operator="lessThan">
      <formula>0</formula>
    </cfRule>
  </conditionalFormatting>
  <conditionalFormatting sqref="L1429">
    <cfRule type="expression" dxfId="30" priority="3639">
      <formula>$L1429=0</formula>
    </cfRule>
  </conditionalFormatting>
  <conditionalFormatting sqref="M1429:O1429">
    <cfRule type="expression" dxfId="30" priority="10897">
      <formula>$L1429=0</formula>
    </cfRule>
  </conditionalFormatting>
  <conditionalFormatting sqref="N1429:O1429">
    <cfRule type="cellIs" dxfId="31" priority="47192" operator="lessThan">
      <formula>0</formula>
    </cfRule>
    <cfRule type="cellIs" dxfId="32" priority="32674" operator="lessThan">
      <formula>0</formula>
    </cfRule>
  </conditionalFormatting>
  <conditionalFormatting sqref="P1429">
    <cfRule type="expression" dxfId="30" priority="3638">
      <formula>$L1429=0</formula>
    </cfRule>
  </conditionalFormatting>
  <conditionalFormatting sqref="Q1429:S1429">
    <cfRule type="expression" dxfId="30" priority="10896">
      <formula>$L1429=0</formula>
    </cfRule>
  </conditionalFormatting>
  <conditionalFormatting sqref="R1429:S1429">
    <cfRule type="cellIs" dxfId="31" priority="47191" operator="lessThan">
      <formula>0</formula>
    </cfRule>
    <cfRule type="cellIs" dxfId="32" priority="32673" operator="lessThan">
      <formula>0</formula>
    </cfRule>
  </conditionalFormatting>
  <conditionalFormatting sqref="T1429">
    <cfRule type="expression" dxfId="30" priority="3637">
      <formula>$L1429=0</formula>
    </cfRule>
  </conditionalFormatting>
  <conditionalFormatting sqref="U1429:W1429">
    <cfRule type="expression" dxfId="30" priority="10895">
      <formula>$L1429=0</formula>
    </cfRule>
  </conditionalFormatting>
  <conditionalFormatting sqref="V1429:W1429">
    <cfRule type="cellIs" dxfId="31" priority="47190" operator="lessThan">
      <formula>0</formula>
    </cfRule>
    <cfRule type="cellIs" dxfId="32" priority="32672" operator="lessThan">
      <formula>0</formula>
    </cfRule>
  </conditionalFormatting>
  <conditionalFormatting sqref="X1429">
    <cfRule type="expression" dxfId="30" priority="3636">
      <formula>$L1429=0</formula>
    </cfRule>
  </conditionalFormatting>
  <conditionalFormatting sqref="Y1429:AA1429">
    <cfRule type="expression" dxfId="30" priority="10894">
      <formula>$L1429=0</formula>
    </cfRule>
  </conditionalFormatting>
  <conditionalFormatting sqref="Z1429:AA1429">
    <cfRule type="cellIs" dxfId="31" priority="47189" operator="lessThan">
      <formula>0</formula>
    </cfRule>
    <cfRule type="cellIs" dxfId="32" priority="32671" operator="lessThan">
      <formula>0</formula>
    </cfRule>
  </conditionalFormatting>
  <conditionalFormatting sqref="AB1429">
    <cfRule type="expression" dxfId="30" priority="3635">
      <formula>$L1429=0</formula>
    </cfRule>
  </conditionalFormatting>
  <conditionalFormatting sqref="D1430">
    <cfRule type="expression" dxfId="30" priority="18152">
      <formula>$L1430=0</formula>
    </cfRule>
  </conditionalFormatting>
  <conditionalFormatting sqref="H1430">
    <cfRule type="expression" dxfId="30" priority="18151">
      <formula>$L1430=0</formula>
    </cfRule>
  </conditionalFormatting>
  <conditionalFormatting sqref="L1430">
    <cfRule type="expression" dxfId="30" priority="18150">
      <formula>$L1430=0</formula>
    </cfRule>
  </conditionalFormatting>
  <conditionalFormatting sqref="P1430">
    <cfRule type="expression" dxfId="30" priority="18149">
      <formula>$L1430=0</formula>
    </cfRule>
  </conditionalFormatting>
  <conditionalFormatting sqref="T1430">
    <cfRule type="expression" dxfId="30" priority="18148">
      <formula>$L1430=0</formula>
    </cfRule>
  </conditionalFormatting>
  <conditionalFormatting sqref="X1430">
    <cfRule type="expression" dxfId="30" priority="18147">
      <formula>$L1430=0</formula>
    </cfRule>
  </conditionalFormatting>
  <conditionalFormatting sqref="AB1430">
    <cfRule type="expression" dxfId="30" priority="18146">
      <formula>$L1430=0</formula>
    </cfRule>
  </conditionalFormatting>
  <conditionalFormatting sqref="A1431:C1431">
    <cfRule type="expression" dxfId="30" priority="10893">
      <formula>$L1431=0</formula>
    </cfRule>
  </conditionalFormatting>
  <conditionalFormatting sqref="B1431:C1431">
    <cfRule type="cellIs" dxfId="31" priority="47188" operator="lessThan">
      <formula>0</formula>
    </cfRule>
    <cfRule type="cellIs" dxfId="32" priority="32670" operator="lessThan">
      <formula>0</formula>
    </cfRule>
  </conditionalFormatting>
  <conditionalFormatting sqref="D1431">
    <cfRule type="expression" dxfId="30" priority="3634">
      <formula>$L1431=0</formula>
    </cfRule>
  </conditionalFormatting>
  <conditionalFormatting sqref="E1431:G1431">
    <cfRule type="expression" dxfId="30" priority="10892">
      <formula>$L1431=0</formula>
    </cfRule>
  </conditionalFormatting>
  <conditionalFormatting sqref="F1431:G1431">
    <cfRule type="cellIs" dxfId="31" priority="47187" operator="lessThan">
      <formula>0</formula>
    </cfRule>
    <cfRule type="cellIs" dxfId="32" priority="32669" operator="lessThan">
      <formula>0</formula>
    </cfRule>
  </conditionalFormatting>
  <conditionalFormatting sqref="H1431">
    <cfRule type="expression" dxfId="30" priority="3633">
      <formula>$L1431=0</formula>
    </cfRule>
  </conditionalFormatting>
  <conditionalFormatting sqref="I1431:K1431">
    <cfRule type="expression" dxfId="30" priority="10891">
      <formula>$L1431=0</formula>
    </cfRule>
  </conditionalFormatting>
  <conditionalFormatting sqref="J1431:K1431">
    <cfRule type="cellIs" dxfId="31" priority="47186" operator="lessThan">
      <formula>0</formula>
    </cfRule>
    <cfRule type="cellIs" dxfId="32" priority="32668" operator="lessThan">
      <formula>0</formula>
    </cfRule>
  </conditionalFormatting>
  <conditionalFormatting sqref="L1431">
    <cfRule type="expression" dxfId="30" priority="3632">
      <formula>$L1431=0</formula>
    </cfRule>
  </conditionalFormatting>
  <conditionalFormatting sqref="M1431:O1431">
    <cfRule type="expression" dxfId="30" priority="10890">
      <formula>$L1431=0</formula>
    </cfRule>
  </conditionalFormatting>
  <conditionalFormatting sqref="N1431:O1431">
    <cfRule type="cellIs" dxfId="31" priority="47185" operator="lessThan">
      <formula>0</formula>
    </cfRule>
    <cfRule type="cellIs" dxfId="32" priority="32667" operator="lessThan">
      <formula>0</formula>
    </cfRule>
  </conditionalFormatting>
  <conditionalFormatting sqref="P1431">
    <cfRule type="expression" dxfId="30" priority="3631">
      <formula>$L1431=0</formula>
    </cfRule>
  </conditionalFormatting>
  <conditionalFormatting sqref="Q1431:S1431">
    <cfRule type="expression" dxfId="30" priority="10889">
      <formula>$L1431=0</formula>
    </cfRule>
  </conditionalFormatting>
  <conditionalFormatting sqref="R1431:S1431">
    <cfRule type="cellIs" dxfId="31" priority="47184" operator="lessThan">
      <formula>0</formula>
    </cfRule>
    <cfRule type="cellIs" dxfId="32" priority="32666" operator="lessThan">
      <formula>0</formula>
    </cfRule>
  </conditionalFormatting>
  <conditionalFormatting sqref="T1431">
    <cfRule type="expression" dxfId="30" priority="3630">
      <formula>$L1431=0</formula>
    </cfRule>
  </conditionalFormatting>
  <conditionalFormatting sqref="U1431:W1431">
    <cfRule type="expression" dxfId="30" priority="10888">
      <formula>$L1431=0</formula>
    </cfRule>
  </conditionalFormatting>
  <conditionalFormatting sqref="V1431:W1431">
    <cfRule type="cellIs" dxfId="31" priority="47183" operator="lessThan">
      <formula>0</formula>
    </cfRule>
    <cfRule type="cellIs" dxfId="32" priority="32665" operator="lessThan">
      <formula>0</formula>
    </cfRule>
  </conditionalFormatting>
  <conditionalFormatting sqref="X1431">
    <cfRule type="expression" dxfId="30" priority="3629">
      <formula>$L1431=0</formula>
    </cfRule>
  </conditionalFormatting>
  <conditionalFormatting sqref="Y1431:AA1431">
    <cfRule type="expression" dxfId="30" priority="10887">
      <formula>$L1431=0</formula>
    </cfRule>
  </conditionalFormatting>
  <conditionalFormatting sqref="Z1431:AA1431">
    <cfRule type="cellIs" dxfId="31" priority="47182" operator="lessThan">
      <formula>0</formula>
    </cfRule>
    <cfRule type="cellIs" dxfId="32" priority="32664" operator="lessThan">
      <formula>0</formula>
    </cfRule>
  </conditionalFormatting>
  <conditionalFormatting sqref="AB1431">
    <cfRule type="expression" dxfId="30" priority="3628">
      <formula>$L1431=0</formula>
    </cfRule>
  </conditionalFormatting>
  <conditionalFormatting sqref="D1432">
    <cfRule type="expression" dxfId="30" priority="18145">
      <formula>$L1432=0</formula>
    </cfRule>
  </conditionalFormatting>
  <conditionalFormatting sqref="H1432">
    <cfRule type="expression" dxfId="30" priority="18144">
      <formula>$L1432=0</formula>
    </cfRule>
  </conditionalFormatting>
  <conditionalFormatting sqref="L1432">
    <cfRule type="expression" dxfId="30" priority="18143">
      <formula>$L1432=0</formula>
    </cfRule>
  </conditionalFormatting>
  <conditionalFormatting sqref="P1432">
    <cfRule type="expression" dxfId="30" priority="18142">
      <formula>$L1432=0</formula>
    </cfRule>
  </conditionalFormatting>
  <conditionalFormatting sqref="T1432">
    <cfRule type="expression" dxfId="30" priority="18141">
      <formula>$L1432=0</formula>
    </cfRule>
  </conditionalFormatting>
  <conditionalFormatting sqref="X1432">
    <cfRule type="expression" dxfId="30" priority="18140">
      <formula>$L1432=0</formula>
    </cfRule>
  </conditionalFormatting>
  <conditionalFormatting sqref="AB1432">
    <cfRule type="expression" dxfId="30" priority="18139">
      <formula>$L1432=0</formula>
    </cfRule>
  </conditionalFormatting>
  <conditionalFormatting sqref="A1433:C1433">
    <cfRule type="expression" dxfId="30" priority="10886">
      <formula>$L1433=0</formula>
    </cfRule>
  </conditionalFormatting>
  <conditionalFormatting sqref="B1433:C1433">
    <cfRule type="cellIs" dxfId="31" priority="47181" operator="lessThan">
      <formula>0</formula>
    </cfRule>
    <cfRule type="cellIs" dxfId="32" priority="32663" operator="lessThan">
      <formula>0</formula>
    </cfRule>
  </conditionalFormatting>
  <conditionalFormatting sqref="D1433">
    <cfRule type="expression" dxfId="30" priority="3627">
      <formula>$L1433=0</formula>
    </cfRule>
  </conditionalFormatting>
  <conditionalFormatting sqref="E1433:G1433">
    <cfRule type="expression" dxfId="30" priority="10885">
      <formula>$L1433=0</formula>
    </cfRule>
  </conditionalFormatting>
  <conditionalFormatting sqref="F1433:G1433">
    <cfRule type="cellIs" dxfId="31" priority="47180" operator="lessThan">
      <formula>0</formula>
    </cfRule>
    <cfRule type="cellIs" dxfId="32" priority="32662" operator="lessThan">
      <formula>0</formula>
    </cfRule>
  </conditionalFormatting>
  <conditionalFormatting sqref="H1433">
    <cfRule type="expression" dxfId="30" priority="3626">
      <formula>$L1433=0</formula>
    </cfRule>
  </conditionalFormatting>
  <conditionalFormatting sqref="I1433:K1433">
    <cfRule type="expression" dxfId="30" priority="10884">
      <formula>$L1433=0</formula>
    </cfRule>
  </conditionalFormatting>
  <conditionalFormatting sqref="J1433:K1433">
    <cfRule type="cellIs" dxfId="31" priority="47179" operator="lessThan">
      <formula>0</formula>
    </cfRule>
    <cfRule type="cellIs" dxfId="32" priority="32661" operator="lessThan">
      <formula>0</formula>
    </cfRule>
  </conditionalFormatting>
  <conditionalFormatting sqref="L1433">
    <cfRule type="expression" dxfId="30" priority="3625">
      <formula>$L1433=0</formula>
    </cfRule>
  </conditionalFormatting>
  <conditionalFormatting sqref="M1433:O1433">
    <cfRule type="expression" dxfId="30" priority="10883">
      <formula>$L1433=0</formula>
    </cfRule>
  </conditionalFormatting>
  <conditionalFormatting sqref="N1433:O1433">
    <cfRule type="cellIs" dxfId="31" priority="47178" operator="lessThan">
      <formula>0</formula>
    </cfRule>
    <cfRule type="cellIs" dxfId="32" priority="32660" operator="lessThan">
      <formula>0</formula>
    </cfRule>
  </conditionalFormatting>
  <conditionalFormatting sqref="P1433">
    <cfRule type="expression" dxfId="30" priority="3624">
      <formula>$L1433=0</formula>
    </cfRule>
  </conditionalFormatting>
  <conditionalFormatting sqref="Q1433:S1433">
    <cfRule type="expression" dxfId="30" priority="10882">
      <formula>$L1433=0</formula>
    </cfRule>
  </conditionalFormatting>
  <conditionalFormatting sqref="R1433:S1433">
    <cfRule type="cellIs" dxfId="31" priority="47177" operator="lessThan">
      <formula>0</formula>
    </cfRule>
    <cfRule type="cellIs" dxfId="32" priority="32659" operator="lessThan">
      <formula>0</formula>
    </cfRule>
  </conditionalFormatting>
  <conditionalFormatting sqref="T1433">
    <cfRule type="expression" dxfId="30" priority="3623">
      <formula>$L1433=0</formula>
    </cfRule>
  </conditionalFormatting>
  <conditionalFormatting sqref="U1433:W1433">
    <cfRule type="expression" dxfId="30" priority="10881">
      <formula>$L1433=0</formula>
    </cfRule>
  </conditionalFormatting>
  <conditionalFormatting sqref="V1433:W1433">
    <cfRule type="cellIs" dxfId="31" priority="47176" operator="lessThan">
      <formula>0</formula>
    </cfRule>
    <cfRule type="cellIs" dxfId="32" priority="32658" operator="lessThan">
      <formula>0</formula>
    </cfRule>
  </conditionalFormatting>
  <conditionalFormatting sqref="X1433">
    <cfRule type="expression" dxfId="30" priority="3622">
      <formula>$L1433=0</formula>
    </cfRule>
  </conditionalFormatting>
  <conditionalFormatting sqref="Y1433:AA1433">
    <cfRule type="expression" dxfId="30" priority="10880">
      <formula>$L1433=0</formula>
    </cfRule>
  </conditionalFormatting>
  <conditionalFormatting sqref="Z1433:AA1433">
    <cfRule type="cellIs" dxfId="31" priority="47175" operator="lessThan">
      <formula>0</formula>
    </cfRule>
    <cfRule type="cellIs" dxfId="32" priority="32657" operator="lessThan">
      <formula>0</formula>
    </cfRule>
  </conditionalFormatting>
  <conditionalFormatting sqref="AB1433">
    <cfRule type="expression" dxfId="30" priority="3621">
      <formula>$L1433=0</formula>
    </cfRule>
  </conditionalFormatting>
  <conditionalFormatting sqref="D1434">
    <cfRule type="expression" dxfId="30" priority="18138">
      <formula>$L1434=0</formula>
    </cfRule>
  </conditionalFormatting>
  <conditionalFormatting sqref="H1434">
    <cfRule type="expression" dxfId="30" priority="18137">
      <formula>$L1434=0</formula>
    </cfRule>
  </conditionalFormatting>
  <conditionalFormatting sqref="L1434">
    <cfRule type="expression" dxfId="30" priority="18136">
      <formula>$L1434=0</formula>
    </cfRule>
  </conditionalFormatting>
  <conditionalFormatting sqref="P1434">
    <cfRule type="expression" dxfId="30" priority="18135">
      <formula>$L1434=0</formula>
    </cfRule>
  </conditionalFormatting>
  <conditionalFormatting sqref="T1434">
    <cfRule type="expression" dxfId="30" priority="18134">
      <formula>$L1434=0</formula>
    </cfRule>
  </conditionalFormatting>
  <conditionalFormatting sqref="X1434">
    <cfRule type="expression" dxfId="30" priority="18133">
      <formula>$L1434=0</formula>
    </cfRule>
  </conditionalFormatting>
  <conditionalFormatting sqref="AB1434">
    <cfRule type="expression" dxfId="30" priority="18132">
      <formula>$L1434=0</formula>
    </cfRule>
  </conditionalFormatting>
  <conditionalFormatting sqref="A1435:C1435">
    <cfRule type="expression" dxfId="30" priority="10879">
      <formula>$L1435=0</formula>
    </cfRule>
  </conditionalFormatting>
  <conditionalFormatting sqref="B1435:C1435">
    <cfRule type="cellIs" dxfId="31" priority="47174" operator="lessThan">
      <formula>0</formula>
    </cfRule>
    <cfRule type="cellIs" dxfId="32" priority="32656" operator="lessThan">
      <formula>0</formula>
    </cfRule>
  </conditionalFormatting>
  <conditionalFormatting sqref="D1435">
    <cfRule type="expression" dxfId="30" priority="3620">
      <formula>$L1435=0</formula>
    </cfRule>
  </conditionalFormatting>
  <conditionalFormatting sqref="E1435:G1435">
    <cfRule type="expression" dxfId="30" priority="10878">
      <formula>$L1435=0</formula>
    </cfRule>
  </conditionalFormatting>
  <conditionalFormatting sqref="F1435:G1435">
    <cfRule type="cellIs" dxfId="31" priority="47173" operator="lessThan">
      <formula>0</formula>
    </cfRule>
    <cfRule type="cellIs" dxfId="32" priority="32655" operator="lessThan">
      <formula>0</formula>
    </cfRule>
  </conditionalFormatting>
  <conditionalFormatting sqref="H1435">
    <cfRule type="expression" dxfId="30" priority="3619">
      <formula>$L1435=0</formula>
    </cfRule>
  </conditionalFormatting>
  <conditionalFormatting sqref="I1435:K1435">
    <cfRule type="expression" dxfId="30" priority="10877">
      <formula>$L1435=0</formula>
    </cfRule>
  </conditionalFormatting>
  <conditionalFormatting sqref="J1435:K1435">
    <cfRule type="cellIs" dxfId="31" priority="47172" operator="lessThan">
      <formula>0</formula>
    </cfRule>
    <cfRule type="cellIs" dxfId="32" priority="32654" operator="lessThan">
      <formula>0</formula>
    </cfRule>
  </conditionalFormatting>
  <conditionalFormatting sqref="L1435">
    <cfRule type="expression" dxfId="30" priority="3618">
      <formula>$L1435=0</formula>
    </cfRule>
  </conditionalFormatting>
  <conditionalFormatting sqref="M1435:O1435">
    <cfRule type="expression" dxfId="30" priority="10876">
      <formula>$L1435=0</formula>
    </cfRule>
  </conditionalFormatting>
  <conditionalFormatting sqref="N1435:O1435">
    <cfRule type="cellIs" dxfId="31" priority="47171" operator="lessThan">
      <formula>0</formula>
    </cfRule>
    <cfRule type="cellIs" dxfId="32" priority="32653" operator="lessThan">
      <formula>0</formula>
    </cfRule>
  </conditionalFormatting>
  <conditionalFormatting sqref="P1435">
    <cfRule type="expression" dxfId="30" priority="3617">
      <formula>$L1435=0</formula>
    </cfRule>
  </conditionalFormatting>
  <conditionalFormatting sqref="Q1435:S1435">
    <cfRule type="expression" dxfId="30" priority="10875">
      <formula>$L1435=0</formula>
    </cfRule>
  </conditionalFormatting>
  <conditionalFormatting sqref="R1435:S1435">
    <cfRule type="cellIs" dxfId="31" priority="47170" operator="lessThan">
      <formula>0</formula>
    </cfRule>
    <cfRule type="cellIs" dxfId="32" priority="32652" operator="lessThan">
      <formula>0</formula>
    </cfRule>
  </conditionalFormatting>
  <conditionalFormatting sqref="T1435">
    <cfRule type="expression" dxfId="30" priority="3616">
      <formula>$L1435=0</formula>
    </cfRule>
  </conditionalFormatting>
  <conditionalFormatting sqref="U1435:W1435">
    <cfRule type="expression" dxfId="30" priority="10874">
      <formula>$L1435=0</formula>
    </cfRule>
  </conditionalFormatting>
  <conditionalFormatting sqref="V1435:W1435">
    <cfRule type="cellIs" dxfId="31" priority="47169" operator="lessThan">
      <formula>0</formula>
    </cfRule>
    <cfRule type="cellIs" dxfId="32" priority="32651" operator="lessThan">
      <formula>0</formula>
    </cfRule>
  </conditionalFormatting>
  <conditionalFormatting sqref="X1435">
    <cfRule type="expression" dxfId="30" priority="3615">
      <formula>$L1435=0</formula>
    </cfRule>
  </conditionalFormatting>
  <conditionalFormatting sqref="Y1435:AA1435">
    <cfRule type="expression" dxfId="30" priority="10873">
      <formula>$L1435=0</formula>
    </cfRule>
  </conditionalFormatting>
  <conditionalFormatting sqref="Z1435:AA1435">
    <cfRule type="cellIs" dxfId="31" priority="47168" operator="lessThan">
      <formula>0</formula>
    </cfRule>
    <cfRule type="cellIs" dxfId="32" priority="32650" operator="lessThan">
      <formula>0</formula>
    </cfRule>
  </conditionalFormatting>
  <conditionalFormatting sqref="AB1435">
    <cfRule type="expression" dxfId="30" priority="3614">
      <formula>$L1435=0</formula>
    </cfRule>
  </conditionalFormatting>
  <conditionalFormatting sqref="D1436">
    <cfRule type="expression" dxfId="30" priority="18131">
      <formula>$L1436=0</formula>
    </cfRule>
  </conditionalFormatting>
  <conditionalFormatting sqref="H1436">
    <cfRule type="expression" dxfId="30" priority="18130">
      <formula>$L1436=0</formula>
    </cfRule>
  </conditionalFormatting>
  <conditionalFormatting sqref="L1436">
    <cfRule type="expression" dxfId="30" priority="18129">
      <formula>$L1436=0</formula>
    </cfRule>
  </conditionalFormatting>
  <conditionalFormatting sqref="P1436">
    <cfRule type="expression" dxfId="30" priority="18128">
      <formula>$L1436=0</formula>
    </cfRule>
  </conditionalFormatting>
  <conditionalFormatting sqref="T1436">
    <cfRule type="expression" dxfId="30" priority="18127">
      <formula>$L1436=0</formula>
    </cfRule>
  </conditionalFormatting>
  <conditionalFormatting sqref="X1436">
    <cfRule type="expression" dxfId="30" priority="18126">
      <formula>$L1436=0</formula>
    </cfRule>
  </conditionalFormatting>
  <conditionalFormatting sqref="AB1436">
    <cfRule type="expression" dxfId="30" priority="18125">
      <formula>$L1436=0</formula>
    </cfRule>
  </conditionalFormatting>
  <conditionalFormatting sqref="A1437:C1437">
    <cfRule type="expression" dxfId="30" priority="10872">
      <formula>$L1437=0</formula>
    </cfRule>
  </conditionalFormatting>
  <conditionalFormatting sqref="B1437:C1437">
    <cfRule type="cellIs" dxfId="31" priority="47167" operator="lessThan">
      <formula>0</formula>
    </cfRule>
    <cfRule type="cellIs" dxfId="32" priority="32649" operator="lessThan">
      <formula>0</formula>
    </cfRule>
  </conditionalFormatting>
  <conditionalFormatting sqref="D1437">
    <cfRule type="expression" dxfId="30" priority="3613">
      <formula>$L1437=0</formula>
    </cfRule>
  </conditionalFormatting>
  <conditionalFormatting sqref="E1437:G1437">
    <cfRule type="expression" dxfId="30" priority="10871">
      <formula>$L1437=0</formula>
    </cfRule>
  </conditionalFormatting>
  <conditionalFormatting sqref="F1437:G1437">
    <cfRule type="cellIs" dxfId="31" priority="47166" operator="lessThan">
      <formula>0</formula>
    </cfRule>
    <cfRule type="cellIs" dxfId="32" priority="32648" operator="lessThan">
      <formula>0</formula>
    </cfRule>
  </conditionalFormatting>
  <conditionalFormatting sqref="H1437">
    <cfRule type="expression" dxfId="30" priority="3612">
      <formula>$L1437=0</formula>
    </cfRule>
  </conditionalFormatting>
  <conditionalFormatting sqref="I1437:K1437">
    <cfRule type="expression" dxfId="30" priority="10870">
      <formula>$L1437=0</formula>
    </cfRule>
  </conditionalFormatting>
  <conditionalFormatting sqref="J1437:K1437">
    <cfRule type="cellIs" dxfId="31" priority="47165" operator="lessThan">
      <formula>0</formula>
    </cfRule>
    <cfRule type="cellIs" dxfId="32" priority="32647" operator="lessThan">
      <formula>0</formula>
    </cfRule>
  </conditionalFormatting>
  <conditionalFormatting sqref="L1437">
    <cfRule type="expression" dxfId="30" priority="3611">
      <formula>$L1437=0</formula>
    </cfRule>
  </conditionalFormatting>
  <conditionalFormatting sqref="M1437:O1437">
    <cfRule type="expression" dxfId="30" priority="10869">
      <formula>$L1437=0</formula>
    </cfRule>
  </conditionalFormatting>
  <conditionalFormatting sqref="N1437:O1437">
    <cfRule type="cellIs" dxfId="31" priority="47164" operator="lessThan">
      <formula>0</formula>
    </cfRule>
    <cfRule type="cellIs" dxfId="32" priority="32646" operator="lessThan">
      <formula>0</formula>
    </cfRule>
  </conditionalFormatting>
  <conditionalFormatting sqref="P1437">
    <cfRule type="expression" dxfId="30" priority="3610">
      <formula>$L1437=0</formula>
    </cfRule>
  </conditionalFormatting>
  <conditionalFormatting sqref="Q1437:S1437">
    <cfRule type="expression" dxfId="30" priority="10868">
      <formula>$L1437=0</formula>
    </cfRule>
  </conditionalFormatting>
  <conditionalFormatting sqref="R1437:S1437">
    <cfRule type="cellIs" dxfId="31" priority="47163" operator="lessThan">
      <formula>0</formula>
    </cfRule>
    <cfRule type="cellIs" dxfId="32" priority="32645" operator="lessThan">
      <formula>0</formula>
    </cfRule>
  </conditionalFormatting>
  <conditionalFormatting sqref="T1437">
    <cfRule type="expression" dxfId="30" priority="3609">
      <formula>$L1437=0</formula>
    </cfRule>
  </conditionalFormatting>
  <conditionalFormatting sqref="U1437:W1437">
    <cfRule type="expression" dxfId="30" priority="10867">
      <formula>$L1437=0</formula>
    </cfRule>
  </conditionalFormatting>
  <conditionalFormatting sqref="V1437:W1437">
    <cfRule type="cellIs" dxfId="31" priority="47162" operator="lessThan">
      <formula>0</formula>
    </cfRule>
    <cfRule type="cellIs" dxfId="32" priority="32644" operator="lessThan">
      <formula>0</formula>
    </cfRule>
  </conditionalFormatting>
  <conditionalFormatting sqref="X1437">
    <cfRule type="expression" dxfId="30" priority="3608">
      <formula>$L1437=0</formula>
    </cfRule>
  </conditionalFormatting>
  <conditionalFormatting sqref="Y1437:AA1437">
    <cfRule type="expression" dxfId="30" priority="10866">
      <formula>$L1437=0</formula>
    </cfRule>
  </conditionalFormatting>
  <conditionalFormatting sqref="Z1437:AA1437">
    <cfRule type="cellIs" dxfId="31" priority="47161" operator="lessThan">
      <formula>0</formula>
    </cfRule>
    <cfRule type="cellIs" dxfId="32" priority="32643" operator="lessThan">
      <formula>0</formula>
    </cfRule>
  </conditionalFormatting>
  <conditionalFormatting sqref="AB1437">
    <cfRule type="expression" dxfId="30" priority="3607">
      <formula>$L1437=0</formula>
    </cfRule>
  </conditionalFormatting>
  <conditionalFormatting sqref="D1438">
    <cfRule type="expression" dxfId="30" priority="18124">
      <formula>$L1438=0</formula>
    </cfRule>
  </conditionalFormatting>
  <conditionalFormatting sqref="H1438">
    <cfRule type="expression" dxfId="30" priority="18123">
      <formula>$L1438=0</formula>
    </cfRule>
  </conditionalFormatting>
  <conditionalFormatting sqref="L1438">
    <cfRule type="expression" dxfId="30" priority="18122">
      <formula>$L1438=0</formula>
    </cfRule>
  </conditionalFormatting>
  <conditionalFormatting sqref="P1438">
    <cfRule type="expression" dxfId="30" priority="18121">
      <formula>$L1438=0</formula>
    </cfRule>
  </conditionalFormatting>
  <conditionalFormatting sqref="T1438">
    <cfRule type="expression" dxfId="30" priority="18120">
      <formula>$L1438=0</formula>
    </cfRule>
  </conditionalFormatting>
  <conditionalFormatting sqref="X1438">
    <cfRule type="expression" dxfId="30" priority="18119">
      <formula>$L1438=0</formula>
    </cfRule>
  </conditionalFormatting>
  <conditionalFormatting sqref="AB1438">
    <cfRule type="expression" dxfId="30" priority="18118">
      <formula>$L1438=0</formula>
    </cfRule>
  </conditionalFormatting>
  <conditionalFormatting sqref="A1439:C1439">
    <cfRule type="expression" dxfId="30" priority="10865">
      <formula>$L1439=0</formula>
    </cfRule>
  </conditionalFormatting>
  <conditionalFormatting sqref="B1439:C1439">
    <cfRule type="cellIs" dxfId="31" priority="47160" operator="lessThan">
      <formula>0</formula>
    </cfRule>
    <cfRule type="cellIs" dxfId="32" priority="32642" operator="lessThan">
      <formula>0</formula>
    </cfRule>
  </conditionalFormatting>
  <conditionalFormatting sqref="D1439">
    <cfRule type="expression" dxfId="30" priority="3606">
      <formula>$L1439=0</formula>
    </cfRule>
  </conditionalFormatting>
  <conditionalFormatting sqref="E1439:G1439">
    <cfRule type="expression" dxfId="30" priority="10864">
      <formula>$L1439=0</formula>
    </cfRule>
  </conditionalFormatting>
  <conditionalFormatting sqref="F1439:G1439">
    <cfRule type="cellIs" dxfId="31" priority="47159" operator="lessThan">
      <formula>0</formula>
    </cfRule>
    <cfRule type="cellIs" dxfId="32" priority="32641" operator="lessThan">
      <formula>0</formula>
    </cfRule>
  </conditionalFormatting>
  <conditionalFormatting sqref="H1439">
    <cfRule type="expression" dxfId="30" priority="3605">
      <formula>$L1439=0</formula>
    </cfRule>
  </conditionalFormatting>
  <conditionalFormatting sqref="I1439:K1439">
    <cfRule type="expression" dxfId="30" priority="10863">
      <formula>$L1439=0</formula>
    </cfRule>
  </conditionalFormatting>
  <conditionalFormatting sqref="J1439:K1439">
    <cfRule type="cellIs" dxfId="31" priority="47158" operator="lessThan">
      <formula>0</formula>
    </cfRule>
    <cfRule type="cellIs" dxfId="32" priority="32640" operator="lessThan">
      <formula>0</formula>
    </cfRule>
  </conditionalFormatting>
  <conditionalFormatting sqref="L1439">
    <cfRule type="expression" dxfId="30" priority="3604">
      <formula>$L1439=0</formula>
    </cfRule>
  </conditionalFormatting>
  <conditionalFormatting sqref="M1439:O1439">
    <cfRule type="expression" dxfId="30" priority="10862">
      <formula>$L1439=0</formula>
    </cfRule>
  </conditionalFormatting>
  <conditionalFormatting sqref="N1439:O1439">
    <cfRule type="cellIs" dxfId="31" priority="47157" operator="lessThan">
      <formula>0</formula>
    </cfRule>
    <cfRule type="cellIs" dxfId="32" priority="32639" operator="lessThan">
      <formula>0</formula>
    </cfRule>
  </conditionalFormatting>
  <conditionalFormatting sqref="P1439">
    <cfRule type="expression" dxfId="30" priority="3603">
      <formula>$L1439=0</formula>
    </cfRule>
  </conditionalFormatting>
  <conditionalFormatting sqref="Q1439:S1439">
    <cfRule type="expression" dxfId="30" priority="10861">
      <formula>$L1439=0</formula>
    </cfRule>
  </conditionalFormatting>
  <conditionalFormatting sqref="R1439:S1439">
    <cfRule type="cellIs" dxfId="31" priority="47156" operator="lessThan">
      <formula>0</formula>
    </cfRule>
    <cfRule type="cellIs" dxfId="32" priority="32638" operator="lessThan">
      <formula>0</formula>
    </cfRule>
  </conditionalFormatting>
  <conditionalFormatting sqref="T1439">
    <cfRule type="expression" dxfId="30" priority="3602">
      <formula>$L1439=0</formula>
    </cfRule>
  </conditionalFormatting>
  <conditionalFormatting sqref="U1439:W1439">
    <cfRule type="expression" dxfId="30" priority="10860">
      <formula>$L1439=0</formula>
    </cfRule>
  </conditionalFormatting>
  <conditionalFormatting sqref="V1439:W1439">
    <cfRule type="cellIs" dxfId="31" priority="47155" operator="lessThan">
      <formula>0</formula>
    </cfRule>
    <cfRule type="cellIs" dxfId="32" priority="32637" operator="lessThan">
      <formula>0</formula>
    </cfRule>
  </conditionalFormatting>
  <conditionalFormatting sqref="X1439">
    <cfRule type="expression" dxfId="30" priority="3601">
      <formula>$L1439=0</formula>
    </cfRule>
  </conditionalFormatting>
  <conditionalFormatting sqref="Y1439:AA1439">
    <cfRule type="expression" dxfId="30" priority="10859">
      <formula>$L1439=0</formula>
    </cfRule>
  </conditionalFormatting>
  <conditionalFormatting sqref="Z1439:AA1439">
    <cfRule type="cellIs" dxfId="31" priority="47154" operator="lessThan">
      <formula>0</formula>
    </cfRule>
    <cfRule type="cellIs" dxfId="32" priority="32636" operator="lessThan">
      <formula>0</formula>
    </cfRule>
  </conditionalFormatting>
  <conditionalFormatting sqref="AB1439">
    <cfRule type="expression" dxfId="30" priority="3600">
      <formula>$L1439=0</formula>
    </cfRule>
  </conditionalFormatting>
  <conditionalFormatting sqref="D1440">
    <cfRule type="expression" dxfId="30" priority="18117">
      <formula>$L1440=0</formula>
    </cfRule>
  </conditionalFormatting>
  <conditionalFormatting sqref="H1440">
    <cfRule type="expression" dxfId="30" priority="18116">
      <formula>$L1440=0</formula>
    </cfRule>
  </conditionalFormatting>
  <conditionalFormatting sqref="L1440">
    <cfRule type="expression" dxfId="30" priority="18115">
      <formula>$L1440=0</formula>
    </cfRule>
  </conditionalFormatting>
  <conditionalFormatting sqref="P1440">
    <cfRule type="expression" dxfId="30" priority="18114">
      <formula>$L1440=0</formula>
    </cfRule>
  </conditionalFormatting>
  <conditionalFormatting sqref="T1440">
    <cfRule type="expression" dxfId="30" priority="18113">
      <formula>$L1440=0</formula>
    </cfRule>
  </conditionalFormatting>
  <conditionalFormatting sqref="X1440">
    <cfRule type="expression" dxfId="30" priority="18112">
      <formula>$L1440=0</formula>
    </cfRule>
  </conditionalFormatting>
  <conditionalFormatting sqref="AB1440">
    <cfRule type="expression" dxfId="30" priority="18111">
      <formula>$L1440=0</formula>
    </cfRule>
  </conditionalFormatting>
  <conditionalFormatting sqref="A1441:C1441">
    <cfRule type="expression" dxfId="30" priority="10858">
      <formula>$L1441=0</formula>
    </cfRule>
  </conditionalFormatting>
  <conditionalFormatting sqref="B1441:C1441">
    <cfRule type="cellIs" dxfId="31" priority="47153" operator="lessThan">
      <formula>0</formula>
    </cfRule>
    <cfRule type="cellIs" dxfId="32" priority="32635" operator="lessThan">
      <formula>0</formula>
    </cfRule>
  </conditionalFormatting>
  <conditionalFormatting sqref="D1441">
    <cfRule type="expression" dxfId="30" priority="3599">
      <formula>$L1441=0</formula>
    </cfRule>
  </conditionalFormatting>
  <conditionalFormatting sqref="E1441:G1441">
    <cfRule type="expression" dxfId="30" priority="10857">
      <formula>$L1441=0</formula>
    </cfRule>
  </conditionalFormatting>
  <conditionalFormatting sqref="F1441:G1441">
    <cfRule type="cellIs" dxfId="31" priority="47152" operator="lessThan">
      <formula>0</formula>
    </cfRule>
    <cfRule type="cellIs" dxfId="32" priority="32634" operator="lessThan">
      <formula>0</formula>
    </cfRule>
  </conditionalFormatting>
  <conditionalFormatting sqref="H1441">
    <cfRule type="expression" dxfId="30" priority="3598">
      <formula>$L1441=0</formula>
    </cfRule>
  </conditionalFormatting>
  <conditionalFormatting sqref="I1441:K1441">
    <cfRule type="expression" dxfId="30" priority="10856">
      <formula>$L1441=0</formula>
    </cfRule>
  </conditionalFormatting>
  <conditionalFormatting sqref="J1441:K1441">
    <cfRule type="cellIs" dxfId="31" priority="47151" operator="lessThan">
      <formula>0</formula>
    </cfRule>
    <cfRule type="cellIs" dxfId="32" priority="32633" operator="lessThan">
      <formula>0</formula>
    </cfRule>
  </conditionalFormatting>
  <conditionalFormatting sqref="L1441">
    <cfRule type="expression" dxfId="30" priority="3597">
      <formula>$L1441=0</formula>
    </cfRule>
  </conditionalFormatting>
  <conditionalFormatting sqref="M1441:O1441">
    <cfRule type="expression" dxfId="30" priority="10855">
      <formula>$L1441=0</formula>
    </cfRule>
  </conditionalFormatting>
  <conditionalFormatting sqref="N1441:O1441">
    <cfRule type="cellIs" dxfId="31" priority="47150" operator="lessThan">
      <formula>0</formula>
    </cfRule>
    <cfRule type="cellIs" dxfId="32" priority="32632" operator="lessThan">
      <formula>0</formula>
    </cfRule>
  </conditionalFormatting>
  <conditionalFormatting sqref="P1441">
    <cfRule type="expression" dxfId="30" priority="3596">
      <formula>$L1441=0</formula>
    </cfRule>
  </conditionalFormatting>
  <conditionalFormatting sqref="Q1441:S1441">
    <cfRule type="expression" dxfId="30" priority="10854">
      <formula>$L1441=0</formula>
    </cfRule>
  </conditionalFormatting>
  <conditionalFormatting sqref="R1441:S1441">
    <cfRule type="cellIs" dxfId="31" priority="47149" operator="lessThan">
      <formula>0</formula>
    </cfRule>
    <cfRule type="cellIs" dxfId="32" priority="32631" operator="lessThan">
      <formula>0</formula>
    </cfRule>
  </conditionalFormatting>
  <conditionalFormatting sqref="T1441">
    <cfRule type="expression" dxfId="30" priority="3595">
      <formula>$L1441=0</formula>
    </cfRule>
  </conditionalFormatting>
  <conditionalFormatting sqref="U1441:W1441">
    <cfRule type="expression" dxfId="30" priority="10853">
      <formula>$L1441=0</formula>
    </cfRule>
  </conditionalFormatting>
  <conditionalFormatting sqref="V1441:W1441">
    <cfRule type="cellIs" dxfId="31" priority="47148" operator="lessThan">
      <formula>0</formula>
    </cfRule>
    <cfRule type="cellIs" dxfId="32" priority="32630" operator="lessThan">
      <formula>0</formula>
    </cfRule>
  </conditionalFormatting>
  <conditionalFormatting sqref="X1441">
    <cfRule type="expression" dxfId="30" priority="3594">
      <formula>$L1441=0</formula>
    </cfRule>
  </conditionalFormatting>
  <conditionalFormatting sqref="Y1441:AA1441">
    <cfRule type="expression" dxfId="30" priority="10852">
      <formula>$L1441=0</formula>
    </cfRule>
  </conditionalFormatting>
  <conditionalFormatting sqref="Z1441:AA1441">
    <cfRule type="cellIs" dxfId="31" priority="47147" operator="lessThan">
      <formula>0</formula>
    </cfRule>
    <cfRule type="cellIs" dxfId="32" priority="32629" operator="lessThan">
      <formula>0</formula>
    </cfRule>
  </conditionalFormatting>
  <conditionalFormatting sqref="AB1441">
    <cfRule type="expression" dxfId="30" priority="3593">
      <formula>$L1441=0</formula>
    </cfRule>
  </conditionalFormatting>
  <conditionalFormatting sqref="D1442">
    <cfRule type="expression" dxfId="30" priority="18110">
      <formula>$L1442=0</formula>
    </cfRule>
  </conditionalFormatting>
  <conditionalFormatting sqref="H1442">
    <cfRule type="expression" dxfId="30" priority="18109">
      <formula>$L1442=0</formula>
    </cfRule>
  </conditionalFormatting>
  <conditionalFormatting sqref="L1442">
    <cfRule type="expression" dxfId="30" priority="18108">
      <formula>$L1442=0</formula>
    </cfRule>
  </conditionalFormatting>
  <conditionalFormatting sqref="P1442">
    <cfRule type="expression" dxfId="30" priority="18107">
      <formula>$L1442=0</formula>
    </cfRule>
  </conditionalFormatting>
  <conditionalFormatting sqref="T1442">
    <cfRule type="expression" dxfId="30" priority="18106">
      <formula>$L1442=0</formula>
    </cfRule>
  </conditionalFormatting>
  <conditionalFormatting sqref="X1442">
    <cfRule type="expression" dxfId="30" priority="18105">
      <formula>$L1442=0</formula>
    </cfRule>
  </conditionalFormatting>
  <conditionalFormatting sqref="AB1442">
    <cfRule type="expression" dxfId="30" priority="18104">
      <formula>$L1442=0</formula>
    </cfRule>
  </conditionalFormatting>
  <conditionalFormatting sqref="A1443:C1443">
    <cfRule type="expression" dxfId="30" priority="10851">
      <formula>$L1443=0</formula>
    </cfRule>
  </conditionalFormatting>
  <conditionalFormatting sqref="B1443:C1443">
    <cfRule type="cellIs" dxfId="31" priority="47146" operator="lessThan">
      <formula>0</formula>
    </cfRule>
    <cfRule type="cellIs" dxfId="32" priority="32628" operator="lessThan">
      <formula>0</formula>
    </cfRule>
  </conditionalFormatting>
  <conditionalFormatting sqref="D1443">
    <cfRule type="expression" dxfId="30" priority="3592">
      <formula>$L1443=0</formula>
    </cfRule>
  </conditionalFormatting>
  <conditionalFormatting sqref="E1443:G1443">
    <cfRule type="expression" dxfId="30" priority="10850">
      <formula>$L1443=0</formula>
    </cfRule>
  </conditionalFormatting>
  <conditionalFormatting sqref="F1443:G1443">
    <cfRule type="cellIs" dxfId="31" priority="47145" operator="lessThan">
      <formula>0</formula>
    </cfRule>
    <cfRule type="cellIs" dxfId="32" priority="32627" operator="lessThan">
      <formula>0</formula>
    </cfRule>
  </conditionalFormatting>
  <conditionalFormatting sqref="H1443">
    <cfRule type="expression" dxfId="30" priority="3591">
      <formula>$L1443=0</formula>
    </cfRule>
  </conditionalFormatting>
  <conditionalFormatting sqref="I1443:K1443">
    <cfRule type="expression" dxfId="30" priority="10849">
      <formula>$L1443=0</formula>
    </cfRule>
  </conditionalFormatting>
  <conditionalFormatting sqref="J1443:K1443">
    <cfRule type="cellIs" dxfId="31" priority="47144" operator="lessThan">
      <formula>0</formula>
    </cfRule>
    <cfRule type="cellIs" dxfId="32" priority="32626" operator="lessThan">
      <formula>0</formula>
    </cfRule>
  </conditionalFormatting>
  <conditionalFormatting sqref="L1443">
    <cfRule type="expression" dxfId="30" priority="3590">
      <formula>$L1443=0</formula>
    </cfRule>
  </conditionalFormatting>
  <conditionalFormatting sqref="M1443:O1443">
    <cfRule type="expression" dxfId="30" priority="10848">
      <formula>$L1443=0</formula>
    </cfRule>
  </conditionalFormatting>
  <conditionalFormatting sqref="N1443:O1443">
    <cfRule type="cellIs" dxfId="31" priority="47143" operator="lessThan">
      <formula>0</formula>
    </cfRule>
    <cfRule type="cellIs" dxfId="32" priority="32625" operator="lessThan">
      <formula>0</formula>
    </cfRule>
  </conditionalFormatting>
  <conditionalFormatting sqref="P1443">
    <cfRule type="expression" dxfId="30" priority="3589">
      <formula>$L1443=0</formula>
    </cfRule>
  </conditionalFormatting>
  <conditionalFormatting sqref="Q1443:S1443">
    <cfRule type="expression" dxfId="30" priority="10847">
      <formula>$L1443=0</formula>
    </cfRule>
  </conditionalFormatting>
  <conditionalFormatting sqref="R1443:S1443">
    <cfRule type="cellIs" dxfId="31" priority="47142" operator="lessThan">
      <formula>0</formula>
    </cfRule>
    <cfRule type="cellIs" dxfId="32" priority="32624" operator="lessThan">
      <formula>0</formula>
    </cfRule>
  </conditionalFormatting>
  <conditionalFormatting sqref="T1443">
    <cfRule type="expression" dxfId="30" priority="3588">
      <formula>$L1443=0</formula>
    </cfRule>
  </conditionalFormatting>
  <conditionalFormatting sqref="U1443:W1443">
    <cfRule type="expression" dxfId="30" priority="10846">
      <formula>$L1443=0</formula>
    </cfRule>
  </conditionalFormatting>
  <conditionalFormatting sqref="V1443:W1443">
    <cfRule type="cellIs" dxfId="31" priority="47141" operator="lessThan">
      <formula>0</formula>
    </cfRule>
    <cfRule type="cellIs" dxfId="32" priority="32623" operator="lessThan">
      <formula>0</formula>
    </cfRule>
  </conditionalFormatting>
  <conditionalFormatting sqref="X1443">
    <cfRule type="expression" dxfId="30" priority="3587">
      <formula>$L1443=0</formula>
    </cfRule>
  </conditionalFormatting>
  <conditionalFormatting sqref="Y1443:AA1443">
    <cfRule type="expression" dxfId="30" priority="10845">
      <formula>$L1443=0</formula>
    </cfRule>
  </conditionalFormatting>
  <conditionalFormatting sqref="Z1443:AA1443">
    <cfRule type="cellIs" dxfId="31" priority="47140" operator="lessThan">
      <formula>0</formula>
    </cfRule>
    <cfRule type="cellIs" dxfId="32" priority="32622" operator="lessThan">
      <formula>0</formula>
    </cfRule>
  </conditionalFormatting>
  <conditionalFormatting sqref="AB1443">
    <cfRule type="expression" dxfId="30" priority="3586">
      <formula>$L1443=0</formula>
    </cfRule>
  </conditionalFormatting>
  <conditionalFormatting sqref="D1444">
    <cfRule type="expression" dxfId="30" priority="18103">
      <formula>$L1444=0</formula>
    </cfRule>
  </conditionalFormatting>
  <conditionalFormatting sqref="H1444">
    <cfRule type="expression" dxfId="30" priority="18102">
      <formula>$L1444=0</formula>
    </cfRule>
  </conditionalFormatting>
  <conditionalFormatting sqref="L1444">
    <cfRule type="expression" dxfId="30" priority="18101">
      <formula>$L1444=0</formula>
    </cfRule>
  </conditionalFormatting>
  <conditionalFormatting sqref="P1444">
    <cfRule type="expression" dxfId="30" priority="18100">
      <formula>$L1444=0</formula>
    </cfRule>
  </conditionalFormatting>
  <conditionalFormatting sqref="T1444">
    <cfRule type="expression" dxfId="30" priority="18099">
      <formula>$L1444=0</formula>
    </cfRule>
  </conditionalFormatting>
  <conditionalFormatting sqref="X1444">
    <cfRule type="expression" dxfId="30" priority="18098">
      <formula>$L1444=0</formula>
    </cfRule>
  </conditionalFormatting>
  <conditionalFormatting sqref="AB1444">
    <cfRule type="expression" dxfId="30" priority="18097">
      <formula>$L1444=0</formula>
    </cfRule>
  </conditionalFormatting>
  <conditionalFormatting sqref="A1445:C1445">
    <cfRule type="expression" dxfId="30" priority="10844">
      <formula>$L1445=0</formula>
    </cfRule>
  </conditionalFormatting>
  <conditionalFormatting sqref="B1445:C1445">
    <cfRule type="cellIs" dxfId="31" priority="47139" operator="lessThan">
      <formula>0</formula>
    </cfRule>
    <cfRule type="cellIs" dxfId="32" priority="32621" operator="lessThan">
      <formula>0</formula>
    </cfRule>
  </conditionalFormatting>
  <conditionalFormatting sqref="D1445">
    <cfRule type="expression" dxfId="30" priority="3585">
      <formula>$L1445=0</formula>
    </cfRule>
  </conditionalFormatting>
  <conditionalFormatting sqref="E1445:G1445">
    <cfRule type="expression" dxfId="30" priority="10843">
      <formula>$L1445=0</formula>
    </cfRule>
  </conditionalFormatting>
  <conditionalFormatting sqref="F1445:G1445">
    <cfRule type="cellIs" dxfId="31" priority="47138" operator="lessThan">
      <formula>0</formula>
    </cfRule>
    <cfRule type="cellIs" dxfId="32" priority="32620" operator="lessThan">
      <formula>0</formula>
    </cfRule>
  </conditionalFormatting>
  <conditionalFormatting sqref="H1445">
    <cfRule type="expression" dxfId="30" priority="3584">
      <formula>$L1445=0</formula>
    </cfRule>
  </conditionalFormatting>
  <conditionalFormatting sqref="I1445:K1445">
    <cfRule type="expression" dxfId="30" priority="10842">
      <formula>$L1445=0</formula>
    </cfRule>
  </conditionalFormatting>
  <conditionalFormatting sqref="J1445:K1445">
    <cfRule type="cellIs" dxfId="31" priority="47137" operator="lessThan">
      <formula>0</formula>
    </cfRule>
    <cfRule type="cellIs" dxfId="32" priority="32619" operator="lessThan">
      <formula>0</formula>
    </cfRule>
  </conditionalFormatting>
  <conditionalFormatting sqref="L1445">
    <cfRule type="expression" dxfId="30" priority="3583">
      <formula>$L1445=0</formula>
    </cfRule>
  </conditionalFormatting>
  <conditionalFormatting sqref="M1445:O1445">
    <cfRule type="expression" dxfId="30" priority="10841">
      <formula>$L1445=0</formula>
    </cfRule>
  </conditionalFormatting>
  <conditionalFormatting sqref="N1445:O1445">
    <cfRule type="cellIs" dxfId="31" priority="47136" operator="lessThan">
      <formula>0</formula>
    </cfRule>
    <cfRule type="cellIs" dxfId="32" priority="32618" operator="lessThan">
      <formula>0</formula>
    </cfRule>
  </conditionalFormatting>
  <conditionalFormatting sqref="P1445">
    <cfRule type="expression" dxfId="30" priority="3582">
      <formula>$L1445=0</formula>
    </cfRule>
  </conditionalFormatting>
  <conditionalFormatting sqref="Q1445:S1445">
    <cfRule type="expression" dxfId="30" priority="10840">
      <formula>$L1445=0</formula>
    </cfRule>
  </conditionalFormatting>
  <conditionalFormatting sqref="R1445:S1445">
    <cfRule type="cellIs" dxfId="31" priority="47135" operator="lessThan">
      <formula>0</formula>
    </cfRule>
    <cfRule type="cellIs" dxfId="32" priority="32617" operator="lessThan">
      <formula>0</formula>
    </cfRule>
  </conditionalFormatting>
  <conditionalFormatting sqref="T1445">
    <cfRule type="expression" dxfId="30" priority="3581">
      <formula>$L1445=0</formula>
    </cfRule>
  </conditionalFormatting>
  <conditionalFormatting sqref="U1445:W1445">
    <cfRule type="expression" dxfId="30" priority="10839">
      <formula>$L1445=0</formula>
    </cfRule>
  </conditionalFormatting>
  <conditionalFormatting sqref="V1445:W1445">
    <cfRule type="cellIs" dxfId="31" priority="47134" operator="lessThan">
      <formula>0</formula>
    </cfRule>
    <cfRule type="cellIs" dxfId="32" priority="32616" operator="lessThan">
      <formula>0</formula>
    </cfRule>
  </conditionalFormatting>
  <conditionalFormatting sqref="X1445">
    <cfRule type="expression" dxfId="30" priority="3580">
      <formula>$L1445=0</formula>
    </cfRule>
  </conditionalFormatting>
  <conditionalFormatting sqref="Y1445:AA1445">
    <cfRule type="expression" dxfId="30" priority="10838">
      <formula>$L1445=0</formula>
    </cfRule>
  </conditionalFormatting>
  <conditionalFormatting sqref="Z1445:AA1445">
    <cfRule type="cellIs" dxfId="31" priority="47133" operator="lessThan">
      <formula>0</formula>
    </cfRule>
    <cfRule type="cellIs" dxfId="32" priority="32615" operator="lessThan">
      <formula>0</formula>
    </cfRule>
  </conditionalFormatting>
  <conditionalFormatting sqref="AB1445">
    <cfRule type="expression" dxfId="30" priority="3579">
      <formula>$L1445=0</formula>
    </cfRule>
  </conditionalFormatting>
  <conditionalFormatting sqref="D1446">
    <cfRule type="expression" dxfId="30" priority="18096">
      <formula>$L1446=0</formula>
    </cfRule>
  </conditionalFormatting>
  <conditionalFormatting sqref="H1446">
    <cfRule type="expression" dxfId="30" priority="18095">
      <formula>$L1446=0</formula>
    </cfRule>
  </conditionalFormatting>
  <conditionalFormatting sqref="L1446">
    <cfRule type="expression" dxfId="30" priority="18094">
      <formula>$L1446=0</formula>
    </cfRule>
  </conditionalFormatting>
  <conditionalFormatting sqref="P1446">
    <cfRule type="expression" dxfId="30" priority="18093">
      <formula>$L1446=0</formula>
    </cfRule>
  </conditionalFormatting>
  <conditionalFormatting sqref="T1446">
    <cfRule type="expression" dxfId="30" priority="18092">
      <formula>$L1446=0</formula>
    </cfRule>
  </conditionalFormatting>
  <conditionalFormatting sqref="X1446">
    <cfRule type="expression" dxfId="30" priority="18091">
      <formula>$L1446=0</formula>
    </cfRule>
  </conditionalFormatting>
  <conditionalFormatting sqref="AB1446">
    <cfRule type="expression" dxfId="30" priority="18090">
      <formula>$L1446=0</formula>
    </cfRule>
  </conditionalFormatting>
  <conditionalFormatting sqref="A1447:C1447">
    <cfRule type="expression" dxfId="30" priority="10837">
      <formula>$L1447=0</formula>
    </cfRule>
  </conditionalFormatting>
  <conditionalFormatting sqref="B1447:C1447">
    <cfRule type="cellIs" dxfId="31" priority="47132" operator="lessThan">
      <formula>0</formula>
    </cfRule>
    <cfRule type="cellIs" dxfId="32" priority="32614" operator="lessThan">
      <formula>0</formula>
    </cfRule>
  </conditionalFormatting>
  <conditionalFormatting sqref="D1447">
    <cfRule type="expression" dxfId="30" priority="3578">
      <formula>$L1447=0</formula>
    </cfRule>
  </conditionalFormatting>
  <conditionalFormatting sqref="E1447:G1447">
    <cfRule type="expression" dxfId="30" priority="10836">
      <formula>$L1447=0</formula>
    </cfRule>
  </conditionalFormatting>
  <conditionalFormatting sqref="F1447:G1447">
    <cfRule type="cellIs" dxfId="31" priority="47131" operator="lessThan">
      <formula>0</formula>
    </cfRule>
    <cfRule type="cellIs" dxfId="32" priority="32613" operator="lessThan">
      <formula>0</formula>
    </cfRule>
  </conditionalFormatting>
  <conditionalFormatting sqref="H1447">
    <cfRule type="expression" dxfId="30" priority="3577">
      <formula>$L1447=0</formula>
    </cfRule>
  </conditionalFormatting>
  <conditionalFormatting sqref="I1447:K1447">
    <cfRule type="expression" dxfId="30" priority="10835">
      <formula>$L1447=0</formula>
    </cfRule>
  </conditionalFormatting>
  <conditionalFormatting sqref="J1447:K1447">
    <cfRule type="cellIs" dxfId="31" priority="47130" operator="lessThan">
      <formula>0</formula>
    </cfRule>
    <cfRule type="cellIs" dxfId="32" priority="32612" operator="lessThan">
      <formula>0</formula>
    </cfRule>
  </conditionalFormatting>
  <conditionalFormatting sqref="L1447">
    <cfRule type="expression" dxfId="30" priority="3576">
      <formula>$L1447=0</formula>
    </cfRule>
  </conditionalFormatting>
  <conditionalFormatting sqref="M1447:O1447">
    <cfRule type="expression" dxfId="30" priority="10834">
      <formula>$L1447=0</formula>
    </cfRule>
  </conditionalFormatting>
  <conditionalFormatting sqref="N1447:O1447">
    <cfRule type="cellIs" dxfId="31" priority="47129" operator="lessThan">
      <formula>0</formula>
    </cfRule>
    <cfRule type="cellIs" dxfId="32" priority="32611" operator="lessThan">
      <formula>0</formula>
    </cfRule>
  </conditionalFormatting>
  <conditionalFormatting sqref="P1447">
    <cfRule type="expression" dxfId="30" priority="3575">
      <formula>$L1447=0</formula>
    </cfRule>
  </conditionalFormatting>
  <conditionalFormatting sqref="Q1447:S1447">
    <cfRule type="expression" dxfId="30" priority="10833">
      <formula>$L1447=0</formula>
    </cfRule>
  </conditionalFormatting>
  <conditionalFormatting sqref="R1447:S1447">
    <cfRule type="cellIs" dxfId="31" priority="47128" operator="lessThan">
      <formula>0</formula>
    </cfRule>
    <cfRule type="cellIs" dxfId="32" priority="32610" operator="lessThan">
      <formula>0</formula>
    </cfRule>
  </conditionalFormatting>
  <conditionalFormatting sqref="T1447">
    <cfRule type="expression" dxfId="30" priority="3574">
      <formula>$L1447=0</formula>
    </cfRule>
  </conditionalFormatting>
  <conditionalFormatting sqref="U1447:W1447">
    <cfRule type="expression" dxfId="30" priority="10832">
      <formula>$L1447=0</formula>
    </cfRule>
  </conditionalFormatting>
  <conditionalFormatting sqref="V1447:W1447">
    <cfRule type="cellIs" dxfId="31" priority="47127" operator="lessThan">
      <formula>0</formula>
    </cfRule>
    <cfRule type="cellIs" dxfId="32" priority="32609" operator="lessThan">
      <formula>0</formula>
    </cfRule>
  </conditionalFormatting>
  <conditionalFormatting sqref="X1447">
    <cfRule type="expression" dxfId="30" priority="3573">
      <formula>$L1447=0</formula>
    </cfRule>
  </conditionalFormatting>
  <conditionalFormatting sqref="Y1447:AA1447">
    <cfRule type="expression" dxfId="30" priority="10831">
      <formula>$L1447=0</formula>
    </cfRule>
  </conditionalFormatting>
  <conditionalFormatting sqref="Z1447:AA1447">
    <cfRule type="cellIs" dxfId="31" priority="47126" operator="lessThan">
      <formula>0</formula>
    </cfRule>
    <cfRule type="cellIs" dxfId="32" priority="32608" operator="lessThan">
      <formula>0</formula>
    </cfRule>
  </conditionalFormatting>
  <conditionalFormatting sqref="AB1447">
    <cfRule type="expression" dxfId="30" priority="3572">
      <formula>$L1447=0</formula>
    </cfRule>
  </conditionalFormatting>
  <conditionalFormatting sqref="D1448">
    <cfRule type="expression" dxfId="30" priority="18089">
      <formula>$L1448=0</formula>
    </cfRule>
  </conditionalFormatting>
  <conditionalFormatting sqref="H1448">
    <cfRule type="expression" dxfId="30" priority="18088">
      <formula>$L1448=0</formula>
    </cfRule>
  </conditionalFormatting>
  <conditionalFormatting sqref="L1448">
    <cfRule type="expression" dxfId="30" priority="18087">
      <formula>$L1448=0</formula>
    </cfRule>
  </conditionalFormatting>
  <conditionalFormatting sqref="P1448">
    <cfRule type="expression" dxfId="30" priority="18086">
      <formula>$L1448=0</formula>
    </cfRule>
  </conditionalFormatting>
  <conditionalFormatting sqref="T1448">
    <cfRule type="expression" dxfId="30" priority="18085">
      <formula>$L1448=0</formula>
    </cfRule>
  </conditionalFormatting>
  <conditionalFormatting sqref="X1448">
    <cfRule type="expression" dxfId="30" priority="18084">
      <formula>$L1448=0</formula>
    </cfRule>
  </conditionalFormatting>
  <conditionalFormatting sqref="AB1448">
    <cfRule type="expression" dxfId="30" priority="18083">
      <formula>$L1448=0</formula>
    </cfRule>
  </conditionalFormatting>
  <conditionalFormatting sqref="A1449:C1449">
    <cfRule type="expression" dxfId="30" priority="10830">
      <formula>$L1449=0</formula>
    </cfRule>
  </conditionalFormatting>
  <conditionalFormatting sqref="B1449:C1449">
    <cfRule type="cellIs" dxfId="31" priority="47125" operator="lessThan">
      <formula>0</formula>
    </cfRule>
    <cfRule type="cellIs" dxfId="32" priority="32607" operator="lessThan">
      <formula>0</formula>
    </cfRule>
  </conditionalFormatting>
  <conditionalFormatting sqref="D1449">
    <cfRule type="expression" dxfId="30" priority="3571">
      <formula>$L1449=0</formula>
    </cfRule>
  </conditionalFormatting>
  <conditionalFormatting sqref="E1449:G1449">
    <cfRule type="expression" dxfId="30" priority="10829">
      <formula>$L1449=0</formula>
    </cfRule>
  </conditionalFormatting>
  <conditionalFormatting sqref="F1449:G1449">
    <cfRule type="cellIs" dxfId="31" priority="47124" operator="lessThan">
      <formula>0</formula>
    </cfRule>
    <cfRule type="cellIs" dxfId="32" priority="32606" operator="lessThan">
      <formula>0</formula>
    </cfRule>
  </conditionalFormatting>
  <conditionalFormatting sqref="H1449">
    <cfRule type="expression" dxfId="30" priority="3570">
      <formula>$L1449=0</formula>
    </cfRule>
  </conditionalFormatting>
  <conditionalFormatting sqref="I1449:K1449">
    <cfRule type="expression" dxfId="30" priority="10828">
      <formula>$L1449=0</formula>
    </cfRule>
  </conditionalFormatting>
  <conditionalFormatting sqref="J1449:K1449">
    <cfRule type="cellIs" dxfId="31" priority="47123" operator="lessThan">
      <formula>0</formula>
    </cfRule>
    <cfRule type="cellIs" dxfId="32" priority="32605" operator="lessThan">
      <formula>0</formula>
    </cfRule>
  </conditionalFormatting>
  <conditionalFormatting sqref="L1449">
    <cfRule type="expression" dxfId="30" priority="3569">
      <formula>$L1449=0</formula>
    </cfRule>
  </conditionalFormatting>
  <conditionalFormatting sqref="M1449:O1449">
    <cfRule type="expression" dxfId="30" priority="10827">
      <formula>$L1449=0</formula>
    </cfRule>
  </conditionalFormatting>
  <conditionalFormatting sqref="N1449:O1449">
    <cfRule type="cellIs" dxfId="31" priority="47122" operator="lessThan">
      <formula>0</formula>
    </cfRule>
    <cfRule type="cellIs" dxfId="32" priority="32604" operator="lessThan">
      <formula>0</formula>
    </cfRule>
  </conditionalFormatting>
  <conditionalFormatting sqref="P1449">
    <cfRule type="expression" dxfId="30" priority="3568">
      <formula>$L1449=0</formula>
    </cfRule>
  </conditionalFormatting>
  <conditionalFormatting sqref="Q1449:S1449">
    <cfRule type="expression" dxfId="30" priority="10826">
      <formula>$L1449=0</formula>
    </cfRule>
  </conditionalFormatting>
  <conditionalFormatting sqref="R1449:S1449">
    <cfRule type="cellIs" dxfId="31" priority="47121" operator="lessThan">
      <formula>0</formula>
    </cfRule>
    <cfRule type="cellIs" dxfId="32" priority="32603" operator="lessThan">
      <formula>0</formula>
    </cfRule>
  </conditionalFormatting>
  <conditionalFormatting sqref="T1449">
    <cfRule type="expression" dxfId="30" priority="3567">
      <formula>$L1449=0</formula>
    </cfRule>
  </conditionalFormatting>
  <conditionalFormatting sqref="U1449:W1449">
    <cfRule type="expression" dxfId="30" priority="10825">
      <formula>$L1449=0</formula>
    </cfRule>
  </conditionalFormatting>
  <conditionalFormatting sqref="V1449:W1449">
    <cfRule type="cellIs" dxfId="31" priority="47120" operator="lessThan">
      <formula>0</formula>
    </cfRule>
    <cfRule type="cellIs" dxfId="32" priority="32602" operator="lessThan">
      <formula>0</formula>
    </cfRule>
  </conditionalFormatting>
  <conditionalFormatting sqref="X1449">
    <cfRule type="expression" dxfId="30" priority="3566">
      <formula>$L1449=0</formula>
    </cfRule>
  </conditionalFormatting>
  <conditionalFormatting sqref="Y1449:AA1449">
    <cfRule type="expression" dxfId="30" priority="10824">
      <formula>$L1449=0</formula>
    </cfRule>
  </conditionalFormatting>
  <conditionalFormatting sqref="Z1449:AA1449">
    <cfRule type="cellIs" dxfId="31" priority="47119" operator="lessThan">
      <formula>0</formula>
    </cfRule>
    <cfRule type="cellIs" dxfId="32" priority="32601" operator="lessThan">
      <formula>0</formula>
    </cfRule>
  </conditionalFormatting>
  <conditionalFormatting sqref="AB1449">
    <cfRule type="expression" dxfId="30" priority="3565">
      <formula>$L1449=0</formula>
    </cfRule>
  </conditionalFormatting>
  <conditionalFormatting sqref="D1450">
    <cfRule type="expression" dxfId="30" priority="18082">
      <formula>$L1450=0</formula>
    </cfRule>
  </conditionalFormatting>
  <conditionalFormatting sqref="H1450">
    <cfRule type="expression" dxfId="30" priority="18081">
      <formula>$L1450=0</formula>
    </cfRule>
  </conditionalFormatting>
  <conditionalFormatting sqref="L1450">
    <cfRule type="expression" dxfId="30" priority="18080">
      <formula>$L1450=0</formula>
    </cfRule>
  </conditionalFormatting>
  <conditionalFormatting sqref="P1450">
    <cfRule type="expression" dxfId="30" priority="18079">
      <formula>$L1450=0</formula>
    </cfRule>
  </conditionalFormatting>
  <conditionalFormatting sqref="T1450">
    <cfRule type="expression" dxfId="30" priority="18078">
      <formula>$L1450=0</formula>
    </cfRule>
  </conditionalFormatting>
  <conditionalFormatting sqref="X1450">
    <cfRule type="expression" dxfId="30" priority="18077">
      <formula>$L1450=0</formula>
    </cfRule>
  </conditionalFormatting>
  <conditionalFormatting sqref="AB1450">
    <cfRule type="expression" dxfId="30" priority="18076">
      <formula>$L1450=0</formula>
    </cfRule>
  </conditionalFormatting>
  <conditionalFormatting sqref="A1451:C1451">
    <cfRule type="expression" dxfId="30" priority="10823">
      <formula>$L1451=0</formula>
    </cfRule>
  </conditionalFormatting>
  <conditionalFormatting sqref="B1451:C1451">
    <cfRule type="cellIs" dxfId="31" priority="47118" operator="lessThan">
      <formula>0</formula>
    </cfRule>
    <cfRule type="cellIs" dxfId="32" priority="32600" operator="lessThan">
      <formula>0</formula>
    </cfRule>
  </conditionalFormatting>
  <conditionalFormatting sqref="D1451">
    <cfRule type="expression" dxfId="30" priority="3564">
      <formula>$L1451=0</formula>
    </cfRule>
  </conditionalFormatting>
  <conditionalFormatting sqref="E1451:G1451">
    <cfRule type="expression" dxfId="30" priority="10822">
      <formula>$L1451=0</formula>
    </cfRule>
  </conditionalFormatting>
  <conditionalFormatting sqref="F1451:G1451">
    <cfRule type="cellIs" dxfId="31" priority="47117" operator="lessThan">
      <formula>0</formula>
    </cfRule>
    <cfRule type="cellIs" dxfId="32" priority="32599" operator="lessThan">
      <formula>0</formula>
    </cfRule>
  </conditionalFormatting>
  <conditionalFormatting sqref="H1451">
    <cfRule type="expression" dxfId="30" priority="3563">
      <formula>$L1451=0</formula>
    </cfRule>
  </conditionalFormatting>
  <conditionalFormatting sqref="I1451:K1451">
    <cfRule type="expression" dxfId="30" priority="10821">
      <formula>$L1451=0</formula>
    </cfRule>
  </conditionalFormatting>
  <conditionalFormatting sqref="J1451:K1451">
    <cfRule type="cellIs" dxfId="31" priority="47116" operator="lessThan">
      <formula>0</formula>
    </cfRule>
    <cfRule type="cellIs" dxfId="32" priority="32598" operator="lessThan">
      <formula>0</formula>
    </cfRule>
  </conditionalFormatting>
  <conditionalFormatting sqref="L1451">
    <cfRule type="expression" dxfId="30" priority="3562">
      <formula>$L1451=0</formula>
    </cfRule>
  </conditionalFormatting>
  <conditionalFormatting sqref="M1451:O1451">
    <cfRule type="expression" dxfId="30" priority="10820">
      <formula>$L1451=0</formula>
    </cfRule>
  </conditionalFormatting>
  <conditionalFormatting sqref="N1451:O1451">
    <cfRule type="cellIs" dxfId="31" priority="47115" operator="lessThan">
      <formula>0</formula>
    </cfRule>
    <cfRule type="cellIs" dxfId="32" priority="32597" operator="lessThan">
      <formula>0</formula>
    </cfRule>
  </conditionalFormatting>
  <conditionalFormatting sqref="P1451">
    <cfRule type="expression" dxfId="30" priority="3561">
      <formula>$L1451=0</formula>
    </cfRule>
  </conditionalFormatting>
  <conditionalFormatting sqref="Q1451:S1451">
    <cfRule type="expression" dxfId="30" priority="10819">
      <formula>$L1451=0</formula>
    </cfRule>
  </conditionalFormatting>
  <conditionalFormatting sqref="R1451:S1451">
    <cfRule type="cellIs" dxfId="31" priority="47114" operator="lessThan">
      <formula>0</formula>
    </cfRule>
    <cfRule type="cellIs" dxfId="32" priority="32596" operator="lessThan">
      <formula>0</formula>
    </cfRule>
  </conditionalFormatting>
  <conditionalFormatting sqref="T1451">
    <cfRule type="expression" dxfId="30" priority="3560">
      <formula>$L1451=0</formula>
    </cfRule>
  </conditionalFormatting>
  <conditionalFormatting sqref="U1451:W1451">
    <cfRule type="expression" dxfId="30" priority="10818">
      <formula>$L1451=0</formula>
    </cfRule>
  </conditionalFormatting>
  <conditionalFormatting sqref="V1451:W1451">
    <cfRule type="cellIs" dxfId="31" priority="47113" operator="lessThan">
      <formula>0</formula>
    </cfRule>
    <cfRule type="cellIs" dxfId="32" priority="32595" operator="lessThan">
      <formula>0</formula>
    </cfRule>
  </conditionalFormatting>
  <conditionalFormatting sqref="X1451">
    <cfRule type="expression" dxfId="30" priority="3559">
      <formula>$L1451=0</formula>
    </cfRule>
  </conditionalFormatting>
  <conditionalFormatting sqref="Y1451:AA1451">
    <cfRule type="expression" dxfId="30" priority="10817">
      <formula>$L1451=0</formula>
    </cfRule>
  </conditionalFormatting>
  <conditionalFormatting sqref="Z1451:AA1451">
    <cfRule type="cellIs" dxfId="31" priority="47112" operator="lessThan">
      <formula>0</formula>
    </cfRule>
    <cfRule type="cellIs" dxfId="32" priority="32594" operator="lessThan">
      <formula>0</formula>
    </cfRule>
  </conditionalFormatting>
  <conditionalFormatting sqref="AB1451">
    <cfRule type="expression" dxfId="30" priority="3558">
      <formula>$L1451=0</formula>
    </cfRule>
  </conditionalFormatting>
  <conditionalFormatting sqref="D1452">
    <cfRule type="expression" dxfId="30" priority="18075">
      <formula>$L1452=0</formula>
    </cfRule>
  </conditionalFormatting>
  <conditionalFormatting sqref="H1452">
    <cfRule type="expression" dxfId="30" priority="18074">
      <formula>$L1452=0</formula>
    </cfRule>
  </conditionalFormatting>
  <conditionalFormatting sqref="L1452">
    <cfRule type="expression" dxfId="30" priority="18073">
      <formula>$L1452=0</formula>
    </cfRule>
  </conditionalFormatting>
  <conditionalFormatting sqref="P1452">
    <cfRule type="expression" dxfId="30" priority="18072">
      <formula>$L1452=0</formula>
    </cfRule>
  </conditionalFormatting>
  <conditionalFormatting sqref="T1452">
    <cfRule type="expression" dxfId="30" priority="18071">
      <formula>$L1452=0</formula>
    </cfRule>
  </conditionalFormatting>
  <conditionalFormatting sqref="X1452">
    <cfRule type="expression" dxfId="30" priority="18070">
      <formula>$L1452=0</formula>
    </cfRule>
  </conditionalFormatting>
  <conditionalFormatting sqref="AB1452">
    <cfRule type="expression" dxfId="30" priority="18069">
      <formula>$L1452=0</formula>
    </cfRule>
  </conditionalFormatting>
  <conditionalFormatting sqref="A1453:C1453">
    <cfRule type="expression" dxfId="30" priority="10816">
      <formula>$L1453=0</formula>
    </cfRule>
  </conditionalFormatting>
  <conditionalFormatting sqref="B1453:C1453">
    <cfRule type="cellIs" dxfId="31" priority="47111" operator="lessThan">
      <formula>0</formula>
    </cfRule>
    <cfRule type="cellIs" dxfId="32" priority="32593" operator="lessThan">
      <formula>0</formula>
    </cfRule>
  </conditionalFormatting>
  <conditionalFormatting sqref="D1453">
    <cfRule type="expression" dxfId="30" priority="3557">
      <formula>$L1453=0</formula>
    </cfRule>
  </conditionalFormatting>
  <conditionalFormatting sqref="E1453:G1453">
    <cfRule type="expression" dxfId="30" priority="10815">
      <formula>$L1453=0</formula>
    </cfRule>
  </conditionalFormatting>
  <conditionalFormatting sqref="F1453:G1453">
    <cfRule type="cellIs" dxfId="31" priority="47110" operator="lessThan">
      <formula>0</formula>
    </cfRule>
    <cfRule type="cellIs" dxfId="32" priority="32592" operator="lessThan">
      <formula>0</formula>
    </cfRule>
  </conditionalFormatting>
  <conditionalFormatting sqref="H1453">
    <cfRule type="expression" dxfId="30" priority="3556">
      <formula>$L1453=0</formula>
    </cfRule>
  </conditionalFormatting>
  <conditionalFormatting sqref="I1453:K1453">
    <cfRule type="expression" dxfId="30" priority="10814">
      <formula>$L1453=0</formula>
    </cfRule>
  </conditionalFormatting>
  <conditionalFormatting sqref="J1453:K1453">
    <cfRule type="cellIs" dxfId="31" priority="47109" operator="lessThan">
      <formula>0</formula>
    </cfRule>
    <cfRule type="cellIs" dxfId="32" priority="32591" operator="lessThan">
      <formula>0</formula>
    </cfRule>
  </conditionalFormatting>
  <conditionalFormatting sqref="L1453">
    <cfRule type="expression" dxfId="30" priority="3555">
      <formula>$L1453=0</formula>
    </cfRule>
  </conditionalFormatting>
  <conditionalFormatting sqref="M1453:O1453">
    <cfRule type="expression" dxfId="30" priority="10813">
      <formula>$L1453=0</formula>
    </cfRule>
  </conditionalFormatting>
  <conditionalFormatting sqref="N1453:O1453">
    <cfRule type="cellIs" dxfId="31" priority="47108" operator="lessThan">
      <formula>0</formula>
    </cfRule>
    <cfRule type="cellIs" dxfId="32" priority="32590" operator="lessThan">
      <formula>0</formula>
    </cfRule>
  </conditionalFormatting>
  <conditionalFormatting sqref="P1453">
    <cfRule type="expression" dxfId="30" priority="3554">
      <formula>$L1453=0</formula>
    </cfRule>
  </conditionalFormatting>
  <conditionalFormatting sqref="Q1453:S1453">
    <cfRule type="expression" dxfId="30" priority="10812">
      <formula>$L1453=0</formula>
    </cfRule>
  </conditionalFormatting>
  <conditionalFormatting sqref="R1453:S1453">
    <cfRule type="cellIs" dxfId="31" priority="47107" operator="lessThan">
      <formula>0</formula>
    </cfRule>
    <cfRule type="cellIs" dxfId="32" priority="32589" operator="lessThan">
      <formula>0</formula>
    </cfRule>
  </conditionalFormatting>
  <conditionalFormatting sqref="T1453">
    <cfRule type="expression" dxfId="30" priority="3553">
      <formula>$L1453=0</formula>
    </cfRule>
  </conditionalFormatting>
  <conditionalFormatting sqref="U1453:W1453">
    <cfRule type="expression" dxfId="30" priority="10811">
      <formula>$L1453=0</formula>
    </cfRule>
  </conditionalFormatting>
  <conditionalFormatting sqref="V1453:W1453">
    <cfRule type="cellIs" dxfId="31" priority="47106" operator="lessThan">
      <formula>0</formula>
    </cfRule>
    <cfRule type="cellIs" dxfId="32" priority="32588" operator="lessThan">
      <formula>0</formula>
    </cfRule>
  </conditionalFormatting>
  <conditionalFormatting sqref="X1453">
    <cfRule type="expression" dxfId="30" priority="3552">
      <formula>$L1453=0</formula>
    </cfRule>
  </conditionalFormatting>
  <conditionalFormatting sqref="Y1453:AA1453">
    <cfRule type="expression" dxfId="30" priority="10810">
      <formula>$L1453=0</formula>
    </cfRule>
  </conditionalFormatting>
  <conditionalFormatting sqref="Z1453:AA1453">
    <cfRule type="cellIs" dxfId="31" priority="47105" operator="lessThan">
      <formula>0</formula>
    </cfRule>
    <cfRule type="cellIs" dxfId="32" priority="32587" operator="lessThan">
      <formula>0</formula>
    </cfRule>
  </conditionalFormatting>
  <conditionalFormatting sqref="AB1453">
    <cfRule type="expression" dxfId="30" priority="3551">
      <formula>$L1453=0</formula>
    </cfRule>
  </conditionalFormatting>
  <conditionalFormatting sqref="D1454">
    <cfRule type="expression" dxfId="30" priority="18068">
      <formula>$L1454=0</formula>
    </cfRule>
  </conditionalFormatting>
  <conditionalFormatting sqref="H1454">
    <cfRule type="expression" dxfId="30" priority="18067">
      <formula>$L1454=0</formula>
    </cfRule>
  </conditionalFormatting>
  <conditionalFormatting sqref="L1454">
    <cfRule type="expression" dxfId="30" priority="18066">
      <formula>$L1454=0</formula>
    </cfRule>
  </conditionalFormatting>
  <conditionalFormatting sqref="P1454">
    <cfRule type="expression" dxfId="30" priority="18065">
      <formula>$L1454=0</formula>
    </cfRule>
  </conditionalFormatting>
  <conditionalFormatting sqref="T1454">
    <cfRule type="expression" dxfId="30" priority="18064">
      <formula>$L1454=0</formula>
    </cfRule>
  </conditionalFormatting>
  <conditionalFormatting sqref="X1454">
    <cfRule type="expression" dxfId="30" priority="18063">
      <formula>$L1454=0</formula>
    </cfRule>
  </conditionalFormatting>
  <conditionalFormatting sqref="AB1454">
    <cfRule type="expression" dxfId="30" priority="18062">
      <formula>$L1454=0</formula>
    </cfRule>
  </conditionalFormatting>
  <conditionalFormatting sqref="A1455:C1455">
    <cfRule type="expression" dxfId="30" priority="10809">
      <formula>$L1455=0</formula>
    </cfRule>
  </conditionalFormatting>
  <conditionalFormatting sqref="B1455:C1455">
    <cfRule type="cellIs" dxfId="31" priority="47104" operator="lessThan">
      <formula>0</formula>
    </cfRule>
    <cfRule type="cellIs" dxfId="32" priority="32586" operator="lessThan">
      <formula>0</formula>
    </cfRule>
  </conditionalFormatting>
  <conditionalFormatting sqref="D1455">
    <cfRule type="expression" dxfId="30" priority="3550">
      <formula>$L1455=0</formula>
    </cfRule>
  </conditionalFormatting>
  <conditionalFormatting sqref="E1455:G1455">
    <cfRule type="expression" dxfId="30" priority="10808">
      <formula>$L1455=0</formula>
    </cfRule>
  </conditionalFormatting>
  <conditionalFormatting sqref="F1455:G1455">
    <cfRule type="cellIs" dxfId="31" priority="47103" operator="lessThan">
      <formula>0</formula>
    </cfRule>
    <cfRule type="cellIs" dxfId="32" priority="32585" operator="lessThan">
      <formula>0</formula>
    </cfRule>
  </conditionalFormatting>
  <conditionalFormatting sqref="H1455">
    <cfRule type="expression" dxfId="30" priority="3549">
      <formula>$L1455=0</formula>
    </cfRule>
  </conditionalFormatting>
  <conditionalFormatting sqref="I1455:K1455">
    <cfRule type="expression" dxfId="30" priority="10807">
      <formula>$L1455=0</formula>
    </cfRule>
  </conditionalFormatting>
  <conditionalFormatting sqref="J1455:K1455">
    <cfRule type="cellIs" dxfId="31" priority="47102" operator="lessThan">
      <formula>0</formula>
    </cfRule>
    <cfRule type="cellIs" dxfId="32" priority="32584" operator="lessThan">
      <formula>0</formula>
    </cfRule>
  </conditionalFormatting>
  <conditionalFormatting sqref="L1455">
    <cfRule type="expression" dxfId="30" priority="3548">
      <formula>$L1455=0</formula>
    </cfRule>
  </conditionalFormatting>
  <conditionalFormatting sqref="M1455:O1455">
    <cfRule type="expression" dxfId="30" priority="10806">
      <formula>$L1455=0</formula>
    </cfRule>
  </conditionalFormatting>
  <conditionalFormatting sqref="N1455:O1455">
    <cfRule type="cellIs" dxfId="31" priority="47101" operator="lessThan">
      <formula>0</formula>
    </cfRule>
    <cfRule type="cellIs" dxfId="32" priority="32583" operator="lessThan">
      <formula>0</formula>
    </cfRule>
  </conditionalFormatting>
  <conditionalFormatting sqref="P1455">
    <cfRule type="expression" dxfId="30" priority="3547">
      <formula>$L1455=0</formula>
    </cfRule>
  </conditionalFormatting>
  <conditionalFormatting sqref="Q1455:S1455">
    <cfRule type="expression" dxfId="30" priority="10805">
      <formula>$L1455=0</formula>
    </cfRule>
  </conditionalFormatting>
  <conditionalFormatting sqref="R1455:S1455">
    <cfRule type="cellIs" dxfId="31" priority="47100" operator="lessThan">
      <formula>0</formula>
    </cfRule>
    <cfRule type="cellIs" dxfId="32" priority="32582" operator="lessThan">
      <formula>0</formula>
    </cfRule>
  </conditionalFormatting>
  <conditionalFormatting sqref="T1455">
    <cfRule type="expression" dxfId="30" priority="3546">
      <formula>$L1455=0</formula>
    </cfRule>
  </conditionalFormatting>
  <conditionalFormatting sqref="U1455:W1455">
    <cfRule type="expression" dxfId="30" priority="10804">
      <formula>$L1455=0</formula>
    </cfRule>
  </conditionalFormatting>
  <conditionalFormatting sqref="V1455:W1455">
    <cfRule type="cellIs" dxfId="31" priority="47099" operator="lessThan">
      <formula>0</formula>
    </cfRule>
    <cfRule type="cellIs" dxfId="32" priority="32581" operator="lessThan">
      <formula>0</formula>
    </cfRule>
  </conditionalFormatting>
  <conditionalFormatting sqref="X1455">
    <cfRule type="expression" dxfId="30" priority="3545">
      <formula>$L1455=0</formula>
    </cfRule>
  </conditionalFormatting>
  <conditionalFormatting sqref="Y1455:AA1455">
    <cfRule type="expression" dxfId="30" priority="10803">
      <formula>$L1455=0</formula>
    </cfRule>
  </conditionalFormatting>
  <conditionalFormatting sqref="Z1455:AA1455">
    <cfRule type="cellIs" dxfId="31" priority="47098" operator="lessThan">
      <formula>0</formula>
    </cfRule>
    <cfRule type="cellIs" dxfId="32" priority="32580" operator="lessThan">
      <formula>0</formula>
    </cfRule>
  </conditionalFormatting>
  <conditionalFormatting sqref="AB1455">
    <cfRule type="expression" dxfId="30" priority="3544">
      <formula>$L1455=0</formula>
    </cfRule>
  </conditionalFormatting>
  <conditionalFormatting sqref="D1456">
    <cfRule type="expression" dxfId="30" priority="18061">
      <formula>$L1456=0</formula>
    </cfRule>
  </conditionalFormatting>
  <conditionalFormatting sqref="H1456">
    <cfRule type="expression" dxfId="30" priority="18060">
      <formula>$L1456=0</formula>
    </cfRule>
  </conditionalFormatting>
  <conditionalFormatting sqref="L1456">
    <cfRule type="expression" dxfId="30" priority="18059">
      <formula>$L1456=0</formula>
    </cfRule>
  </conditionalFormatting>
  <conditionalFormatting sqref="P1456">
    <cfRule type="expression" dxfId="30" priority="18058">
      <formula>$L1456=0</formula>
    </cfRule>
  </conditionalFormatting>
  <conditionalFormatting sqref="T1456">
    <cfRule type="expression" dxfId="30" priority="18057">
      <formula>$L1456=0</formula>
    </cfRule>
  </conditionalFormatting>
  <conditionalFormatting sqref="X1456">
    <cfRule type="expression" dxfId="30" priority="18056">
      <formula>$L1456=0</formula>
    </cfRule>
  </conditionalFormatting>
  <conditionalFormatting sqref="AB1456">
    <cfRule type="expression" dxfId="30" priority="18055">
      <formula>$L1456=0</formula>
    </cfRule>
  </conditionalFormatting>
  <conditionalFormatting sqref="A1457:C1457">
    <cfRule type="expression" dxfId="30" priority="10802">
      <formula>$L1457=0</formula>
    </cfRule>
  </conditionalFormatting>
  <conditionalFormatting sqref="B1457:C1457">
    <cfRule type="cellIs" dxfId="31" priority="47097" operator="lessThan">
      <formula>0</formula>
    </cfRule>
    <cfRule type="cellIs" dxfId="32" priority="32579" operator="lessThan">
      <formula>0</formula>
    </cfRule>
  </conditionalFormatting>
  <conditionalFormatting sqref="D1457">
    <cfRule type="expression" dxfId="30" priority="3543">
      <formula>$L1457=0</formula>
    </cfRule>
  </conditionalFormatting>
  <conditionalFormatting sqref="E1457:G1457">
    <cfRule type="expression" dxfId="30" priority="10801">
      <formula>$L1457=0</formula>
    </cfRule>
  </conditionalFormatting>
  <conditionalFormatting sqref="F1457:G1457">
    <cfRule type="cellIs" dxfId="31" priority="47096" operator="lessThan">
      <formula>0</formula>
    </cfRule>
    <cfRule type="cellIs" dxfId="32" priority="32578" operator="lessThan">
      <formula>0</formula>
    </cfRule>
  </conditionalFormatting>
  <conditionalFormatting sqref="H1457">
    <cfRule type="expression" dxfId="30" priority="3542">
      <formula>$L1457=0</formula>
    </cfRule>
  </conditionalFormatting>
  <conditionalFormatting sqref="I1457:K1457">
    <cfRule type="expression" dxfId="30" priority="10800">
      <formula>$L1457=0</formula>
    </cfRule>
  </conditionalFormatting>
  <conditionalFormatting sqref="J1457:K1457">
    <cfRule type="cellIs" dxfId="31" priority="47095" operator="lessThan">
      <formula>0</formula>
    </cfRule>
    <cfRule type="cellIs" dxfId="32" priority="32577" operator="lessThan">
      <formula>0</formula>
    </cfRule>
  </conditionalFormatting>
  <conditionalFormatting sqref="L1457">
    <cfRule type="expression" dxfId="30" priority="3541">
      <formula>$L1457=0</formula>
    </cfRule>
  </conditionalFormatting>
  <conditionalFormatting sqref="M1457:O1457">
    <cfRule type="expression" dxfId="30" priority="10799">
      <formula>$L1457=0</formula>
    </cfRule>
  </conditionalFormatting>
  <conditionalFormatting sqref="N1457:O1457">
    <cfRule type="cellIs" dxfId="31" priority="47094" operator="lessThan">
      <formula>0</formula>
    </cfRule>
    <cfRule type="cellIs" dxfId="32" priority="32576" operator="lessThan">
      <formula>0</formula>
    </cfRule>
  </conditionalFormatting>
  <conditionalFormatting sqref="P1457">
    <cfRule type="expression" dxfId="30" priority="3540">
      <formula>$L1457=0</formula>
    </cfRule>
  </conditionalFormatting>
  <conditionalFormatting sqref="Q1457:S1457">
    <cfRule type="expression" dxfId="30" priority="10798">
      <formula>$L1457=0</formula>
    </cfRule>
  </conditionalFormatting>
  <conditionalFormatting sqref="R1457:S1457">
    <cfRule type="cellIs" dxfId="31" priority="47093" operator="lessThan">
      <formula>0</formula>
    </cfRule>
    <cfRule type="cellIs" dxfId="32" priority="32575" operator="lessThan">
      <formula>0</formula>
    </cfRule>
  </conditionalFormatting>
  <conditionalFormatting sqref="T1457">
    <cfRule type="expression" dxfId="30" priority="3539">
      <formula>$L1457=0</formula>
    </cfRule>
  </conditionalFormatting>
  <conditionalFormatting sqref="U1457:W1457">
    <cfRule type="expression" dxfId="30" priority="10797">
      <formula>$L1457=0</formula>
    </cfRule>
  </conditionalFormatting>
  <conditionalFormatting sqref="V1457:W1457">
    <cfRule type="cellIs" dxfId="31" priority="47092" operator="lessThan">
      <formula>0</formula>
    </cfRule>
    <cfRule type="cellIs" dxfId="32" priority="32574" operator="lessThan">
      <formula>0</formula>
    </cfRule>
  </conditionalFormatting>
  <conditionalFormatting sqref="X1457">
    <cfRule type="expression" dxfId="30" priority="3538">
      <formula>$L1457=0</formula>
    </cfRule>
  </conditionalFormatting>
  <conditionalFormatting sqref="Y1457:AA1457">
    <cfRule type="expression" dxfId="30" priority="10796">
      <formula>$L1457=0</formula>
    </cfRule>
  </conditionalFormatting>
  <conditionalFormatting sqref="Z1457:AA1457">
    <cfRule type="cellIs" dxfId="31" priority="47091" operator="lessThan">
      <formula>0</formula>
    </cfRule>
    <cfRule type="cellIs" dxfId="32" priority="32573" operator="lessThan">
      <formula>0</formula>
    </cfRule>
  </conditionalFormatting>
  <conditionalFormatting sqref="AB1457">
    <cfRule type="expression" dxfId="30" priority="3537">
      <formula>$L1457=0</formula>
    </cfRule>
  </conditionalFormatting>
  <conditionalFormatting sqref="D1458">
    <cfRule type="expression" dxfId="30" priority="18054">
      <formula>$L1458=0</formula>
    </cfRule>
  </conditionalFormatting>
  <conditionalFormatting sqref="H1458">
    <cfRule type="expression" dxfId="30" priority="18053">
      <formula>$L1458=0</formula>
    </cfRule>
  </conditionalFormatting>
  <conditionalFormatting sqref="L1458">
    <cfRule type="expression" dxfId="30" priority="18052">
      <formula>$L1458=0</formula>
    </cfRule>
  </conditionalFormatting>
  <conditionalFormatting sqref="P1458">
    <cfRule type="expression" dxfId="30" priority="18051">
      <formula>$L1458=0</formula>
    </cfRule>
  </conditionalFormatting>
  <conditionalFormatting sqref="T1458">
    <cfRule type="expression" dxfId="30" priority="18050">
      <formula>$L1458=0</formula>
    </cfRule>
  </conditionalFormatting>
  <conditionalFormatting sqref="X1458">
    <cfRule type="expression" dxfId="30" priority="18049">
      <formula>$L1458=0</formula>
    </cfRule>
  </conditionalFormatting>
  <conditionalFormatting sqref="AB1458">
    <cfRule type="expression" dxfId="30" priority="18048">
      <formula>$L1458=0</formula>
    </cfRule>
  </conditionalFormatting>
  <conditionalFormatting sqref="A1459:C1459">
    <cfRule type="expression" dxfId="30" priority="10795">
      <formula>$L1459=0</formula>
    </cfRule>
  </conditionalFormatting>
  <conditionalFormatting sqref="B1459:C1459">
    <cfRule type="cellIs" dxfId="31" priority="47090" operator="lessThan">
      <formula>0</formula>
    </cfRule>
    <cfRule type="cellIs" dxfId="32" priority="32572" operator="lessThan">
      <formula>0</formula>
    </cfRule>
  </conditionalFormatting>
  <conditionalFormatting sqref="D1459">
    <cfRule type="expression" dxfId="30" priority="3536">
      <formula>$L1459=0</formula>
    </cfRule>
  </conditionalFormatting>
  <conditionalFormatting sqref="E1459:G1459">
    <cfRule type="expression" dxfId="30" priority="10794">
      <formula>$L1459=0</formula>
    </cfRule>
  </conditionalFormatting>
  <conditionalFormatting sqref="F1459:G1459">
    <cfRule type="cellIs" dxfId="31" priority="47089" operator="lessThan">
      <formula>0</formula>
    </cfRule>
    <cfRule type="cellIs" dxfId="32" priority="32571" operator="lessThan">
      <formula>0</formula>
    </cfRule>
  </conditionalFormatting>
  <conditionalFormatting sqref="H1459">
    <cfRule type="expression" dxfId="30" priority="3535">
      <formula>$L1459=0</formula>
    </cfRule>
  </conditionalFormatting>
  <conditionalFormatting sqref="I1459:K1459">
    <cfRule type="expression" dxfId="30" priority="10793">
      <formula>$L1459=0</formula>
    </cfRule>
  </conditionalFormatting>
  <conditionalFormatting sqref="J1459:K1459">
    <cfRule type="cellIs" dxfId="31" priority="47088" operator="lessThan">
      <formula>0</formula>
    </cfRule>
    <cfRule type="cellIs" dxfId="32" priority="32570" operator="lessThan">
      <formula>0</formula>
    </cfRule>
  </conditionalFormatting>
  <conditionalFormatting sqref="L1459">
    <cfRule type="expression" dxfId="30" priority="3534">
      <formula>$L1459=0</formula>
    </cfRule>
  </conditionalFormatting>
  <conditionalFormatting sqref="M1459:O1459">
    <cfRule type="expression" dxfId="30" priority="10792">
      <formula>$L1459=0</formula>
    </cfRule>
  </conditionalFormatting>
  <conditionalFormatting sqref="N1459:O1459">
    <cfRule type="cellIs" dxfId="31" priority="47087" operator="lessThan">
      <formula>0</formula>
    </cfRule>
    <cfRule type="cellIs" dxfId="32" priority="32569" operator="lessThan">
      <formula>0</formula>
    </cfRule>
  </conditionalFormatting>
  <conditionalFormatting sqref="P1459">
    <cfRule type="expression" dxfId="30" priority="3533">
      <formula>$L1459=0</formula>
    </cfRule>
  </conditionalFormatting>
  <conditionalFormatting sqref="Q1459:S1459">
    <cfRule type="expression" dxfId="30" priority="10791">
      <formula>$L1459=0</formula>
    </cfRule>
  </conditionalFormatting>
  <conditionalFormatting sqref="R1459:S1459">
    <cfRule type="cellIs" dxfId="31" priority="47086" operator="lessThan">
      <formula>0</formula>
    </cfRule>
    <cfRule type="cellIs" dxfId="32" priority="32568" operator="lessThan">
      <formula>0</formula>
    </cfRule>
  </conditionalFormatting>
  <conditionalFormatting sqref="T1459">
    <cfRule type="expression" dxfId="30" priority="3532">
      <formula>$L1459=0</formula>
    </cfRule>
  </conditionalFormatting>
  <conditionalFormatting sqref="U1459:W1459">
    <cfRule type="expression" dxfId="30" priority="10790">
      <formula>$L1459=0</formula>
    </cfRule>
  </conditionalFormatting>
  <conditionalFormatting sqref="V1459:W1459">
    <cfRule type="cellIs" dxfId="31" priority="47085" operator="lessThan">
      <formula>0</formula>
    </cfRule>
    <cfRule type="cellIs" dxfId="32" priority="32567" operator="lessThan">
      <formula>0</formula>
    </cfRule>
  </conditionalFormatting>
  <conditionalFormatting sqref="X1459">
    <cfRule type="expression" dxfId="30" priority="3531">
      <formula>$L1459=0</formula>
    </cfRule>
  </conditionalFormatting>
  <conditionalFormatting sqref="Y1459:AA1459">
    <cfRule type="expression" dxfId="30" priority="10789">
      <formula>$L1459=0</formula>
    </cfRule>
  </conditionalFormatting>
  <conditionalFormatting sqref="Z1459:AA1459">
    <cfRule type="cellIs" dxfId="31" priority="47084" operator="lessThan">
      <formula>0</formula>
    </cfRule>
    <cfRule type="cellIs" dxfId="32" priority="32566" operator="lessThan">
      <formula>0</formula>
    </cfRule>
  </conditionalFormatting>
  <conditionalFormatting sqref="AB1459">
    <cfRule type="expression" dxfId="30" priority="3530">
      <formula>$L1459=0</formula>
    </cfRule>
  </conditionalFormatting>
  <conditionalFormatting sqref="D1460">
    <cfRule type="expression" dxfId="30" priority="18047">
      <formula>$L1460=0</formula>
    </cfRule>
  </conditionalFormatting>
  <conditionalFormatting sqref="H1460">
    <cfRule type="expression" dxfId="30" priority="18046">
      <formula>$L1460=0</formula>
    </cfRule>
  </conditionalFormatting>
  <conditionalFormatting sqref="L1460">
    <cfRule type="expression" dxfId="30" priority="18045">
      <formula>$L1460=0</formula>
    </cfRule>
  </conditionalFormatting>
  <conditionalFormatting sqref="P1460">
    <cfRule type="expression" dxfId="30" priority="18044">
      <formula>$L1460=0</formula>
    </cfRule>
  </conditionalFormatting>
  <conditionalFormatting sqref="T1460">
    <cfRule type="expression" dxfId="30" priority="18043">
      <formula>$L1460=0</formula>
    </cfRule>
  </conditionalFormatting>
  <conditionalFormatting sqref="X1460">
    <cfRule type="expression" dxfId="30" priority="18042">
      <formula>$L1460=0</formula>
    </cfRule>
  </conditionalFormatting>
  <conditionalFormatting sqref="AB1460">
    <cfRule type="expression" dxfId="30" priority="18041">
      <formula>$L1460=0</formula>
    </cfRule>
  </conditionalFormatting>
  <conditionalFormatting sqref="A1461:C1461">
    <cfRule type="expression" dxfId="30" priority="10788">
      <formula>$L1461=0</formula>
    </cfRule>
  </conditionalFormatting>
  <conditionalFormatting sqref="B1461:C1461">
    <cfRule type="cellIs" dxfId="31" priority="47083" operator="lessThan">
      <formula>0</formula>
    </cfRule>
    <cfRule type="cellIs" dxfId="32" priority="32565" operator="lessThan">
      <formula>0</formula>
    </cfRule>
  </conditionalFormatting>
  <conditionalFormatting sqref="D1461">
    <cfRule type="expression" dxfId="30" priority="3529">
      <formula>$L1461=0</formula>
    </cfRule>
  </conditionalFormatting>
  <conditionalFormatting sqref="E1461:G1461">
    <cfRule type="expression" dxfId="30" priority="10787">
      <formula>$L1461=0</formula>
    </cfRule>
  </conditionalFormatting>
  <conditionalFormatting sqref="F1461:G1461">
    <cfRule type="cellIs" dxfId="31" priority="47082" operator="lessThan">
      <formula>0</formula>
    </cfRule>
    <cfRule type="cellIs" dxfId="32" priority="32564" operator="lessThan">
      <formula>0</formula>
    </cfRule>
  </conditionalFormatting>
  <conditionalFormatting sqref="H1461">
    <cfRule type="expression" dxfId="30" priority="3528">
      <formula>$L1461=0</formula>
    </cfRule>
  </conditionalFormatting>
  <conditionalFormatting sqref="I1461:K1461">
    <cfRule type="expression" dxfId="30" priority="10786">
      <formula>$L1461=0</formula>
    </cfRule>
  </conditionalFormatting>
  <conditionalFormatting sqref="J1461:K1461">
    <cfRule type="cellIs" dxfId="31" priority="47081" operator="lessThan">
      <formula>0</formula>
    </cfRule>
    <cfRule type="cellIs" dxfId="32" priority="32563" operator="lessThan">
      <formula>0</formula>
    </cfRule>
  </conditionalFormatting>
  <conditionalFormatting sqref="L1461">
    <cfRule type="expression" dxfId="30" priority="3527">
      <formula>$L1461=0</formula>
    </cfRule>
  </conditionalFormatting>
  <conditionalFormatting sqref="M1461:O1461">
    <cfRule type="expression" dxfId="30" priority="10785">
      <formula>$L1461=0</formula>
    </cfRule>
  </conditionalFormatting>
  <conditionalFormatting sqref="N1461:O1461">
    <cfRule type="cellIs" dxfId="31" priority="47080" operator="lessThan">
      <formula>0</formula>
    </cfRule>
    <cfRule type="cellIs" dxfId="32" priority="32562" operator="lessThan">
      <formula>0</formula>
    </cfRule>
  </conditionalFormatting>
  <conditionalFormatting sqref="P1461">
    <cfRule type="expression" dxfId="30" priority="3526">
      <formula>$L1461=0</formula>
    </cfRule>
  </conditionalFormatting>
  <conditionalFormatting sqref="Q1461:S1461">
    <cfRule type="expression" dxfId="30" priority="10784">
      <formula>$L1461=0</formula>
    </cfRule>
  </conditionalFormatting>
  <conditionalFormatting sqref="R1461:S1461">
    <cfRule type="cellIs" dxfId="31" priority="47079" operator="lessThan">
      <formula>0</formula>
    </cfRule>
    <cfRule type="cellIs" dxfId="32" priority="32561" operator="lessThan">
      <formula>0</formula>
    </cfRule>
  </conditionalFormatting>
  <conditionalFormatting sqref="T1461">
    <cfRule type="expression" dxfId="30" priority="3525">
      <formula>$L1461=0</formula>
    </cfRule>
  </conditionalFormatting>
  <conditionalFormatting sqref="U1461:W1461">
    <cfRule type="expression" dxfId="30" priority="10783">
      <formula>$L1461=0</formula>
    </cfRule>
  </conditionalFormatting>
  <conditionalFormatting sqref="V1461:W1461">
    <cfRule type="cellIs" dxfId="31" priority="47078" operator="lessThan">
      <formula>0</formula>
    </cfRule>
    <cfRule type="cellIs" dxfId="32" priority="32560" operator="lessThan">
      <formula>0</formula>
    </cfRule>
  </conditionalFormatting>
  <conditionalFormatting sqref="X1461">
    <cfRule type="expression" dxfId="30" priority="3524">
      <formula>$L1461=0</formula>
    </cfRule>
  </conditionalFormatting>
  <conditionalFormatting sqref="Y1461:AA1461">
    <cfRule type="expression" dxfId="30" priority="10782">
      <formula>$L1461=0</formula>
    </cfRule>
  </conditionalFormatting>
  <conditionalFormatting sqref="Z1461:AA1461">
    <cfRule type="cellIs" dxfId="31" priority="47077" operator="lessThan">
      <formula>0</formula>
    </cfRule>
    <cfRule type="cellIs" dxfId="32" priority="32559" operator="lessThan">
      <formula>0</formula>
    </cfRule>
  </conditionalFormatting>
  <conditionalFormatting sqref="AB1461">
    <cfRule type="expression" dxfId="30" priority="3523">
      <formula>$L1461=0</formula>
    </cfRule>
  </conditionalFormatting>
  <conditionalFormatting sqref="D1462">
    <cfRule type="expression" dxfId="30" priority="18040">
      <formula>$L1462=0</formula>
    </cfRule>
  </conditionalFormatting>
  <conditionalFormatting sqref="H1462">
    <cfRule type="expression" dxfId="30" priority="18039">
      <formula>$L1462=0</formula>
    </cfRule>
  </conditionalFormatting>
  <conditionalFormatting sqref="L1462">
    <cfRule type="expression" dxfId="30" priority="18038">
      <formula>$L1462=0</formula>
    </cfRule>
  </conditionalFormatting>
  <conditionalFormatting sqref="P1462">
    <cfRule type="expression" dxfId="30" priority="18037">
      <formula>$L1462=0</formula>
    </cfRule>
  </conditionalFormatting>
  <conditionalFormatting sqref="T1462">
    <cfRule type="expression" dxfId="30" priority="18036">
      <formula>$L1462=0</formula>
    </cfRule>
  </conditionalFormatting>
  <conditionalFormatting sqref="X1462">
    <cfRule type="expression" dxfId="30" priority="18035">
      <formula>$L1462=0</formula>
    </cfRule>
  </conditionalFormatting>
  <conditionalFormatting sqref="AB1462">
    <cfRule type="expression" dxfId="30" priority="18034">
      <formula>$L1462=0</formula>
    </cfRule>
  </conditionalFormatting>
  <conditionalFormatting sqref="A1463:C1463">
    <cfRule type="expression" dxfId="30" priority="10781">
      <formula>$L1463=0</formula>
    </cfRule>
  </conditionalFormatting>
  <conditionalFormatting sqref="B1463:C1463">
    <cfRule type="cellIs" dxfId="31" priority="47076" operator="lessThan">
      <formula>0</formula>
    </cfRule>
    <cfRule type="cellIs" dxfId="32" priority="32558" operator="lessThan">
      <formula>0</formula>
    </cfRule>
  </conditionalFormatting>
  <conditionalFormatting sqref="D1463">
    <cfRule type="expression" dxfId="30" priority="3522">
      <formula>$L1463=0</formula>
    </cfRule>
  </conditionalFormatting>
  <conditionalFormatting sqref="E1463:G1463">
    <cfRule type="expression" dxfId="30" priority="10780">
      <formula>$L1463=0</formula>
    </cfRule>
  </conditionalFormatting>
  <conditionalFormatting sqref="F1463:G1463">
    <cfRule type="cellIs" dxfId="31" priority="47075" operator="lessThan">
      <formula>0</formula>
    </cfRule>
    <cfRule type="cellIs" dxfId="32" priority="32557" operator="lessThan">
      <formula>0</formula>
    </cfRule>
  </conditionalFormatting>
  <conditionalFormatting sqref="H1463">
    <cfRule type="expression" dxfId="30" priority="3521">
      <formula>$L1463=0</formula>
    </cfRule>
  </conditionalFormatting>
  <conditionalFormatting sqref="I1463:K1463">
    <cfRule type="expression" dxfId="30" priority="10779">
      <formula>$L1463=0</formula>
    </cfRule>
  </conditionalFormatting>
  <conditionalFormatting sqref="J1463:K1463">
    <cfRule type="cellIs" dxfId="31" priority="47074" operator="lessThan">
      <formula>0</formula>
    </cfRule>
    <cfRule type="cellIs" dxfId="32" priority="32556" operator="lessThan">
      <formula>0</formula>
    </cfRule>
  </conditionalFormatting>
  <conditionalFormatting sqref="L1463">
    <cfRule type="expression" dxfId="30" priority="3520">
      <formula>$L1463=0</formula>
    </cfRule>
  </conditionalFormatting>
  <conditionalFormatting sqref="M1463:O1463">
    <cfRule type="expression" dxfId="30" priority="10778">
      <formula>$L1463=0</formula>
    </cfRule>
  </conditionalFormatting>
  <conditionalFormatting sqref="N1463:O1463">
    <cfRule type="cellIs" dxfId="31" priority="47073" operator="lessThan">
      <formula>0</formula>
    </cfRule>
    <cfRule type="cellIs" dxfId="32" priority="32555" operator="lessThan">
      <formula>0</formula>
    </cfRule>
  </conditionalFormatting>
  <conditionalFormatting sqref="P1463">
    <cfRule type="expression" dxfId="30" priority="3519">
      <formula>$L1463=0</formula>
    </cfRule>
  </conditionalFormatting>
  <conditionalFormatting sqref="Q1463:S1463">
    <cfRule type="expression" dxfId="30" priority="10777">
      <formula>$L1463=0</formula>
    </cfRule>
  </conditionalFormatting>
  <conditionalFormatting sqref="R1463:S1463">
    <cfRule type="cellIs" dxfId="31" priority="47072" operator="lessThan">
      <formula>0</formula>
    </cfRule>
    <cfRule type="cellIs" dxfId="32" priority="32554" operator="lessThan">
      <formula>0</formula>
    </cfRule>
  </conditionalFormatting>
  <conditionalFormatting sqref="T1463">
    <cfRule type="expression" dxfId="30" priority="3518">
      <formula>$L1463=0</formula>
    </cfRule>
  </conditionalFormatting>
  <conditionalFormatting sqref="U1463:W1463">
    <cfRule type="expression" dxfId="30" priority="10776">
      <formula>$L1463=0</formula>
    </cfRule>
  </conditionalFormatting>
  <conditionalFormatting sqref="V1463:W1463">
    <cfRule type="cellIs" dxfId="31" priority="47071" operator="lessThan">
      <formula>0</formula>
    </cfRule>
    <cfRule type="cellIs" dxfId="32" priority="32553" operator="lessThan">
      <formula>0</formula>
    </cfRule>
  </conditionalFormatting>
  <conditionalFormatting sqref="X1463">
    <cfRule type="expression" dxfId="30" priority="3517">
      <formula>$L1463=0</formula>
    </cfRule>
  </conditionalFormatting>
  <conditionalFormatting sqref="Y1463:AA1463">
    <cfRule type="expression" dxfId="30" priority="10775">
      <formula>$L1463=0</formula>
    </cfRule>
  </conditionalFormatting>
  <conditionalFormatting sqref="Z1463:AA1463">
    <cfRule type="cellIs" dxfId="31" priority="47070" operator="lessThan">
      <formula>0</formula>
    </cfRule>
    <cfRule type="cellIs" dxfId="32" priority="32552" operator="lessThan">
      <formula>0</formula>
    </cfRule>
  </conditionalFormatting>
  <conditionalFormatting sqref="AB1463">
    <cfRule type="expression" dxfId="30" priority="3516">
      <formula>$L1463=0</formula>
    </cfRule>
  </conditionalFormatting>
  <conditionalFormatting sqref="D1464">
    <cfRule type="expression" dxfId="30" priority="18033">
      <formula>$L1464=0</formula>
    </cfRule>
  </conditionalFormatting>
  <conditionalFormatting sqref="H1464">
    <cfRule type="expression" dxfId="30" priority="18032">
      <formula>$L1464=0</formula>
    </cfRule>
  </conditionalFormatting>
  <conditionalFormatting sqref="L1464">
    <cfRule type="expression" dxfId="30" priority="18031">
      <formula>$L1464=0</formula>
    </cfRule>
  </conditionalFormatting>
  <conditionalFormatting sqref="P1464">
    <cfRule type="expression" dxfId="30" priority="18030">
      <formula>$L1464=0</formula>
    </cfRule>
  </conditionalFormatting>
  <conditionalFormatting sqref="T1464">
    <cfRule type="expression" dxfId="30" priority="18029">
      <formula>$L1464=0</formula>
    </cfRule>
  </conditionalFormatting>
  <conditionalFormatting sqref="X1464">
    <cfRule type="expression" dxfId="30" priority="18028">
      <formula>$L1464=0</formula>
    </cfRule>
  </conditionalFormatting>
  <conditionalFormatting sqref="AB1464">
    <cfRule type="expression" dxfId="30" priority="18027">
      <formula>$L1464=0</formula>
    </cfRule>
  </conditionalFormatting>
  <conditionalFormatting sqref="A1465:C1465">
    <cfRule type="expression" dxfId="30" priority="10774">
      <formula>$L1465=0</formula>
    </cfRule>
  </conditionalFormatting>
  <conditionalFormatting sqref="B1465:C1465">
    <cfRule type="cellIs" dxfId="31" priority="47069" operator="lessThan">
      <formula>0</formula>
    </cfRule>
    <cfRule type="cellIs" dxfId="32" priority="32551" operator="lessThan">
      <formula>0</formula>
    </cfRule>
  </conditionalFormatting>
  <conditionalFormatting sqref="D1465">
    <cfRule type="expression" dxfId="30" priority="3515">
      <formula>$L1465=0</formula>
    </cfRule>
  </conditionalFormatting>
  <conditionalFormatting sqref="E1465:G1465">
    <cfRule type="expression" dxfId="30" priority="10773">
      <formula>$L1465=0</formula>
    </cfRule>
  </conditionalFormatting>
  <conditionalFormatting sqref="F1465:G1465">
    <cfRule type="cellIs" dxfId="31" priority="47068" operator="lessThan">
      <formula>0</formula>
    </cfRule>
    <cfRule type="cellIs" dxfId="32" priority="32550" operator="lessThan">
      <formula>0</formula>
    </cfRule>
  </conditionalFormatting>
  <conditionalFormatting sqref="H1465">
    <cfRule type="expression" dxfId="30" priority="3514">
      <formula>$L1465=0</formula>
    </cfRule>
  </conditionalFormatting>
  <conditionalFormatting sqref="I1465:K1465">
    <cfRule type="expression" dxfId="30" priority="10772">
      <formula>$L1465=0</formula>
    </cfRule>
  </conditionalFormatting>
  <conditionalFormatting sqref="J1465:K1465">
    <cfRule type="cellIs" dxfId="31" priority="47067" operator="lessThan">
      <formula>0</formula>
    </cfRule>
    <cfRule type="cellIs" dxfId="32" priority="32549" operator="lessThan">
      <formula>0</formula>
    </cfRule>
  </conditionalFormatting>
  <conditionalFormatting sqref="L1465">
    <cfRule type="expression" dxfId="30" priority="3513">
      <formula>$L1465=0</formula>
    </cfRule>
  </conditionalFormatting>
  <conditionalFormatting sqref="M1465:O1465">
    <cfRule type="expression" dxfId="30" priority="10771">
      <formula>$L1465=0</formula>
    </cfRule>
  </conditionalFormatting>
  <conditionalFormatting sqref="N1465:O1465">
    <cfRule type="cellIs" dxfId="31" priority="47066" operator="lessThan">
      <formula>0</formula>
    </cfRule>
    <cfRule type="cellIs" dxfId="32" priority="32548" operator="lessThan">
      <formula>0</formula>
    </cfRule>
  </conditionalFormatting>
  <conditionalFormatting sqref="P1465">
    <cfRule type="expression" dxfId="30" priority="3512">
      <formula>$L1465=0</formula>
    </cfRule>
  </conditionalFormatting>
  <conditionalFormatting sqref="Q1465:S1465">
    <cfRule type="expression" dxfId="30" priority="10770">
      <formula>$L1465=0</formula>
    </cfRule>
  </conditionalFormatting>
  <conditionalFormatting sqref="R1465:S1465">
    <cfRule type="cellIs" dxfId="31" priority="47065" operator="lessThan">
      <formula>0</formula>
    </cfRule>
    <cfRule type="cellIs" dxfId="32" priority="32547" operator="lessThan">
      <formula>0</formula>
    </cfRule>
  </conditionalFormatting>
  <conditionalFormatting sqref="T1465">
    <cfRule type="expression" dxfId="30" priority="3511">
      <formula>$L1465=0</formula>
    </cfRule>
  </conditionalFormatting>
  <conditionalFormatting sqref="U1465:W1465">
    <cfRule type="expression" dxfId="30" priority="10769">
      <formula>$L1465=0</formula>
    </cfRule>
  </conditionalFormatting>
  <conditionalFormatting sqref="V1465:W1465">
    <cfRule type="cellIs" dxfId="31" priority="47064" operator="lessThan">
      <formula>0</formula>
    </cfRule>
    <cfRule type="cellIs" dxfId="32" priority="32546" operator="lessThan">
      <formula>0</formula>
    </cfRule>
  </conditionalFormatting>
  <conditionalFormatting sqref="X1465">
    <cfRule type="expression" dxfId="30" priority="3510">
      <formula>$L1465=0</formula>
    </cfRule>
  </conditionalFormatting>
  <conditionalFormatting sqref="Y1465:AA1465">
    <cfRule type="expression" dxfId="30" priority="10768">
      <formula>$L1465=0</formula>
    </cfRule>
  </conditionalFormatting>
  <conditionalFormatting sqref="Z1465:AA1465">
    <cfRule type="cellIs" dxfId="31" priority="47063" operator="lessThan">
      <formula>0</formula>
    </cfRule>
    <cfRule type="cellIs" dxfId="32" priority="32545" operator="lessThan">
      <formula>0</formula>
    </cfRule>
  </conditionalFormatting>
  <conditionalFormatting sqref="AB1465">
    <cfRule type="expression" dxfId="30" priority="3509">
      <formula>$L1465=0</formula>
    </cfRule>
  </conditionalFormatting>
  <conditionalFormatting sqref="D1466">
    <cfRule type="expression" dxfId="30" priority="18026">
      <formula>$L1466=0</formula>
    </cfRule>
  </conditionalFormatting>
  <conditionalFormatting sqref="H1466">
    <cfRule type="expression" dxfId="30" priority="18025">
      <formula>$L1466=0</formula>
    </cfRule>
  </conditionalFormatting>
  <conditionalFormatting sqref="L1466">
    <cfRule type="expression" dxfId="30" priority="18024">
      <formula>$L1466=0</formula>
    </cfRule>
  </conditionalFormatting>
  <conditionalFormatting sqref="P1466">
    <cfRule type="expression" dxfId="30" priority="18023">
      <formula>$L1466=0</formula>
    </cfRule>
  </conditionalFormatting>
  <conditionalFormatting sqref="T1466">
    <cfRule type="expression" dxfId="30" priority="18022">
      <formula>$L1466=0</formula>
    </cfRule>
  </conditionalFormatting>
  <conditionalFormatting sqref="X1466">
    <cfRule type="expression" dxfId="30" priority="18021">
      <formula>$L1466=0</formula>
    </cfRule>
  </conditionalFormatting>
  <conditionalFormatting sqref="AB1466">
    <cfRule type="expression" dxfId="30" priority="18020">
      <formula>$L1466=0</formula>
    </cfRule>
  </conditionalFormatting>
  <conditionalFormatting sqref="A1467:C1467">
    <cfRule type="expression" dxfId="30" priority="10767">
      <formula>$L1467=0</formula>
    </cfRule>
  </conditionalFormatting>
  <conditionalFormatting sqref="B1467:C1467">
    <cfRule type="cellIs" dxfId="31" priority="47062" operator="lessThan">
      <formula>0</formula>
    </cfRule>
    <cfRule type="cellIs" dxfId="32" priority="32544" operator="lessThan">
      <formula>0</formula>
    </cfRule>
  </conditionalFormatting>
  <conditionalFormatting sqref="D1467">
    <cfRule type="expression" dxfId="30" priority="3508">
      <formula>$L1467=0</formula>
    </cfRule>
  </conditionalFormatting>
  <conditionalFormatting sqref="E1467:G1467">
    <cfRule type="expression" dxfId="30" priority="10766">
      <formula>$L1467=0</formula>
    </cfRule>
  </conditionalFormatting>
  <conditionalFormatting sqref="F1467:G1467">
    <cfRule type="cellIs" dxfId="31" priority="47061" operator="lessThan">
      <formula>0</formula>
    </cfRule>
    <cfRule type="cellIs" dxfId="32" priority="32543" operator="lessThan">
      <formula>0</formula>
    </cfRule>
  </conditionalFormatting>
  <conditionalFormatting sqref="H1467">
    <cfRule type="expression" dxfId="30" priority="3507">
      <formula>$L1467=0</formula>
    </cfRule>
  </conditionalFormatting>
  <conditionalFormatting sqref="I1467:K1467">
    <cfRule type="expression" dxfId="30" priority="10765">
      <formula>$L1467=0</formula>
    </cfRule>
  </conditionalFormatting>
  <conditionalFormatting sqref="J1467:K1467">
    <cfRule type="cellIs" dxfId="31" priority="47060" operator="lessThan">
      <formula>0</formula>
    </cfRule>
    <cfRule type="cellIs" dxfId="32" priority="32542" operator="lessThan">
      <formula>0</formula>
    </cfRule>
  </conditionalFormatting>
  <conditionalFormatting sqref="L1467">
    <cfRule type="expression" dxfId="30" priority="3506">
      <formula>$L1467=0</formula>
    </cfRule>
  </conditionalFormatting>
  <conditionalFormatting sqref="M1467:O1467">
    <cfRule type="expression" dxfId="30" priority="10764">
      <formula>$L1467=0</formula>
    </cfRule>
  </conditionalFormatting>
  <conditionalFormatting sqref="N1467:O1467">
    <cfRule type="cellIs" dxfId="31" priority="47059" operator="lessThan">
      <formula>0</formula>
    </cfRule>
    <cfRule type="cellIs" dxfId="32" priority="32541" operator="lessThan">
      <formula>0</formula>
    </cfRule>
  </conditionalFormatting>
  <conditionalFormatting sqref="P1467">
    <cfRule type="expression" dxfId="30" priority="3505">
      <formula>$L1467=0</formula>
    </cfRule>
  </conditionalFormatting>
  <conditionalFormatting sqref="Q1467:S1467">
    <cfRule type="expression" dxfId="30" priority="10763">
      <formula>$L1467=0</formula>
    </cfRule>
  </conditionalFormatting>
  <conditionalFormatting sqref="R1467:S1467">
    <cfRule type="cellIs" dxfId="31" priority="47058" operator="lessThan">
      <formula>0</formula>
    </cfRule>
    <cfRule type="cellIs" dxfId="32" priority="32540" operator="lessThan">
      <formula>0</formula>
    </cfRule>
  </conditionalFormatting>
  <conditionalFormatting sqref="T1467">
    <cfRule type="expression" dxfId="30" priority="3504">
      <formula>$L1467=0</formula>
    </cfRule>
  </conditionalFormatting>
  <conditionalFormatting sqref="U1467:W1467">
    <cfRule type="expression" dxfId="30" priority="10762">
      <formula>$L1467=0</formula>
    </cfRule>
  </conditionalFormatting>
  <conditionalFormatting sqref="V1467:W1467">
    <cfRule type="cellIs" dxfId="31" priority="47057" operator="lessThan">
      <formula>0</formula>
    </cfRule>
    <cfRule type="cellIs" dxfId="32" priority="32539" operator="lessThan">
      <formula>0</formula>
    </cfRule>
  </conditionalFormatting>
  <conditionalFormatting sqref="X1467">
    <cfRule type="expression" dxfId="30" priority="3503">
      <formula>$L1467=0</formula>
    </cfRule>
  </conditionalFormatting>
  <conditionalFormatting sqref="Y1467:AA1467">
    <cfRule type="expression" dxfId="30" priority="10761">
      <formula>$L1467=0</formula>
    </cfRule>
  </conditionalFormatting>
  <conditionalFormatting sqref="Z1467:AA1467">
    <cfRule type="cellIs" dxfId="31" priority="47056" operator="lessThan">
      <formula>0</formula>
    </cfRule>
    <cfRule type="cellIs" dxfId="32" priority="32538" operator="lessThan">
      <formula>0</formula>
    </cfRule>
  </conditionalFormatting>
  <conditionalFormatting sqref="AB1467">
    <cfRule type="expression" dxfId="30" priority="3502">
      <formula>$L1467=0</formula>
    </cfRule>
  </conditionalFormatting>
  <conditionalFormatting sqref="D1468">
    <cfRule type="expression" dxfId="30" priority="18019">
      <formula>$L1468=0</formula>
    </cfRule>
  </conditionalFormatting>
  <conditionalFormatting sqref="H1468">
    <cfRule type="expression" dxfId="30" priority="18018">
      <formula>$L1468=0</formula>
    </cfRule>
  </conditionalFormatting>
  <conditionalFormatting sqref="L1468">
    <cfRule type="expression" dxfId="30" priority="18017">
      <formula>$L1468=0</formula>
    </cfRule>
  </conditionalFormatting>
  <conditionalFormatting sqref="P1468">
    <cfRule type="expression" dxfId="30" priority="18016">
      <formula>$L1468=0</formula>
    </cfRule>
  </conditionalFormatting>
  <conditionalFormatting sqref="T1468">
    <cfRule type="expression" dxfId="30" priority="18015">
      <formula>$L1468=0</formula>
    </cfRule>
  </conditionalFormatting>
  <conditionalFormatting sqref="X1468">
    <cfRule type="expression" dxfId="30" priority="18014">
      <formula>$L1468=0</formula>
    </cfRule>
  </conditionalFormatting>
  <conditionalFormatting sqref="AB1468">
    <cfRule type="expression" dxfId="30" priority="18013">
      <formula>$L1468=0</formula>
    </cfRule>
  </conditionalFormatting>
  <conditionalFormatting sqref="A1469:C1469">
    <cfRule type="expression" dxfId="30" priority="10760">
      <formula>$L1469=0</formula>
    </cfRule>
  </conditionalFormatting>
  <conditionalFormatting sqref="B1469:C1469">
    <cfRule type="cellIs" dxfId="31" priority="47055" operator="lessThan">
      <formula>0</formula>
    </cfRule>
    <cfRule type="cellIs" dxfId="32" priority="32537" operator="lessThan">
      <formula>0</formula>
    </cfRule>
  </conditionalFormatting>
  <conditionalFormatting sqref="D1469">
    <cfRule type="expression" dxfId="30" priority="3501">
      <formula>$L1469=0</formula>
    </cfRule>
  </conditionalFormatting>
  <conditionalFormatting sqref="E1469:G1469">
    <cfRule type="expression" dxfId="30" priority="10759">
      <formula>$L1469=0</formula>
    </cfRule>
  </conditionalFormatting>
  <conditionalFormatting sqref="F1469:G1469">
    <cfRule type="cellIs" dxfId="31" priority="47054" operator="lessThan">
      <formula>0</formula>
    </cfRule>
    <cfRule type="cellIs" dxfId="32" priority="32536" operator="lessThan">
      <formula>0</formula>
    </cfRule>
  </conditionalFormatting>
  <conditionalFormatting sqref="H1469">
    <cfRule type="expression" dxfId="30" priority="3500">
      <formula>$L1469=0</formula>
    </cfRule>
  </conditionalFormatting>
  <conditionalFormatting sqref="I1469:K1469">
    <cfRule type="expression" dxfId="30" priority="10758">
      <formula>$L1469=0</formula>
    </cfRule>
  </conditionalFormatting>
  <conditionalFormatting sqref="J1469:K1469">
    <cfRule type="cellIs" dxfId="31" priority="47053" operator="lessThan">
      <formula>0</formula>
    </cfRule>
    <cfRule type="cellIs" dxfId="32" priority="32535" operator="lessThan">
      <formula>0</formula>
    </cfRule>
  </conditionalFormatting>
  <conditionalFormatting sqref="L1469">
    <cfRule type="expression" dxfId="30" priority="3499">
      <formula>$L1469=0</formula>
    </cfRule>
  </conditionalFormatting>
  <conditionalFormatting sqref="M1469:O1469">
    <cfRule type="expression" dxfId="30" priority="10757">
      <formula>$L1469=0</formula>
    </cfRule>
  </conditionalFormatting>
  <conditionalFormatting sqref="N1469:O1469">
    <cfRule type="cellIs" dxfId="31" priority="47052" operator="lessThan">
      <formula>0</formula>
    </cfRule>
    <cfRule type="cellIs" dxfId="32" priority="32534" operator="lessThan">
      <formula>0</formula>
    </cfRule>
  </conditionalFormatting>
  <conditionalFormatting sqref="P1469">
    <cfRule type="expression" dxfId="30" priority="3498">
      <formula>$L1469=0</formula>
    </cfRule>
  </conditionalFormatting>
  <conditionalFormatting sqref="Q1469:S1469">
    <cfRule type="expression" dxfId="30" priority="10756">
      <formula>$L1469=0</formula>
    </cfRule>
  </conditionalFormatting>
  <conditionalFormatting sqref="R1469:S1469">
    <cfRule type="cellIs" dxfId="31" priority="47051" operator="lessThan">
      <formula>0</formula>
    </cfRule>
    <cfRule type="cellIs" dxfId="32" priority="32533" operator="lessThan">
      <formula>0</formula>
    </cfRule>
  </conditionalFormatting>
  <conditionalFormatting sqref="T1469">
    <cfRule type="expression" dxfId="30" priority="3497">
      <formula>$L1469=0</formula>
    </cfRule>
  </conditionalFormatting>
  <conditionalFormatting sqref="U1469:W1469">
    <cfRule type="expression" dxfId="30" priority="10755">
      <formula>$L1469=0</formula>
    </cfRule>
  </conditionalFormatting>
  <conditionalFormatting sqref="V1469:W1469">
    <cfRule type="cellIs" dxfId="31" priority="47050" operator="lessThan">
      <formula>0</formula>
    </cfRule>
    <cfRule type="cellIs" dxfId="32" priority="32532" operator="lessThan">
      <formula>0</formula>
    </cfRule>
  </conditionalFormatting>
  <conditionalFormatting sqref="X1469">
    <cfRule type="expression" dxfId="30" priority="3496">
      <formula>$L1469=0</formula>
    </cfRule>
  </conditionalFormatting>
  <conditionalFormatting sqref="Y1469:AA1469">
    <cfRule type="expression" dxfId="30" priority="10754">
      <formula>$L1469=0</formula>
    </cfRule>
  </conditionalFormatting>
  <conditionalFormatting sqref="Z1469:AA1469">
    <cfRule type="cellIs" dxfId="31" priority="47049" operator="lessThan">
      <formula>0</formula>
    </cfRule>
    <cfRule type="cellIs" dxfId="32" priority="32531" operator="lessThan">
      <formula>0</formula>
    </cfRule>
  </conditionalFormatting>
  <conditionalFormatting sqref="AB1469">
    <cfRule type="expression" dxfId="30" priority="3495">
      <formula>$L1469=0</formula>
    </cfRule>
  </conditionalFormatting>
  <conditionalFormatting sqref="D1470">
    <cfRule type="expression" dxfId="30" priority="18012">
      <formula>$L1470=0</formula>
    </cfRule>
  </conditionalFormatting>
  <conditionalFormatting sqref="H1470">
    <cfRule type="expression" dxfId="30" priority="18011">
      <formula>$L1470=0</formula>
    </cfRule>
  </conditionalFormatting>
  <conditionalFormatting sqref="L1470">
    <cfRule type="expression" dxfId="30" priority="18010">
      <formula>$L1470=0</formula>
    </cfRule>
  </conditionalFormatting>
  <conditionalFormatting sqref="P1470">
    <cfRule type="expression" dxfId="30" priority="18009">
      <formula>$L1470=0</formula>
    </cfRule>
  </conditionalFormatting>
  <conditionalFormatting sqref="T1470">
    <cfRule type="expression" dxfId="30" priority="18008">
      <formula>$L1470=0</formula>
    </cfRule>
  </conditionalFormatting>
  <conditionalFormatting sqref="X1470">
    <cfRule type="expression" dxfId="30" priority="18007">
      <formula>$L1470=0</formula>
    </cfRule>
  </conditionalFormatting>
  <conditionalFormatting sqref="AB1470">
    <cfRule type="expression" dxfId="30" priority="18006">
      <formula>$L1470=0</formula>
    </cfRule>
  </conditionalFormatting>
  <conditionalFormatting sqref="A1471:C1471">
    <cfRule type="expression" dxfId="30" priority="10753">
      <formula>$L1471=0</formula>
    </cfRule>
  </conditionalFormatting>
  <conditionalFormatting sqref="B1471:C1471">
    <cfRule type="cellIs" dxfId="31" priority="47048" operator="lessThan">
      <formula>0</formula>
    </cfRule>
    <cfRule type="cellIs" dxfId="32" priority="32530" operator="lessThan">
      <formula>0</formula>
    </cfRule>
  </conditionalFormatting>
  <conditionalFormatting sqref="D1471">
    <cfRule type="expression" dxfId="30" priority="3494">
      <formula>$L1471=0</formula>
    </cfRule>
  </conditionalFormatting>
  <conditionalFormatting sqref="E1471:G1471">
    <cfRule type="expression" dxfId="30" priority="10752">
      <formula>$L1471=0</formula>
    </cfRule>
  </conditionalFormatting>
  <conditionalFormatting sqref="F1471:G1471">
    <cfRule type="cellIs" dxfId="31" priority="47047" operator="lessThan">
      <formula>0</formula>
    </cfRule>
    <cfRule type="cellIs" dxfId="32" priority="32529" operator="lessThan">
      <formula>0</formula>
    </cfRule>
  </conditionalFormatting>
  <conditionalFormatting sqref="H1471">
    <cfRule type="expression" dxfId="30" priority="3493">
      <formula>$L1471=0</formula>
    </cfRule>
  </conditionalFormatting>
  <conditionalFormatting sqref="I1471:K1471">
    <cfRule type="expression" dxfId="30" priority="10751">
      <formula>$L1471=0</formula>
    </cfRule>
  </conditionalFormatting>
  <conditionalFormatting sqref="J1471:K1471">
    <cfRule type="cellIs" dxfId="31" priority="47046" operator="lessThan">
      <formula>0</formula>
    </cfRule>
    <cfRule type="cellIs" dxfId="32" priority="32528" operator="lessThan">
      <formula>0</formula>
    </cfRule>
  </conditionalFormatting>
  <conditionalFormatting sqref="L1471">
    <cfRule type="expression" dxfId="30" priority="3492">
      <formula>$L1471=0</formula>
    </cfRule>
  </conditionalFormatting>
  <conditionalFormatting sqref="M1471:O1471">
    <cfRule type="expression" dxfId="30" priority="10750">
      <formula>$L1471=0</formula>
    </cfRule>
  </conditionalFormatting>
  <conditionalFormatting sqref="N1471:O1471">
    <cfRule type="cellIs" dxfId="31" priority="47045" operator="lessThan">
      <formula>0</formula>
    </cfRule>
    <cfRule type="cellIs" dxfId="32" priority="32527" operator="lessThan">
      <formula>0</formula>
    </cfRule>
  </conditionalFormatting>
  <conditionalFormatting sqref="P1471">
    <cfRule type="expression" dxfId="30" priority="3491">
      <formula>$L1471=0</formula>
    </cfRule>
  </conditionalFormatting>
  <conditionalFormatting sqref="Q1471:S1471">
    <cfRule type="expression" dxfId="30" priority="10749">
      <formula>$L1471=0</formula>
    </cfRule>
  </conditionalFormatting>
  <conditionalFormatting sqref="R1471:S1471">
    <cfRule type="cellIs" dxfId="31" priority="47044" operator="lessThan">
      <formula>0</formula>
    </cfRule>
    <cfRule type="cellIs" dxfId="32" priority="32526" operator="lessThan">
      <formula>0</formula>
    </cfRule>
  </conditionalFormatting>
  <conditionalFormatting sqref="T1471">
    <cfRule type="expression" dxfId="30" priority="3490">
      <formula>$L1471=0</formula>
    </cfRule>
  </conditionalFormatting>
  <conditionalFormatting sqref="U1471:W1471">
    <cfRule type="expression" dxfId="30" priority="10748">
      <formula>$L1471=0</formula>
    </cfRule>
  </conditionalFormatting>
  <conditionalFormatting sqref="V1471:W1471">
    <cfRule type="cellIs" dxfId="31" priority="47043" operator="lessThan">
      <formula>0</formula>
    </cfRule>
    <cfRule type="cellIs" dxfId="32" priority="32525" operator="lessThan">
      <formula>0</formula>
    </cfRule>
  </conditionalFormatting>
  <conditionalFormatting sqref="X1471">
    <cfRule type="expression" dxfId="30" priority="3489">
      <formula>$L1471=0</formula>
    </cfRule>
  </conditionalFormatting>
  <conditionalFormatting sqref="Y1471:AA1471">
    <cfRule type="expression" dxfId="30" priority="10747">
      <formula>$L1471=0</formula>
    </cfRule>
  </conditionalFormatting>
  <conditionalFormatting sqref="Z1471:AA1471">
    <cfRule type="cellIs" dxfId="31" priority="47042" operator="lessThan">
      <formula>0</formula>
    </cfRule>
    <cfRule type="cellIs" dxfId="32" priority="32524" operator="lessThan">
      <formula>0</formula>
    </cfRule>
  </conditionalFormatting>
  <conditionalFormatting sqref="AB1471">
    <cfRule type="expression" dxfId="30" priority="3488">
      <formula>$L1471=0</formula>
    </cfRule>
  </conditionalFormatting>
  <conditionalFormatting sqref="D1472">
    <cfRule type="expression" dxfId="30" priority="18005">
      <formula>$L1472=0</formula>
    </cfRule>
  </conditionalFormatting>
  <conditionalFormatting sqref="H1472">
    <cfRule type="expression" dxfId="30" priority="18004">
      <formula>$L1472=0</formula>
    </cfRule>
  </conditionalFormatting>
  <conditionalFormatting sqref="L1472">
    <cfRule type="expression" dxfId="30" priority="18003">
      <formula>$L1472=0</formula>
    </cfRule>
  </conditionalFormatting>
  <conditionalFormatting sqref="P1472">
    <cfRule type="expression" dxfId="30" priority="18002">
      <formula>$L1472=0</formula>
    </cfRule>
  </conditionalFormatting>
  <conditionalFormatting sqref="T1472">
    <cfRule type="expression" dxfId="30" priority="18001">
      <formula>$L1472=0</formula>
    </cfRule>
  </conditionalFormatting>
  <conditionalFormatting sqref="X1472">
    <cfRule type="expression" dxfId="30" priority="18000">
      <formula>$L1472=0</formula>
    </cfRule>
  </conditionalFormatting>
  <conditionalFormatting sqref="AB1472">
    <cfRule type="expression" dxfId="30" priority="17999">
      <formula>$L1472=0</formula>
    </cfRule>
  </conditionalFormatting>
  <conditionalFormatting sqref="A1473:C1473">
    <cfRule type="expression" dxfId="30" priority="10746">
      <formula>$L1473=0</formula>
    </cfRule>
  </conditionalFormatting>
  <conditionalFormatting sqref="B1473:C1473">
    <cfRule type="cellIs" dxfId="31" priority="47041" operator="lessThan">
      <formula>0</formula>
    </cfRule>
    <cfRule type="cellIs" dxfId="32" priority="32523" operator="lessThan">
      <formula>0</formula>
    </cfRule>
  </conditionalFormatting>
  <conditionalFormatting sqref="D1473">
    <cfRule type="expression" dxfId="30" priority="3487">
      <formula>$L1473=0</formula>
    </cfRule>
  </conditionalFormatting>
  <conditionalFormatting sqref="E1473:G1473">
    <cfRule type="expression" dxfId="30" priority="10745">
      <formula>$L1473=0</formula>
    </cfRule>
  </conditionalFormatting>
  <conditionalFormatting sqref="F1473:G1473">
    <cfRule type="cellIs" dxfId="31" priority="47040" operator="lessThan">
      <formula>0</formula>
    </cfRule>
    <cfRule type="cellIs" dxfId="32" priority="32522" operator="lessThan">
      <formula>0</formula>
    </cfRule>
  </conditionalFormatting>
  <conditionalFormatting sqref="H1473">
    <cfRule type="expression" dxfId="30" priority="3486">
      <formula>$L1473=0</formula>
    </cfRule>
  </conditionalFormatting>
  <conditionalFormatting sqref="I1473:K1473">
    <cfRule type="expression" dxfId="30" priority="10744">
      <formula>$L1473=0</formula>
    </cfRule>
  </conditionalFormatting>
  <conditionalFormatting sqref="J1473:K1473">
    <cfRule type="cellIs" dxfId="31" priority="47039" operator="lessThan">
      <formula>0</formula>
    </cfRule>
    <cfRule type="cellIs" dxfId="32" priority="32521" operator="lessThan">
      <formula>0</formula>
    </cfRule>
  </conditionalFormatting>
  <conditionalFormatting sqref="L1473">
    <cfRule type="expression" dxfId="30" priority="3485">
      <formula>$L1473=0</formula>
    </cfRule>
  </conditionalFormatting>
  <conditionalFormatting sqref="M1473:O1473">
    <cfRule type="expression" dxfId="30" priority="10743">
      <formula>$L1473=0</formula>
    </cfRule>
  </conditionalFormatting>
  <conditionalFormatting sqref="N1473:O1473">
    <cfRule type="cellIs" dxfId="31" priority="47038" operator="lessThan">
      <formula>0</formula>
    </cfRule>
    <cfRule type="cellIs" dxfId="32" priority="32520" operator="lessThan">
      <formula>0</formula>
    </cfRule>
  </conditionalFormatting>
  <conditionalFormatting sqref="P1473">
    <cfRule type="expression" dxfId="30" priority="3484">
      <formula>$L1473=0</formula>
    </cfRule>
  </conditionalFormatting>
  <conditionalFormatting sqref="Q1473:S1473">
    <cfRule type="expression" dxfId="30" priority="10742">
      <formula>$L1473=0</formula>
    </cfRule>
  </conditionalFormatting>
  <conditionalFormatting sqref="R1473:S1473">
    <cfRule type="cellIs" dxfId="31" priority="47037" operator="lessThan">
      <formula>0</formula>
    </cfRule>
    <cfRule type="cellIs" dxfId="32" priority="32519" operator="lessThan">
      <formula>0</formula>
    </cfRule>
  </conditionalFormatting>
  <conditionalFormatting sqref="T1473">
    <cfRule type="expression" dxfId="30" priority="3483">
      <formula>$L1473=0</formula>
    </cfRule>
  </conditionalFormatting>
  <conditionalFormatting sqref="U1473:W1473">
    <cfRule type="expression" dxfId="30" priority="10741">
      <formula>$L1473=0</formula>
    </cfRule>
  </conditionalFormatting>
  <conditionalFormatting sqref="V1473:W1473">
    <cfRule type="cellIs" dxfId="31" priority="47036" operator="lessThan">
      <formula>0</formula>
    </cfRule>
    <cfRule type="cellIs" dxfId="32" priority="32518" operator="lessThan">
      <formula>0</formula>
    </cfRule>
  </conditionalFormatting>
  <conditionalFormatting sqref="X1473">
    <cfRule type="expression" dxfId="30" priority="3482">
      <formula>$L1473=0</formula>
    </cfRule>
  </conditionalFormatting>
  <conditionalFormatting sqref="Y1473:AA1473">
    <cfRule type="expression" dxfId="30" priority="10740">
      <formula>$L1473=0</formula>
    </cfRule>
  </conditionalFormatting>
  <conditionalFormatting sqref="Z1473:AA1473">
    <cfRule type="cellIs" dxfId="31" priority="47035" operator="lessThan">
      <formula>0</formula>
    </cfRule>
    <cfRule type="cellIs" dxfId="32" priority="32517" operator="lessThan">
      <formula>0</formula>
    </cfRule>
  </conditionalFormatting>
  <conditionalFormatting sqref="AB1473">
    <cfRule type="expression" dxfId="30" priority="3481">
      <formula>$L1473=0</formula>
    </cfRule>
  </conditionalFormatting>
  <conditionalFormatting sqref="D1474">
    <cfRule type="expression" dxfId="30" priority="17998">
      <formula>$L1474=0</formula>
    </cfRule>
  </conditionalFormatting>
  <conditionalFormatting sqref="H1474">
    <cfRule type="expression" dxfId="30" priority="17997">
      <formula>$L1474=0</formula>
    </cfRule>
  </conditionalFormatting>
  <conditionalFormatting sqref="L1474">
    <cfRule type="expression" dxfId="30" priority="17996">
      <formula>$L1474=0</formula>
    </cfRule>
  </conditionalFormatting>
  <conditionalFormatting sqref="P1474">
    <cfRule type="expression" dxfId="30" priority="17995">
      <formula>$L1474=0</formula>
    </cfRule>
  </conditionalFormatting>
  <conditionalFormatting sqref="T1474">
    <cfRule type="expression" dxfId="30" priority="17994">
      <formula>$L1474=0</formula>
    </cfRule>
  </conditionalFormatting>
  <conditionalFormatting sqref="X1474">
    <cfRule type="expression" dxfId="30" priority="17993">
      <formula>$L1474=0</formula>
    </cfRule>
  </conditionalFormatting>
  <conditionalFormatting sqref="AB1474">
    <cfRule type="expression" dxfId="30" priority="17992">
      <formula>$L1474=0</formula>
    </cfRule>
  </conditionalFormatting>
  <conditionalFormatting sqref="A1475:C1475">
    <cfRule type="expression" dxfId="30" priority="10739">
      <formula>$L1475=0</formula>
    </cfRule>
  </conditionalFormatting>
  <conditionalFormatting sqref="B1475:C1475">
    <cfRule type="cellIs" dxfId="31" priority="47034" operator="lessThan">
      <formula>0</formula>
    </cfRule>
    <cfRule type="cellIs" dxfId="32" priority="32516" operator="lessThan">
      <formula>0</formula>
    </cfRule>
  </conditionalFormatting>
  <conditionalFormatting sqref="D1475">
    <cfRule type="expression" dxfId="30" priority="3480">
      <formula>$L1475=0</formula>
    </cfRule>
  </conditionalFormatting>
  <conditionalFormatting sqref="E1475:G1475">
    <cfRule type="expression" dxfId="30" priority="10738">
      <formula>$L1475=0</formula>
    </cfRule>
  </conditionalFormatting>
  <conditionalFormatting sqref="F1475:G1475">
    <cfRule type="cellIs" dxfId="31" priority="47033" operator="lessThan">
      <formula>0</formula>
    </cfRule>
    <cfRule type="cellIs" dxfId="32" priority="32515" operator="lessThan">
      <formula>0</formula>
    </cfRule>
  </conditionalFormatting>
  <conditionalFormatting sqref="H1475">
    <cfRule type="expression" dxfId="30" priority="3479">
      <formula>$L1475=0</formula>
    </cfRule>
  </conditionalFormatting>
  <conditionalFormatting sqref="I1475:K1475">
    <cfRule type="expression" dxfId="30" priority="10737">
      <formula>$L1475=0</formula>
    </cfRule>
  </conditionalFormatting>
  <conditionalFormatting sqref="J1475:K1475">
    <cfRule type="cellIs" dxfId="31" priority="47032" operator="lessThan">
      <formula>0</formula>
    </cfRule>
    <cfRule type="cellIs" dxfId="32" priority="32514" operator="lessThan">
      <formula>0</formula>
    </cfRule>
  </conditionalFormatting>
  <conditionalFormatting sqref="L1475">
    <cfRule type="expression" dxfId="30" priority="3478">
      <formula>$L1475=0</formula>
    </cfRule>
  </conditionalFormatting>
  <conditionalFormatting sqref="M1475:O1475">
    <cfRule type="expression" dxfId="30" priority="10736">
      <formula>$L1475=0</formula>
    </cfRule>
  </conditionalFormatting>
  <conditionalFormatting sqref="N1475:O1475">
    <cfRule type="cellIs" dxfId="31" priority="47031" operator="lessThan">
      <formula>0</formula>
    </cfRule>
    <cfRule type="cellIs" dxfId="32" priority="32513" operator="lessThan">
      <formula>0</formula>
    </cfRule>
  </conditionalFormatting>
  <conditionalFormatting sqref="P1475">
    <cfRule type="expression" dxfId="30" priority="3477">
      <formula>$L1475=0</formula>
    </cfRule>
  </conditionalFormatting>
  <conditionalFormatting sqref="Q1475:S1475">
    <cfRule type="expression" dxfId="30" priority="10735">
      <formula>$L1475=0</formula>
    </cfRule>
  </conditionalFormatting>
  <conditionalFormatting sqref="R1475:S1475">
    <cfRule type="cellIs" dxfId="31" priority="47030" operator="lessThan">
      <formula>0</formula>
    </cfRule>
    <cfRule type="cellIs" dxfId="32" priority="32512" operator="lessThan">
      <formula>0</formula>
    </cfRule>
  </conditionalFormatting>
  <conditionalFormatting sqref="T1475">
    <cfRule type="expression" dxfId="30" priority="3476">
      <formula>$L1475=0</formula>
    </cfRule>
  </conditionalFormatting>
  <conditionalFormatting sqref="U1475:W1475">
    <cfRule type="expression" dxfId="30" priority="10734">
      <formula>$L1475=0</formula>
    </cfRule>
  </conditionalFormatting>
  <conditionalFormatting sqref="V1475:W1475">
    <cfRule type="cellIs" dxfId="31" priority="47029" operator="lessThan">
      <formula>0</formula>
    </cfRule>
    <cfRule type="cellIs" dxfId="32" priority="32511" operator="lessThan">
      <formula>0</formula>
    </cfRule>
  </conditionalFormatting>
  <conditionalFormatting sqref="X1475">
    <cfRule type="expression" dxfId="30" priority="3475">
      <formula>$L1475=0</formula>
    </cfRule>
  </conditionalFormatting>
  <conditionalFormatting sqref="Y1475:AA1475">
    <cfRule type="expression" dxfId="30" priority="10733">
      <formula>$L1475=0</formula>
    </cfRule>
  </conditionalFormatting>
  <conditionalFormatting sqref="Z1475:AA1475">
    <cfRule type="cellIs" dxfId="31" priority="47028" operator="lessThan">
      <formula>0</formula>
    </cfRule>
    <cfRule type="cellIs" dxfId="32" priority="32510" operator="lessThan">
      <formula>0</formula>
    </cfRule>
  </conditionalFormatting>
  <conditionalFormatting sqref="AB1475">
    <cfRule type="expression" dxfId="30" priority="3474">
      <formula>$L1475=0</formula>
    </cfRule>
  </conditionalFormatting>
  <conditionalFormatting sqref="D1476">
    <cfRule type="expression" dxfId="30" priority="17991">
      <formula>$L1476=0</formula>
    </cfRule>
  </conditionalFormatting>
  <conditionalFormatting sqref="H1476">
    <cfRule type="expression" dxfId="30" priority="17990">
      <formula>$L1476=0</formula>
    </cfRule>
  </conditionalFormatting>
  <conditionalFormatting sqref="L1476">
    <cfRule type="expression" dxfId="30" priority="17989">
      <formula>$L1476=0</formula>
    </cfRule>
  </conditionalFormatting>
  <conditionalFormatting sqref="P1476">
    <cfRule type="expression" dxfId="30" priority="17988">
      <formula>$L1476=0</formula>
    </cfRule>
  </conditionalFormatting>
  <conditionalFormatting sqref="T1476">
    <cfRule type="expression" dxfId="30" priority="17987">
      <formula>$L1476=0</formula>
    </cfRule>
  </conditionalFormatting>
  <conditionalFormatting sqref="X1476">
    <cfRule type="expression" dxfId="30" priority="17986">
      <formula>$L1476=0</formula>
    </cfRule>
  </conditionalFormatting>
  <conditionalFormatting sqref="AB1476">
    <cfRule type="expression" dxfId="30" priority="17985">
      <formula>$L1476=0</formula>
    </cfRule>
  </conditionalFormatting>
  <conditionalFormatting sqref="A1477:C1477">
    <cfRule type="expression" dxfId="30" priority="10732">
      <formula>$L1477=0</formula>
    </cfRule>
  </conditionalFormatting>
  <conditionalFormatting sqref="B1477:C1477">
    <cfRule type="cellIs" dxfId="31" priority="47027" operator="lessThan">
      <formula>0</formula>
    </cfRule>
    <cfRule type="cellIs" dxfId="32" priority="32509" operator="lessThan">
      <formula>0</formula>
    </cfRule>
  </conditionalFormatting>
  <conditionalFormatting sqref="D1477">
    <cfRule type="expression" dxfId="30" priority="3473">
      <formula>$L1477=0</formula>
    </cfRule>
  </conditionalFormatting>
  <conditionalFormatting sqref="E1477:G1477">
    <cfRule type="expression" dxfId="30" priority="10731">
      <formula>$L1477=0</formula>
    </cfRule>
  </conditionalFormatting>
  <conditionalFormatting sqref="F1477:G1477">
    <cfRule type="cellIs" dxfId="31" priority="47026" operator="lessThan">
      <formula>0</formula>
    </cfRule>
    <cfRule type="cellIs" dxfId="32" priority="32508" operator="lessThan">
      <formula>0</formula>
    </cfRule>
  </conditionalFormatting>
  <conditionalFormatting sqref="H1477">
    <cfRule type="expression" dxfId="30" priority="3472">
      <formula>$L1477=0</formula>
    </cfRule>
  </conditionalFormatting>
  <conditionalFormatting sqref="I1477:K1477">
    <cfRule type="expression" dxfId="30" priority="10730">
      <formula>$L1477=0</formula>
    </cfRule>
  </conditionalFormatting>
  <conditionalFormatting sqref="J1477:K1477">
    <cfRule type="cellIs" dxfId="31" priority="47025" operator="lessThan">
      <formula>0</formula>
    </cfRule>
    <cfRule type="cellIs" dxfId="32" priority="32507" operator="lessThan">
      <formula>0</formula>
    </cfRule>
  </conditionalFormatting>
  <conditionalFormatting sqref="L1477">
    <cfRule type="expression" dxfId="30" priority="3471">
      <formula>$L1477=0</formula>
    </cfRule>
  </conditionalFormatting>
  <conditionalFormatting sqref="M1477:O1477">
    <cfRule type="expression" dxfId="30" priority="10729">
      <formula>$L1477=0</formula>
    </cfRule>
  </conditionalFormatting>
  <conditionalFormatting sqref="N1477:O1477">
    <cfRule type="cellIs" dxfId="31" priority="47024" operator="lessThan">
      <formula>0</formula>
    </cfRule>
    <cfRule type="cellIs" dxfId="32" priority="32506" operator="lessThan">
      <formula>0</formula>
    </cfRule>
  </conditionalFormatting>
  <conditionalFormatting sqref="P1477">
    <cfRule type="expression" dxfId="30" priority="3470">
      <formula>$L1477=0</formula>
    </cfRule>
  </conditionalFormatting>
  <conditionalFormatting sqref="Q1477:S1477">
    <cfRule type="expression" dxfId="30" priority="10728">
      <formula>$L1477=0</formula>
    </cfRule>
  </conditionalFormatting>
  <conditionalFormatting sqref="R1477:S1477">
    <cfRule type="cellIs" dxfId="31" priority="47023" operator="lessThan">
      <formula>0</formula>
    </cfRule>
    <cfRule type="cellIs" dxfId="32" priority="32505" operator="lessThan">
      <formula>0</formula>
    </cfRule>
  </conditionalFormatting>
  <conditionalFormatting sqref="T1477">
    <cfRule type="expression" dxfId="30" priority="3469">
      <formula>$L1477=0</formula>
    </cfRule>
  </conditionalFormatting>
  <conditionalFormatting sqref="U1477:W1477">
    <cfRule type="expression" dxfId="30" priority="10727">
      <formula>$L1477=0</formula>
    </cfRule>
  </conditionalFormatting>
  <conditionalFormatting sqref="V1477:W1477">
    <cfRule type="cellIs" dxfId="31" priority="47022" operator="lessThan">
      <formula>0</formula>
    </cfRule>
    <cfRule type="cellIs" dxfId="32" priority="32504" operator="lessThan">
      <formula>0</formula>
    </cfRule>
  </conditionalFormatting>
  <conditionalFormatting sqref="X1477">
    <cfRule type="expression" dxfId="30" priority="3468">
      <formula>$L1477=0</formula>
    </cfRule>
  </conditionalFormatting>
  <conditionalFormatting sqref="Y1477:AA1477">
    <cfRule type="expression" dxfId="30" priority="10726">
      <formula>$L1477=0</formula>
    </cfRule>
  </conditionalFormatting>
  <conditionalFormatting sqref="Z1477:AA1477">
    <cfRule type="cellIs" dxfId="31" priority="47021" operator="lessThan">
      <formula>0</formula>
    </cfRule>
    <cfRule type="cellIs" dxfId="32" priority="32503" operator="lessThan">
      <formula>0</formula>
    </cfRule>
  </conditionalFormatting>
  <conditionalFormatting sqref="AB1477">
    <cfRule type="expression" dxfId="30" priority="3467">
      <formula>$L1477=0</formula>
    </cfRule>
  </conditionalFormatting>
  <conditionalFormatting sqref="D1478">
    <cfRule type="expression" dxfId="30" priority="17984">
      <formula>$L1478=0</formula>
    </cfRule>
  </conditionalFormatting>
  <conditionalFormatting sqref="H1478">
    <cfRule type="expression" dxfId="30" priority="17983">
      <formula>$L1478=0</formula>
    </cfRule>
  </conditionalFormatting>
  <conditionalFormatting sqref="L1478">
    <cfRule type="expression" dxfId="30" priority="17982">
      <formula>$L1478=0</formula>
    </cfRule>
  </conditionalFormatting>
  <conditionalFormatting sqref="P1478">
    <cfRule type="expression" dxfId="30" priority="17981">
      <formula>$L1478=0</formula>
    </cfRule>
  </conditionalFormatting>
  <conditionalFormatting sqref="T1478">
    <cfRule type="expression" dxfId="30" priority="17980">
      <formula>$L1478=0</formula>
    </cfRule>
  </conditionalFormatting>
  <conditionalFormatting sqref="X1478">
    <cfRule type="expression" dxfId="30" priority="17979">
      <formula>$L1478=0</formula>
    </cfRule>
  </conditionalFormatting>
  <conditionalFormatting sqref="AB1478">
    <cfRule type="expression" dxfId="30" priority="17978">
      <formula>$L1478=0</formula>
    </cfRule>
  </conditionalFormatting>
  <conditionalFormatting sqref="A1479:C1479">
    <cfRule type="expression" dxfId="30" priority="10725">
      <formula>$L1479=0</formula>
    </cfRule>
  </conditionalFormatting>
  <conditionalFormatting sqref="B1479:C1479">
    <cfRule type="cellIs" dxfId="31" priority="47020" operator="lessThan">
      <formula>0</formula>
    </cfRule>
    <cfRule type="cellIs" dxfId="32" priority="32502" operator="lessThan">
      <formula>0</formula>
    </cfRule>
  </conditionalFormatting>
  <conditionalFormatting sqref="D1479">
    <cfRule type="expression" dxfId="30" priority="3466">
      <formula>$L1479=0</formula>
    </cfRule>
  </conditionalFormatting>
  <conditionalFormatting sqref="E1479:G1479">
    <cfRule type="expression" dxfId="30" priority="10724">
      <formula>$L1479=0</formula>
    </cfRule>
  </conditionalFormatting>
  <conditionalFormatting sqref="F1479:G1479">
    <cfRule type="cellIs" dxfId="31" priority="47019" operator="lessThan">
      <formula>0</formula>
    </cfRule>
    <cfRule type="cellIs" dxfId="32" priority="32501" operator="lessThan">
      <formula>0</formula>
    </cfRule>
  </conditionalFormatting>
  <conditionalFormatting sqref="H1479">
    <cfRule type="expression" dxfId="30" priority="3465">
      <formula>$L1479=0</formula>
    </cfRule>
  </conditionalFormatting>
  <conditionalFormatting sqref="I1479:K1479">
    <cfRule type="expression" dxfId="30" priority="10723">
      <formula>$L1479=0</formula>
    </cfRule>
  </conditionalFormatting>
  <conditionalFormatting sqref="J1479:K1479">
    <cfRule type="cellIs" dxfId="31" priority="47018" operator="lessThan">
      <formula>0</formula>
    </cfRule>
    <cfRule type="cellIs" dxfId="32" priority="32500" operator="lessThan">
      <formula>0</formula>
    </cfRule>
  </conditionalFormatting>
  <conditionalFormatting sqref="L1479">
    <cfRule type="expression" dxfId="30" priority="3464">
      <formula>$L1479=0</formula>
    </cfRule>
  </conditionalFormatting>
  <conditionalFormatting sqref="M1479:O1479">
    <cfRule type="expression" dxfId="30" priority="10722">
      <formula>$L1479=0</formula>
    </cfRule>
  </conditionalFormatting>
  <conditionalFormatting sqref="N1479:O1479">
    <cfRule type="cellIs" dxfId="31" priority="47017" operator="lessThan">
      <formula>0</formula>
    </cfRule>
    <cfRule type="cellIs" dxfId="32" priority="32499" operator="lessThan">
      <formula>0</formula>
    </cfRule>
  </conditionalFormatting>
  <conditionalFormatting sqref="P1479">
    <cfRule type="expression" dxfId="30" priority="3463">
      <formula>$L1479=0</formula>
    </cfRule>
  </conditionalFormatting>
  <conditionalFormatting sqref="Q1479:S1479">
    <cfRule type="expression" dxfId="30" priority="10721">
      <formula>$L1479=0</formula>
    </cfRule>
  </conditionalFormatting>
  <conditionalFormatting sqref="R1479:S1479">
    <cfRule type="cellIs" dxfId="31" priority="47016" operator="lessThan">
      <formula>0</formula>
    </cfRule>
    <cfRule type="cellIs" dxfId="32" priority="32498" operator="lessThan">
      <formula>0</formula>
    </cfRule>
  </conditionalFormatting>
  <conditionalFormatting sqref="T1479">
    <cfRule type="expression" dxfId="30" priority="3462">
      <formula>$L1479=0</formula>
    </cfRule>
  </conditionalFormatting>
  <conditionalFormatting sqref="U1479:W1479">
    <cfRule type="expression" dxfId="30" priority="10720">
      <formula>$L1479=0</formula>
    </cfRule>
  </conditionalFormatting>
  <conditionalFormatting sqref="V1479:W1479">
    <cfRule type="cellIs" dxfId="31" priority="47015" operator="lessThan">
      <formula>0</formula>
    </cfRule>
    <cfRule type="cellIs" dxfId="32" priority="32497" operator="lessThan">
      <formula>0</formula>
    </cfRule>
  </conditionalFormatting>
  <conditionalFormatting sqref="X1479">
    <cfRule type="expression" dxfId="30" priority="3461">
      <formula>$L1479=0</formula>
    </cfRule>
  </conditionalFormatting>
  <conditionalFormatting sqref="Y1479:AA1479">
    <cfRule type="expression" dxfId="30" priority="10719">
      <formula>$L1479=0</formula>
    </cfRule>
  </conditionalFormatting>
  <conditionalFormatting sqref="Z1479:AA1479">
    <cfRule type="cellIs" dxfId="31" priority="47014" operator="lessThan">
      <formula>0</formula>
    </cfRule>
    <cfRule type="cellIs" dxfId="32" priority="32496" operator="lessThan">
      <formula>0</formula>
    </cfRule>
  </conditionalFormatting>
  <conditionalFormatting sqref="AB1479">
    <cfRule type="expression" dxfId="30" priority="3460">
      <formula>$L1479=0</formula>
    </cfRule>
  </conditionalFormatting>
  <conditionalFormatting sqref="D1480">
    <cfRule type="expression" dxfId="30" priority="17977">
      <formula>$L1480=0</formula>
    </cfRule>
  </conditionalFormatting>
  <conditionalFormatting sqref="H1480">
    <cfRule type="expression" dxfId="30" priority="17976">
      <formula>$L1480=0</formula>
    </cfRule>
  </conditionalFormatting>
  <conditionalFormatting sqref="L1480">
    <cfRule type="expression" dxfId="30" priority="17975">
      <formula>$L1480=0</formula>
    </cfRule>
  </conditionalFormatting>
  <conditionalFormatting sqref="P1480">
    <cfRule type="expression" dxfId="30" priority="17974">
      <formula>$L1480=0</formula>
    </cfRule>
  </conditionalFormatting>
  <conditionalFormatting sqref="T1480">
    <cfRule type="expression" dxfId="30" priority="17973">
      <formula>$L1480=0</formula>
    </cfRule>
  </conditionalFormatting>
  <conditionalFormatting sqref="X1480">
    <cfRule type="expression" dxfId="30" priority="17972">
      <formula>$L1480=0</formula>
    </cfRule>
  </conditionalFormatting>
  <conditionalFormatting sqref="AB1480">
    <cfRule type="expression" dxfId="30" priority="17971">
      <formula>$L1480=0</formula>
    </cfRule>
  </conditionalFormatting>
  <conditionalFormatting sqref="A1481:C1481">
    <cfRule type="expression" dxfId="30" priority="10718">
      <formula>$L1481=0</formula>
    </cfRule>
  </conditionalFormatting>
  <conditionalFormatting sqref="B1481:C1481">
    <cfRule type="cellIs" dxfId="31" priority="47013" operator="lessThan">
      <formula>0</formula>
    </cfRule>
    <cfRule type="cellIs" dxfId="32" priority="32495" operator="lessThan">
      <formula>0</formula>
    </cfRule>
  </conditionalFormatting>
  <conditionalFormatting sqref="D1481">
    <cfRule type="expression" dxfId="30" priority="3459">
      <formula>$L1481=0</formula>
    </cfRule>
  </conditionalFormatting>
  <conditionalFormatting sqref="E1481:G1481">
    <cfRule type="expression" dxfId="30" priority="10717">
      <formula>$L1481=0</formula>
    </cfRule>
  </conditionalFormatting>
  <conditionalFormatting sqref="F1481:G1481">
    <cfRule type="cellIs" dxfId="31" priority="47012" operator="lessThan">
      <formula>0</formula>
    </cfRule>
    <cfRule type="cellIs" dxfId="32" priority="32494" operator="lessThan">
      <formula>0</formula>
    </cfRule>
  </conditionalFormatting>
  <conditionalFormatting sqref="H1481">
    <cfRule type="expression" dxfId="30" priority="3458">
      <formula>$L1481=0</formula>
    </cfRule>
  </conditionalFormatting>
  <conditionalFormatting sqref="I1481:K1481">
    <cfRule type="expression" dxfId="30" priority="10716">
      <formula>$L1481=0</formula>
    </cfRule>
  </conditionalFormatting>
  <conditionalFormatting sqref="J1481:K1481">
    <cfRule type="cellIs" dxfId="31" priority="47011" operator="lessThan">
      <formula>0</formula>
    </cfRule>
    <cfRule type="cellIs" dxfId="32" priority="32493" operator="lessThan">
      <formula>0</formula>
    </cfRule>
  </conditionalFormatting>
  <conditionalFormatting sqref="L1481">
    <cfRule type="expression" dxfId="30" priority="3457">
      <formula>$L1481=0</formula>
    </cfRule>
  </conditionalFormatting>
  <conditionalFormatting sqref="M1481:O1481">
    <cfRule type="expression" dxfId="30" priority="10715">
      <formula>$L1481=0</formula>
    </cfRule>
  </conditionalFormatting>
  <conditionalFormatting sqref="N1481:O1481">
    <cfRule type="cellIs" dxfId="31" priority="47010" operator="lessThan">
      <formula>0</formula>
    </cfRule>
    <cfRule type="cellIs" dxfId="32" priority="32492" operator="lessThan">
      <formula>0</formula>
    </cfRule>
  </conditionalFormatting>
  <conditionalFormatting sqref="P1481">
    <cfRule type="expression" dxfId="30" priority="3456">
      <formula>$L1481=0</formula>
    </cfRule>
  </conditionalFormatting>
  <conditionalFormatting sqref="Q1481:S1481">
    <cfRule type="expression" dxfId="30" priority="10714">
      <formula>$L1481=0</formula>
    </cfRule>
  </conditionalFormatting>
  <conditionalFormatting sqref="R1481:S1481">
    <cfRule type="cellIs" dxfId="31" priority="47009" operator="lessThan">
      <formula>0</formula>
    </cfRule>
    <cfRule type="cellIs" dxfId="32" priority="32491" operator="lessThan">
      <formula>0</formula>
    </cfRule>
  </conditionalFormatting>
  <conditionalFormatting sqref="T1481">
    <cfRule type="expression" dxfId="30" priority="3455">
      <formula>$L1481=0</formula>
    </cfRule>
  </conditionalFormatting>
  <conditionalFormatting sqref="U1481:W1481">
    <cfRule type="expression" dxfId="30" priority="10713">
      <formula>$L1481=0</formula>
    </cfRule>
  </conditionalFormatting>
  <conditionalFormatting sqref="V1481:W1481">
    <cfRule type="cellIs" dxfId="31" priority="47008" operator="lessThan">
      <formula>0</formula>
    </cfRule>
    <cfRule type="cellIs" dxfId="32" priority="32490" operator="lessThan">
      <formula>0</formula>
    </cfRule>
  </conditionalFormatting>
  <conditionalFormatting sqref="X1481">
    <cfRule type="expression" dxfId="30" priority="3454">
      <formula>$L1481=0</formula>
    </cfRule>
  </conditionalFormatting>
  <conditionalFormatting sqref="Y1481:AA1481">
    <cfRule type="expression" dxfId="30" priority="10712">
      <formula>$L1481=0</formula>
    </cfRule>
  </conditionalFormatting>
  <conditionalFormatting sqref="Z1481:AA1481">
    <cfRule type="cellIs" dxfId="31" priority="47007" operator="lessThan">
      <formula>0</formula>
    </cfRule>
    <cfRule type="cellIs" dxfId="32" priority="32489" operator="lessThan">
      <formula>0</formula>
    </cfRule>
  </conditionalFormatting>
  <conditionalFormatting sqref="AB1481">
    <cfRule type="expression" dxfId="30" priority="3453">
      <formula>$L1481=0</formula>
    </cfRule>
  </conditionalFormatting>
  <conditionalFormatting sqref="D1482">
    <cfRule type="expression" dxfId="30" priority="17970">
      <formula>$L1482=0</formula>
    </cfRule>
  </conditionalFormatting>
  <conditionalFormatting sqref="H1482">
    <cfRule type="expression" dxfId="30" priority="17969">
      <formula>$L1482=0</formula>
    </cfRule>
  </conditionalFormatting>
  <conditionalFormatting sqref="L1482">
    <cfRule type="expression" dxfId="30" priority="17968">
      <formula>$L1482=0</formula>
    </cfRule>
  </conditionalFormatting>
  <conditionalFormatting sqref="P1482">
    <cfRule type="expression" dxfId="30" priority="17967">
      <formula>$L1482=0</formula>
    </cfRule>
  </conditionalFormatting>
  <conditionalFormatting sqref="T1482">
    <cfRule type="expression" dxfId="30" priority="17966">
      <formula>$L1482=0</formula>
    </cfRule>
  </conditionalFormatting>
  <conditionalFormatting sqref="X1482">
    <cfRule type="expression" dxfId="30" priority="17965">
      <formula>$L1482=0</formula>
    </cfRule>
  </conditionalFormatting>
  <conditionalFormatting sqref="AB1482">
    <cfRule type="expression" dxfId="30" priority="17964">
      <formula>$L1482=0</formula>
    </cfRule>
  </conditionalFormatting>
  <conditionalFormatting sqref="A1483:C1483">
    <cfRule type="expression" dxfId="30" priority="10711">
      <formula>$L1483=0</formula>
    </cfRule>
  </conditionalFormatting>
  <conditionalFormatting sqref="B1483:C1483">
    <cfRule type="cellIs" dxfId="31" priority="47006" operator="lessThan">
      <formula>0</formula>
    </cfRule>
    <cfRule type="cellIs" dxfId="32" priority="32488" operator="lessThan">
      <formula>0</formula>
    </cfRule>
  </conditionalFormatting>
  <conditionalFormatting sqref="D1483">
    <cfRule type="expression" dxfId="30" priority="3452">
      <formula>$L1483=0</formula>
    </cfRule>
  </conditionalFormatting>
  <conditionalFormatting sqref="E1483:G1483">
    <cfRule type="expression" dxfId="30" priority="10710">
      <formula>$L1483=0</formula>
    </cfRule>
  </conditionalFormatting>
  <conditionalFormatting sqref="F1483:G1483">
    <cfRule type="cellIs" dxfId="31" priority="47005" operator="lessThan">
      <formula>0</formula>
    </cfRule>
    <cfRule type="cellIs" dxfId="32" priority="32487" operator="lessThan">
      <formula>0</formula>
    </cfRule>
  </conditionalFormatting>
  <conditionalFormatting sqref="H1483">
    <cfRule type="expression" dxfId="30" priority="3451">
      <formula>$L1483=0</formula>
    </cfRule>
  </conditionalFormatting>
  <conditionalFormatting sqref="I1483:K1483">
    <cfRule type="expression" dxfId="30" priority="10709">
      <formula>$L1483=0</formula>
    </cfRule>
  </conditionalFormatting>
  <conditionalFormatting sqref="J1483:K1483">
    <cfRule type="cellIs" dxfId="31" priority="47004" operator="lessThan">
      <formula>0</formula>
    </cfRule>
    <cfRule type="cellIs" dxfId="32" priority="32486" operator="lessThan">
      <formula>0</formula>
    </cfRule>
  </conditionalFormatting>
  <conditionalFormatting sqref="L1483">
    <cfRule type="expression" dxfId="30" priority="3450">
      <formula>$L1483=0</formula>
    </cfRule>
  </conditionalFormatting>
  <conditionalFormatting sqref="M1483:O1483">
    <cfRule type="expression" dxfId="30" priority="10708">
      <formula>$L1483=0</formula>
    </cfRule>
  </conditionalFormatting>
  <conditionalFormatting sqref="N1483:O1483">
    <cfRule type="cellIs" dxfId="31" priority="47003" operator="lessThan">
      <formula>0</formula>
    </cfRule>
    <cfRule type="cellIs" dxfId="32" priority="32485" operator="lessThan">
      <formula>0</formula>
    </cfRule>
  </conditionalFormatting>
  <conditionalFormatting sqref="P1483">
    <cfRule type="expression" dxfId="30" priority="3449">
      <formula>$L1483=0</formula>
    </cfRule>
  </conditionalFormatting>
  <conditionalFormatting sqref="Q1483:S1483">
    <cfRule type="expression" dxfId="30" priority="10707">
      <formula>$L1483=0</formula>
    </cfRule>
  </conditionalFormatting>
  <conditionalFormatting sqref="R1483:S1483">
    <cfRule type="cellIs" dxfId="31" priority="47002" operator="lessThan">
      <formula>0</formula>
    </cfRule>
    <cfRule type="cellIs" dxfId="32" priority="32484" operator="lessThan">
      <formula>0</formula>
    </cfRule>
  </conditionalFormatting>
  <conditionalFormatting sqref="T1483">
    <cfRule type="expression" dxfId="30" priority="3448">
      <formula>$L1483=0</formula>
    </cfRule>
  </conditionalFormatting>
  <conditionalFormatting sqref="U1483:W1483">
    <cfRule type="expression" dxfId="30" priority="10706">
      <formula>$L1483=0</formula>
    </cfRule>
  </conditionalFormatting>
  <conditionalFormatting sqref="V1483:W1483">
    <cfRule type="cellIs" dxfId="31" priority="47001" operator="lessThan">
      <formula>0</formula>
    </cfRule>
    <cfRule type="cellIs" dxfId="32" priority="32483" operator="lessThan">
      <formula>0</formula>
    </cfRule>
  </conditionalFormatting>
  <conditionalFormatting sqref="X1483">
    <cfRule type="expression" dxfId="30" priority="3447">
      <formula>$L1483=0</formula>
    </cfRule>
  </conditionalFormatting>
  <conditionalFormatting sqref="Y1483:AA1483">
    <cfRule type="expression" dxfId="30" priority="10705">
      <formula>$L1483=0</formula>
    </cfRule>
  </conditionalFormatting>
  <conditionalFormatting sqref="Z1483:AA1483">
    <cfRule type="cellIs" dxfId="31" priority="47000" operator="lessThan">
      <formula>0</formula>
    </cfRule>
    <cfRule type="cellIs" dxfId="32" priority="32482" operator="lessThan">
      <formula>0</formula>
    </cfRule>
  </conditionalFormatting>
  <conditionalFormatting sqref="AB1483">
    <cfRule type="expression" dxfId="30" priority="3446">
      <formula>$L1483=0</formula>
    </cfRule>
  </conditionalFormatting>
  <conditionalFormatting sqref="D1484">
    <cfRule type="expression" dxfId="30" priority="17963">
      <formula>$L1484=0</formula>
    </cfRule>
  </conditionalFormatting>
  <conditionalFormatting sqref="H1484">
    <cfRule type="expression" dxfId="30" priority="17962">
      <formula>$L1484=0</formula>
    </cfRule>
  </conditionalFormatting>
  <conditionalFormatting sqref="L1484">
    <cfRule type="expression" dxfId="30" priority="17961">
      <formula>$L1484=0</formula>
    </cfRule>
  </conditionalFormatting>
  <conditionalFormatting sqref="P1484">
    <cfRule type="expression" dxfId="30" priority="17960">
      <formula>$L1484=0</formula>
    </cfRule>
  </conditionalFormatting>
  <conditionalFormatting sqref="T1484">
    <cfRule type="expression" dxfId="30" priority="17959">
      <formula>$L1484=0</formula>
    </cfRule>
  </conditionalFormatting>
  <conditionalFormatting sqref="X1484">
    <cfRule type="expression" dxfId="30" priority="17958">
      <formula>$L1484=0</formula>
    </cfRule>
  </conditionalFormatting>
  <conditionalFormatting sqref="AB1484">
    <cfRule type="expression" dxfId="30" priority="17957">
      <formula>$L1484=0</formula>
    </cfRule>
  </conditionalFormatting>
  <conditionalFormatting sqref="A1485:C1485">
    <cfRule type="expression" dxfId="30" priority="10704">
      <formula>$L1485=0</formula>
    </cfRule>
  </conditionalFormatting>
  <conditionalFormatting sqref="B1485:C1485">
    <cfRule type="cellIs" dxfId="31" priority="46999" operator="lessThan">
      <formula>0</formula>
    </cfRule>
    <cfRule type="cellIs" dxfId="32" priority="32481" operator="lessThan">
      <formula>0</formula>
    </cfRule>
  </conditionalFormatting>
  <conditionalFormatting sqref="D1485">
    <cfRule type="expression" dxfId="30" priority="3445">
      <formula>$L1485=0</formula>
    </cfRule>
  </conditionalFormatting>
  <conditionalFormatting sqref="E1485:G1485">
    <cfRule type="expression" dxfId="30" priority="10703">
      <formula>$L1485=0</formula>
    </cfRule>
  </conditionalFormatting>
  <conditionalFormatting sqref="F1485:G1485">
    <cfRule type="cellIs" dxfId="31" priority="46998" operator="lessThan">
      <formula>0</formula>
    </cfRule>
    <cfRule type="cellIs" dxfId="32" priority="32480" operator="lessThan">
      <formula>0</formula>
    </cfRule>
  </conditionalFormatting>
  <conditionalFormatting sqref="H1485">
    <cfRule type="expression" dxfId="30" priority="3444">
      <formula>$L1485=0</formula>
    </cfRule>
  </conditionalFormatting>
  <conditionalFormatting sqref="I1485:K1485">
    <cfRule type="expression" dxfId="30" priority="10702">
      <formula>$L1485=0</formula>
    </cfRule>
  </conditionalFormatting>
  <conditionalFormatting sqref="J1485:K1485">
    <cfRule type="cellIs" dxfId="31" priority="46997" operator="lessThan">
      <formula>0</formula>
    </cfRule>
    <cfRule type="cellIs" dxfId="32" priority="32479" operator="lessThan">
      <formula>0</formula>
    </cfRule>
  </conditionalFormatting>
  <conditionalFormatting sqref="L1485">
    <cfRule type="expression" dxfId="30" priority="3443">
      <formula>$L1485=0</formula>
    </cfRule>
  </conditionalFormatting>
  <conditionalFormatting sqref="M1485:O1485">
    <cfRule type="expression" dxfId="30" priority="10701">
      <formula>$L1485=0</formula>
    </cfRule>
  </conditionalFormatting>
  <conditionalFormatting sqref="N1485:O1485">
    <cfRule type="cellIs" dxfId="31" priority="46996" operator="lessThan">
      <formula>0</formula>
    </cfRule>
    <cfRule type="cellIs" dxfId="32" priority="32478" operator="lessThan">
      <formula>0</formula>
    </cfRule>
  </conditionalFormatting>
  <conditionalFormatting sqref="P1485">
    <cfRule type="expression" dxfId="30" priority="3442">
      <formula>$L1485=0</formula>
    </cfRule>
  </conditionalFormatting>
  <conditionalFormatting sqref="Q1485:S1485">
    <cfRule type="expression" dxfId="30" priority="10700">
      <formula>$L1485=0</formula>
    </cfRule>
  </conditionalFormatting>
  <conditionalFormatting sqref="R1485:S1485">
    <cfRule type="cellIs" dxfId="31" priority="46995" operator="lessThan">
      <formula>0</formula>
    </cfRule>
    <cfRule type="cellIs" dxfId="32" priority="32477" operator="lessThan">
      <formula>0</formula>
    </cfRule>
  </conditionalFormatting>
  <conditionalFormatting sqref="T1485">
    <cfRule type="expression" dxfId="30" priority="3441">
      <formula>$L1485=0</formula>
    </cfRule>
  </conditionalFormatting>
  <conditionalFormatting sqref="U1485:W1485">
    <cfRule type="expression" dxfId="30" priority="10699">
      <formula>$L1485=0</formula>
    </cfRule>
  </conditionalFormatting>
  <conditionalFormatting sqref="V1485:W1485">
    <cfRule type="cellIs" dxfId="31" priority="46994" operator="lessThan">
      <formula>0</formula>
    </cfRule>
    <cfRule type="cellIs" dxfId="32" priority="32476" operator="lessThan">
      <formula>0</formula>
    </cfRule>
  </conditionalFormatting>
  <conditionalFormatting sqref="X1485">
    <cfRule type="expression" dxfId="30" priority="3440">
      <formula>$L1485=0</formula>
    </cfRule>
  </conditionalFormatting>
  <conditionalFormatting sqref="Y1485:AA1485">
    <cfRule type="expression" dxfId="30" priority="10698">
      <formula>$L1485=0</formula>
    </cfRule>
  </conditionalFormatting>
  <conditionalFormatting sqref="Z1485:AA1485">
    <cfRule type="cellIs" dxfId="31" priority="46993" operator="lessThan">
      <formula>0</formula>
    </cfRule>
    <cfRule type="cellIs" dxfId="32" priority="32475" operator="lessThan">
      <formula>0</formula>
    </cfRule>
  </conditionalFormatting>
  <conditionalFormatting sqref="AB1485">
    <cfRule type="expression" dxfId="30" priority="3439">
      <formula>$L1485=0</formula>
    </cfRule>
  </conditionalFormatting>
  <conditionalFormatting sqref="D1486">
    <cfRule type="expression" dxfId="30" priority="17956">
      <formula>$L1486=0</formula>
    </cfRule>
  </conditionalFormatting>
  <conditionalFormatting sqref="H1486">
    <cfRule type="expression" dxfId="30" priority="17955">
      <formula>$L1486=0</formula>
    </cfRule>
  </conditionalFormatting>
  <conditionalFormatting sqref="L1486">
    <cfRule type="expression" dxfId="30" priority="17954">
      <formula>$L1486=0</formula>
    </cfRule>
  </conditionalFormatting>
  <conditionalFormatting sqref="P1486">
    <cfRule type="expression" dxfId="30" priority="17953">
      <formula>$L1486=0</formula>
    </cfRule>
  </conditionalFormatting>
  <conditionalFormatting sqref="T1486">
    <cfRule type="expression" dxfId="30" priority="17952">
      <formula>$L1486=0</formula>
    </cfRule>
  </conditionalFormatting>
  <conditionalFormatting sqref="X1486">
    <cfRule type="expression" dxfId="30" priority="17951">
      <formula>$L1486=0</formula>
    </cfRule>
  </conditionalFormatting>
  <conditionalFormatting sqref="AB1486">
    <cfRule type="expression" dxfId="30" priority="17950">
      <formula>$L1486=0</formula>
    </cfRule>
  </conditionalFormatting>
  <conditionalFormatting sqref="A1487:C1487">
    <cfRule type="expression" dxfId="30" priority="10697">
      <formula>$L1487=0</formula>
    </cfRule>
  </conditionalFormatting>
  <conditionalFormatting sqref="B1487:C1487">
    <cfRule type="cellIs" dxfId="31" priority="46992" operator="lessThan">
      <formula>0</formula>
    </cfRule>
    <cfRule type="cellIs" dxfId="32" priority="32474" operator="lessThan">
      <formula>0</formula>
    </cfRule>
  </conditionalFormatting>
  <conditionalFormatting sqref="D1487">
    <cfRule type="expression" dxfId="30" priority="3438">
      <formula>$L1487=0</formula>
    </cfRule>
  </conditionalFormatting>
  <conditionalFormatting sqref="E1487:G1487">
    <cfRule type="expression" dxfId="30" priority="10696">
      <formula>$L1487=0</formula>
    </cfRule>
  </conditionalFormatting>
  <conditionalFormatting sqref="F1487:G1487">
    <cfRule type="cellIs" dxfId="31" priority="46991" operator="lessThan">
      <formula>0</formula>
    </cfRule>
    <cfRule type="cellIs" dxfId="32" priority="32473" operator="lessThan">
      <formula>0</formula>
    </cfRule>
  </conditionalFormatting>
  <conditionalFormatting sqref="H1487">
    <cfRule type="expression" dxfId="30" priority="3437">
      <formula>$L1487=0</formula>
    </cfRule>
  </conditionalFormatting>
  <conditionalFormatting sqref="I1487:K1487">
    <cfRule type="expression" dxfId="30" priority="10695">
      <formula>$L1487=0</formula>
    </cfRule>
  </conditionalFormatting>
  <conditionalFormatting sqref="J1487:K1487">
    <cfRule type="cellIs" dxfId="31" priority="46990" operator="lessThan">
      <formula>0</formula>
    </cfRule>
    <cfRule type="cellIs" dxfId="32" priority="32472" operator="lessThan">
      <formula>0</formula>
    </cfRule>
  </conditionalFormatting>
  <conditionalFormatting sqref="L1487">
    <cfRule type="expression" dxfId="30" priority="3436">
      <formula>$L1487=0</formula>
    </cfRule>
  </conditionalFormatting>
  <conditionalFormatting sqref="M1487:O1487">
    <cfRule type="expression" dxfId="30" priority="10694">
      <formula>$L1487=0</formula>
    </cfRule>
  </conditionalFormatting>
  <conditionalFormatting sqref="N1487:O1487">
    <cfRule type="cellIs" dxfId="31" priority="46989" operator="lessThan">
      <formula>0</formula>
    </cfRule>
    <cfRule type="cellIs" dxfId="32" priority="32471" operator="lessThan">
      <formula>0</formula>
    </cfRule>
  </conditionalFormatting>
  <conditionalFormatting sqref="P1487">
    <cfRule type="expression" dxfId="30" priority="3435">
      <formula>$L1487=0</formula>
    </cfRule>
  </conditionalFormatting>
  <conditionalFormatting sqref="Q1487:S1487">
    <cfRule type="expression" dxfId="30" priority="10693">
      <formula>$L1487=0</formula>
    </cfRule>
  </conditionalFormatting>
  <conditionalFormatting sqref="R1487:S1487">
    <cfRule type="cellIs" dxfId="31" priority="46988" operator="lessThan">
      <formula>0</formula>
    </cfRule>
    <cfRule type="cellIs" dxfId="32" priority="32470" operator="lessThan">
      <formula>0</formula>
    </cfRule>
  </conditionalFormatting>
  <conditionalFormatting sqref="T1487">
    <cfRule type="expression" dxfId="30" priority="3434">
      <formula>$L1487=0</formula>
    </cfRule>
  </conditionalFormatting>
  <conditionalFormatting sqref="U1487:W1487">
    <cfRule type="expression" dxfId="30" priority="10692">
      <formula>$L1487=0</formula>
    </cfRule>
  </conditionalFormatting>
  <conditionalFormatting sqref="V1487:W1487">
    <cfRule type="cellIs" dxfId="31" priority="46987" operator="lessThan">
      <formula>0</formula>
    </cfRule>
    <cfRule type="cellIs" dxfId="32" priority="32469" operator="lessThan">
      <formula>0</formula>
    </cfRule>
  </conditionalFormatting>
  <conditionalFormatting sqref="X1487">
    <cfRule type="expression" dxfId="30" priority="3433">
      <formula>$L1487=0</formula>
    </cfRule>
  </conditionalFormatting>
  <conditionalFormatting sqref="Y1487:AA1487">
    <cfRule type="expression" dxfId="30" priority="10691">
      <formula>$L1487=0</formula>
    </cfRule>
  </conditionalFormatting>
  <conditionalFormatting sqref="Z1487:AA1487">
    <cfRule type="cellIs" dxfId="31" priority="46986" operator="lessThan">
      <formula>0</formula>
    </cfRule>
    <cfRule type="cellIs" dxfId="32" priority="32468" operator="lessThan">
      <formula>0</formula>
    </cfRule>
  </conditionalFormatting>
  <conditionalFormatting sqref="AB1487">
    <cfRule type="expression" dxfId="30" priority="3432">
      <formula>$L1487=0</formula>
    </cfRule>
  </conditionalFormatting>
  <conditionalFormatting sqref="D1488">
    <cfRule type="expression" dxfId="30" priority="17949">
      <formula>$L1488=0</formula>
    </cfRule>
  </conditionalFormatting>
  <conditionalFormatting sqref="H1488">
    <cfRule type="expression" dxfId="30" priority="17948">
      <formula>$L1488=0</formula>
    </cfRule>
  </conditionalFormatting>
  <conditionalFormatting sqref="L1488">
    <cfRule type="expression" dxfId="30" priority="17947">
      <formula>$L1488=0</formula>
    </cfRule>
  </conditionalFormatting>
  <conditionalFormatting sqref="P1488">
    <cfRule type="expression" dxfId="30" priority="17946">
      <formula>$L1488=0</formula>
    </cfRule>
  </conditionalFormatting>
  <conditionalFormatting sqref="T1488">
    <cfRule type="expression" dxfId="30" priority="17945">
      <formula>$L1488=0</formula>
    </cfRule>
  </conditionalFormatting>
  <conditionalFormatting sqref="X1488">
    <cfRule type="expression" dxfId="30" priority="17944">
      <formula>$L1488=0</formula>
    </cfRule>
  </conditionalFormatting>
  <conditionalFormatting sqref="AB1488">
    <cfRule type="expression" dxfId="30" priority="17943">
      <formula>$L1488=0</formula>
    </cfRule>
  </conditionalFormatting>
  <conditionalFormatting sqref="A1489:C1489">
    <cfRule type="expression" dxfId="30" priority="10690">
      <formula>$L1489=0</formula>
    </cfRule>
  </conditionalFormatting>
  <conditionalFormatting sqref="B1489:C1489">
    <cfRule type="cellIs" dxfId="31" priority="46985" operator="lessThan">
      <formula>0</formula>
    </cfRule>
    <cfRule type="cellIs" dxfId="32" priority="32467" operator="lessThan">
      <formula>0</formula>
    </cfRule>
  </conditionalFormatting>
  <conditionalFormatting sqref="D1489">
    <cfRule type="expression" dxfId="30" priority="3431">
      <formula>$L1489=0</formula>
    </cfRule>
  </conditionalFormatting>
  <conditionalFormatting sqref="E1489:G1489">
    <cfRule type="expression" dxfId="30" priority="10689">
      <formula>$L1489=0</formula>
    </cfRule>
  </conditionalFormatting>
  <conditionalFormatting sqref="F1489:G1489">
    <cfRule type="cellIs" dxfId="31" priority="46984" operator="lessThan">
      <formula>0</formula>
    </cfRule>
    <cfRule type="cellIs" dxfId="32" priority="32466" operator="lessThan">
      <formula>0</formula>
    </cfRule>
  </conditionalFormatting>
  <conditionalFormatting sqref="H1489">
    <cfRule type="expression" dxfId="30" priority="3430">
      <formula>$L1489=0</formula>
    </cfRule>
  </conditionalFormatting>
  <conditionalFormatting sqref="I1489:K1489">
    <cfRule type="expression" dxfId="30" priority="10688">
      <formula>$L1489=0</formula>
    </cfRule>
  </conditionalFormatting>
  <conditionalFormatting sqref="J1489:K1489">
    <cfRule type="cellIs" dxfId="31" priority="46983" operator="lessThan">
      <formula>0</formula>
    </cfRule>
    <cfRule type="cellIs" dxfId="32" priority="32465" operator="lessThan">
      <formula>0</formula>
    </cfRule>
  </conditionalFormatting>
  <conditionalFormatting sqref="L1489">
    <cfRule type="expression" dxfId="30" priority="3429">
      <formula>$L1489=0</formula>
    </cfRule>
  </conditionalFormatting>
  <conditionalFormatting sqref="M1489:O1489">
    <cfRule type="expression" dxfId="30" priority="10687">
      <formula>$L1489=0</formula>
    </cfRule>
  </conditionalFormatting>
  <conditionalFormatting sqref="N1489:O1489">
    <cfRule type="cellIs" dxfId="31" priority="46982" operator="lessThan">
      <formula>0</formula>
    </cfRule>
    <cfRule type="cellIs" dxfId="32" priority="32464" operator="lessThan">
      <formula>0</formula>
    </cfRule>
  </conditionalFormatting>
  <conditionalFormatting sqref="P1489">
    <cfRule type="expression" dxfId="30" priority="3428">
      <formula>$L1489=0</formula>
    </cfRule>
  </conditionalFormatting>
  <conditionalFormatting sqref="Q1489:S1489">
    <cfRule type="expression" dxfId="30" priority="10686">
      <formula>$L1489=0</formula>
    </cfRule>
  </conditionalFormatting>
  <conditionalFormatting sqref="R1489:S1489">
    <cfRule type="cellIs" dxfId="31" priority="46981" operator="lessThan">
      <formula>0</formula>
    </cfRule>
    <cfRule type="cellIs" dxfId="32" priority="32463" operator="lessThan">
      <formula>0</formula>
    </cfRule>
  </conditionalFormatting>
  <conditionalFormatting sqref="T1489">
    <cfRule type="expression" dxfId="30" priority="3427">
      <formula>$L1489=0</formula>
    </cfRule>
  </conditionalFormatting>
  <conditionalFormatting sqref="U1489:W1489">
    <cfRule type="expression" dxfId="30" priority="10685">
      <formula>$L1489=0</formula>
    </cfRule>
  </conditionalFormatting>
  <conditionalFormatting sqref="V1489:W1489">
    <cfRule type="cellIs" dxfId="31" priority="46980" operator="lessThan">
      <formula>0</formula>
    </cfRule>
    <cfRule type="cellIs" dxfId="32" priority="32462" operator="lessThan">
      <formula>0</formula>
    </cfRule>
  </conditionalFormatting>
  <conditionalFormatting sqref="X1489">
    <cfRule type="expression" dxfId="30" priority="3426">
      <formula>$L1489=0</formula>
    </cfRule>
  </conditionalFormatting>
  <conditionalFormatting sqref="Y1489:AA1489">
    <cfRule type="expression" dxfId="30" priority="10684">
      <formula>$L1489=0</formula>
    </cfRule>
  </conditionalFormatting>
  <conditionalFormatting sqref="Z1489:AA1489">
    <cfRule type="cellIs" dxfId="31" priority="46979" operator="lessThan">
      <formula>0</formula>
    </cfRule>
    <cfRule type="cellIs" dxfId="32" priority="32461" operator="lessThan">
      <formula>0</formula>
    </cfRule>
  </conditionalFormatting>
  <conditionalFormatting sqref="AB1489">
    <cfRule type="expression" dxfId="30" priority="3425">
      <formula>$L1489=0</formula>
    </cfRule>
  </conditionalFormatting>
  <conditionalFormatting sqref="D1490">
    <cfRule type="expression" dxfId="30" priority="17942">
      <formula>$L1490=0</formula>
    </cfRule>
  </conditionalFormatting>
  <conditionalFormatting sqref="H1490">
    <cfRule type="expression" dxfId="30" priority="17941">
      <formula>$L1490=0</formula>
    </cfRule>
  </conditionalFormatting>
  <conditionalFormatting sqref="L1490">
    <cfRule type="expression" dxfId="30" priority="17940">
      <formula>$L1490=0</formula>
    </cfRule>
  </conditionalFormatting>
  <conditionalFormatting sqref="P1490">
    <cfRule type="expression" dxfId="30" priority="17939">
      <formula>$L1490=0</formula>
    </cfRule>
  </conditionalFormatting>
  <conditionalFormatting sqref="T1490">
    <cfRule type="expression" dxfId="30" priority="17938">
      <formula>$L1490=0</formula>
    </cfRule>
  </conditionalFormatting>
  <conditionalFormatting sqref="X1490">
    <cfRule type="expression" dxfId="30" priority="17937">
      <formula>$L1490=0</formula>
    </cfRule>
  </conditionalFormatting>
  <conditionalFormatting sqref="AB1490">
    <cfRule type="expression" dxfId="30" priority="17936">
      <formula>$L1490=0</formula>
    </cfRule>
  </conditionalFormatting>
  <conditionalFormatting sqref="A1491:C1491">
    <cfRule type="expression" dxfId="30" priority="10683">
      <formula>$L1491=0</formula>
    </cfRule>
  </conditionalFormatting>
  <conditionalFormatting sqref="B1491:C1491">
    <cfRule type="cellIs" dxfId="31" priority="46978" operator="lessThan">
      <formula>0</formula>
    </cfRule>
    <cfRule type="cellIs" dxfId="32" priority="32460" operator="lessThan">
      <formula>0</formula>
    </cfRule>
  </conditionalFormatting>
  <conditionalFormatting sqref="D1491">
    <cfRule type="expression" dxfId="30" priority="3424">
      <formula>$L1491=0</formula>
    </cfRule>
  </conditionalFormatting>
  <conditionalFormatting sqref="E1491:G1491">
    <cfRule type="expression" dxfId="30" priority="10682">
      <formula>$L1491=0</formula>
    </cfRule>
  </conditionalFormatting>
  <conditionalFormatting sqref="F1491:G1491">
    <cfRule type="cellIs" dxfId="31" priority="46977" operator="lessThan">
      <formula>0</formula>
    </cfRule>
    <cfRule type="cellIs" dxfId="32" priority="32459" operator="lessThan">
      <formula>0</formula>
    </cfRule>
  </conditionalFormatting>
  <conditionalFormatting sqref="H1491">
    <cfRule type="expression" dxfId="30" priority="3423">
      <formula>$L1491=0</formula>
    </cfRule>
  </conditionalFormatting>
  <conditionalFormatting sqref="I1491:K1491">
    <cfRule type="expression" dxfId="30" priority="10681">
      <formula>$L1491=0</formula>
    </cfRule>
  </conditionalFormatting>
  <conditionalFormatting sqref="J1491:K1491">
    <cfRule type="cellIs" dxfId="31" priority="46976" operator="lessThan">
      <formula>0</formula>
    </cfRule>
    <cfRule type="cellIs" dxfId="32" priority="32458" operator="lessThan">
      <formula>0</formula>
    </cfRule>
  </conditionalFormatting>
  <conditionalFormatting sqref="L1491">
    <cfRule type="expression" dxfId="30" priority="3422">
      <formula>$L1491=0</formula>
    </cfRule>
  </conditionalFormatting>
  <conditionalFormatting sqref="M1491:O1491">
    <cfRule type="expression" dxfId="30" priority="10680">
      <formula>$L1491=0</formula>
    </cfRule>
  </conditionalFormatting>
  <conditionalFormatting sqref="N1491:O1491">
    <cfRule type="cellIs" dxfId="31" priority="46975" operator="lessThan">
      <formula>0</formula>
    </cfRule>
    <cfRule type="cellIs" dxfId="32" priority="32457" operator="lessThan">
      <formula>0</formula>
    </cfRule>
  </conditionalFormatting>
  <conditionalFormatting sqref="P1491">
    <cfRule type="expression" dxfId="30" priority="3421">
      <formula>$L1491=0</formula>
    </cfRule>
  </conditionalFormatting>
  <conditionalFormatting sqref="Q1491:S1491">
    <cfRule type="expression" dxfId="30" priority="10679">
      <formula>$L1491=0</formula>
    </cfRule>
  </conditionalFormatting>
  <conditionalFormatting sqref="R1491:S1491">
    <cfRule type="cellIs" dxfId="31" priority="46974" operator="lessThan">
      <formula>0</formula>
    </cfRule>
    <cfRule type="cellIs" dxfId="32" priority="32456" operator="lessThan">
      <formula>0</formula>
    </cfRule>
  </conditionalFormatting>
  <conditionalFormatting sqref="T1491">
    <cfRule type="expression" dxfId="30" priority="3420">
      <formula>$L1491=0</formula>
    </cfRule>
  </conditionalFormatting>
  <conditionalFormatting sqref="U1491:W1491">
    <cfRule type="expression" dxfId="30" priority="10678">
      <formula>$L1491=0</formula>
    </cfRule>
  </conditionalFormatting>
  <conditionalFormatting sqref="V1491:W1491">
    <cfRule type="cellIs" dxfId="31" priority="46973" operator="lessThan">
      <formula>0</formula>
    </cfRule>
    <cfRule type="cellIs" dxfId="32" priority="32455" operator="lessThan">
      <formula>0</formula>
    </cfRule>
  </conditionalFormatting>
  <conditionalFormatting sqref="X1491">
    <cfRule type="expression" dxfId="30" priority="3419">
      <formula>$L1491=0</formula>
    </cfRule>
  </conditionalFormatting>
  <conditionalFormatting sqref="Y1491:AA1491">
    <cfRule type="expression" dxfId="30" priority="10677">
      <formula>$L1491=0</formula>
    </cfRule>
  </conditionalFormatting>
  <conditionalFormatting sqref="Z1491:AA1491">
    <cfRule type="cellIs" dxfId="31" priority="46972" operator="lessThan">
      <formula>0</formula>
    </cfRule>
    <cfRule type="cellIs" dxfId="32" priority="32454" operator="lessThan">
      <formula>0</formula>
    </cfRule>
  </conditionalFormatting>
  <conditionalFormatting sqref="AB1491">
    <cfRule type="expression" dxfId="30" priority="3418">
      <formula>$L1491=0</formula>
    </cfRule>
  </conditionalFormatting>
  <conditionalFormatting sqref="D1492">
    <cfRule type="expression" dxfId="30" priority="17935">
      <formula>$L1492=0</formula>
    </cfRule>
  </conditionalFormatting>
  <conditionalFormatting sqref="H1492">
    <cfRule type="expression" dxfId="30" priority="17934">
      <formula>$L1492=0</formula>
    </cfRule>
  </conditionalFormatting>
  <conditionalFormatting sqref="L1492">
    <cfRule type="expression" dxfId="30" priority="17933">
      <formula>$L1492=0</formula>
    </cfRule>
  </conditionalFormatting>
  <conditionalFormatting sqref="P1492">
    <cfRule type="expression" dxfId="30" priority="17932">
      <formula>$L1492=0</formula>
    </cfRule>
  </conditionalFormatting>
  <conditionalFormatting sqref="T1492">
    <cfRule type="expression" dxfId="30" priority="17931">
      <formula>$L1492=0</formula>
    </cfRule>
  </conditionalFormatting>
  <conditionalFormatting sqref="X1492">
    <cfRule type="expression" dxfId="30" priority="17930">
      <formula>$L1492=0</formula>
    </cfRule>
  </conditionalFormatting>
  <conditionalFormatting sqref="AB1492">
    <cfRule type="expression" dxfId="30" priority="17929">
      <formula>$L1492=0</formula>
    </cfRule>
  </conditionalFormatting>
  <conditionalFormatting sqref="A1493:C1493">
    <cfRule type="expression" dxfId="30" priority="10676">
      <formula>$L1493=0</formula>
    </cfRule>
  </conditionalFormatting>
  <conditionalFormatting sqref="B1493:C1493">
    <cfRule type="cellIs" dxfId="31" priority="46971" operator="lessThan">
      <formula>0</formula>
    </cfRule>
    <cfRule type="cellIs" dxfId="32" priority="32453" operator="lessThan">
      <formula>0</formula>
    </cfRule>
  </conditionalFormatting>
  <conditionalFormatting sqref="D1493">
    <cfRule type="expression" dxfId="30" priority="3417">
      <formula>$L1493=0</formula>
    </cfRule>
  </conditionalFormatting>
  <conditionalFormatting sqref="E1493:G1493">
    <cfRule type="expression" dxfId="30" priority="10675">
      <formula>$L1493=0</formula>
    </cfRule>
  </conditionalFormatting>
  <conditionalFormatting sqref="F1493:G1493">
    <cfRule type="cellIs" dxfId="31" priority="46970" operator="lessThan">
      <formula>0</formula>
    </cfRule>
    <cfRule type="cellIs" dxfId="32" priority="32452" operator="lessThan">
      <formula>0</formula>
    </cfRule>
  </conditionalFormatting>
  <conditionalFormatting sqref="H1493">
    <cfRule type="expression" dxfId="30" priority="3416">
      <formula>$L1493=0</formula>
    </cfRule>
  </conditionalFormatting>
  <conditionalFormatting sqref="I1493:K1493">
    <cfRule type="expression" dxfId="30" priority="10674">
      <formula>$L1493=0</formula>
    </cfRule>
  </conditionalFormatting>
  <conditionalFormatting sqref="J1493:K1493">
    <cfRule type="cellIs" dxfId="31" priority="46969" operator="lessThan">
      <formula>0</formula>
    </cfRule>
    <cfRule type="cellIs" dxfId="32" priority="32451" operator="lessThan">
      <formula>0</formula>
    </cfRule>
  </conditionalFormatting>
  <conditionalFormatting sqref="L1493">
    <cfRule type="expression" dxfId="30" priority="3415">
      <formula>$L1493=0</formula>
    </cfRule>
  </conditionalFormatting>
  <conditionalFormatting sqref="M1493:O1493">
    <cfRule type="expression" dxfId="30" priority="10673">
      <formula>$L1493=0</formula>
    </cfRule>
  </conditionalFormatting>
  <conditionalFormatting sqref="N1493:O1493">
    <cfRule type="cellIs" dxfId="31" priority="46968" operator="lessThan">
      <formula>0</formula>
    </cfRule>
    <cfRule type="cellIs" dxfId="32" priority="32450" operator="lessThan">
      <formula>0</formula>
    </cfRule>
  </conditionalFormatting>
  <conditionalFormatting sqref="P1493">
    <cfRule type="expression" dxfId="30" priority="3414">
      <formula>$L1493=0</formula>
    </cfRule>
  </conditionalFormatting>
  <conditionalFormatting sqref="Q1493:S1493">
    <cfRule type="expression" dxfId="30" priority="10672">
      <formula>$L1493=0</formula>
    </cfRule>
  </conditionalFormatting>
  <conditionalFormatting sqref="R1493:S1493">
    <cfRule type="cellIs" dxfId="31" priority="46967" operator="lessThan">
      <formula>0</formula>
    </cfRule>
    <cfRule type="cellIs" dxfId="32" priority="32449" operator="lessThan">
      <formula>0</formula>
    </cfRule>
  </conditionalFormatting>
  <conditionalFormatting sqref="T1493">
    <cfRule type="expression" dxfId="30" priority="3413">
      <formula>$L1493=0</formula>
    </cfRule>
  </conditionalFormatting>
  <conditionalFormatting sqref="U1493:W1493">
    <cfRule type="expression" dxfId="30" priority="10671">
      <formula>$L1493=0</formula>
    </cfRule>
  </conditionalFormatting>
  <conditionalFormatting sqref="V1493:W1493">
    <cfRule type="cellIs" dxfId="31" priority="46966" operator="lessThan">
      <formula>0</formula>
    </cfRule>
    <cfRule type="cellIs" dxfId="32" priority="32448" operator="lessThan">
      <formula>0</formula>
    </cfRule>
  </conditionalFormatting>
  <conditionalFormatting sqref="X1493">
    <cfRule type="expression" dxfId="30" priority="3412">
      <formula>$L1493=0</formula>
    </cfRule>
  </conditionalFormatting>
  <conditionalFormatting sqref="Y1493:AA1493">
    <cfRule type="expression" dxfId="30" priority="10670">
      <formula>$L1493=0</formula>
    </cfRule>
  </conditionalFormatting>
  <conditionalFormatting sqref="Z1493:AA1493">
    <cfRule type="cellIs" dxfId="31" priority="46965" operator="lessThan">
      <formula>0</formula>
    </cfRule>
    <cfRule type="cellIs" dxfId="32" priority="32447" operator="lessThan">
      <formula>0</formula>
    </cfRule>
  </conditionalFormatting>
  <conditionalFormatting sqref="AB1493">
    <cfRule type="expression" dxfId="30" priority="3411">
      <formula>$L1493=0</formula>
    </cfRule>
  </conditionalFormatting>
  <conditionalFormatting sqref="D1494">
    <cfRule type="expression" dxfId="30" priority="17928">
      <formula>$L1494=0</formula>
    </cfRule>
  </conditionalFormatting>
  <conditionalFormatting sqref="H1494">
    <cfRule type="expression" dxfId="30" priority="17927">
      <formula>$L1494=0</formula>
    </cfRule>
  </conditionalFormatting>
  <conditionalFormatting sqref="L1494">
    <cfRule type="expression" dxfId="30" priority="17926">
      <formula>$L1494=0</formula>
    </cfRule>
  </conditionalFormatting>
  <conditionalFormatting sqref="P1494">
    <cfRule type="expression" dxfId="30" priority="17925">
      <formula>$L1494=0</formula>
    </cfRule>
  </conditionalFormatting>
  <conditionalFormatting sqref="T1494">
    <cfRule type="expression" dxfId="30" priority="17924">
      <formula>$L1494=0</formula>
    </cfRule>
  </conditionalFormatting>
  <conditionalFormatting sqref="X1494">
    <cfRule type="expression" dxfId="30" priority="17923">
      <formula>$L1494=0</formula>
    </cfRule>
  </conditionalFormatting>
  <conditionalFormatting sqref="AB1494">
    <cfRule type="expression" dxfId="30" priority="17922">
      <formula>$L1494=0</formula>
    </cfRule>
  </conditionalFormatting>
  <conditionalFormatting sqref="A1495:C1495">
    <cfRule type="expression" dxfId="30" priority="10669">
      <formula>$L1495=0</formula>
    </cfRule>
  </conditionalFormatting>
  <conditionalFormatting sqref="B1495:C1495">
    <cfRule type="cellIs" dxfId="31" priority="46964" operator="lessThan">
      <formula>0</formula>
    </cfRule>
    <cfRule type="cellIs" dxfId="32" priority="32446" operator="lessThan">
      <formula>0</formula>
    </cfRule>
  </conditionalFormatting>
  <conditionalFormatting sqref="D1495">
    <cfRule type="expression" dxfId="30" priority="3410">
      <formula>$L1495=0</formula>
    </cfRule>
  </conditionalFormatting>
  <conditionalFormatting sqref="E1495:G1495">
    <cfRule type="expression" dxfId="30" priority="10668">
      <formula>$L1495=0</formula>
    </cfRule>
  </conditionalFormatting>
  <conditionalFormatting sqref="F1495:G1495">
    <cfRule type="cellIs" dxfId="31" priority="46963" operator="lessThan">
      <formula>0</formula>
    </cfRule>
    <cfRule type="cellIs" dxfId="32" priority="32445" operator="lessThan">
      <formula>0</formula>
    </cfRule>
  </conditionalFormatting>
  <conditionalFormatting sqref="H1495">
    <cfRule type="expression" dxfId="30" priority="3409">
      <formula>$L1495=0</formula>
    </cfRule>
  </conditionalFormatting>
  <conditionalFormatting sqref="I1495:K1495">
    <cfRule type="expression" dxfId="30" priority="10667">
      <formula>$L1495=0</formula>
    </cfRule>
  </conditionalFormatting>
  <conditionalFormatting sqref="J1495:K1495">
    <cfRule type="cellIs" dxfId="31" priority="46962" operator="lessThan">
      <formula>0</formula>
    </cfRule>
    <cfRule type="cellIs" dxfId="32" priority="32444" operator="lessThan">
      <formula>0</formula>
    </cfRule>
  </conditionalFormatting>
  <conditionalFormatting sqref="L1495">
    <cfRule type="expression" dxfId="30" priority="3408">
      <formula>$L1495=0</formula>
    </cfRule>
  </conditionalFormatting>
  <conditionalFormatting sqref="M1495:O1495">
    <cfRule type="expression" dxfId="30" priority="10666">
      <formula>$L1495=0</formula>
    </cfRule>
  </conditionalFormatting>
  <conditionalFormatting sqref="N1495:O1495">
    <cfRule type="cellIs" dxfId="31" priority="46961" operator="lessThan">
      <formula>0</formula>
    </cfRule>
    <cfRule type="cellIs" dxfId="32" priority="32443" operator="lessThan">
      <formula>0</formula>
    </cfRule>
  </conditionalFormatting>
  <conditionalFormatting sqref="P1495">
    <cfRule type="expression" dxfId="30" priority="3407">
      <formula>$L1495=0</formula>
    </cfRule>
  </conditionalFormatting>
  <conditionalFormatting sqref="Q1495:S1495">
    <cfRule type="expression" dxfId="30" priority="10665">
      <formula>$L1495=0</formula>
    </cfRule>
  </conditionalFormatting>
  <conditionalFormatting sqref="R1495:S1495">
    <cfRule type="cellIs" dxfId="31" priority="46960" operator="lessThan">
      <formula>0</formula>
    </cfRule>
    <cfRule type="cellIs" dxfId="32" priority="32442" operator="lessThan">
      <formula>0</formula>
    </cfRule>
  </conditionalFormatting>
  <conditionalFormatting sqref="T1495">
    <cfRule type="expression" dxfId="30" priority="3406">
      <formula>$L1495=0</formula>
    </cfRule>
  </conditionalFormatting>
  <conditionalFormatting sqref="U1495:W1495">
    <cfRule type="expression" dxfId="30" priority="10664">
      <formula>$L1495=0</formula>
    </cfRule>
  </conditionalFormatting>
  <conditionalFormatting sqref="V1495:W1495">
    <cfRule type="cellIs" dxfId="31" priority="46959" operator="lessThan">
      <formula>0</formula>
    </cfRule>
    <cfRule type="cellIs" dxfId="32" priority="32441" operator="lessThan">
      <formula>0</formula>
    </cfRule>
  </conditionalFormatting>
  <conditionalFormatting sqref="X1495">
    <cfRule type="expression" dxfId="30" priority="3405">
      <formula>$L1495=0</formula>
    </cfRule>
  </conditionalFormatting>
  <conditionalFormatting sqref="Y1495:AA1495">
    <cfRule type="expression" dxfId="30" priority="10663">
      <formula>$L1495=0</formula>
    </cfRule>
  </conditionalFormatting>
  <conditionalFormatting sqref="Z1495:AA1495">
    <cfRule type="cellIs" dxfId="31" priority="46958" operator="lessThan">
      <formula>0</formula>
    </cfRule>
    <cfRule type="cellIs" dxfId="32" priority="32440" operator="lessThan">
      <formula>0</formula>
    </cfRule>
  </conditionalFormatting>
  <conditionalFormatting sqref="AB1495">
    <cfRule type="expression" dxfId="30" priority="3404">
      <formula>$L1495=0</formula>
    </cfRule>
  </conditionalFormatting>
  <conditionalFormatting sqref="D1496">
    <cfRule type="expression" dxfId="30" priority="17921">
      <formula>$L1496=0</formula>
    </cfRule>
  </conditionalFormatting>
  <conditionalFormatting sqref="H1496">
    <cfRule type="expression" dxfId="30" priority="17920">
      <formula>$L1496=0</formula>
    </cfRule>
  </conditionalFormatting>
  <conditionalFormatting sqref="L1496">
    <cfRule type="expression" dxfId="30" priority="17919">
      <formula>$L1496=0</formula>
    </cfRule>
  </conditionalFormatting>
  <conditionalFormatting sqref="P1496">
    <cfRule type="expression" dxfId="30" priority="17918">
      <formula>$L1496=0</formula>
    </cfRule>
  </conditionalFormatting>
  <conditionalFormatting sqref="T1496">
    <cfRule type="expression" dxfId="30" priority="17917">
      <formula>$L1496=0</formula>
    </cfRule>
  </conditionalFormatting>
  <conditionalFormatting sqref="X1496">
    <cfRule type="expression" dxfId="30" priority="17916">
      <formula>$L1496=0</formula>
    </cfRule>
  </conditionalFormatting>
  <conditionalFormatting sqref="AB1496">
    <cfRule type="expression" dxfId="30" priority="17915">
      <formula>$L1496=0</formula>
    </cfRule>
  </conditionalFormatting>
  <conditionalFormatting sqref="A1497:C1497">
    <cfRule type="expression" dxfId="30" priority="10662">
      <formula>$L1497=0</formula>
    </cfRule>
  </conditionalFormatting>
  <conditionalFormatting sqref="B1497:C1497">
    <cfRule type="cellIs" dxfId="31" priority="46957" operator="lessThan">
      <formula>0</formula>
    </cfRule>
    <cfRule type="cellIs" dxfId="32" priority="32439" operator="lessThan">
      <formula>0</formula>
    </cfRule>
  </conditionalFormatting>
  <conditionalFormatting sqref="D1497">
    <cfRule type="expression" dxfId="30" priority="3403">
      <formula>$L1497=0</formula>
    </cfRule>
  </conditionalFormatting>
  <conditionalFormatting sqref="E1497:G1497">
    <cfRule type="expression" dxfId="30" priority="10661">
      <formula>$L1497=0</formula>
    </cfRule>
  </conditionalFormatting>
  <conditionalFormatting sqref="F1497:G1497">
    <cfRule type="cellIs" dxfId="31" priority="46956" operator="lessThan">
      <formula>0</formula>
    </cfRule>
    <cfRule type="cellIs" dxfId="32" priority="32438" operator="lessThan">
      <formula>0</formula>
    </cfRule>
  </conditionalFormatting>
  <conditionalFormatting sqref="H1497">
    <cfRule type="expression" dxfId="30" priority="3402">
      <formula>$L1497=0</formula>
    </cfRule>
  </conditionalFormatting>
  <conditionalFormatting sqref="I1497:K1497">
    <cfRule type="expression" dxfId="30" priority="10660">
      <formula>$L1497=0</formula>
    </cfRule>
  </conditionalFormatting>
  <conditionalFormatting sqref="J1497:K1497">
    <cfRule type="cellIs" dxfId="31" priority="46955" operator="lessThan">
      <formula>0</formula>
    </cfRule>
    <cfRule type="cellIs" dxfId="32" priority="32437" operator="lessThan">
      <formula>0</formula>
    </cfRule>
  </conditionalFormatting>
  <conditionalFormatting sqref="L1497">
    <cfRule type="expression" dxfId="30" priority="3401">
      <formula>$L1497=0</formula>
    </cfRule>
  </conditionalFormatting>
  <conditionalFormatting sqref="M1497:O1497">
    <cfRule type="expression" dxfId="30" priority="10659">
      <formula>$L1497=0</formula>
    </cfRule>
  </conditionalFormatting>
  <conditionalFormatting sqref="N1497:O1497">
    <cfRule type="cellIs" dxfId="31" priority="46954" operator="lessThan">
      <formula>0</formula>
    </cfRule>
    <cfRule type="cellIs" dxfId="32" priority="32436" operator="lessThan">
      <formula>0</formula>
    </cfRule>
  </conditionalFormatting>
  <conditionalFormatting sqref="P1497">
    <cfRule type="expression" dxfId="30" priority="3400">
      <formula>$L1497=0</formula>
    </cfRule>
  </conditionalFormatting>
  <conditionalFormatting sqref="Q1497:S1497">
    <cfRule type="expression" dxfId="30" priority="10658">
      <formula>$L1497=0</formula>
    </cfRule>
  </conditionalFormatting>
  <conditionalFormatting sqref="R1497:S1497">
    <cfRule type="cellIs" dxfId="31" priority="46953" operator="lessThan">
      <formula>0</formula>
    </cfRule>
    <cfRule type="cellIs" dxfId="32" priority="32435" operator="lessThan">
      <formula>0</formula>
    </cfRule>
  </conditionalFormatting>
  <conditionalFormatting sqref="T1497">
    <cfRule type="expression" dxfId="30" priority="3399">
      <formula>$L1497=0</formula>
    </cfRule>
  </conditionalFormatting>
  <conditionalFormatting sqref="U1497:W1497">
    <cfRule type="expression" dxfId="30" priority="10657">
      <formula>$L1497=0</formula>
    </cfRule>
  </conditionalFormatting>
  <conditionalFormatting sqref="V1497:W1497">
    <cfRule type="cellIs" dxfId="31" priority="46952" operator="lessThan">
      <formula>0</formula>
    </cfRule>
    <cfRule type="cellIs" dxfId="32" priority="32434" operator="lessThan">
      <formula>0</formula>
    </cfRule>
  </conditionalFormatting>
  <conditionalFormatting sqref="X1497">
    <cfRule type="expression" dxfId="30" priority="3398">
      <formula>$L1497=0</formula>
    </cfRule>
  </conditionalFormatting>
  <conditionalFormatting sqref="Y1497:AA1497">
    <cfRule type="expression" dxfId="30" priority="10656">
      <formula>$L1497=0</formula>
    </cfRule>
  </conditionalFormatting>
  <conditionalFormatting sqref="Z1497:AA1497">
    <cfRule type="cellIs" dxfId="31" priority="46951" operator="lessThan">
      <formula>0</formula>
    </cfRule>
    <cfRule type="cellIs" dxfId="32" priority="32433" operator="lessThan">
      <formula>0</formula>
    </cfRule>
  </conditionalFormatting>
  <conditionalFormatting sqref="AB1497">
    <cfRule type="expression" dxfId="30" priority="3397">
      <formula>$L1497=0</formula>
    </cfRule>
  </conditionalFormatting>
  <conditionalFormatting sqref="D1498">
    <cfRule type="expression" dxfId="30" priority="17914">
      <formula>$L1498=0</formula>
    </cfRule>
  </conditionalFormatting>
  <conditionalFormatting sqref="H1498">
    <cfRule type="expression" dxfId="30" priority="17913">
      <formula>$L1498=0</formula>
    </cfRule>
  </conditionalFormatting>
  <conditionalFormatting sqref="L1498">
    <cfRule type="expression" dxfId="30" priority="17912">
      <formula>$L1498=0</formula>
    </cfRule>
  </conditionalFormatting>
  <conditionalFormatting sqref="P1498">
    <cfRule type="expression" dxfId="30" priority="17911">
      <formula>$L1498=0</formula>
    </cfRule>
  </conditionalFormatting>
  <conditionalFormatting sqref="T1498">
    <cfRule type="expression" dxfId="30" priority="17910">
      <formula>$L1498=0</formula>
    </cfRule>
  </conditionalFormatting>
  <conditionalFormatting sqref="X1498">
    <cfRule type="expression" dxfId="30" priority="17909">
      <formula>$L1498=0</formula>
    </cfRule>
  </conditionalFormatting>
  <conditionalFormatting sqref="AB1498">
    <cfRule type="expression" dxfId="30" priority="17908">
      <formula>$L1498=0</formula>
    </cfRule>
  </conditionalFormatting>
  <conditionalFormatting sqref="A1499:C1499">
    <cfRule type="expression" dxfId="30" priority="10655">
      <formula>$L1499=0</formula>
    </cfRule>
  </conditionalFormatting>
  <conditionalFormatting sqref="B1499:C1499">
    <cfRule type="cellIs" dxfId="31" priority="46950" operator="lessThan">
      <formula>0</formula>
    </cfRule>
    <cfRule type="cellIs" dxfId="32" priority="32432" operator="lessThan">
      <formula>0</formula>
    </cfRule>
  </conditionalFormatting>
  <conditionalFormatting sqref="D1499">
    <cfRule type="expression" dxfId="30" priority="3396">
      <formula>$L1499=0</formula>
    </cfRule>
  </conditionalFormatting>
  <conditionalFormatting sqref="E1499:G1499">
    <cfRule type="expression" dxfId="30" priority="10654">
      <formula>$L1499=0</formula>
    </cfRule>
  </conditionalFormatting>
  <conditionalFormatting sqref="F1499:G1499">
    <cfRule type="cellIs" dxfId="31" priority="46949" operator="lessThan">
      <formula>0</formula>
    </cfRule>
    <cfRule type="cellIs" dxfId="32" priority="32431" operator="lessThan">
      <formula>0</formula>
    </cfRule>
  </conditionalFormatting>
  <conditionalFormatting sqref="H1499">
    <cfRule type="expression" dxfId="30" priority="3395">
      <formula>$L1499=0</formula>
    </cfRule>
  </conditionalFormatting>
  <conditionalFormatting sqref="I1499:K1499">
    <cfRule type="expression" dxfId="30" priority="10653">
      <formula>$L1499=0</formula>
    </cfRule>
  </conditionalFormatting>
  <conditionalFormatting sqref="J1499:K1499">
    <cfRule type="cellIs" dxfId="31" priority="46948" operator="lessThan">
      <formula>0</formula>
    </cfRule>
    <cfRule type="cellIs" dxfId="32" priority="32430" operator="lessThan">
      <formula>0</formula>
    </cfRule>
  </conditionalFormatting>
  <conditionalFormatting sqref="L1499">
    <cfRule type="expression" dxfId="30" priority="3394">
      <formula>$L1499=0</formula>
    </cfRule>
  </conditionalFormatting>
  <conditionalFormatting sqref="M1499:O1499">
    <cfRule type="expression" dxfId="30" priority="10652">
      <formula>$L1499=0</formula>
    </cfRule>
  </conditionalFormatting>
  <conditionalFormatting sqref="N1499:O1499">
    <cfRule type="cellIs" dxfId="31" priority="46947" operator="lessThan">
      <formula>0</formula>
    </cfRule>
    <cfRule type="cellIs" dxfId="32" priority="32429" operator="lessThan">
      <formula>0</formula>
    </cfRule>
  </conditionalFormatting>
  <conditionalFormatting sqref="P1499">
    <cfRule type="expression" dxfId="30" priority="3393">
      <formula>$L1499=0</formula>
    </cfRule>
  </conditionalFormatting>
  <conditionalFormatting sqref="Q1499:S1499">
    <cfRule type="expression" dxfId="30" priority="10651">
      <formula>$L1499=0</formula>
    </cfRule>
  </conditionalFormatting>
  <conditionalFormatting sqref="R1499:S1499">
    <cfRule type="cellIs" dxfId="31" priority="46946" operator="lessThan">
      <formula>0</formula>
    </cfRule>
    <cfRule type="cellIs" dxfId="32" priority="32428" operator="lessThan">
      <formula>0</formula>
    </cfRule>
  </conditionalFormatting>
  <conditionalFormatting sqref="T1499">
    <cfRule type="expression" dxfId="30" priority="3392">
      <formula>$L1499=0</formula>
    </cfRule>
  </conditionalFormatting>
  <conditionalFormatting sqref="U1499:W1499">
    <cfRule type="expression" dxfId="30" priority="10650">
      <formula>$L1499=0</formula>
    </cfRule>
  </conditionalFormatting>
  <conditionalFormatting sqref="V1499:W1499">
    <cfRule type="cellIs" dxfId="31" priority="46945" operator="lessThan">
      <formula>0</formula>
    </cfRule>
    <cfRule type="cellIs" dxfId="32" priority="32427" operator="lessThan">
      <formula>0</formula>
    </cfRule>
  </conditionalFormatting>
  <conditionalFormatting sqref="X1499">
    <cfRule type="expression" dxfId="30" priority="3391">
      <formula>$L1499=0</formula>
    </cfRule>
  </conditionalFormatting>
  <conditionalFormatting sqref="Y1499:AA1499">
    <cfRule type="expression" dxfId="30" priority="10649">
      <formula>$L1499=0</formula>
    </cfRule>
  </conditionalFormatting>
  <conditionalFormatting sqref="Z1499:AA1499">
    <cfRule type="cellIs" dxfId="31" priority="46944" operator="lessThan">
      <formula>0</formula>
    </cfRule>
    <cfRule type="cellIs" dxfId="32" priority="32426" operator="lessThan">
      <formula>0</formula>
    </cfRule>
  </conditionalFormatting>
  <conditionalFormatting sqref="AB1499">
    <cfRule type="expression" dxfId="30" priority="3390">
      <formula>$L1499=0</formula>
    </cfRule>
  </conditionalFormatting>
  <conditionalFormatting sqref="D1500">
    <cfRule type="expression" dxfId="30" priority="17907">
      <formula>$L1500=0</formula>
    </cfRule>
  </conditionalFormatting>
  <conditionalFormatting sqref="H1500">
    <cfRule type="expression" dxfId="30" priority="17906">
      <formula>$L1500=0</formula>
    </cfRule>
  </conditionalFormatting>
  <conditionalFormatting sqref="L1500">
    <cfRule type="expression" dxfId="30" priority="17905">
      <formula>$L1500=0</formula>
    </cfRule>
  </conditionalFormatting>
  <conditionalFormatting sqref="P1500">
    <cfRule type="expression" dxfId="30" priority="17904">
      <formula>$L1500=0</formula>
    </cfRule>
  </conditionalFormatting>
  <conditionalFormatting sqref="T1500">
    <cfRule type="expression" dxfId="30" priority="17903">
      <formula>$L1500=0</formula>
    </cfRule>
  </conditionalFormatting>
  <conditionalFormatting sqref="X1500">
    <cfRule type="expression" dxfId="30" priority="17902">
      <formula>$L1500=0</formula>
    </cfRule>
  </conditionalFormatting>
  <conditionalFormatting sqref="AB1500">
    <cfRule type="expression" dxfId="30" priority="17901">
      <formula>$L1500=0</formula>
    </cfRule>
  </conditionalFormatting>
  <conditionalFormatting sqref="A1501:C1501">
    <cfRule type="expression" dxfId="30" priority="10648">
      <formula>$L1501=0</formula>
    </cfRule>
  </conditionalFormatting>
  <conditionalFormatting sqref="B1501:C1501">
    <cfRule type="cellIs" dxfId="31" priority="46943" operator="lessThan">
      <formula>0</formula>
    </cfRule>
    <cfRule type="cellIs" dxfId="32" priority="32425" operator="lessThan">
      <formula>0</formula>
    </cfRule>
  </conditionalFormatting>
  <conditionalFormatting sqref="D1501">
    <cfRule type="expression" dxfId="30" priority="3389">
      <formula>$L1501=0</formula>
    </cfRule>
  </conditionalFormatting>
  <conditionalFormatting sqref="E1501:G1501">
    <cfRule type="expression" dxfId="30" priority="10647">
      <formula>$L1501=0</formula>
    </cfRule>
  </conditionalFormatting>
  <conditionalFormatting sqref="F1501:G1501">
    <cfRule type="cellIs" dxfId="31" priority="46942" operator="lessThan">
      <formula>0</formula>
    </cfRule>
    <cfRule type="cellIs" dxfId="32" priority="32424" operator="lessThan">
      <formula>0</formula>
    </cfRule>
  </conditionalFormatting>
  <conditionalFormatting sqref="H1501">
    <cfRule type="expression" dxfId="30" priority="3388">
      <formula>$L1501=0</formula>
    </cfRule>
  </conditionalFormatting>
  <conditionalFormatting sqref="I1501:K1501">
    <cfRule type="expression" dxfId="30" priority="10646">
      <formula>$L1501=0</formula>
    </cfRule>
  </conditionalFormatting>
  <conditionalFormatting sqref="J1501:K1501">
    <cfRule type="cellIs" dxfId="31" priority="46941" operator="lessThan">
      <formula>0</formula>
    </cfRule>
    <cfRule type="cellIs" dxfId="32" priority="32423" operator="lessThan">
      <formula>0</formula>
    </cfRule>
  </conditionalFormatting>
  <conditionalFormatting sqref="L1501">
    <cfRule type="expression" dxfId="30" priority="3387">
      <formula>$L1501=0</formula>
    </cfRule>
  </conditionalFormatting>
  <conditionalFormatting sqref="M1501:O1501">
    <cfRule type="expression" dxfId="30" priority="10645">
      <formula>$L1501=0</formula>
    </cfRule>
  </conditionalFormatting>
  <conditionalFormatting sqref="N1501:O1501">
    <cfRule type="cellIs" dxfId="31" priority="46940" operator="lessThan">
      <formula>0</formula>
    </cfRule>
    <cfRule type="cellIs" dxfId="32" priority="32422" operator="lessThan">
      <formula>0</formula>
    </cfRule>
  </conditionalFormatting>
  <conditionalFormatting sqref="P1501">
    <cfRule type="expression" dxfId="30" priority="3386">
      <formula>$L1501=0</formula>
    </cfRule>
  </conditionalFormatting>
  <conditionalFormatting sqref="Q1501:S1501">
    <cfRule type="expression" dxfId="30" priority="10644">
      <formula>$L1501=0</formula>
    </cfRule>
  </conditionalFormatting>
  <conditionalFormatting sqref="R1501:S1501">
    <cfRule type="cellIs" dxfId="31" priority="46939" operator="lessThan">
      <formula>0</formula>
    </cfRule>
    <cfRule type="cellIs" dxfId="32" priority="32421" operator="lessThan">
      <formula>0</formula>
    </cfRule>
  </conditionalFormatting>
  <conditionalFormatting sqref="T1501">
    <cfRule type="expression" dxfId="30" priority="3385">
      <formula>$L1501=0</formula>
    </cfRule>
  </conditionalFormatting>
  <conditionalFormatting sqref="U1501:W1501">
    <cfRule type="expression" dxfId="30" priority="10643">
      <formula>$L1501=0</formula>
    </cfRule>
  </conditionalFormatting>
  <conditionalFormatting sqref="V1501:W1501">
    <cfRule type="cellIs" dxfId="31" priority="46938" operator="lessThan">
      <formula>0</formula>
    </cfRule>
    <cfRule type="cellIs" dxfId="32" priority="32420" operator="lessThan">
      <formula>0</formula>
    </cfRule>
  </conditionalFormatting>
  <conditionalFormatting sqref="X1501">
    <cfRule type="expression" dxfId="30" priority="3384">
      <formula>$L1501=0</formula>
    </cfRule>
  </conditionalFormatting>
  <conditionalFormatting sqref="Y1501:AA1501">
    <cfRule type="expression" dxfId="30" priority="10642">
      <formula>$L1501=0</formula>
    </cfRule>
  </conditionalFormatting>
  <conditionalFormatting sqref="Z1501:AA1501">
    <cfRule type="cellIs" dxfId="31" priority="46937" operator="lessThan">
      <formula>0</formula>
    </cfRule>
    <cfRule type="cellIs" dxfId="32" priority="32419" operator="lessThan">
      <formula>0</formula>
    </cfRule>
  </conditionalFormatting>
  <conditionalFormatting sqref="AB1501">
    <cfRule type="expression" dxfId="30" priority="3383">
      <formula>$L1501=0</formula>
    </cfRule>
  </conditionalFormatting>
  <conditionalFormatting sqref="D1502">
    <cfRule type="expression" dxfId="30" priority="17900">
      <formula>$L1502=0</formula>
    </cfRule>
  </conditionalFormatting>
  <conditionalFormatting sqref="H1502">
    <cfRule type="expression" dxfId="30" priority="17899">
      <formula>$L1502=0</formula>
    </cfRule>
  </conditionalFormatting>
  <conditionalFormatting sqref="L1502">
    <cfRule type="expression" dxfId="30" priority="17898">
      <formula>$L1502=0</formula>
    </cfRule>
  </conditionalFormatting>
  <conditionalFormatting sqref="P1502">
    <cfRule type="expression" dxfId="30" priority="17897">
      <formula>$L1502=0</formula>
    </cfRule>
  </conditionalFormatting>
  <conditionalFormatting sqref="T1502">
    <cfRule type="expression" dxfId="30" priority="17896">
      <formula>$L1502=0</formula>
    </cfRule>
  </conditionalFormatting>
  <conditionalFormatting sqref="X1502">
    <cfRule type="expression" dxfId="30" priority="17895">
      <formula>$L1502=0</formula>
    </cfRule>
  </conditionalFormatting>
  <conditionalFormatting sqref="AB1502">
    <cfRule type="expression" dxfId="30" priority="17894">
      <formula>$L1502=0</formula>
    </cfRule>
  </conditionalFormatting>
  <conditionalFormatting sqref="A1503:C1503">
    <cfRule type="expression" dxfId="30" priority="10641">
      <formula>$L1503=0</formula>
    </cfRule>
  </conditionalFormatting>
  <conditionalFormatting sqref="B1503:C1503">
    <cfRule type="cellIs" dxfId="31" priority="46936" operator="lessThan">
      <formula>0</formula>
    </cfRule>
    <cfRule type="cellIs" dxfId="32" priority="32418" operator="lessThan">
      <formula>0</formula>
    </cfRule>
  </conditionalFormatting>
  <conditionalFormatting sqref="D1503">
    <cfRule type="expression" dxfId="30" priority="3382">
      <formula>$L1503=0</formula>
    </cfRule>
  </conditionalFormatting>
  <conditionalFormatting sqref="E1503:G1503">
    <cfRule type="expression" dxfId="30" priority="10640">
      <formula>$L1503=0</formula>
    </cfRule>
  </conditionalFormatting>
  <conditionalFormatting sqref="F1503:G1503">
    <cfRule type="cellIs" dxfId="31" priority="46935" operator="lessThan">
      <formula>0</formula>
    </cfRule>
    <cfRule type="cellIs" dxfId="32" priority="32417" operator="lessThan">
      <formula>0</formula>
    </cfRule>
  </conditionalFormatting>
  <conditionalFormatting sqref="H1503">
    <cfRule type="expression" dxfId="30" priority="3381">
      <formula>$L1503=0</formula>
    </cfRule>
  </conditionalFormatting>
  <conditionalFormatting sqref="I1503:K1503">
    <cfRule type="expression" dxfId="30" priority="10639">
      <formula>$L1503=0</formula>
    </cfRule>
  </conditionalFormatting>
  <conditionalFormatting sqref="J1503:K1503">
    <cfRule type="cellIs" dxfId="31" priority="46934" operator="lessThan">
      <formula>0</formula>
    </cfRule>
    <cfRule type="cellIs" dxfId="32" priority="32416" operator="lessThan">
      <formula>0</formula>
    </cfRule>
  </conditionalFormatting>
  <conditionalFormatting sqref="L1503">
    <cfRule type="expression" dxfId="30" priority="3380">
      <formula>$L1503=0</formula>
    </cfRule>
  </conditionalFormatting>
  <conditionalFormatting sqref="M1503:O1503">
    <cfRule type="expression" dxfId="30" priority="10638">
      <formula>$L1503=0</formula>
    </cfRule>
  </conditionalFormatting>
  <conditionalFormatting sqref="N1503:O1503">
    <cfRule type="cellIs" dxfId="31" priority="46933" operator="lessThan">
      <formula>0</formula>
    </cfRule>
    <cfRule type="cellIs" dxfId="32" priority="32415" operator="lessThan">
      <formula>0</formula>
    </cfRule>
  </conditionalFormatting>
  <conditionalFormatting sqref="P1503">
    <cfRule type="expression" dxfId="30" priority="3379">
      <formula>$L1503=0</formula>
    </cfRule>
  </conditionalFormatting>
  <conditionalFormatting sqref="Q1503:S1503">
    <cfRule type="expression" dxfId="30" priority="10637">
      <formula>$L1503=0</formula>
    </cfRule>
  </conditionalFormatting>
  <conditionalFormatting sqref="R1503:S1503">
    <cfRule type="cellIs" dxfId="31" priority="46932" operator="lessThan">
      <formula>0</formula>
    </cfRule>
    <cfRule type="cellIs" dxfId="32" priority="32414" operator="lessThan">
      <formula>0</formula>
    </cfRule>
  </conditionalFormatting>
  <conditionalFormatting sqref="T1503">
    <cfRule type="expression" dxfId="30" priority="3378">
      <formula>$L1503=0</formula>
    </cfRule>
  </conditionalFormatting>
  <conditionalFormatting sqref="U1503:W1503">
    <cfRule type="expression" dxfId="30" priority="10636">
      <formula>$L1503=0</formula>
    </cfRule>
  </conditionalFormatting>
  <conditionalFormatting sqref="V1503:W1503">
    <cfRule type="cellIs" dxfId="31" priority="46931" operator="lessThan">
      <formula>0</formula>
    </cfRule>
    <cfRule type="cellIs" dxfId="32" priority="32413" operator="lessThan">
      <formula>0</formula>
    </cfRule>
  </conditionalFormatting>
  <conditionalFormatting sqref="X1503">
    <cfRule type="expression" dxfId="30" priority="3377">
      <formula>$L1503=0</formula>
    </cfRule>
  </conditionalFormatting>
  <conditionalFormatting sqref="Y1503:AA1503">
    <cfRule type="expression" dxfId="30" priority="10635">
      <formula>$L1503=0</formula>
    </cfRule>
  </conditionalFormatting>
  <conditionalFormatting sqref="Z1503:AA1503">
    <cfRule type="cellIs" dxfId="31" priority="46930" operator="lessThan">
      <formula>0</formula>
    </cfRule>
    <cfRule type="cellIs" dxfId="32" priority="32412" operator="lessThan">
      <formula>0</formula>
    </cfRule>
  </conditionalFormatting>
  <conditionalFormatting sqref="AB1503">
    <cfRule type="expression" dxfId="30" priority="3376">
      <formula>$L1503=0</formula>
    </cfRule>
  </conditionalFormatting>
  <conditionalFormatting sqref="D1504">
    <cfRule type="expression" dxfId="30" priority="17893">
      <formula>$L1504=0</formula>
    </cfRule>
  </conditionalFormatting>
  <conditionalFormatting sqref="H1504">
    <cfRule type="expression" dxfId="30" priority="17892">
      <formula>$L1504=0</formula>
    </cfRule>
  </conditionalFormatting>
  <conditionalFormatting sqref="L1504">
    <cfRule type="expression" dxfId="30" priority="17891">
      <formula>$L1504=0</formula>
    </cfRule>
  </conditionalFormatting>
  <conditionalFormatting sqref="P1504">
    <cfRule type="expression" dxfId="30" priority="17890">
      <formula>$L1504=0</formula>
    </cfRule>
  </conditionalFormatting>
  <conditionalFormatting sqref="T1504">
    <cfRule type="expression" dxfId="30" priority="17889">
      <formula>$L1504=0</formula>
    </cfRule>
  </conditionalFormatting>
  <conditionalFormatting sqref="X1504">
    <cfRule type="expression" dxfId="30" priority="17888">
      <formula>$L1504=0</formula>
    </cfRule>
  </conditionalFormatting>
  <conditionalFormatting sqref="AB1504">
    <cfRule type="expression" dxfId="30" priority="17887">
      <formula>$L1504=0</formula>
    </cfRule>
  </conditionalFormatting>
  <conditionalFormatting sqref="A1505:C1505">
    <cfRule type="expression" dxfId="30" priority="10634">
      <formula>$L1505=0</formula>
    </cfRule>
  </conditionalFormatting>
  <conditionalFormatting sqref="B1505:C1505">
    <cfRule type="cellIs" dxfId="31" priority="46929" operator="lessThan">
      <formula>0</formula>
    </cfRule>
    <cfRule type="cellIs" dxfId="32" priority="32411" operator="lessThan">
      <formula>0</formula>
    </cfRule>
  </conditionalFormatting>
  <conditionalFormatting sqref="D1505">
    <cfRule type="expression" dxfId="30" priority="3375">
      <formula>$L1505=0</formula>
    </cfRule>
  </conditionalFormatting>
  <conditionalFormatting sqref="E1505:G1505">
    <cfRule type="expression" dxfId="30" priority="10633">
      <formula>$L1505=0</formula>
    </cfRule>
  </conditionalFormatting>
  <conditionalFormatting sqref="F1505:G1505">
    <cfRule type="cellIs" dxfId="31" priority="46928" operator="lessThan">
      <formula>0</formula>
    </cfRule>
    <cfRule type="cellIs" dxfId="32" priority="32410" operator="lessThan">
      <formula>0</formula>
    </cfRule>
  </conditionalFormatting>
  <conditionalFormatting sqref="H1505">
    <cfRule type="expression" dxfId="30" priority="3374">
      <formula>$L1505=0</formula>
    </cfRule>
  </conditionalFormatting>
  <conditionalFormatting sqref="I1505:K1505">
    <cfRule type="expression" dxfId="30" priority="10632">
      <formula>$L1505=0</formula>
    </cfRule>
  </conditionalFormatting>
  <conditionalFormatting sqref="J1505:K1505">
    <cfRule type="cellIs" dxfId="31" priority="46927" operator="lessThan">
      <formula>0</formula>
    </cfRule>
    <cfRule type="cellIs" dxfId="32" priority="32409" operator="lessThan">
      <formula>0</formula>
    </cfRule>
  </conditionalFormatting>
  <conditionalFormatting sqref="L1505">
    <cfRule type="expression" dxfId="30" priority="3373">
      <formula>$L1505=0</formula>
    </cfRule>
  </conditionalFormatting>
  <conditionalFormatting sqref="M1505:O1505">
    <cfRule type="expression" dxfId="30" priority="10631">
      <formula>$L1505=0</formula>
    </cfRule>
  </conditionalFormatting>
  <conditionalFormatting sqref="N1505:O1505">
    <cfRule type="cellIs" dxfId="31" priority="46926" operator="lessThan">
      <formula>0</formula>
    </cfRule>
    <cfRule type="cellIs" dxfId="32" priority="32408" operator="lessThan">
      <formula>0</formula>
    </cfRule>
  </conditionalFormatting>
  <conditionalFormatting sqref="P1505">
    <cfRule type="expression" dxfId="30" priority="3372">
      <formula>$L1505=0</formula>
    </cfRule>
  </conditionalFormatting>
  <conditionalFormatting sqref="Q1505:S1505">
    <cfRule type="expression" dxfId="30" priority="10630">
      <formula>$L1505=0</formula>
    </cfRule>
  </conditionalFormatting>
  <conditionalFormatting sqref="R1505:S1505">
    <cfRule type="cellIs" dxfId="31" priority="46925" operator="lessThan">
      <formula>0</formula>
    </cfRule>
    <cfRule type="cellIs" dxfId="32" priority="32407" operator="lessThan">
      <formula>0</formula>
    </cfRule>
  </conditionalFormatting>
  <conditionalFormatting sqref="T1505">
    <cfRule type="expression" dxfId="30" priority="3371">
      <formula>$L1505=0</formula>
    </cfRule>
  </conditionalFormatting>
  <conditionalFormatting sqref="U1505:W1505">
    <cfRule type="expression" dxfId="30" priority="10629">
      <formula>$L1505=0</formula>
    </cfRule>
  </conditionalFormatting>
  <conditionalFormatting sqref="V1505:W1505">
    <cfRule type="cellIs" dxfId="31" priority="46924" operator="lessThan">
      <formula>0</formula>
    </cfRule>
    <cfRule type="cellIs" dxfId="32" priority="32406" operator="lessThan">
      <formula>0</formula>
    </cfRule>
  </conditionalFormatting>
  <conditionalFormatting sqref="X1505">
    <cfRule type="expression" dxfId="30" priority="3370">
      <formula>$L1505=0</formula>
    </cfRule>
  </conditionalFormatting>
  <conditionalFormatting sqref="Y1505:AA1505">
    <cfRule type="expression" dxfId="30" priority="10628">
      <formula>$L1505=0</formula>
    </cfRule>
  </conditionalFormatting>
  <conditionalFormatting sqref="Z1505:AA1505">
    <cfRule type="cellIs" dxfId="31" priority="46923" operator="lessThan">
      <formula>0</formula>
    </cfRule>
    <cfRule type="cellIs" dxfId="32" priority="32405" operator="lessThan">
      <formula>0</formula>
    </cfRule>
  </conditionalFormatting>
  <conditionalFormatting sqref="AB1505">
    <cfRule type="expression" dxfId="30" priority="3369">
      <formula>$L1505=0</formula>
    </cfRule>
  </conditionalFormatting>
  <conditionalFormatting sqref="D1506">
    <cfRule type="expression" dxfId="30" priority="17886">
      <formula>$L1506=0</formula>
    </cfRule>
  </conditionalFormatting>
  <conditionalFormatting sqref="H1506">
    <cfRule type="expression" dxfId="30" priority="17885">
      <formula>$L1506=0</formula>
    </cfRule>
  </conditionalFormatting>
  <conditionalFormatting sqref="L1506">
    <cfRule type="expression" dxfId="30" priority="17884">
      <formula>$L1506=0</formula>
    </cfRule>
  </conditionalFormatting>
  <conditionalFormatting sqref="P1506">
    <cfRule type="expression" dxfId="30" priority="17883">
      <formula>$L1506=0</formula>
    </cfRule>
  </conditionalFormatting>
  <conditionalFormatting sqref="T1506">
    <cfRule type="expression" dxfId="30" priority="17882">
      <formula>$L1506=0</formula>
    </cfRule>
  </conditionalFormatting>
  <conditionalFormatting sqref="X1506">
    <cfRule type="expression" dxfId="30" priority="17881">
      <formula>$L1506=0</formula>
    </cfRule>
  </conditionalFormatting>
  <conditionalFormatting sqref="AB1506">
    <cfRule type="expression" dxfId="30" priority="17880">
      <formula>$L1506=0</formula>
    </cfRule>
  </conditionalFormatting>
  <conditionalFormatting sqref="A1507:C1507">
    <cfRule type="expression" dxfId="30" priority="10627">
      <formula>$L1507=0</formula>
    </cfRule>
  </conditionalFormatting>
  <conditionalFormatting sqref="B1507:C1507">
    <cfRule type="cellIs" dxfId="31" priority="46922" operator="lessThan">
      <formula>0</formula>
    </cfRule>
    <cfRule type="cellIs" dxfId="32" priority="32404" operator="lessThan">
      <formula>0</formula>
    </cfRule>
  </conditionalFormatting>
  <conditionalFormatting sqref="D1507">
    <cfRule type="expression" dxfId="30" priority="3368">
      <formula>$L1507=0</formula>
    </cfRule>
  </conditionalFormatting>
  <conditionalFormatting sqref="E1507:G1507">
    <cfRule type="expression" dxfId="30" priority="10626">
      <formula>$L1507=0</formula>
    </cfRule>
  </conditionalFormatting>
  <conditionalFormatting sqref="F1507:G1507">
    <cfRule type="cellIs" dxfId="31" priority="46921" operator="lessThan">
      <formula>0</formula>
    </cfRule>
    <cfRule type="cellIs" dxfId="32" priority="32403" operator="lessThan">
      <formula>0</formula>
    </cfRule>
  </conditionalFormatting>
  <conditionalFormatting sqref="H1507">
    <cfRule type="expression" dxfId="30" priority="3367">
      <formula>$L1507=0</formula>
    </cfRule>
  </conditionalFormatting>
  <conditionalFormatting sqref="I1507:K1507">
    <cfRule type="expression" dxfId="30" priority="10625">
      <formula>$L1507=0</formula>
    </cfRule>
  </conditionalFormatting>
  <conditionalFormatting sqref="J1507:K1507">
    <cfRule type="cellIs" dxfId="31" priority="46920" operator="lessThan">
      <formula>0</formula>
    </cfRule>
    <cfRule type="cellIs" dxfId="32" priority="32402" operator="lessThan">
      <formula>0</formula>
    </cfRule>
  </conditionalFormatting>
  <conditionalFormatting sqref="L1507">
    <cfRule type="expression" dxfId="30" priority="3366">
      <formula>$L1507=0</formula>
    </cfRule>
  </conditionalFormatting>
  <conditionalFormatting sqref="M1507:O1507">
    <cfRule type="expression" dxfId="30" priority="10624">
      <formula>$L1507=0</formula>
    </cfRule>
  </conditionalFormatting>
  <conditionalFormatting sqref="N1507:O1507">
    <cfRule type="cellIs" dxfId="31" priority="46919" operator="lessThan">
      <formula>0</formula>
    </cfRule>
    <cfRule type="cellIs" dxfId="32" priority="32401" operator="lessThan">
      <formula>0</formula>
    </cfRule>
  </conditionalFormatting>
  <conditionalFormatting sqref="P1507">
    <cfRule type="expression" dxfId="30" priority="3365">
      <formula>$L1507=0</formula>
    </cfRule>
  </conditionalFormatting>
  <conditionalFormatting sqref="Q1507:S1507">
    <cfRule type="expression" dxfId="30" priority="10623">
      <formula>$L1507=0</formula>
    </cfRule>
  </conditionalFormatting>
  <conditionalFormatting sqref="R1507:S1507">
    <cfRule type="cellIs" dxfId="31" priority="46918" operator="lessThan">
      <formula>0</formula>
    </cfRule>
    <cfRule type="cellIs" dxfId="32" priority="32400" operator="lessThan">
      <formula>0</formula>
    </cfRule>
  </conditionalFormatting>
  <conditionalFormatting sqref="T1507">
    <cfRule type="expression" dxfId="30" priority="3364">
      <formula>$L1507=0</formula>
    </cfRule>
  </conditionalFormatting>
  <conditionalFormatting sqref="U1507:W1507">
    <cfRule type="expression" dxfId="30" priority="10622">
      <formula>$L1507=0</formula>
    </cfRule>
  </conditionalFormatting>
  <conditionalFormatting sqref="V1507:W1507">
    <cfRule type="cellIs" dxfId="31" priority="46917" operator="lessThan">
      <formula>0</formula>
    </cfRule>
    <cfRule type="cellIs" dxfId="32" priority="32399" operator="lessThan">
      <formula>0</formula>
    </cfRule>
  </conditionalFormatting>
  <conditionalFormatting sqref="X1507">
    <cfRule type="expression" dxfId="30" priority="3363">
      <formula>$L1507=0</formula>
    </cfRule>
  </conditionalFormatting>
  <conditionalFormatting sqref="Y1507:AA1507">
    <cfRule type="expression" dxfId="30" priority="10621">
      <formula>$L1507=0</formula>
    </cfRule>
  </conditionalFormatting>
  <conditionalFormatting sqref="Z1507:AA1507">
    <cfRule type="cellIs" dxfId="31" priority="46916" operator="lessThan">
      <formula>0</formula>
    </cfRule>
    <cfRule type="cellIs" dxfId="32" priority="32398" operator="lessThan">
      <formula>0</formula>
    </cfRule>
  </conditionalFormatting>
  <conditionalFormatting sqref="AB1507">
    <cfRule type="expression" dxfId="30" priority="3362">
      <formula>$L1507=0</formula>
    </cfRule>
  </conditionalFormatting>
  <conditionalFormatting sqref="D1508">
    <cfRule type="expression" dxfId="30" priority="17879">
      <formula>$L1508=0</formula>
    </cfRule>
  </conditionalFormatting>
  <conditionalFormatting sqref="H1508">
    <cfRule type="expression" dxfId="30" priority="17878">
      <formula>$L1508=0</formula>
    </cfRule>
  </conditionalFormatting>
  <conditionalFormatting sqref="L1508">
    <cfRule type="expression" dxfId="30" priority="17877">
      <formula>$L1508=0</formula>
    </cfRule>
  </conditionalFormatting>
  <conditionalFormatting sqref="P1508">
    <cfRule type="expression" dxfId="30" priority="17876">
      <formula>$L1508=0</formula>
    </cfRule>
  </conditionalFormatting>
  <conditionalFormatting sqref="T1508">
    <cfRule type="expression" dxfId="30" priority="17875">
      <formula>$L1508=0</formula>
    </cfRule>
  </conditionalFormatting>
  <conditionalFormatting sqref="X1508">
    <cfRule type="expression" dxfId="30" priority="17874">
      <formula>$L1508=0</formula>
    </cfRule>
  </conditionalFormatting>
  <conditionalFormatting sqref="AB1508">
    <cfRule type="expression" dxfId="30" priority="17873">
      <formula>$L1508=0</formula>
    </cfRule>
  </conditionalFormatting>
  <conditionalFormatting sqref="A1509:C1509">
    <cfRule type="expression" dxfId="30" priority="10620">
      <formula>$L1509=0</formula>
    </cfRule>
  </conditionalFormatting>
  <conditionalFormatting sqref="B1509:C1509">
    <cfRule type="cellIs" dxfId="31" priority="46915" operator="lessThan">
      <formula>0</formula>
    </cfRule>
    <cfRule type="cellIs" dxfId="32" priority="32397" operator="lessThan">
      <formula>0</formula>
    </cfRule>
  </conditionalFormatting>
  <conditionalFormatting sqref="D1509">
    <cfRule type="expression" dxfId="30" priority="3361">
      <formula>$L1509=0</formula>
    </cfRule>
  </conditionalFormatting>
  <conditionalFormatting sqref="E1509:G1509">
    <cfRule type="expression" dxfId="30" priority="10619">
      <formula>$L1509=0</formula>
    </cfRule>
  </conditionalFormatting>
  <conditionalFormatting sqref="F1509:G1509">
    <cfRule type="cellIs" dxfId="31" priority="46914" operator="lessThan">
      <formula>0</formula>
    </cfRule>
    <cfRule type="cellIs" dxfId="32" priority="32396" operator="lessThan">
      <formula>0</formula>
    </cfRule>
  </conditionalFormatting>
  <conditionalFormatting sqref="H1509">
    <cfRule type="expression" dxfId="30" priority="3360">
      <formula>$L1509=0</formula>
    </cfRule>
  </conditionalFormatting>
  <conditionalFormatting sqref="I1509:K1509">
    <cfRule type="expression" dxfId="30" priority="10618">
      <formula>$L1509=0</formula>
    </cfRule>
  </conditionalFormatting>
  <conditionalFormatting sqref="J1509:K1509">
    <cfRule type="cellIs" dxfId="31" priority="46913" operator="lessThan">
      <formula>0</formula>
    </cfRule>
    <cfRule type="cellIs" dxfId="32" priority="32395" operator="lessThan">
      <formula>0</formula>
    </cfRule>
  </conditionalFormatting>
  <conditionalFormatting sqref="L1509">
    <cfRule type="expression" dxfId="30" priority="3359">
      <formula>$L1509=0</formula>
    </cfRule>
  </conditionalFormatting>
  <conditionalFormatting sqref="M1509:O1509">
    <cfRule type="expression" dxfId="30" priority="10617">
      <formula>$L1509=0</formula>
    </cfRule>
  </conditionalFormatting>
  <conditionalFormatting sqref="N1509:O1509">
    <cfRule type="cellIs" dxfId="31" priority="46912" operator="lessThan">
      <formula>0</formula>
    </cfRule>
    <cfRule type="cellIs" dxfId="32" priority="32394" operator="lessThan">
      <formula>0</formula>
    </cfRule>
  </conditionalFormatting>
  <conditionalFormatting sqref="P1509">
    <cfRule type="expression" dxfId="30" priority="3358">
      <formula>$L1509=0</formula>
    </cfRule>
  </conditionalFormatting>
  <conditionalFormatting sqref="Q1509:S1509">
    <cfRule type="expression" dxfId="30" priority="10616">
      <formula>$L1509=0</formula>
    </cfRule>
  </conditionalFormatting>
  <conditionalFormatting sqref="R1509:S1509">
    <cfRule type="cellIs" dxfId="31" priority="46911" operator="lessThan">
      <formula>0</formula>
    </cfRule>
    <cfRule type="cellIs" dxfId="32" priority="32393" operator="lessThan">
      <formula>0</formula>
    </cfRule>
  </conditionalFormatting>
  <conditionalFormatting sqref="T1509">
    <cfRule type="expression" dxfId="30" priority="3357">
      <formula>$L1509=0</formula>
    </cfRule>
  </conditionalFormatting>
  <conditionalFormatting sqref="U1509:W1509">
    <cfRule type="expression" dxfId="30" priority="10615">
      <formula>$L1509=0</formula>
    </cfRule>
  </conditionalFormatting>
  <conditionalFormatting sqref="V1509:W1509">
    <cfRule type="cellIs" dxfId="31" priority="46910" operator="lessThan">
      <formula>0</formula>
    </cfRule>
    <cfRule type="cellIs" dxfId="32" priority="32392" operator="lessThan">
      <formula>0</formula>
    </cfRule>
  </conditionalFormatting>
  <conditionalFormatting sqref="X1509">
    <cfRule type="expression" dxfId="30" priority="3356">
      <formula>$L1509=0</formula>
    </cfRule>
  </conditionalFormatting>
  <conditionalFormatting sqref="Y1509:AA1509">
    <cfRule type="expression" dxfId="30" priority="10614">
      <formula>$L1509=0</formula>
    </cfRule>
  </conditionalFormatting>
  <conditionalFormatting sqref="Z1509:AA1509">
    <cfRule type="cellIs" dxfId="31" priority="46909" operator="lessThan">
      <formula>0</formula>
    </cfRule>
    <cfRule type="cellIs" dxfId="32" priority="32391" operator="lessThan">
      <formula>0</formula>
    </cfRule>
  </conditionalFormatting>
  <conditionalFormatting sqref="AB1509">
    <cfRule type="expression" dxfId="30" priority="3355">
      <formula>$L1509=0</formula>
    </cfRule>
  </conditionalFormatting>
  <conditionalFormatting sqref="D1510">
    <cfRule type="expression" dxfId="30" priority="17872">
      <formula>$L1510=0</formula>
    </cfRule>
  </conditionalFormatting>
  <conditionalFormatting sqref="H1510">
    <cfRule type="expression" dxfId="30" priority="17871">
      <formula>$L1510=0</formula>
    </cfRule>
  </conditionalFormatting>
  <conditionalFormatting sqref="L1510">
    <cfRule type="expression" dxfId="30" priority="17870">
      <formula>$L1510=0</formula>
    </cfRule>
  </conditionalFormatting>
  <conditionalFormatting sqref="P1510">
    <cfRule type="expression" dxfId="30" priority="17869">
      <formula>$L1510=0</formula>
    </cfRule>
  </conditionalFormatting>
  <conditionalFormatting sqref="T1510">
    <cfRule type="expression" dxfId="30" priority="17868">
      <formula>$L1510=0</formula>
    </cfRule>
  </conditionalFormatting>
  <conditionalFormatting sqref="X1510">
    <cfRule type="expression" dxfId="30" priority="17867">
      <formula>$L1510=0</formula>
    </cfRule>
  </conditionalFormatting>
  <conditionalFormatting sqref="AB1510">
    <cfRule type="expression" dxfId="30" priority="17866">
      <formula>$L1510=0</formula>
    </cfRule>
  </conditionalFormatting>
  <conditionalFormatting sqref="A1511:C1511">
    <cfRule type="expression" dxfId="30" priority="10613">
      <formula>$L1511=0</formula>
    </cfRule>
  </conditionalFormatting>
  <conditionalFormatting sqref="B1511:C1511">
    <cfRule type="cellIs" dxfId="31" priority="46908" operator="lessThan">
      <formula>0</formula>
    </cfRule>
    <cfRule type="cellIs" dxfId="32" priority="32390" operator="lessThan">
      <formula>0</formula>
    </cfRule>
  </conditionalFormatting>
  <conditionalFormatting sqref="D1511">
    <cfRule type="expression" dxfId="30" priority="3354">
      <formula>$L1511=0</formula>
    </cfRule>
  </conditionalFormatting>
  <conditionalFormatting sqref="E1511:G1511">
    <cfRule type="expression" dxfId="30" priority="10612">
      <formula>$L1511=0</formula>
    </cfRule>
  </conditionalFormatting>
  <conditionalFormatting sqref="F1511:G1511">
    <cfRule type="cellIs" dxfId="31" priority="46907" operator="lessThan">
      <formula>0</formula>
    </cfRule>
    <cfRule type="cellIs" dxfId="32" priority="32389" operator="lessThan">
      <formula>0</formula>
    </cfRule>
  </conditionalFormatting>
  <conditionalFormatting sqref="H1511">
    <cfRule type="expression" dxfId="30" priority="3353">
      <formula>$L1511=0</formula>
    </cfRule>
  </conditionalFormatting>
  <conditionalFormatting sqref="I1511:K1511">
    <cfRule type="expression" dxfId="30" priority="10611">
      <formula>$L1511=0</formula>
    </cfRule>
  </conditionalFormatting>
  <conditionalFormatting sqref="J1511:K1511">
    <cfRule type="cellIs" dxfId="31" priority="46906" operator="lessThan">
      <formula>0</formula>
    </cfRule>
    <cfRule type="cellIs" dxfId="32" priority="32388" operator="lessThan">
      <formula>0</formula>
    </cfRule>
  </conditionalFormatting>
  <conditionalFormatting sqref="L1511">
    <cfRule type="expression" dxfId="30" priority="3352">
      <formula>$L1511=0</formula>
    </cfRule>
  </conditionalFormatting>
  <conditionalFormatting sqref="M1511:O1511">
    <cfRule type="expression" dxfId="30" priority="10610">
      <formula>$L1511=0</formula>
    </cfRule>
  </conditionalFormatting>
  <conditionalFormatting sqref="N1511:O1511">
    <cfRule type="cellIs" dxfId="31" priority="46905" operator="lessThan">
      <formula>0</formula>
    </cfRule>
    <cfRule type="cellIs" dxfId="32" priority="32387" operator="lessThan">
      <formula>0</formula>
    </cfRule>
  </conditionalFormatting>
  <conditionalFormatting sqref="P1511">
    <cfRule type="expression" dxfId="30" priority="3351">
      <formula>$L1511=0</formula>
    </cfRule>
  </conditionalFormatting>
  <conditionalFormatting sqref="Q1511:S1511">
    <cfRule type="expression" dxfId="30" priority="10609">
      <formula>$L1511=0</formula>
    </cfRule>
  </conditionalFormatting>
  <conditionalFormatting sqref="R1511:S1511">
    <cfRule type="cellIs" dxfId="31" priority="46904" operator="lessThan">
      <formula>0</formula>
    </cfRule>
    <cfRule type="cellIs" dxfId="32" priority="32386" operator="lessThan">
      <formula>0</formula>
    </cfRule>
  </conditionalFormatting>
  <conditionalFormatting sqref="T1511">
    <cfRule type="expression" dxfId="30" priority="3350">
      <formula>$L1511=0</formula>
    </cfRule>
  </conditionalFormatting>
  <conditionalFormatting sqref="U1511:W1511">
    <cfRule type="expression" dxfId="30" priority="10608">
      <formula>$L1511=0</formula>
    </cfRule>
  </conditionalFormatting>
  <conditionalFormatting sqref="V1511:W1511">
    <cfRule type="cellIs" dxfId="31" priority="46903" operator="lessThan">
      <formula>0</formula>
    </cfRule>
    <cfRule type="cellIs" dxfId="32" priority="32385" operator="lessThan">
      <formula>0</formula>
    </cfRule>
  </conditionalFormatting>
  <conditionalFormatting sqref="X1511">
    <cfRule type="expression" dxfId="30" priority="3349">
      <formula>$L1511=0</formula>
    </cfRule>
  </conditionalFormatting>
  <conditionalFormatting sqref="Y1511:AA1511">
    <cfRule type="expression" dxfId="30" priority="10607">
      <formula>$L1511=0</formula>
    </cfRule>
  </conditionalFormatting>
  <conditionalFormatting sqref="Z1511:AA1511">
    <cfRule type="cellIs" dxfId="31" priority="46902" operator="lessThan">
      <formula>0</formula>
    </cfRule>
    <cfRule type="cellIs" dxfId="32" priority="32384" operator="lessThan">
      <formula>0</formula>
    </cfRule>
  </conditionalFormatting>
  <conditionalFormatting sqref="AB1511">
    <cfRule type="expression" dxfId="30" priority="3348">
      <formula>$L1511=0</formula>
    </cfRule>
  </conditionalFormatting>
  <conditionalFormatting sqref="D1512">
    <cfRule type="expression" dxfId="30" priority="17865">
      <formula>$L1512=0</formula>
    </cfRule>
  </conditionalFormatting>
  <conditionalFormatting sqref="H1512">
    <cfRule type="expression" dxfId="30" priority="17864">
      <formula>$L1512=0</formula>
    </cfRule>
  </conditionalFormatting>
  <conditionalFormatting sqref="L1512">
    <cfRule type="expression" dxfId="30" priority="17863">
      <formula>$L1512=0</formula>
    </cfRule>
  </conditionalFormatting>
  <conditionalFormatting sqref="P1512">
    <cfRule type="expression" dxfId="30" priority="17862">
      <formula>$L1512=0</formula>
    </cfRule>
  </conditionalFormatting>
  <conditionalFormatting sqref="T1512">
    <cfRule type="expression" dxfId="30" priority="17861">
      <formula>$L1512=0</formula>
    </cfRule>
  </conditionalFormatting>
  <conditionalFormatting sqref="X1512">
    <cfRule type="expression" dxfId="30" priority="17860">
      <formula>$L1512=0</formula>
    </cfRule>
  </conditionalFormatting>
  <conditionalFormatting sqref="AB1512">
    <cfRule type="expression" dxfId="30" priority="17859">
      <formula>$L1512=0</formula>
    </cfRule>
  </conditionalFormatting>
  <conditionalFormatting sqref="A1513:C1513">
    <cfRule type="expression" dxfId="30" priority="10606">
      <formula>$L1513=0</formula>
    </cfRule>
  </conditionalFormatting>
  <conditionalFormatting sqref="B1513:C1513">
    <cfRule type="cellIs" dxfId="31" priority="46901" operator="lessThan">
      <formula>0</formula>
    </cfRule>
    <cfRule type="cellIs" dxfId="32" priority="32383" operator="lessThan">
      <formula>0</formula>
    </cfRule>
  </conditionalFormatting>
  <conditionalFormatting sqref="D1513">
    <cfRule type="expression" dxfId="30" priority="3347">
      <formula>$L1513=0</formula>
    </cfRule>
  </conditionalFormatting>
  <conditionalFormatting sqref="E1513:G1513">
    <cfRule type="expression" dxfId="30" priority="10605">
      <formula>$L1513=0</formula>
    </cfRule>
  </conditionalFormatting>
  <conditionalFormatting sqref="F1513:G1513">
    <cfRule type="cellIs" dxfId="31" priority="46900" operator="lessThan">
      <formula>0</formula>
    </cfRule>
    <cfRule type="cellIs" dxfId="32" priority="32382" operator="lessThan">
      <formula>0</formula>
    </cfRule>
  </conditionalFormatting>
  <conditionalFormatting sqref="H1513">
    <cfRule type="expression" dxfId="30" priority="3346">
      <formula>$L1513=0</formula>
    </cfRule>
  </conditionalFormatting>
  <conditionalFormatting sqref="I1513:K1513">
    <cfRule type="expression" dxfId="30" priority="10604">
      <formula>$L1513=0</formula>
    </cfRule>
  </conditionalFormatting>
  <conditionalFormatting sqref="J1513:K1513">
    <cfRule type="cellIs" dxfId="31" priority="46899" operator="lessThan">
      <formula>0</formula>
    </cfRule>
    <cfRule type="cellIs" dxfId="32" priority="32381" operator="lessThan">
      <formula>0</formula>
    </cfRule>
  </conditionalFormatting>
  <conditionalFormatting sqref="L1513">
    <cfRule type="expression" dxfId="30" priority="3345">
      <formula>$L1513=0</formula>
    </cfRule>
  </conditionalFormatting>
  <conditionalFormatting sqref="M1513:O1513">
    <cfRule type="expression" dxfId="30" priority="10603">
      <formula>$L1513=0</formula>
    </cfRule>
  </conditionalFormatting>
  <conditionalFormatting sqref="N1513:O1513">
    <cfRule type="cellIs" dxfId="31" priority="46898" operator="lessThan">
      <formula>0</formula>
    </cfRule>
    <cfRule type="cellIs" dxfId="32" priority="32380" operator="lessThan">
      <formula>0</formula>
    </cfRule>
  </conditionalFormatting>
  <conditionalFormatting sqref="P1513">
    <cfRule type="expression" dxfId="30" priority="3344">
      <formula>$L1513=0</formula>
    </cfRule>
  </conditionalFormatting>
  <conditionalFormatting sqref="Q1513:S1513">
    <cfRule type="expression" dxfId="30" priority="10602">
      <formula>$L1513=0</formula>
    </cfRule>
  </conditionalFormatting>
  <conditionalFormatting sqref="R1513:S1513">
    <cfRule type="cellIs" dxfId="31" priority="46897" operator="lessThan">
      <formula>0</formula>
    </cfRule>
    <cfRule type="cellIs" dxfId="32" priority="32379" operator="lessThan">
      <formula>0</formula>
    </cfRule>
  </conditionalFormatting>
  <conditionalFormatting sqref="T1513">
    <cfRule type="expression" dxfId="30" priority="3343">
      <formula>$L1513=0</formula>
    </cfRule>
  </conditionalFormatting>
  <conditionalFormatting sqref="U1513:W1513">
    <cfRule type="expression" dxfId="30" priority="10601">
      <formula>$L1513=0</formula>
    </cfRule>
  </conditionalFormatting>
  <conditionalFormatting sqref="V1513:W1513">
    <cfRule type="cellIs" dxfId="31" priority="46896" operator="lessThan">
      <formula>0</formula>
    </cfRule>
    <cfRule type="cellIs" dxfId="32" priority="32378" operator="lessThan">
      <formula>0</formula>
    </cfRule>
  </conditionalFormatting>
  <conditionalFormatting sqref="X1513">
    <cfRule type="expression" dxfId="30" priority="3342">
      <formula>$L1513=0</formula>
    </cfRule>
  </conditionalFormatting>
  <conditionalFormatting sqref="Y1513:AA1513">
    <cfRule type="expression" dxfId="30" priority="10600">
      <formula>$L1513=0</formula>
    </cfRule>
  </conditionalFormatting>
  <conditionalFormatting sqref="Z1513:AA1513">
    <cfRule type="cellIs" dxfId="31" priority="46895" operator="lessThan">
      <formula>0</formula>
    </cfRule>
    <cfRule type="cellIs" dxfId="32" priority="32377" operator="lessThan">
      <formula>0</formula>
    </cfRule>
  </conditionalFormatting>
  <conditionalFormatting sqref="AB1513">
    <cfRule type="expression" dxfId="30" priority="3341">
      <formula>$L1513=0</formula>
    </cfRule>
  </conditionalFormatting>
  <conditionalFormatting sqref="D1514">
    <cfRule type="expression" dxfId="30" priority="17858">
      <formula>$L1514=0</formula>
    </cfRule>
  </conditionalFormatting>
  <conditionalFormatting sqref="H1514">
    <cfRule type="expression" dxfId="30" priority="17857">
      <formula>$L1514=0</formula>
    </cfRule>
  </conditionalFormatting>
  <conditionalFormatting sqref="L1514">
    <cfRule type="expression" dxfId="30" priority="17856">
      <formula>$L1514=0</formula>
    </cfRule>
  </conditionalFormatting>
  <conditionalFormatting sqref="P1514">
    <cfRule type="expression" dxfId="30" priority="17855">
      <formula>$L1514=0</formula>
    </cfRule>
  </conditionalFormatting>
  <conditionalFormatting sqref="T1514">
    <cfRule type="expression" dxfId="30" priority="17854">
      <formula>$L1514=0</formula>
    </cfRule>
  </conditionalFormatting>
  <conditionalFormatting sqref="X1514">
    <cfRule type="expression" dxfId="30" priority="17853">
      <formula>$L1514=0</formula>
    </cfRule>
  </conditionalFormatting>
  <conditionalFormatting sqref="AB1514">
    <cfRule type="expression" dxfId="30" priority="17852">
      <formula>$L1514=0</formula>
    </cfRule>
  </conditionalFormatting>
  <conditionalFormatting sqref="A1515:C1515">
    <cfRule type="expression" dxfId="30" priority="10599">
      <formula>$L1515=0</formula>
    </cfRule>
  </conditionalFormatting>
  <conditionalFormatting sqref="B1515:C1515">
    <cfRule type="cellIs" dxfId="31" priority="46894" operator="lessThan">
      <formula>0</formula>
    </cfRule>
    <cfRule type="cellIs" dxfId="32" priority="32376" operator="lessThan">
      <formula>0</formula>
    </cfRule>
  </conditionalFormatting>
  <conditionalFormatting sqref="D1515">
    <cfRule type="expression" dxfId="30" priority="3340">
      <formula>$L1515=0</formula>
    </cfRule>
  </conditionalFormatting>
  <conditionalFormatting sqref="E1515:G1515">
    <cfRule type="expression" dxfId="30" priority="10598">
      <formula>$L1515=0</formula>
    </cfRule>
  </conditionalFormatting>
  <conditionalFormatting sqref="F1515:G1515">
    <cfRule type="cellIs" dxfId="31" priority="46893" operator="lessThan">
      <formula>0</formula>
    </cfRule>
    <cfRule type="cellIs" dxfId="32" priority="32375" operator="lessThan">
      <formula>0</formula>
    </cfRule>
  </conditionalFormatting>
  <conditionalFormatting sqref="H1515">
    <cfRule type="expression" dxfId="30" priority="3339">
      <formula>$L1515=0</formula>
    </cfRule>
  </conditionalFormatting>
  <conditionalFormatting sqref="I1515:K1515">
    <cfRule type="expression" dxfId="30" priority="10597">
      <formula>$L1515=0</formula>
    </cfRule>
  </conditionalFormatting>
  <conditionalFormatting sqref="J1515:K1515">
    <cfRule type="cellIs" dxfId="31" priority="46892" operator="lessThan">
      <formula>0</formula>
    </cfRule>
    <cfRule type="cellIs" dxfId="32" priority="32374" operator="lessThan">
      <formula>0</formula>
    </cfRule>
  </conditionalFormatting>
  <conditionalFormatting sqref="L1515">
    <cfRule type="expression" dxfId="30" priority="3338">
      <formula>$L1515=0</formula>
    </cfRule>
  </conditionalFormatting>
  <conditionalFormatting sqref="M1515:O1515">
    <cfRule type="expression" dxfId="30" priority="10596">
      <formula>$L1515=0</formula>
    </cfRule>
  </conditionalFormatting>
  <conditionalFormatting sqref="N1515:O1515">
    <cfRule type="cellIs" dxfId="31" priority="46891" operator="lessThan">
      <formula>0</formula>
    </cfRule>
    <cfRule type="cellIs" dxfId="32" priority="32373" operator="lessThan">
      <formula>0</formula>
    </cfRule>
  </conditionalFormatting>
  <conditionalFormatting sqref="P1515">
    <cfRule type="expression" dxfId="30" priority="3337">
      <formula>$L1515=0</formula>
    </cfRule>
  </conditionalFormatting>
  <conditionalFormatting sqref="Q1515:S1515">
    <cfRule type="expression" dxfId="30" priority="10595">
      <formula>$L1515=0</formula>
    </cfRule>
  </conditionalFormatting>
  <conditionalFormatting sqref="R1515:S1515">
    <cfRule type="cellIs" dxfId="31" priority="46890" operator="lessThan">
      <formula>0</formula>
    </cfRule>
    <cfRule type="cellIs" dxfId="32" priority="32372" operator="lessThan">
      <formula>0</formula>
    </cfRule>
  </conditionalFormatting>
  <conditionalFormatting sqref="T1515">
    <cfRule type="expression" dxfId="30" priority="3336">
      <formula>$L1515=0</formula>
    </cfRule>
  </conditionalFormatting>
  <conditionalFormatting sqref="U1515:W1515">
    <cfRule type="expression" dxfId="30" priority="10594">
      <formula>$L1515=0</formula>
    </cfRule>
  </conditionalFormatting>
  <conditionalFormatting sqref="V1515:W1515">
    <cfRule type="cellIs" dxfId="31" priority="46889" operator="lessThan">
      <formula>0</formula>
    </cfRule>
    <cfRule type="cellIs" dxfId="32" priority="32371" operator="lessThan">
      <formula>0</formula>
    </cfRule>
  </conditionalFormatting>
  <conditionalFormatting sqref="X1515">
    <cfRule type="expression" dxfId="30" priority="3335">
      <formula>$L1515=0</formula>
    </cfRule>
  </conditionalFormatting>
  <conditionalFormatting sqref="Y1515:AA1515">
    <cfRule type="expression" dxfId="30" priority="10593">
      <formula>$L1515=0</formula>
    </cfRule>
  </conditionalFormatting>
  <conditionalFormatting sqref="Z1515:AA1515">
    <cfRule type="cellIs" dxfId="31" priority="46888" operator="lessThan">
      <formula>0</formula>
    </cfRule>
    <cfRule type="cellIs" dxfId="32" priority="32370" operator="lessThan">
      <formula>0</formula>
    </cfRule>
  </conditionalFormatting>
  <conditionalFormatting sqref="AB1515">
    <cfRule type="expression" dxfId="30" priority="3334">
      <formula>$L1515=0</formula>
    </cfRule>
  </conditionalFormatting>
  <conditionalFormatting sqref="D1516">
    <cfRule type="expression" dxfId="30" priority="17851">
      <formula>$L1516=0</formula>
    </cfRule>
  </conditionalFormatting>
  <conditionalFormatting sqref="H1516">
    <cfRule type="expression" dxfId="30" priority="17850">
      <formula>$L1516=0</formula>
    </cfRule>
  </conditionalFormatting>
  <conditionalFormatting sqref="L1516">
    <cfRule type="expression" dxfId="30" priority="17849">
      <formula>$L1516=0</formula>
    </cfRule>
  </conditionalFormatting>
  <conditionalFormatting sqref="P1516">
    <cfRule type="expression" dxfId="30" priority="17848">
      <formula>$L1516=0</formula>
    </cfRule>
  </conditionalFormatting>
  <conditionalFormatting sqref="T1516">
    <cfRule type="expression" dxfId="30" priority="17847">
      <formula>$L1516=0</formula>
    </cfRule>
  </conditionalFormatting>
  <conditionalFormatting sqref="X1516">
    <cfRule type="expression" dxfId="30" priority="17846">
      <formula>$L1516=0</formula>
    </cfRule>
  </conditionalFormatting>
  <conditionalFormatting sqref="AB1516">
    <cfRule type="expression" dxfId="30" priority="17845">
      <formula>$L1516=0</formula>
    </cfRule>
  </conditionalFormatting>
  <conditionalFormatting sqref="A1517:C1517">
    <cfRule type="expression" dxfId="30" priority="10592">
      <formula>$L1517=0</formula>
    </cfRule>
  </conditionalFormatting>
  <conditionalFormatting sqref="B1517:C1517">
    <cfRule type="cellIs" dxfId="31" priority="46887" operator="lessThan">
      <formula>0</formula>
    </cfRule>
    <cfRule type="cellIs" dxfId="32" priority="32369" operator="lessThan">
      <formula>0</formula>
    </cfRule>
  </conditionalFormatting>
  <conditionalFormatting sqref="D1517">
    <cfRule type="expression" dxfId="30" priority="3333">
      <formula>$L1517=0</formula>
    </cfRule>
  </conditionalFormatting>
  <conditionalFormatting sqref="E1517:G1517">
    <cfRule type="expression" dxfId="30" priority="10591">
      <formula>$L1517=0</formula>
    </cfRule>
  </conditionalFormatting>
  <conditionalFormatting sqref="F1517:G1517">
    <cfRule type="cellIs" dxfId="31" priority="46886" operator="lessThan">
      <formula>0</formula>
    </cfRule>
    <cfRule type="cellIs" dxfId="32" priority="32368" operator="lessThan">
      <formula>0</formula>
    </cfRule>
  </conditionalFormatting>
  <conditionalFormatting sqref="H1517">
    <cfRule type="expression" dxfId="30" priority="3332">
      <formula>$L1517=0</formula>
    </cfRule>
  </conditionalFormatting>
  <conditionalFormatting sqref="I1517:K1517">
    <cfRule type="expression" dxfId="30" priority="10590">
      <formula>$L1517=0</formula>
    </cfRule>
  </conditionalFormatting>
  <conditionalFormatting sqref="J1517:K1517">
    <cfRule type="cellIs" dxfId="31" priority="46885" operator="lessThan">
      <formula>0</formula>
    </cfRule>
    <cfRule type="cellIs" dxfId="32" priority="32367" operator="lessThan">
      <formula>0</formula>
    </cfRule>
  </conditionalFormatting>
  <conditionalFormatting sqref="L1517">
    <cfRule type="expression" dxfId="30" priority="3331">
      <formula>$L1517=0</formula>
    </cfRule>
  </conditionalFormatting>
  <conditionalFormatting sqref="M1517:O1517">
    <cfRule type="expression" dxfId="30" priority="10589">
      <formula>$L1517=0</formula>
    </cfRule>
  </conditionalFormatting>
  <conditionalFormatting sqref="N1517:O1517">
    <cfRule type="cellIs" dxfId="31" priority="46884" operator="lessThan">
      <formula>0</formula>
    </cfRule>
    <cfRule type="cellIs" dxfId="32" priority="32366" operator="lessThan">
      <formula>0</formula>
    </cfRule>
  </conditionalFormatting>
  <conditionalFormatting sqref="P1517">
    <cfRule type="expression" dxfId="30" priority="3330">
      <formula>$L1517=0</formula>
    </cfRule>
  </conditionalFormatting>
  <conditionalFormatting sqref="Q1517:S1517">
    <cfRule type="expression" dxfId="30" priority="10588">
      <formula>$L1517=0</formula>
    </cfRule>
  </conditionalFormatting>
  <conditionalFormatting sqref="R1517:S1517">
    <cfRule type="cellIs" dxfId="31" priority="46883" operator="lessThan">
      <formula>0</formula>
    </cfRule>
    <cfRule type="cellIs" dxfId="32" priority="32365" operator="lessThan">
      <formula>0</formula>
    </cfRule>
  </conditionalFormatting>
  <conditionalFormatting sqref="T1517">
    <cfRule type="expression" dxfId="30" priority="3329">
      <formula>$L1517=0</formula>
    </cfRule>
  </conditionalFormatting>
  <conditionalFormatting sqref="U1517:W1517">
    <cfRule type="expression" dxfId="30" priority="10587">
      <formula>$L1517=0</formula>
    </cfRule>
  </conditionalFormatting>
  <conditionalFormatting sqref="V1517:W1517">
    <cfRule type="cellIs" dxfId="31" priority="46882" operator="lessThan">
      <formula>0</formula>
    </cfRule>
    <cfRule type="cellIs" dxfId="32" priority="32364" operator="lessThan">
      <formula>0</formula>
    </cfRule>
  </conditionalFormatting>
  <conditionalFormatting sqref="X1517">
    <cfRule type="expression" dxfId="30" priority="3328">
      <formula>$L1517=0</formula>
    </cfRule>
  </conditionalFormatting>
  <conditionalFormatting sqref="Y1517:AA1517">
    <cfRule type="expression" dxfId="30" priority="10586">
      <formula>$L1517=0</formula>
    </cfRule>
  </conditionalFormatting>
  <conditionalFormatting sqref="Z1517:AA1517">
    <cfRule type="cellIs" dxfId="31" priority="46881" operator="lessThan">
      <formula>0</formula>
    </cfRule>
    <cfRule type="cellIs" dxfId="32" priority="32363" operator="lessThan">
      <formula>0</formula>
    </cfRule>
  </conditionalFormatting>
  <conditionalFormatting sqref="AB1517">
    <cfRule type="expression" dxfId="30" priority="3327">
      <formula>$L1517=0</formula>
    </cfRule>
  </conditionalFormatting>
  <conditionalFormatting sqref="D1518">
    <cfRule type="expression" dxfId="30" priority="17844">
      <formula>$L1518=0</formula>
    </cfRule>
  </conditionalFormatting>
  <conditionalFormatting sqref="H1518">
    <cfRule type="expression" dxfId="30" priority="17843">
      <formula>$L1518=0</formula>
    </cfRule>
  </conditionalFormatting>
  <conditionalFormatting sqref="L1518">
    <cfRule type="expression" dxfId="30" priority="17842">
      <formula>$L1518=0</formula>
    </cfRule>
  </conditionalFormatting>
  <conditionalFormatting sqref="P1518">
    <cfRule type="expression" dxfId="30" priority="17841">
      <formula>$L1518=0</formula>
    </cfRule>
  </conditionalFormatting>
  <conditionalFormatting sqref="T1518">
    <cfRule type="expression" dxfId="30" priority="17840">
      <formula>$L1518=0</formula>
    </cfRule>
  </conditionalFormatting>
  <conditionalFormatting sqref="X1518">
    <cfRule type="expression" dxfId="30" priority="17839">
      <formula>$L1518=0</formula>
    </cfRule>
  </conditionalFormatting>
  <conditionalFormatting sqref="AB1518">
    <cfRule type="expression" dxfId="30" priority="17838">
      <formula>$L1518=0</formula>
    </cfRule>
  </conditionalFormatting>
  <conditionalFormatting sqref="A1519:C1519">
    <cfRule type="expression" dxfId="30" priority="10585">
      <formula>$L1519=0</formula>
    </cfRule>
  </conditionalFormatting>
  <conditionalFormatting sqref="B1519:C1519">
    <cfRule type="cellIs" dxfId="31" priority="46880" operator="lessThan">
      <formula>0</formula>
    </cfRule>
    <cfRule type="cellIs" dxfId="32" priority="32362" operator="lessThan">
      <formula>0</formula>
    </cfRule>
  </conditionalFormatting>
  <conditionalFormatting sqref="D1519">
    <cfRule type="expression" dxfId="30" priority="3326">
      <formula>$L1519=0</formula>
    </cfRule>
  </conditionalFormatting>
  <conditionalFormatting sqref="E1519:G1519">
    <cfRule type="expression" dxfId="30" priority="10584">
      <formula>$L1519=0</formula>
    </cfRule>
  </conditionalFormatting>
  <conditionalFormatting sqref="F1519:G1519">
    <cfRule type="cellIs" dxfId="31" priority="46879" operator="lessThan">
      <formula>0</formula>
    </cfRule>
    <cfRule type="cellIs" dxfId="32" priority="32361" operator="lessThan">
      <formula>0</formula>
    </cfRule>
  </conditionalFormatting>
  <conditionalFormatting sqref="H1519">
    <cfRule type="expression" dxfId="30" priority="3325">
      <formula>$L1519=0</formula>
    </cfRule>
  </conditionalFormatting>
  <conditionalFormatting sqref="I1519:K1519">
    <cfRule type="expression" dxfId="30" priority="10583">
      <formula>$L1519=0</formula>
    </cfRule>
  </conditionalFormatting>
  <conditionalFormatting sqref="J1519:K1519">
    <cfRule type="cellIs" dxfId="31" priority="46878" operator="lessThan">
      <formula>0</formula>
    </cfRule>
    <cfRule type="cellIs" dxfId="32" priority="32360" operator="lessThan">
      <formula>0</formula>
    </cfRule>
  </conditionalFormatting>
  <conditionalFormatting sqref="L1519">
    <cfRule type="expression" dxfId="30" priority="3324">
      <formula>$L1519=0</formula>
    </cfRule>
  </conditionalFormatting>
  <conditionalFormatting sqref="M1519:O1519">
    <cfRule type="expression" dxfId="30" priority="10582">
      <formula>$L1519=0</formula>
    </cfRule>
  </conditionalFormatting>
  <conditionalFormatting sqref="N1519:O1519">
    <cfRule type="cellIs" dxfId="31" priority="46877" operator="lessThan">
      <formula>0</formula>
    </cfRule>
    <cfRule type="cellIs" dxfId="32" priority="32359" operator="lessThan">
      <formula>0</formula>
    </cfRule>
  </conditionalFormatting>
  <conditionalFormatting sqref="P1519">
    <cfRule type="expression" dxfId="30" priority="3323">
      <formula>$L1519=0</formula>
    </cfRule>
  </conditionalFormatting>
  <conditionalFormatting sqref="Q1519:S1519">
    <cfRule type="expression" dxfId="30" priority="10581">
      <formula>$L1519=0</formula>
    </cfRule>
  </conditionalFormatting>
  <conditionalFormatting sqref="R1519:S1519">
    <cfRule type="cellIs" dxfId="31" priority="46876" operator="lessThan">
      <formula>0</formula>
    </cfRule>
    <cfRule type="cellIs" dxfId="32" priority="32358" operator="lessThan">
      <formula>0</formula>
    </cfRule>
  </conditionalFormatting>
  <conditionalFormatting sqref="T1519">
    <cfRule type="expression" dxfId="30" priority="3322">
      <formula>$L1519=0</formula>
    </cfRule>
  </conditionalFormatting>
  <conditionalFormatting sqref="U1519:W1519">
    <cfRule type="expression" dxfId="30" priority="10580">
      <formula>$L1519=0</formula>
    </cfRule>
  </conditionalFormatting>
  <conditionalFormatting sqref="V1519:W1519">
    <cfRule type="cellIs" dxfId="31" priority="46875" operator="lessThan">
      <formula>0</formula>
    </cfRule>
    <cfRule type="cellIs" dxfId="32" priority="32357" operator="lessThan">
      <formula>0</formula>
    </cfRule>
  </conditionalFormatting>
  <conditionalFormatting sqref="X1519">
    <cfRule type="expression" dxfId="30" priority="3321">
      <formula>$L1519=0</formula>
    </cfRule>
  </conditionalFormatting>
  <conditionalFormatting sqref="Y1519:AA1519">
    <cfRule type="expression" dxfId="30" priority="10579">
      <formula>$L1519=0</formula>
    </cfRule>
  </conditionalFormatting>
  <conditionalFormatting sqref="Z1519:AA1519">
    <cfRule type="cellIs" dxfId="31" priority="46874" operator="lessThan">
      <formula>0</formula>
    </cfRule>
    <cfRule type="cellIs" dxfId="32" priority="32356" operator="lessThan">
      <formula>0</formula>
    </cfRule>
  </conditionalFormatting>
  <conditionalFormatting sqref="AB1519">
    <cfRule type="expression" dxfId="30" priority="3320">
      <formula>$L1519=0</formula>
    </cfRule>
  </conditionalFormatting>
  <conditionalFormatting sqref="D1520">
    <cfRule type="expression" dxfId="30" priority="17837">
      <formula>$L1520=0</formula>
    </cfRule>
  </conditionalFormatting>
  <conditionalFormatting sqref="H1520">
    <cfRule type="expression" dxfId="30" priority="17836">
      <formula>$L1520=0</formula>
    </cfRule>
  </conditionalFormatting>
  <conditionalFormatting sqref="L1520">
    <cfRule type="expression" dxfId="30" priority="17835">
      <formula>$L1520=0</formula>
    </cfRule>
  </conditionalFormatting>
  <conditionalFormatting sqref="P1520">
    <cfRule type="expression" dxfId="30" priority="17834">
      <formula>$L1520=0</formula>
    </cfRule>
  </conditionalFormatting>
  <conditionalFormatting sqref="T1520">
    <cfRule type="expression" dxfId="30" priority="17833">
      <formula>$L1520=0</formula>
    </cfRule>
  </conditionalFormatting>
  <conditionalFormatting sqref="X1520">
    <cfRule type="expression" dxfId="30" priority="17832">
      <formula>$L1520=0</formula>
    </cfRule>
  </conditionalFormatting>
  <conditionalFormatting sqref="AB1520">
    <cfRule type="expression" dxfId="30" priority="17831">
      <formula>$L1520=0</formula>
    </cfRule>
  </conditionalFormatting>
  <conditionalFormatting sqref="A1521:C1521">
    <cfRule type="expression" dxfId="30" priority="10578">
      <formula>$L1521=0</formula>
    </cfRule>
  </conditionalFormatting>
  <conditionalFormatting sqref="B1521:C1521">
    <cfRule type="cellIs" dxfId="31" priority="46873" operator="lessThan">
      <formula>0</formula>
    </cfRule>
    <cfRule type="cellIs" dxfId="32" priority="32355" operator="lessThan">
      <formula>0</formula>
    </cfRule>
  </conditionalFormatting>
  <conditionalFormatting sqref="D1521">
    <cfRule type="expression" dxfId="30" priority="3319">
      <formula>$L1521=0</formula>
    </cfRule>
  </conditionalFormatting>
  <conditionalFormatting sqref="E1521:G1521">
    <cfRule type="expression" dxfId="30" priority="10577">
      <formula>$L1521=0</formula>
    </cfRule>
  </conditionalFormatting>
  <conditionalFormatting sqref="F1521:G1521">
    <cfRule type="cellIs" dxfId="31" priority="46872" operator="lessThan">
      <formula>0</formula>
    </cfRule>
    <cfRule type="cellIs" dxfId="32" priority="32354" operator="lessThan">
      <formula>0</formula>
    </cfRule>
  </conditionalFormatting>
  <conditionalFormatting sqref="H1521">
    <cfRule type="expression" dxfId="30" priority="3318">
      <formula>$L1521=0</formula>
    </cfRule>
  </conditionalFormatting>
  <conditionalFormatting sqref="I1521:K1521">
    <cfRule type="expression" dxfId="30" priority="10576">
      <formula>$L1521=0</formula>
    </cfRule>
  </conditionalFormatting>
  <conditionalFormatting sqref="J1521:K1521">
    <cfRule type="cellIs" dxfId="31" priority="46871" operator="lessThan">
      <formula>0</formula>
    </cfRule>
    <cfRule type="cellIs" dxfId="32" priority="32353" operator="lessThan">
      <formula>0</formula>
    </cfRule>
  </conditionalFormatting>
  <conditionalFormatting sqref="L1521">
    <cfRule type="expression" dxfId="30" priority="3317">
      <formula>$L1521=0</formula>
    </cfRule>
  </conditionalFormatting>
  <conditionalFormatting sqref="M1521:O1521">
    <cfRule type="expression" dxfId="30" priority="10575">
      <formula>$L1521=0</formula>
    </cfRule>
  </conditionalFormatting>
  <conditionalFormatting sqref="N1521:O1521">
    <cfRule type="cellIs" dxfId="31" priority="46870" operator="lessThan">
      <formula>0</formula>
    </cfRule>
    <cfRule type="cellIs" dxfId="32" priority="32352" operator="lessThan">
      <formula>0</formula>
    </cfRule>
  </conditionalFormatting>
  <conditionalFormatting sqref="P1521">
    <cfRule type="expression" dxfId="30" priority="3316">
      <formula>$L1521=0</formula>
    </cfRule>
  </conditionalFormatting>
  <conditionalFormatting sqref="Q1521:S1521">
    <cfRule type="expression" dxfId="30" priority="10574">
      <formula>$L1521=0</formula>
    </cfRule>
  </conditionalFormatting>
  <conditionalFormatting sqref="R1521:S1521">
    <cfRule type="cellIs" dxfId="31" priority="46869" operator="lessThan">
      <formula>0</formula>
    </cfRule>
    <cfRule type="cellIs" dxfId="32" priority="32351" operator="lessThan">
      <formula>0</formula>
    </cfRule>
  </conditionalFormatting>
  <conditionalFormatting sqref="T1521">
    <cfRule type="expression" dxfId="30" priority="3315">
      <formula>$L1521=0</formula>
    </cfRule>
  </conditionalFormatting>
  <conditionalFormatting sqref="U1521:W1521">
    <cfRule type="expression" dxfId="30" priority="10573">
      <formula>$L1521=0</formula>
    </cfRule>
  </conditionalFormatting>
  <conditionalFormatting sqref="V1521:W1521">
    <cfRule type="cellIs" dxfId="31" priority="46868" operator="lessThan">
      <formula>0</formula>
    </cfRule>
    <cfRule type="cellIs" dxfId="32" priority="32350" operator="lessThan">
      <formula>0</formula>
    </cfRule>
  </conditionalFormatting>
  <conditionalFormatting sqref="X1521">
    <cfRule type="expression" dxfId="30" priority="3314">
      <formula>$L1521=0</formula>
    </cfRule>
  </conditionalFormatting>
  <conditionalFormatting sqref="Y1521:AA1521">
    <cfRule type="expression" dxfId="30" priority="10572">
      <formula>$L1521=0</formula>
    </cfRule>
  </conditionalFormatting>
  <conditionalFormatting sqref="Z1521:AA1521">
    <cfRule type="cellIs" dxfId="31" priority="46867" operator="lessThan">
      <formula>0</formula>
    </cfRule>
    <cfRule type="cellIs" dxfId="32" priority="32349" operator="lessThan">
      <formula>0</formula>
    </cfRule>
  </conditionalFormatting>
  <conditionalFormatting sqref="AB1521">
    <cfRule type="expression" dxfId="30" priority="3313">
      <formula>$L1521=0</formula>
    </cfRule>
  </conditionalFormatting>
  <conditionalFormatting sqref="D1522">
    <cfRule type="expression" dxfId="30" priority="17830">
      <formula>$L1522=0</formula>
    </cfRule>
  </conditionalFormatting>
  <conditionalFormatting sqref="H1522">
    <cfRule type="expression" dxfId="30" priority="17829">
      <formula>$L1522=0</formula>
    </cfRule>
  </conditionalFormatting>
  <conditionalFormatting sqref="L1522">
    <cfRule type="expression" dxfId="30" priority="17828">
      <formula>$L1522=0</formula>
    </cfRule>
  </conditionalFormatting>
  <conditionalFormatting sqref="P1522">
    <cfRule type="expression" dxfId="30" priority="17827">
      <formula>$L1522=0</formula>
    </cfRule>
  </conditionalFormatting>
  <conditionalFormatting sqref="T1522">
    <cfRule type="expression" dxfId="30" priority="17826">
      <formula>$L1522=0</formula>
    </cfRule>
  </conditionalFormatting>
  <conditionalFormatting sqref="X1522">
    <cfRule type="expression" dxfId="30" priority="17825">
      <formula>$L1522=0</formula>
    </cfRule>
  </conditionalFormatting>
  <conditionalFormatting sqref="AB1522">
    <cfRule type="expression" dxfId="30" priority="17824">
      <formula>$L1522=0</formula>
    </cfRule>
  </conditionalFormatting>
  <conditionalFormatting sqref="A1523:C1523">
    <cfRule type="expression" dxfId="30" priority="10571">
      <formula>$L1523=0</formula>
    </cfRule>
  </conditionalFormatting>
  <conditionalFormatting sqref="B1523:C1523">
    <cfRule type="cellIs" dxfId="31" priority="46866" operator="lessThan">
      <formula>0</formula>
    </cfRule>
    <cfRule type="cellIs" dxfId="32" priority="32348" operator="lessThan">
      <formula>0</formula>
    </cfRule>
  </conditionalFormatting>
  <conditionalFormatting sqref="D1523">
    <cfRule type="expression" dxfId="30" priority="3312">
      <formula>$L1523=0</formula>
    </cfRule>
  </conditionalFormatting>
  <conditionalFormatting sqref="E1523:G1523">
    <cfRule type="expression" dxfId="30" priority="10570">
      <formula>$L1523=0</formula>
    </cfRule>
  </conditionalFormatting>
  <conditionalFormatting sqref="F1523:G1523">
    <cfRule type="cellIs" dxfId="31" priority="46865" operator="lessThan">
      <formula>0</formula>
    </cfRule>
    <cfRule type="cellIs" dxfId="32" priority="32347" operator="lessThan">
      <formula>0</formula>
    </cfRule>
  </conditionalFormatting>
  <conditionalFormatting sqref="H1523">
    <cfRule type="expression" dxfId="30" priority="3311">
      <formula>$L1523=0</formula>
    </cfRule>
  </conditionalFormatting>
  <conditionalFormatting sqref="I1523:K1523">
    <cfRule type="expression" dxfId="30" priority="10569">
      <formula>$L1523=0</formula>
    </cfRule>
  </conditionalFormatting>
  <conditionalFormatting sqref="J1523:K1523">
    <cfRule type="cellIs" dxfId="31" priority="46864" operator="lessThan">
      <formula>0</formula>
    </cfRule>
    <cfRule type="cellIs" dxfId="32" priority="32346" operator="lessThan">
      <formula>0</formula>
    </cfRule>
  </conditionalFormatting>
  <conditionalFormatting sqref="L1523">
    <cfRule type="expression" dxfId="30" priority="3310">
      <formula>$L1523=0</formula>
    </cfRule>
  </conditionalFormatting>
  <conditionalFormatting sqref="M1523:O1523">
    <cfRule type="expression" dxfId="30" priority="10568">
      <formula>$L1523=0</formula>
    </cfRule>
  </conditionalFormatting>
  <conditionalFormatting sqref="N1523:O1523">
    <cfRule type="cellIs" dxfId="31" priority="46863" operator="lessThan">
      <formula>0</formula>
    </cfRule>
    <cfRule type="cellIs" dxfId="32" priority="32345" operator="lessThan">
      <formula>0</formula>
    </cfRule>
  </conditionalFormatting>
  <conditionalFormatting sqref="P1523">
    <cfRule type="expression" dxfId="30" priority="3309">
      <formula>$L1523=0</formula>
    </cfRule>
  </conditionalFormatting>
  <conditionalFormatting sqref="Q1523:S1523">
    <cfRule type="expression" dxfId="30" priority="10567">
      <formula>$L1523=0</formula>
    </cfRule>
  </conditionalFormatting>
  <conditionalFormatting sqref="R1523:S1523">
    <cfRule type="cellIs" dxfId="31" priority="46862" operator="lessThan">
      <formula>0</formula>
    </cfRule>
    <cfRule type="cellIs" dxfId="32" priority="32344" operator="lessThan">
      <formula>0</formula>
    </cfRule>
  </conditionalFormatting>
  <conditionalFormatting sqref="T1523">
    <cfRule type="expression" dxfId="30" priority="3308">
      <formula>$L1523=0</formula>
    </cfRule>
  </conditionalFormatting>
  <conditionalFormatting sqref="U1523:W1523">
    <cfRule type="expression" dxfId="30" priority="10566">
      <formula>$L1523=0</formula>
    </cfRule>
  </conditionalFormatting>
  <conditionalFormatting sqref="V1523:W1523">
    <cfRule type="cellIs" dxfId="31" priority="46861" operator="lessThan">
      <formula>0</formula>
    </cfRule>
    <cfRule type="cellIs" dxfId="32" priority="32343" operator="lessThan">
      <formula>0</formula>
    </cfRule>
  </conditionalFormatting>
  <conditionalFormatting sqref="X1523">
    <cfRule type="expression" dxfId="30" priority="3307">
      <formula>$L1523=0</formula>
    </cfRule>
  </conditionalFormatting>
  <conditionalFormatting sqref="Y1523:AA1523">
    <cfRule type="expression" dxfId="30" priority="10565">
      <formula>$L1523=0</formula>
    </cfRule>
  </conditionalFormatting>
  <conditionalFormatting sqref="Z1523:AA1523">
    <cfRule type="cellIs" dxfId="31" priority="46860" operator="lessThan">
      <formula>0</formula>
    </cfRule>
    <cfRule type="cellIs" dxfId="32" priority="32342" operator="lessThan">
      <formula>0</formula>
    </cfRule>
  </conditionalFormatting>
  <conditionalFormatting sqref="AB1523">
    <cfRule type="expression" dxfId="30" priority="3306">
      <formula>$L1523=0</formula>
    </cfRule>
  </conditionalFormatting>
  <conditionalFormatting sqref="D1524">
    <cfRule type="expression" dxfId="30" priority="17823">
      <formula>$L1524=0</formula>
    </cfRule>
  </conditionalFormatting>
  <conditionalFormatting sqref="H1524">
    <cfRule type="expression" dxfId="30" priority="17822">
      <formula>$L1524=0</formula>
    </cfRule>
  </conditionalFormatting>
  <conditionalFormatting sqref="L1524">
    <cfRule type="expression" dxfId="30" priority="17821">
      <formula>$L1524=0</formula>
    </cfRule>
  </conditionalFormatting>
  <conditionalFormatting sqref="P1524">
    <cfRule type="expression" dxfId="30" priority="17820">
      <formula>$L1524=0</formula>
    </cfRule>
  </conditionalFormatting>
  <conditionalFormatting sqref="T1524">
    <cfRule type="expression" dxfId="30" priority="17819">
      <formula>$L1524=0</formula>
    </cfRule>
  </conditionalFormatting>
  <conditionalFormatting sqref="X1524">
    <cfRule type="expression" dxfId="30" priority="17818">
      <formula>$L1524=0</formula>
    </cfRule>
  </conditionalFormatting>
  <conditionalFormatting sqref="AB1524">
    <cfRule type="expression" dxfId="30" priority="17817">
      <formula>$L1524=0</formula>
    </cfRule>
  </conditionalFormatting>
  <conditionalFormatting sqref="A1525:C1525">
    <cfRule type="expression" dxfId="30" priority="10564">
      <formula>$L1525=0</formula>
    </cfRule>
  </conditionalFormatting>
  <conditionalFormatting sqref="B1525:C1525">
    <cfRule type="cellIs" dxfId="31" priority="46859" operator="lessThan">
      <formula>0</formula>
    </cfRule>
    <cfRule type="cellIs" dxfId="32" priority="32341" operator="lessThan">
      <formula>0</formula>
    </cfRule>
  </conditionalFormatting>
  <conditionalFormatting sqref="D1525">
    <cfRule type="expression" dxfId="30" priority="3305">
      <formula>$L1525=0</formula>
    </cfRule>
  </conditionalFormatting>
  <conditionalFormatting sqref="E1525:G1525">
    <cfRule type="expression" dxfId="30" priority="10563">
      <formula>$L1525=0</formula>
    </cfRule>
  </conditionalFormatting>
  <conditionalFormatting sqref="F1525:G1525">
    <cfRule type="cellIs" dxfId="31" priority="46858" operator="lessThan">
      <formula>0</formula>
    </cfRule>
    <cfRule type="cellIs" dxfId="32" priority="32340" operator="lessThan">
      <formula>0</formula>
    </cfRule>
  </conditionalFormatting>
  <conditionalFormatting sqref="H1525">
    <cfRule type="expression" dxfId="30" priority="3304">
      <formula>$L1525=0</formula>
    </cfRule>
  </conditionalFormatting>
  <conditionalFormatting sqref="I1525:K1525">
    <cfRule type="expression" dxfId="30" priority="10562">
      <formula>$L1525=0</formula>
    </cfRule>
  </conditionalFormatting>
  <conditionalFormatting sqref="J1525:K1525">
    <cfRule type="cellIs" dxfId="31" priority="46857" operator="lessThan">
      <formula>0</formula>
    </cfRule>
    <cfRule type="cellIs" dxfId="32" priority="32339" operator="lessThan">
      <formula>0</formula>
    </cfRule>
  </conditionalFormatting>
  <conditionalFormatting sqref="L1525">
    <cfRule type="expression" dxfId="30" priority="3303">
      <formula>$L1525=0</formula>
    </cfRule>
  </conditionalFormatting>
  <conditionalFormatting sqref="M1525:O1525">
    <cfRule type="expression" dxfId="30" priority="10561">
      <formula>$L1525=0</formula>
    </cfRule>
  </conditionalFormatting>
  <conditionalFormatting sqref="N1525:O1525">
    <cfRule type="cellIs" dxfId="31" priority="46856" operator="lessThan">
      <formula>0</formula>
    </cfRule>
    <cfRule type="cellIs" dxfId="32" priority="32338" operator="lessThan">
      <formula>0</formula>
    </cfRule>
  </conditionalFormatting>
  <conditionalFormatting sqref="P1525">
    <cfRule type="expression" dxfId="30" priority="3302">
      <formula>$L1525=0</formula>
    </cfRule>
  </conditionalFormatting>
  <conditionalFormatting sqref="Q1525:S1525">
    <cfRule type="expression" dxfId="30" priority="10560">
      <formula>$L1525=0</formula>
    </cfRule>
  </conditionalFormatting>
  <conditionalFormatting sqref="R1525:S1525">
    <cfRule type="cellIs" dxfId="31" priority="46855" operator="lessThan">
      <formula>0</formula>
    </cfRule>
    <cfRule type="cellIs" dxfId="32" priority="32337" operator="lessThan">
      <formula>0</formula>
    </cfRule>
  </conditionalFormatting>
  <conditionalFormatting sqref="T1525">
    <cfRule type="expression" dxfId="30" priority="3301">
      <formula>$L1525=0</formula>
    </cfRule>
  </conditionalFormatting>
  <conditionalFormatting sqref="U1525:W1525">
    <cfRule type="expression" dxfId="30" priority="10559">
      <formula>$L1525=0</formula>
    </cfRule>
  </conditionalFormatting>
  <conditionalFormatting sqref="V1525:W1525">
    <cfRule type="cellIs" dxfId="31" priority="46854" operator="lessThan">
      <formula>0</formula>
    </cfRule>
    <cfRule type="cellIs" dxfId="32" priority="32336" operator="lessThan">
      <formula>0</formula>
    </cfRule>
  </conditionalFormatting>
  <conditionalFormatting sqref="X1525">
    <cfRule type="expression" dxfId="30" priority="3300">
      <formula>$L1525=0</formula>
    </cfRule>
  </conditionalFormatting>
  <conditionalFormatting sqref="Y1525:AA1525">
    <cfRule type="expression" dxfId="30" priority="10558">
      <formula>$L1525=0</formula>
    </cfRule>
  </conditionalFormatting>
  <conditionalFormatting sqref="Z1525:AA1525">
    <cfRule type="cellIs" dxfId="31" priority="46853" operator="lessThan">
      <formula>0</formula>
    </cfRule>
    <cfRule type="cellIs" dxfId="32" priority="32335" operator="lessThan">
      <formula>0</formula>
    </cfRule>
  </conditionalFormatting>
  <conditionalFormatting sqref="AB1525">
    <cfRule type="expression" dxfId="30" priority="3299">
      <formula>$L1525=0</formula>
    </cfRule>
  </conditionalFormatting>
  <conditionalFormatting sqref="D1526">
    <cfRule type="expression" dxfId="30" priority="17816">
      <formula>$L1526=0</formula>
    </cfRule>
  </conditionalFormatting>
  <conditionalFormatting sqref="H1526">
    <cfRule type="expression" dxfId="30" priority="17815">
      <formula>$L1526=0</formula>
    </cfRule>
  </conditionalFormatting>
  <conditionalFormatting sqref="L1526">
    <cfRule type="expression" dxfId="30" priority="17814">
      <formula>$L1526=0</formula>
    </cfRule>
  </conditionalFormatting>
  <conditionalFormatting sqref="P1526">
    <cfRule type="expression" dxfId="30" priority="17813">
      <formula>$L1526=0</formula>
    </cfRule>
  </conditionalFormatting>
  <conditionalFormatting sqref="T1526">
    <cfRule type="expression" dxfId="30" priority="17812">
      <formula>$L1526=0</formula>
    </cfRule>
  </conditionalFormatting>
  <conditionalFormatting sqref="X1526">
    <cfRule type="expression" dxfId="30" priority="17811">
      <formula>$L1526=0</formula>
    </cfRule>
  </conditionalFormatting>
  <conditionalFormatting sqref="AB1526">
    <cfRule type="expression" dxfId="30" priority="17810">
      <formula>$L1526=0</formula>
    </cfRule>
  </conditionalFormatting>
  <conditionalFormatting sqref="A1527:C1527">
    <cfRule type="expression" dxfId="30" priority="10557">
      <formula>$L1527=0</formula>
    </cfRule>
  </conditionalFormatting>
  <conditionalFormatting sqref="B1527:C1527">
    <cfRule type="cellIs" dxfId="31" priority="46852" operator="lessThan">
      <formula>0</formula>
    </cfRule>
    <cfRule type="cellIs" dxfId="32" priority="32334" operator="lessThan">
      <formula>0</formula>
    </cfRule>
  </conditionalFormatting>
  <conditionalFormatting sqref="D1527">
    <cfRule type="expression" dxfId="30" priority="3298">
      <formula>$L1527=0</formula>
    </cfRule>
  </conditionalFormatting>
  <conditionalFormatting sqref="E1527:G1527">
    <cfRule type="expression" dxfId="30" priority="10556">
      <formula>$L1527=0</formula>
    </cfRule>
  </conditionalFormatting>
  <conditionalFormatting sqref="F1527:G1527">
    <cfRule type="cellIs" dxfId="31" priority="46851" operator="lessThan">
      <formula>0</formula>
    </cfRule>
    <cfRule type="cellIs" dxfId="32" priority="32333" operator="lessThan">
      <formula>0</formula>
    </cfRule>
  </conditionalFormatting>
  <conditionalFormatting sqref="H1527">
    <cfRule type="expression" dxfId="30" priority="3297">
      <formula>$L1527=0</formula>
    </cfRule>
  </conditionalFormatting>
  <conditionalFormatting sqref="I1527:K1527">
    <cfRule type="expression" dxfId="30" priority="10555">
      <formula>$L1527=0</formula>
    </cfRule>
  </conditionalFormatting>
  <conditionalFormatting sqref="J1527:K1527">
    <cfRule type="cellIs" dxfId="31" priority="46850" operator="lessThan">
      <formula>0</formula>
    </cfRule>
    <cfRule type="cellIs" dxfId="32" priority="32332" operator="lessThan">
      <formula>0</formula>
    </cfRule>
  </conditionalFormatting>
  <conditionalFormatting sqref="L1527">
    <cfRule type="expression" dxfId="30" priority="3296">
      <formula>$L1527=0</formula>
    </cfRule>
  </conditionalFormatting>
  <conditionalFormatting sqref="M1527:O1527">
    <cfRule type="expression" dxfId="30" priority="10554">
      <formula>$L1527=0</formula>
    </cfRule>
  </conditionalFormatting>
  <conditionalFormatting sqref="N1527:O1527">
    <cfRule type="cellIs" dxfId="31" priority="46849" operator="lessThan">
      <formula>0</formula>
    </cfRule>
    <cfRule type="cellIs" dxfId="32" priority="32331" operator="lessThan">
      <formula>0</formula>
    </cfRule>
  </conditionalFormatting>
  <conditionalFormatting sqref="P1527">
    <cfRule type="expression" dxfId="30" priority="3295">
      <formula>$L1527=0</formula>
    </cfRule>
  </conditionalFormatting>
  <conditionalFormatting sqref="Q1527:S1527">
    <cfRule type="expression" dxfId="30" priority="10553">
      <formula>$L1527=0</formula>
    </cfRule>
  </conditionalFormatting>
  <conditionalFormatting sqref="R1527:S1527">
    <cfRule type="cellIs" dxfId="31" priority="46848" operator="lessThan">
      <formula>0</formula>
    </cfRule>
    <cfRule type="cellIs" dxfId="32" priority="32330" operator="lessThan">
      <formula>0</formula>
    </cfRule>
  </conditionalFormatting>
  <conditionalFormatting sqref="T1527">
    <cfRule type="expression" dxfId="30" priority="3294">
      <formula>$L1527=0</formula>
    </cfRule>
  </conditionalFormatting>
  <conditionalFormatting sqref="U1527:W1527">
    <cfRule type="expression" dxfId="30" priority="10552">
      <formula>$L1527=0</formula>
    </cfRule>
  </conditionalFormatting>
  <conditionalFormatting sqref="V1527:W1527">
    <cfRule type="cellIs" dxfId="31" priority="46847" operator="lessThan">
      <formula>0</formula>
    </cfRule>
    <cfRule type="cellIs" dxfId="32" priority="32329" operator="lessThan">
      <formula>0</formula>
    </cfRule>
  </conditionalFormatting>
  <conditionalFormatting sqref="X1527">
    <cfRule type="expression" dxfId="30" priority="3293">
      <formula>$L1527=0</formula>
    </cfRule>
  </conditionalFormatting>
  <conditionalFormatting sqref="Y1527:AA1527">
    <cfRule type="expression" dxfId="30" priority="10551">
      <formula>$L1527=0</formula>
    </cfRule>
  </conditionalFormatting>
  <conditionalFormatting sqref="Z1527:AA1527">
    <cfRule type="cellIs" dxfId="31" priority="46846" operator="lessThan">
      <formula>0</formula>
    </cfRule>
    <cfRule type="cellIs" dxfId="32" priority="32328" operator="lessThan">
      <formula>0</formula>
    </cfRule>
  </conditionalFormatting>
  <conditionalFormatting sqref="AB1527">
    <cfRule type="expression" dxfId="30" priority="3292">
      <formula>$L1527=0</formula>
    </cfRule>
  </conditionalFormatting>
  <conditionalFormatting sqref="D1528">
    <cfRule type="expression" dxfId="30" priority="17809">
      <formula>$L1528=0</formula>
    </cfRule>
  </conditionalFormatting>
  <conditionalFormatting sqref="H1528">
    <cfRule type="expression" dxfId="30" priority="17808">
      <formula>$L1528=0</formula>
    </cfRule>
  </conditionalFormatting>
  <conditionalFormatting sqref="L1528">
    <cfRule type="expression" dxfId="30" priority="17807">
      <formula>$L1528=0</formula>
    </cfRule>
  </conditionalFormatting>
  <conditionalFormatting sqref="P1528">
    <cfRule type="expression" dxfId="30" priority="17806">
      <formula>$L1528=0</formula>
    </cfRule>
  </conditionalFormatting>
  <conditionalFormatting sqref="T1528">
    <cfRule type="expression" dxfId="30" priority="17805">
      <formula>$L1528=0</formula>
    </cfRule>
  </conditionalFormatting>
  <conditionalFormatting sqref="X1528">
    <cfRule type="expression" dxfId="30" priority="17804">
      <formula>$L1528=0</formula>
    </cfRule>
  </conditionalFormatting>
  <conditionalFormatting sqref="AB1528">
    <cfRule type="expression" dxfId="30" priority="17803">
      <formula>$L1528=0</formula>
    </cfRule>
  </conditionalFormatting>
  <conditionalFormatting sqref="A1529:C1529">
    <cfRule type="expression" dxfId="30" priority="10550">
      <formula>$L1529=0</formula>
    </cfRule>
  </conditionalFormatting>
  <conditionalFormatting sqref="B1529:C1529">
    <cfRule type="cellIs" dxfId="31" priority="46845" operator="lessThan">
      <formula>0</formula>
    </cfRule>
    <cfRule type="cellIs" dxfId="32" priority="32327" operator="lessThan">
      <formula>0</formula>
    </cfRule>
  </conditionalFormatting>
  <conditionalFormatting sqref="D1529">
    <cfRule type="expression" dxfId="30" priority="3291">
      <formula>$L1529=0</formula>
    </cfRule>
  </conditionalFormatting>
  <conditionalFormatting sqref="E1529:G1529">
    <cfRule type="expression" dxfId="30" priority="10549">
      <formula>$L1529=0</formula>
    </cfRule>
  </conditionalFormatting>
  <conditionalFormatting sqref="F1529:G1529">
    <cfRule type="cellIs" dxfId="31" priority="46844" operator="lessThan">
      <formula>0</formula>
    </cfRule>
    <cfRule type="cellIs" dxfId="32" priority="32326" operator="lessThan">
      <formula>0</formula>
    </cfRule>
  </conditionalFormatting>
  <conditionalFormatting sqref="H1529">
    <cfRule type="expression" dxfId="30" priority="3290">
      <formula>$L1529=0</formula>
    </cfRule>
  </conditionalFormatting>
  <conditionalFormatting sqref="I1529:K1529">
    <cfRule type="expression" dxfId="30" priority="10548">
      <formula>$L1529=0</formula>
    </cfRule>
  </conditionalFormatting>
  <conditionalFormatting sqref="J1529:K1529">
    <cfRule type="cellIs" dxfId="31" priority="46843" operator="lessThan">
      <formula>0</formula>
    </cfRule>
    <cfRule type="cellIs" dxfId="32" priority="32325" operator="lessThan">
      <formula>0</formula>
    </cfRule>
  </conditionalFormatting>
  <conditionalFormatting sqref="L1529">
    <cfRule type="expression" dxfId="30" priority="3289">
      <formula>$L1529=0</formula>
    </cfRule>
  </conditionalFormatting>
  <conditionalFormatting sqref="M1529:O1529">
    <cfRule type="expression" dxfId="30" priority="10547">
      <formula>$L1529=0</formula>
    </cfRule>
  </conditionalFormatting>
  <conditionalFormatting sqref="N1529:O1529">
    <cfRule type="cellIs" dxfId="31" priority="46842" operator="lessThan">
      <formula>0</formula>
    </cfRule>
    <cfRule type="cellIs" dxfId="32" priority="32324" operator="lessThan">
      <formula>0</formula>
    </cfRule>
  </conditionalFormatting>
  <conditionalFormatting sqref="P1529">
    <cfRule type="expression" dxfId="30" priority="3288">
      <formula>$L1529=0</formula>
    </cfRule>
  </conditionalFormatting>
  <conditionalFormatting sqref="Q1529:S1529">
    <cfRule type="expression" dxfId="30" priority="10546">
      <formula>$L1529=0</formula>
    </cfRule>
  </conditionalFormatting>
  <conditionalFormatting sqref="R1529:S1529">
    <cfRule type="cellIs" dxfId="31" priority="46841" operator="lessThan">
      <formula>0</formula>
    </cfRule>
    <cfRule type="cellIs" dxfId="32" priority="32323" operator="lessThan">
      <formula>0</formula>
    </cfRule>
  </conditionalFormatting>
  <conditionalFormatting sqref="T1529">
    <cfRule type="expression" dxfId="30" priority="3287">
      <formula>$L1529=0</formula>
    </cfRule>
  </conditionalFormatting>
  <conditionalFormatting sqref="U1529:W1529">
    <cfRule type="expression" dxfId="30" priority="10545">
      <formula>$L1529=0</formula>
    </cfRule>
  </conditionalFormatting>
  <conditionalFormatting sqref="V1529:W1529">
    <cfRule type="cellIs" dxfId="31" priority="46840" operator="lessThan">
      <formula>0</formula>
    </cfRule>
    <cfRule type="cellIs" dxfId="32" priority="32322" operator="lessThan">
      <formula>0</formula>
    </cfRule>
  </conditionalFormatting>
  <conditionalFormatting sqref="X1529">
    <cfRule type="expression" dxfId="30" priority="3286">
      <formula>$L1529=0</formula>
    </cfRule>
  </conditionalFormatting>
  <conditionalFormatting sqref="Y1529:AA1529">
    <cfRule type="expression" dxfId="30" priority="10544">
      <formula>$L1529=0</formula>
    </cfRule>
  </conditionalFormatting>
  <conditionalFormatting sqref="Z1529:AA1529">
    <cfRule type="cellIs" dxfId="31" priority="46839" operator="lessThan">
      <formula>0</formula>
    </cfRule>
    <cfRule type="cellIs" dxfId="32" priority="32321" operator="lessThan">
      <formula>0</formula>
    </cfRule>
  </conditionalFormatting>
  <conditionalFormatting sqref="AB1529">
    <cfRule type="expression" dxfId="30" priority="3285">
      <formula>$L1529=0</formula>
    </cfRule>
  </conditionalFormatting>
  <conditionalFormatting sqref="D1530">
    <cfRule type="expression" dxfId="30" priority="17802">
      <formula>$L1530=0</formula>
    </cfRule>
  </conditionalFormatting>
  <conditionalFormatting sqref="H1530">
    <cfRule type="expression" dxfId="30" priority="17801">
      <formula>$L1530=0</formula>
    </cfRule>
  </conditionalFormatting>
  <conditionalFormatting sqref="L1530">
    <cfRule type="expression" dxfId="30" priority="17800">
      <formula>$L1530=0</formula>
    </cfRule>
  </conditionalFormatting>
  <conditionalFormatting sqref="P1530">
    <cfRule type="expression" dxfId="30" priority="17799">
      <formula>$L1530=0</formula>
    </cfRule>
  </conditionalFormatting>
  <conditionalFormatting sqref="T1530">
    <cfRule type="expression" dxfId="30" priority="17798">
      <formula>$L1530=0</formula>
    </cfRule>
  </conditionalFormatting>
  <conditionalFormatting sqref="X1530">
    <cfRule type="expression" dxfId="30" priority="17797">
      <formula>$L1530=0</formula>
    </cfRule>
  </conditionalFormatting>
  <conditionalFormatting sqref="AB1530">
    <cfRule type="expression" dxfId="30" priority="17796">
      <formula>$L1530=0</formula>
    </cfRule>
  </conditionalFormatting>
  <conditionalFormatting sqref="A1531:C1531">
    <cfRule type="expression" dxfId="30" priority="10543">
      <formula>$L1531=0</formula>
    </cfRule>
  </conditionalFormatting>
  <conditionalFormatting sqref="B1531:C1531">
    <cfRule type="cellIs" dxfId="31" priority="46838" operator="lessThan">
      <formula>0</formula>
    </cfRule>
    <cfRule type="cellIs" dxfId="32" priority="32320" operator="lessThan">
      <formula>0</formula>
    </cfRule>
  </conditionalFormatting>
  <conditionalFormatting sqref="D1531">
    <cfRule type="expression" dxfId="30" priority="3284">
      <formula>$L1531=0</formula>
    </cfRule>
  </conditionalFormatting>
  <conditionalFormatting sqref="E1531:G1531">
    <cfRule type="expression" dxfId="30" priority="10542">
      <formula>$L1531=0</formula>
    </cfRule>
  </conditionalFormatting>
  <conditionalFormatting sqref="F1531:G1531">
    <cfRule type="cellIs" dxfId="31" priority="46837" operator="lessThan">
      <formula>0</formula>
    </cfRule>
    <cfRule type="cellIs" dxfId="32" priority="32319" operator="lessThan">
      <formula>0</formula>
    </cfRule>
  </conditionalFormatting>
  <conditionalFormatting sqref="H1531">
    <cfRule type="expression" dxfId="30" priority="3283">
      <formula>$L1531=0</formula>
    </cfRule>
  </conditionalFormatting>
  <conditionalFormatting sqref="I1531:K1531">
    <cfRule type="expression" dxfId="30" priority="10541">
      <formula>$L1531=0</formula>
    </cfRule>
  </conditionalFormatting>
  <conditionalFormatting sqref="J1531:K1531">
    <cfRule type="cellIs" dxfId="31" priority="46836" operator="lessThan">
      <formula>0</formula>
    </cfRule>
    <cfRule type="cellIs" dxfId="32" priority="32318" operator="lessThan">
      <formula>0</formula>
    </cfRule>
  </conditionalFormatting>
  <conditionalFormatting sqref="L1531">
    <cfRule type="expression" dxfId="30" priority="3282">
      <formula>$L1531=0</formula>
    </cfRule>
  </conditionalFormatting>
  <conditionalFormatting sqref="M1531:O1531">
    <cfRule type="expression" dxfId="30" priority="10540">
      <formula>$L1531=0</formula>
    </cfRule>
  </conditionalFormatting>
  <conditionalFormatting sqref="N1531:O1531">
    <cfRule type="cellIs" dxfId="31" priority="46835" operator="lessThan">
      <formula>0</formula>
    </cfRule>
    <cfRule type="cellIs" dxfId="32" priority="32317" operator="lessThan">
      <formula>0</formula>
    </cfRule>
  </conditionalFormatting>
  <conditionalFormatting sqref="P1531">
    <cfRule type="expression" dxfId="30" priority="3281">
      <formula>$L1531=0</formula>
    </cfRule>
  </conditionalFormatting>
  <conditionalFormatting sqref="Q1531:S1531">
    <cfRule type="expression" dxfId="30" priority="10539">
      <formula>$L1531=0</formula>
    </cfRule>
  </conditionalFormatting>
  <conditionalFormatting sqref="R1531:S1531">
    <cfRule type="cellIs" dxfId="31" priority="46834" operator="lessThan">
      <formula>0</formula>
    </cfRule>
    <cfRule type="cellIs" dxfId="32" priority="32316" operator="lessThan">
      <formula>0</formula>
    </cfRule>
  </conditionalFormatting>
  <conditionalFormatting sqref="T1531">
    <cfRule type="expression" dxfId="30" priority="3280">
      <formula>$L1531=0</formula>
    </cfRule>
  </conditionalFormatting>
  <conditionalFormatting sqref="U1531:W1531">
    <cfRule type="expression" dxfId="30" priority="10538">
      <formula>$L1531=0</formula>
    </cfRule>
  </conditionalFormatting>
  <conditionalFormatting sqref="V1531:W1531">
    <cfRule type="cellIs" dxfId="31" priority="46833" operator="lessThan">
      <formula>0</formula>
    </cfRule>
    <cfRule type="cellIs" dxfId="32" priority="32315" operator="lessThan">
      <formula>0</formula>
    </cfRule>
  </conditionalFormatting>
  <conditionalFormatting sqref="X1531">
    <cfRule type="expression" dxfId="30" priority="3279">
      <formula>$L1531=0</formula>
    </cfRule>
  </conditionalFormatting>
  <conditionalFormatting sqref="Y1531:AA1531">
    <cfRule type="expression" dxfId="30" priority="10537">
      <formula>$L1531=0</formula>
    </cfRule>
  </conditionalFormatting>
  <conditionalFormatting sqref="Z1531:AA1531">
    <cfRule type="cellIs" dxfId="31" priority="46832" operator="lessThan">
      <formula>0</formula>
    </cfRule>
    <cfRule type="cellIs" dxfId="32" priority="32314" operator="lessThan">
      <formula>0</formula>
    </cfRule>
  </conditionalFormatting>
  <conditionalFormatting sqref="AB1531">
    <cfRule type="expression" dxfId="30" priority="3278">
      <formula>$L1531=0</formula>
    </cfRule>
  </conditionalFormatting>
  <conditionalFormatting sqref="D1532">
    <cfRule type="expression" dxfId="30" priority="17795">
      <formula>$L1532=0</formula>
    </cfRule>
  </conditionalFormatting>
  <conditionalFormatting sqref="H1532">
    <cfRule type="expression" dxfId="30" priority="17794">
      <formula>$L1532=0</formula>
    </cfRule>
  </conditionalFormatting>
  <conditionalFormatting sqref="L1532">
    <cfRule type="expression" dxfId="30" priority="17793">
      <formula>$L1532=0</formula>
    </cfRule>
  </conditionalFormatting>
  <conditionalFormatting sqref="P1532">
    <cfRule type="expression" dxfId="30" priority="17792">
      <formula>$L1532=0</formula>
    </cfRule>
  </conditionalFormatting>
  <conditionalFormatting sqref="T1532">
    <cfRule type="expression" dxfId="30" priority="17791">
      <formula>$L1532=0</formula>
    </cfRule>
  </conditionalFormatting>
  <conditionalFormatting sqref="X1532">
    <cfRule type="expression" dxfId="30" priority="17790">
      <formula>$L1532=0</formula>
    </cfRule>
  </conditionalFormatting>
  <conditionalFormatting sqref="AB1532">
    <cfRule type="expression" dxfId="30" priority="17789">
      <formula>$L1532=0</formula>
    </cfRule>
  </conditionalFormatting>
  <conditionalFormatting sqref="A1533:C1533">
    <cfRule type="expression" dxfId="30" priority="10536">
      <formula>$L1533=0</formula>
    </cfRule>
  </conditionalFormatting>
  <conditionalFormatting sqref="B1533:C1533">
    <cfRule type="cellIs" dxfId="31" priority="46831" operator="lessThan">
      <formula>0</formula>
    </cfRule>
    <cfRule type="cellIs" dxfId="32" priority="32313" operator="lessThan">
      <formula>0</formula>
    </cfRule>
  </conditionalFormatting>
  <conditionalFormatting sqref="D1533">
    <cfRule type="expression" dxfId="30" priority="3277">
      <formula>$L1533=0</formula>
    </cfRule>
  </conditionalFormatting>
  <conditionalFormatting sqref="E1533:G1533">
    <cfRule type="expression" dxfId="30" priority="10535">
      <formula>$L1533=0</formula>
    </cfRule>
  </conditionalFormatting>
  <conditionalFormatting sqref="F1533:G1533">
    <cfRule type="cellIs" dxfId="31" priority="46830" operator="lessThan">
      <formula>0</formula>
    </cfRule>
    <cfRule type="cellIs" dxfId="32" priority="32312" operator="lessThan">
      <formula>0</formula>
    </cfRule>
  </conditionalFormatting>
  <conditionalFormatting sqref="H1533">
    <cfRule type="expression" dxfId="30" priority="3276">
      <formula>$L1533=0</formula>
    </cfRule>
  </conditionalFormatting>
  <conditionalFormatting sqref="I1533:K1533">
    <cfRule type="expression" dxfId="30" priority="10534">
      <formula>$L1533=0</formula>
    </cfRule>
  </conditionalFormatting>
  <conditionalFormatting sqref="J1533:K1533">
    <cfRule type="cellIs" dxfId="31" priority="46829" operator="lessThan">
      <formula>0</formula>
    </cfRule>
    <cfRule type="cellIs" dxfId="32" priority="32311" operator="lessThan">
      <formula>0</formula>
    </cfRule>
  </conditionalFormatting>
  <conditionalFormatting sqref="L1533">
    <cfRule type="expression" dxfId="30" priority="3275">
      <formula>$L1533=0</formula>
    </cfRule>
  </conditionalFormatting>
  <conditionalFormatting sqref="M1533:O1533">
    <cfRule type="expression" dxfId="30" priority="10533">
      <formula>$L1533=0</formula>
    </cfRule>
  </conditionalFormatting>
  <conditionalFormatting sqref="N1533:O1533">
    <cfRule type="cellIs" dxfId="31" priority="46828" operator="lessThan">
      <formula>0</formula>
    </cfRule>
    <cfRule type="cellIs" dxfId="32" priority="32310" operator="lessThan">
      <formula>0</formula>
    </cfRule>
  </conditionalFormatting>
  <conditionalFormatting sqref="P1533">
    <cfRule type="expression" dxfId="30" priority="3274">
      <formula>$L1533=0</formula>
    </cfRule>
  </conditionalFormatting>
  <conditionalFormatting sqref="Q1533:S1533">
    <cfRule type="expression" dxfId="30" priority="10532">
      <formula>$L1533=0</formula>
    </cfRule>
  </conditionalFormatting>
  <conditionalFormatting sqref="R1533:S1533">
    <cfRule type="cellIs" dxfId="31" priority="46827" operator="lessThan">
      <formula>0</formula>
    </cfRule>
    <cfRule type="cellIs" dxfId="32" priority="32309" operator="lessThan">
      <formula>0</formula>
    </cfRule>
  </conditionalFormatting>
  <conditionalFormatting sqref="T1533">
    <cfRule type="expression" dxfId="30" priority="3273">
      <formula>$L1533=0</formula>
    </cfRule>
  </conditionalFormatting>
  <conditionalFormatting sqref="U1533:W1533">
    <cfRule type="expression" dxfId="30" priority="10531">
      <formula>$L1533=0</formula>
    </cfRule>
  </conditionalFormatting>
  <conditionalFormatting sqref="V1533:W1533">
    <cfRule type="cellIs" dxfId="31" priority="46826" operator="lessThan">
      <formula>0</formula>
    </cfRule>
    <cfRule type="cellIs" dxfId="32" priority="32308" operator="lessThan">
      <formula>0</formula>
    </cfRule>
  </conditionalFormatting>
  <conditionalFormatting sqref="X1533">
    <cfRule type="expression" dxfId="30" priority="3272">
      <formula>$L1533=0</formula>
    </cfRule>
  </conditionalFormatting>
  <conditionalFormatting sqref="Y1533:AA1533">
    <cfRule type="expression" dxfId="30" priority="10530">
      <formula>$L1533=0</formula>
    </cfRule>
  </conditionalFormatting>
  <conditionalFormatting sqref="Z1533:AA1533">
    <cfRule type="cellIs" dxfId="31" priority="46825" operator="lessThan">
      <formula>0</formula>
    </cfRule>
    <cfRule type="cellIs" dxfId="32" priority="32307" operator="lessThan">
      <formula>0</formula>
    </cfRule>
  </conditionalFormatting>
  <conditionalFormatting sqref="AB1533">
    <cfRule type="expression" dxfId="30" priority="3271">
      <formula>$L1533=0</formula>
    </cfRule>
  </conditionalFormatting>
  <conditionalFormatting sqref="D1534">
    <cfRule type="expression" dxfId="30" priority="17788">
      <formula>$L1534=0</formula>
    </cfRule>
  </conditionalFormatting>
  <conditionalFormatting sqref="H1534">
    <cfRule type="expression" dxfId="30" priority="17787">
      <formula>$L1534=0</formula>
    </cfRule>
  </conditionalFormatting>
  <conditionalFormatting sqref="L1534">
    <cfRule type="expression" dxfId="30" priority="17786">
      <formula>$L1534=0</formula>
    </cfRule>
  </conditionalFormatting>
  <conditionalFormatting sqref="P1534">
    <cfRule type="expression" dxfId="30" priority="17785">
      <formula>$L1534=0</formula>
    </cfRule>
  </conditionalFormatting>
  <conditionalFormatting sqref="T1534">
    <cfRule type="expression" dxfId="30" priority="17784">
      <formula>$L1534=0</formula>
    </cfRule>
  </conditionalFormatting>
  <conditionalFormatting sqref="X1534">
    <cfRule type="expression" dxfId="30" priority="17783">
      <formula>$L1534=0</formula>
    </cfRule>
  </conditionalFormatting>
  <conditionalFormatting sqref="AB1534">
    <cfRule type="expression" dxfId="30" priority="17782">
      <formula>$L1534=0</formula>
    </cfRule>
  </conditionalFormatting>
  <conditionalFormatting sqref="A1535:C1535">
    <cfRule type="expression" dxfId="30" priority="10529">
      <formula>$L1535=0</formula>
    </cfRule>
  </conditionalFormatting>
  <conditionalFormatting sqref="B1535:C1535">
    <cfRule type="cellIs" dxfId="31" priority="46824" operator="lessThan">
      <formula>0</formula>
    </cfRule>
    <cfRule type="cellIs" dxfId="32" priority="32306" operator="lessThan">
      <formula>0</formula>
    </cfRule>
  </conditionalFormatting>
  <conditionalFormatting sqref="D1535">
    <cfRule type="expression" dxfId="30" priority="3270">
      <formula>$L1535=0</formula>
    </cfRule>
  </conditionalFormatting>
  <conditionalFormatting sqref="E1535:G1535">
    <cfRule type="expression" dxfId="30" priority="10528">
      <formula>$L1535=0</formula>
    </cfRule>
  </conditionalFormatting>
  <conditionalFormatting sqref="F1535:G1535">
    <cfRule type="cellIs" dxfId="31" priority="46823" operator="lessThan">
      <formula>0</formula>
    </cfRule>
    <cfRule type="cellIs" dxfId="32" priority="32305" operator="lessThan">
      <formula>0</formula>
    </cfRule>
  </conditionalFormatting>
  <conditionalFormatting sqref="H1535">
    <cfRule type="expression" dxfId="30" priority="3269">
      <formula>$L1535=0</formula>
    </cfRule>
  </conditionalFormatting>
  <conditionalFormatting sqref="I1535:K1535">
    <cfRule type="expression" dxfId="30" priority="10527">
      <formula>$L1535=0</formula>
    </cfRule>
  </conditionalFormatting>
  <conditionalFormatting sqref="J1535:K1535">
    <cfRule type="cellIs" dxfId="31" priority="46822" operator="lessThan">
      <formula>0</formula>
    </cfRule>
    <cfRule type="cellIs" dxfId="32" priority="32304" operator="lessThan">
      <formula>0</formula>
    </cfRule>
  </conditionalFormatting>
  <conditionalFormatting sqref="L1535">
    <cfRule type="expression" dxfId="30" priority="3268">
      <formula>$L1535=0</formula>
    </cfRule>
  </conditionalFormatting>
  <conditionalFormatting sqref="M1535:O1535">
    <cfRule type="expression" dxfId="30" priority="10526">
      <formula>$L1535=0</formula>
    </cfRule>
  </conditionalFormatting>
  <conditionalFormatting sqref="N1535:O1535">
    <cfRule type="cellIs" dxfId="31" priority="46821" operator="lessThan">
      <formula>0</formula>
    </cfRule>
    <cfRule type="cellIs" dxfId="32" priority="32303" operator="lessThan">
      <formula>0</formula>
    </cfRule>
  </conditionalFormatting>
  <conditionalFormatting sqref="P1535">
    <cfRule type="expression" dxfId="30" priority="3267">
      <formula>$L1535=0</formula>
    </cfRule>
  </conditionalFormatting>
  <conditionalFormatting sqref="Q1535:S1535">
    <cfRule type="expression" dxfId="30" priority="10525">
      <formula>$L1535=0</formula>
    </cfRule>
  </conditionalFormatting>
  <conditionalFormatting sqref="R1535:S1535">
    <cfRule type="cellIs" dxfId="31" priority="46820" operator="lessThan">
      <formula>0</formula>
    </cfRule>
    <cfRule type="cellIs" dxfId="32" priority="32302" operator="lessThan">
      <formula>0</formula>
    </cfRule>
  </conditionalFormatting>
  <conditionalFormatting sqref="T1535">
    <cfRule type="expression" dxfId="30" priority="3266">
      <formula>$L1535=0</formula>
    </cfRule>
  </conditionalFormatting>
  <conditionalFormatting sqref="U1535:W1535">
    <cfRule type="expression" dxfId="30" priority="10524">
      <formula>$L1535=0</formula>
    </cfRule>
  </conditionalFormatting>
  <conditionalFormatting sqref="V1535:W1535">
    <cfRule type="cellIs" dxfId="31" priority="46819" operator="lessThan">
      <formula>0</formula>
    </cfRule>
    <cfRule type="cellIs" dxfId="32" priority="32301" operator="lessThan">
      <formula>0</formula>
    </cfRule>
  </conditionalFormatting>
  <conditionalFormatting sqref="X1535">
    <cfRule type="expression" dxfId="30" priority="3265">
      <formula>$L1535=0</formula>
    </cfRule>
  </conditionalFormatting>
  <conditionalFormatting sqref="Y1535:AA1535">
    <cfRule type="expression" dxfId="30" priority="10523">
      <formula>$L1535=0</formula>
    </cfRule>
  </conditionalFormatting>
  <conditionalFormatting sqref="Z1535:AA1535">
    <cfRule type="cellIs" dxfId="31" priority="46818" operator="lessThan">
      <formula>0</formula>
    </cfRule>
    <cfRule type="cellIs" dxfId="32" priority="32300" operator="lessThan">
      <formula>0</formula>
    </cfRule>
  </conditionalFormatting>
  <conditionalFormatting sqref="AB1535">
    <cfRule type="expression" dxfId="30" priority="3264">
      <formula>$L1535=0</formula>
    </cfRule>
  </conditionalFormatting>
  <conditionalFormatting sqref="D1536">
    <cfRule type="expression" dxfId="30" priority="17781">
      <formula>$L1536=0</formula>
    </cfRule>
  </conditionalFormatting>
  <conditionalFormatting sqref="H1536">
    <cfRule type="expression" dxfId="30" priority="17780">
      <formula>$L1536=0</formula>
    </cfRule>
  </conditionalFormatting>
  <conditionalFormatting sqref="L1536">
    <cfRule type="expression" dxfId="30" priority="17779">
      <formula>$L1536=0</formula>
    </cfRule>
  </conditionalFormatting>
  <conditionalFormatting sqref="P1536">
    <cfRule type="expression" dxfId="30" priority="17778">
      <formula>$L1536=0</formula>
    </cfRule>
  </conditionalFormatting>
  <conditionalFormatting sqref="T1536">
    <cfRule type="expression" dxfId="30" priority="17777">
      <formula>$L1536=0</formula>
    </cfRule>
  </conditionalFormatting>
  <conditionalFormatting sqref="X1536">
    <cfRule type="expression" dxfId="30" priority="17776">
      <formula>$L1536=0</formula>
    </cfRule>
  </conditionalFormatting>
  <conditionalFormatting sqref="AB1536">
    <cfRule type="expression" dxfId="30" priority="17775">
      <formula>$L1536=0</formula>
    </cfRule>
  </conditionalFormatting>
  <conditionalFormatting sqref="A1537:C1537">
    <cfRule type="expression" dxfId="30" priority="10522">
      <formula>$L1537=0</formula>
    </cfRule>
  </conditionalFormatting>
  <conditionalFormatting sqref="B1537:C1537">
    <cfRule type="cellIs" dxfId="31" priority="46817" operator="lessThan">
      <formula>0</formula>
    </cfRule>
    <cfRule type="cellIs" dxfId="32" priority="32299" operator="lessThan">
      <formula>0</formula>
    </cfRule>
  </conditionalFormatting>
  <conditionalFormatting sqref="D1537">
    <cfRule type="expression" dxfId="30" priority="3263">
      <formula>$L1537=0</formula>
    </cfRule>
  </conditionalFormatting>
  <conditionalFormatting sqref="E1537:G1537">
    <cfRule type="expression" dxfId="30" priority="10521">
      <formula>$L1537=0</formula>
    </cfRule>
  </conditionalFormatting>
  <conditionalFormatting sqref="F1537:G1537">
    <cfRule type="cellIs" dxfId="31" priority="46816" operator="lessThan">
      <formula>0</formula>
    </cfRule>
    <cfRule type="cellIs" dxfId="32" priority="32298" operator="lessThan">
      <formula>0</formula>
    </cfRule>
  </conditionalFormatting>
  <conditionalFormatting sqref="H1537">
    <cfRule type="expression" dxfId="30" priority="3262">
      <formula>$L1537=0</formula>
    </cfRule>
  </conditionalFormatting>
  <conditionalFormatting sqref="I1537:K1537">
    <cfRule type="expression" dxfId="30" priority="10520">
      <formula>$L1537=0</formula>
    </cfRule>
  </conditionalFormatting>
  <conditionalFormatting sqref="J1537:K1537">
    <cfRule type="cellIs" dxfId="31" priority="46815" operator="lessThan">
      <formula>0</formula>
    </cfRule>
    <cfRule type="cellIs" dxfId="32" priority="32297" operator="lessThan">
      <formula>0</formula>
    </cfRule>
  </conditionalFormatting>
  <conditionalFormatting sqref="L1537">
    <cfRule type="expression" dxfId="30" priority="3261">
      <formula>$L1537=0</formula>
    </cfRule>
  </conditionalFormatting>
  <conditionalFormatting sqref="M1537:O1537">
    <cfRule type="expression" dxfId="30" priority="10519">
      <formula>$L1537=0</formula>
    </cfRule>
  </conditionalFormatting>
  <conditionalFormatting sqref="N1537:O1537">
    <cfRule type="cellIs" dxfId="31" priority="46814" operator="lessThan">
      <formula>0</formula>
    </cfRule>
    <cfRule type="cellIs" dxfId="32" priority="32296" operator="lessThan">
      <formula>0</formula>
    </cfRule>
  </conditionalFormatting>
  <conditionalFormatting sqref="P1537">
    <cfRule type="expression" dxfId="30" priority="3260">
      <formula>$L1537=0</formula>
    </cfRule>
  </conditionalFormatting>
  <conditionalFormatting sqref="Q1537:S1537">
    <cfRule type="expression" dxfId="30" priority="10518">
      <formula>$L1537=0</formula>
    </cfRule>
  </conditionalFormatting>
  <conditionalFormatting sqref="R1537:S1537">
    <cfRule type="cellIs" dxfId="31" priority="46813" operator="lessThan">
      <formula>0</formula>
    </cfRule>
    <cfRule type="cellIs" dxfId="32" priority="32295" operator="lessThan">
      <formula>0</formula>
    </cfRule>
  </conditionalFormatting>
  <conditionalFormatting sqref="T1537">
    <cfRule type="expression" dxfId="30" priority="3259">
      <formula>$L1537=0</formula>
    </cfRule>
  </conditionalFormatting>
  <conditionalFormatting sqref="U1537:W1537">
    <cfRule type="expression" dxfId="30" priority="10517">
      <formula>$L1537=0</formula>
    </cfRule>
  </conditionalFormatting>
  <conditionalFormatting sqref="V1537:W1537">
    <cfRule type="cellIs" dxfId="31" priority="46812" operator="lessThan">
      <formula>0</formula>
    </cfRule>
    <cfRule type="cellIs" dxfId="32" priority="32294" operator="lessThan">
      <formula>0</formula>
    </cfRule>
  </conditionalFormatting>
  <conditionalFormatting sqref="X1537">
    <cfRule type="expression" dxfId="30" priority="3258">
      <formula>$L1537=0</formula>
    </cfRule>
  </conditionalFormatting>
  <conditionalFormatting sqref="Y1537:AA1537">
    <cfRule type="expression" dxfId="30" priority="10516">
      <formula>$L1537=0</formula>
    </cfRule>
  </conditionalFormatting>
  <conditionalFormatting sqref="Z1537:AA1537">
    <cfRule type="cellIs" dxfId="31" priority="46811" operator="lessThan">
      <formula>0</formula>
    </cfRule>
    <cfRule type="cellIs" dxfId="32" priority="32293" operator="lessThan">
      <formula>0</formula>
    </cfRule>
  </conditionalFormatting>
  <conditionalFormatting sqref="AB1537">
    <cfRule type="expression" dxfId="30" priority="3257">
      <formula>$L1537=0</formula>
    </cfRule>
  </conditionalFormatting>
  <conditionalFormatting sqref="D1538">
    <cfRule type="expression" dxfId="30" priority="17774">
      <formula>$L1538=0</formula>
    </cfRule>
  </conditionalFormatting>
  <conditionalFormatting sqref="H1538">
    <cfRule type="expression" dxfId="30" priority="17773">
      <formula>$L1538=0</formula>
    </cfRule>
  </conditionalFormatting>
  <conditionalFormatting sqref="L1538">
    <cfRule type="expression" dxfId="30" priority="17772">
      <formula>$L1538=0</formula>
    </cfRule>
  </conditionalFormatting>
  <conditionalFormatting sqref="P1538">
    <cfRule type="expression" dxfId="30" priority="17771">
      <formula>$L1538=0</formula>
    </cfRule>
  </conditionalFormatting>
  <conditionalFormatting sqref="T1538">
    <cfRule type="expression" dxfId="30" priority="17770">
      <formula>$L1538=0</formula>
    </cfRule>
  </conditionalFormatting>
  <conditionalFormatting sqref="X1538">
    <cfRule type="expression" dxfId="30" priority="17769">
      <formula>$L1538=0</formula>
    </cfRule>
  </conditionalFormatting>
  <conditionalFormatting sqref="AB1538">
    <cfRule type="expression" dxfId="30" priority="17768">
      <formula>$L1538=0</formula>
    </cfRule>
  </conditionalFormatting>
  <conditionalFormatting sqref="A1539:C1539">
    <cfRule type="expression" dxfId="30" priority="10515">
      <formula>$L1539=0</formula>
    </cfRule>
  </conditionalFormatting>
  <conditionalFormatting sqref="B1539:C1539">
    <cfRule type="cellIs" dxfId="31" priority="46810" operator="lessThan">
      <formula>0</formula>
    </cfRule>
    <cfRule type="cellIs" dxfId="32" priority="32292" operator="lessThan">
      <formula>0</formula>
    </cfRule>
  </conditionalFormatting>
  <conditionalFormatting sqref="D1539">
    <cfRule type="expression" dxfId="30" priority="3256">
      <formula>$L1539=0</formula>
    </cfRule>
  </conditionalFormatting>
  <conditionalFormatting sqref="E1539:G1539">
    <cfRule type="expression" dxfId="30" priority="10514">
      <formula>$L1539=0</formula>
    </cfRule>
  </conditionalFormatting>
  <conditionalFormatting sqref="F1539:G1539">
    <cfRule type="cellIs" dxfId="31" priority="46809" operator="lessThan">
      <formula>0</formula>
    </cfRule>
    <cfRule type="cellIs" dxfId="32" priority="32291" operator="lessThan">
      <formula>0</formula>
    </cfRule>
  </conditionalFormatting>
  <conditionalFormatting sqref="H1539">
    <cfRule type="expression" dxfId="30" priority="3255">
      <formula>$L1539=0</formula>
    </cfRule>
  </conditionalFormatting>
  <conditionalFormatting sqref="I1539:K1539">
    <cfRule type="expression" dxfId="30" priority="10513">
      <formula>$L1539=0</formula>
    </cfRule>
  </conditionalFormatting>
  <conditionalFormatting sqref="J1539:K1539">
    <cfRule type="cellIs" dxfId="31" priority="46808" operator="lessThan">
      <formula>0</formula>
    </cfRule>
    <cfRule type="cellIs" dxfId="32" priority="32290" operator="lessThan">
      <formula>0</formula>
    </cfRule>
  </conditionalFormatting>
  <conditionalFormatting sqref="L1539">
    <cfRule type="expression" dxfId="30" priority="3254">
      <formula>$L1539=0</formula>
    </cfRule>
  </conditionalFormatting>
  <conditionalFormatting sqref="M1539:O1539">
    <cfRule type="expression" dxfId="30" priority="10512">
      <formula>$L1539=0</formula>
    </cfRule>
  </conditionalFormatting>
  <conditionalFormatting sqref="N1539:O1539">
    <cfRule type="cellIs" dxfId="31" priority="46807" operator="lessThan">
      <formula>0</formula>
    </cfRule>
    <cfRule type="cellIs" dxfId="32" priority="32289" operator="lessThan">
      <formula>0</formula>
    </cfRule>
  </conditionalFormatting>
  <conditionalFormatting sqref="P1539">
    <cfRule type="expression" dxfId="30" priority="3253">
      <formula>$L1539=0</formula>
    </cfRule>
  </conditionalFormatting>
  <conditionalFormatting sqref="Q1539:S1539">
    <cfRule type="expression" dxfId="30" priority="10511">
      <formula>$L1539=0</formula>
    </cfRule>
  </conditionalFormatting>
  <conditionalFormatting sqref="R1539:S1539">
    <cfRule type="cellIs" dxfId="31" priority="46806" operator="lessThan">
      <formula>0</formula>
    </cfRule>
    <cfRule type="cellIs" dxfId="32" priority="32288" operator="lessThan">
      <formula>0</formula>
    </cfRule>
  </conditionalFormatting>
  <conditionalFormatting sqref="T1539">
    <cfRule type="expression" dxfId="30" priority="3252">
      <formula>$L1539=0</formula>
    </cfRule>
  </conditionalFormatting>
  <conditionalFormatting sqref="U1539:W1539">
    <cfRule type="expression" dxfId="30" priority="10510">
      <formula>$L1539=0</formula>
    </cfRule>
  </conditionalFormatting>
  <conditionalFormatting sqref="V1539:W1539">
    <cfRule type="cellIs" dxfId="31" priority="46805" operator="lessThan">
      <formula>0</formula>
    </cfRule>
    <cfRule type="cellIs" dxfId="32" priority="32287" operator="lessThan">
      <formula>0</formula>
    </cfRule>
  </conditionalFormatting>
  <conditionalFormatting sqref="X1539">
    <cfRule type="expression" dxfId="30" priority="3251">
      <formula>$L1539=0</formula>
    </cfRule>
  </conditionalFormatting>
  <conditionalFormatting sqref="Y1539:AA1539">
    <cfRule type="expression" dxfId="30" priority="10509">
      <formula>$L1539=0</formula>
    </cfRule>
  </conditionalFormatting>
  <conditionalFormatting sqref="Z1539:AA1539">
    <cfRule type="cellIs" dxfId="31" priority="46804" operator="lessThan">
      <formula>0</formula>
    </cfRule>
    <cfRule type="cellIs" dxfId="32" priority="32286" operator="lessThan">
      <formula>0</formula>
    </cfRule>
  </conditionalFormatting>
  <conditionalFormatting sqref="AB1539">
    <cfRule type="expression" dxfId="30" priority="3250">
      <formula>$L1539=0</formula>
    </cfRule>
  </conditionalFormatting>
  <conditionalFormatting sqref="D1540">
    <cfRule type="expression" dxfId="30" priority="17767">
      <formula>$L1540=0</formula>
    </cfRule>
  </conditionalFormatting>
  <conditionalFormatting sqref="H1540">
    <cfRule type="expression" dxfId="30" priority="17766">
      <formula>$L1540=0</formula>
    </cfRule>
  </conditionalFormatting>
  <conditionalFormatting sqref="L1540">
    <cfRule type="expression" dxfId="30" priority="17765">
      <formula>$L1540=0</formula>
    </cfRule>
  </conditionalFormatting>
  <conditionalFormatting sqref="P1540">
    <cfRule type="expression" dxfId="30" priority="17764">
      <formula>$L1540=0</formula>
    </cfRule>
  </conditionalFormatting>
  <conditionalFormatting sqref="T1540">
    <cfRule type="expression" dxfId="30" priority="17763">
      <formula>$L1540=0</formula>
    </cfRule>
  </conditionalFormatting>
  <conditionalFormatting sqref="X1540">
    <cfRule type="expression" dxfId="30" priority="17762">
      <formula>$L1540=0</formula>
    </cfRule>
  </conditionalFormatting>
  <conditionalFormatting sqref="AB1540">
    <cfRule type="expression" dxfId="30" priority="17761">
      <formula>$L1540=0</formula>
    </cfRule>
  </conditionalFormatting>
  <conditionalFormatting sqref="A1541:C1541">
    <cfRule type="expression" dxfId="30" priority="10508">
      <formula>$L1541=0</formula>
    </cfRule>
  </conditionalFormatting>
  <conditionalFormatting sqref="B1541:C1541">
    <cfRule type="cellIs" dxfId="31" priority="46803" operator="lessThan">
      <formula>0</formula>
    </cfRule>
    <cfRule type="cellIs" dxfId="32" priority="32285" operator="lessThan">
      <formula>0</formula>
    </cfRule>
  </conditionalFormatting>
  <conditionalFormatting sqref="D1541">
    <cfRule type="expression" dxfId="30" priority="3249">
      <formula>$L1541=0</formula>
    </cfRule>
  </conditionalFormatting>
  <conditionalFormatting sqref="E1541:G1541">
    <cfRule type="expression" dxfId="30" priority="10507">
      <formula>$L1541=0</formula>
    </cfRule>
  </conditionalFormatting>
  <conditionalFormatting sqref="F1541:G1541">
    <cfRule type="cellIs" dxfId="31" priority="46802" operator="lessThan">
      <formula>0</formula>
    </cfRule>
    <cfRule type="cellIs" dxfId="32" priority="32284" operator="lessThan">
      <formula>0</formula>
    </cfRule>
  </conditionalFormatting>
  <conditionalFormatting sqref="H1541">
    <cfRule type="expression" dxfId="30" priority="3248">
      <formula>$L1541=0</formula>
    </cfRule>
  </conditionalFormatting>
  <conditionalFormatting sqref="I1541:K1541">
    <cfRule type="expression" dxfId="30" priority="10506">
      <formula>$L1541=0</formula>
    </cfRule>
  </conditionalFormatting>
  <conditionalFormatting sqref="J1541:K1541">
    <cfRule type="cellIs" dxfId="31" priority="46801" operator="lessThan">
      <formula>0</formula>
    </cfRule>
    <cfRule type="cellIs" dxfId="32" priority="32283" operator="lessThan">
      <formula>0</formula>
    </cfRule>
  </conditionalFormatting>
  <conditionalFormatting sqref="L1541">
    <cfRule type="expression" dxfId="30" priority="3247">
      <formula>$L1541=0</formula>
    </cfRule>
  </conditionalFormatting>
  <conditionalFormatting sqref="M1541:O1541">
    <cfRule type="expression" dxfId="30" priority="10505">
      <formula>$L1541=0</formula>
    </cfRule>
  </conditionalFormatting>
  <conditionalFormatting sqref="N1541:O1541">
    <cfRule type="cellIs" dxfId="31" priority="46800" operator="lessThan">
      <formula>0</formula>
    </cfRule>
    <cfRule type="cellIs" dxfId="32" priority="32282" operator="lessThan">
      <formula>0</formula>
    </cfRule>
  </conditionalFormatting>
  <conditionalFormatting sqref="P1541">
    <cfRule type="expression" dxfId="30" priority="3246">
      <formula>$L1541=0</formula>
    </cfRule>
  </conditionalFormatting>
  <conditionalFormatting sqref="Q1541:S1541">
    <cfRule type="expression" dxfId="30" priority="10504">
      <formula>$L1541=0</formula>
    </cfRule>
  </conditionalFormatting>
  <conditionalFormatting sqref="R1541:S1541">
    <cfRule type="cellIs" dxfId="31" priority="46799" operator="lessThan">
      <formula>0</formula>
    </cfRule>
    <cfRule type="cellIs" dxfId="32" priority="32281" operator="lessThan">
      <formula>0</formula>
    </cfRule>
  </conditionalFormatting>
  <conditionalFormatting sqref="T1541">
    <cfRule type="expression" dxfId="30" priority="3245">
      <formula>$L1541=0</formula>
    </cfRule>
  </conditionalFormatting>
  <conditionalFormatting sqref="U1541:W1541">
    <cfRule type="expression" dxfId="30" priority="10503">
      <formula>$L1541=0</formula>
    </cfRule>
  </conditionalFormatting>
  <conditionalFormatting sqref="V1541:W1541">
    <cfRule type="cellIs" dxfId="31" priority="46798" operator="lessThan">
      <formula>0</formula>
    </cfRule>
    <cfRule type="cellIs" dxfId="32" priority="32280" operator="lessThan">
      <formula>0</formula>
    </cfRule>
  </conditionalFormatting>
  <conditionalFormatting sqref="X1541">
    <cfRule type="expression" dxfId="30" priority="3244">
      <formula>$L1541=0</formula>
    </cfRule>
  </conditionalFormatting>
  <conditionalFormatting sqref="Y1541:AA1541">
    <cfRule type="expression" dxfId="30" priority="10502">
      <formula>$L1541=0</formula>
    </cfRule>
  </conditionalFormatting>
  <conditionalFormatting sqref="Z1541:AA1541">
    <cfRule type="cellIs" dxfId="31" priority="46797" operator="lessThan">
      <formula>0</formula>
    </cfRule>
    <cfRule type="cellIs" dxfId="32" priority="32279" operator="lessThan">
      <formula>0</formula>
    </cfRule>
  </conditionalFormatting>
  <conditionalFormatting sqref="AB1541">
    <cfRule type="expression" dxfId="30" priority="3243">
      <formula>$L1541=0</formula>
    </cfRule>
  </conditionalFormatting>
  <conditionalFormatting sqref="D1542">
    <cfRule type="expression" dxfId="30" priority="17760">
      <formula>$L1542=0</formula>
    </cfRule>
  </conditionalFormatting>
  <conditionalFormatting sqref="H1542">
    <cfRule type="expression" dxfId="30" priority="17759">
      <formula>$L1542=0</formula>
    </cfRule>
  </conditionalFormatting>
  <conditionalFormatting sqref="L1542">
    <cfRule type="expression" dxfId="30" priority="17758">
      <formula>$L1542=0</formula>
    </cfRule>
  </conditionalFormatting>
  <conditionalFormatting sqref="P1542">
    <cfRule type="expression" dxfId="30" priority="17757">
      <formula>$L1542=0</formula>
    </cfRule>
  </conditionalFormatting>
  <conditionalFormatting sqref="T1542">
    <cfRule type="expression" dxfId="30" priority="17756">
      <formula>$L1542=0</formula>
    </cfRule>
  </conditionalFormatting>
  <conditionalFormatting sqref="X1542">
    <cfRule type="expression" dxfId="30" priority="17755">
      <formula>$L1542=0</formula>
    </cfRule>
  </conditionalFormatting>
  <conditionalFormatting sqref="AB1542">
    <cfRule type="expression" dxfId="30" priority="17754">
      <formula>$L1542=0</formula>
    </cfRule>
  </conditionalFormatting>
  <conditionalFormatting sqref="A1543:C1543">
    <cfRule type="expression" dxfId="30" priority="10501">
      <formula>$L1543=0</formula>
    </cfRule>
  </conditionalFormatting>
  <conditionalFormatting sqref="B1543:C1543">
    <cfRule type="cellIs" dxfId="31" priority="46796" operator="lessThan">
      <formula>0</formula>
    </cfRule>
    <cfRule type="cellIs" dxfId="32" priority="32278" operator="lessThan">
      <formula>0</formula>
    </cfRule>
  </conditionalFormatting>
  <conditionalFormatting sqref="D1543">
    <cfRule type="expression" dxfId="30" priority="3242">
      <formula>$L1543=0</formula>
    </cfRule>
  </conditionalFormatting>
  <conditionalFormatting sqref="E1543:G1543">
    <cfRule type="expression" dxfId="30" priority="10500">
      <formula>$L1543=0</formula>
    </cfRule>
  </conditionalFormatting>
  <conditionalFormatting sqref="F1543:G1543">
    <cfRule type="cellIs" dxfId="31" priority="46795" operator="lessThan">
      <formula>0</formula>
    </cfRule>
    <cfRule type="cellIs" dxfId="32" priority="32277" operator="lessThan">
      <formula>0</formula>
    </cfRule>
  </conditionalFormatting>
  <conditionalFormatting sqref="H1543">
    <cfRule type="expression" dxfId="30" priority="3241">
      <formula>$L1543=0</formula>
    </cfRule>
  </conditionalFormatting>
  <conditionalFormatting sqref="I1543:K1543">
    <cfRule type="expression" dxfId="30" priority="10499">
      <formula>$L1543=0</formula>
    </cfRule>
  </conditionalFormatting>
  <conditionalFormatting sqref="J1543:K1543">
    <cfRule type="cellIs" dxfId="31" priority="46794" operator="lessThan">
      <formula>0</formula>
    </cfRule>
    <cfRule type="cellIs" dxfId="32" priority="32276" operator="lessThan">
      <formula>0</formula>
    </cfRule>
  </conditionalFormatting>
  <conditionalFormatting sqref="L1543">
    <cfRule type="expression" dxfId="30" priority="3240">
      <formula>$L1543=0</formula>
    </cfRule>
  </conditionalFormatting>
  <conditionalFormatting sqref="M1543:O1543">
    <cfRule type="expression" dxfId="30" priority="10498">
      <formula>$L1543=0</formula>
    </cfRule>
  </conditionalFormatting>
  <conditionalFormatting sqref="N1543:O1543">
    <cfRule type="cellIs" dxfId="31" priority="46793" operator="lessThan">
      <formula>0</formula>
    </cfRule>
    <cfRule type="cellIs" dxfId="32" priority="32275" operator="lessThan">
      <formula>0</formula>
    </cfRule>
  </conditionalFormatting>
  <conditionalFormatting sqref="P1543">
    <cfRule type="expression" dxfId="30" priority="3239">
      <formula>$L1543=0</formula>
    </cfRule>
  </conditionalFormatting>
  <conditionalFormatting sqref="Q1543:S1543">
    <cfRule type="expression" dxfId="30" priority="10497">
      <formula>$L1543=0</formula>
    </cfRule>
  </conditionalFormatting>
  <conditionalFormatting sqref="R1543:S1543">
    <cfRule type="cellIs" dxfId="31" priority="46792" operator="lessThan">
      <formula>0</formula>
    </cfRule>
    <cfRule type="cellIs" dxfId="32" priority="32274" operator="lessThan">
      <formula>0</formula>
    </cfRule>
  </conditionalFormatting>
  <conditionalFormatting sqref="T1543">
    <cfRule type="expression" dxfId="30" priority="3238">
      <formula>$L1543=0</formula>
    </cfRule>
  </conditionalFormatting>
  <conditionalFormatting sqref="U1543:W1543">
    <cfRule type="expression" dxfId="30" priority="10496">
      <formula>$L1543=0</formula>
    </cfRule>
  </conditionalFormatting>
  <conditionalFormatting sqref="V1543:W1543">
    <cfRule type="cellIs" dxfId="31" priority="46791" operator="lessThan">
      <formula>0</formula>
    </cfRule>
    <cfRule type="cellIs" dxfId="32" priority="32273" operator="lessThan">
      <formula>0</formula>
    </cfRule>
  </conditionalFormatting>
  <conditionalFormatting sqref="X1543">
    <cfRule type="expression" dxfId="30" priority="3237">
      <formula>$L1543=0</formula>
    </cfRule>
  </conditionalFormatting>
  <conditionalFormatting sqref="Y1543:AA1543">
    <cfRule type="expression" dxfId="30" priority="10495">
      <formula>$L1543=0</formula>
    </cfRule>
  </conditionalFormatting>
  <conditionalFormatting sqref="Z1543:AA1543">
    <cfRule type="cellIs" dxfId="31" priority="46790" operator="lessThan">
      <formula>0</formula>
    </cfRule>
    <cfRule type="cellIs" dxfId="32" priority="32272" operator="lessThan">
      <formula>0</formula>
    </cfRule>
  </conditionalFormatting>
  <conditionalFormatting sqref="AB1543">
    <cfRule type="expression" dxfId="30" priority="3236">
      <formula>$L1543=0</formula>
    </cfRule>
  </conditionalFormatting>
  <conditionalFormatting sqref="D1544">
    <cfRule type="expression" dxfId="30" priority="17753">
      <formula>$L1544=0</formula>
    </cfRule>
  </conditionalFormatting>
  <conditionalFormatting sqref="H1544">
    <cfRule type="expression" dxfId="30" priority="17752">
      <formula>$L1544=0</formula>
    </cfRule>
  </conditionalFormatting>
  <conditionalFormatting sqref="L1544">
    <cfRule type="expression" dxfId="30" priority="17751">
      <formula>$L1544=0</formula>
    </cfRule>
  </conditionalFormatting>
  <conditionalFormatting sqref="P1544">
    <cfRule type="expression" dxfId="30" priority="17750">
      <formula>$L1544=0</formula>
    </cfRule>
  </conditionalFormatting>
  <conditionalFormatting sqref="T1544">
    <cfRule type="expression" dxfId="30" priority="17749">
      <formula>$L1544=0</formula>
    </cfRule>
  </conditionalFormatting>
  <conditionalFormatting sqref="X1544">
    <cfRule type="expression" dxfId="30" priority="17748">
      <formula>$L1544=0</formula>
    </cfRule>
  </conditionalFormatting>
  <conditionalFormatting sqref="AB1544">
    <cfRule type="expression" dxfId="30" priority="17747">
      <formula>$L1544=0</formula>
    </cfRule>
  </conditionalFormatting>
  <conditionalFormatting sqref="A1545:C1545">
    <cfRule type="expression" dxfId="30" priority="10494">
      <formula>$L1545=0</formula>
    </cfRule>
  </conditionalFormatting>
  <conditionalFormatting sqref="B1545:C1545">
    <cfRule type="cellIs" dxfId="31" priority="46789" operator="lessThan">
      <formula>0</formula>
    </cfRule>
    <cfRule type="cellIs" dxfId="32" priority="32271" operator="lessThan">
      <formula>0</formula>
    </cfRule>
  </conditionalFormatting>
  <conditionalFormatting sqref="D1545">
    <cfRule type="expression" dxfId="30" priority="3235">
      <formula>$L1545=0</formula>
    </cfRule>
  </conditionalFormatting>
  <conditionalFormatting sqref="E1545:G1545">
    <cfRule type="expression" dxfId="30" priority="10493">
      <formula>$L1545=0</formula>
    </cfRule>
  </conditionalFormatting>
  <conditionalFormatting sqref="F1545:G1545">
    <cfRule type="cellIs" dxfId="31" priority="46788" operator="lessThan">
      <formula>0</formula>
    </cfRule>
    <cfRule type="cellIs" dxfId="32" priority="32270" operator="lessThan">
      <formula>0</formula>
    </cfRule>
  </conditionalFormatting>
  <conditionalFormatting sqref="H1545">
    <cfRule type="expression" dxfId="30" priority="3234">
      <formula>$L1545=0</formula>
    </cfRule>
  </conditionalFormatting>
  <conditionalFormatting sqref="I1545:K1545">
    <cfRule type="expression" dxfId="30" priority="10492">
      <formula>$L1545=0</formula>
    </cfRule>
  </conditionalFormatting>
  <conditionalFormatting sqref="J1545:K1545">
    <cfRule type="cellIs" dxfId="31" priority="46787" operator="lessThan">
      <formula>0</formula>
    </cfRule>
    <cfRule type="cellIs" dxfId="32" priority="32269" operator="lessThan">
      <formula>0</formula>
    </cfRule>
  </conditionalFormatting>
  <conditionalFormatting sqref="L1545">
    <cfRule type="expression" dxfId="30" priority="3233">
      <formula>$L1545=0</formula>
    </cfRule>
  </conditionalFormatting>
  <conditionalFormatting sqref="M1545:O1545">
    <cfRule type="expression" dxfId="30" priority="10491">
      <formula>$L1545=0</formula>
    </cfRule>
  </conditionalFormatting>
  <conditionalFormatting sqref="N1545:O1545">
    <cfRule type="cellIs" dxfId="31" priority="46786" operator="lessThan">
      <formula>0</formula>
    </cfRule>
    <cfRule type="cellIs" dxfId="32" priority="32268" operator="lessThan">
      <formula>0</formula>
    </cfRule>
  </conditionalFormatting>
  <conditionalFormatting sqref="P1545">
    <cfRule type="expression" dxfId="30" priority="3232">
      <formula>$L1545=0</formula>
    </cfRule>
  </conditionalFormatting>
  <conditionalFormatting sqref="Q1545:S1545">
    <cfRule type="expression" dxfId="30" priority="10490">
      <formula>$L1545=0</formula>
    </cfRule>
  </conditionalFormatting>
  <conditionalFormatting sqref="R1545:S1545">
    <cfRule type="cellIs" dxfId="31" priority="46785" operator="lessThan">
      <formula>0</formula>
    </cfRule>
    <cfRule type="cellIs" dxfId="32" priority="32267" operator="lessThan">
      <formula>0</formula>
    </cfRule>
  </conditionalFormatting>
  <conditionalFormatting sqref="T1545">
    <cfRule type="expression" dxfId="30" priority="3231">
      <formula>$L1545=0</formula>
    </cfRule>
  </conditionalFormatting>
  <conditionalFormatting sqref="U1545:W1545">
    <cfRule type="expression" dxfId="30" priority="10489">
      <formula>$L1545=0</formula>
    </cfRule>
  </conditionalFormatting>
  <conditionalFormatting sqref="V1545:W1545">
    <cfRule type="cellIs" dxfId="31" priority="46784" operator="lessThan">
      <formula>0</formula>
    </cfRule>
    <cfRule type="cellIs" dxfId="32" priority="32266" operator="lessThan">
      <formula>0</formula>
    </cfRule>
  </conditionalFormatting>
  <conditionalFormatting sqref="X1545">
    <cfRule type="expression" dxfId="30" priority="3230">
      <formula>$L1545=0</formula>
    </cfRule>
  </conditionalFormatting>
  <conditionalFormatting sqref="Y1545:AA1545">
    <cfRule type="expression" dxfId="30" priority="10488">
      <formula>$L1545=0</formula>
    </cfRule>
  </conditionalFormatting>
  <conditionalFormatting sqref="Z1545:AA1545">
    <cfRule type="cellIs" dxfId="31" priority="46783" operator="lessThan">
      <formula>0</formula>
    </cfRule>
    <cfRule type="cellIs" dxfId="32" priority="32265" operator="lessThan">
      <formula>0</formula>
    </cfRule>
  </conditionalFormatting>
  <conditionalFormatting sqref="AB1545">
    <cfRule type="expression" dxfId="30" priority="3229">
      <formula>$L1545=0</formula>
    </cfRule>
  </conditionalFormatting>
  <conditionalFormatting sqref="D1546">
    <cfRule type="expression" dxfId="30" priority="17746">
      <formula>$L1546=0</formula>
    </cfRule>
  </conditionalFormatting>
  <conditionalFormatting sqref="H1546">
    <cfRule type="expression" dxfId="30" priority="17745">
      <formula>$L1546=0</formula>
    </cfRule>
  </conditionalFormatting>
  <conditionalFormatting sqref="L1546">
    <cfRule type="expression" dxfId="30" priority="17744">
      <formula>$L1546=0</formula>
    </cfRule>
  </conditionalFormatting>
  <conditionalFormatting sqref="P1546">
    <cfRule type="expression" dxfId="30" priority="17743">
      <formula>$L1546=0</formula>
    </cfRule>
  </conditionalFormatting>
  <conditionalFormatting sqref="T1546">
    <cfRule type="expression" dxfId="30" priority="17742">
      <formula>$L1546=0</formula>
    </cfRule>
  </conditionalFormatting>
  <conditionalFormatting sqref="X1546">
    <cfRule type="expression" dxfId="30" priority="17741">
      <formula>$L1546=0</formula>
    </cfRule>
  </conditionalFormatting>
  <conditionalFormatting sqref="AB1546">
    <cfRule type="expression" dxfId="30" priority="17740">
      <formula>$L1546=0</formula>
    </cfRule>
  </conditionalFormatting>
  <conditionalFormatting sqref="A1547:C1547">
    <cfRule type="expression" dxfId="30" priority="10487">
      <formula>$L1547=0</formula>
    </cfRule>
  </conditionalFormatting>
  <conditionalFormatting sqref="B1547:C1547">
    <cfRule type="cellIs" dxfId="31" priority="46782" operator="lessThan">
      <formula>0</formula>
    </cfRule>
    <cfRule type="cellIs" dxfId="32" priority="32264" operator="lessThan">
      <formula>0</formula>
    </cfRule>
  </conditionalFormatting>
  <conditionalFormatting sqref="D1547">
    <cfRule type="expression" dxfId="30" priority="3228">
      <formula>$L1547=0</formula>
    </cfRule>
  </conditionalFormatting>
  <conditionalFormatting sqref="E1547:G1547">
    <cfRule type="expression" dxfId="30" priority="10486">
      <formula>$L1547=0</formula>
    </cfRule>
  </conditionalFormatting>
  <conditionalFormatting sqref="F1547:G1547">
    <cfRule type="cellIs" dxfId="31" priority="46781" operator="lessThan">
      <formula>0</formula>
    </cfRule>
    <cfRule type="cellIs" dxfId="32" priority="32263" operator="lessThan">
      <formula>0</formula>
    </cfRule>
  </conditionalFormatting>
  <conditionalFormatting sqref="H1547">
    <cfRule type="expression" dxfId="30" priority="3227">
      <formula>$L1547=0</formula>
    </cfRule>
  </conditionalFormatting>
  <conditionalFormatting sqref="I1547:K1547">
    <cfRule type="expression" dxfId="30" priority="10485">
      <formula>$L1547=0</formula>
    </cfRule>
  </conditionalFormatting>
  <conditionalFormatting sqref="J1547:K1547">
    <cfRule type="cellIs" dxfId="31" priority="46780" operator="lessThan">
      <formula>0</formula>
    </cfRule>
    <cfRule type="cellIs" dxfId="32" priority="32262" operator="lessThan">
      <formula>0</formula>
    </cfRule>
  </conditionalFormatting>
  <conditionalFormatting sqref="L1547">
    <cfRule type="expression" dxfId="30" priority="3226">
      <formula>$L1547=0</formula>
    </cfRule>
  </conditionalFormatting>
  <conditionalFormatting sqref="M1547:O1547">
    <cfRule type="expression" dxfId="30" priority="10484">
      <formula>$L1547=0</formula>
    </cfRule>
  </conditionalFormatting>
  <conditionalFormatting sqref="N1547:O1547">
    <cfRule type="cellIs" dxfId="31" priority="46779" operator="lessThan">
      <formula>0</formula>
    </cfRule>
    <cfRule type="cellIs" dxfId="32" priority="32261" operator="lessThan">
      <formula>0</formula>
    </cfRule>
  </conditionalFormatting>
  <conditionalFormatting sqref="P1547">
    <cfRule type="expression" dxfId="30" priority="3225">
      <formula>$L1547=0</formula>
    </cfRule>
  </conditionalFormatting>
  <conditionalFormatting sqref="Q1547:S1547">
    <cfRule type="expression" dxfId="30" priority="10483">
      <formula>$L1547=0</formula>
    </cfRule>
  </conditionalFormatting>
  <conditionalFormatting sqref="R1547:S1547">
    <cfRule type="cellIs" dxfId="31" priority="46778" operator="lessThan">
      <formula>0</formula>
    </cfRule>
    <cfRule type="cellIs" dxfId="32" priority="32260" operator="lessThan">
      <formula>0</formula>
    </cfRule>
  </conditionalFormatting>
  <conditionalFormatting sqref="T1547">
    <cfRule type="expression" dxfId="30" priority="3224">
      <formula>$L1547=0</formula>
    </cfRule>
  </conditionalFormatting>
  <conditionalFormatting sqref="U1547:W1547">
    <cfRule type="expression" dxfId="30" priority="10482">
      <formula>$L1547=0</formula>
    </cfRule>
  </conditionalFormatting>
  <conditionalFormatting sqref="V1547:W1547">
    <cfRule type="cellIs" dxfId="31" priority="46777" operator="lessThan">
      <formula>0</formula>
    </cfRule>
    <cfRule type="cellIs" dxfId="32" priority="32259" operator="lessThan">
      <formula>0</formula>
    </cfRule>
  </conditionalFormatting>
  <conditionalFormatting sqref="X1547">
    <cfRule type="expression" dxfId="30" priority="3223">
      <formula>$L1547=0</formula>
    </cfRule>
  </conditionalFormatting>
  <conditionalFormatting sqref="Y1547:AA1547">
    <cfRule type="expression" dxfId="30" priority="10481">
      <formula>$L1547=0</formula>
    </cfRule>
  </conditionalFormatting>
  <conditionalFormatting sqref="Z1547:AA1547">
    <cfRule type="cellIs" dxfId="31" priority="46776" operator="lessThan">
      <formula>0</formula>
    </cfRule>
    <cfRule type="cellIs" dxfId="32" priority="32258" operator="lessThan">
      <formula>0</formula>
    </cfRule>
  </conditionalFormatting>
  <conditionalFormatting sqref="AB1547">
    <cfRule type="expression" dxfId="30" priority="3222">
      <formula>$L1547=0</formula>
    </cfRule>
  </conditionalFormatting>
  <conditionalFormatting sqref="D1548">
    <cfRule type="expression" dxfId="30" priority="17739">
      <formula>$L1548=0</formula>
    </cfRule>
  </conditionalFormatting>
  <conditionalFormatting sqref="H1548">
    <cfRule type="expression" dxfId="30" priority="17738">
      <formula>$L1548=0</formula>
    </cfRule>
  </conditionalFormatting>
  <conditionalFormatting sqref="L1548">
    <cfRule type="expression" dxfId="30" priority="17737">
      <formula>$L1548=0</formula>
    </cfRule>
  </conditionalFormatting>
  <conditionalFormatting sqref="P1548">
    <cfRule type="expression" dxfId="30" priority="17736">
      <formula>$L1548=0</formula>
    </cfRule>
  </conditionalFormatting>
  <conditionalFormatting sqref="T1548">
    <cfRule type="expression" dxfId="30" priority="17735">
      <formula>$L1548=0</formula>
    </cfRule>
  </conditionalFormatting>
  <conditionalFormatting sqref="X1548">
    <cfRule type="expression" dxfId="30" priority="17734">
      <formula>$L1548=0</formula>
    </cfRule>
  </conditionalFormatting>
  <conditionalFormatting sqref="AB1548">
    <cfRule type="expression" dxfId="30" priority="17733">
      <formula>$L1548=0</formula>
    </cfRule>
  </conditionalFormatting>
  <conditionalFormatting sqref="A1549:C1549">
    <cfRule type="expression" dxfId="30" priority="10480">
      <formula>$L1549=0</formula>
    </cfRule>
  </conditionalFormatting>
  <conditionalFormatting sqref="B1549:C1549">
    <cfRule type="cellIs" dxfId="31" priority="46775" operator="lessThan">
      <formula>0</formula>
    </cfRule>
    <cfRule type="cellIs" dxfId="32" priority="32257" operator="lessThan">
      <formula>0</formula>
    </cfRule>
  </conditionalFormatting>
  <conditionalFormatting sqref="D1549">
    <cfRule type="expression" dxfId="30" priority="3221">
      <formula>$L1549=0</formula>
    </cfRule>
  </conditionalFormatting>
  <conditionalFormatting sqref="E1549:G1549">
    <cfRule type="expression" dxfId="30" priority="10479">
      <formula>$L1549=0</formula>
    </cfRule>
  </conditionalFormatting>
  <conditionalFormatting sqref="F1549:G1549">
    <cfRule type="cellIs" dxfId="31" priority="46774" operator="lessThan">
      <formula>0</formula>
    </cfRule>
    <cfRule type="cellIs" dxfId="32" priority="32256" operator="lessThan">
      <formula>0</formula>
    </cfRule>
  </conditionalFormatting>
  <conditionalFormatting sqref="H1549">
    <cfRule type="expression" dxfId="30" priority="3220">
      <formula>$L1549=0</formula>
    </cfRule>
  </conditionalFormatting>
  <conditionalFormatting sqref="I1549:K1549">
    <cfRule type="expression" dxfId="30" priority="10478">
      <formula>$L1549=0</formula>
    </cfRule>
  </conditionalFormatting>
  <conditionalFormatting sqref="J1549:K1549">
    <cfRule type="cellIs" dxfId="31" priority="46773" operator="lessThan">
      <formula>0</formula>
    </cfRule>
    <cfRule type="cellIs" dxfId="32" priority="32255" operator="lessThan">
      <formula>0</formula>
    </cfRule>
  </conditionalFormatting>
  <conditionalFormatting sqref="L1549">
    <cfRule type="expression" dxfId="30" priority="3219">
      <formula>$L1549=0</formula>
    </cfRule>
  </conditionalFormatting>
  <conditionalFormatting sqref="M1549:O1549">
    <cfRule type="expression" dxfId="30" priority="10477">
      <formula>$L1549=0</formula>
    </cfRule>
  </conditionalFormatting>
  <conditionalFormatting sqref="N1549:O1549">
    <cfRule type="cellIs" dxfId="31" priority="46772" operator="lessThan">
      <formula>0</formula>
    </cfRule>
    <cfRule type="cellIs" dxfId="32" priority="32254" operator="lessThan">
      <formula>0</formula>
    </cfRule>
  </conditionalFormatting>
  <conditionalFormatting sqref="P1549">
    <cfRule type="expression" dxfId="30" priority="3218">
      <formula>$L1549=0</formula>
    </cfRule>
  </conditionalFormatting>
  <conditionalFormatting sqref="Q1549:S1549">
    <cfRule type="expression" dxfId="30" priority="10476">
      <formula>$L1549=0</formula>
    </cfRule>
  </conditionalFormatting>
  <conditionalFormatting sqref="R1549:S1549">
    <cfRule type="cellIs" dxfId="31" priority="46771" operator="lessThan">
      <formula>0</formula>
    </cfRule>
    <cfRule type="cellIs" dxfId="32" priority="32253" operator="lessThan">
      <formula>0</formula>
    </cfRule>
  </conditionalFormatting>
  <conditionalFormatting sqref="T1549">
    <cfRule type="expression" dxfId="30" priority="3217">
      <formula>$L1549=0</formula>
    </cfRule>
  </conditionalFormatting>
  <conditionalFormatting sqref="U1549:W1549">
    <cfRule type="expression" dxfId="30" priority="10475">
      <formula>$L1549=0</formula>
    </cfRule>
  </conditionalFormatting>
  <conditionalFormatting sqref="V1549:W1549">
    <cfRule type="cellIs" dxfId="31" priority="46770" operator="lessThan">
      <formula>0</formula>
    </cfRule>
    <cfRule type="cellIs" dxfId="32" priority="32252" operator="lessThan">
      <formula>0</formula>
    </cfRule>
  </conditionalFormatting>
  <conditionalFormatting sqref="X1549">
    <cfRule type="expression" dxfId="30" priority="3216">
      <formula>$L1549=0</formula>
    </cfRule>
  </conditionalFormatting>
  <conditionalFormatting sqref="Y1549:AA1549">
    <cfRule type="expression" dxfId="30" priority="10474">
      <formula>$L1549=0</formula>
    </cfRule>
  </conditionalFormatting>
  <conditionalFormatting sqref="Z1549:AA1549">
    <cfRule type="cellIs" dxfId="31" priority="46769" operator="lessThan">
      <formula>0</formula>
    </cfRule>
    <cfRule type="cellIs" dxfId="32" priority="32251" operator="lessThan">
      <formula>0</formula>
    </cfRule>
  </conditionalFormatting>
  <conditionalFormatting sqref="AB1549">
    <cfRule type="expression" dxfId="30" priority="3215">
      <formula>$L1549=0</formula>
    </cfRule>
  </conditionalFormatting>
  <conditionalFormatting sqref="D1550">
    <cfRule type="expression" dxfId="30" priority="17732">
      <formula>$L1550=0</formula>
    </cfRule>
  </conditionalFormatting>
  <conditionalFormatting sqref="H1550">
    <cfRule type="expression" dxfId="30" priority="17731">
      <formula>$L1550=0</formula>
    </cfRule>
  </conditionalFormatting>
  <conditionalFormatting sqref="L1550">
    <cfRule type="expression" dxfId="30" priority="17730">
      <formula>$L1550=0</formula>
    </cfRule>
  </conditionalFormatting>
  <conditionalFormatting sqref="P1550">
    <cfRule type="expression" dxfId="30" priority="17729">
      <formula>$L1550=0</formula>
    </cfRule>
  </conditionalFormatting>
  <conditionalFormatting sqref="T1550">
    <cfRule type="expression" dxfId="30" priority="17728">
      <formula>$L1550=0</formula>
    </cfRule>
  </conditionalFormatting>
  <conditionalFormatting sqref="X1550">
    <cfRule type="expression" dxfId="30" priority="17727">
      <formula>$L1550=0</formula>
    </cfRule>
  </conditionalFormatting>
  <conditionalFormatting sqref="AB1550">
    <cfRule type="expression" dxfId="30" priority="17726">
      <formula>$L1550=0</formula>
    </cfRule>
  </conditionalFormatting>
  <conditionalFormatting sqref="A1551:C1551">
    <cfRule type="expression" dxfId="30" priority="10473">
      <formula>$L1551=0</formula>
    </cfRule>
  </conditionalFormatting>
  <conditionalFormatting sqref="B1551:C1551">
    <cfRule type="cellIs" dxfId="31" priority="46768" operator="lessThan">
      <formula>0</formula>
    </cfRule>
    <cfRule type="cellIs" dxfId="32" priority="32250" operator="lessThan">
      <formula>0</formula>
    </cfRule>
  </conditionalFormatting>
  <conditionalFormatting sqref="D1551">
    <cfRule type="expression" dxfId="30" priority="3214">
      <formula>$L1551=0</formula>
    </cfRule>
  </conditionalFormatting>
  <conditionalFormatting sqref="E1551:G1551">
    <cfRule type="expression" dxfId="30" priority="10472">
      <formula>$L1551=0</formula>
    </cfRule>
  </conditionalFormatting>
  <conditionalFormatting sqref="F1551:G1551">
    <cfRule type="cellIs" dxfId="31" priority="46767" operator="lessThan">
      <formula>0</formula>
    </cfRule>
    <cfRule type="cellIs" dxfId="32" priority="32249" operator="lessThan">
      <formula>0</formula>
    </cfRule>
  </conditionalFormatting>
  <conditionalFormatting sqref="H1551">
    <cfRule type="expression" dxfId="30" priority="3213">
      <formula>$L1551=0</formula>
    </cfRule>
  </conditionalFormatting>
  <conditionalFormatting sqref="I1551:K1551">
    <cfRule type="expression" dxfId="30" priority="10471">
      <formula>$L1551=0</formula>
    </cfRule>
  </conditionalFormatting>
  <conditionalFormatting sqref="J1551:K1551">
    <cfRule type="cellIs" dxfId="31" priority="46766" operator="lessThan">
      <formula>0</formula>
    </cfRule>
    <cfRule type="cellIs" dxfId="32" priority="32248" operator="lessThan">
      <formula>0</formula>
    </cfRule>
  </conditionalFormatting>
  <conditionalFormatting sqref="L1551">
    <cfRule type="expression" dxfId="30" priority="3212">
      <formula>$L1551=0</formula>
    </cfRule>
  </conditionalFormatting>
  <conditionalFormatting sqref="M1551:O1551">
    <cfRule type="expression" dxfId="30" priority="10470">
      <formula>$L1551=0</formula>
    </cfRule>
  </conditionalFormatting>
  <conditionalFormatting sqref="N1551:O1551">
    <cfRule type="cellIs" dxfId="31" priority="46765" operator="lessThan">
      <formula>0</formula>
    </cfRule>
    <cfRule type="cellIs" dxfId="32" priority="32247" operator="lessThan">
      <formula>0</formula>
    </cfRule>
  </conditionalFormatting>
  <conditionalFormatting sqref="P1551">
    <cfRule type="expression" dxfId="30" priority="3211">
      <formula>$L1551=0</formula>
    </cfRule>
  </conditionalFormatting>
  <conditionalFormatting sqref="Q1551:S1551">
    <cfRule type="expression" dxfId="30" priority="10469">
      <formula>$L1551=0</formula>
    </cfRule>
  </conditionalFormatting>
  <conditionalFormatting sqref="R1551:S1551">
    <cfRule type="cellIs" dxfId="31" priority="46764" operator="lessThan">
      <formula>0</formula>
    </cfRule>
    <cfRule type="cellIs" dxfId="32" priority="32246" operator="lessThan">
      <formula>0</formula>
    </cfRule>
  </conditionalFormatting>
  <conditionalFormatting sqref="T1551">
    <cfRule type="expression" dxfId="30" priority="3210">
      <formula>$L1551=0</formula>
    </cfRule>
  </conditionalFormatting>
  <conditionalFormatting sqref="U1551:W1551">
    <cfRule type="expression" dxfId="30" priority="10468">
      <formula>$L1551=0</formula>
    </cfRule>
  </conditionalFormatting>
  <conditionalFormatting sqref="V1551:W1551">
    <cfRule type="cellIs" dxfId="31" priority="46763" operator="lessThan">
      <formula>0</formula>
    </cfRule>
    <cfRule type="cellIs" dxfId="32" priority="32245" operator="lessThan">
      <formula>0</formula>
    </cfRule>
  </conditionalFormatting>
  <conditionalFormatting sqref="X1551">
    <cfRule type="expression" dxfId="30" priority="3209">
      <formula>$L1551=0</formula>
    </cfRule>
  </conditionalFormatting>
  <conditionalFormatting sqref="Y1551:AA1551">
    <cfRule type="expression" dxfId="30" priority="10467">
      <formula>$L1551=0</formula>
    </cfRule>
  </conditionalFormatting>
  <conditionalFormatting sqref="Z1551:AA1551">
    <cfRule type="cellIs" dxfId="31" priority="46762" operator="lessThan">
      <formula>0</formula>
    </cfRule>
    <cfRule type="cellIs" dxfId="32" priority="32244" operator="lessThan">
      <formula>0</formula>
    </cfRule>
  </conditionalFormatting>
  <conditionalFormatting sqref="AB1551">
    <cfRule type="expression" dxfId="30" priority="3208">
      <formula>$L1551=0</formula>
    </cfRule>
  </conditionalFormatting>
  <conditionalFormatting sqref="D1552">
    <cfRule type="expression" dxfId="30" priority="17725">
      <formula>$L1552=0</formula>
    </cfRule>
  </conditionalFormatting>
  <conditionalFormatting sqref="H1552">
    <cfRule type="expression" dxfId="30" priority="17724">
      <formula>$L1552=0</formula>
    </cfRule>
  </conditionalFormatting>
  <conditionalFormatting sqref="L1552">
    <cfRule type="expression" dxfId="30" priority="17723">
      <formula>$L1552=0</formula>
    </cfRule>
  </conditionalFormatting>
  <conditionalFormatting sqref="P1552">
    <cfRule type="expression" dxfId="30" priority="17722">
      <formula>$L1552=0</formula>
    </cfRule>
  </conditionalFormatting>
  <conditionalFormatting sqref="T1552">
    <cfRule type="expression" dxfId="30" priority="17721">
      <formula>$L1552=0</formula>
    </cfRule>
  </conditionalFormatting>
  <conditionalFormatting sqref="X1552">
    <cfRule type="expression" dxfId="30" priority="17720">
      <formula>$L1552=0</formula>
    </cfRule>
  </conditionalFormatting>
  <conditionalFormatting sqref="AB1552">
    <cfRule type="expression" dxfId="30" priority="17719">
      <formula>$L1552=0</formula>
    </cfRule>
  </conditionalFormatting>
  <conditionalFormatting sqref="A1553:C1553">
    <cfRule type="expression" dxfId="30" priority="10466">
      <formula>$L1553=0</formula>
    </cfRule>
  </conditionalFormatting>
  <conditionalFormatting sqref="B1553:C1553">
    <cfRule type="cellIs" dxfId="31" priority="46761" operator="lessThan">
      <formula>0</formula>
    </cfRule>
    <cfRule type="cellIs" dxfId="32" priority="32243" operator="lessThan">
      <formula>0</formula>
    </cfRule>
  </conditionalFormatting>
  <conditionalFormatting sqref="D1553">
    <cfRule type="expression" dxfId="30" priority="3207">
      <formula>$L1553=0</formula>
    </cfRule>
  </conditionalFormatting>
  <conditionalFormatting sqref="E1553:G1553">
    <cfRule type="expression" dxfId="30" priority="10465">
      <formula>$L1553=0</formula>
    </cfRule>
  </conditionalFormatting>
  <conditionalFormatting sqref="F1553:G1553">
    <cfRule type="cellIs" dxfId="31" priority="46760" operator="lessThan">
      <formula>0</formula>
    </cfRule>
    <cfRule type="cellIs" dxfId="32" priority="32242" operator="lessThan">
      <formula>0</formula>
    </cfRule>
  </conditionalFormatting>
  <conditionalFormatting sqref="H1553">
    <cfRule type="expression" dxfId="30" priority="3206">
      <formula>$L1553=0</formula>
    </cfRule>
  </conditionalFormatting>
  <conditionalFormatting sqref="I1553:K1553">
    <cfRule type="expression" dxfId="30" priority="10464">
      <formula>$L1553=0</formula>
    </cfRule>
  </conditionalFormatting>
  <conditionalFormatting sqref="J1553:K1553">
    <cfRule type="cellIs" dxfId="31" priority="46759" operator="lessThan">
      <formula>0</formula>
    </cfRule>
    <cfRule type="cellIs" dxfId="32" priority="32241" operator="lessThan">
      <formula>0</formula>
    </cfRule>
  </conditionalFormatting>
  <conditionalFormatting sqref="L1553">
    <cfRule type="expression" dxfId="30" priority="3205">
      <formula>$L1553=0</formula>
    </cfRule>
  </conditionalFormatting>
  <conditionalFormatting sqref="M1553:O1553">
    <cfRule type="expression" dxfId="30" priority="10463">
      <formula>$L1553=0</formula>
    </cfRule>
  </conditionalFormatting>
  <conditionalFormatting sqref="N1553:O1553">
    <cfRule type="cellIs" dxfId="31" priority="46758" operator="lessThan">
      <formula>0</formula>
    </cfRule>
    <cfRule type="cellIs" dxfId="32" priority="32240" operator="lessThan">
      <formula>0</formula>
    </cfRule>
  </conditionalFormatting>
  <conditionalFormatting sqref="P1553">
    <cfRule type="expression" dxfId="30" priority="3204">
      <formula>$L1553=0</formula>
    </cfRule>
  </conditionalFormatting>
  <conditionalFormatting sqref="Q1553:S1553">
    <cfRule type="expression" dxfId="30" priority="10462">
      <formula>$L1553=0</formula>
    </cfRule>
  </conditionalFormatting>
  <conditionalFormatting sqref="R1553:S1553">
    <cfRule type="cellIs" dxfId="31" priority="46757" operator="lessThan">
      <formula>0</formula>
    </cfRule>
    <cfRule type="cellIs" dxfId="32" priority="32239" operator="lessThan">
      <formula>0</formula>
    </cfRule>
  </conditionalFormatting>
  <conditionalFormatting sqref="T1553">
    <cfRule type="expression" dxfId="30" priority="3203">
      <formula>$L1553=0</formula>
    </cfRule>
  </conditionalFormatting>
  <conditionalFormatting sqref="U1553:W1553">
    <cfRule type="expression" dxfId="30" priority="10461">
      <formula>$L1553=0</formula>
    </cfRule>
  </conditionalFormatting>
  <conditionalFormatting sqref="V1553:W1553">
    <cfRule type="cellIs" dxfId="31" priority="46756" operator="lessThan">
      <formula>0</formula>
    </cfRule>
    <cfRule type="cellIs" dxfId="32" priority="32238" operator="lessThan">
      <formula>0</formula>
    </cfRule>
  </conditionalFormatting>
  <conditionalFormatting sqref="X1553">
    <cfRule type="expression" dxfId="30" priority="3202">
      <formula>$L1553=0</formula>
    </cfRule>
  </conditionalFormatting>
  <conditionalFormatting sqref="Y1553:AA1553">
    <cfRule type="expression" dxfId="30" priority="10460">
      <formula>$L1553=0</formula>
    </cfRule>
  </conditionalFormatting>
  <conditionalFormatting sqref="Z1553:AA1553">
    <cfRule type="cellIs" dxfId="31" priority="46755" operator="lessThan">
      <formula>0</formula>
    </cfRule>
    <cfRule type="cellIs" dxfId="32" priority="32237" operator="lessThan">
      <formula>0</formula>
    </cfRule>
  </conditionalFormatting>
  <conditionalFormatting sqref="AB1553">
    <cfRule type="expression" dxfId="30" priority="3201">
      <formula>$L1553=0</formula>
    </cfRule>
  </conditionalFormatting>
  <conditionalFormatting sqref="D1554">
    <cfRule type="expression" dxfId="30" priority="17718">
      <formula>$L1554=0</formula>
    </cfRule>
  </conditionalFormatting>
  <conditionalFormatting sqref="H1554">
    <cfRule type="expression" dxfId="30" priority="17717">
      <formula>$L1554=0</formula>
    </cfRule>
  </conditionalFormatting>
  <conditionalFormatting sqref="L1554">
    <cfRule type="expression" dxfId="30" priority="17716">
      <formula>$L1554=0</formula>
    </cfRule>
  </conditionalFormatting>
  <conditionalFormatting sqref="P1554">
    <cfRule type="expression" dxfId="30" priority="17715">
      <formula>$L1554=0</formula>
    </cfRule>
  </conditionalFormatting>
  <conditionalFormatting sqref="T1554">
    <cfRule type="expression" dxfId="30" priority="17714">
      <formula>$L1554=0</formula>
    </cfRule>
  </conditionalFormatting>
  <conditionalFormatting sqref="X1554">
    <cfRule type="expression" dxfId="30" priority="17713">
      <formula>$L1554=0</formula>
    </cfRule>
  </conditionalFormatting>
  <conditionalFormatting sqref="AB1554">
    <cfRule type="expression" dxfId="30" priority="17712">
      <formula>$L1554=0</formula>
    </cfRule>
  </conditionalFormatting>
  <conditionalFormatting sqref="A1555:C1555">
    <cfRule type="expression" dxfId="30" priority="10459">
      <formula>$L1555=0</formula>
    </cfRule>
  </conditionalFormatting>
  <conditionalFormatting sqref="B1555:C1555">
    <cfRule type="cellIs" dxfId="31" priority="46754" operator="lessThan">
      <formula>0</formula>
    </cfRule>
    <cfRule type="cellIs" dxfId="32" priority="32236" operator="lessThan">
      <formula>0</formula>
    </cfRule>
  </conditionalFormatting>
  <conditionalFormatting sqref="D1555">
    <cfRule type="expression" dxfId="30" priority="3200">
      <formula>$L1555=0</formula>
    </cfRule>
  </conditionalFormatting>
  <conditionalFormatting sqref="E1555:G1555">
    <cfRule type="expression" dxfId="30" priority="10458">
      <formula>$L1555=0</formula>
    </cfRule>
  </conditionalFormatting>
  <conditionalFormatting sqref="F1555:G1555">
    <cfRule type="cellIs" dxfId="31" priority="46753" operator="lessThan">
      <formula>0</formula>
    </cfRule>
    <cfRule type="cellIs" dxfId="32" priority="32235" operator="lessThan">
      <formula>0</formula>
    </cfRule>
  </conditionalFormatting>
  <conditionalFormatting sqref="H1555">
    <cfRule type="expression" dxfId="30" priority="3199">
      <formula>$L1555=0</formula>
    </cfRule>
  </conditionalFormatting>
  <conditionalFormatting sqref="I1555:K1555">
    <cfRule type="expression" dxfId="30" priority="10457">
      <formula>$L1555=0</formula>
    </cfRule>
  </conditionalFormatting>
  <conditionalFormatting sqref="J1555:K1555">
    <cfRule type="cellIs" dxfId="31" priority="46752" operator="lessThan">
      <formula>0</formula>
    </cfRule>
    <cfRule type="cellIs" dxfId="32" priority="32234" operator="lessThan">
      <formula>0</formula>
    </cfRule>
  </conditionalFormatting>
  <conditionalFormatting sqref="L1555">
    <cfRule type="expression" dxfId="30" priority="3198">
      <formula>$L1555=0</formula>
    </cfRule>
  </conditionalFormatting>
  <conditionalFormatting sqref="M1555:O1555">
    <cfRule type="expression" dxfId="30" priority="10456">
      <formula>$L1555=0</formula>
    </cfRule>
  </conditionalFormatting>
  <conditionalFormatting sqref="N1555:O1555">
    <cfRule type="cellIs" dxfId="31" priority="46751" operator="lessThan">
      <formula>0</formula>
    </cfRule>
    <cfRule type="cellIs" dxfId="32" priority="32233" operator="lessThan">
      <formula>0</formula>
    </cfRule>
  </conditionalFormatting>
  <conditionalFormatting sqref="P1555">
    <cfRule type="expression" dxfId="30" priority="3197">
      <formula>$L1555=0</formula>
    </cfRule>
  </conditionalFormatting>
  <conditionalFormatting sqref="Q1555:S1555">
    <cfRule type="expression" dxfId="30" priority="10455">
      <formula>$L1555=0</formula>
    </cfRule>
  </conditionalFormatting>
  <conditionalFormatting sqref="R1555:S1555">
    <cfRule type="cellIs" dxfId="31" priority="46750" operator="lessThan">
      <formula>0</formula>
    </cfRule>
    <cfRule type="cellIs" dxfId="32" priority="32232" operator="lessThan">
      <formula>0</formula>
    </cfRule>
  </conditionalFormatting>
  <conditionalFormatting sqref="T1555">
    <cfRule type="expression" dxfId="30" priority="3196">
      <formula>$L1555=0</formula>
    </cfRule>
  </conditionalFormatting>
  <conditionalFormatting sqref="U1555:W1555">
    <cfRule type="expression" dxfId="30" priority="10454">
      <formula>$L1555=0</formula>
    </cfRule>
  </conditionalFormatting>
  <conditionalFormatting sqref="V1555:W1555">
    <cfRule type="cellIs" dxfId="31" priority="46749" operator="lessThan">
      <formula>0</formula>
    </cfRule>
    <cfRule type="cellIs" dxfId="32" priority="32231" operator="lessThan">
      <formula>0</formula>
    </cfRule>
  </conditionalFormatting>
  <conditionalFormatting sqref="X1555">
    <cfRule type="expression" dxfId="30" priority="3195">
      <formula>$L1555=0</formula>
    </cfRule>
  </conditionalFormatting>
  <conditionalFormatting sqref="Y1555:AA1555">
    <cfRule type="expression" dxfId="30" priority="10453">
      <formula>$L1555=0</formula>
    </cfRule>
  </conditionalFormatting>
  <conditionalFormatting sqref="Z1555:AA1555">
    <cfRule type="cellIs" dxfId="31" priority="46748" operator="lessThan">
      <formula>0</formula>
    </cfRule>
    <cfRule type="cellIs" dxfId="32" priority="32230" operator="lessThan">
      <formula>0</formula>
    </cfRule>
  </conditionalFormatting>
  <conditionalFormatting sqref="AB1555">
    <cfRule type="expression" dxfId="30" priority="3194">
      <formula>$L1555=0</formula>
    </cfRule>
  </conditionalFormatting>
  <conditionalFormatting sqref="D1556">
    <cfRule type="expression" dxfId="30" priority="17711">
      <formula>$L1556=0</formula>
    </cfRule>
  </conditionalFormatting>
  <conditionalFormatting sqref="H1556">
    <cfRule type="expression" dxfId="30" priority="17710">
      <formula>$L1556=0</formula>
    </cfRule>
  </conditionalFormatting>
  <conditionalFormatting sqref="L1556">
    <cfRule type="expression" dxfId="30" priority="17709">
      <formula>$L1556=0</formula>
    </cfRule>
  </conditionalFormatting>
  <conditionalFormatting sqref="P1556">
    <cfRule type="expression" dxfId="30" priority="17708">
      <formula>$L1556=0</formula>
    </cfRule>
  </conditionalFormatting>
  <conditionalFormatting sqref="T1556">
    <cfRule type="expression" dxfId="30" priority="17707">
      <formula>$L1556=0</formula>
    </cfRule>
  </conditionalFormatting>
  <conditionalFormatting sqref="X1556">
    <cfRule type="expression" dxfId="30" priority="17706">
      <formula>$L1556=0</formula>
    </cfRule>
  </conditionalFormatting>
  <conditionalFormatting sqref="AB1556">
    <cfRule type="expression" dxfId="30" priority="17705">
      <formula>$L1556=0</formula>
    </cfRule>
  </conditionalFormatting>
  <conditionalFormatting sqref="A1557:C1557">
    <cfRule type="expression" dxfId="30" priority="10452">
      <formula>$L1557=0</formula>
    </cfRule>
  </conditionalFormatting>
  <conditionalFormatting sqref="B1557:C1557">
    <cfRule type="cellIs" dxfId="31" priority="46747" operator="lessThan">
      <formula>0</formula>
    </cfRule>
    <cfRule type="cellIs" dxfId="32" priority="32229" operator="lessThan">
      <formula>0</formula>
    </cfRule>
  </conditionalFormatting>
  <conditionalFormatting sqref="D1557">
    <cfRule type="expression" dxfId="30" priority="3193">
      <formula>$L1557=0</formula>
    </cfRule>
  </conditionalFormatting>
  <conditionalFormatting sqref="E1557:G1557">
    <cfRule type="expression" dxfId="30" priority="10451">
      <formula>$L1557=0</formula>
    </cfRule>
  </conditionalFormatting>
  <conditionalFormatting sqref="F1557:G1557">
    <cfRule type="cellIs" dxfId="31" priority="46746" operator="lessThan">
      <formula>0</formula>
    </cfRule>
    <cfRule type="cellIs" dxfId="32" priority="32228" operator="lessThan">
      <formula>0</formula>
    </cfRule>
  </conditionalFormatting>
  <conditionalFormatting sqref="H1557">
    <cfRule type="expression" dxfId="30" priority="3192">
      <formula>$L1557=0</formula>
    </cfRule>
  </conditionalFormatting>
  <conditionalFormatting sqref="I1557:K1557">
    <cfRule type="expression" dxfId="30" priority="10450">
      <formula>$L1557=0</formula>
    </cfRule>
  </conditionalFormatting>
  <conditionalFormatting sqref="J1557:K1557">
    <cfRule type="cellIs" dxfId="31" priority="46745" operator="lessThan">
      <formula>0</formula>
    </cfRule>
    <cfRule type="cellIs" dxfId="32" priority="32227" operator="lessThan">
      <formula>0</formula>
    </cfRule>
  </conditionalFormatting>
  <conditionalFormatting sqref="L1557">
    <cfRule type="expression" dxfId="30" priority="3191">
      <formula>$L1557=0</formula>
    </cfRule>
  </conditionalFormatting>
  <conditionalFormatting sqref="M1557:O1557">
    <cfRule type="expression" dxfId="30" priority="10449">
      <formula>$L1557=0</formula>
    </cfRule>
  </conditionalFormatting>
  <conditionalFormatting sqref="N1557:O1557">
    <cfRule type="cellIs" dxfId="31" priority="46744" operator="lessThan">
      <formula>0</formula>
    </cfRule>
    <cfRule type="cellIs" dxfId="32" priority="32226" operator="lessThan">
      <formula>0</formula>
    </cfRule>
  </conditionalFormatting>
  <conditionalFormatting sqref="P1557">
    <cfRule type="expression" dxfId="30" priority="3190">
      <formula>$L1557=0</formula>
    </cfRule>
  </conditionalFormatting>
  <conditionalFormatting sqref="Q1557:S1557">
    <cfRule type="expression" dxfId="30" priority="10448">
      <formula>$L1557=0</formula>
    </cfRule>
  </conditionalFormatting>
  <conditionalFormatting sqref="R1557:S1557">
    <cfRule type="cellIs" dxfId="31" priority="46743" operator="lessThan">
      <formula>0</formula>
    </cfRule>
    <cfRule type="cellIs" dxfId="32" priority="32225" operator="lessThan">
      <formula>0</formula>
    </cfRule>
  </conditionalFormatting>
  <conditionalFormatting sqref="T1557">
    <cfRule type="expression" dxfId="30" priority="3189">
      <formula>$L1557=0</formula>
    </cfRule>
  </conditionalFormatting>
  <conditionalFormatting sqref="U1557:W1557">
    <cfRule type="expression" dxfId="30" priority="10447">
      <formula>$L1557=0</formula>
    </cfRule>
  </conditionalFormatting>
  <conditionalFormatting sqref="V1557:W1557">
    <cfRule type="cellIs" dxfId="31" priority="46742" operator="lessThan">
      <formula>0</formula>
    </cfRule>
    <cfRule type="cellIs" dxfId="32" priority="32224" operator="lessThan">
      <formula>0</formula>
    </cfRule>
  </conditionalFormatting>
  <conditionalFormatting sqref="X1557">
    <cfRule type="expression" dxfId="30" priority="3188">
      <formula>$L1557=0</formula>
    </cfRule>
  </conditionalFormatting>
  <conditionalFormatting sqref="Y1557:AA1557">
    <cfRule type="expression" dxfId="30" priority="10446">
      <formula>$L1557=0</formula>
    </cfRule>
  </conditionalFormatting>
  <conditionalFormatting sqref="Z1557:AA1557">
    <cfRule type="cellIs" dxfId="31" priority="46741" operator="lessThan">
      <formula>0</formula>
    </cfRule>
    <cfRule type="cellIs" dxfId="32" priority="32223" operator="lessThan">
      <formula>0</formula>
    </cfRule>
  </conditionalFormatting>
  <conditionalFormatting sqref="AB1557">
    <cfRule type="expression" dxfId="30" priority="3187">
      <formula>$L1557=0</formula>
    </cfRule>
  </conditionalFormatting>
  <conditionalFormatting sqref="D1558">
    <cfRule type="expression" dxfId="30" priority="17704">
      <formula>$L1558=0</formula>
    </cfRule>
  </conditionalFormatting>
  <conditionalFormatting sqref="H1558">
    <cfRule type="expression" dxfId="30" priority="17703">
      <formula>$L1558=0</formula>
    </cfRule>
  </conditionalFormatting>
  <conditionalFormatting sqref="L1558">
    <cfRule type="expression" dxfId="30" priority="17702">
      <formula>$L1558=0</formula>
    </cfRule>
  </conditionalFormatting>
  <conditionalFormatting sqref="P1558">
    <cfRule type="expression" dxfId="30" priority="17701">
      <formula>$L1558=0</formula>
    </cfRule>
  </conditionalFormatting>
  <conditionalFormatting sqref="T1558">
    <cfRule type="expression" dxfId="30" priority="17700">
      <formula>$L1558=0</formula>
    </cfRule>
  </conditionalFormatting>
  <conditionalFormatting sqref="X1558">
    <cfRule type="expression" dxfId="30" priority="17699">
      <formula>$L1558=0</formula>
    </cfRule>
  </conditionalFormatting>
  <conditionalFormatting sqref="AB1558">
    <cfRule type="expression" dxfId="30" priority="17698">
      <formula>$L1558=0</formula>
    </cfRule>
  </conditionalFormatting>
  <conditionalFormatting sqref="A1559:C1559">
    <cfRule type="expression" dxfId="30" priority="10445">
      <formula>$L1559=0</formula>
    </cfRule>
  </conditionalFormatting>
  <conditionalFormatting sqref="B1559:C1559">
    <cfRule type="cellIs" dxfId="31" priority="46740" operator="lessThan">
      <formula>0</formula>
    </cfRule>
    <cfRule type="cellIs" dxfId="32" priority="32222" operator="lessThan">
      <formula>0</formula>
    </cfRule>
  </conditionalFormatting>
  <conditionalFormatting sqref="D1559">
    <cfRule type="expression" dxfId="30" priority="3186">
      <formula>$L1559=0</formula>
    </cfRule>
  </conditionalFormatting>
  <conditionalFormatting sqref="E1559:G1559">
    <cfRule type="expression" dxfId="30" priority="10444">
      <formula>$L1559=0</formula>
    </cfRule>
  </conditionalFormatting>
  <conditionalFormatting sqref="F1559:G1559">
    <cfRule type="cellIs" dxfId="31" priority="46739" operator="lessThan">
      <formula>0</formula>
    </cfRule>
    <cfRule type="cellIs" dxfId="32" priority="32221" operator="lessThan">
      <formula>0</formula>
    </cfRule>
  </conditionalFormatting>
  <conditionalFormatting sqref="H1559">
    <cfRule type="expression" dxfId="30" priority="3185">
      <formula>$L1559=0</formula>
    </cfRule>
  </conditionalFormatting>
  <conditionalFormatting sqref="I1559:K1559">
    <cfRule type="expression" dxfId="30" priority="10443">
      <formula>$L1559=0</formula>
    </cfRule>
  </conditionalFormatting>
  <conditionalFormatting sqref="J1559:K1559">
    <cfRule type="cellIs" dxfId="31" priority="46738" operator="lessThan">
      <formula>0</formula>
    </cfRule>
    <cfRule type="cellIs" dxfId="32" priority="32220" operator="lessThan">
      <formula>0</formula>
    </cfRule>
  </conditionalFormatting>
  <conditionalFormatting sqref="L1559">
    <cfRule type="expression" dxfId="30" priority="3184">
      <formula>$L1559=0</formula>
    </cfRule>
  </conditionalFormatting>
  <conditionalFormatting sqref="M1559:O1559">
    <cfRule type="expression" dxfId="30" priority="10442">
      <formula>$L1559=0</formula>
    </cfRule>
  </conditionalFormatting>
  <conditionalFormatting sqref="N1559:O1559">
    <cfRule type="cellIs" dxfId="31" priority="46737" operator="lessThan">
      <formula>0</formula>
    </cfRule>
    <cfRule type="cellIs" dxfId="32" priority="32219" operator="lessThan">
      <formula>0</formula>
    </cfRule>
  </conditionalFormatting>
  <conditionalFormatting sqref="P1559">
    <cfRule type="expression" dxfId="30" priority="3183">
      <formula>$L1559=0</formula>
    </cfRule>
  </conditionalFormatting>
  <conditionalFormatting sqref="Q1559:S1559">
    <cfRule type="expression" dxfId="30" priority="10441">
      <formula>$L1559=0</formula>
    </cfRule>
  </conditionalFormatting>
  <conditionalFormatting sqref="R1559:S1559">
    <cfRule type="cellIs" dxfId="31" priority="46736" operator="lessThan">
      <formula>0</formula>
    </cfRule>
    <cfRule type="cellIs" dxfId="32" priority="32218" operator="lessThan">
      <formula>0</formula>
    </cfRule>
  </conditionalFormatting>
  <conditionalFormatting sqref="T1559">
    <cfRule type="expression" dxfId="30" priority="3182">
      <formula>$L1559=0</formula>
    </cfRule>
  </conditionalFormatting>
  <conditionalFormatting sqref="U1559:W1559">
    <cfRule type="expression" dxfId="30" priority="10440">
      <formula>$L1559=0</formula>
    </cfRule>
  </conditionalFormatting>
  <conditionalFormatting sqref="V1559:W1559">
    <cfRule type="cellIs" dxfId="31" priority="46735" operator="lessThan">
      <formula>0</formula>
    </cfRule>
    <cfRule type="cellIs" dxfId="32" priority="32217" operator="lessThan">
      <formula>0</formula>
    </cfRule>
  </conditionalFormatting>
  <conditionalFormatting sqref="X1559">
    <cfRule type="expression" dxfId="30" priority="3181">
      <formula>$L1559=0</formula>
    </cfRule>
  </conditionalFormatting>
  <conditionalFormatting sqref="Y1559:AA1559">
    <cfRule type="expression" dxfId="30" priority="10439">
      <formula>$L1559=0</formula>
    </cfRule>
  </conditionalFormatting>
  <conditionalFormatting sqref="Z1559:AA1559">
    <cfRule type="cellIs" dxfId="31" priority="46734" operator="lessThan">
      <formula>0</formula>
    </cfRule>
    <cfRule type="cellIs" dxfId="32" priority="32216" operator="lessThan">
      <formula>0</formula>
    </cfRule>
  </conditionalFormatting>
  <conditionalFormatting sqref="AB1559">
    <cfRule type="expression" dxfId="30" priority="3180">
      <formula>$L1559=0</formula>
    </cfRule>
  </conditionalFormatting>
  <conditionalFormatting sqref="D1560">
    <cfRule type="expression" dxfId="30" priority="17697">
      <formula>$L1560=0</formula>
    </cfRule>
  </conditionalFormatting>
  <conditionalFormatting sqref="H1560">
    <cfRule type="expression" dxfId="30" priority="17696">
      <formula>$L1560=0</formula>
    </cfRule>
  </conditionalFormatting>
  <conditionalFormatting sqref="L1560">
    <cfRule type="expression" dxfId="30" priority="17695">
      <formula>$L1560=0</formula>
    </cfRule>
  </conditionalFormatting>
  <conditionalFormatting sqref="P1560">
    <cfRule type="expression" dxfId="30" priority="17694">
      <formula>$L1560=0</formula>
    </cfRule>
  </conditionalFormatting>
  <conditionalFormatting sqref="T1560">
    <cfRule type="expression" dxfId="30" priority="17693">
      <formula>$L1560=0</formula>
    </cfRule>
  </conditionalFormatting>
  <conditionalFormatting sqref="X1560">
    <cfRule type="expression" dxfId="30" priority="17692">
      <formula>$L1560=0</formula>
    </cfRule>
  </conditionalFormatting>
  <conditionalFormatting sqref="AB1560">
    <cfRule type="expression" dxfId="30" priority="17691">
      <formula>$L1560=0</formula>
    </cfRule>
  </conditionalFormatting>
  <conditionalFormatting sqref="A1561:C1561">
    <cfRule type="expression" dxfId="30" priority="10438">
      <formula>$L1561=0</formula>
    </cfRule>
  </conditionalFormatting>
  <conditionalFormatting sqref="B1561:C1561">
    <cfRule type="cellIs" dxfId="31" priority="46733" operator="lessThan">
      <formula>0</formula>
    </cfRule>
    <cfRule type="cellIs" dxfId="32" priority="32215" operator="lessThan">
      <formula>0</formula>
    </cfRule>
  </conditionalFormatting>
  <conditionalFormatting sqref="D1561">
    <cfRule type="expression" dxfId="30" priority="3179">
      <formula>$L1561=0</formula>
    </cfRule>
  </conditionalFormatting>
  <conditionalFormatting sqref="E1561:G1561">
    <cfRule type="expression" dxfId="30" priority="10437">
      <formula>$L1561=0</formula>
    </cfRule>
  </conditionalFormatting>
  <conditionalFormatting sqref="F1561:G1561">
    <cfRule type="cellIs" dxfId="31" priority="46732" operator="lessThan">
      <formula>0</formula>
    </cfRule>
    <cfRule type="cellIs" dxfId="32" priority="32214" operator="lessThan">
      <formula>0</formula>
    </cfRule>
  </conditionalFormatting>
  <conditionalFormatting sqref="H1561">
    <cfRule type="expression" dxfId="30" priority="3178">
      <formula>$L1561=0</formula>
    </cfRule>
  </conditionalFormatting>
  <conditionalFormatting sqref="I1561:K1561">
    <cfRule type="expression" dxfId="30" priority="10436">
      <formula>$L1561=0</formula>
    </cfRule>
  </conditionalFormatting>
  <conditionalFormatting sqref="J1561:K1561">
    <cfRule type="cellIs" dxfId="31" priority="46731" operator="lessThan">
      <formula>0</formula>
    </cfRule>
    <cfRule type="cellIs" dxfId="32" priority="32213" operator="lessThan">
      <formula>0</formula>
    </cfRule>
  </conditionalFormatting>
  <conditionalFormatting sqref="L1561">
    <cfRule type="expression" dxfId="30" priority="3177">
      <formula>$L1561=0</formula>
    </cfRule>
  </conditionalFormatting>
  <conditionalFormatting sqref="M1561:O1561">
    <cfRule type="expression" dxfId="30" priority="10435">
      <formula>$L1561=0</formula>
    </cfRule>
  </conditionalFormatting>
  <conditionalFormatting sqref="N1561:O1561">
    <cfRule type="cellIs" dxfId="31" priority="46730" operator="lessThan">
      <formula>0</formula>
    </cfRule>
    <cfRule type="cellIs" dxfId="32" priority="32212" operator="lessThan">
      <formula>0</formula>
    </cfRule>
  </conditionalFormatting>
  <conditionalFormatting sqref="P1561">
    <cfRule type="expression" dxfId="30" priority="3176">
      <formula>$L1561=0</formula>
    </cfRule>
  </conditionalFormatting>
  <conditionalFormatting sqref="Q1561:S1561">
    <cfRule type="expression" dxfId="30" priority="10434">
      <formula>$L1561=0</formula>
    </cfRule>
  </conditionalFormatting>
  <conditionalFormatting sqref="R1561:S1561">
    <cfRule type="cellIs" dxfId="31" priority="46729" operator="lessThan">
      <formula>0</formula>
    </cfRule>
    <cfRule type="cellIs" dxfId="32" priority="32211" operator="lessThan">
      <formula>0</formula>
    </cfRule>
  </conditionalFormatting>
  <conditionalFormatting sqref="T1561">
    <cfRule type="expression" dxfId="30" priority="3175">
      <formula>$L1561=0</formula>
    </cfRule>
  </conditionalFormatting>
  <conditionalFormatting sqref="U1561:W1561">
    <cfRule type="expression" dxfId="30" priority="10433">
      <formula>$L1561=0</formula>
    </cfRule>
  </conditionalFormatting>
  <conditionalFormatting sqref="V1561:W1561">
    <cfRule type="cellIs" dxfId="31" priority="46728" operator="lessThan">
      <formula>0</formula>
    </cfRule>
    <cfRule type="cellIs" dxfId="32" priority="32210" operator="lessThan">
      <formula>0</formula>
    </cfRule>
  </conditionalFormatting>
  <conditionalFormatting sqref="X1561">
    <cfRule type="expression" dxfId="30" priority="3174">
      <formula>$L1561=0</formula>
    </cfRule>
  </conditionalFormatting>
  <conditionalFormatting sqref="Y1561:AA1561">
    <cfRule type="expression" dxfId="30" priority="10432">
      <formula>$L1561=0</formula>
    </cfRule>
  </conditionalFormatting>
  <conditionalFormatting sqref="Z1561:AA1561">
    <cfRule type="cellIs" dxfId="31" priority="46727" operator="lessThan">
      <formula>0</formula>
    </cfRule>
    <cfRule type="cellIs" dxfId="32" priority="32209" operator="lessThan">
      <formula>0</formula>
    </cfRule>
  </conditionalFormatting>
  <conditionalFormatting sqref="AB1561">
    <cfRule type="expression" dxfId="30" priority="3173">
      <formula>$L1561=0</formula>
    </cfRule>
  </conditionalFormatting>
  <conditionalFormatting sqref="D1562">
    <cfRule type="expression" dxfId="30" priority="17690">
      <formula>$L1562=0</formula>
    </cfRule>
  </conditionalFormatting>
  <conditionalFormatting sqref="H1562">
    <cfRule type="expression" dxfId="30" priority="17689">
      <formula>$L1562=0</formula>
    </cfRule>
  </conditionalFormatting>
  <conditionalFormatting sqref="L1562">
    <cfRule type="expression" dxfId="30" priority="17688">
      <formula>$L1562=0</formula>
    </cfRule>
  </conditionalFormatting>
  <conditionalFormatting sqref="P1562">
    <cfRule type="expression" dxfId="30" priority="17687">
      <formula>$L1562=0</formula>
    </cfRule>
  </conditionalFormatting>
  <conditionalFormatting sqref="T1562">
    <cfRule type="expression" dxfId="30" priority="17686">
      <formula>$L1562=0</formula>
    </cfRule>
  </conditionalFormatting>
  <conditionalFormatting sqref="X1562">
    <cfRule type="expression" dxfId="30" priority="17685">
      <formula>$L1562=0</formula>
    </cfRule>
  </conditionalFormatting>
  <conditionalFormatting sqref="AB1562">
    <cfRule type="expression" dxfId="30" priority="17684">
      <formula>$L1562=0</formula>
    </cfRule>
  </conditionalFormatting>
  <conditionalFormatting sqref="A1563:C1563">
    <cfRule type="expression" dxfId="30" priority="10431">
      <formula>$L1563=0</formula>
    </cfRule>
  </conditionalFormatting>
  <conditionalFormatting sqref="B1563:C1563">
    <cfRule type="cellIs" dxfId="31" priority="46726" operator="lessThan">
      <formula>0</formula>
    </cfRule>
    <cfRule type="cellIs" dxfId="32" priority="32208" operator="lessThan">
      <formula>0</formula>
    </cfRule>
  </conditionalFormatting>
  <conditionalFormatting sqref="D1563">
    <cfRule type="expression" dxfId="30" priority="3172">
      <formula>$L1563=0</formula>
    </cfRule>
  </conditionalFormatting>
  <conditionalFormatting sqref="E1563:G1563">
    <cfRule type="expression" dxfId="30" priority="10430">
      <formula>$L1563=0</formula>
    </cfRule>
  </conditionalFormatting>
  <conditionalFormatting sqref="F1563:G1563">
    <cfRule type="cellIs" dxfId="31" priority="46725" operator="lessThan">
      <formula>0</formula>
    </cfRule>
    <cfRule type="cellIs" dxfId="32" priority="32207" operator="lessThan">
      <formula>0</formula>
    </cfRule>
  </conditionalFormatting>
  <conditionalFormatting sqref="H1563">
    <cfRule type="expression" dxfId="30" priority="3171">
      <formula>$L1563=0</formula>
    </cfRule>
  </conditionalFormatting>
  <conditionalFormatting sqref="I1563:K1563">
    <cfRule type="expression" dxfId="30" priority="10429">
      <formula>$L1563=0</formula>
    </cfRule>
  </conditionalFormatting>
  <conditionalFormatting sqref="J1563:K1563">
    <cfRule type="cellIs" dxfId="31" priority="46724" operator="lessThan">
      <formula>0</formula>
    </cfRule>
    <cfRule type="cellIs" dxfId="32" priority="32206" operator="lessThan">
      <formula>0</formula>
    </cfRule>
  </conditionalFormatting>
  <conditionalFormatting sqref="L1563">
    <cfRule type="expression" dxfId="30" priority="3170">
      <formula>$L1563=0</formula>
    </cfRule>
  </conditionalFormatting>
  <conditionalFormatting sqref="M1563:O1563">
    <cfRule type="expression" dxfId="30" priority="10428">
      <formula>$L1563=0</formula>
    </cfRule>
  </conditionalFormatting>
  <conditionalFormatting sqref="N1563:O1563">
    <cfRule type="cellIs" dxfId="31" priority="46723" operator="lessThan">
      <formula>0</formula>
    </cfRule>
    <cfRule type="cellIs" dxfId="32" priority="32205" operator="lessThan">
      <formula>0</formula>
    </cfRule>
  </conditionalFormatting>
  <conditionalFormatting sqref="P1563">
    <cfRule type="expression" dxfId="30" priority="3169">
      <formula>$L1563=0</formula>
    </cfRule>
  </conditionalFormatting>
  <conditionalFormatting sqref="Q1563:S1563">
    <cfRule type="expression" dxfId="30" priority="10427">
      <formula>$L1563=0</formula>
    </cfRule>
  </conditionalFormatting>
  <conditionalFormatting sqref="R1563:S1563">
    <cfRule type="cellIs" dxfId="31" priority="46722" operator="lessThan">
      <formula>0</formula>
    </cfRule>
    <cfRule type="cellIs" dxfId="32" priority="32204" operator="lessThan">
      <formula>0</formula>
    </cfRule>
  </conditionalFormatting>
  <conditionalFormatting sqref="T1563">
    <cfRule type="expression" dxfId="30" priority="3168">
      <formula>$L1563=0</formula>
    </cfRule>
  </conditionalFormatting>
  <conditionalFormatting sqref="U1563:W1563">
    <cfRule type="expression" dxfId="30" priority="10426">
      <formula>$L1563=0</formula>
    </cfRule>
  </conditionalFormatting>
  <conditionalFormatting sqref="V1563:W1563">
    <cfRule type="cellIs" dxfId="31" priority="46721" operator="lessThan">
      <formula>0</formula>
    </cfRule>
    <cfRule type="cellIs" dxfId="32" priority="32203" operator="lessThan">
      <formula>0</formula>
    </cfRule>
  </conditionalFormatting>
  <conditionalFormatting sqref="X1563">
    <cfRule type="expression" dxfId="30" priority="3167">
      <formula>$L1563=0</formula>
    </cfRule>
  </conditionalFormatting>
  <conditionalFormatting sqref="Y1563:AA1563">
    <cfRule type="expression" dxfId="30" priority="10425">
      <formula>$L1563=0</formula>
    </cfRule>
  </conditionalFormatting>
  <conditionalFormatting sqref="Z1563:AA1563">
    <cfRule type="cellIs" dxfId="31" priority="46720" operator="lessThan">
      <formula>0</formula>
    </cfRule>
    <cfRule type="cellIs" dxfId="32" priority="32202" operator="lessThan">
      <formula>0</formula>
    </cfRule>
  </conditionalFormatting>
  <conditionalFormatting sqref="AB1563">
    <cfRule type="expression" dxfId="30" priority="3166">
      <formula>$L1563=0</formula>
    </cfRule>
  </conditionalFormatting>
  <conditionalFormatting sqref="D1564">
    <cfRule type="expression" dxfId="30" priority="17683">
      <formula>$L1564=0</formula>
    </cfRule>
  </conditionalFormatting>
  <conditionalFormatting sqref="H1564">
    <cfRule type="expression" dxfId="30" priority="17682">
      <formula>$L1564=0</formula>
    </cfRule>
  </conditionalFormatting>
  <conditionalFormatting sqref="L1564">
    <cfRule type="expression" dxfId="30" priority="17681">
      <formula>$L1564=0</formula>
    </cfRule>
  </conditionalFormatting>
  <conditionalFormatting sqref="P1564">
    <cfRule type="expression" dxfId="30" priority="17680">
      <formula>$L1564=0</formula>
    </cfRule>
  </conditionalFormatting>
  <conditionalFormatting sqref="T1564">
    <cfRule type="expression" dxfId="30" priority="17679">
      <formula>$L1564=0</formula>
    </cfRule>
  </conditionalFormatting>
  <conditionalFormatting sqref="X1564">
    <cfRule type="expression" dxfId="30" priority="17678">
      <formula>$L1564=0</formula>
    </cfRule>
  </conditionalFormatting>
  <conditionalFormatting sqref="AB1564">
    <cfRule type="expression" dxfId="30" priority="17677">
      <formula>$L1564=0</formula>
    </cfRule>
  </conditionalFormatting>
  <conditionalFormatting sqref="A1565:C1565">
    <cfRule type="expression" dxfId="30" priority="10424">
      <formula>$L1565=0</formula>
    </cfRule>
  </conditionalFormatting>
  <conditionalFormatting sqref="B1565:C1565">
    <cfRule type="cellIs" dxfId="31" priority="46719" operator="lessThan">
      <formula>0</formula>
    </cfRule>
    <cfRule type="cellIs" dxfId="32" priority="32201" operator="lessThan">
      <formula>0</formula>
    </cfRule>
  </conditionalFormatting>
  <conditionalFormatting sqref="D1565">
    <cfRule type="expression" dxfId="30" priority="3165">
      <formula>$L1565=0</formula>
    </cfRule>
  </conditionalFormatting>
  <conditionalFormatting sqref="E1565:G1565">
    <cfRule type="expression" dxfId="30" priority="10423">
      <formula>$L1565=0</formula>
    </cfRule>
  </conditionalFormatting>
  <conditionalFormatting sqref="F1565:G1565">
    <cfRule type="cellIs" dxfId="31" priority="46718" operator="lessThan">
      <formula>0</formula>
    </cfRule>
    <cfRule type="cellIs" dxfId="32" priority="32200" operator="lessThan">
      <formula>0</formula>
    </cfRule>
  </conditionalFormatting>
  <conditionalFormatting sqref="H1565">
    <cfRule type="expression" dxfId="30" priority="3164">
      <formula>$L1565=0</formula>
    </cfRule>
  </conditionalFormatting>
  <conditionalFormatting sqref="I1565:K1565">
    <cfRule type="expression" dxfId="30" priority="10422">
      <formula>$L1565=0</formula>
    </cfRule>
  </conditionalFormatting>
  <conditionalFormatting sqref="J1565:K1565">
    <cfRule type="cellIs" dxfId="31" priority="46717" operator="lessThan">
      <formula>0</formula>
    </cfRule>
    <cfRule type="cellIs" dxfId="32" priority="32199" operator="lessThan">
      <formula>0</formula>
    </cfRule>
  </conditionalFormatting>
  <conditionalFormatting sqref="L1565">
    <cfRule type="expression" dxfId="30" priority="3163">
      <formula>$L1565=0</formula>
    </cfRule>
  </conditionalFormatting>
  <conditionalFormatting sqref="M1565:O1565">
    <cfRule type="expression" dxfId="30" priority="10421">
      <formula>$L1565=0</formula>
    </cfRule>
  </conditionalFormatting>
  <conditionalFormatting sqref="N1565:O1565">
    <cfRule type="cellIs" dxfId="31" priority="46716" operator="lessThan">
      <formula>0</formula>
    </cfRule>
    <cfRule type="cellIs" dxfId="32" priority="32198" operator="lessThan">
      <formula>0</formula>
    </cfRule>
  </conditionalFormatting>
  <conditionalFormatting sqref="P1565">
    <cfRule type="expression" dxfId="30" priority="3162">
      <formula>$L1565=0</formula>
    </cfRule>
  </conditionalFormatting>
  <conditionalFormatting sqref="Q1565:S1565">
    <cfRule type="expression" dxfId="30" priority="10420">
      <formula>$L1565=0</formula>
    </cfRule>
  </conditionalFormatting>
  <conditionalFormatting sqref="R1565:S1565">
    <cfRule type="cellIs" dxfId="31" priority="46715" operator="lessThan">
      <formula>0</formula>
    </cfRule>
    <cfRule type="cellIs" dxfId="32" priority="32197" operator="lessThan">
      <formula>0</formula>
    </cfRule>
  </conditionalFormatting>
  <conditionalFormatting sqref="T1565">
    <cfRule type="expression" dxfId="30" priority="3161">
      <formula>$L1565=0</formula>
    </cfRule>
  </conditionalFormatting>
  <conditionalFormatting sqref="U1565:W1565">
    <cfRule type="expression" dxfId="30" priority="10419">
      <formula>$L1565=0</formula>
    </cfRule>
  </conditionalFormatting>
  <conditionalFormatting sqref="V1565:W1565">
    <cfRule type="cellIs" dxfId="31" priority="46714" operator="lessThan">
      <formula>0</formula>
    </cfRule>
    <cfRule type="cellIs" dxfId="32" priority="32196" operator="lessThan">
      <formula>0</formula>
    </cfRule>
  </conditionalFormatting>
  <conditionalFormatting sqref="X1565">
    <cfRule type="expression" dxfId="30" priority="3160">
      <formula>$L1565=0</formula>
    </cfRule>
  </conditionalFormatting>
  <conditionalFormatting sqref="Y1565:AA1565">
    <cfRule type="expression" dxfId="30" priority="10418">
      <formula>$L1565=0</formula>
    </cfRule>
  </conditionalFormatting>
  <conditionalFormatting sqref="Z1565:AA1565">
    <cfRule type="cellIs" dxfId="31" priority="46713" operator="lessThan">
      <formula>0</formula>
    </cfRule>
    <cfRule type="cellIs" dxfId="32" priority="32195" operator="lessThan">
      <formula>0</formula>
    </cfRule>
  </conditionalFormatting>
  <conditionalFormatting sqref="AB1565">
    <cfRule type="expression" dxfId="30" priority="3159">
      <formula>$L1565=0</formula>
    </cfRule>
  </conditionalFormatting>
  <conditionalFormatting sqref="D1566">
    <cfRule type="expression" dxfId="30" priority="17676">
      <formula>$L1566=0</formula>
    </cfRule>
  </conditionalFormatting>
  <conditionalFormatting sqref="H1566">
    <cfRule type="expression" dxfId="30" priority="17675">
      <formula>$L1566=0</formula>
    </cfRule>
  </conditionalFormatting>
  <conditionalFormatting sqref="L1566">
    <cfRule type="expression" dxfId="30" priority="17674">
      <formula>$L1566=0</formula>
    </cfRule>
  </conditionalFormatting>
  <conditionalFormatting sqref="P1566">
    <cfRule type="expression" dxfId="30" priority="17673">
      <formula>$L1566=0</formula>
    </cfRule>
  </conditionalFormatting>
  <conditionalFormatting sqref="T1566">
    <cfRule type="expression" dxfId="30" priority="17672">
      <formula>$L1566=0</formula>
    </cfRule>
  </conditionalFormatting>
  <conditionalFormatting sqref="X1566">
    <cfRule type="expression" dxfId="30" priority="17671">
      <formula>$L1566=0</formula>
    </cfRule>
  </conditionalFormatting>
  <conditionalFormatting sqref="AB1566">
    <cfRule type="expression" dxfId="30" priority="17670">
      <formula>$L1566=0</formula>
    </cfRule>
  </conditionalFormatting>
  <conditionalFormatting sqref="A1567:C1567">
    <cfRule type="expression" dxfId="30" priority="10417">
      <formula>$L1567=0</formula>
    </cfRule>
  </conditionalFormatting>
  <conditionalFormatting sqref="B1567:C1567">
    <cfRule type="cellIs" dxfId="31" priority="46712" operator="lessThan">
      <formula>0</formula>
    </cfRule>
    <cfRule type="cellIs" dxfId="32" priority="32194" operator="lessThan">
      <formula>0</formula>
    </cfRule>
  </conditionalFormatting>
  <conditionalFormatting sqref="D1567">
    <cfRule type="expression" dxfId="30" priority="3158">
      <formula>$L1567=0</formula>
    </cfRule>
  </conditionalFormatting>
  <conditionalFormatting sqref="E1567:G1567">
    <cfRule type="expression" dxfId="30" priority="10416">
      <formula>$L1567=0</formula>
    </cfRule>
  </conditionalFormatting>
  <conditionalFormatting sqref="F1567:G1567">
    <cfRule type="cellIs" dxfId="31" priority="46711" operator="lessThan">
      <formula>0</formula>
    </cfRule>
    <cfRule type="cellIs" dxfId="32" priority="32193" operator="lessThan">
      <formula>0</formula>
    </cfRule>
  </conditionalFormatting>
  <conditionalFormatting sqref="H1567">
    <cfRule type="expression" dxfId="30" priority="3157">
      <formula>$L1567=0</formula>
    </cfRule>
  </conditionalFormatting>
  <conditionalFormatting sqref="I1567:K1567">
    <cfRule type="expression" dxfId="30" priority="10415">
      <formula>$L1567=0</formula>
    </cfRule>
  </conditionalFormatting>
  <conditionalFormatting sqref="J1567:K1567">
    <cfRule type="cellIs" dxfId="31" priority="46710" operator="lessThan">
      <formula>0</formula>
    </cfRule>
    <cfRule type="cellIs" dxfId="32" priority="32192" operator="lessThan">
      <formula>0</formula>
    </cfRule>
  </conditionalFormatting>
  <conditionalFormatting sqref="L1567">
    <cfRule type="expression" dxfId="30" priority="3156">
      <formula>$L1567=0</formula>
    </cfRule>
  </conditionalFormatting>
  <conditionalFormatting sqref="M1567:O1567">
    <cfRule type="expression" dxfId="30" priority="10414">
      <formula>$L1567=0</formula>
    </cfRule>
  </conditionalFormatting>
  <conditionalFormatting sqref="N1567:O1567">
    <cfRule type="cellIs" dxfId="31" priority="46709" operator="lessThan">
      <formula>0</formula>
    </cfRule>
    <cfRule type="cellIs" dxfId="32" priority="32191" operator="lessThan">
      <formula>0</formula>
    </cfRule>
  </conditionalFormatting>
  <conditionalFormatting sqref="P1567">
    <cfRule type="expression" dxfId="30" priority="3155">
      <formula>$L1567=0</formula>
    </cfRule>
  </conditionalFormatting>
  <conditionalFormatting sqref="Q1567:S1567">
    <cfRule type="expression" dxfId="30" priority="10413">
      <formula>$L1567=0</formula>
    </cfRule>
  </conditionalFormatting>
  <conditionalFormatting sqref="R1567:S1567">
    <cfRule type="cellIs" dxfId="31" priority="46708" operator="lessThan">
      <formula>0</formula>
    </cfRule>
    <cfRule type="cellIs" dxfId="32" priority="32190" operator="lessThan">
      <formula>0</formula>
    </cfRule>
  </conditionalFormatting>
  <conditionalFormatting sqref="T1567">
    <cfRule type="expression" dxfId="30" priority="3154">
      <formula>$L1567=0</formula>
    </cfRule>
  </conditionalFormatting>
  <conditionalFormatting sqref="U1567:W1567">
    <cfRule type="expression" dxfId="30" priority="10412">
      <formula>$L1567=0</formula>
    </cfRule>
  </conditionalFormatting>
  <conditionalFormatting sqref="V1567:W1567">
    <cfRule type="cellIs" dxfId="31" priority="46707" operator="lessThan">
      <formula>0</formula>
    </cfRule>
    <cfRule type="cellIs" dxfId="32" priority="32189" operator="lessThan">
      <formula>0</formula>
    </cfRule>
  </conditionalFormatting>
  <conditionalFormatting sqref="X1567">
    <cfRule type="expression" dxfId="30" priority="3153">
      <formula>$L1567=0</formula>
    </cfRule>
  </conditionalFormatting>
  <conditionalFormatting sqref="Y1567:AA1567">
    <cfRule type="expression" dxfId="30" priority="10411">
      <formula>$L1567=0</formula>
    </cfRule>
  </conditionalFormatting>
  <conditionalFormatting sqref="Z1567:AA1567">
    <cfRule type="cellIs" dxfId="31" priority="46706" operator="lessThan">
      <formula>0</formula>
    </cfRule>
    <cfRule type="cellIs" dxfId="32" priority="32188" operator="lessThan">
      <formula>0</formula>
    </cfRule>
  </conditionalFormatting>
  <conditionalFormatting sqref="AB1567">
    <cfRule type="expression" dxfId="30" priority="3152">
      <formula>$L1567=0</formula>
    </cfRule>
  </conditionalFormatting>
  <conditionalFormatting sqref="D1568">
    <cfRule type="expression" dxfId="30" priority="17669">
      <formula>$L1568=0</formula>
    </cfRule>
  </conditionalFormatting>
  <conditionalFormatting sqref="H1568">
    <cfRule type="expression" dxfId="30" priority="17668">
      <formula>$L1568=0</formula>
    </cfRule>
  </conditionalFormatting>
  <conditionalFormatting sqref="L1568">
    <cfRule type="expression" dxfId="30" priority="17667">
      <formula>$L1568=0</formula>
    </cfRule>
  </conditionalFormatting>
  <conditionalFormatting sqref="P1568">
    <cfRule type="expression" dxfId="30" priority="17666">
      <formula>$L1568=0</formula>
    </cfRule>
  </conditionalFormatting>
  <conditionalFormatting sqref="T1568">
    <cfRule type="expression" dxfId="30" priority="17665">
      <formula>$L1568=0</formula>
    </cfRule>
  </conditionalFormatting>
  <conditionalFormatting sqref="X1568">
    <cfRule type="expression" dxfId="30" priority="17664">
      <formula>$L1568=0</formula>
    </cfRule>
  </conditionalFormatting>
  <conditionalFormatting sqref="AB1568">
    <cfRule type="expression" dxfId="30" priority="17663">
      <formula>$L1568=0</formula>
    </cfRule>
  </conditionalFormatting>
  <conditionalFormatting sqref="A1569:C1569">
    <cfRule type="expression" dxfId="30" priority="10410">
      <formula>$L1569=0</formula>
    </cfRule>
  </conditionalFormatting>
  <conditionalFormatting sqref="B1569:C1569">
    <cfRule type="cellIs" dxfId="31" priority="46705" operator="lessThan">
      <formula>0</formula>
    </cfRule>
    <cfRule type="cellIs" dxfId="32" priority="32187" operator="lessThan">
      <formula>0</formula>
    </cfRule>
  </conditionalFormatting>
  <conditionalFormatting sqref="D1569">
    <cfRule type="expression" dxfId="30" priority="3151">
      <formula>$L1569=0</formula>
    </cfRule>
  </conditionalFormatting>
  <conditionalFormatting sqref="E1569:G1569">
    <cfRule type="expression" dxfId="30" priority="10409">
      <formula>$L1569=0</formula>
    </cfRule>
  </conditionalFormatting>
  <conditionalFormatting sqref="F1569:G1569">
    <cfRule type="cellIs" dxfId="31" priority="46704" operator="lessThan">
      <formula>0</formula>
    </cfRule>
    <cfRule type="cellIs" dxfId="32" priority="32186" operator="lessThan">
      <formula>0</formula>
    </cfRule>
  </conditionalFormatting>
  <conditionalFormatting sqref="H1569">
    <cfRule type="expression" dxfId="30" priority="3150">
      <formula>$L1569=0</formula>
    </cfRule>
  </conditionalFormatting>
  <conditionalFormatting sqref="I1569:K1569">
    <cfRule type="expression" dxfId="30" priority="10408">
      <formula>$L1569=0</formula>
    </cfRule>
  </conditionalFormatting>
  <conditionalFormatting sqref="J1569:K1569">
    <cfRule type="cellIs" dxfId="31" priority="46703" operator="lessThan">
      <formula>0</formula>
    </cfRule>
    <cfRule type="cellIs" dxfId="32" priority="32185" operator="lessThan">
      <formula>0</formula>
    </cfRule>
  </conditionalFormatting>
  <conditionalFormatting sqref="L1569">
    <cfRule type="expression" dxfId="30" priority="3149">
      <formula>$L1569=0</formula>
    </cfRule>
  </conditionalFormatting>
  <conditionalFormatting sqref="M1569:O1569">
    <cfRule type="expression" dxfId="30" priority="10407">
      <formula>$L1569=0</formula>
    </cfRule>
  </conditionalFormatting>
  <conditionalFormatting sqref="N1569:O1569">
    <cfRule type="cellIs" dxfId="31" priority="46702" operator="lessThan">
      <formula>0</formula>
    </cfRule>
    <cfRule type="cellIs" dxfId="32" priority="32184" operator="lessThan">
      <formula>0</formula>
    </cfRule>
  </conditionalFormatting>
  <conditionalFormatting sqref="P1569">
    <cfRule type="expression" dxfId="30" priority="3148">
      <formula>$L1569=0</formula>
    </cfRule>
  </conditionalFormatting>
  <conditionalFormatting sqref="Q1569:S1569">
    <cfRule type="expression" dxfId="30" priority="10406">
      <formula>$L1569=0</formula>
    </cfRule>
  </conditionalFormatting>
  <conditionalFormatting sqref="R1569:S1569">
    <cfRule type="cellIs" dxfId="31" priority="46701" operator="lessThan">
      <formula>0</formula>
    </cfRule>
    <cfRule type="cellIs" dxfId="32" priority="32183" operator="lessThan">
      <formula>0</formula>
    </cfRule>
  </conditionalFormatting>
  <conditionalFormatting sqref="T1569">
    <cfRule type="expression" dxfId="30" priority="3147">
      <formula>$L1569=0</formula>
    </cfRule>
  </conditionalFormatting>
  <conditionalFormatting sqref="U1569:W1569">
    <cfRule type="expression" dxfId="30" priority="10405">
      <formula>$L1569=0</formula>
    </cfRule>
  </conditionalFormatting>
  <conditionalFormatting sqref="V1569:W1569">
    <cfRule type="cellIs" dxfId="31" priority="46700" operator="lessThan">
      <formula>0</formula>
    </cfRule>
    <cfRule type="cellIs" dxfId="32" priority="32182" operator="lessThan">
      <formula>0</formula>
    </cfRule>
  </conditionalFormatting>
  <conditionalFormatting sqref="X1569">
    <cfRule type="expression" dxfId="30" priority="3146">
      <formula>$L1569=0</formula>
    </cfRule>
  </conditionalFormatting>
  <conditionalFormatting sqref="Y1569:AA1569">
    <cfRule type="expression" dxfId="30" priority="10404">
      <formula>$L1569=0</formula>
    </cfRule>
  </conditionalFormatting>
  <conditionalFormatting sqref="Z1569:AA1569">
    <cfRule type="cellIs" dxfId="31" priority="46699" operator="lessThan">
      <formula>0</formula>
    </cfRule>
    <cfRule type="cellIs" dxfId="32" priority="32181" operator="lessThan">
      <formula>0</formula>
    </cfRule>
  </conditionalFormatting>
  <conditionalFormatting sqref="AB1569">
    <cfRule type="expression" dxfId="30" priority="3145">
      <formula>$L1569=0</formula>
    </cfRule>
  </conditionalFormatting>
  <conditionalFormatting sqref="D1570">
    <cfRule type="expression" dxfId="30" priority="17662">
      <formula>$L1570=0</formula>
    </cfRule>
  </conditionalFormatting>
  <conditionalFormatting sqref="H1570">
    <cfRule type="expression" dxfId="30" priority="17661">
      <formula>$L1570=0</formula>
    </cfRule>
  </conditionalFormatting>
  <conditionalFormatting sqref="L1570">
    <cfRule type="expression" dxfId="30" priority="17660">
      <formula>$L1570=0</formula>
    </cfRule>
  </conditionalFormatting>
  <conditionalFormatting sqref="P1570">
    <cfRule type="expression" dxfId="30" priority="17659">
      <formula>$L1570=0</formula>
    </cfRule>
  </conditionalFormatting>
  <conditionalFormatting sqref="T1570">
    <cfRule type="expression" dxfId="30" priority="17658">
      <formula>$L1570=0</formula>
    </cfRule>
  </conditionalFormatting>
  <conditionalFormatting sqref="X1570">
    <cfRule type="expression" dxfId="30" priority="17657">
      <formula>$L1570=0</formula>
    </cfRule>
  </conditionalFormatting>
  <conditionalFormatting sqref="AB1570">
    <cfRule type="expression" dxfId="30" priority="17656">
      <formula>$L1570=0</formula>
    </cfRule>
  </conditionalFormatting>
  <conditionalFormatting sqref="A1571:C1571">
    <cfRule type="expression" dxfId="30" priority="10403">
      <formula>$L1571=0</formula>
    </cfRule>
  </conditionalFormatting>
  <conditionalFormatting sqref="B1571:C1571">
    <cfRule type="cellIs" dxfId="31" priority="46698" operator="lessThan">
      <formula>0</formula>
    </cfRule>
    <cfRule type="cellIs" dxfId="32" priority="32180" operator="lessThan">
      <formula>0</formula>
    </cfRule>
  </conditionalFormatting>
  <conditionalFormatting sqref="D1571">
    <cfRule type="expression" dxfId="30" priority="3144">
      <formula>$L1571=0</formula>
    </cfRule>
  </conditionalFormatting>
  <conditionalFormatting sqref="E1571:G1571">
    <cfRule type="expression" dxfId="30" priority="10402">
      <formula>$L1571=0</formula>
    </cfRule>
  </conditionalFormatting>
  <conditionalFormatting sqref="F1571:G1571">
    <cfRule type="cellIs" dxfId="31" priority="46697" operator="lessThan">
      <formula>0</formula>
    </cfRule>
    <cfRule type="cellIs" dxfId="32" priority="32179" operator="lessThan">
      <formula>0</formula>
    </cfRule>
  </conditionalFormatting>
  <conditionalFormatting sqref="H1571">
    <cfRule type="expression" dxfId="30" priority="3143">
      <formula>$L1571=0</formula>
    </cfRule>
  </conditionalFormatting>
  <conditionalFormatting sqref="I1571:K1571">
    <cfRule type="expression" dxfId="30" priority="10401">
      <formula>$L1571=0</formula>
    </cfRule>
  </conditionalFormatting>
  <conditionalFormatting sqref="J1571:K1571">
    <cfRule type="cellIs" dxfId="31" priority="46696" operator="lessThan">
      <formula>0</formula>
    </cfRule>
    <cfRule type="cellIs" dxfId="32" priority="32178" operator="lessThan">
      <formula>0</formula>
    </cfRule>
  </conditionalFormatting>
  <conditionalFormatting sqref="L1571">
    <cfRule type="expression" dxfId="30" priority="3142">
      <formula>$L1571=0</formula>
    </cfRule>
  </conditionalFormatting>
  <conditionalFormatting sqref="M1571:O1571">
    <cfRule type="expression" dxfId="30" priority="10400">
      <formula>$L1571=0</formula>
    </cfRule>
  </conditionalFormatting>
  <conditionalFormatting sqref="N1571:O1571">
    <cfRule type="cellIs" dxfId="31" priority="46695" operator="lessThan">
      <formula>0</formula>
    </cfRule>
    <cfRule type="cellIs" dxfId="32" priority="32177" operator="lessThan">
      <formula>0</formula>
    </cfRule>
  </conditionalFormatting>
  <conditionalFormatting sqref="P1571">
    <cfRule type="expression" dxfId="30" priority="3141">
      <formula>$L1571=0</formula>
    </cfRule>
  </conditionalFormatting>
  <conditionalFormatting sqref="Q1571:S1571">
    <cfRule type="expression" dxfId="30" priority="10399">
      <formula>$L1571=0</formula>
    </cfRule>
  </conditionalFormatting>
  <conditionalFormatting sqref="R1571:S1571">
    <cfRule type="cellIs" dxfId="31" priority="46694" operator="lessThan">
      <formula>0</formula>
    </cfRule>
    <cfRule type="cellIs" dxfId="32" priority="32176" operator="lessThan">
      <formula>0</formula>
    </cfRule>
  </conditionalFormatting>
  <conditionalFormatting sqref="T1571">
    <cfRule type="expression" dxfId="30" priority="3140">
      <formula>$L1571=0</formula>
    </cfRule>
  </conditionalFormatting>
  <conditionalFormatting sqref="U1571:W1571">
    <cfRule type="expression" dxfId="30" priority="10398">
      <formula>$L1571=0</formula>
    </cfRule>
  </conditionalFormatting>
  <conditionalFormatting sqref="V1571:W1571">
    <cfRule type="cellIs" dxfId="31" priority="46693" operator="lessThan">
      <formula>0</formula>
    </cfRule>
    <cfRule type="cellIs" dxfId="32" priority="32175" operator="lessThan">
      <formula>0</formula>
    </cfRule>
  </conditionalFormatting>
  <conditionalFormatting sqref="X1571">
    <cfRule type="expression" dxfId="30" priority="3139">
      <formula>$L1571=0</formula>
    </cfRule>
  </conditionalFormatting>
  <conditionalFormatting sqref="Y1571:AA1571">
    <cfRule type="expression" dxfId="30" priority="10397">
      <formula>$L1571=0</formula>
    </cfRule>
  </conditionalFormatting>
  <conditionalFormatting sqref="Z1571:AA1571">
    <cfRule type="cellIs" dxfId="31" priority="46692" operator="lessThan">
      <formula>0</formula>
    </cfRule>
    <cfRule type="cellIs" dxfId="32" priority="32174" operator="lessThan">
      <formula>0</formula>
    </cfRule>
  </conditionalFormatting>
  <conditionalFormatting sqref="AB1571">
    <cfRule type="expression" dxfId="30" priority="3138">
      <formula>$L1571=0</formula>
    </cfRule>
  </conditionalFormatting>
  <conditionalFormatting sqref="D1572">
    <cfRule type="expression" dxfId="30" priority="17655">
      <formula>$L1572=0</formula>
    </cfRule>
  </conditionalFormatting>
  <conditionalFormatting sqref="H1572">
    <cfRule type="expression" dxfId="30" priority="17654">
      <formula>$L1572=0</formula>
    </cfRule>
  </conditionalFormatting>
  <conditionalFormatting sqref="L1572">
    <cfRule type="expression" dxfId="30" priority="17653">
      <formula>$L1572=0</formula>
    </cfRule>
  </conditionalFormatting>
  <conditionalFormatting sqref="P1572">
    <cfRule type="expression" dxfId="30" priority="17652">
      <formula>$L1572=0</formula>
    </cfRule>
  </conditionalFormatting>
  <conditionalFormatting sqref="T1572">
    <cfRule type="expression" dxfId="30" priority="17651">
      <formula>$L1572=0</formula>
    </cfRule>
  </conditionalFormatting>
  <conditionalFormatting sqref="X1572">
    <cfRule type="expression" dxfId="30" priority="17650">
      <formula>$L1572=0</formula>
    </cfRule>
  </conditionalFormatting>
  <conditionalFormatting sqref="AB1572">
    <cfRule type="expression" dxfId="30" priority="17649">
      <formula>$L1572=0</formula>
    </cfRule>
  </conditionalFormatting>
  <conditionalFormatting sqref="A1573:C1573">
    <cfRule type="expression" dxfId="30" priority="10396">
      <formula>$L1573=0</formula>
    </cfRule>
  </conditionalFormatting>
  <conditionalFormatting sqref="B1573:C1573">
    <cfRule type="cellIs" dxfId="31" priority="46691" operator="lessThan">
      <formula>0</formula>
    </cfRule>
    <cfRule type="cellIs" dxfId="32" priority="32173" operator="lessThan">
      <formula>0</formula>
    </cfRule>
  </conditionalFormatting>
  <conditionalFormatting sqref="D1573">
    <cfRule type="expression" dxfId="30" priority="3137">
      <formula>$L1573=0</formula>
    </cfRule>
  </conditionalFormatting>
  <conditionalFormatting sqref="E1573:G1573">
    <cfRule type="expression" dxfId="30" priority="10395">
      <formula>$L1573=0</formula>
    </cfRule>
  </conditionalFormatting>
  <conditionalFormatting sqref="F1573:G1573">
    <cfRule type="cellIs" dxfId="31" priority="46690" operator="lessThan">
      <formula>0</formula>
    </cfRule>
    <cfRule type="cellIs" dxfId="32" priority="32172" operator="lessThan">
      <formula>0</formula>
    </cfRule>
  </conditionalFormatting>
  <conditionalFormatting sqref="H1573">
    <cfRule type="expression" dxfId="30" priority="3136">
      <formula>$L1573=0</formula>
    </cfRule>
  </conditionalFormatting>
  <conditionalFormatting sqref="I1573:K1573">
    <cfRule type="expression" dxfId="30" priority="10394">
      <formula>$L1573=0</formula>
    </cfRule>
  </conditionalFormatting>
  <conditionalFormatting sqref="J1573:K1573">
    <cfRule type="cellIs" dxfId="31" priority="46689" operator="lessThan">
      <formula>0</formula>
    </cfRule>
    <cfRule type="cellIs" dxfId="32" priority="32171" operator="lessThan">
      <formula>0</formula>
    </cfRule>
  </conditionalFormatting>
  <conditionalFormatting sqref="L1573">
    <cfRule type="expression" dxfId="30" priority="3135">
      <formula>$L1573=0</formula>
    </cfRule>
  </conditionalFormatting>
  <conditionalFormatting sqref="M1573:O1573">
    <cfRule type="expression" dxfId="30" priority="10393">
      <formula>$L1573=0</formula>
    </cfRule>
  </conditionalFormatting>
  <conditionalFormatting sqref="N1573:O1573">
    <cfRule type="cellIs" dxfId="31" priority="46688" operator="lessThan">
      <formula>0</formula>
    </cfRule>
    <cfRule type="cellIs" dxfId="32" priority="32170" operator="lessThan">
      <formula>0</formula>
    </cfRule>
  </conditionalFormatting>
  <conditionalFormatting sqref="P1573">
    <cfRule type="expression" dxfId="30" priority="3134">
      <formula>$L1573=0</formula>
    </cfRule>
  </conditionalFormatting>
  <conditionalFormatting sqref="Q1573:S1573">
    <cfRule type="expression" dxfId="30" priority="10392">
      <formula>$L1573=0</formula>
    </cfRule>
  </conditionalFormatting>
  <conditionalFormatting sqref="R1573:S1573">
    <cfRule type="cellIs" dxfId="31" priority="46687" operator="lessThan">
      <formula>0</formula>
    </cfRule>
    <cfRule type="cellIs" dxfId="32" priority="32169" operator="lessThan">
      <formula>0</formula>
    </cfRule>
  </conditionalFormatting>
  <conditionalFormatting sqref="T1573">
    <cfRule type="expression" dxfId="30" priority="3133">
      <formula>$L1573=0</formula>
    </cfRule>
  </conditionalFormatting>
  <conditionalFormatting sqref="U1573:W1573">
    <cfRule type="expression" dxfId="30" priority="10391">
      <formula>$L1573=0</formula>
    </cfRule>
  </conditionalFormatting>
  <conditionalFormatting sqref="V1573:W1573">
    <cfRule type="cellIs" dxfId="31" priority="46686" operator="lessThan">
      <formula>0</formula>
    </cfRule>
    <cfRule type="cellIs" dxfId="32" priority="32168" operator="lessThan">
      <formula>0</formula>
    </cfRule>
  </conditionalFormatting>
  <conditionalFormatting sqref="X1573">
    <cfRule type="expression" dxfId="30" priority="3132">
      <formula>$L1573=0</formula>
    </cfRule>
  </conditionalFormatting>
  <conditionalFormatting sqref="Y1573:AA1573">
    <cfRule type="expression" dxfId="30" priority="10390">
      <formula>$L1573=0</formula>
    </cfRule>
  </conditionalFormatting>
  <conditionalFormatting sqref="Z1573:AA1573">
    <cfRule type="cellIs" dxfId="31" priority="46685" operator="lessThan">
      <formula>0</formula>
    </cfRule>
    <cfRule type="cellIs" dxfId="32" priority="32167" operator="lessThan">
      <formula>0</formula>
    </cfRule>
  </conditionalFormatting>
  <conditionalFormatting sqref="AB1573">
    <cfRule type="expression" dxfId="30" priority="3131">
      <formula>$L1573=0</formula>
    </cfRule>
  </conditionalFormatting>
  <conditionalFormatting sqref="D1574">
    <cfRule type="expression" dxfId="30" priority="17648">
      <formula>$L1574=0</formula>
    </cfRule>
  </conditionalFormatting>
  <conditionalFormatting sqref="H1574">
    <cfRule type="expression" dxfId="30" priority="17647">
      <formula>$L1574=0</formula>
    </cfRule>
  </conditionalFormatting>
  <conditionalFormatting sqref="L1574">
    <cfRule type="expression" dxfId="30" priority="17646">
      <formula>$L1574=0</formula>
    </cfRule>
  </conditionalFormatting>
  <conditionalFormatting sqref="P1574">
    <cfRule type="expression" dxfId="30" priority="17645">
      <formula>$L1574=0</formula>
    </cfRule>
  </conditionalFormatting>
  <conditionalFormatting sqref="T1574">
    <cfRule type="expression" dxfId="30" priority="17644">
      <formula>$L1574=0</formula>
    </cfRule>
  </conditionalFormatting>
  <conditionalFormatting sqref="X1574">
    <cfRule type="expression" dxfId="30" priority="17643">
      <formula>$L1574=0</formula>
    </cfRule>
  </conditionalFormatting>
  <conditionalFormatting sqref="AB1574">
    <cfRule type="expression" dxfId="30" priority="17642">
      <formula>$L1574=0</formula>
    </cfRule>
  </conditionalFormatting>
  <conditionalFormatting sqref="A1575:C1575">
    <cfRule type="expression" dxfId="30" priority="10389">
      <formula>$L1575=0</formula>
    </cfRule>
  </conditionalFormatting>
  <conditionalFormatting sqref="B1575:C1575">
    <cfRule type="cellIs" dxfId="31" priority="46684" operator="lessThan">
      <formula>0</formula>
    </cfRule>
    <cfRule type="cellIs" dxfId="32" priority="32166" operator="lessThan">
      <formula>0</formula>
    </cfRule>
  </conditionalFormatting>
  <conditionalFormatting sqref="D1575">
    <cfRule type="expression" dxfId="30" priority="3130">
      <formula>$L1575=0</formula>
    </cfRule>
  </conditionalFormatting>
  <conditionalFormatting sqref="E1575:G1575">
    <cfRule type="expression" dxfId="30" priority="10388">
      <formula>$L1575=0</formula>
    </cfRule>
  </conditionalFormatting>
  <conditionalFormatting sqref="F1575:G1575">
    <cfRule type="cellIs" dxfId="31" priority="46683" operator="lessThan">
      <formula>0</formula>
    </cfRule>
    <cfRule type="cellIs" dxfId="32" priority="32165" operator="lessThan">
      <formula>0</formula>
    </cfRule>
  </conditionalFormatting>
  <conditionalFormatting sqref="H1575">
    <cfRule type="expression" dxfId="30" priority="3129">
      <formula>$L1575=0</formula>
    </cfRule>
  </conditionalFormatting>
  <conditionalFormatting sqref="I1575:K1575">
    <cfRule type="expression" dxfId="30" priority="10387">
      <formula>$L1575=0</formula>
    </cfRule>
  </conditionalFormatting>
  <conditionalFormatting sqref="J1575:K1575">
    <cfRule type="cellIs" dxfId="31" priority="46682" operator="lessThan">
      <formula>0</formula>
    </cfRule>
    <cfRule type="cellIs" dxfId="32" priority="32164" operator="lessThan">
      <formula>0</formula>
    </cfRule>
  </conditionalFormatting>
  <conditionalFormatting sqref="L1575">
    <cfRule type="expression" dxfId="30" priority="3128">
      <formula>$L1575=0</formula>
    </cfRule>
  </conditionalFormatting>
  <conditionalFormatting sqref="M1575:O1575">
    <cfRule type="expression" dxfId="30" priority="10386">
      <formula>$L1575=0</formula>
    </cfRule>
  </conditionalFormatting>
  <conditionalFormatting sqref="N1575:O1575">
    <cfRule type="cellIs" dxfId="31" priority="46681" operator="lessThan">
      <formula>0</formula>
    </cfRule>
    <cfRule type="cellIs" dxfId="32" priority="32163" operator="lessThan">
      <formula>0</formula>
    </cfRule>
  </conditionalFormatting>
  <conditionalFormatting sqref="P1575">
    <cfRule type="expression" dxfId="30" priority="3127">
      <formula>$L1575=0</formula>
    </cfRule>
  </conditionalFormatting>
  <conditionalFormatting sqref="Q1575:S1575">
    <cfRule type="expression" dxfId="30" priority="10385">
      <formula>$L1575=0</formula>
    </cfRule>
  </conditionalFormatting>
  <conditionalFormatting sqref="R1575:S1575">
    <cfRule type="cellIs" dxfId="31" priority="46680" operator="lessThan">
      <formula>0</formula>
    </cfRule>
    <cfRule type="cellIs" dxfId="32" priority="32162" operator="lessThan">
      <formula>0</formula>
    </cfRule>
  </conditionalFormatting>
  <conditionalFormatting sqref="T1575">
    <cfRule type="expression" dxfId="30" priority="3126">
      <formula>$L1575=0</formula>
    </cfRule>
  </conditionalFormatting>
  <conditionalFormatting sqref="U1575:W1575">
    <cfRule type="expression" dxfId="30" priority="10384">
      <formula>$L1575=0</formula>
    </cfRule>
  </conditionalFormatting>
  <conditionalFormatting sqref="V1575:W1575">
    <cfRule type="cellIs" dxfId="31" priority="46679" operator="lessThan">
      <formula>0</formula>
    </cfRule>
    <cfRule type="cellIs" dxfId="32" priority="32161" operator="lessThan">
      <formula>0</formula>
    </cfRule>
  </conditionalFormatting>
  <conditionalFormatting sqref="X1575">
    <cfRule type="expression" dxfId="30" priority="3125">
      <formula>$L1575=0</formula>
    </cfRule>
  </conditionalFormatting>
  <conditionalFormatting sqref="Y1575:AA1575">
    <cfRule type="expression" dxfId="30" priority="10383">
      <formula>$L1575=0</formula>
    </cfRule>
  </conditionalFormatting>
  <conditionalFormatting sqref="Z1575:AA1575">
    <cfRule type="cellIs" dxfId="31" priority="46678" operator="lessThan">
      <formula>0</formula>
    </cfRule>
    <cfRule type="cellIs" dxfId="32" priority="32160" operator="lessThan">
      <formula>0</formula>
    </cfRule>
  </conditionalFormatting>
  <conditionalFormatting sqref="AB1575">
    <cfRule type="expression" dxfId="30" priority="3124">
      <formula>$L1575=0</formula>
    </cfRule>
  </conditionalFormatting>
  <conditionalFormatting sqref="D1576">
    <cfRule type="expression" dxfId="30" priority="17641">
      <formula>$L1576=0</formula>
    </cfRule>
  </conditionalFormatting>
  <conditionalFormatting sqref="H1576">
    <cfRule type="expression" dxfId="30" priority="17640">
      <formula>$L1576=0</formula>
    </cfRule>
  </conditionalFormatting>
  <conditionalFormatting sqref="L1576">
    <cfRule type="expression" dxfId="30" priority="17639">
      <formula>$L1576=0</formula>
    </cfRule>
  </conditionalFormatting>
  <conditionalFormatting sqref="P1576">
    <cfRule type="expression" dxfId="30" priority="17638">
      <formula>$L1576=0</formula>
    </cfRule>
  </conditionalFormatting>
  <conditionalFormatting sqref="T1576">
    <cfRule type="expression" dxfId="30" priority="17637">
      <formula>$L1576=0</formula>
    </cfRule>
  </conditionalFormatting>
  <conditionalFormatting sqref="X1576">
    <cfRule type="expression" dxfId="30" priority="17636">
      <formula>$L1576=0</formula>
    </cfRule>
  </conditionalFormatting>
  <conditionalFormatting sqref="AB1576">
    <cfRule type="expression" dxfId="30" priority="17635">
      <formula>$L1576=0</formula>
    </cfRule>
  </conditionalFormatting>
  <conditionalFormatting sqref="A1577:C1577">
    <cfRule type="expression" dxfId="30" priority="10382">
      <formula>$L1577=0</formula>
    </cfRule>
  </conditionalFormatting>
  <conditionalFormatting sqref="B1577:C1577">
    <cfRule type="cellIs" dxfId="31" priority="46677" operator="lessThan">
      <formula>0</formula>
    </cfRule>
    <cfRule type="cellIs" dxfId="32" priority="32159" operator="lessThan">
      <formula>0</formula>
    </cfRule>
  </conditionalFormatting>
  <conditionalFormatting sqref="D1577">
    <cfRule type="expression" dxfId="30" priority="3123">
      <formula>$L1577=0</formula>
    </cfRule>
  </conditionalFormatting>
  <conditionalFormatting sqref="E1577:G1577">
    <cfRule type="expression" dxfId="30" priority="10381">
      <formula>$L1577=0</formula>
    </cfRule>
  </conditionalFormatting>
  <conditionalFormatting sqref="F1577:G1577">
    <cfRule type="cellIs" dxfId="31" priority="46676" operator="lessThan">
      <formula>0</formula>
    </cfRule>
    <cfRule type="cellIs" dxfId="32" priority="32158" operator="lessThan">
      <formula>0</formula>
    </cfRule>
  </conditionalFormatting>
  <conditionalFormatting sqref="H1577">
    <cfRule type="expression" dxfId="30" priority="3122">
      <formula>$L1577=0</formula>
    </cfRule>
  </conditionalFormatting>
  <conditionalFormatting sqref="I1577:K1577">
    <cfRule type="expression" dxfId="30" priority="10380">
      <formula>$L1577=0</formula>
    </cfRule>
  </conditionalFormatting>
  <conditionalFormatting sqref="J1577:K1577">
    <cfRule type="cellIs" dxfId="31" priority="46675" operator="lessThan">
      <formula>0</formula>
    </cfRule>
    <cfRule type="cellIs" dxfId="32" priority="32157" operator="lessThan">
      <formula>0</formula>
    </cfRule>
  </conditionalFormatting>
  <conditionalFormatting sqref="L1577">
    <cfRule type="expression" dxfId="30" priority="3121">
      <formula>$L1577=0</formula>
    </cfRule>
  </conditionalFormatting>
  <conditionalFormatting sqref="M1577:O1577">
    <cfRule type="expression" dxfId="30" priority="10379">
      <formula>$L1577=0</formula>
    </cfRule>
  </conditionalFormatting>
  <conditionalFormatting sqref="N1577:O1577">
    <cfRule type="cellIs" dxfId="31" priority="46674" operator="lessThan">
      <formula>0</formula>
    </cfRule>
    <cfRule type="cellIs" dxfId="32" priority="32156" operator="lessThan">
      <formula>0</formula>
    </cfRule>
  </conditionalFormatting>
  <conditionalFormatting sqref="P1577">
    <cfRule type="expression" dxfId="30" priority="3120">
      <formula>$L1577=0</formula>
    </cfRule>
  </conditionalFormatting>
  <conditionalFormatting sqref="Q1577:S1577">
    <cfRule type="expression" dxfId="30" priority="10378">
      <formula>$L1577=0</formula>
    </cfRule>
  </conditionalFormatting>
  <conditionalFormatting sqref="R1577:S1577">
    <cfRule type="cellIs" dxfId="31" priority="46673" operator="lessThan">
      <formula>0</formula>
    </cfRule>
    <cfRule type="cellIs" dxfId="32" priority="32155" operator="lessThan">
      <formula>0</formula>
    </cfRule>
  </conditionalFormatting>
  <conditionalFormatting sqref="T1577">
    <cfRule type="expression" dxfId="30" priority="3119">
      <formula>$L1577=0</formula>
    </cfRule>
  </conditionalFormatting>
  <conditionalFormatting sqref="U1577:W1577">
    <cfRule type="expression" dxfId="30" priority="10377">
      <formula>$L1577=0</formula>
    </cfRule>
  </conditionalFormatting>
  <conditionalFormatting sqref="V1577:W1577">
    <cfRule type="cellIs" dxfId="31" priority="46672" operator="lessThan">
      <formula>0</formula>
    </cfRule>
    <cfRule type="cellIs" dxfId="32" priority="32154" operator="lessThan">
      <formula>0</formula>
    </cfRule>
  </conditionalFormatting>
  <conditionalFormatting sqref="X1577">
    <cfRule type="expression" dxfId="30" priority="3118">
      <formula>$L1577=0</formula>
    </cfRule>
  </conditionalFormatting>
  <conditionalFormatting sqref="Y1577:AA1577">
    <cfRule type="expression" dxfId="30" priority="10376">
      <formula>$L1577=0</formula>
    </cfRule>
  </conditionalFormatting>
  <conditionalFormatting sqref="Z1577:AA1577">
    <cfRule type="cellIs" dxfId="31" priority="46671" operator="lessThan">
      <formula>0</formula>
    </cfRule>
    <cfRule type="cellIs" dxfId="32" priority="32153" operator="lessThan">
      <formula>0</formula>
    </cfRule>
  </conditionalFormatting>
  <conditionalFormatting sqref="AB1577">
    <cfRule type="expression" dxfId="30" priority="3117">
      <formula>$L1577=0</formula>
    </cfRule>
  </conditionalFormatting>
  <conditionalFormatting sqref="D1578">
    <cfRule type="expression" dxfId="30" priority="17634">
      <formula>$L1578=0</formula>
    </cfRule>
  </conditionalFormatting>
  <conditionalFormatting sqref="H1578">
    <cfRule type="expression" dxfId="30" priority="17633">
      <formula>$L1578=0</formula>
    </cfRule>
  </conditionalFormatting>
  <conditionalFormatting sqref="L1578">
    <cfRule type="expression" dxfId="30" priority="17632">
      <formula>$L1578=0</formula>
    </cfRule>
  </conditionalFormatting>
  <conditionalFormatting sqref="P1578">
    <cfRule type="expression" dxfId="30" priority="17631">
      <formula>$L1578=0</formula>
    </cfRule>
  </conditionalFormatting>
  <conditionalFormatting sqref="T1578">
    <cfRule type="expression" dxfId="30" priority="17630">
      <formula>$L1578=0</formula>
    </cfRule>
  </conditionalFormatting>
  <conditionalFormatting sqref="X1578">
    <cfRule type="expression" dxfId="30" priority="17629">
      <formula>$L1578=0</formula>
    </cfRule>
  </conditionalFormatting>
  <conditionalFormatting sqref="AB1578">
    <cfRule type="expression" dxfId="30" priority="17628">
      <formula>$L1578=0</formula>
    </cfRule>
  </conditionalFormatting>
  <conditionalFormatting sqref="A1579:C1579">
    <cfRule type="expression" dxfId="30" priority="10375">
      <formula>$L1579=0</formula>
    </cfRule>
  </conditionalFormatting>
  <conditionalFormatting sqref="B1579:C1579">
    <cfRule type="cellIs" dxfId="31" priority="46670" operator="lessThan">
      <formula>0</formula>
    </cfRule>
    <cfRule type="cellIs" dxfId="32" priority="32152" operator="lessThan">
      <formula>0</formula>
    </cfRule>
  </conditionalFormatting>
  <conditionalFormatting sqref="D1579">
    <cfRule type="expression" dxfId="30" priority="3116">
      <formula>$L1579=0</formula>
    </cfRule>
  </conditionalFormatting>
  <conditionalFormatting sqref="E1579:G1579">
    <cfRule type="expression" dxfId="30" priority="10374">
      <formula>$L1579=0</formula>
    </cfRule>
  </conditionalFormatting>
  <conditionalFormatting sqref="F1579:G1579">
    <cfRule type="cellIs" dxfId="31" priority="46669" operator="lessThan">
      <formula>0</formula>
    </cfRule>
    <cfRule type="cellIs" dxfId="32" priority="32151" operator="lessThan">
      <formula>0</formula>
    </cfRule>
  </conditionalFormatting>
  <conditionalFormatting sqref="H1579">
    <cfRule type="expression" dxfId="30" priority="3115">
      <formula>$L1579=0</formula>
    </cfRule>
  </conditionalFormatting>
  <conditionalFormatting sqref="I1579:K1579">
    <cfRule type="expression" dxfId="30" priority="10373">
      <formula>$L1579=0</formula>
    </cfRule>
  </conditionalFormatting>
  <conditionalFormatting sqref="J1579:K1579">
    <cfRule type="cellIs" dxfId="31" priority="46668" operator="lessThan">
      <formula>0</formula>
    </cfRule>
    <cfRule type="cellIs" dxfId="32" priority="32150" operator="lessThan">
      <formula>0</formula>
    </cfRule>
  </conditionalFormatting>
  <conditionalFormatting sqref="L1579">
    <cfRule type="expression" dxfId="30" priority="3114">
      <formula>$L1579=0</formula>
    </cfRule>
  </conditionalFormatting>
  <conditionalFormatting sqref="M1579:O1579">
    <cfRule type="expression" dxfId="30" priority="10372">
      <formula>$L1579=0</formula>
    </cfRule>
  </conditionalFormatting>
  <conditionalFormatting sqref="N1579:O1579">
    <cfRule type="cellIs" dxfId="31" priority="46667" operator="lessThan">
      <formula>0</formula>
    </cfRule>
    <cfRule type="cellIs" dxfId="32" priority="32149" operator="lessThan">
      <formula>0</formula>
    </cfRule>
  </conditionalFormatting>
  <conditionalFormatting sqref="P1579">
    <cfRule type="expression" dxfId="30" priority="3113">
      <formula>$L1579=0</formula>
    </cfRule>
  </conditionalFormatting>
  <conditionalFormatting sqref="Q1579:S1579">
    <cfRule type="expression" dxfId="30" priority="10371">
      <formula>$L1579=0</formula>
    </cfRule>
  </conditionalFormatting>
  <conditionalFormatting sqref="R1579:S1579">
    <cfRule type="cellIs" dxfId="31" priority="46666" operator="lessThan">
      <formula>0</formula>
    </cfRule>
    <cfRule type="cellIs" dxfId="32" priority="32148" operator="lessThan">
      <formula>0</formula>
    </cfRule>
  </conditionalFormatting>
  <conditionalFormatting sqref="T1579">
    <cfRule type="expression" dxfId="30" priority="3112">
      <formula>$L1579=0</formula>
    </cfRule>
  </conditionalFormatting>
  <conditionalFormatting sqref="U1579:W1579">
    <cfRule type="expression" dxfId="30" priority="10370">
      <formula>$L1579=0</formula>
    </cfRule>
  </conditionalFormatting>
  <conditionalFormatting sqref="V1579:W1579">
    <cfRule type="cellIs" dxfId="31" priority="46665" operator="lessThan">
      <formula>0</formula>
    </cfRule>
    <cfRule type="cellIs" dxfId="32" priority="32147" operator="lessThan">
      <formula>0</formula>
    </cfRule>
  </conditionalFormatting>
  <conditionalFormatting sqref="X1579">
    <cfRule type="expression" dxfId="30" priority="3111">
      <formula>$L1579=0</formula>
    </cfRule>
  </conditionalFormatting>
  <conditionalFormatting sqref="Y1579:AA1579">
    <cfRule type="expression" dxfId="30" priority="10369">
      <formula>$L1579=0</formula>
    </cfRule>
  </conditionalFormatting>
  <conditionalFormatting sqref="Z1579:AA1579">
    <cfRule type="cellIs" dxfId="31" priority="46664" operator="lessThan">
      <formula>0</formula>
    </cfRule>
    <cfRule type="cellIs" dxfId="32" priority="32146" operator="lessThan">
      <formula>0</formula>
    </cfRule>
  </conditionalFormatting>
  <conditionalFormatting sqref="AB1579">
    <cfRule type="expression" dxfId="30" priority="3110">
      <formula>$L1579=0</formula>
    </cfRule>
  </conditionalFormatting>
  <conditionalFormatting sqref="D1580">
    <cfRule type="expression" dxfId="30" priority="17627">
      <formula>$L1580=0</formula>
    </cfRule>
  </conditionalFormatting>
  <conditionalFormatting sqref="H1580">
    <cfRule type="expression" dxfId="30" priority="17626">
      <formula>$L1580=0</formula>
    </cfRule>
  </conditionalFormatting>
  <conditionalFormatting sqref="L1580">
    <cfRule type="expression" dxfId="30" priority="17625">
      <formula>$L1580=0</formula>
    </cfRule>
  </conditionalFormatting>
  <conditionalFormatting sqref="P1580">
    <cfRule type="expression" dxfId="30" priority="17624">
      <formula>$L1580=0</formula>
    </cfRule>
  </conditionalFormatting>
  <conditionalFormatting sqref="T1580">
    <cfRule type="expression" dxfId="30" priority="17623">
      <formula>$L1580=0</formula>
    </cfRule>
  </conditionalFormatting>
  <conditionalFormatting sqref="X1580">
    <cfRule type="expression" dxfId="30" priority="17622">
      <formula>$L1580=0</formula>
    </cfRule>
  </conditionalFormatting>
  <conditionalFormatting sqref="AB1580">
    <cfRule type="expression" dxfId="30" priority="17621">
      <formula>$L1580=0</formula>
    </cfRule>
  </conditionalFormatting>
  <conditionalFormatting sqref="A1581:C1581">
    <cfRule type="expression" dxfId="30" priority="10368">
      <formula>$L1581=0</formula>
    </cfRule>
  </conditionalFormatting>
  <conditionalFormatting sqref="B1581:C1581">
    <cfRule type="cellIs" dxfId="31" priority="46663" operator="lessThan">
      <formula>0</formula>
    </cfRule>
    <cfRule type="cellIs" dxfId="32" priority="32145" operator="lessThan">
      <formula>0</formula>
    </cfRule>
  </conditionalFormatting>
  <conditionalFormatting sqref="D1581">
    <cfRule type="expression" dxfId="30" priority="3109">
      <formula>$L1581=0</formula>
    </cfRule>
  </conditionalFormatting>
  <conditionalFormatting sqref="E1581:G1581">
    <cfRule type="expression" dxfId="30" priority="10367">
      <formula>$L1581=0</formula>
    </cfRule>
  </conditionalFormatting>
  <conditionalFormatting sqref="F1581:G1581">
    <cfRule type="cellIs" dxfId="31" priority="46662" operator="lessThan">
      <formula>0</formula>
    </cfRule>
    <cfRule type="cellIs" dxfId="32" priority="32144" operator="lessThan">
      <formula>0</formula>
    </cfRule>
  </conditionalFormatting>
  <conditionalFormatting sqref="H1581">
    <cfRule type="expression" dxfId="30" priority="3108">
      <formula>$L1581=0</formula>
    </cfRule>
  </conditionalFormatting>
  <conditionalFormatting sqref="I1581:K1581">
    <cfRule type="expression" dxfId="30" priority="10366">
      <formula>$L1581=0</formula>
    </cfRule>
  </conditionalFormatting>
  <conditionalFormatting sqref="J1581:K1581">
    <cfRule type="cellIs" dxfId="31" priority="46661" operator="lessThan">
      <formula>0</formula>
    </cfRule>
    <cfRule type="cellIs" dxfId="32" priority="32143" operator="lessThan">
      <formula>0</formula>
    </cfRule>
  </conditionalFormatting>
  <conditionalFormatting sqref="L1581">
    <cfRule type="expression" dxfId="30" priority="3107">
      <formula>$L1581=0</formula>
    </cfRule>
  </conditionalFormatting>
  <conditionalFormatting sqref="M1581:O1581">
    <cfRule type="expression" dxfId="30" priority="10365">
      <formula>$L1581=0</formula>
    </cfRule>
  </conditionalFormatting>
  <conditionalFormatting sqref="N1581:O1581">
    <cfRule type="cellIs" dxfId="31" priority="46660" operator="lessThan">
      <formula>0</formula>
    </cfRule>
    <cfRule type="cellIs" dxfId="32" priority="32142" operator="lessThan">
      <formula>0</formula>
    </cfRule>
  </conditionalFormatting>
  <conditionalFormatting sqref="P1581">
    <cfRule type="expression" dxfId="30" priority="3106">
      <formula>$L1581=0</formula>
    </cfRule>
  </conditionalFormatting>
  <conditionalFormatting sqref="Q1581:S1581">
    <cfRule type="expression" dxfId="30" priority="10364">
      <formula>$L1581=0</formula>
    </cfRule>
  </conditionalFormatting>
  <conditionalFormatting sqref="R1581:S1581">
    <cfRule type="cellIs" dxfId="31" priority="46659" operator="lessThan">
      <formula>0</formula>
    </cfRule>
    <cfRule type="cellIs" dxfId="32" priority="32141" operator="lessThan">
      <formula>0</formula>
    </cfRule>
  </conditionalFormatting>
  <conditionalFormatting sqref="T1581">
    <cfRule type="expression" dxfId="30" priority="3105">
      <formula>$L1581=0</formula>
    </cfRule>
  </conditionalFormatting>
  <conditionalFormatting sqref="U1581:W1581">
    <cfRule type="expression" dxfId="30" priority="10363">
      <formula>$L1581=0</formula>
    </cfRule>
  </conditionalFormatting>
  <conditionalFormatting sqref="V1581:W1581">
    <cfRule type="cellIs" dxfId="31" priority="46658" operator="lessThan">
      <formula>0</formula>
    </cfRule>
    <cfRule type="cellIs" dxfId="32" priority="32140" operator="lessThan">
      <formula>0</formula>
    </cfRule>
  </conditionalFormatting>
  <conditionalFormatting sqref="X1581">
    <cfRule type="expression" dxfId="30" priority="3104">
      <formula>$L1581=0</formula>
    </cfRule>
  </conditionalFormatting>
  <conditionalFormatting sqref="Y1581:AA1581">
    <cfRule type="expression" dxfId="30" priority="10362">
      <formula>$L1581=0</formula>
    </cfRule>
  </conditionalFormatting>
  <conditionalFormatting sqref="Z1581:AA1581">
    <cfRule type="cellIs" dxfId="31" priority="46657" operator="lessThan">
      <formula>0</formula>
    </cfRule>
    <cfRule type="cellIs" dxfId="32" priority="32139" operator="lessThan">
      <formula>0</formula>
    </cfRule>
  </conditionalFormatting>
  <conditionalFormatting sqref="AB1581">
    <cfRule type="expression" dxfId="30" priority="3103">
      <formula>$L1581=0</formula>
    </cfRule>
  </conditionalFormatting>
  <conditionalFormatting sqref="D1582">
    <cfRule type="expression" dxfId="30" priority="17620">
      <formula>$L1582=0</formula>
    </cfRule>
  </conditionalFormatting>
  <conditionalFormatting sqref="H1582">
    <cfRule type="expression" dxfId="30" priority="17619">
      <formula>$L1582=0</formula>
    </cfRule>
  </conditionalFormatting>
  <conditionalFormatting sqref="L1582">
    <cfRule type="expression" dxfId="30" priority="17618">
      <formula>$L1582=0</formula>
    </cfRule>
  </conditionalFormatting>
  <conditionalFormatting sqref="P1582">
    <cfRule type="expression" dxfId="30" priority="17617">
      <formula>$L1582=0</formula>
    </cfRule>
  </conditionalFormatting>
  <conditionalFormatting sqref="T1582">
    <cfRule type="expression" dxfId="30" priority="17616">
      <formula>$L1582=0</formula>
    </cfRule>
  </conditionalFormatting>
  <conditionalFormatting sqref="X1582">
    <cfRule type="expression" dxfId="30" priority="17615">
      <formula>$L1582=0</formula>
    </cfRule>
  </conditionalFormatting>
  <conditionalFormatting sqref="AB1582">
    <cfRule type="expression" dxfId="30" priority="17614">
      <formula>$L1582=0</formula>
    </cfRule>
  </conditionalFormatting>
  <conditionalFormatting sqref="A1583:C1583">
    <cfRule type="expression" dxfId="30" priority="10361">
      <formula>$L1583=0</formula>
    </cfRule>
  </conditionalFormatting>
  <conditionalFormatting sqref="B1583:C1583">
    <cfRule type="cellIs" dxfId="31" priority="46656" operator="lessThan">
      <formula>0</formula>
    </cfRule>
    <cfRule type="cellIs" dxfId="32" priority="32138" operator="lessThan">
      <formula>0</formula>
    </cfRule>
  </conditionalFormatting>
  <conditionalFormatting sqref="D1583">
    <cfRule type="expression" dxfId="30" priority="3102">
      <formula>$L1583=0</formula>
    </cfRule>
  </conditionalFormatting>
  <conditionalFormatting sqref="E1583:G1583">
    <cfRule type="expression" dxfId="30" priority="10360">
      <formula>$L1583=0</formula>
    </cfRule>
  </conditionalFormatting>
  <conditionalFormatting sqref="F1583:G1583">
    <cfRule type="cellIs" dxfId="31" priority="46655" operator="lessThan">
      <formula>0</formula>
    </cfRule>
    <cfRule type="cellIs" dxfId="32" priority="32137" operator="lessThan">
      <formula>0</formula>
    </cfRule>
  </conditionalFormatting>
  <conditionalFormatting sqref="H1583">
    <cfRule type="expression" dxfId="30" priority="3101">
      <formula>$L1583=0</formula>
    </cfRule>
  </conditionalFormatting>
  <conditionalFormatting sqref="I1583:K1583">
    <cfRule type="expression" dxfId="30" priority="10359">
      <formula>$L1583=0</formula>
    </cfRule>
  </conditionalFormatting>
  <conditionalFormatting sqref="J1583:K1583">
    <cfRule type="cellIs" dxfId="31" priority="46654" operator="lessThan">
      <formula>0</formula>
    </cfRule>
    <cfRule type="cellIs" dxfId="32" priority="32136" operator="lessThan">
      <formula>0</formula>
    </cfRule>
  </conditionalFormatting>
  <conditionalFormatting sqref="L1583">
    <cfRule type="expression" dxfId="30" priority="3100">
      <formula>$L1583=0</formula>
    </cfRule>
  </conditionalFormatting>
  <conditionalFormatting sqref="M1583:O1583">
    <cfRule type="expression" dxfId="30" priority="10358">
      <formula>$L1583=0</formula>
    </cfRule>
  </conditionalFormatting>
  <conditionalFormatting sqref="N1583:O1583">
    <cfRule type="cellIs" dxfId="31" priority="46653" operator="lessThan">
      <formula>0</formula>
    </cfRule>
    <cfRule type="cellIs" dxfId="32" priority="32135" operator="lessThan">
      <formula>0</formula>
    </cfRule>
  </conditionalFormatting>
  <conditionalFormatting sqref="P1583">
    <cfRule type="expression" dxfId="30" priority="3099">
      <formula>$L1583=0</formula>
    </cfRule>
  </conditionalFormatting>
  <conditionalFormatting sqref="Q1583:S1583">
    <cfRule type="expression" dxfId="30" priority="10357">
      <formula>$L1583=0</formula>
    </cfRule>
  </conditionalFormatting>
  <conditionalFormatting sqref="R1583:S1583">
    <cfRule type="cellIs" dxfId="31" priority="46652" operator="lessThan">
      <formula>0</formula>
    </cfRule>
    <cfRule type="cellIs" dxfId="32" priority="32134" operator="lessThan">
      <formula>0</formula>
    </cfRule>
  </conditionalFormatting>
  <conditionalFormatting sqref="T1583">
    <cfRule type="expression" dxfId="30" priority="3098">
      <formula>$L1583=0</formula>
    </cfRule>
  </conditionalFormatting>
  <conditionalFormatting sqref="U1583:W1583">
    <cfRule type="expression" dxfId="30" priority="10356">
      <formula>$L1583=0</formula>
    </cfRule>
  </conditionalFormatting>
  <conditionalFormatting sqref="V1583:W1583">
    <cfRule type="cellIs" dxfId="31" priority="46651" operator="lessThan">
      <formula>0</formula>
    </cfRule>
    <cfRule type="cellIs" dxfId="32" priority="32133" operator="lessThan">
      <formula>0</formula>
    </cfRule>
  </conditionalFormatting>
  <conditionalFormatting sqref="X1583">
    <cfRule type="expression" dxfId="30" priority="3097">
      <formula>$L1583=0</formula>
    </cfRule>
  </conditionalFormatting>
  <conditionalFormatting sqref="Y1583:AA1583">
    <cfRule type="expression" dxfId="30" priority="10355">
      <formula>$L1583=0</formula>
    </cfRule>
  </conditionalFormatting>
  <conditionalFormatting sqref="Z1583:AA1583">
    <cfRule type="cellIs" dxfId="31" priority="46650" operator="lessThan">
      <formula>0</formula>
    </cfRule>
    <cfRule type="cellIs" dxfId="32" priority="32132" operator="lessThan">
      <formula>0</formula>
    </cfRule>
  </conditionalFormatting>
  <conditionalFormatting sqref="AB1583">
    <cfRule type="expression" dxfId="30" priority="3096">
      <formula>$L1583=0</formula>
    </cfRule>
  </conditionalFormatting>
  <conditionalFormatting sqref="D1584">
    <cfRule type="expression" dxfId="30" priority="17613">
      <formula>$L1584=0</formula>
    </cfRule>
  </conditionalFormatting>
  <conditionalFormatting sqref="H1584">
    <cfRule type="expression" dxfId="30" priority="17612">
      <formula>$L1584=0</formula>
    </cfRule>
  </conditionalFormatting>
  <conditionalFormatting sqref="L1584">
    <cfRule type="expression" dxfId="30" priority="17611">
      <formula>$L1584=0</formula>
    </cfRule>
  </conditionalFormatting>
  <conditionalFormatting sqref="P1584">
    <cfRule type="expression" dxfId="30" priority="17610">
      <formula>$L1584=0</formula>
    </cfRule>
  </conditionalFormatting>
  <conditionalFormatting sqref="T1584">
    <cfRule type="expression" dxfId="30" priority="17609">
      <formula>$L1584=0</formula>
    </cfRule>
  </conditionalFormatting>
  <conditionalFormatting sqref="X1584">
    <cfRule type="expression" dxfId="30" priority="17608">
      <formula>$L1584=0</formula>
    </cfRule>
  </conditionalFormatting>
  <conditionalFormatting sqref="AB1584">
    <cfRule type="expression" dxfId="30" priority="17607">
      <formula>$L1584=0</formula>
    </cfRule>
  </conditionalFormatting>
  <conditionalFormatting sqref="A1585:C1585">
    <cfRule type="expression" dxfId="30" priority="10354">
      <formula>$L1585=0</formula>
    </cfRule>
  </conditionalFormatting>
  <conditionalFormatting sqref="B1585:C1585">
    <cfRule type="cellIs" dxfId="31" priority="46649" operator="lessThan">
      <formula>0</formula>
    </cfRule>
    <cfRule type="cellIs" dxfId="32" priority="32131" operator="lessThan">
      <formula>0</formula>
    </cfRule>
  </conditionalFormatting>
  <conditionalFormatting sqref="D1585">
    <cfRule type="expression" dxfId="30" priority="3095">
      <formula>$L1585=0</formula>
    </cfRule>
  </conditionalFormatting>
  <conditionalFormatting sqref="E1585:G1585">
    <cfRule type="expression" dxfId="30" priority="10353">
      <formula>$L1585=0</formula>
    </cfRule>
  </conditionalFormatting>
  <conditionalFormatting sqref="F1585:G1585">
    <cfRule type="cellIs" dxfId="31" priority="46648" operator="lessThan">
      <formula>0</formula>
    </cfRule>
    <cfRule type="cellIs" dxfId="32" priority="32130" operator="lessThan">
      <formula>0</formula>
    </cfRule>
  </conditionalFormatting>
  <conditionalFormatting sqref="H1585">
    <cfRule type="expression" dxfId="30" priority="3094">
      <formula>$L1585=0</formula>
    </cfRule>
  </conditionalFormatting>
  <conditionalFormatting sqref="I1585:K1585">
    <cfRule type="expression" dxfId="30" priority="10352">
      <formula>$L1585=0</formula>
    </cfRule>
  </conditionalFormatting>
  <conditionalFormatting sqref="J1585:K1585">
    <cfRule type="cellIs" dxfId="31" priority="46647" operator="lessThan">
      <formula>0</formula>
    </cfRule>
    <cfRule type="cellIs" dxfId="32" priority="32129" operator="lessThan">
      <formula>0</formula>
    </cfRule>
  </conditionalFormatting>
  <conditionalFormatting sqref="L1585">
    <cfRule type="expression" dxfId="30" priority="3093">
      <formula>$L1585=0</formula>
    </cfRule>
  </conditionalFormatting>
  <conditionalFormatting sqref="M1585:O1585">
    <cfRule type="expression" dxfId="30" priority="10351">
      <formula>$L1585=0</formula>
    </cfRule>
  </conditionalFormatting>
  <conditionalFormatting sqref="N1585:O1585">
    <cfRule type="cellIs" dxfId="31" priority="46646" operator="lessThan">
      <formula>0</formula>
    </cfRule>
    <cfRule type="cellIs" dxfId="32" priority="32128" operator="lessThan">
      <formula>0</formula>
    </cfRule>
  </conditionalFormatting>
  <conditionalFormatting sqref="P1585">
    <cfRule type="expression" dxfId="30" priority="3092">
      <formula>$L1585=0</formula>
    </cfRule>
  </conditionalFormatting>
  <conditionalFormatting sqref="Q1585:S1585">
    <cfRule type="expression" dxfId="30" priority="10350">
      <formula>$L1585=0</formula>
    </cfRule>
  </conditionalFormatting>
  <conditionalFormatting sqref="R1585:S1585">
    <cfRule type="cellIs" dxfId="31" priority="46645" operator="lessThan">
      <formula>0</formula>
    </cfRule>
    <cfRule type="cellIs" dxfId="32" priority="32127" operator="lessThan">
      <formula>0</formula>
    </cfRule>
  </conditionalFormatting>
  <conditionalFormatting sqref="T1585">
    <cfRule type="expression" dxfId="30" priority="3091">
      <formula>$L1585=0</formula>
    </cfRule>
  </conditionalFormatting>
  <conditionalFormatting sqref="U1585:W1585">
    <cfRule type="expression" dxfId="30" priority="10349">
      <formula>$L1585=0</formula>
    </cfRule>
  </conditionalFormatting>
  <conditionalFormatting sqref="V1585:W1585">
    <cfRule type="cellIs" dxfId="31" priority="46644" operator="lessThan">
      <formula>0</formula>
    </cfRule>
    <cfRule type="cellIs" dxfId="32" priority="32126" operator="lessThan">
      <formula>0</formula>
    </cfRule>
  </conditionalFormatting>
  <conditionalFormatting sqref="X1585">
    <cfRule type="expression" dxfId="30" priority="3090">
      <formula>$L1585=0</formula>
    </cfRule>
  </conditionalFormatting>
  <conditionalFormatting sqref="Y1585:AA1585">
    <cfRule type="expression" dxfId="30" priority="10348">
      <formula>$L1585=0</formula>
    </cfRule>
  </conditionalFormatting>
  <conditionalFormatting sqref="Z1585:AA1585">
    <cfRule type="cellIs" dxfId="31" priority="46643" operator="lessThan">
      <formula>0</formula>
    </cfRule>
    <cfRule type="cellIs" dxfId="32" priority="32125" operator="lessThan">
      <formula>0</formula>
    </cfRule>
  </conditionalFormatting>
  <conditionalFormatting sqref="AB1585">
    <cfRule type="expression" dxfId="30" priority="3089">
      <formula>$L1585=0</formula>
    </cfRule>
  </conditionalFormatting>
  <conditionalFormatting sqref="D1586">
    <cfRule type="expression" dxfId="30" priority="17606">
      <formula>$L1586=0</formula>
    </cfRule>
  </conditionalFormatting>
  <conditionalFormatting sqref="H1586">
    <cfRule type="expression" dxfId="30" priority="17605">
      <formula>$L1586=0</formula>
    </cfRule>
  </conditionalFormatting>
  <conditionalFormatting sqref="L1586">
    <cfRule type="expression" dxfId="30" priority="17604">
      <formula>$L1586=0</formula>
    </cfRule>
  </conditionalFormatting>
  <conditionalFormatting sqref="P1586">
    <cfRule type="expression" dxfId="30" priority="17603">
      <formula>$L1586=0</formula>
    </cfRule>
  </conditionalFormatting>
  <conditionalFormatting sqref="T1586">
    <cfRule type="expression" dxfId="30" priority="17602">
      <formula>$L1586=0</formula>
    </cfRule>
  </conditionalFormatting>
  <conditionalFormatting sqref="X1586">
    <cfRule type="expression" dxfId="30" priority="17601">
      <formula>$L1586=0</formula>
    </cfRule>
  </conditionalFormatting>
  <conditionalFormatting sqref="AB1586">
    <cfRule type="expression" dxfId="30" priority="17600">
      <formula>$L1586=0</formula>
    </cfRule>
  </conditionalFormatting>
  <conditionalFormatting sqref="A1587:C1587">
    <cfRule type="expression" dxfId="30" priority="10347">
      <formula>$L1587=0</formula>
    </cfRule>
  </conditionalFormatting>
  <conditionalFormatting sqref="B1587:C1587">
    <cfRule type="cellIs" dxfId="31" priority="46642" operator="lessThan">
      <formula>0</formula>
    </cfRule>
    <cfRule type="cellIs" dxfId="32" priority="32124" operator="lessThan">
      <formula>0</formula>
    </cfRule>
  </conditionalFormatting>
  <conditionalFormatting sqref="D1587">
    <cfRule type="expression" dxfId="30" priority="3088">
      <formula>$L1587=0</formula>
    </cfRule>
  </conditionalFormatting>
  <conditionalFormatting sqref="E1587:G1587">
    <cfRule type="expression" dxfId="30" priority="10346">
      <formula>$L1587=0</formula>
    </cfRule>
  </conditionalFormatting>
  <conditionalFormatting sqref="F1587:G1587">
    <cfRule type="cellIs" dxfId="31" priority="46641" operator="lessThan">
      <formula>0</formula>
    </cfRule>
    <cfRule type="cellIs" dxfId="32" priority="32123" operator="lessThan">
      <formula>0</formula>
    </cfRule>
  </conditionalFormatting>
  <conditionalFormatting sqref="H1587">
    <cfRule type="expression" dxfId="30" priority="3087">
      <formula>$L1587=0</formula>
    </cfRule>
  </conditionalFormatting>
  <conditionalFormatting sqref="I1587:K1587">
    <cfRule type="expression" dxfId="30" priority="10345">
      <formula>$L1587=0</formula>
    </cfRule>
  </conditionalFormatting>
  <conditionalFormatting sqref="J1587:K1587">
    <cfRule type="cellIs" dxfId="31" priority="46640" operator="lessThan">
      <formula>0</formula>
    </cfRule>
    <cfRule type="cellIs" dxfId="32" priority="32122" operator="lessThan">
      <formula>0</formula>
    </cfRule>
  </conditionalFormatting>
  <conditionalFormatting sqref="L1587">
    <cfRule type="expression" dxfId="30" priority="3086">
      <formula>$L1587=0</formula>
    </cfRule>
  </conditionalFormatting>
  <conditionalFormatting sqref="M1587:O1587">
    <cfRule type="expression" dxfId="30" priority="10344">
      <formula>$L1587=0</formula>
    </cfRule>
  </conditionalFormatting>
  <conditionalFormatting sqref="N1587:O1587">
    <cfRule type="cellIs" dxfId="31" priority="46639" operator="lessThan">
      <formula>0</formula>
    </cfRule>
    <cfRule type="cellIs" dxfId="32" priority="32121" operator="lessThan">
      <formula>0</formula>
    </cfRule>
  </conditionalFormatting>
  <conditionalFormatting sqref="P1587">
    <cfRule type="expression" dxfId="30" priority="3085">
      <formula>$L1587=0</formula>
    </cfRule>
  </conditionalFormatting>
  <conditionalFormatting sqref="Q1587:S1587">
    <cfRule type="expression" dxfId="30" priority="10343">
      <formula>$L1587=0</formula>
    </cfRule>
  </conditionalFormatting>
  <conditionalFormatting sqref="R1587:S1587">
    <cfRule type="cellIs" dxfId="31" priority="46638" operator="lessThan">
      <formula>0</formula>
    </cfRule>
    <cfRule type="cellIs" dxfId="32" priority="32120" operator="lessThan">
      <formula>0</formula>
    </cfRule>
  </conditionalFormatting>
  <conditionalFormatting sqref="T1587">
    <cfRule type="expression" dxfId="30" priority="3084">
      <formula>$L1587=0</formula>
    </cfRule>
  </conditionalFormatting>
  <conditionalFormatting sqref="U1587:W1587">
    <cfRule type="expression" dxfId="30" priority="10342">
      <formula>$L1587=0</formula>
    </cfRule>
  </conditionalFormatting>
  <conditionalFormatting sqref="V1587:W1587">
    <cfRule type="cellIs" dxfId="31" priority="46637" operator="lessThan">
      <formula>0</formula>
    </cfRule>
    <cfRule type="cellIs" dxfId="32" priority="32119" operator="lessThan">
      <formula>0</formula>
    </cfRule>
  </conditionalFormatting>
  <conditionalFormatting sqref="X1587">
    <cfRule type="expression" dxfId="30" priority="3083">
      <formula>$L1587=0</formula>
    </cfRule>
  </conditionalFormatting>
  <conditionalFormatting sqref="Y1587:AA1587">
    <cfRule type="expression" dxfId="30" priority="10341">
      <formula>$L1587=0</formula>
    </cfRule>
  </conditionalFormatting>
  <conditionalFormatting sqref="Z1587:AA1587">
    <cfRule type="cellIs" dxfId="31" priority="46636" operator="lessThan">
      <formula>0</formula>
    </cfRule>
    <cfRule type="cellIs" dxfId="32" priority="32118" operator="lessThan">
      <formula>0</formula>
    </cfRule>
  </conditionalFormatting>
  <conditionalFormatting sqref="AB1587">
    <cfRule type="expression" dxfId="30" priority="3082">
      <formula>$L1587=0</formula>
    </cfRule>
  </conditionalFormatting>
  <conditionalFormatting sqref="D1588">
    <cfRule type="expression" dxfId="30" priority="17599">
      <formula>$L1588=0</formula>
    </cfRule>
  </conditionalFormatting>
  <conditionalFormatting sqref="H1588">
    <cfRule type="expression" dxfId="30" priority="17598">
      <formula>$L1588=0</formula>
    </cfRule>
  </conditionalFormatting>
  <conditionalFormatting sqref="L1588">
    <cfRule type="expression" dxfId="30" priority="17597">
      <formula>$L1588=0</formula>
    </cfRule>
  </conditionalFormatting>
  <conditionalFormatting sqref="P1588">
    <cfRule type="expression" dxfId="30" priority="17596">
      <formula>$L1588=0</formula>
    </cfRule>
  </conditionalFormatting>
  <conditionalFormatting sqref="T1588">
    <cfRule type="expression" dxfId="30" priority="17595">
      <formula>$L1588=0</formula>
    </cfRule>
  </conditionalFormatting>
  <conditionalFormatting sqref="X1588">
    <cfRule type="expression" dxfId="30" priority="17594">
      <formula>$L1588=0</formula>
    </cfRule>
  </conditionalFormatting>
  <conditionalFormatting sqref="AB1588">
    <cfRule type="expression" dxfId="30" priority="17593">
      <formula>$L1588=0</formula>
    </cfRule>
  </conditionalFormatting>
  <conditionalFormatting sqref="A1589:C1589">
    <cfRule type="expression" dxfId="30" priority="10340">
      <formula>$L1589=0</formula>
    </cfRule>
  </conditionalFormatting>
  <conditionalFormatting sqref="B1589:C1589">
    <cfRule type="cellIs" dxfId="31" priority="46635" operator="lessThan">
      <formula>0</formula>
    </cfRule>
    <cfRule type="cellIs" dxfId="32" priority="32117" operator="lessThan">
      <formula>0</formula>
    </cfRule>
  </conditionalFormatting>
  <conditionalFormatting sqref="D1589">
    <cfRule type="expression" dxfId="30" priority="3081">
      <formula>$L1589=0</formula>
    </cfRule>
  </conditionalFormatting>
  <conditionalFormatting sqref="E1589:G1589">
    <cfRule type="expression" dxfId="30" priority="10339">
      <formula>$L1589=0</formula>
    </cfRule>
  </conditionalFormatting>
  <conditionalFormatting sqref="F1589:G1589">
    <cfRule type="cellIs" dxfId="31" priority="46634" operator="lessThan">
      <formula>0</formula>
    </cfRule>
    <cfRule type="cellIs" dxfId="32" priority="32116" operator="lessThan">
      <formula>0</formula>
    </cfRule>
  </conditionalFormatting>
  <conditionalFormatting sqref="H1589">
    <cfRule type="expression" dxfId="30" priority="3080">
      <formula>$L1589=0</formula>
    </cfRule>
  </conditionalFormatting>
  <conditionalFormatting sqref="I1589:K1589">
    <cfRule type="expression" dxfId="30" priority="10338">
      <formula>$L1589=0</formula>
    </cfRule>
  </conditionalFormatting>
  <conditionalFormatting sqref="J1589:K1589">
    <cfRule type="cellIs" dxfId="31" priority="46633" operator="lessThan">
      <formula>0</formula>
    </cfRule>
    <cfRule type="cellIs" dxfId="32" priority="32115" operator="lessThan">
      <formula>0</formula>
    </cfRule>
  </conditionalFormatting>
  <conditionalFormatting sqref="L1589">
    <cfRule type="expression" dxfId="30" priority="3079">
      <formula>$L1589=0</formula>
    </cfRule>
  </conditionalFormatting>
  <conditionalFormatting sqref="M1589:O1589">
    <cfRule type="expression" dxfId="30" priority="10337">
      <formula>$L1589=0</formula>
    </cfRule>
  </conditionalFormatting>
  <conditionalFormatting sqref="N1589:O1589">
    <cfRule type="cellIs" dxfId="31" priority="46632" operator="lessThan">
      <formula>0</formula>
    </cfRule>
    <cfRule type="cellIs" dxfId="32" priority="32114" operator="lessThan">
      <formula>0</formula>
    </cfRule>
  </conditionalFormatting>
  <conditionalFormatting sqref="P1589">
    <cfRule type="expression" dxfId="30" priority="3078">
      <formula>$L1589=0</formula>
    </cfRule>
  </conditionalFormatting>
  <conditionalFormatting sqref="Q1589:S1589">
    <cfRule type="expression" dxfId="30" priority="10336">
      <formula>$L1589=0</formula>
    </cfRule>
  </conditionalFormatting>
  <conditionalFormatting sqref="R1589:S1589">
    <cfRule type="cellIs" dxfId="31" priority="46631" operator="lessThan">
      <formula>0</formula>
    </cfRule>
    <cfRule type="cellIs" dxfId="32" priority="32113" operator="lessThan">
      <formula>0</formula>
    </cfRule>
  </conditionalFormatting>
  <conditionalFormatting sqref="T1589">
    <cfRule type="expression" dxfId="30" priority="3077">
      <formula>$L1589=0</formula>
    </cfRule>
  </conditionalFormatting>
  <conditionalFormatting sqref="U1589:W1589">
    <cfRule type="expression" dxfId="30" priority="10335">
      <formula>$L1589=0</formula>
    </cfRule>
  </conditionalFormatting>
  <conditionalFormatting sqref="V1589:W1589">
    <cfRule type="cellIs" dxfId="31" priority="46630" operator="lessThan">
      <formula>0</formula>
    </cfRule>
    <cfRule type="cellIs" dxfId="32" priority="32112" operator="lessThan">
      <formula>0</formula>
    </cfRule>
  </conditionalFormatting>
  <conditionalFormatting sqref="X1589">
    <cfRule type="expression" dxfId="30" priority="3076">
      <formula>$L1589=0</formula>
    </cfRule>
  </conditionalFormatting>
  <conditionalFormatting sqref="Y1589:AA1589">
    <cfRule type="expression" dxfId="30" priority="10334">
      <formula>$L1589=0</formula>
    </cfRule>
  </conditionalFormatting>
  <conditionalFormatting sqref="Z1589:AA1589">
    <cfRule type="cellIs" dxfId="31" priority="46629" operator="lessThan">
      <formula>0</formula>
    </cfRule>
    <cfRule type="cellIs" dxfId="32" priority="32111" operator="lessThan">
      <formula>0</formula>
    </cfRule>
  </conditionalFormatting>
  <conditionalFormatting sqref="AB1589">
    <cfRule type="expression" dxfId="30" priority="3075">
      <formula>$L1589=0</formula>
    </cfRule>
  </conditionalFormatting>
  <conditionalFormatting sqref="D1590">
    <cfRule type="expression" dxfId="30" priority="17592">
      <formula>$L1590=0</formula>
    </cfRule>
  </conditionalFormatting>
  <conditionalFormatting sqref="H1590">
    <cfRule type="expression" dxfId="30" priority="17591">
      <formula>$L1590=0</formula>
    </cfRule>
  </conditionalFormatting>
  <conditionalFormatting sqref="L1590">
    <cfRule type="expression" dxfId="30" priority="17590">
      <formula>$L1590=0</formula>
    </cfRule>
  </conditionalFormatting>
  <conditionalFormatting sqref="P1590">
    <cfRule type="expression" dxfId="30" priority="17589">
      <formula>$L1590=0</formula>
    </cfRule>
  </conditionalFormatting>
  <conditionalFormatting sqref="T1590">
    <cfRule type="expression" dxfId="30" priority="17588">
      <formula>$L1590=0</formula>
    </cfRule>
  </conditionalFormatting>
  <conditionalFormatting sqref="X1590">
    <cfRule type="expression" dxfId="30" priority="17587">
      <formula>$L1590=0</formula>
    </cfRule>
  </conditionalFormatting>
  <conditionalFormatting sqref="AB1590">
    <cfRule type="expression" dxfId="30" priority="17586">
      <formula>$L1590=0</formula>
    </cfRule>
  </conditionalFormatting>
  <conditionalFormatting sqref="A1591:C1591">
    <cfRule type="expression" dxfId="30" priority="10333">
      <formula>$L1591=0</formula>
    </cfRule>
  </conditionalFormatting>
  <conditionalFormatting sqref="B1591:C1591">
    <cfRule type="cellIs" dxfId="31" priority="46628" operator="lessThan">
      <formula>0</formula>
    </cfRule>
    <cfRule type="cellIs" dxfId="32" priority="32110" operator="lessThan">
      <formula>0</formula>
    </cfRule>
  </conditionalFormatting>
  <conditionalFormatting sqref="D1591">
    <cfRule type="expression" dxfId="30" priority="3074">
      <formula>$L1591=0</formula>
    </cfRule>
  </conditionalFormatting>
  <conditionalFormatting sqref="E1591:G1591">
    <cfRule type="expression" dxfId="30" priority="10332">
      <formula>$L1591=0</formula>
    </cfRule>
  </conditionalFormatting>
  <conditionalFormatting sqref="F1591:G1591">
    <cfRule type="cellIs" dxfId="31" priority="46627" operator="lessThan">
      <formula>0</formula>
    </cfRule>
    <cfRule type="cellIs" dxfId="32" priority="32109" operator="lessThan">
      <formula>0</formula>
    </cfRule>
  </conditionalFormatting>
  <conditionalFormatting sqref="H1591">
    <cfRule type="expression" dxfId="30" priority="3073">
      <formula>$L1591=0</formula>
    </cfRule>
  </conditionalFormatting>
  <conditionalFormatting sqref="I1591:K1591">
    <cfRule type="expression" dxfId="30" priority="10331">
      <formula>$L1591=0</formula>
    </cfRule>
  </conditionalFormatting>
  <conditionalFormatting sqref="J1591:K1591">
    <cfRule type="cellIs" dxfId="31" priority="46626" operator="lessThan">
      <formula>0</formula>
    </cfRule>
    <cfRule type="cellIs" dxfId="32" priority="32108" operator="lessThan">
      <formula>0</formula>
    </cfRule>
  </conditionalFormatting>
  <conditionalFormatting sqref="L1591">
    <cfRule type="expression" dxfId="30" priority="3072">
      <formula>$L1591=0</formula>
    </cfRule>
  </conditionalFormatting>
  <conditionalFormatting sqref="M1591:O1591">
    <cfRule type="expression" dxfId="30" priority="10330">
      <formula>$L1591=0</formula>
    </cfRule>
  </conditionalFormatting>
  <conditionalFormatting sqref="N1591:O1591">
    <cfRule type="cellIs" dxfId="31" priority="46625" operator="lessThan">
      <formula>0</formula>
    </cfRule>
    <cfRule type="cellIs" dxfId="32" priority="32107" operator="lessThan">
      <formula>0</formula>
    </cfRule>
  </conditionalFormatting>
  <conditionalFormatting sqref="P1591">
    <cfRule type="expression" dxfId="30" priority="3071">
      <formula>$L1591=0</formula>
    </cfRule>
  </conditionalFormatting>
  <conditionalFormatting sqref="Q1591:S1591">
    <cfRule type="expression" dxfId="30" priority="10329">
      <formula>$L1591=0</formula>
    </cfRule>
  </conditionalFormatting>
  <conditionalFormatting sqref="R1591:S1591">
    <cfRule type="cellIs" dxfId="31" priority="46624" operator="lessThan">
      <formula>0</formula>
    </cfRule>
    <cfRule type="cellIs" dxfId="32" priority="32106" operator="lessThan">
      <formula>0</formula>
    </cfRule>
  </conditionalFormatting>
  <conditionalFormatting sqref="T1591">
    <cfRule type="expression" dxfId="30" priority="3070">
      <formula>$L1591=0</formula>
    </cfRule>
  </conditionalFormatting>
  <conditionalFormatting sqref="U1591:W1591">
    <cfRule type="expression" dxfId="30" priority="10328">
      <formula>$L1591=0</formula>
    </cfRule>
  </conditionalFormatting>
  <conditionalFormatting sqref="V1591:W1591">
    <cfRule type="cellIs" dxfId="31" priority="46623" operator="lessThan">
      <formula>0</formula>
    </cfRule>
    <cfRule type="cellIs" dxfId="32" priority="32105" operator="lessThan">
      <formula>0</formula>
    </cfRule>
  </conditionalFormatting>
  <conditionalFormatting sqref="X1591">
    <cfRule type="expression" dxfId="30" priority="3069">
      <formula>$L1591=0</formula>
    </cfRule>
  </conditionalFormatting>
  <conditionalFormatting sqref="Y1591:AA1591">
    <cfRule type="expression" dxfId="30" priority="10327">
      <formula>$L1591=0</formula>
    </cfRule>
  </conditionalFormatting>
  <conditionalFormatting sqref="Z1591:AA1591">
    <cfRule type="cellIs" dxfId="31" priority="46622" operator="lessThan">
      <formula>0</formula>
    </cfRule>
    <cfRule type="cellIs" dxfId="32" priority="32104" operator="lessThan">
      <formula>0</formula>
    </cfRule>
  </conditionalFormatting>
  <conditionalFormatting sqref="AB1591">
    <cfRule type="expression" dxfId="30" priority="3068">
      <formula>$L1591=0</formula>
    </cfRule>
  </conditionalFormatting>
  <conditionalFormatting sqref="D1592">
    <cfRule type="expression" dxfId="30" priority="17585">
      <formula>$L1592=0</formula>
    </cfRule>
  </conditionalFormatting>
  <conditionalFormatting sqref="H1592">
    <cfRule type="expression" dxfId="30" priority="17584">
      <formula>$L1592=0</formula>
    </cfRule>
  </conditionalFormatting>
  <conditionalFormatting sqref="L1592">
    <cfRule type="expression" dxfId="30" priority="17583">
      <formula>$L1592=0</formula>
    </cfRule>
  </conditionalFormatting>
  <conditionalFormatting sqref="P1592">
    <cfRule type="expression" dxfId="30" priority="17582">
      <formula>$L1592=0</formula>
    </cfRule>
  </conditionalFormatting>
  <conditionalFormatting sqref="T1592">
    <cfRule type="expression" dxfId="30" priority="17581">
      <formula>$L1592=0</formula>
    </cfRule>
  </conditionalFormatting>
  <conditionalFormatting sqref="X1592">
    <cfRule type="expression" dxfId="30" priority="17580">
      <formula>$L1592=0</formula>
    </cfRule>
  </conditionalFormatting>
  <conditionalFormatting sqref="AB1592">
    <cfRule type="expression" dxfId="30" priority="17579">
      <formula>$L1592=0</formula>
    </cfRule>
  </conditionalFormatting>
  <conditionalFormatting sqref="A1593:C1593">
    <cfRule type="expression" dxfId="30" priority="10326">
      <formula>$L1593=0</formula>
    </cfRule>
  </conditionalFormatting>
  <conditionalFormatting sqref="B1593:C1593">
    <cfRule type="cellIs" dxfId="31" priority="46621" operator="lessThan">
      <formula>0</formula>
    </cfRule>
    <cfRule type="cellIs" dxfId="32" priority="32103" operator="lessThan">
      <formula>0</formula>
    </cfRule>
  </conditionalFormatting>
  <conditionalFormatting sqref="D1593">
    <cfRule type="expression" dxfId="30" priority="3067">
      <formula>$L1593=0</formula>
    </cfRule>
  </conditionalFormatting>
  <conditionalFormatting sqref="E1593:G1593">
    <cfRule type="expression" dxfId="30" priority="10325">
      <formula>$L1593=0</formula>
    </cfRule>
  </conditionalFormatting>
  <conditionalFormatting sqref="F1593:G1593">
    <cfRule type="cellIs" dxfId="31" priority="46620" operator="lessThan">
      <formula>0</formula>
    </cfRule>
    <cfRule type="cellIs" dxfId="32" priority="32102" operator="lessThan">
      <formula>0</formula>
    </cfRule>
  </conditionalFormatting>
  <conditionalFormatting sqref="H1593">
    <cfRule type="expression" dxfId="30" priority="3066">
      <formula>$L1593=0</formula>
    </cfRule>
  </conditionalFormatting>
  <conditionalFormatting sqref="I1593:K1593">
    <cfRule type="expression" dxfId="30" priority="10324">
      <formula>$L1593=0</formula>
    </cfRule>
  </conditionalFormatting>
  <conditionalFormatting sqref="J1593:K1593">
    <cfRule type="cellIs" dxfId="31" priority="46619" operator="lessThan">
      <formula>0</formula>
    </cfRule>
    <cfRule type="cellIs" dxfId="32" priority="32101" operator="lessThan">
      <formula>0</formula>
    </cfRule>
  </conditionalFormatting>
  <conditionalFormatting sqref="L1593">
    <cfRule type="expression" dxfId="30" priority="3065">
      <formula>$L1593=0</formula>
    </cfRule>
  </conditionalFormatting>
  <conditionalFormatting sqref="M1593:O1593">
    <cfRule type="expression" dxfId="30" priority="10323">
      <formula>$L1593=0</formula>
    </cfRule>
  </conditionalFormatting>
  <conditionalFormatting sqref="N1593:O1593">
    <cfRule type="cellIs" dxfId="31" priority="46618" operator="lessThan">
      <formula>0</formula>
    </cfRule>
    <cfRule type="cellIs" dxfId="32" priority="32100" operator="lessThan">
      <formula>0</formula>
    </cfRule>
  </conditionalFormatting>
  <conditionalFormatting sqref="P1593">
    <cfRule type="expression" dxfId="30" priority="3064">
      <formula>$L1593=0</formula>
    </cfRule>
  </conditionalFormatting>
  <conditionalFormatting sqref="Q1593:S1593">
    <cfRule type="expression" dxfId="30" priority="10322">
      <formula>$L1593=0</formula>
    </cfRule>
  </conditionalFormatting>
  <conditionalFormatting sqref="R1593:S1593">
    <cfRule type="cellIs" dxfId="31" priority="46617" operator="lessThan">
      <formula>0</formula>
    </cfRule>
    <cfRule type="cellIs" dxfId="32" priority="32099" operator="lessThan">
      <formula>0</formula>
    </cfRule>
  </conditionalFormatting>
  <conditionalFormatting sqref="T1593">
    <cfRule type="expression" dxfId="30" priority="3063">
      <formula>$L1593=0</formula>
    </cfRule>
  </conditionalFormatting>
  <conditionalFormatting sqref="U1593:W1593">
    <cfRule type="expression" dxfId="30" priority="10321">
      <formula>$L1593=0</formula>
    </cfRule>
  </conditionalFormatting>
  <conditionalFormatting sqref="V1593:W1593">
    <cfRule type="cellIs" dxfId="31" priority="46616" operator="lessThan">
      <formula>0</formula>
    </cfRule>
    <cfRule type="cellIs" dxfId="32" priority="32098" operator="lessThan">
      <formula>0</formula>
    </cfRule>
  </conditionalFormatting>
  <conditionalFormatting sqref="X1593">
    <cfRule type="expression" dxfId="30" priority="3062">
      <formula>$L1593=0</formula>
    </cfRule>
  </conditionalFormatting>
  <conditionalFormatting sqref="Y1593:AA1593">
    <cfRule type="expression" dxfId="30" priority="10320">
      <formula>$L1593=0</formula>
    </cfRule>
  </conditionalFormatting>
  <conditionalFormatting sqref="Z1593:AA1593">
    <cfRule type="cellIs" dxfId="31" priority="46615" operator="lessThan">
      <formula>0</formula>
    </cfRule>
    <cfRule type="cellIs" dxfId="32" priority="32097" operator="lessThan">
      <formula>0</formula>
    </cfRule>
  </conditionalFormatting>
  <conditionalFormatting sqref="AB1593">
    <cfRule type="expression" dxfId="30" priority="3061">
      <formula>$L1593=0</formula>
    </cfRule>
  </conditionalFormatting>
  <conditionalFormatting sqref="D1594">
    <cfRule type="expression" dxfId="30" priority="17578">
      <formula>$L1594=0</formula>
    </cfRule>
  </conditionalFormatting>
  <conditionalFormatting sqref="H1594">
    <cfRule type="expression" dxfId="30" priority="17577">
      <formula>$L1594=0</formula>
    </cfRule>
  </conditionalFormatting>
  <conditionalFormatting sqref="L1594">
    <cfRule type="expression" dxfId="30" priority="17576">
      <formula>$L1594=0</formula>
    </cfRule>
  </conditionalFormatting>
  <conditionalFormatting sqref="P1594">
    <cfRule type="expression" dxfId="30" priority="17575">
      <formula>$L1594=0</formula>
    </cfRule>
  </conditionalFormatting>
  <conditionalFormatting sqref="T1594">
    <cfRule type="expression" dxfId="30" priority="17574">
      <formula>$L1594=0</formula>
    </cfRule>
  </conditionalFormatting>
  <conditionalFormatting sqref="X1594">
    <cfRule type="expression" dxfId="30" priority="17573">
      <formula>$L1594=0</formula>
    </cfRule>
  </conditionalFormatting>
  <conditionalFormatting sqref="AB1594">
    <cfRule type="expression" dxfId="30" priority="17572">
      <formula>$L1594=0</formula>
    </cfRule>
  </conditionalFormatting>
  <conditionalFormatting sqref="A1595:C1595">
    <cfRule type="expression" dxfId="30" priority="10319">
      <formula>$L1595=0</formula>
    </cfRule>
  </conditionalFormatting>
  <conditionalFormatting sqref="B1595:C1595">
    <cfRule type="cellIs" dxfId="31" priority="46614" operator="lessThan">
      <formula>0</formula>
    </cfRule>
    <cfRule type="cellIs" dxfId="32" priority="32096" operator="lessThan">
      <formula>0</formula>
    </cfRule>
  </conditionalFormatting>
  <conditionalFormatting sqref="D1595">
    <cfRule type="expression" dxfId="30" priority="3060">
      <formula>$L1595=0</formula>
    </cfRule>
  </conditionalFormatting>
  <conditionalFormatting sqref="E1595:G1595">
    <cfRule type="expression" dxfId="30" priority="10318">
      <formula>$L1595=0</formula>
    </cfRule>
  </conditionalFormatting>
  <conditionalFormatting sqref="F1595:G1595">
    <cfRule type="cellIs" dxfId="31" priority="46613" operator="lessThan">
      <formula>0</formula>
    </cfRule>
    <cfRule type="cellIs" dxfId="32" priority="32095" operator="lessThan">
      <formula>0</formula>
    </cfRule>
  </conditionalFormatting>
  <conditionalFormatting sqref="H1595">
    <cfRule type="expression" dxfId="30" priority="3059">
      <formula>$L1595=0</formula>
    </cfRule>
  </conditionalFormatting>
  <conditionalFormatting sqref="I1595:K1595">
    <cfRule type="expression" dxfId="30" priority="10317">
      <formula>$L1595=0</formula>
    </cfRule>
  </conditionalFormatting>
  <conditionalFormatting sqref="J1595:K1595">
    <cfRule type="cellIs" dxfId="31" priority="46612" operator="lessThan">
      <formula>0</formula>
    </cfRule>
    <cfRule type="cellIs" dxfId="32" priority="32094" operator="lessThan">
      <formula>0</formula>
    </cfRule>
  </conditionalFormatting>
  <conditionalFormatting sqref="L1595">
    <cfRule type="expression" dxfId="30" priority="3058">
      <formula>$L1595=0</formula>
    </cfRule>
  </conditionalFormatting>
  <conditionalFormatting sqref="M1595:O1595">
    <cfRule type="expression" dxfId="30" priority="10316">
      <formula>$L1595=0</formula>
    </cfRule>
  </conditionalFormatting>
  <conditionalFormatting sqref="N1595:O1595">
    <cfRule type="cellIs" dxfId="31" priority="46611" operator="lessThan">
      <formula>0</formula>
    </cfRule>
    <cfRule type="cellIs" dxfId="32" priority="32093" operator="lessThan">
      <formula>0</formula>
    </cfRule>
  </conditionalFormatting>
  <conditionalFormatting sqref="P1595">
    <cfRule type="expression" dxfId="30" priority="3057">
      <formula>$L1595=0</formula>
    </cfRule>
  </conditionalFormatting>
  <conditionalFormatting sqref="Q1595:S1595">
    <cfRule type="expression" dxfId="30" priority="10315">
      <formula>$L1595=0</formula>
    </cfRule>
  </conditionalFormatting>
  <conditionalFormatting sqref="R1595:S1595">
    <cfRule type="cellIs" dxfId="31" priority="46610" operator="lessThan">
      <formula>0</formula>
    </cfRule>
    <cfRule type="cellIs" dxfId="32" priority="32092" operator="lessThan">
      <formula>0</formula>
    </cfRule>
  </conditionalFormatting>
  <conditionalFormatting sqref="T1595">
    <cfRule type="expression" dxfId="30" priority="3056">
      <formula>$L1595=0</formula>
    </cfRule>
  </conditionalFormatting>
  <conditionalFormatting sqref="U1595:W1595">
    <cfRule type="expression" dxfId="30" priority="10314">
      <formula>$L1595=0</formula>
    </cfRule>
  </conditionalFormatting>
  <conditionalFormatting sqref="V1595:W1595">
    <cfRule type="cellIs" dxfId="31" priority="46609" operator="lessThan">
      <formula>0</formula>
    </cfRule>
    <cfRule type="cellIs" dxfId="32" priority="32091" operator="lessThan">
      <formula>0</formula>
    </cfRule>
  </conditionalFormatting>
  <conditionalFormatting sqref="X1595">
    <cfRule type="expression" dxfId="30" priority="3055">
      <formula>$L1595=0</formula>
    </cfRule>
  </conditionalFormatting>
  <conditionalFormatting sqref="Y1595:AA1595">
    <cfRule type="expression" dxfId="30" priority="10313">
      <formula>$L1595=0</formula>
    </cfRule>
  </conditionalFormatting>
  <conditionalFormatting sqref="Z1595:AA1595">
    <cfRule type="cellIs" dxfId="31" priority="46608" operator="lessThan">
      <formula>0</formula>
    </cfRule>
    <cfRule type="cellIs" dxfId="32" priority="32090" operator="lessThan">
      <formula>0</formula>
    </cfRule>
  </conditionalFormatting>
  <conditionalFormatting sqref="AB1595">
    <cfRule type="expression" dxfId="30" priority="3054">
      <formula>$L1595=0</formula>
    </cfRule>
  </conditionalFormatting>
  <conditionalFormatting sqref="D1596">
    <cfRule type="expression" dxfId="30" priority="17571">
      <formula>$L1596=0</formula>
    </cfRule>
  </conditionalFormatting>
  <conditionalFormatting sqref="H1596">
    <cfRule type="expression" dxfId="30" priority="17570">
      <formula>$L1596=0</formula>
    </cfRule>
  </conditionalFormatting>
  <conditionalFormatting sqref="L1596">
    <cfRule type="expression" dxfId="30" priority="17569">
      <formula>$L1596=0</formula>
    </cfRule>
  </conditionalFormatting>
  <conditionalFormatting sqref="P1596">
    <cfRule type="expression" dxfId="30" priority="17568">
      <formula>$L1596=0</formula>
    </cfRule>
  </conditionalFormatting>
  <conditionalFormatting sqref="T1596">
    <cfRule type="expression" dxfId="30" priority="17567">
      <formula>$L1596=0</formula>
    </cfRule>
  </conditionalFormatting>
  <conditionalFormatting sqref="X1596">
    <cfRule type="expression" dxfId="30" priority="17566">
      <formula>$L1596=0</formula>
    </cfRule>
  </conditionalFormatting>
  <conditionalFormatting sqref="AB1596">
    <cfRule type="expression" dxfId="30" priority="17565">
      <formula>$L1596=0</formula>
    </cfRule>
  </conditionalFormatting>
  <conditionalFormatting sqref="A1597:C1597">
    <cfRule type="expression" dxfId="30" priority="10312">
      <formula>$L1597=0</formula>
    </cfRule>
  </conditionalFormatting>
  <conditionalFormatting sqref="B1597:C1597">
    <cfRule type="cellIs" dxfId="31" priority="46607" operator="lessThan">
      <formula>0</formula>
    </cfRule>
    <cfRule type="cellIs" dxfId="32" priority="32089" operator="lessThan">
      <formula>0</formula>
    </cfRule>
  </conditionalFormatting>
  <conditionalFormatting sqref="D1597">
    <cfRule type="expression" dxfId="30" priority="3053">
      <formula>$L1597=0</formula>
    </cfRule>
  </conditionalFormatting>
  <conditionalFormatting sqref="E1597:G1597">
    <cfRule type="expression" dxfId="30" priority="10311">
      <formula>$L1597=0</formula>
    </cfRule>
  </conditionalFormatting>
  <conditionalFormatting sqref="F1597:G1597">
    <cfRule type="cellIs" dxfId="31" priority="46606" operator="lessThan">
      <formula>0</formula>
    </cfRule>
    <cfRule type="cellIs" dxfId="32" priority="32088" operator="lessThan">
      <formula>0</formula>
    </cfRule>
  </conditionalFormatting>
  <conditionalFormatting sqref="H1597">
    <cfRule type="expression" dxfId="30" priority="3052">
      <formula>$L1597=0</formula>
    </cfRule>
  </conditionalFormatting>
  <conditionalFormatting sqref="I1597:K1597">
    <cfRule type="expression" dxfId="30" priority="10310">
      <formula>$L1597=0</formula>
    </cfRule>
  </conditionalFormatting>
  <conditionalFormatting sqref="J1597:K1597">
    <cfRule type="cellIs" dxfId="31" priority="46605" operator="lessThan">
      <formula>0</formula>
    </cfRule>
    <cfRule type="cellIs" dxfId="32" priority="32087" operator="lessThan">
      <formula>0</formula>
    </cfRule>
  </conditionalFormatting>
  <conditionalFormatting sqref="L1597">
    <cfRule type="expression" dxfId="30" priority="3051">
      <formula>$L1597=0</formula>
    </cfRule>
  </conditionalFormatting>
  <conditionalFormatting sqref="M1597:O1597">
    <cfRule type="expression" dxfId="30" priority="10309">
      <formula>$L1597=0</formula>
    </cfRule>
  </conditionalFormatting>
  <conditionalFormatting sqref="N1597:O1597">
    <cfRule type="cellIs" dxfId="31" priority="46604" operator="lessThan">
      <formula>0</formula>
    </cfRule>
    <cfRule type="cellIs" dxfId="32" priority="32086" operator="lessThan">
      <formula>0</formula>
    </cfRule>
  </conditionalFormatting>
  <conditionalFormatting sqref="P1597">
    <cfRule type="expression" dxfId="30" priority="3050">
      <formula>$L1597=0</formula>
    </cfRule>
  </conditionalFormatting>
  <conditionalFormatting sqref="Q1597:S1597">
    <cfRule type="expression" dxfId="30" priority="10308">
      <formula>$L1597=0</formula>
    </cfRule>
  </conditionalFormatting>
  <conditionalFormatting sqref="R1597:S1597">
    <cfRule type="cellIs" dxfId="31" priority="46603" operator="lessThan">
      <formula>0</formula>
    </cfRule>
    <cfRule type="cellIs" dxfId="32" priority="32085" operator="lessThan">
      <formula>0</formula>
    </cfRule>
  </conditionalFormatting>
  <conditionalFormatting sqref="T1597">
    <cfRule type="expression" dxfId="30" priority="3049">
      <formula>$L1597=0</formula>
    </cfRule>
  </conditionalFormatting>
  <conditionalFormatting sqref="U1597:W1597">
    <cfRule type="expression" dxfId="30" priority="10307">
      <formula>$L1597=0</formula>
    </cfRule>
  </conditionalFormatting>
  <conditionalFormatting sqref="V1597:W1597">
    <cfRule type="cellIs" dxfId="31" priority="46602" operator="lessThan">
      <formula>0</formula>
    </cfRule>
    <cfRule type="cellIs" dxfId="32" priority="32084" operator="lessThan">
      <formula>0</formula>
    </cfRule>
  </conditionalFormatting>
  <conditionalFormatting sqref="X1597">
    <cfRule type="expression" dxfId="30" priority="3048">
      <formula>$L1597=0</formula>
    </cfRule>
  </conditionalFormatting>
  <conditionalFormatting sqref="Y1597:AA1597">
    <cfRule type="expression" dxfId="30" priority="10306">
      <formula>$L1597=0</formula>
    </cfRule>
  </conditionalFormatting>
  <conditionalFormatting sqref="Z1597:AA1597">
    <cfRule type="cellIs" dxfId="31" priority="46601" operator="lessThan">
      <formula>0</formula>
    </cfRule>
    <cfRule type="cellIs" dxfId="32" priority="32083" operator="lessThan">
      <formula>0</formula>
    </cfRule>
  </conditionalFormatting>
  <conditionalFormatting sqref="AB1597">
    <cfRule type="expression" dxfId="30" priority="3047">
      <formula>$L1597=0</formula>
    </cfRule>
  </conditionalFormatting>
  <conditionalFormatting sqref="D1598">
    <cfRule type="expression" dxfId="30" priority="17564">
      <formula>$L1598=0</formula>
    </cfRule>
  </conditionalFormatting>
  <conditionalFormatting sqref="H1598">
    <cfRule type="expression" dxfId="30" priority="17563">
      <formula>$L1598=0</formula>
    </cfRule>
  </conditionalFormatting>
  <conditionalFormatting sqref="L1598">
    <cfRule type="expression" dxfId="30" priority="17562">
      <formula>$L1598=0</formula>
    </cfRule>
  </conditionalFormatting>
  <conditionalFormatting sqref="P1598">
    <cfRule type="expression" dxfId="30" priority="17561">
      <formula>$L1598=0</formula>
    </cfRule>
  </conditionalFormatting>
  <conditionalFormatting sqref="T1598">
    <cfRule type="expression" dxfId="30" priority="17560">
      <formula>$L1598=0</formula>
    </cfRule>
  </conditionalFormatting>
  <conditionalFormatting sqref="X1598">
    <cfRule type="expression" dxfId="30" priority="17559">
      <formula>$L1598=0</formula>
    </cfRule>
  </conditionalFormatting>
  <conditionalFormatting sqref="AB1598">
    <cfRule type="expression" dxfId="30" priority="17558">
      <formula>$L1598=0</formula>
    </cfRule>
  </conditionalFormatting>
  <conditionalFormatting sqref="A1599:C1599">
    <cfRule type="expression" dxfId="30" priority="10305">
      <formula>$L1599=0</formula>
    </cfRule>
  </conditionalFormatting>
  <conditionalFormatting sqref="B1599:C1599">
    <cfRule type="cellIs" dxfId="31" priority="46600" operator="lessThan">
      <formula>0</formula>
    </cfRule>
    <cfRule type="cellIs" dxfId="32" priority="32082" operator="lessThan">
      <formula>0</formula>
    </cfRule>
  </conditionalFormatting>
  <conditionalFormatting sqref="D1599">
    <cfRule type="expression" dxfId="30" priority="3046">
      <formula>$L1599=0</formula>
    </cfRule>
  </conditionalFormatting>
  <conditionalFormatting sqref="E1599:G1599">
    <cfRule type="expression" dxfId="30" priority="10304">
      <formula>$L1599=0</formula>
    </cfRule>
  </conditionalFormatting>
  <conditionalFormatting sqref="F1599:G1599">
    <cfRule type="cellIs" dxfId="31" priority="46599" operator="lessThan">
      <formula>0</formula>
    </cfRule>
    <cfRule type="cellIs" dxfId="32" priority="32081" operator="lessThan">
      <formula>0</formula>
    </cfRule>
  </conditionalFormatting>
  <conditionalFormatting sqref="H1599">
    <cfRule type="expression" dxfId="30" priority="3045">
      <formula>$L1599=0</formula>
    </cfRule>
  </conditionalFormatting>
  <conditionalFormatting sqref="I1599:K1599">
    <cfRule type="expression" dxfId="30" priority="10303">
      <formula>$L1599=0</formula>
    </cfRule>
  </conditionalFormatting>
  <conditionalFormatting sqref="J1599:K1599">
    <cfRule type="cellIs" dxfId="31" priority="46598" operator="lessThan">
      <formula>0</formula>
    </cfRule>
    <cfRule type="cellIs" dxfId="32" priority="32080" operator="lessThan">
      <formula>0</formula>
    </cfRule>
  </conditionalFormatting>
  <conditionalFormatting sqref="L1599">
    <cfRule type="expression" dxfId="30" priority="3044">
      <formula>$L1599=0</formula>
    </cfRule>
  </conditionalFormatting>
  <conditionalFormatting sqref="M1599:O1599">
    <cfRule type="expression" dxfId="30" priority="10302">
      <formula>$L1599=0</formula>
    </cfRule>
  </conditionalFormatting>
  <conditionalFormatting sqref="N1599:O1599">
    <cfRule type="cellIs" dxfId="31" priority="46597" operator="lessThan">
      <formula>0</formula>
    </cfRule>
    <cfRule type="cellIs" dxfId="32" priority="32079" operator="lessThan">
      <formula>0</formula>
    </cfRule>
  </conditionalFormatting>
  <conditionalFormatting sqref="P1599">
    <cfRule type="expression" dxfId="30" priority="3043">
      <formula>$L1599=0</formula>
    </cfRule>
  </conditionalFormatting>
  <conditionalFormatting sqref="Q1599:S1599">
    <cfRule type="expression" dxfId="30" priority="10301">
      <formula>$L1599=0</formula>
    </cfRule>
  </conditionalFormatting>
  <conditionalFormatting sqref="R1599:S1599">
    <cfRule type="cellIs" dxfId="31" priority="46596" operator="lessThan">
      <formula>0</formula>
    </cfRule>
    <cfRule type="cellIs" dxfId="32" priority="32078" operator="lessThan">
      <formula>0</formula>
    </cfRule>
  </conditionalFormatting>
  <conditionalFormatting sqref="T1599">
    <cfRule type="expression" dxfId="30" priority="3042">
      <formula>$L1599=0</formula>
    </cfRule>
  </conditionalFormatting>
  <conditionalFormatting sqref="U1599:W1599">
    <cfRule type="expression" dxfId="30" priority="10300">
      <formula>$L1599=0</formula>
    </cfRule>
  </conditionalFormatting>
  <conditionalFormatting sqref="V1599:W1599">
    <cfRule type="cellIs" dxfId="31" priority="46595" operator="lessThan">
      <formula>0</formula>
    </cfRule>
    <cfRule type="cellIs" dxfId="32" priority="32077" operator="lessThan">
      <formula>0</formula>
    </cfRule>
  </conditionalFormatting>
  <conditionalFormatting sqref="X1599">
    <cfRule type="expression" dxfId="30" priority="3041">
      <formula>$L1599=0</formula>
    </cfRule>
  </conditionalFormatting>
  <conditionalFormatting sqref="Y1599:AA1599">
    <cfRule type="expression" dxfId="30" priority="10299">
      <formula>$L1599=0</formula>
    </cfRule>
  </conditionalFormatting>
  <conditionalFormatting sqref="Z1599:AA1599">
    <cfRule type="cellIs" dxfId="31" priority="46594" operator="lessThan">
      <formula>0</formula>
    </cfRule>
    <cfRule type="cellIs" dxfId="32" priority="32076" operator="lessThan">
      <formula>0</formula>
    </cfRule>
  </conditionalFormatting>
  <conditionalFormatting sqref="AB1599">
    <cfRule type="expression" dxfId="30" priority="3040">
      <formula>$L1599=0</formula>
    </cfRule>
  </conditionalFormatting>
  <conditionalFormatting sqref="D1600">
    <cfRule type="expression" dxfId="30" priority="17557">
      <formula>$L1600=0</formula>
    </cfRule>
  </conditionalFormatting>
  <conditionalFormatting sqref="H1600">
    <cfRule type="expression" dxfId="30" priority="17556">
      <formula>$L1600=0</formula>
    </cfRule>
  </conditionalFormatting>
  <conditionalFormatting sqref="L1600">
    <cfRule type="expression" dxfId="30" priority="17555">
      <formula>$L1600=0</formula>
    </cfRule>
  </conditionalFormatting>
  <conditionalFormatting sqref="P1600">
    <cfRule type="expression" dxfId="30" priority="17554">
      <formula>$L1600=0</formula>
    </cfRule>
  </conditionalFormatting>
  <conditionalFormatting sqref="T1600">
    <cfRule type="expression" dxfId="30" priority="17553">
      <formula>$L1600=0</formula>
    </cfRule>
  </conditionalFormatting>
  <conditionalFormatting sqref="X1600">
    <cfRule type="expression" dxfId="30" priority="17552">
      <formula>$L1600=0</formula>
    </cfRule>
  </conditionalFormatting>
  <conditionalFormatting sqref="AB1600">
    <cfRule type="expression" dxfId="30" priority="17551">
      <formula>$L1600=0</formula>
    </cfRule>
  </conditionalFormatting>
  <conditionalFormatting sqref="A1601:C1601">
    <cfRule type="expression" dxfId="30" priority="10298">
      <formula>$L1601=0</formula>
    </cfRule>
  </conditionalFormatting>
  <conditionalFormatting sqref="B1601:C1601">
    <cfRule type="cellIs" dxfId="31" priority="46593" operator="lessThan">
      <formula>0</formula>
    </cfRule>
    <cfRule type="cellIs" dxfId="32" priority="32075" operator="lessThan">
      <formula>0</formula>
    </cfRule>
  </conditionalFormatting>
  <conditionalFormatting sqref="D1601">
    <cfRule type="expression" dxfId="30" priority="3039">
      <formula>$L1601=0</formula>
    </cfRule>
  </conditionalFormatting>
  <conditionalFormatting sqref="E1601:G1601">
    <cfRule type="expression" dxfId="30" priority="10297">
      <formula>$L1601=0</formula>
    </cfRule>
  </conditionalFormatting>
  <conditionalFormatting sqref="F1601:G1601">
    <cfRule type="cellIs" dxfId="31" priority="46592" operator="lessThan">
      <formula>0</formula>
    </cfRule>
    <cfRule type="cellIs" dxfId="32" priority="32074" operator="lessThan">
      <formula>0</formula>
    </cfRule>
  </conditionalFormatting>
  <conditionalFormatting sqref="H1601">
    <cfRule type="expression" dxfId="30" priority="3038">
      <formula>$L1601=0</formula>
    </cfRule>
  </conditionalFormatting>
  <conditionalFormatting sqref="I1601:K1601">
    <cfRule type="expression" dxfId="30" priority="10296">
      <formula>$L1601=0</formula>
    </cfRule>
  </conditionalFormatting>
  <conditionalFormatting sqref="J1601:K1601">
    <cfRule type="cellIs" dxfId="31" priority="46591" operator="lessThan">
      <formula>0</formula>
    </cfRule>
    <cfRule type="cellIs" dxfId="32" priority="32073" operator="lessThan">
      <formula>0</formula>
    </cfRule>
  </conditionalFormatting>
  <conditionalFormatting sqref="L1601">
    <cfRule type="expression" dxfId="30" priority="3037">
      <formula>$L1601=0</formula>
    </cfRule>
  </conditionalFormatting>
  <conditionalFormatting sqref="M1601:O1601">
    <cfRule type="expression" dxfId="30" priority="10295">
      <formula>$L1601=0</formula>
    </cfRule>
  </conditionalFormatting>
  <conditionalFormatting sqref="N1601:O1601">
    <cfRule type="cellIs" dxfId="31" priority="46590" operator="lessThan">
      <formula>0</formula>
    </cfRule>
    <cfRule type="cellIs" dxfId="32" priority="32072" operator="lessThan">
      <formula>0</formula>
    </cfRule>
  </conditionalFormatting>
  <conditionalFormatting sqref="P1601">
    <cfRule type="expression" dxfId="30" priority="3036">
      <formula>$L1601=0</formula>
    </cfRule>
  </conditionalFormatting>
  <conditionalFormatting sqref="Q1601:S1601">
    <cfRule type="expression" dxfId="30" priority="10294">
      <formula>$L1601=0</formula>
    </cfRule>
  </conditionalFormatting>
  <conditionalFormatting sqref="R1601:S1601">
    <cfRule type="cellIs" dxfId="31" priority="46589" operator="lessThan">
      <formula>0</formula>
    </cfRule>
    <cfRule type="cellIs" dxfId="32" priority="32071" operator="lessThan">
      <formula>0</formula>
    </cfRule>
  </conditionalFormatting>
  <conditionalFormatting sqref="T1601">
    <cfRule type="expression" dxfId="30" priority="3035">
      <formula>$L1601=0</formula>
    </cfRule>
  </conditionalFormatting>
  <conditionalFormatting sqref="U1601:W1601">
    <cfRule type="expression" dxfId="30" priority="10293">
      <formula>$L1601=0</formula>
    </cfRule>
  </conditionalFormatting>
  <conditionalFormatting sqref="V1601:W1601">
    <cfRule type="cellIs" dxfId="31" priority="46588" operator="lessThan">
      <formula>0</formula>
    </cfRule>
    <cfRule type="cellIs" dxfId="32" priority="32070" operator="lessThan">
      <formula>0</formula>
    </cfRule>
  </conditionalFormatting>
  <conditionalFormatting sqref="X1601">
    <cfRule type="expression" dxfId="30" priority="3034">
      <formula>$L1601=0</formula>
    </cfRule>
  </conditionalFormatting>
  <conditionalFormatting sqref="Y1601:AA1601">
    <cfRule type="expression" dxfId="30" priority="10292">
      <formula>$L1601=0</formula>
    </cfRule>
  </conditionalFormatting>
  <conditionalFormatting sqref="Z1601:AA1601">
    <cfRule type="cellIs" dxfId="31" priority="46587" operator="lessThan">
      <formula>0</formula>
    </cfRule>
    <cfRule type="cellIs" dxfId="32" priority="32069" operator="lessThan">
      <formula>0</formula>
    </cfRule>
  </conditionalFormatting>
  <conditionalFormatting sqref="AB1601">
    <cfRule type="expression" dxfId="30" priority="3033">
      <formula>$L1601=0</formula>
    </cfRule>
  </conditionalFormatting>
  <conditionalFormatting sqref="D1602">
    <cfRule type="expression" dxfId="30" priority="17550">
      <formula>$L1602=0</formula>
    </cfRule>
  </conditionalFormatting>
  <conditionalFormatting sqref="H1602">
    <cfRule type="expression" dxfId="30" priority="17549">
      <formula>$L1602=0</formula>
    </cfRule>
  </conditionalFormatting>
  <conditionalFormatting sqref="L1602">
    <cfRule type="expression" dxfId="30" priority="17548">
      <formula>$L1602=0</formula>
    </cfRule>
  </conditionalFormatting>
  <conditionalFormatting sqref="P1602">
    <cfRule type="expression" dxfId="30" priority="17547">
      <formula>$L1602=0</formula>
    </cfRule>
  </conditionalFormatting>
  <conditionalFormatting sqref="T1602">
    <cfRule type="expression" dxfId="30" priority="17546">
      <formula>$L1602=0</formula>
    </cfRule>
  </conditionalFormatting>
  <conditionalFormatting sqref="X1602">
    <cfRule type="expression" dxfId="30" priority="17545">
      <formula>$L1602=0</formula>
    </cfRule>
  </conditionalFormatting>
  <conditionalFormatting sqref="AB1602">
    <cfRule type="expression" dxfId="30" priority="17544">
      <formula>$L1602=0</formula>
    </cfRule>
  </conditionalFormatting>
  <conditionalFormatting sqref="A1603:C1603">
    <cfRule type="expression" dxfId="30" priority="10291">
      <formula>$L1603=0</formula>
    </cfRule>
  </conditionalFormatting>
  <conditionalFormatting sqref="B1603:C1603">
    <cfRule type="cellIs" dxfId="31" priority="46586" operator="lessThan">
      <formula>0</formula>
    </cfRule>
    <cfRule type="cellIs" dxfId="32" priority="32068" operator="lessThan">
      <formula>0</formula>
    </cfRule>
  </conditionalFormatting>
  <conditionalFormatting sqref="D1603">
    <cfRule type="expression" dxfId="30" priority="3032">
      <formula>$L1603=0</formula>
    </cfRule>
  </conditionalFormatting>
  <conditionalFormatting sqref="E1603:G1603">
    <cfRule type="expression" dxfId="30" priority="10290">
      <formula>$L1603=0</formula>
    </cfRule>
  </conditionalFormatting>
  <conditionalFormatting sqref="F1603:G1603">
    <cfRule type="cellIs" dxfId="31" priority="46585" operator="lessThan">
      <formula>0</formula>
    </cfRule>
    <cfRule type="cellIs" dxfId="32" priority="32067" operator="lessThan">
      <formula>0</formula>
    </cfRule>
  </conditionalFormatting>
  <conditionalFormatting sqref="H1603">
    <cfRule type="expression" dxfId="30" priority="3031">
      <formula>$L1603=0</formula>
    </cfRule>
  </conditionalFormatting>
  <conditionalFormatting sqref="I1603:K1603">
    <cfRule type="expression" dxfId="30" priority="10289">
      <formula>$L1603=0</formula>
    </cfRule>
  </conditionalFormatting>
  <conditionalFormatting sqref="J1603:K1603">
    <cfRule type="cellIs" dxfId="31" priority="46584" operator="lessThan">
      <formula>0</formula>
    </cfRule>
    <cfRule type="cellIs" dxfId="32" priority="32066" operator="lessThan">
      <formula>0</formula>
    </cfRule>
  </conditionalFormatting>
  <conditionalFormatting sqref="L1603">
    <cfRule type="expression" dxfId="30" priority="3030">
      <formula>$L1603=0</formula>
    </cfRule>
  </conditionalFormatting>
  <conditionalFormatting sqref="M1603:O1603">
    <cfRule type="expression" dxfId="30" priority="10288">
      <formula>$L1603=0</formula>
    </cfRule>
  </conditionalFormatting>
  <conditionalFormatting sqref="N1603:O1603">
    <cfRule type="cellIs" dxfId="31" priority="46583" operator="lessThan">
      <formula>0</formula>
    </cfRule>
    <cfRule type="cellIs" dxfId="32" priority="32065" operator="lessThan">
      <formula>0</formula>
    </cfRule>
  </conditionalFormatting>
  <conditionalFormatting sqref="P1603">
    <cfRule type="expression" dxfId="30" priority="3029">
      <formula>$L1603=0</formula>
    </cfRule>
  </conditionalFormatting>
  <conditionalFormatting sqref="Q1603:S1603">
    <cfRule type="expression" dxfId="30" priority="10287">
      <formula>$L1603=0</formula>
    </cfRule>
  </conditionalFormatting>
  <conditionalFormatting sqref="R1603:S1603">
    <cfRule type="cellIs" dxfId="31" priority="46582" operator="lessThan">
      <formula>0</formula>
    </cfRule>
    <cfRule type="cellIs" dxfId="32" priority="32064" operator="lessThan">
      <formula>0</formula>
    </cfRule>
  </conditionalFormatting>
  <conditionalFormatting sqref="T1603">
    <cfRule type="expression" dxfId="30" priority="3028">
      <formula>$L1603=0</formula>
    </cfRule>
  </conditionalFormatting>
  <conditionalFormatting sqref="U1603:W1603">
    <cfRule type="expression" dxfId="30" priority="10286">
      <formula>$L1603=0</formula>
    </cfRule>
  </conditionalFormatting>
  <conditionalFormatting sqref="V1603:W1603">
    <cfRule type="cellIs" dxfId="31" priority="46581" operator="lessThan">
      <formula>0</formula>
    </cfRule>
    <cfRule type="cellIs" dxfId="32" priority="32063" operator="lessThan">
      <formula>0</formula>
    </cfRule>
  </conditionalFormatting>
  <conditionalFormatting sqref="X1603">
    <cfRule type="expression" dxfId="30" priority="3027">
      <formula>$L1603=0</formula>
    </cfRule>
  </conditionalFormatting>
  <conditionalFormatting sqref="Y1603:AA1603">
    <cfRule type="expression" dxfId="30" priority="10285">
      <formula>$L1603=0</formula>
    </cfRule>
  </conditionalFormatting>
  <conditionalFormatting sqref="Z1603:AA1603">
    <cfRule type="cellIs" dxfId="31" priority="46580" operator="lessThan">
      <formula>0</formula>
    </cfRule>
    <cfRule type="cellIs" dxfId="32" priority="32062" operator="lessThan">
      <formula>0</formula>
    </cfRule>
  </conditionalFormatting>
  <conditionalFormatting sqref="AB1603">
    <cfRule type="expression" dxfId="30" priority="3026">
      <formula>$L1603=0</formula>
    </cfRule>
  </conditionalFormatting>
  <conditionalFormatting sqref="D1604">
    <cfRule type="expression" dxfId="30" priority="17543">
      <formula>$L1604=0</formula>
    </cfRule>
  </conditionalFormatting>
  <conditionalFormatting sqref="H1604">
    <cfRule type="expression" dxfId="30" priority="17542">
      <formula>$L1604=0</formula>
    </cfRule>
  </conditionalFormatting>
  <conditionalFormatting sqref="L1604">
    <cfRule type="expression" dxfId="30" priority="17541">
      <formula>$L1604=0</formula>
    </cfRule>
  </conditionalFormatting>
  <conditionalFormatting sqref="P1604">
    <cfRule type="expression" dxfId="30" priority="17540">
      <formula>$L1604=0</formula>
    </cfRule>
  </conditionalFormatting>
  <conditionalFormatting sqref="T1604">
    <cfRule type="expression" dxfId="30" priority="17539">
      <formula>$L1604=0</formula>
    </cfRule>
  </conditionalFormatting>
  <conditionalFormatting sqref="X1604">
    <cfRule type="expression" dxfId="30" priority="17538">
      <formula>$L1604=0</formula>
    </cfRule>
  </conditionalFormatting>
  <conditionalFormatting sqref="AB1604">
    <cfRule type="expression" dxfId="30" priority="17537">
      <formula>$L1604=0</formula>
    </cfRule>
  </conditionalFormatting>
  <conditionalFormatting sqref="A1605:C1605">
    <cfRule type="expression" dxfId="30" priority="10284">
      <formula>$L1605=0</formula>
    </cfRule>
  </conditionalFormatting>
  <conditionalFormatting sqref="B1605:C1605">
    <cfRule type="cellIs" dxfId="31" priority="46579" operator="lessThan">
      <formula>0</formula>
    </cfRule>
    <cfRule type="cellIs" dxfId="32" priority="32061" operator="lessThan">
      <formula>0</formula>
    </cfRule>
  </conditionalFormatting>
  <conditionalFormatting sqref="D1605">
    <cfRule type="expression" dxfId="30" priority="3025">
      <formula>$L1605=0</formula>
    </cfRule>
  </conditionalFormatting>
  <conditionalFormatting sqref="E1605:G1605">
    <cfRule type="expression" dxfId="30" priority="10283">
      <formula>$L1605=0</formula>
    </cfRule>
  </conditionalFormatting>
  <conditionalFormatting sqref="F1605:G1605">
    <cfRule type="cellIs" dxfId="31" priority="46578" operator="lessThan">
      <formula>0</formula>
    </cfRule>
    <cfRule type="cellIs" dxfId="32" priority="32060" operator="lessThan">
      <formula>0</formula>
    </cfRule>
  </conditionalFormatting>
  <conditionalFormatting sqref="H1605">
    <cfRule type="expression" dxfId="30" priority="3024">
      <formula>$L1605=0</formula>
    </cfRule>
  </conditionalFormatting>
  <conditionalFormatting sqref="I1605:K1605">
    <cfRule type="expression" dxfId="30" priority="10282">
      <formula>$L1605=0</formula>
    </cfRule>
  </conditionalFormatting>
  <conditionalFormatting sqref="J1605:K1605">
    <cfRule type="cellIs" dxfId="31" priority="46577" operator="lessThan">
      <formula>0</formula>
    </cfRule>
    <cfRule type="cellIs" dxfId="32" priority="32059" operator="lessThan">
      <formula>0</formula>
    </cfRule>
  </conditionalFormatting>
  <conditionalFormatting sqref="L1605">
    <cfRule type="expression" dxfId="30" priority="3023">
      <formula>$L1605=0</formula>
    </cfRule>
  </conditionalFormatting>
  <conditionalFormatting sqref="M1605:O1605">
    <cfRule type="expression" dxfId="30" priority="10281">
      <formula>$L1605=0</formula>
    </cfRule>
  </conditionalFormatting>
  <conditionalFormatting sqref="N1605:O1605">
    <cfRule type="cellIs" dxfId="31" priority="46576" operator="lessThan">
      <formula>0</formula>
    </cfRule>
    <cfRule type="cellIs" dxfId="32" priority="32058" operator="lessThan">
      <formula>0</formula>
    </cfRule>
  </conditionalFormatting>
  <conditionalFormatting sqref="P1605">
    <cfRule type="expression" dxfId="30" priority="3022">
      <formula>$L1605=0</formula>
    </cfRule>
  </conditionalFormatting>
  <conditionalFormatting sqref="Q1605:S1605">
    <cfRule type="expression" dxfId="30" priority="10280">
      <formula>$L1605=0</formula>
    </cfRule>
  </conditionalFormatting>
  <conditionalFormatting sqref="R1605:S1605">
    <cfRule type="cellIs" dxfId="31" priority="46575" operator="lessThan">
      <formula>0</formula>
    </cfRule>
    <cfRule type="cellIs" dxfId="32" priority="32057" operator="lessThan">
      <formula>0</formula>
    </cfRule>
  </conditionalFormatting>
  <conditionalFormatting sqref="T1605">
    <cfRule type="expression" dxfId="30" priority="3021">
      <formula>$L1605=0</formula>
    </cfRule>
  </conditionalFormatting>
  <conditionalFormatting sqref="U1605:W1605">
    <cfRule type="expression" dxfId="30" priority="10279">
      <formula>$L1605=0</formula>
    </cfRule>
  </conditionalFormatting>
  <conditionalFormatting sqref="V1605:W1605">
    <cfRule type="cellIs" dxfId="31" priority="46574" operator="lessThan">
      <formula>0</formula>
    </cfRule>
    <cfRule type="cellIs" dxfId="32" priority="32056" operator="lessThan">
      <formula>0</formula>
    </cfRule>
  </conditionalFormatting>
  <conditionalFormatting sqref="X1605">
    <cfRule type="expression" dxfId="30" priority="3020">
      <formula>$L1605=0</formula>
    </cfRule>
  </conditionalFormatting>
  <conditionalFormatting sqref="Y1605:AA1605">
    <cfRule type="expression" dxfId="30" priority="10278">
      <formula>$L1605=0</formula>
    </cfRule>
  </conditionalFormatting>
  <conditionalFormatting sqref="Z1605:AA1605">
    <cfRule type="cellIs" dxfId="31" priority="46573" operator="lessThan">
      <formula>0</formula>
    </cfRule>
    <cfRule type="cellIs" dxfId="32" priority="32055" operator="lessThan">
      <formula>0</formula>
    </cfRule>
  </conditionalFormatting>
  <conditionalFormatting sqref="AB1605">
    <cfRule type="expression" dxfId="30" priority="3019">
      <formula>$L1605=0</formula>
    </cfRule>
  </conditionalFormatting>
  <conditionalFormatting sqref="D1606">
    <cfRule type="expression" dxfId="30" priority="17536">
      <formula>$L1606=0</formula>
    </cfRule>
  </conditionalFormatting>
  <conditionalFormatting sqref="H1606">
    <cfRule type="expression" dxfId="30" priority="17535">
      <formula>$L1606=0</formula>
    </cfRule>
  </conditionalFormatting>
  <conditionalFormatting sqref="L1606">
    <cfRule type="expression" dxfId="30" priority="17534">
      <formula>$L1606=0</formula>
    </cfRule>
  </conditionalFormatting>
  <conditionalFormatting sqref="P1606">
    <cfRule type="expression" dxfId="30" priority="17533">
      <formula>$L1606=0</formula>
    </cfRule>
  </conditionalFormatting>
  <conditionalFormatting sqref="T1606">
    <cfRule type="expression" dxfId="30" priority="17532">
      <formula>$L1606=0</formula>
    </cfRule>
  </conditionalFormatting>
  <conditionalFormatting sqref="X1606">
    <cfRule type="expression" dxfId="30" priority="17531">
      <formula>$L1606=0</formula>
    </cfRule>
  </conditionalFormatting>
  <conditionalFormatting sqref="AB1606">
    <cfRule type="expression" dxfId="30" priority="17530">
      <formula>$L1606=0</formula>
    </cfRule>
  </conditionalFormatting>
  <conditionalFormatting sqref="A1607:C1607">
    <cfRule type="expression" dxfId="30" priority="10277">
      <formula>$L1607=0</formula>
    </cfRule>
  </conditionalFormatting>
  <conditionalFormatting sqref="B1607:C1607">
    <cfRule type="cellIs" dxfId="31" priority="46572" operator="lessThan">
      <formula>0</formula>
    </cfRule>
    <cfRule type="cellIs" dxfId="32" priority="32054" operator="lessThan">
      <formula>0</formula>
    </cfRule>
  </conditionalFormatting>
  <conditionalFormatting sqref="D1607">
    <cfRule type="expression" dxfId="30" priority="3018">
      <formula>$L1607=0</formula>
    </cfRule>
  </conditionalFormatting>
  <conditionalFormatting sqref="E1607:G1607">
    <cfRule type="expression" dxfId="30" priority="10276">
      <formula>$L1607=0</formula>
    </cfRule>
  </conditionalFormatting>
  <conditionalFormatting sqref="F1607:G1607">
    <cfRule type="cellIs" dxfId="31" priority="46571" operator="lessThan">
      <formula>0</formula>
    </cfRule>
    <cfRule type="cellIs" dxfId="32" priority="32053" operator="lessThan">
      <formula>0</formula>
    </cfRule>
  </conditionalFormatting>
  <conditionalFormatting sqref="H1607">
    <cfRule type="expression" dxfId="30" priority="3017">
      <formula>$L1607=0</formula>
    </cfRule>
  </conditionalFormatting>
  <conditionalFormatting sqref="I1607:K1607">
    <cfRule type="expression" dxfId="30" priority="10275">
      <formula>$L1607=0</formula>
    </cfRule>
  </conditionalFormatting>
  <conditionalFormatting sqref="J1607:K1607">
    <cfRule type="cellIs" dxfId="31" priority="46570" operator="lessThan">
      <formula>0</formula>
    </cfRule>
    <cfRule type="cellIs" dxfId="32" priority="32052" operator="lessThan">
      <formula>0</formula>
    </cfRule>
  </conditionalFormatting>
  <conditionalFormatting sqref="L1607">
    <cfRule type="expression" dxfId="30" priority="3016">
      <formula>$L1607=0</formula>
    </cfRule>
  </conditionalFormatting>
  <conditionalFormatting sqref="M1607:O1607">
    <cfRule type="expression" dxfId="30" priority="10274">
      <formula>$L1607=0</formula>
    </cfRule>
  </conditionalFormatting>
  <conditionalFormatting sqref="N1607:O1607">
    <cfRule type="cellIs" dxfId="31" priority="46569" operator="lessThan">
      <formula>0</formula>
    </cfRule>
    <cfRule type="cellIs" dxfId="32" priority="32051" operator="lessThan">
      <formula>0</formula>
    </cfRule>
  </conditionalFormatting>
  <conditionalFormatting sqref="P1607">
    <cfRule type="expression" dxfId="30" priority="3015">
      <formula>$L1607=0</formula>
    </cfRule>
  </conditionalFormatting>
  <conditionalFormatting sqref="Q1607:S1607">
    <cfRule type="expression" dxfId="30" priority="10273">
      <formula>$L1607=0</formula>
    </cfRule>
  </conditionalFormatting>
  <conditionalFormatting sqref="R1607:S1607">
    <cfRule type="cellIs" dxfId="31" priority="46568" operator="lessThan">
      <formula>0</formula>
    </cfRule>
    <cfRule type="cellIs" dxfId="32" priority="32050" operator="lessThan">
      <formula>0</formula>
    </cfRule>
  </conditionalFormatting>
  <conditionalFormatting sqref="T1607">
    <cfRule type="expression" dxfId="30" priority="3014">
      <formula>$L1607=0</formula>
    </cfRule>
  </conditionalFormatting>
  <conditionalFormatting sqref="U1607:W1607">
    <cfRule type="expression" dxfId="30" priority="10272">
      <formula>$L1607=0</formula>
    </cfRule>
  </conditionalFormatting>
  <conditionalFormatting sqref="V1607:W1607">
    <cfRule type="cellIs" dxfId="31" priority="46567" operator="lessThan">
      <formula>0</formula>
    </cfRule>
    <cfRule type="cellIs" dxfId="32" priority="32049" operator="lessThan">
      <formula>0</formula>
    </cfRule>
  </conditionalFormatting>
  <conditionalFormatting sqref="X1607">
    <cfRule type="expression" dxfId="30" priority="3013">
      <formula>$L1607=0</formula>
    </cfRule>
  </conditionalFormatting>
  <conditionalFormatting sqref="Y1607:AA1607">
    <cfRule type="expression" dxfId="30" priority="10271">
      <formula>$L1607=0</formula>
    </cfRule>
  </conditionalFormatting>
  <conditionalFormatting sqref="Z1607:AA1607">
    <cfRule type="cellIs" dxfId="31" priority="46566" operator="lessThan">
      <formula>0</formula>
    </cfRule>
    <cfRule type="cellIs" dxfId="32" priority="32048" operator="lessThan">
      <formula>0</formula>
    </cfRule>
  </conditionalFormatting>
  <conditionalFormatting sqref="AB1607">
    <cfRule type="expression" dxfId="30" priority="3012">
      <formula>$L1607=0</formula>
    </cfRule>
  </conditionalFormatting>
  <conditionalFormatting sqref="D1608">
    <cfRule type="expression" dxfId="30" priority="17529">
      <formula>$L1608=0</formula>
    </cfRule>
  </conditionalFormatting>
  <conditionalFormatting sqref="H1608">
    <cfRule type="expression" dxfId="30" priority="17528">
      <formula>$L1608=0</formula>
    </cfRule>
  </conditionalFormatting>
  <conditionalFormatting sqref="L1608">
    <cfRule type="expression" dxfId="30" priority="17527">
      <formula>$L1608=0</formula>
    </cfRule>
  </conditionalFormatting>
  <conditionalFormatting sqref="P1608">
    <cfRule type="expression" dxfId="30" priority="17526">
      <formula>$L1608=0</formula>
    </cfRule>
  </conditionalFormatting>
  <conditionalFormatting sqref="T1608">
    <cfRule type="expression" dxfId="30" priority="17525">
      <formula>$L1608=0</formula>
    </cfRule>
  </conditionalFormatting>
  <conditionalFormatting sqref="X1608">
    <cfRule type="expression" dxfId="30" priority="17524">
      <formula>$L1608=0</formula>
    </cfRule>
  </conditionalFormatting>
  <conditionalFormatting sqref="AB1608">
    <cfRule type="expression" dxfId="30" priority="17523">
      <formula>$L1608=0</formula>
    </cfRule>
  </conditionalFormatting>
  <conditionalFormatting sqref="A1609:C1609">
    <cfRule type="expression" dxfId="30" priority="10270">
      <formula>$L1609=0</formula>
    </cfRule>
  </conditionalFormatting>
  <conditionalFormatting sqref="B1609:C1609">
    <cfRule type="cellIs" dxfId="31" priority="46565" operator="lessThan">
      <formula>0</formula>
    </cfRule>
    <cfRule type="cellIs" dxfId="32" priority="32047" operator="lessThan">
      <formula>0</formula>
    </cfRule>
  </conditionalFormatting>
  <conditionalFormatting sqref="D1609">
    <cfRule type="expression" dxfId="30" priority="3011">
      <formula>$L1609=0</formula>
    </cfRule>
  </conditionalFormatting>
  <conditionalFormatting sqref="E1609:G1609">
    <cfRule type="expression" dxfId="30" priority="10269">
      <formula>$L1609=0</formula>
    </cfRule>
  </conditionalFormatting>
  <conditionalFormatting sqref="F1609:G1609">
    <cfRule type="cellIs" dxfId="31" priority="46564" operator="lessThan">
      <formula>0</formula>
    </cfRule>
    <cfRule type="cellIs" dxfId="32" priority="32046" operator="lessThan">
      <formula>0</formula>
    </cfRule>
  </conditionalFormatting>
  <conditionalFormatting sqref="H1609">
    <cfRule type="expression" dxfId="30" priority="3010">
      <formula>$L1609=0</formula>
    </cfRule>
  </conditionalFormatting>
  <conditionalFormatting sqref="I1609:K1609">
    <cfRule type="expression" dxfId="30" priority="10268">
      <formula>$L1609=0</formula>
    </cfRule>
  </conditionalFormatting>
  <conditionalFormatting sqref="J1609:K1609">
    <cfRule type="cellIs" dxfId="31" priority="46563" operator="lessThan">
      <formula>0</formula>
    </cfRule>
    <cfRule type="cellIs" dxfId="32" priority="32045" operator="lessThan">
      <formula>0</formula>
    </cfRule>
  </conditionalFormatting>
  <conditionalFormatting sqref="L1609">
    <cfRule type="expression" dxfId="30" priority="3009">
      <formula>$L1609=0</formula>
    </cfRule>
  </conditionalFormatting>
  <conditionalFormatting sqref="M1609:O1609">
    <cfRule type="expression" dxfId="30" priority="10267">
      <formula>$L1609=0</formula>
    </cfRule>
  </conditionalFormatting>
  <conditionalFormatting sqref="N1609:O1609">
    <cfRule type="cellIs" dxfId="31" priority="46562" operator="lessThan">
      <formula>0</formula>
    </cfRule>
    <cfRule type="cellIs" dxfId="32" priority="32044" operator="lessThan">
      <formula>0</formula>
    </cfRule>
  </conditionalFormatting>
  <conditionalFormatting sqref="P1609">
    <cfRule type="expression" dxfId="30" priority="3008">
      <formula>$L1609=0</formula>
    </cfRule>
  </conditionalFormatting>
  <conditionalFormatting sqref="Q1609:S1609">
    <cfRule type="expression" dxfId="30" priority="10266">
      <formula>$L1609=0</formula>
    </cfRule>
  </conditionalFormatting>
  <conditionalFormatting sqref="R1609:S1609">
    <cfRule type="cellIs" dxfId="31" priority="46561" operator="lessThan">
      <formula>0</formula>
    </cfRule>
    <cfRule type="cellIs" dxfId="32" priority="32043" operator="lessThan">
      <formula>0</formula>
    </cfRule>
  </conditionalFormatting>
  <conditionalFormatting sqref="T1609">
    <cfRule type="expression" dxfId="30" priority="3007">
      <formula>$L1609=0</formula>
    </cfRule>
  </conditionalFormatting>
  <conditionalFormatting sqref="U1609:W1609">
    <cfRule type="expression" dxfId="30" priority="10265">
      <formula>$L1609=0</formula>
    </cfRule>
  </conditionalFormatting>
  <conditionalFormatting sqref="V1609:W1609">
    <cfRule type="cellIs" dxfId="31" priority="46560" operator="lessThan">
      <formula>0</formula>
    </cfRule>
    <cfRule type="cellIs" dxfId="32" priority="32042" operator="lessThan">
      <formula>0</formula>
    </cfRule>
  </conditionalFormatting>
  <conditionalFormatting sqref="X1609">
    <cfRule type="expression" dxfId="30" priority="3006">
      <formula>$L1609=0</formula>
    </cfRule>
  </conditionalFormatting>
  <conditionalFormatting sqref="Y1609:AA1609">
    <cfRule type="expression" dxfId="30" priority="10264">
      <formula>$L1609=0</formula>
    </cfRule>
  </conditionalFormatting>
  <conditionalFormatting sqref="Z1609:AA1609">
    <cfRule type="cellIs" dxfId="31" priority="46559" operator="lessThan">
      <formula>0</formula>
    </cfRule>
    <cfRule type="cellIs" dxfId="32" priority="32041" operator="lessThan">
      <formula>0</formula>
    </cfRule>
  </conditionalFormatting>
  <conditionalFormatting sqref="AB1609">
    <cfRule type="expression" dxfId="30" priority="3005">
      <formula>$L1609=0</formula>
    </cfRule>
  </conditionalFormatting>
  <conditionalFormatting sqref="D1610">
    <cfRule type="expression" dxfId="30" priority="17522">
      <formula>$L1610=0</formula>
    </cfRule>
  </conditionalFormatting>
  <conditionalFormatting sqref="H1610">
    <cfRule type="expression" dxfId="30" priority="17521">
      <formula>$L1610=0</formula>
    </cfRule>
  </conditionalFormatting>
  <conditionalFormatting sqref="L1610">
    <cfRule type="expression" dxfId="30" priority="17520">
      <formula>$L1610=0</formula>
    </cfRule>
  </conditionalFormatting>
  <conditionalFormatting sqref="P1610">
    <cfRule type="expression" dxfId="30" priority="17519">
      <formula>$L1610=0</formula>
    </cfRule>
  </conditionalFormatting>
  <conditionalFormatting sqref="T1610">
    <cfRule type="expression" dxfId="30" priority="17518">
      <formula>$L1610=0</formula>
    </cfRule>
  </conditionalFormatting>
  <conditionalFormatting sqref="X1610">
    <cfRule type="expression" dxfId="30" priority="17517">
      <formula>$L1610=0</formula>
    </cfRule>
  </conditionalFormatting>
  <conditionalFormatting sqref="AB1610">
    <cfRule type="expression" dxfId="30" priority="17516">
      <formula>$L1610=0</formula>
    </cfRule>
  </conditionalFormatting>
  <conditionalFormatting sqref="A1611:C1611">
    <cfRule type="expression" dxfId="30" priority="10263">
      <formula>$L1611=0</formula>
    </cfRule>
  </conditionalFormatting>
  <conditionalFormatting sqref="B1611:C1611">
    <cfRule type="cellIs" dxfId="31" priority="46558" operator="lessThan">
      <formula>0</formula>
    </cfRule>
    <cfRule type="cellIs" dxfId="32" priority="32040" operator="lessThan">
      <formula>0</formula>
    </cfRule>
  </conditionalFormatting>
  <conditionalFormatting sqref="D1611">
    <cfRule type="expression" dxfId="30" priority="3004">
      <formula>$L1611=0</formula>
    </cfRule>
  </conditionalFormatting>
  <conditionalFormatting sqref="E1611:G1611">
    <cfRule type="expression" dxfId="30" priority="10262">
      <formula>$L1611=0</formula>
    </cfRule>
  </conditionalFormatting>
  <conditionalFormatting sqref="F1611:G1611">
    <cfRule type="cellIs" dxfId="31" priority="46557" operator="lessThan">
      <formula>0</formula>
    </cfRule>
    <cfRule type="cellIs" dxfId="32" priority="32039" operator="lessThan">
      <formula>0</formula>
    </cfRule>
  </conditionalFormatting>
  <conditionalFormatting sqref="H1611">
    <cfRule type="expression" dxfId="30" priority="3003">
      <formula>$L1611=0</formula>
    </cfRule>
  </conditionalFormatting>
  <conditionalFormatting sqref="I1611:K1611">
    <cfRule type="expression" dxfId="30" priority="10261">
      <formula>$L1611=0</formula>
    </cfRule>
  </conditionalFormatting>
  <conditionalFormatting sqref="J1611:K1611">
    <cfRule type="cellIs" dxfId="31" priority="46556" operator="lessThan">
      <formula>0</formula>
    </cfRule>
    <cfRule type="cellIs" dxfId="32" priority="32038" operator="lessThan">
      <formula>0</formula>
    </cfRule>
  </conditionalFormatting>
  <conditionalFormatting sqref="L1611">
    <cfRule type="expression" dxfId="30" priority="3002">
      <formula>$L1611=0</formula>
    </cfRule>
  </conditionalFormatting>
  <conditionalFormatting sqref="M1611:O1611">
    <cfRule type="expression" dxfId="30" priority="10260">
      <formula>$L1611=0</formula>
    </cfRule>
  </conditionalFormatting>
  <conditionalFormatting sqref="N1611:O1611">
    <cfRule type="cellIs" dxfId="31" priority="46555" operator="lessThan">
      <formula>0</formula>
    </cfRule>
    <cfRule type="cellIs" dxfId="32" priority="32037" operator="lessThan">
      <formula>0</formula>
    </cfRule>
  </conditionalFormatting>
  <conditionalFormatting sqref="P1611">
    <cfRule type="expression" dxfId="30" priority="3001">
      <formula>$L1611=0</formula>
    </cfRule>
  </conditionalFormatting>
  <conditionalFormatting sqref="Q1611:S1611">
    <cfRule type="expression" dxfId="30" priority="10259">
      <formula>$L1611=0</formula>
    </cfRule>
  </conditionalFormatting>
  <conditionalFormatting sqref="R1611:S1611">
    <cfRule type="cellIs" dxfId="31" priority="46554" operator="lessThan">
      <formula>0</formula>
    </cfRule>
    <cfRule type="cellIs" dxfId="32" priority="32036" operator="lessThan">
      <formula>0</formula>
    </cfRule>
  </conditionalFormatting>
  <conditionalFormatting sqref="T1611">
    <cfRule type="expression" dxfId="30" priority="3000">
      <formula>$L1611=0</formula>
    </cfRule>
  </conditionalFormatting>
  <conditionalFormatting sqref="U1611:W1611">
    <cfRule type="expression" dxfId="30" priority="10258">
      <formula>$L1611=0</formula>
    </cfRule>
  </conditionalFormatting>
  <conditionalFormatting sqref="V1611:W1611">
    <cfRule type="cellIs" dxfId="31" priority="46553" operator="lessThan">
      <formula>0</formula>
    </cfRule>
    <cfRule type="cellIs" dxfId="32" priority="32035" operator="lessThan">
      <formula>0</formula>
    </cfRule>
  </conditionalFormatting>
  <conditionalFormatting sqref="X1611">
    <cfRule type="expression" dxfId="30" priority="2999">
      <formula>$L1611=0</formula>
    </cfRule>
  </conditionalFormatting>
  <conditionalFormatting sqref="Y1611:AA1611">
    <cfRule type="expression" dxfId="30" priority="10257">
      <formula>$L1611=0</formula>
    </cfRule>
  </conditionalFormatting>
  <conditionalFormatting sqref="Z1611:AA1611">
    <cfRule type="cellIs" dxfId="31" priority="46552" operator="lessThan">
      <formula>0</formula>
    </cfRule>
    <cfRule type="cellIs" dxfId="32" priority="32034" operator="lessThan">
      <formula>0</formula>
    </cfRule>
  </conditionalFormatting>
  <conditionalFormatting sqref="AB1611">
    <cfRule type="expression" dxfId="30" priority="2998">
      <formula>$L1611=0</formula>
    </cfRule>
  </conditionalFormatting>
  <conditionalFormatting sqref="D1612">
    <cfRule type="expression" dxfId="30" priority="17515">
      <formula>$L1612=0</formula>
    </cfRule>
  </conditionalFormatting>
  <conditionalFormatting sqref="H1612">
    <cfRule type="expression" dxfId="30" priority="17514">
      <formula>$L1612=0</formula>
    </cfRule>
  </conditionalFormatting>
  <conditionalFormatting sqref="L1612">
    <cfRule type="expression" dxfId="30" priority="17513">
      <formula>$L1612=0</formula>
    </cfRule>
  </conditionalFormatting>
  <conditionalFormatting sqref="P1612">
    <cfRule type="expression" dxfId="30" priority="17512">
      <formula>$L1612=0</formula>
    </cfRule>
  </conditionalFormatting>
  <conditionalFormatting sqref="T1612">
    <cfRule type="expression" dxfId="30" priority="17511">
      <formula>$L1612=0</formula>
    </cfRule>
  </conditionalFormatting>
  <conditionalFormatting sqref="X1612">
    <cfRule type="expression" dxfId="30" priority="17510">
      <formula>$L1612=0</formula>
    </cfRule>
  </conditionalFormatting>
  <conditionalFormatting sqref="AB1612">
    <cfRule type="expression" dxfId="30" priority="17509">
      <formula>$L1612=0</formula>
    </cfRule>
  </conditionalFormatting>
  <conditionalFormatting sqref="A1613:C1613">
    <cfRule type="expression" dxfId="30" priority="10256">
      <formula>$L1613=0</formula>
    </cfRule>
  </conditionalFormatting>
  <conditionalFormatting sqref="B1613:C1613">
    <cfRule type="cellIs" dxfId="31" priority="46551" operator="lessThan">
      <formula>0</formula>
    </cfRule>
    <cfRule type="cellIs" dxfId="32" priority="32033" operator="lessThan">
      <formula>0</formula>
    </cfRule>
  </conditionalFormatting>
  <conditionalFormatting sqref="D1613">
    <cfRule type="expression" dxfId="30" priority="2997">
      <formula>$L1613=0</formula>
    </cfRule>
  </conditionalFormatting>
  <conditionalFormatting sqref="E1613:G1613">
    <cfRule type="expression" dxfId="30" priority="10255">
      <formula>$L1613=0</formula>
    </cfRule>
  </conditionalFormatting>
  <conditionalFormatting sqref="F1613:G1613">
    <cfRule type="cellIs" dxfId="31" priority="46550" operator="lessThan">
      <formula>0</formula>
    </cfRule>
    <cfRule type="cellIs" dxfId="32" priority="32032" operator="lessThan">
      <formula>0</formula>
    </cfRule>
  </conditionalFormatting>
  <conditionalFormatting sqref="H1613">
    <cfRule type="expression" dxfId="30" priority="2996">
      <formula>$L1613=0</formula>
    </cfRule>
  </conditionalFormatting>
  <conditionalFormatting sqref="I1613:K1613">
    <cfRule type="expression" dxfId="30" priority="10254">
      <formula>$L1613=0</formula>
    </cfRule>
  </conditionalFormatting>
  <conditionalFormatting sqref="J1613:K1613">
    <cfRule type="cellIs" dxfId="31" priority="46549" operator="lessThan">
      <formula>0</formula>
    </cfRule>
    <cfRule type="cellIs" dxfId="32" priority="32031" operator="lessThan">
      <formula>0</formula>
    </cfRule>
  </conditionalFormatting>
  <conditionalFormatting sqref="L1613">
    <cfRule type="expression" dxfId="30" priority="2995">
      <formula>$L1613=0</formula>
    </cfRule>
  </conditionalFormatting>
  <conditionalFormatting sqref="M1613:O1613">
    <cfRule type="expression" dxfId="30" priority="10253">
      <formula>$L1613=0</formula>
    </cfRule>
  </conditionalFormatting>
  <conditionalFormatting sqref="N1613:O1613">
    <cfRule type="cellIs" dxfId="31" priority="46548" operator="lessThan">
      <formula>0</formula>
    </cfRule>
    <cfRule type="cellIs" dxfId="32" priority="32030" operator="lessThan">
      <formula>0</formula>
    </cfRule>
  </conditionalFormatting>
  <conditionalFormatting sqref="P1613">
    <cfRule type="expression" dxfId="30" priority="2994">
      <formula>$L1613=0</formula>
    </cfRule>
  </conditionalFormatting>
  <conditionalFormatting sqref="Q1613:S1613">
    <cfRule type="expression" dxfId="30" priority="10252">
      <formula>$L1613=0</formula>
    </cfRule>
  </conditionalFormatting>
  <conditionalFormatting sqref="R1613:S1613">
    <cfRule type="cellIs" dxfId="31" priority="46547" operator="lessThan">
      <formula>0</formula>
    </cfRule>
    <cfRule type="cellIs" dxfId="32" priority="32029" operator="lessThan">
      <formula>0</formula>
    </cfRule>
  </conditionalFormatting>
  <conditionalFormatting sqref="T1613">
    <cfRule type="expression" dxfId="30" priority="2993">
      <formula>$L1613=0</formula>
    </cfRule>
  </conditionalFormatting>
  <conditionalFormatting sqref="U1613:W1613">
    <cfRule type="expression" dxfId="30" priority="10251">
      <formula>$L1613=0</formula>
    </cfRule>
  </conditionalFormatting>
  <conditionalFormatting sqref="V1613:W1613">
    <cfRule type="cellIs" dxfId="31" priority="46546" operator="lessThan">
      <formula>0</formula>
    </cfRule>
    <cfRule type="cellIs" dxfId="32" priority="32028" operator="lessThan">
      <formula>0</formula>
    </cfRule>
  </conditionalFormatting>
  <conditionalFormatting sqref="X1613">
    <cfRule type="expression" dxfId="30" priority="2992">
      <formula>$L1613=0</formula>
    </cfRule>
  </conditionalFormatting>
  <conditionalFormatting sqref="Y1613:AA1613">
    <cfRule type="expression" dxfId="30" priority="10250">
      <formula>$L1613=0</formula>
    </cfRule>
  </conditionalFormatting>
  <conditionalFormatting sqref="Z1613:AA1613">
    <cfRule type="cellIs" dxfId="31" priority="46545" operator="lessThan">
      <formula>0</formula>
    </cfRule>
    <cfRule type="cellIs" dxfId="32" priority="32027" operator="lessThan">
      <formula>0</formula>
    </cfRule>
  </conditionalFormatting>
  <conditionalFormatting sqref="AB1613">
    <cfRule type="expression" dxfId="30" priority="2991">
      <formula>$L1613=0</formula>
    </cfRule>
  </conditionalFormatting>
  <conditionalFormatting sqref="D1614">
    <cfRule type="expression" dxfId="30" priority="17508">
      <formula>$L1614=0</formula>
    </cfRule>
  </conditionalFormatting>
  <conditionalFormatting sqref="H1614">
    <cfRule type="expression" dxfId="30" priority="17507">
      <formula>$L1614=0</formula>
    </cfRule>
  </conditionalFormatting>
  <conditionalFormatting sqref="L1614">
    <cfRule type="expression" dxfId="30" priority="17506">
      <formula>$L1614=0</formula>
    </cfRule>
  </conditionalFormatting>
  <conditionalFormatting sqref="P1614">
    <cfRule type="expression" dxfId="30" priority="17505">
      <formula>$L1614=0</formula>
    </cfRule>
  </conditionalFormatting>
  <conditionalFormatting sqref="T1614">
    <cfRule type="expression" dxfId="30" priority="17504">
      <formula>$L1614=0</formula>
    </cfRule>
  </conditionalFormatting>
  <conditionalFormatting sqref="X1614">
    <cfRule type="expression" dxfId="30" priority="17503">
      <formula>$L1614=0</formula>
    </cfRule>
  </conditionalFormatting>
  <conditionalFormatting sqref="AB1614">
    <cfRule type="expression" dxfId="30" priority="17502">
      <formula>$L1614=0</formula>
    </cfRule>
  </conditionalFormatting>
  <conditionalFormatting sqref="A1615:C1615">
    <cfRule type="expression" dxfId="30" priority="10249">
      <formula>$L1615=0</formula>
    </cfRule>
  </conditionalFormatting>
  <conditionalFormatting sqref="B1615:C1615">
    <cfRule type="cellIs" dxfId="31" priority="46544" operator="lessThan">
      <formula>0</formula>
    </cfRule>
    <cfRule type="cellIs" dxfId="32" priority="32026" operator="lessThan">
      <formula>0</formula>
    </cfRule>
  </conditionalFormatting>
  <conditionalFormatting sqref="D1615">
    <cfRule type="expression" dxfId="30" priority="2990">
      <formula>$L1615=0</formula>
    </cfRule>
  </conditionalFormatting>
  <conditionalFormatting sqref="E1615:G1615">
    <cfRule type="expression" dxfId="30" priority="10248">
      <formula>$L1615=0</formula>
    </cfRule>
  </conditionalFormatting>
  <conditionalFormatting sqref="F1615:G1615">
    <cfRule type="cellIs" dxfId="31" priority="46543" operator="lessThan">
      <formula>0</formula>
    </cfRule>
    <cfRule type="cellIs" dxfId="32" priority="32025" operator="lessThan">
      <formula>0</formula>
    </cfRule>
  </conditionalFormatting>
  <conditionalFormatting sqref="H1615">
    <cfRule type="expression" dxfId="30" priority="2989">
      <formula>$L1615=0</formula>
    </cfRule>
  </conditionalFormatting>
  <conditionalFormatting sqref="I1615:K1615">
    <cfRule type="expression" dxfId="30" priority="10247">
      <formula>$L1615=0</formula>
    </cfRule>
  </conditionalFormatting>
  <conditionalFormatting sqref="J1615:K1615">
    <cfRule type="cellIs" dxfId="31" priority="46542" operator="lessThan">
      <formula>0</formula>
    </cfRule>
    <cfRule type="cellIs" dxfId="32" priority="32024" operator="lessThan">
      <formula>0</formula>
    </cfRule>
  </conditionalFormatting>
  <conditionalFormatting sqref="L1615">
    <cfRule type="expression" dxfId="30" priority="2988">
      <formula>$L1615=0</formula>
    </cfRule>
  </conditionalFormatting>
  <conditionalFormatting sqref="M1615:O1615">
    <cfRule type="expression" dxfId="30" priority="10246">
      <formula>$L1615=0</formula>
    </cfRule>
  </conditionalFormatting>
  <conditionalFormatting sqref="N1615:O1615">
    <cfRule type="cellIs" dxfId="31" priority="46541" operator="lessThan">
      <formula>0</formula>
    </cfRule>
    <cfRule type="cellIs" dxfId="32" priority="32023" operator="lessThan">
      <formula>0</formula>
    </cfRule>
  </conditionalFormatting>
  <conditionalFormatting sqref="P1615">
    <cfRule type="expression" dxfId="30" priority="2987">
      <formula>$L1615=0</formula>
    </cfRule>
  </conditionalFormatting>
  <conditionalFormatting sqref="Q1615:S1615">
    <cfRule type="expression" dxfId="30" priority="10245">
      <formula>$L1615=0</formula>
    </cfRule>
  </conditionalFormatting>
  <conditionalFormatting sqref="R1615:S1615">
    <cfRule type="cellIs" dxfId="31" priority="46540" operator="lessThan">
      <formula>0</formula>
    </cfRule>
    <cfRule type="cellIs" dxfId="32" priority="32022" operator="lessThan">
      <formula>0</formula>
    </cfRule>
  </conditionalFormatting>
  <conditionalFormatting sqref="T1615">
    <cfRule type="expression" dxfId="30" priority="2986">
      <formula>$L1615=0</formula>
    </cfRule>
  </conditionalFormatting>
  <conditionalFormatting sqref="U1615:W1615">
    <cfRule type="expression" dxfId="30" priority="10244">
      <formula>$L1615=0</formula>
    </cfRule>
  </conditionalFormatting>
  <conditionalFormatting sqref="V1615:W1615">
    <cfRule type="cellIs" dxfId="31" priority="46539" operator="lessThan">
      <formula>0</formula>
    </cfRule>
    <cfRule type="cellIs" dxfId="32" priority="32021" operator="lessThan">
      <formula>0</formula>
    </cfRule>
  </conditionalFormatting>
  <conditionalFormatting sqref="X1615">
    <cfRule type="expression" dxfId="30" priority="2985">
      <formula>$L1615=0</formula>
    </cfRule>
  </conditionalFormatting>
  <conditionalFormatting sqref="Y1615:AA1615">
    <cfRule type="expression" dxfId="30" priority="10243">
      <formula>$L1615=0</formula>
    </cfRule>
  </conditionalFormatting>
  <conditionalFormatting sqref="Z1615:AA1615">
    <cfRule type="cellIs" dxfId="31" priority="46538" operator="lessThan">
      <formula>0</formula>
    </cfRule>
    <cfRule type="cellIs" dxfId="32" priority="32020" operator="lessThan">
      <formula>0</formula>
    </cfRule>
  </conditionalFormatting>
  <conditionalFormatting sqref="AB1615">
    <cfRule type="expression" dxfId="30" priority="2984">
      <formula>$L1615=0</formula>
    </cfRule>
  </conditionalFormatting>
  <conditionalFormatting sqref="D1616">
    <cfRule type="expression" dxfId="30" priority="17501">
      <formula>$L1616=0</formula>
    </cfRule>
  </conditionalFormatting>
  <conditionalFormatting sqref="H1616">
    <cfRule type="expression" dxfId="30" priority="17500">
      <formula>$L1616=0</formula>
    </cfRule>
  </conditionalFormatting>
  <conditionalFormatting sqref="L1616">
    <cfRule type="expression" dxfId="30" priority="17499">
      <formula>$L1616=0</formula>
    </cfRule>
  </conditionalFormatting>
  <conditionalFormatting sqref="P1616">
    <cfRule type="expression" dxfId="30" priority="17498">
      <formula>$L1616=0</formula>
    </cfRule>
  </conditionalFormatting>
  <conditionalFormatting sqref="T1616">
    <cfRule type="expression" dxfId="30" priority="17497">
      <formula>$L1616=0</formula>
    </cfRule>
  </conditionalFormatting>
  <conditionalFormatting sqref="X1616">
    <cfRule type="expression" dxfId="30" priority="17496">
      <formula>$L1616=0</formula>
    </cfRule>
  </conditionalFormatting>
  <conditionalFormatting sqref="AB1616">
    <cfRule type="expression" dxfId="30" priority="17495">
      <formula>$L1616=0</formula>
    </cfRule>
  </conditionalFormatting>
  <conditionalFormatting sqref="A1617:C1617">
    <cfRule type="expression" dxfId="30" priority="10242">
      <formula>$L1617=0</formula>
    </cfRule>
  </conditionalFormatting>
  <conditionalFormatting sqref="B1617:C1617">
    <cfRule type="cellIs" dxfId="31" priority="46537" operator="lessThan">
      <formula>0</formula>
    </cfRule>
    <cfRule type="cellIs" dxfId="32" priority="32019" operator="lessThan">
      <formula>0</formula>
    </cfRule>
  </conditionalFormatting>
  <conditionalFormatting sqref="D1617">
    <cfRule type="expression" dxfId="30" priority="2983">
      <formula>$L1617=0</formula>
    </cfRule>
  </conditionalFormatting>
  <conditionalFormatting sqref="E1617:G1617">
    <cfRule type="expression" dxfId="30" priority="10241">
      <formula>$L1617=0</formula>
    </cfRule>
  </conditionalFormatting>
  <conditionalFormatting sqref="F1617:G1617">
    <cfRule type="cellIs" dxfId="31" priority="46536" operator="lessThan">
      <formula>0</formula>
    </cfRule>
    <cfRule type="cellIs" dxfId="32" priority="32018" operator="lessThan">
      <formula>0</formula>
    </cfRule>
  </conditionalFormatting>
  <conditionalFormatting sqref="H1617">
    <cfRule type="expression" dxfId="30" priority="2982">
      <formula>$L1617=0</formula>
    </cfRule>
  </conditionalFormatting>
  <conditionalFormatting sqref="I1617:K1617">
    <cfRule type="expression" dxfId="30" priority="10240">
      <formula>$L1617=0</formula>
    </cfRule>
  </conditionalFormatting>
  <conditionalFormatting sqref="J1617:K1617">
    <cfRule type="cellIs" dxfId="31" priority="46535" operator="lessThan">
      <formula>0</formula>
    </cfRule>
    <cfRule type="cellIs" dxfId="32" priority="32017" operator="lessThan">
      <formula>0</formula>
    </cfRule>
  </conditionalFormatting>
  <conditionalFormatting sqref="L1617">
    <cfRule type="expression" dxfId="30" priority="2981">
      <formula>$L1617=0</formula>
    </cfRule>
  </conditionalFormatting>
  <conditionalFormatting sqref="M1617:O1617">
    <cfRule type="expression" dxfId="30" priority="10239">
      <formula>$L1617=0</formula>
    </cfRule>
  </conditionalFormatting>
  <conditionalFormatting sqref="N1617:O1617">
    <cfRule type="cellIs" dxfId="31" priority="46534" operator="lessThan">
      <formula>0</formula>
    </cfRule>
    <cfRule type="cellIs" dxfId="32" priority="32016" operator="lessThan">
      <formula>0</formula>
    </cfRule>
  </conditionalFormatting>
  <conditionalFormatting sqref="P1617">
    <cfRule type="expression" dxfId="30" priority="2980">
      <formula>$L1617=0</formula>
    </cfRule>
  </conditionalFormatting>
  <conditionalFormatting sqref="Q1617:S1617">
    <cfRule type="expression" dxfId="30" priority="10238">
      <formula>$L1617=0</formula>
    </cfRule>
  </conditionalFormatting>
  <conditionalFormatting sqref="R1617:S1617">
    <cfRule type="cellIs" dxfId="31" priority="46533" operator="lessThan">
      <formula>0</formula>
    </cfRule>
    <cfRule type="cellIs" dxfId="32" priority="32015" operator="lessThan">
      <formula>0</formula>
    </cfRule>
  </conditionalFormatting>
  <conditionalFormatting sqref="T1617">
    <cfRule type="expression" dxfId="30" priority="2979">
      <formula>$L1617=0</formula>
    </cfRule>
  </conditionalFormatting>
  <conditionalFormatting sqref="U1617:W1617">
    <cfRule type="expression" dxfId="30" priority="10237">
      <formula>$L1617=0</formula>
    </cfRule>
  </conditionalFormatting>
  <conditionalFormatting sqref="V1617:W1617">
    <cfRule type="cellIs" dxfId="31" priority="46532" operator="lessThan">
      <formula>0</formula>
    </cfRule>
    <cfRule type="cellIs" dxfId="32" priority="32014" operator="lessThan">
      <formula>0</formula>
    </cfRule>
  </conditionalFormatting>
  <conditionalFormatting sqref="X1617">
    <cfRule type="expression" dxfId="30" priority="2978">
      <formula>$L1617=0</formula>
    </cfRule>
  </conditionalFormatting>
  <conditionalFormatting sqref="Y1617:AA1617">
    <cfRule type="expression" dxfId="30" priority="10236">
      <formula>$L1617=0</formula>
    </cfRule>
  </conditionalFormatting>
  <conditionalFormatting sqref="Z1617:AA1617">
    <cfRule type="cellIs" dxfId="31" priority="46531" operator="lessThan">
      <formula>0</formula>
    </cfRule>
    <cfRule type="cellIs" dxfId="32" priority="32013" operator="lessThan">
      <formula>0</formula>
    </cfRule>
  </conditionalFormatting>
  <conditionalFormatting sqref="AB1617">
    <cfRule type="expression" dxfId="30" priority="2977">
      <formula>$L1617=0</formula>
    </cfRule>
  </conditionalFormatting>
  <conditionalFormatting sqref="D1618">
    <cfRule type="expression" dxfId="30" priority="17494">
      <formula>$L1618=0</formula>
    </cfRule>
  </conditionalFormatting>
  <conditionalFormatting sqref="H1618">
    <cfRule type="expression" dxfId="30" priority="17493">
      <formula>$L1618=0</formula>
    </cfRule>
  </conditionalFormatting>
  <conditionalFormatting sqref="L1618">
    <cfRule type="expression" dxfId="30" priority="17492">
      <formula>$L1618=0</formula>
    </cfRule>
  </conditionalFormatting>
  <conditionalFormatting sqref="P1618">
    <cfRule type="expression" dxfId="30" priority="17491">
      <formula>$L1618=0</formula>
    </cfRule>
  </conditionalFormatting>
  <conditionalFormatting sqref="T1618">
    <cfRule type="expression" dxfId="30" priority="17490">
      <formula>$L1618=0</formula>
    </cfRule>
  </conditionalFormatting>
  <conditionalFormatting sqref="X1618">
    <cfRule type="expression" dxfId="30" priority="17489">
      <formula>$L1618=0</formula>
    </cfRule>
  </conditionalFormatting>
  <conditionalFormatting sqref="AB1618">
    <cfRule type="expression" dxfId="30" priority="17488">
      <formula>$L1618=0</formula>
    </cfRule>
  </conditionalFormatting>
  <conditionalFormatting sqref="A1619:C1619">
    <cfRule type="expression" dxfId="30" priority="10235">
      <formula>$L1619=0</formula>
    </cfRule>
  </conditionalFormatting>
  <conditionalFormatting sqref="B1619:C1619">
    <cfRule type="cellIs" dxfId="31" priority="46530" operator="lessThan">
      <formula>0</formula>
    </cfRule>
    <cfRule type="cellIs" dxfId="32" priority="32012" operator="lessThan">
      <formula>0</formula>
    </cfRule>
  </conditionalFormatting>
  <conditionalFormatting sqref="D1619">
    <cfRule type="expression" dxfId="30" priority="2976">
      <formula>$L1619=0</formula>
    </cfRule>
  </conditionalFormatting>
  <conditionalFormatting sqref="E1619:G1619">
    <cfRule type="expression" dxfId="30" priority="10234">
      <formula>$L1619=0</formula>
    </cfRule>
  </conditionalFormatting>
  <conditionalFormatting sqref="F1619:G1619">
    <cfRule type="cellIs" dxfId="31" priority="46529" operator="lessThan">
      <formula>0</formula>
    </cfRule>
    <cfRule type="cellIs" dxfId="32" priority="32011" operator="lessThan">
      <formula>0</formula>
    </cfRule>
  </conditionalFormatting>
  <conditionalFormatting sqref="H1619">
    <cfRule type="expression" dxfId="30" priority="2975">
      <formula>$L1619=0</formula>
    </cfRule>
  </conditionalFormatting>
  <conditionalFormatting sqref="I1619:K1619">
    <cfRule type="expression" dxfId="30" priority="10233">
      <formula>$L1619=0</formula>
    </cfRule>
  </conditionalFormatting>
  <conditionalFormatting sqref="J1619:K1619">
    <cfRule type="cellIs" dxfId="31" priority="46528" operator="lessThan">
      <formula>0</formula>
    </cfRule>
    <cfRule type="cellIs" dxfId="32" priority="32010" operator="lessThan">
      <formula>0</formula>
    </cfRule>
  </conditionalFormatting>
  <conditionalFormatting sqref="L1619">
    <cfRule type="expression" dxfId="30" priority="2974">
      <formula>$L1619=0</formula>
    </cfRule>
  </conditionalFormatting>
  <conditionalFormatting sqref="M1619:O1619">
    <cfRule type="expression" dxfId="30" priority="10232">
      <formula>$L1619=0</formula>
    </cfRule>
  </conditionalFormatting>
  <conditionalFormatting sqref="N1619:O1619">
    <cfRule type="cellIs" dxfId="31" priority="46527" operator="lessThan">
      <formula>0</formula>
    </cfRule>
    <cfRule type="cellIs" dxfId="32" priority="32009" operator="lessThan">
      <formula>0</formula>
    </cfRule>
  </conditionalFormatting>
  <conditionalFormatting sqref="P1619">
    <cfRule type="expression" dxfId="30" priority="2973">
      <formula>$L1619=0</formula>
    </cfRule>
  </conditionalFormatting>
  <conditionalFormatting sqref="Q1619:S1619">
    <cfRule type="expression" dxfId="30" priority="10231">
      <formula>$L1619=0</formula>
    </cfRule>
  </conditionalFormatting>
  <conditionalFormatting sqref="R1619:S1619">
    <cfRule type="cellIs" dxfId="31" priority="46526" operator="lessThan">
      <formula>0</formula>
    </cfRule>
    <cfRule type="cellIs" dxfId="32" priority="32008" operator="lessThan">
      <formula>0</formula>
    </cfRule>
  </conditionalFormatting>
  <conditionalFormatting sqref="T1619">
    <cfRule type="expression" dxfId="30" priority="2972">
      <formula>$L1619=0</formula>
    </cfRule>
  </conditionalFormatting>
  <conditionalFormatting sqref="U1619:W1619">
    <cfRule type="expression" dxfId="30" priority="10230">
      <formula>$L1619=0</formula>
    </cfRule>
  </conditionalFormatting>
  <conditionalFormatting sqref="V1619:W1619">
    <cfRule type="cellIs" dxfId="31" priority="46525" operator="lessThan">
      <formula>0</formula>
    </cfRule>
    <cfRule type="cellIs" dxfId="32" priority="32007" operator="lessThan">
      <formula>0</formula>
    </cfRule>
  </conditionalFormatting>
  <conditionalFormatting sqref="X1619">
    <cfRule type="expression" dxfId="30" priority="2971">
      <formula>$L1619=0</formula>
    </cfRule>
  </conditionalFormatting>
  <conditionalFormatting sqref="Y1619:AA1619">
    <cfRule type="expression" dxfId="30" priority="10229">
      <formula>$L1619=0</formula>
    </cfRule>
  </conditionalFormatting>
  <conditionalFormatting sqref="Z1619:AA1619">
    <cfRule type="cellIs" dxfId="31" priority="46524" operator="lessThan">
      <formula>0</formula>
    </cfRule>
    <cfRule type="cellIs" dxfId="32" priority="32006" operator="lessThan">
      <formula>0</formula>
    </cfRule>
  </conditionalFormatting>
  <conditionalFormatting sqref="AB1619">
    <cfRule type="expression" dxfId="30" priority="2970">
      <formula>$L1619=0</formula>
    </cfRule>
  </conditionalFormatting>
  <conditionalFormatting sqref="D1620">
    <cfRule type="expression" dxfId="30" priority="17487">
      <formula>$L1620=0</formula>
    </cfRule>
  </conditionalFormatting>
  <conditionalFormatting sqref="H1620">
    <cfRule type="expression" dxfId="30" priority="17486">
      <formula>$L1620=0</formula>
    </cfRule>
  </conditionalFormatting>
  <conditionalFormatting sqref="L1620">
    <cfRule type="expression" dxfId="30" priority="17485">
      <formula>$L1620=0</formula>
    </cfRule>
  </conditionalFormatting>
  <conditionalFormatting sqref="P1620">
    <cfRule type="expression" dxfId="30" priority="17484">
      <formula>$L1620=0</formula>
    </cfRule>
  </conditionalFormatting>
  <conditionalFormatting sqref="T1620">
    <cfRule type="expression" dxfId="30" priority="17483">
      <formula>$L1620=0</formula>
    </cfRule>
  </conditionalFormatting>
  <conditionalFormatting sqref="X1620">
    <cfRule type="expression" dxfId="30" priority="17482">
      <formula>$L1620=0</formula>
    </cfRule>
  </conditionalFormatting>
  <conditionalFormatting sqref="AB1620">
    <cfRule type="expression" dxfId="30" priority="17481">
      <formula>$L1620=0</formula>
    </cfRule>
  </conditionalFormatting>
  <conditionalFormatting sqref="A1621:C1621">
    <cfRule type="expression" dxfId="30" priority="10228">
      <formula>$L1621=0</formula>
    </cfRule>
  </conditionalFormatting>
  <conditionalFormatting sqref="B1621:C1621">
    <cfRule type="cellIs" dxfId="31" priority="46523" operator="lessThan">
      <formula>0</formula>
    </cfRule>
    <cfRule type="cellIs" dxfId="32" priority="32005" operator="lessThan">
      <formula>0</formula>
    </cfRule>
  </conditionalFormatting>
  <conditionalFormatting sqref="D1621">
    <cfRule type="expression" dxfId="30" priority="2969">
      <formula>$L1621=0</formula>
    </cfRule>
  </conditionalFormatting>
  <conditionalFormatting sqref="E1621:G1621">
    <cfRule type="expression" dxfId="30" priority="10227">
      <formula>$L1621=0</formula>
    </cfRule>
  </conditionalFormatting>
  <conditionalFormatting sqref="F1621:G1621">
    <cfRule type="cellIs" dxfId="31" priority="46522" operator="lessThan">
      <formula>0</formula>
    </cfRule>
    <cfRule type="cellIs" dxfId="32" priority="32004" operator="lessThan">
      <formula>0</formula>
    </cfRule>
  </conditionalFormatting>
  <conditionalFormatting sqref="H1621">
    <cfRule type="expression" dxfId="30" priority="2968">
      <formula>$L1621=0</formula>
    </cfRule>
  </conditionalFormatting>
  <conditionalFormatting sqref="I1621:K1621">
    <cfRule type="expression" dxfId="30" priority="10226">
      <formula>$L1621=0</formula>
    </cfRule>
  </conditionalFormatting>
  <conditionalFormatting sqref="J1621:K1621">
    <cfRule type="cellIs" dxfId="31" priority="46521" operator="lessThan">
      <formula>0</formula>
    </cfRule>
    <cfRule type="cellIs" dxfId="32" priority="32003" operator="lessThan">
      <formula>0</formula>
    </cfRule>
  </conditionalFormatting>
  <conditionalFormatting sqref="L1621">
    <cfRule type="expression" dxfId="30" priority="2967">
      <formula>$L1621=0</formula>
    </cfRule>
  </conditionalFormatting>
  <conditionalFormatting sqref="M1621:O1621">
    <cfRule type="expression" dxfId="30" priority="10225">
      <formula>$L1621=0</formula>
    </cfRule>
  </conditionalFormatting>
  <conditionalFormatting sqref="N1621:O1621">
    <cfRule type="cellIs" dxfId="31" priority="46520" operator="lessThan">
      <formula>0</formula>
    </cfRule>
    <cfRule type="cellIs" dxfId="32" priority="32002" operator="lessThan">
      <formula>0</formula>
    </cfRule>
  </conditionalFormatting>
  <conditionalFormatting sqref="P1621">
    <cfRule type="expression" dxfId="30" priority="2966">
      <formula>$L1621=0</formula>
    </cfRule>
  </conditionalFormatting>
  <conditionalFormatting sqref="Q1621:S1621">
    <cfRule type="expression" dxfId="30" priority="10224">
      <formula>$L1621=0</formula>
    </cfRule>
  </conditionalFormatting>
  <conditionalFormatting sqref="R1621:S1621">
    <cfRule type="cellIs" dxfId="31" priority="46519" operator="lessThan">
      <formula>0</formula>
    </cfRule>
    <cfRule type="cellIs" dxfId="32" priority="32001" operator="lessThan">
      <formula>0</formula>
    </cfRule>
  </conditionalFormatting>
  <conditionalFormatting sqref="T1621">
    <cfRule type="expression" dxfId="30" priority="2965">
      <formula>$L1621=0</formula>
    </cfRule>
  </conditionalFormatting>
  <conditionalFormatting sqref="U1621:W1621">
    <cfRule type="expression" dxfId="30" priority="10223">
      <formula>$L1621=0</formula>
    </cfRule>
  </conditionalFormatting>
  <conditionalFormatting sqref="V1621:W1621">
    <cfRule type="cellIs" dxfId="31" priority="46518" operator="lessThan">
      <formula>0</formula>
    </cfRule>
    <cfRule type="cellIs" dxfId="32" priority="32000" operator="lessThan">
      <formula>0</formula>
    </cfRule>
  </conditionalFormatting>
  <conditionalFormatting sqref="X1621">
    <cfRule type="expression" dxfId="30" priority="2964">
      <formula>$L1621=0</formula>
    </cfRule>
  </conditionalFormatting>
  <conditionalFormatting sqref="Y1621:AA1621">
    <cfRule type="expression" dxfId="30" priority="10222">
      <formula>$L1621=0</formula>
    </cfRule>
  </conditionalFormatting>
  <conditionalFormatting sqref="Z1621:AA1621">
    <cfRule type="cellIs" dxfId="31" priority="46517" operator="lessThan">
      <formula>0</formula>
    </cfRule>
    <cfRule type="cellIs" dxfId="32" priority="31999" operator="lessThan">
      <formula>0</formula>
    </cfRule>
  </conditionalFormatting>
  <conditionalFormatting sqref="AB1621">
    <cfRule type="expression" dxfId="30" priority="2963">
      <formula>$L1621=0</formula>
    </cfRule>
  </conditionalFormatting>
  <conditionalFormatting sqref="D1622">
    <cfRule type="expression" dxfId="30" priority="17480">
      <formula>$L1622=0</formula>
    </cfRule>
  </conditionalFormatting>
  <conditionalFormatting sqref="H1622">
    <cfRule type="expression" dxfId="30" priority="17479">
      <formula>$L1622=0</formula>
    </cfRule>
  </conditionalFormatting>
  <conditionalFormatting sqref="L1622">
    <cfRule type="expression" dxfId="30" priority="17478">
      <formula>$L1622=0</formula>
    </cfRule>
  </conditionalFormatting>
  <conditionalFormatting sqref="P1622">
    <cfRule type="expression" dxfId="30" priority="17477">
      <formula>$L1622=0</formula>
    </cfRule>
  </conditionalFormatting>
  <conditionalFormatting sqref="T1622">
    <cfRule type="expression" dxfId="30" priority="17476">
      <formula>$L1622=0</formula>
    </cfRule>
  </conditionalFormatting>
  <conditionalFormatting sqref="X1622">
    <cfRule type="expression" dxfId="30" priority="17475">
      <formula>$L1622=0</formula>
    </cfRule>
  </conditionalFormatting>
  <conditionalFormatting sqref="AB1622">
    <cfRule type="expression" dxfId="30" priority="17474">
      <formula>$L1622=0</formula>
    </cfRule>
  </conditionalFormatting>
  <conditionalFormatting sqref="A1623:C1623">
    <cfRule type="expression" dxfId="30" priority="10221">
      <formula>$L1623=0</formula>
    </cfRule>
  </conditionalFormatting>
  <conditionalFormatting sqref="B1623:C1623">
    <cfRule type="cellIs" dxfId="31" priority="46516" operator="lessThan">
      <formula>0</formula>
    </cfRule>
    <cfRule type="cellIs" dxfId="32" priority="31998" operator="lessThan">
      <formula>0</formula>
    </cfRule>
  </conditionalFormatting>
  <conditionalFormatting sqref="D1623">
    <cfRule type="expression" dxfId="30" priority="2962">
      <formula>$L1623=0</formula>
    </cfRule>
  </conditionalFormatting>
  <conditionalFormatting sqref="E1623:G1623">
    <cfRule type="expression" dxfId="30" priority="10220">
      <formula>$L1623=0</formula>
    </cfRule>
  </conditionalFormatting>
  <conditionalFormatting sqref="F1623:G1623">
    <cfRule type="cellIs" dxfId="31" priority="46515" operator="lessThan">
      <formula>0</formula>
    </cfRule>
    <cfRule type="cellIs" dxfId="32" priority="31997" operator="lessThan">
      <formula>0</formula>
    </cfRule>
  </conditionalFormatting>
  <conditionalFormatting sqref="H1623">
    <cfRule type="expression" dxfId="30" priority="2961">
      <formula>$L1623=0</formula>
    </cfRule>
  </conditionalFormatting>
  <conditionalFormatting sqref="I1623:K1623">
    <cfRule type="expression" dxfId="30" priority="10219">
      <formula>$L1623=0</formula>
    </cfRule>
  </conditionalFormatting>
  <conditionalFormatting sqref="J1623:K1623">
    <cfRule type="cellIs" dxfId="31" priority="46514" operator="lessThan">
      <formula>0</formula>
    </cfRule>
    <cfRule type="cellIs" dxfId="32" priority="31996" operator="lessThan">
      <formula>0</formula>
    </cfRule>
  </conditionalFormatting>
  <conditionalFormatting sqref="L1623">
    <cfRule type="expression" dxfId="30" priority="2960">
      <formula>$L1623=0</formula>
    </cfRule>
  </conditionalFormatting>
  <conditionalFormatting sqref="M1623:O1623">
    <cfRule type="expression" dxfId="30" priority="10218">
      <formula>$L1623=0</formula>
    </cfRule>
  </conditionalFormatting>
  <conditionalFormatting sqref="N1623:O1623">
    <cfRule type="cellIs" dxfId="31" priority="46513" operator="lessThan">
      <formula>0</formula>
    </cfRule>
    <cfRule type="cellIs" dxfId="32" priority="31995" operator="lessThan">
      <formula>0</formula>
    </cfRule>
  </conditionalFormatting>
  <conditionalFormatting sqref="P1623">
    <cfRule type="expression" dxfId="30" priority="2959">
      <formula>$L1623=0</formula>
    </cfRule>
  </conditionalFormatting>
  <conditionalFormatting sqref="Q1623:S1623">
    <cfRule type="expression" dxfId="30" priority="10217">
      <formula>$L1623=0</formula>
    </cfRule>
  </conditionalFormatting>
  <conditionalFormatting sqref="R1623:S1623">
    <cfRule type="cellIs" dxfId="31" priority="46512" operator="lessThan">
      <formula>0</formula>
    </cfRule>
    <cfRule type="cellIs" dxfId="32" priority="31994" operator="lessThan">
      <formula>0</formula>
    </cfRule>
  </conditionalFormatting>
  <conditionalFormatting sqref="T1623">
    <cfRule type="expression" dxfId="30" priority="2958">
      <formula>$L1623=0</formula>
    </cfRule>
  </conditionalFormatting>
  <conditionalFormatting sqref="U1623:W1623">
    <cfRule type="expression" dxfId="30" priority="10216">
      <formula>$L1623=0</formula>
    </cfRule>
  </conditionalFormatting>
  <conditionalFormatting sqref="V1623:W1623">
    <cfRule type="cellIs" dxfId="31" priority="46511" operator="lessThan">
      <formula>0</formula>
    </cfRule>
    <cfRule type="cellIs" dxfId="32" priority="31993" operator="lessThan">
      <formula>0</formula>
    </cfRule>
  </conditionalFormatting>
  <conditionalFormatting sqref="X1623">
    <cfRule type="expression" dxfId="30" priority="2957">
      <formula>$L1623=0</formula>
    </cfRule>
  </conditionalFormatting>
  <conditionalFormatting sqref="Y1623:AA1623">
    <cfRule type="expression" dxfId="30" priority="10215">
      <formula>$L1623=0</formula>
    </cfRule>
  </conditionalFormatting>
  <conditionalFormatting sqref="Z1623:AA1623">
    <cfRule type="cellIs" dxfId="31" priority="46510" operator="lessThan">
      <formula>0</formula>
    </cfRule>
    <cfRule type="cellIs" dxfId="32" priority="31992" operator="lessThan">
      <formula>0</formula>
    </cfRule>
  </conditionalFormatting>
  <conditionalFormatting sqref="AB1623">
    <cfRule type="expression" dxfId="30" priority="2956">
      <formula>$L1623=0</formula>
    </cfRule>
  </conditionalFormatting>
  <conditionalFormatting sqref="D1624">
    <cfRule type="expression" dxfId="30" priority="17473">
      <formula>$L1624=0</formula>
    </cfRule>
  </conditionalFormatting>
  <conditionalFormatting sqref="H1624">
    <cfRule type="expression" dxfId="30" priority="17472">
      <formula>$L1624=0</formula>
    </cfRule>
  </conditionalFormatting>
  <conditionalFormatting sqref="L1624">
    <cfRule type="expression" dxfId="30" priority="17471">
      <formula>$L1624=0</formula>
    </cfRule>
  </conditionalFormatting>
  <conditionalFormatting sqref="P1624">
    <cfRule type="expression" dxfId="30" priority="17470">
      <formula>$L1624=0</formula>
    </cfRule>
  </conditionalFormatting>
  <conditionalFormatting sqref="T1624">
    <cfRule type="expression" dxfId="30" priority="17469">
      <formula>$L1624=0</formula>
    </cfRule>
  </conditionalFormatting>
  <conditionalFormatting sqref="X1624">
    <cfRule type="expression" dxfId="30" priority="17468">
      <formula>$L1624=0</formula>
    </cfRule>
  </conditionalFormatting>
  <conditionalFormatting sqref="AB1624">
    <cfRule type="expression" dxfId="30" priority="17467">
      <formula>$L1624=0</formula>
    </cfRule>
  </conditionalFormatting>
  <conditionalFormatting sqref="A1625:C1625">
    <cfRule type="expression" dxfId="30" priority="10214">
      <formula>$L1625=0</formula>
    </cfRule>
  </conditionalFormatting>
  <conditionalFormatting sqref="B1625:C1625">
    <cfRule type="cellIs" dxfId="31" priority="46509" operator="lessThan">
      <formula>0</formula>
    </cfRule>
    <cfRule type="cellIs" dxfId="32" priority="31991" operator="lessThan">
      <formula>0</formula>
    </cfRule>
  </conditionalFormatting>
  <conditionalFormatting sqref="D1625">
    <cfRule type="expression" dxfId="30" priority="2955">
      <formula>$L1625=0</formula>
    </cfRule>
  </conditionalFormatting>
  <conditionalFormatting sqref="E1625:G1625">
    <cfRule type="expression" dxfId="30" priority="10213">
      <formula>$L1625=0</formula>
    </cfRule>
  </conditionalFormatting>
  <conditionalFormatting sqref="F1625:G1625">
    <cfRule type="cellIs" dxfId="31" priority="46508" operator="lessThan">
      <formula>0</formula>
    </cfRule>
    <cfRule type="cellIs" dxfId="32" priority="31990" operator="lessThan">
      <formula>0</formula>
    </cfRule>
  </conditionalFormatting>
  <conditionalFormatting sqref="H1625">
    <cfRule type="expression" dxfId="30" priority="2954">
      <formula>$L1625=0</formula>
    </cfRule>
  </conditionalFormatting>
  <conditionalFormatting sqref="I1625:K1625">
    <cfRule type="expression" dxfId="30" priority="10212">
      <formula>$L1625=0</formula>
    </cfRule>
  </conditionalFormatting>
  <conditionalFormatting sqref="J1625:K1625">
    <cfRule type="cellIs" dxfId="31" priority="46507" operator="lessThan">
      <formula>0</formula>
    </cfRule>
    <cfRule type="cellIs" dxfId="32" priority="31989" operator="lessThan">
      <formula>0</formula>
    </cfRule>
  </conditionalFormatting>
  <conditionalFormatting sqref="L1625">
    <cfRule type="expression" dxfId="30" priority="2953">
      <formula>$L1625=0</formula>
    </cfRule>
  </conditionalFormatting>
  <conditionalFormatting sqref="M1625:O1625">
    <cfRule type="expression" dxfId="30" priority="10211">
      <formula>$L1625=0</formula>
    </cfRule>
  </conditionalFormatting>
  <conditionalFormatting sqref="N1625:O1625">
    <cfRule type="cellIs" dxfId="31" priority="46506" operator="lessThan">
      <formula>0</formula>
    </cfRule>
    <cfRule type="cellIs" dxfId="32" priority="31988" operator="lessThan">
      <formula>0</formula>
    </cfRule>
  </conditionalFormatting>
  <conditionalFormatting sqref="P1625">
    <cfRule type="expression" dxfId="30" priority="2952">
      <formula>$L1625=0</formula>
    </cfRule>
  </conditionalFormatting>
  <conditionalFormatting sqref="Q1625:S1625">
    <cfRule type="expression" dxfId="30" priority="10210">
      <formula>$L1625=0</formula>
    </cfRule>
  </conditionalFormatting>
  <conditionalFormatting sqref="R1625:S1625">
    <cfRule type="cellIs" dxfId="31" priority="46505" operator="lessThan">
      <formula>0</formula>
    </cfRule>
    <cfRule type="cellIs" dxfId="32" priority="31987" operator="lessThan">
      <formula>0</formula>
    </cfRule>
  </conditionalFormatting>
  <conditionalFormatting sqref="T1625">
    <cfRule type="expression" dxfId="30" priority="2951">
      <formula>$L1625=0</formula>
    </cfRule>
  </conditionalFormatting>
  <conditionalFormatting sqref="U1625:W1625">
    <cfRule type="expression" dxfId="30" priority="10209">
      <formula>$L1625=0</formula>
    </cfRule>
  </conditionalFormatting>
  <conditionalFormatting sqref="V1625:W1625">
    <cfRule type="cellIs" dxfId="31" priority="46504" operator="lessThan">
      <formula>0</formula>
    </cfRule>
    <cfRule type="cellIs" dxfId="32" priority="31986" operator="lessThan">
      <formula>0</formula>
    </cfRule>
  </conditionalFormatting>
  <conditionalFormatting sqref="X1625">
    <cfRule type="expression" dxfId="30" priority="2950">
      <formula>$L1625=0</formula>
    </cfRule>
  </conditionalFormatting>
  <conditionalFormatting sqref="Y1625:AA1625">
    <cfRule type="expression" dxfId="30" priority="10208">
      <formula>$L1625=0</formula>
    </cfRule>
  </conditionalFormatting>
  <conditionalFormatting sqref="Z1625:AA1625">
    <cfRule type="cellIs" dxfId="31" priority="46503" operator="lessThan">
      <formula>0</formula>
    </cfRule>
    <cfRule type="cellIs" dxfId="32" priority="31985" operator="lessThan">
      <formula>0</formula>
    </cfRule>
  </conditionalFormatting>
  <conditionalFormatting sqref="AB1625">
    <cfRule type="expression" dxfId="30" priority="2949">
      <formula>$L1625=0</formula>
    </cfRule>
  </conditionalFormatting>
  <conditionalFormatting sqref="D1626">
    <cfRule type="expression" dxfId="30" priority="17466">
      <formula>$L1626=0</formula>
    </cfRule>
  </conditionalFormatting>
  <conditionalFormatting sqref="H1626">
    <cfRule type="expression" dxfId="30" priority="17465">
      <formula>$L1626=0</formula>
    </cfRule>
  </conditionalFormatting>
  <conditionalFormatting sqref="L1626">
    <cfRule type="expression" dxfId="30" priority="17464">
      <formula>$L1626=0</formula>
    </cfRule>
  </conditionalFormatting>
  <conditionalFormatting sqref="P1626">
    <cfRule type="expression" dxfId="30" priority="17463">
      <formula>$L1626=0</formula>
    </cfRule>
  </conditionalFormatting>
  <conditionalFormatting sqref="T1626">
    <cfRule type="expression" dxfId="30" priority="17462">
      <formula>$L1626=0</formula>
    </cfRule>
  </conditionalFormatting>
  <conditionalFormatting sqref="X1626">
    <cfRule type="expression" dxfId="30" priority="17461">
      <formula>$L1626=0</formula>
    </cfRule>
  </conditionalFormatting>
  <conditionalFormatting sqref="AB1626">
    <cfRule type="expression" dxfId="30" priority="17460">
      <formula>$L1626=0</formula>
    </cfRule>
  </conditionalFormatting>
  <conditionalFormatting sqref="A1627:C1627">
    <cfRule type="expression" dxfId="30" priority="10207">
      <formula>$L1627=0</formula>
    </cfRule>
  </conditionalFormatting>
  <conditionalFormatting sqref="B1627:C1627">
    <cfRule type="cellIs" dxfId="31" priority="46502" operator="lessThan">
      <formula>0</formula>
    </cfRule>
    <cfRule type="cellIs" dxfId="32" priority="31984" operator="lessThan">
      <formula>0</formula>
    </cfRule>
  </conditionalFormatting>
  <conditionalFormatting sqref="D1627">
    <cfRule type="expression" dxfId="30" priority="2948">
      <formula>$L1627=0</formula>
    </cfRule>
  </conditionalFormatting>
  <conditionalFormatting sqref="E1627:G1627">
    <cfRule type="expression" dxfId="30" priority="10206">
      <formula>$L1627=0</formula>
    </cfRule>
  </conditionalFormatting>
  <conditionalFormatting sqref="F1627:G1627">
    <cfRule type="cellIs" dxfId="31" priority="46501" operator="lessThan">
      <formula>0</formula>
    </cfRule>
    <cfRule type="cellIs" dxfId="32" priority="31983" operator="lessThan">
      <formula>0</formula>
    </cfRule>
  </conditionalFormatting>
  <conditionalFormatting sqref="H1627">
    <cfRule type="expression" dxfId="30" priority="2947">
      <formula>$L1627=0</formula>
    </cfRule>
  </conditionalFormatting>
  <conditionalFormatting sqref="I1627:K1627">
    <cfRule type="expression" dxfId="30" priority="10205">
      <formula>$L1627=0</formula>
    </cfRule>
  </conditionalFormatting>
  <conditionalFormatting sqref="J1627:K1627">
    <cfRule type="cellIs" dxfId="31" priority="46500" operator="lessThan">
      <formula>0</formula>
    </cfRule>
    <cfRule type="cellIs" dxfId="32" priority="31982" operator="lessThan">
      <formula>0</formula>
    </cfRule>
  </conditionalFormatting>
  <conditionalFormatting sqref="L1627">
    <cfRule type="expression" dxfId="30" priority="2946">
      <formula>$L1627=0</formula>
    </cfRule>
  </conditionalFormatting>
  <conditionalFormatting sqref="M1627:O1627">
    <cfRule type="expression" dxfId="30" priority="10204">
      <formula>$L1627=0</formula>
    </cfRule>
  </conditionalFormatting>
  <conditionalFormatting sqref="N1627:O1627">
    <cfRule type="cellIs" dxfId="31" priority="46499" operator="lessThan">
      <formula>0</formula>
    </cfRule>
    <cfRule type="cellIs" dxfId="32" priority="31981" operator="lessThan">
      <formula>0</formula>
    </cfRule>
  </conditionalFormatting>
  <conditionalFormatting sqref="P1627">
    <cfRule type="expression" dxfId="30" priority="2945">
      <formula>$L1627=0</formula>
    </cfRule>
  </conditionalFormatting>
  <conditionalFormatting sqref="Q1627:S1627">
    <cfRule type="expression" dxfId="30" priority="10203">
      <formula>$L1627=0</formula>
    </cfRule>
  </conditionalFormatting>
  <conditionalFormatting sqref="R1627:S1627">
    <cfRule type="cellIs" dxfId="31" priority="46498" operator="lessThan">
      <formula>0</formula>
    </cfRule>
    <cfRule type="cellIs" dxfId="32" priority="31980" operator="lessThan">
      <formula>0</formula>
    </cfRule>
  </conditionalFormatting>
  <conditionalFormatting sqref="T1627">
    <cfRule type="expression" dxfId="30" priority="2944">
      <formula>$L1627=0</formula>
    </cfRule>
  </conditionalFormatting>
  <conditionalFormatting sqref="U1627:W1627">
    <cfRule type="expression" dxfId="30" priority="10202">
      <formula>$L1627=0</formula>
    </cfRule>
  </conditionalFormatting>
  <conditionalFormatting sqref="V1627:W1627">
    <cfRule type="cellIs" dxfId="31" priority="46497" operator="lessThan">
      <formula>0</formula>
    </cfRule>
    <cfRule type="cellIs" dxfId="32" priority="31979" operator="lessThan">
      <formula>0</formula>
    </cfRule>
  </conditionalFormatting>
  <conditionalFormatting sqref="X1627">
    <cfRule type="expression" dxfId="30" priority="2943">
      <formula>$L1627=0</formula>
    </cfRule>
  </conditionalFormatting>
  <conditionalFormatting sqref="Y1627:AA1627">
    <cfRule type="expression" dxfId="30" priority="10201">
      <formula>$L1627=0</formula>
    </cfRule>
  </conditionalFormatting>
  <conditionalFormatting sqref="Z1627:AA1627">
    <cfRule type="cellIs" dxfId="31" priority="46496" operator="lessThan">
      <formula>0</formula>
    </cfRule>
    <cfRule type="cellIs" dxfId="32" priority="31978" operator="lessThan">
      <formula>0</formula>
    </cfRule>
  </conditionalFormatting>
  <conditionalFormatting sqref="AB1627">
    <cfRule type="expression" dxfId="30" priority="2942">
      <formula>$L1627=0</formula>
    </cfRule>
  </conditionalFormatting>
  <conditionalFormatting sqref="D1628">
    <cfRule type="expression" dxfId="30" priority="17459">
      <formula>$L1628=0</formula>
    </cfRule>
  </conditionalFormatting>
  <conditionalFormatting sqref="H1628">
    <cfRule type="expression" dxfId="30" priority="17458">
      <formula>$L1628=0</formula>
    </cfRule>
  </conditionalFormatting>
  <conditionalFormatting sqref="L1628">
    <cfRule type="expression" dxfId="30" priority="17457">
      <formula>$L1628=0</formula>
    </cfRule>
  </conditionalFormatting>
  <conditionalFormatting sqref="P1628">
    <cfRule type="expression" dxfId="30" priority="17456">
      <formula>$L1628=0</formula>
    </cfRule>
  </conditionalFormatting>
  <conditionalFormatting sqref="T1628">
    <cfRule type="expression" dxfId="30" priority="17455">
      <formula>$L1628=0</formula>
    </cfRule>
  </conditionalFormatting>
  <conditionalFormatting sqref="X1628">
    <cfRule type="expression" dxfId="30" priority="17454">
      <formula>$L1628=0</formula>
    </cfRule>
  </conditionalFormatting>
  <conditionalFormatting sqref="AB1628">
    <cfRule type="expression" dxfId="30" priority="17453">
      <formula>$L1628=0</formula>
    </cfRule>
  </conditionalFormatting>
  <conditionalFormatting sqref="A1629:C1629">
    <cfRule type="expression" dxfId="30" priority="10200">
      <formula>$L1629=0</formula>
    </cfRule>
  </conditionalFormatting>
  <conditionalFormatting sqref="B1629:C1629">
    <cfRule type="cellIs" dxfId="31" priority="46495" operator="lessThan">
      <formula>0</formula>
    </cfRule>
    <cfRule type="cellIs" dxfId="32" priority="31977" operator="lessThan">
      <formula>0</formula>
    </cfRule>
  </conditionalFormatting>
  <conditionalFormatting sqref="D1629">
    <cfRule type="expression" dxfId="30" priority="2941">
      <formula>$L1629=0</formula>
    </cfRule>
  </conditionalFormatting>
  <conditionalFormatting sqref="E1629:G1629">
    <cfRule type="expression" dxfId="30" priority="10199">
      <formula>$L1629=0</formula>
    </cfRule>
  </conditionalFormatting>
  <conditionalFormatting sqref="F1629:G1629">
    <cfRule type="cellIs" dxfId="31" priority="46494" operator="lessThan">
      <formula>0</formula>
    </cfRule>
    <cfRule type="cellIs" dxfId="32" priority="31976" operator="lessThan">
      <formula>0</formula>
    </cfRule>
  </conditionalFormatting>
  <conditionalFormatting sqref="H1629">
    <cfRule type="expression" dxfId="30" priority="2940">
      <formula>$L1629=0</formula>
    </cfRule>
  </conditionalFormatting>
  <conditionalFormatting sqref="I1629:K1629">
    <cfRule type="expression" dxfId="30" priority="10198">
      <formula>$L1629=0</formula>
    </cfRule>
  </conditionalFormatting>
  <conditionalFormatting sqref="J1629:K1629">
    <cfRule type="cellIs" dxfId="31" priority="46493" operator="lessThan">
      <formula>0</formula>
    </cfRule>
    <cfRule type="cellIs" dxfId="32" priority="31975" operator="lessThan">
      <formula>0</formula>
    </cfRule>
  </conditionalFormatting>
  <conditionalFormatting sqref="L1629">
    <cfRule type="expression" dxfId="30" priority="2939">
      <formula>$L1629=0</formula>
    </cfRule>
  </conditionalFormatting>
  <conditionalFormatting sqref="M1629:O1629">
    <cfRule type="expression" dxfId="30" priority="10197">
      <formula>$L1629=0</formula>
    </cfRule>
  </conditionalFormatting>
  <conditionalFormatting sqref="N1629:O1629">
    <cfRule type="cellIs" dxfId="31" priority="46492" operator="lessThan">
      <formula>0</formula>
    </cfRule>
    <cfRule type="cellIs" dxfId="32" priority="31974" operator="lessThan">
      <formula>0</formula>
    </cfRule>
  </conditionalFormatting>
  <conditionalFormatting sqref="P1629">
    <cfRule type="expression" dxfId="30" priority="2938">
      <formula>$L1629=0</formula>
    </cfRule>
  </conditionalFormatting>
  <conditionalFormatting sqref="Q1629:S1629">
    <cfRule type="expression" dxfId="30" priority="10196">
      <formula>$L1629=0</formula>
    </cfRule>
  </conditionalFormatting>
  <conditionalFormatting sqref="R1629:S1629">
    <cfRule type="cellIs" dxfId="31" priority="46491" operator="lessThan">
      <formula>0</formula>
    </cfRule>
    <cfRule type="cellIs" dxfId="32" priority="31973" operator="lessThan">
      <formula>0</formula>
    </cfRule>
  </conditionalFormatting>
  <conditionalFormatting sqref="T1629">
    <cfRule type="expression" dxfId="30" priority="2937">
      <formula>$L1629=0</formula>
    </cfRule>
  </conditionalFormatting>
  <conditionalFormatting sqref="U1629:W1629">
    <cfRule type="expression" dxfId="30" priority="10195">
      <formula>$L1629=0</formula>
    </cfRule>
  </conditionalFormatting>
  <conditionalFormatting sqref="V1629:W1629">
    <cfRule type="cellIs" dxfId="31" priority="46490" operator="lessThan">
      <formula>0</formula>
    </cfRule>
    <cfRule type="cellIs" dxfId="32" priority="31972" operator="lessThan">
      <formula>0</formula>
    </cfRule>
  </conditionalFormatting>
  <conditionalFormatting sqref="X1629">
    <cfRule type="expression" dxfId="30" priority="2936">
      <formula>$L1629=0</formula>
    </cfRule>
  </conditionalFormatting>
  <conditionalFormatting sqref="Y1629:AA1629">
    <cfRule type="expression" dxfId="30" priority="10194">
      <formula>$L1629=0</formula>
    </cfRule>
  </conditionalFormatting>
  <conditionalFormatting sqref="Z1629:AA1629">
    <cfRule type="cellIs" dxfId="31" priority="46489" operator="lessThan">
      <formula>0</formula>
    </cfRule>
    <cfRule type="cellIs" dxfId="32" priority="31971" operator="lessThan">
      <formula>0</formula>
    </cfRule>
  </conditionalFormatting>
  <conditionalFormatting sqref="AB1629">
    <cfRule type="expression" dxfId="30" priority="2935">
      <formula>$L1629=0</formula>
    </cfRule>
  </conditionalFormatting>
  <conditionalFormatting sqref="D1630">
    <cfRule type="expression" dxfId="30" priority="17452">
      <formula>$L1630=0</formula>
    </cfRule>
  </conditionalFormatting>
  <conditionalFormatting sqref="H1630">
    <cfRule type="expression" dxfId="30" priority="17451">
      <formula>$L1630=0</formula>
    </cfRule>
  </conditionalFormatting>
  <conditionalFormatting sqref="L1630">
    <cfRule type="expression" dxfId="30" priority="17450">
      <formula>$L1630=0</formula>
    </cfRule>
  </conditionalFormatting>
  <conditionalFormatting sqref="P1630">
    <cfRule type="expression" dxfId="30" priority="17449">
      <formula>$L1630=0</formula>
    </cfRule>
  </conditionalFormatting>
  <conditionalFormatting sqref="T1630">
    <cfRule type="expression" dxfId="30" priority="17448">
      <formula>$L1630=0</formula>
    </cfRule>
  </conditionalFormatting>
  <conditionalFormatting sqref="X1630">
    <cfRule type="expression" dxfId="30" priority="17447">
      <formula>$L1630=0</formula>
    </cfRule>
  </conditionalFormatting>
  <conditionalFormatting sqref="AB1630">
    <cfRule type="expression" dxfId="30" priority="17446">
      <formula>$L1630=0</formula>
    </cfRule>
  </conditionalFormatting>
  <conditionalFormatting sqref="A1631:C1631">
    <cfRule type="expression" dxfId="30" priority="10193">
      <formula>$L1631=0</formula>
    </cfRule>
  </conditionalFormatting>
  <conditionalFormatting sqref="B1631:C1631">
    <cfRule type="cellIs" dxfId="31" priority="46488" operator="lessThan">
      <formula>0</formula>
    </cfRule>
    <cfRule type="cellIs" dxfId="32" priority="31970" operator="lessThan">
      <formula>0</formula>
    </cfRule>
  </conditionalFormatting>
  <conditionalFormatting sqref="D1631">
    <cfRule type="expression" dxfId="30" priority="2934">
      <formula>$L1631=0</formula>
    </cfRule>
  </conditionalFormatting>
  <conditionalFormatting sqref="E1631:G1631">
    <cfRule type="expression" dxfId="30" priority="10192">
      <formula>$L1631=0</formula>
    </cfRule>
  </conditionalFormatting>
  <conditionalFormatting sqref="F1631:G1631">
    <cfRule type="cellIs" dxfId="31" priority="46487" operator="lessThan">
      <formula>0</formula>
    </cfRule>
    <cfRule type="cellIs" dxfId="32" priority="31969" operator="lessThan">
      <formula>0</formula>
    </cfRule>
  </conditionalFormatting>
  <conditionalFormatting sqref="H1631">
    <cfRule type="expression" dxfId="30" priority="2933">
      <formula>$L1631=0</formula>
    </cfRule>
  </conditionalFormatting>
  <conditionalFormatting sqref="I1631:K1631">
    <cfRule type="expression" dxfId="30" priority="10191">
      <formula>$L1631=0</formula>
    </cfRule>
  </conditionalFormatting>
  <conditionalFormatting sqref="J1631:K1631">
    <cfRule type="cellIs" dxfId="31" priority="46486" operator="lessThan">
      <formula>0</formula>
    </cfRule>
    <cfRule type="cellIs" dxfId="32" priority="31968" operator="lessThan">
      <formula>0</formula>
    </cfRule>
  </conditionalFormatting>
  <conditionalFormatting sqref="L1631">
    <cfRule type="expression" dxfId="30" priority="2932">
      <formula>$L1631=0</formula>
    </cfRule>
  </conditionalFormatting>
  <conditionalFormatting sqref="M1631:O1631">
    <cfRule type="expression" dxfId="30" priority="10190">
      <formula>$L1631=0</formula>
    </cfRule>
  </conditionalFormatting>
  <conditionalFormatting sqref="N1631:O1631">
    <cfRule type="cellIs" dxfId="31" priority="46485" operator="lessThan">
      <formula>0</formula>
    </cfRule>
    <cfRule type="cellIs" dxfId="32" priority="31967" operator="lessThan">
      <formula>0</formula>
    </cfRule>
  </conditionalFormatting>
  <conditionalFormatting sqref="P1631">
    <cfRule type="expression" dxfId="30" priority="2931">
      <formula>$L1631=0</formula>
    </cfRule>
  </conditionalFormatting>
  <conditionalFormatting sqref="Q1631:S1631">
    <cfRule type="expression" dxfId="30" priority="10189">
      <formula>$L1631=0</formula>
    </cfRule>
  </conditionalFormatting>
  <conditionalFormatting sqref="R1631:S1631">
    <cfRule type="cellIs" dxfId="31" priority="46484" operator="lessThan">
      <formula>0</formula>
    </cfRule>
    <cfRule type="cellIs" dxfId="32" priority="31966" operator="lessThan">
      <formula>0</formula>
    </cfRule>
  </conditionalFormatting>
  <conditionalFormatting sqref="T1631">
    <cfRule type="expression" dxfId="30" priority="2930">
      <formula>$L1631=0</formula>
    </cfRule>
  </conditionalFormatting>
  <conditionalFormatting sqref="U1631:W1631">
    <cfRule type="expression" dxfId="30" priority="10188">
      <formula>$L1631=0</formula>
    </cfRule>
  </conditionalFormatting>
  <conditionalFormatting sqref="V1631:W1631">
    <cfRule type="cellIs" dxfId="31" priority="46483" operator="lessThan">
      <formula>0</formula>
    </cfRule>
    <cfRule type="cellIs" dxfId="32" priority="31965" operator="lessThan">
      <formula>0</formula>
    </cfRule>
  </conditionalFormatting>
  <conditionalFormatting sqref="X1631">
    <cfRule type="expression" dxfId="30" priority="2929">
      <formula>$L1631=0</formula>
    </cfRule>
  </conditionalFormatting>
  <conditionalFormatting sqref="Y1631:AA1631">
    <cfRule type="expression" dxfId="30" priority="10187">
      <formula>$L1631=0</formula>
    </cfRule>
  </conditionalFormatting>
  <conditionalFormatting sqref="Z1631:AA1631">
    <cfRule type="cellIs" dxfId="31" priority="46482" operator="lessThan">
      <formula>0</formula>
    </cfRule>
    <cfRule type="cellIs" dxfId="32" priority="31964" operator="lessThan">
      <formula>0</formula>
    </cfRule>
  </conditionalFormatting>
  <conditionalFormatting sqref="AB1631">
    <cfRule type="expression" dxfId="30" priority="2928">
      <formula>$L1631=0</formula>
    </cfRule>
  </conditionalFormatting>
  <conditionalFormatting sqref="D1632">
    <cfRule type="expression" dxfId="30" priority="17445">
      <formula>$L1632=0</formula>
    </cfRule>
  </conditionalFormatting>
  <conditionalFormatting sqref="H1632">
    <cfRule type="expression" dxfId="30" priority="17444">
      <formula>$L1632=0</formula>
    </cfRule>
  </conditionalFormatting>
  <conditionalFormatting sqref="L1632">
    <cfRule type="expression" dxfId="30" priority="17443">
      <formula>$L1632=0</formula>
    </cfRule>
  </conditionalFormatting>
  <conditionalFormatting sqref="P1632">
    <cfRule type="expression" dxfId="30" priority="17442">
      <formula>$L1632=0</formula>
    </cfRule>
  </conditionalFormatting>
  <conditionalFormatting sqref="T1632">
    <cfRule type="expression" dxfId="30" priority="17441">
      <formula>$L1632=0</formula>
    </cfRule>
  </conditionalFormatting>
  <conditionalFormatting sqref="X1632">
    <cfRule type="expression" dxfId="30" priority="17440">
      <formula>$L1632=0</formula>
    </cfRule>
  </conditionalFormatting>
  <conditionalFormatting sqref="AB1632">
    <cfRule type="expression" dxfId="30" priority="17439">
      <formula>$L1632=0</formula>
    </cfRule>
  </conditionalFormatting>
  <conditionalFormatting sqref="A1633:C1633">
    <cfRule type="expression" dxfId="30" priority="10186">
      <formula>$L1633=0</formula>
    </cfRule>
  </conditionalFormatting>
  <conditionalFormatting sqref="B1633:C1633">
    <cfRule type="cellIs" dxfId="31" priority="46481" operator="lessThan">
      <formula>0</formula>
    </cfRule>
    <cfRule type="cellIs" dxfId="32" priority="31963" operator="lessThan">
      <formula>0</formula>
    </cfRule>
  </conditionalFormatting>
  <conditionalFormatting sqref="D1633">
    <cfRule type="expression" dxfId="30" priority="2927">
      <formula>$L1633=0</formula>
    </cfRule>
  </conditionalFormatting>
  <conditionalFormatting sqref="E1633:G1633">
    <cfRule type="expression" dxfId="30" priority="10185">
      <formula>$L1633=0</formula>
    </cfRule>
  </conditionalFormatting>
  <conditionalFormatting sqref="F1633:G1633">
    <cfRule type="cellIs" dxfId="31" priority="46480" operator="lessThan">
      <formula>0</formula>
    </cfRule>
    <cfRule type="cellIs" dxfId="32" priority="31962" operator="lessThan">
      <formula>0</formula>
    </cfRule>
  </conditionalFormatting>
  <conditionalFormatting sqref="H1633">
    <cfRule type="expression" dxfId="30" priority="2926">
      <formula>$L1633=0</formula>
    </cfRule>
  </conditionalFormatting>
  <conditionalFormatting sqref="I1633:K1633">
    <cfRule type="expression" dxfId="30" priority="10184">
      <formula>$L1633=0</formula>
    </cfRule>
  </conditionalFormatting>
  <conditionalFormatting sqref="J1633:K1633">
    <cfRule type="cellIs" dxfId="31" priority="46479" operator="lessThan">
      <formula>0</formula>
    </cfRule>
    <cfRule type="cellIs" dxfId="32" priority="31961" operator="lessThan">
      <formula>0</formula>
    </cfRule>
  </conditionalFormatting>
  <conditionalFormatting sqref="L1633">
    <cfRule type="expression" dxfId="30" priority="2925">
      <formula>$L1633=0</formula>
    </cfRule>
  </conditionalFormatting>
  <conditionalFormatting sqref="M1633:O1633">
    <cfRule type="expression" dxfId="30" priority="10183">
      <formula>$L1633=0</formula>
    </cfRule>
  </conditionalFormatting>
  <conditionalFormatting sqref="N1633:O1633">
    <cfRule type="cellIs" dxfId="31" priority="46478" operator="lessThan">
      <formula>0</formula>
    </cfRule>
    <cfRule type="cellIs" dxfId="32" priority="31960" operator="lessThan">
      <formula>0</formula>
    </cfRule>
  </conditionalFormatting>
  <conditionalFormatting sqref="P1633">
    <cfRule type="expression" dxfId="30" priority="2924">
      <formula>$L1633=0</formula>
    </cfRule>
  </conditionalFormatting>
  <conditionalFormatting sqref="Q1633:S1633">
    <cfRule type="expression" dxfId="30" priority="10182">
      <formula>$L1633=0</formula>
    </cfRule>
  </conditionalFormatting>
  <conditionalFormatting sqref="R1633:S1633">
    <cfRule type="cellIs" dxfId="31" priority="46477" operator="lessThan">
      <formula>0</formula>
    </cfRule>
    <cfRule type="cellIs" dxfId="32" priority="31959" operator="lessThan">
      <formula>0</formula>
    </cfRule>
  </conditionalFormatting>
  <conditionalFormatting sqref="T1633">
    <cfRule type="expression" dxfId="30" priority="2923">
      <formula>$L1633=0</formula>
    </cfRule>
  </conditionalFormatting>
  <conditionalFormatting sqref="U1633:W1633">
    <cfRule type="expression" dxfId="30" priority="10181">
      <formula>$L1633=0</formula>
    </cfRule>
  </conditionalFormatting>
  <conditionalFormatting sqref="V1633:W1633">
    <cfRule type="cellIs" dxfId="31" priority="46476" operator="lessThan">
      <formula>0</formula>
    </cfRule>
    <cfRule type="cellIs" dxfId="32" priority="31958" operator="lessThan">
      <formula>0</formula>
    </cfRule>
  </conditionalFormatting>
  <conditionalFormatting sqref="X1633">
    <cfRule type="expression" dxfId="30" priority="2922">
      <formula>$L1633=0</formula>
    </cfRule>
  </conditionalFormatting>
  <conditionalFormatting sqref="Y1633:AA1633">
    <cfRule type="expression" dxfId="30" priority="10180">
      <formula>$L1633=0</formula>
    </cfRule>
  </conditionalFormatting>
  <conditionalFormatting sqref="Z1633:AA1633">
    <cfRule type="cellIs" dxfId="31" priority="46475" operator="lessThan">
      <formula>0</formula>
    </cfRule>
    <cfRule type="cellIs" dxfId="32" priority="31957" operator="lessThan">
      <formula>0</formula>
    </cfRule>
  </conditionalFormatting>
  <conditionalFormatting sqref="AB1633">
    <cfRule type="expression" dxfId="30" priority="2921">
      <formula>$L1633=0</formula>
    </cfRule>
  </conditionalFormatting>
  <conditionalFormatting sqref="D1634">
    <cfRule type="expression" dxfId="30" priority="17438">
      <formula>$L1634=0</formula>
    </cfRule>
  </conditionalFormatting>
  <conditionalFormatting sqref="H1634">
    <cfRule type="expression" dxfId="30" priority="17437">
      <formula>$L1634=0</formula>
    </cfRule>
  </conditionalFormatting>
  <conditionalFormatting sqref="L1634">
    <cfRule type="expression" dxfId="30" priority="17436">
      <formula>$L1634=0</formula>
    </cfRule>
  </conditionalFormatting>
  <conditionalFormatting sqref="P1634">
    <cfRule type="expression" dxfId="30" priority="17435">
      <formula>$L1634=0</formula>
    </cfRule>
  </conditionalFormatting>
  <conditionalFormatting sqref="T1634">
    <cfRule type="expression" dxfId="30" priority="17434">
      <formula>$L1634=0</formula>
    </cfRule>
  </conditionalFormatting>
  <conditionalFormatting sqref="X1634">
    <cfRule type="expression" dxfId="30" priority="17433">
      <formula>$L1634=0</formula>
    </cfRule>
  </conditionalFormatting>
  <conditionalFormatting sqref="AB1634">
    <cfRule type="expression" dxfId="30" priority="17432">
      <formula>$L1634=0</formula>
    </cfRule>
  </conditionalFormatting>
  <conditionalFormatting sqref="A1635:C1635">
    <cfRule type="expression" dxfId="30" priority="10179">
      <formula>$L1635=0</formula>
    </cfRule>
  </conditionalFormatting>
  <conditionalFormatting sqref="B1635:C1635">
    <cfRule type="cellIs" dxfId="31" priority="46474" operator="lessThan">
      <formula>0</formula>
    </cfRule>
    <cfRule type="cellIs" dxfId="32" priority="31956" operator="lessThan">
      <formula>0</formula>
    </cfRule>
  </conditionalFormatting>
  <conditionalFormatting sqref="D1635">
    <cfRule type="expression" dxfId="30" priority="2920">
      <formula>$L1635=0</formula>
    </cfRule>
  </conditionalFormatting>
  <conditionalFormatting sqref="E1635:G1635">
    <cfRule type="expression" dxfId="30" priority="10178">
      <formula>$L1635=0</formula>
    </cfRule>
  </conditionalFormatting>
  <conditionalFormatting sqref="F1635:G1635">
    <cfRule type="cellIs" dxfId="31" priority="46473" operator="lessThan">
      <formula>0</formula>
    </cfRule>
    <cfRule type="cellIs" dxfId="32" priority="31955" operator="lessThan">
      <formula>0</formula>
    </cfRule>
  </conditionalFormatting>
  <conditionalFormatting sqref="H1635">
    <cfRule type="expression" dxfId="30" priority="2919">
      <formula>$L1635=0</formula>
    </cfRule>
  </conditionalFormatting>
  <conditionalFormatting sqref="I1635:K1635">
    <cfRule type="expression" dxfId="30" priority="10177">
      <formula>$L1635=0</formula>
    </cfRule>
  </conditionalFormatting>
  <conditionalFormatting sqref="J1635:K1635">
    <cfRule type="cellIs" dxfId="31" priority="46472" operator="lessThan">
      <formula>0</formula>
    </cfRule>
    <cfRule type="cellIs" dxfId="32" priority="31954" operator="lessThan">
      <formula>0</formula>
    </cfRule>
  </conditionalFormatting>
  <conditionalFormatting sqref="L1635">
    <cfRule type="expression" dxfId="30" priority="2918">
      <formula>$L1635=0</formula>
    </cfRule>
  </conditionalFormatting>
  <conditionalFormatting sqref="M1635:O1635">
    <cfRule type="expression" dxfId="30" priority="10176">
      <formula>$L1635=0</formula>
    </cfRule>
  </conditionalFormatting>
  <conditionalFormatting sqref="N1635:O1635">
    <cfRule type="cellIs" dxfId="31" priority="46471" operator="lessThan">
      <formula>0</formula>
    </cfRule>
    <cfRule type="cellIs" dxfId="32" priority="31953" operator="lessThan">
      <formula>0</formula>
    </cfRule>
  </conditionalFormatting>
  <conditionalFormatting sqref="P1635">
    <cfRule type="expression" dxfId="30" priority="2917">
      <formula>$L1635=0</formula>
    </cfRule>
  </conditionalFormatting>
  <conditionalFormatting sqref="Q1635:S1635">
    <cfRule type="expression" dxfId="30" priority="10175">
      <formula>$L1635=0</formula>
    </cfRule>
  </conditionalFormatting>
  <conditionalFormatting sqref="R1635:S1635">
    <cfRule type="cellIs" dxfId="31" priority="46470" operator="lessThan">
      <formula>0</formula>
    </cfRule>
    <cfRule type="cellIs" dxfId="32" priority="31952" operator="lessThan">
      <formula>0</formula>
    </cfRule>
  </conditionalFormatting>
  <conditionalFormatting sqref="T1635">
    <cfRule type="expression" dxfId="30" priority="2916">
      <formula>$L1635=0</formula>
    </cfRule>
  </conditionalFormatting>
  <conditionalFormatting sqref="U1635:W1635">
    <cfRule type="expression" dxfId="30" priority="10174">
      <formula>$L1635=0</formula>
    </cfRule>
  </conditionalFormatting>
  <conditionalFormatting sqref="V1635:W1635">
    <cfRule type="cellIs" dxfId="31" priority="46469" operator="lessThan">
      <formula>0</formula>
    </cfRule>
    <cfRule type="cellIs" dxfId="32" priority="31951" operator="lessThan">
      <formula>0</formula>
    </cfRule>
  </conditionalFormatting>
  <conditionalFormatting sqref="X1635">
    <cfRule type="expression" dxfId="30" priority="2915">
      <formula>$L1635=0</formula>
    </cfRule>
  </conditionalFormatting>
  <conditionalFormatting sqref="Y1635:AA1635">
    <cfRule type="expression" dxfId="30" priority="10173">
      <formula>$L1635=0</formula>
    </cfRule>
  </conditionalFormatting>
  <conditionalFormatting sqref="Z1635:AA1635">
    <cfRule type="cellIs" dxfId="31" priority="46468" operator="lessThan">
      <formula>0</formula>
    </cfRule>
    <cfRule type="cellIs" dxfId="32" priority="31950" operator="lessThan">
      <formula>0</formula>
    </cfRule>
  </conditionalFormatting>
  <conditionalFormatting sqref="AB1635">
    <cfRule type="expression" dxfId="30" priority="2914">
      <formula>$L1635=0</formula>
    </cfRule>
  </conditionalFormatting>
  <conditionalFormatting sqref="D1636">
    <cfRule type="expression" dxfId="30" priority="17431">
      <formula>$L1636=0</formula>
    </cfRule>
  </conditionalFormatting>
  <conditionalFormatting sqref="H1636">
    <cfRule type="expression" dxfId="30" priority="17430">
      <formula>$L1636=0</formula>
    </cfRule>
  </conditionalFormatting>
  <conditionalFormatting sqref="L1636">
    <cfRule type="expression" dxfId="30" priority="17429">
      <formula>$L1636=0</formula>
    </cfRule>
  </conditionalFormatting>
  <conditionalFormatting sqref="P1636">
    <cfRule type="expression" dxfId="30" priority="17428">
      <formula>$L1636=0</formula>
    </cfRule>
  </conditionalFormatting>
  <conditionalFormatting sqref="T1636">
    <cfRule type="expression" dxfId="30" priority="17427">
      <formula>$L1636=0</formula>
    </cfRule>
  </conditionalFormatting>
  <conditionalFormatting sqref="X1636">
    <cfRule type="expression" dxfId="30" priority="17426">
      <formula>$L1636=0</formula>
    </cfRule>
  </conditionalFormatting>
  <conditionalFormatting sqref="AB1636">
    <cfRule type="expression" dxfId="30" priority="17425">
      <formula>$L1636=0</formula>
    </cfRule>
  </conditionalFormatting>
  <conditionalFormatting sqref="A1637:C1637">
    <cfRule type="expression" dxfId="30" priority="10172">
      <formula>$L1637=0</formula>
    </cfRule>
  </conditionalFormatting>
  <conditionalFormatting sqref="B1637:C1637">
    <cfRule type="cellIs" dxfId="31" priority="46467" operator="lessThan">
      <formula>0</formula>
    </cfRule>
    <cfRule type="cellIs" dxfId="32" priority="31949" operator="lessThan">
      <formula>0</formula>
    </cfRule>
  </conditionalFormatting>
  <conditionalFormatting sqref="D1637">
    <cfRule type="expression" dxfId="30" priority="2913">
      <formula>$L1637=0</formula>
    </cfRule>
  </conditionalFormatting>
  <conditionalFormatting sqref="E1637:G1637">
    <cfRule type="expression" dxfId="30" priority="10171">
      <formula>$L1637=0</formula>
    </cfRule>
  </conditionalFormatting>
  <conditionalFormatting sqref="F1637:G1637">
    <cfRule type="cellIs" dxfId="31" priority="46466" operator="lessThan">
      <formula>0</formula>
    </cfRule>
    <cfRule type="cellIs" dxfId="32" priority="31948" operator="lessThan">
      <formula>0</formula>
    </cfRule>
  </conditionalFormatting>
  <conditionalFormatting sqref="H1637">
    <cfRule type="expression" dxfId="30" priority="2912">
      <formula>$L1637=0</formula>
    </cfRule>
  </conditionalFormatting>
  <conditionalFormatting sqref="I1637:K1637">
    <cfRule type="expression" dxfId="30" priority="10170">
      <formula>$L1637=0</formula>
    </cfRule>
  </conditionalFormatting>
  <conditionalFormatting sqref="J1637:K1637">
    <cfRule type="cellIs" dxfId="31" priority="46465" operator="lessThan">
      <formula>0</formula>
    </cfRule>
    <cfRule type="cellIs" dxfId="32" priority="31947" operator="lessThan">
      <formula>0</formula>
    </cfRule>
  </conditionalFormatting>
  <conditionalFormatting sqref="L1637">
    <cfRule type="expression" dxfId="30" priority="2911">
      <formula>$L1637=0</formula>
    </cfRule>
  </conditionalFormatting>
  <conditionalFormatting sqref="M1637:O1637">
    <cfRule type="expression" dxfId="30" priority="10169">
      <formula>$L1637=0</formula>
    </cfRule>
  </conditionalFormatting>
  <conditionalFormatting sqref="N1637:O1637">
    <cfRule type="cellIs" dxfId="31" priority="46464" operator="lessThan">
      <formula>0</formula>
    </cfRule>
    <cfRule type="cellIs" dxfId="32" priority="31946" operator="lessThan">
      <formula>0</formula>
    </cfRule>
  </conditionalFormatting>
  <conditionalFormatting sqref="P1637">
    <cfRule type="expression" dxfId="30" priority="2910">
      <formula>$L1637=0</formula>
    </cfRule>
  </conditionalFormatting>
  <conditionalFormatting sqref="Q1637:S1637">
    <cfRule type="expression" dxfId="30" priority="10168">
      <formula>$L1637=0</formula>
    </cfRule>
  </conditionalFormatting>
  <conditionalFormatting sqref="R1637:S1637">
    <cfRule type="cellIs" dxfId="31" priority="46463" operator="lessThan">
      <formula>0</formula>
    </cfRule>
    <cfRule type="cellIs" dxfId="32" priority="31945" operator="lessThan">
      <formula>0</formula>
    </cfRule>
  </conditionalFormatting>
  <conditionalFormatting sqref="T1637">
    <cfRule type="expression" dxfId="30" priority="2909">
      <formula>$L1637=0</formula>
    </cfRule>
  </conditionalFormatting>
  <conditionalFormatting sqref="U1637:W1637">
    <cfRule type="expression" dxfId="30" priority="10167">
      <formula>$L1637=0</formula>
    </cfRule>
  </conditionalFormatting>
  <conditionalFormatting sqref="V1637:W1637">
    <cfRule type="cellIs" dxfId="31" priority="46462" operator="lessThan">
      <formula>0</formula>
    </cfRule>
    <cfRule type="cellIs" dxfId="32" priority="31944" operator="lessThan">
      <formula>0</formula>
    </cfRule>
  </conditionalFormatting>
  <conditionalFormatting sqref="X1637">
    <cfRule type="expression" dxfId="30" priority="2908">
      <formula>$L1637=0</formula>
    </cfRule>
  </conditionalFormatting>
  <conditionalFormatting sqref="Y1637:AA1637">
    <cfRule type="expression" dxfId="30" priority="10166">
      <formula>$L1637=0</formula>
    </cfRule>
  </conditionalFormatting>
  <conditionalFormatting sqref="Z1637:AA1637">
    <cfRule type="cellIs" dxfId="31" priority="46461" operator="lessThan">
      <formula>0</formula>
    </cfRule>
    <cfRule type="cellIs" dxfId="32" priority="31943" operator="lessThan">
      <formula>0</formula>
    </cfRule>
  </conditionalFormatting>
  <conditionalFormatting sqref="AB1637">
    <cfRule type="expression" dxfId="30" priority="2907">
      <formula>$L1637=0</formula>
    </cfRule>
  </conditionalFormatting>
  <conditionalFormatting sqref="D1638">
    <cfRule type="expression" dxfId="30" priority="17424">
      <formula>$L1638=0</formula>
    </cfRule>
  </conditionalFormatting>
  <conditionalFormatting sqref="H1638">
    <cfRule type="expression" dxfId="30" priority="17423">
      <formula>$L1638=0</formula>
    </cfRule>
  </conditionalFormatting>
  <conditionalFormatting sqref="L1638">
    <cfRule type="expression" dxfId="30" priority="17422">
      <formula>$L1638=0</formula>
    </cfRule>
  </conditionalFormatting>
  <conditionalFormatting sqref="P1638">
    <cfRule type="expression" dxfId="30" priority="17421">
      <formula>$L1638=0</formula>
    </cfRule>
  </conditionalFormatting>
  <conditionalFormatting sqref="T1638">
    <cfRule type="expression" dxfId="30" priority="17420">
      <formula>$L1638=0</formula>
    </cfRule>
  </conditionalFormatting>
  <conditionalFormatting sqref="X1638">
    <cfRule type="expression" dxfId="30" priority="17419">
      <formula>$L1638=0</formula>
    </cfRule>
  </conditionalFormatting>
  <conditionalFormatting sqref="AB1638">
    <cfRule type="expression" dxfId="30" priority="17418">
      <formula>$L1638=0</formula>
    </cfRule>
  </conditionalFormatting>
  <conditionalFormatting sqref="A1639:C1639">
    <cfRule type="expression" dxfId="30" priority="10165">
      <formula>$L1639=0</formula>
    </cfRule>
  </conditionalFormatting>
  <conditionalFormatting sqref="B1639:C1639">
    <cfRule type="cellIs" dxfId="31" priority="46460" operator="lessThan">
      <formula>0</formula>
    </cfRule>
    <cfRule type="cellIs" dxfId="32" priority="31942" operator="lessThan">
      <formula>0</formula>
    </cfRule>
  </conditionalFormatting>
  <conditionalFormatting sqref="D1639">
    <cfRule type="expression" dxfId="30" priority="2906">
      <formula>$L1639=0</formula>
    </cfRule>
  </conditionalFormatting>
  <conditionalFormatting sqref="E1639:G1639">
    <cfRule type="expression" dxfId="30" priority="10164">
      <formula>$L1639=0</formula>
    </cfRule>
  </conditionalFormatting>
  <conditionalFormatting sqref="F1639:G1639">
    <cfRule type="cellIs" dxfId="31" priority="46459" operator="lessThan">
      <formula>0</formula>
    </cfRule>
    <cfRule type="cellIs" dxfId="32" priority="31941" operator="lessThan">
      <formula>0</formula>
    </cfRule>
  </conditionalFormatting>
  <conditionalFormatting sqref="H1639">
    <cfRule type="expression" dxfId="30" priority="2905">
      <formula>$L1639=0</formula>
    </cfRule>
  </conditionalFormatting>
  <conditionalFormatting sqref="I1639:K1639">
    <cfRule type="expression" dxfId="30" priority="10163">
      <formula>$L1639=0</formula>
    </cfRule>
  </conditionalFormatting>
  <conditionalFormatting sqref="J1639:K1639">
    <cfRule type="cellIs" dxfId="31" priority="46458" operator="lessThan">
      <formula>0</formula>
    </cfRule>
    <cfRule type="cellIs" dxfId="32" priority="31940" operator="lessThan">
      <formula>0</formula>
    </cfRule>
  </conditionalFormatting>
  <conditionalFormatting sqref="L1639">
    <cfRule type="expression" dxfId="30" priority="2904">
      <formula>$L1639=0</formula>
    </cfRule>
  </conditionalFormatting>
  <conditionalFormatting sqref="M1639:O1639">
    <cfRule type="expression" dxfId="30" priority="10162">
      <formula>$L1639=0</formula>
    </cfRule>
  </conditionalFormatting>
  <conditionalFormatting sqref="N1639:O1639">
    <cfRule type="cellIs" dxfId="31" priority="46457" operator="lessThan">
      <formula>0</formula>
    </cfRule>
    <cfRule type="cellIs" dxfId="32" priority="31939" operator="lessThan">
      <formula>0</formula>
    </cfRule>
  </conditionalFormatting>
  <conditionalFormatting sqref="P1639">
    <cfRule type="expression" dxfId="30" priority="2903">
      <formula>$L1639=0</formula>
    </cfRule>
  </conditionalFormatting>
  <conditionalFormatting sqref="Q1639:S1639">
    <cfRule type="expression" dxfId="30" priority="10161">
      <formula>$L1639=0</formula>
    </cfRule>
  </conditionalFormatting>
  <conditionalFormatting sqref="R1639:S1639">
    <cfRule type="cellIs" dxfId="31" priority="46456" operator="lessThan">
      <formula>0</formula>
    </cfRule>
    <cfRule type="cellIs" dxfId="32" priority="31938" operator="lessThan">
      <formula>0</formula>
    </cfRule>
  </conditionalFormatting>
  <conditionalFormatting sqref="T1639">
    <cfRule type="expression" dxfId="30" priority="2902">
      <formula>$L1639=0</formula>
    </cfRule>
  </conditionalFormatting>
  <conditionalFormatting sqref="U1639:W1639">
    <cfRule type="expression" dxfId="30" priority="10160">
      <formula>$L1639=0</formula>
    </cfRule>
  </conditionalFormatting>
  <conditionalFormatting sqref="V1639:W1639">
    <cfRule type="cellIs" dxfId="31" priority="46455" operator="lessThan">
      <formula>0</formula>
    </cfRule>
    <cfRule type="cellIs" dxfId="32" priority="31937" operator="lessThan">
      <formula>0</formula>
    </cfRule>
  </conditionalFormatting>
  <conditionalFormatting sqref="X1639">
    <cfRule type="expression" dxfId="30" priority="2901">
      <formula>$L1639=0</formula>
    </cfRule>
  </conditionalFormatting>
  <conditionalFormatting sqref="Y1639:AA1639">
    <cfRule type="expression" dxfId="30" priority="10159">
      <formula>$L1639=0</formula>
    </cfRule>
  </conditionalFormatting>
  <conditionalFormatting sqref="Z1639:AA1639">
    <cfRule type="cellIs" dxfId="31" priority="46454" operator="lessThan">
      <formula>0</formula>
    </cfRule>
    <cfRule type="cellIs" dxfId="32" priority="31936" operator="lessThan">
      <formula>0</formula>
    </cfRule>
  </conditionalFormatting>
  <conditionalFormatting sqref="AB1639">
    <cfRule type="expression" dxfId="30" priority="2900">
      <formula>$L1639=0</formula>
    </cfRule>
  </conditionalFormatting>
  <conditionalFormatting sqref="D1640">
    <cfRule type="expression" dxfId="30" priority="17417">
      <formula>$L1640=0</formula>
    </cfRule>
  </conditionalFormatting>
  <conditionalFormatting sqref="H1640">
    <cfRule type="expression" dxfId="30" priority="17416">
      <formula>$L1640=0</formula>
    </cfRule>
  </conditionalFormatting>
  <conditionalFormatting sqref="L1640">
    <cfRule type="expression" dxfId="30" priority="17415">
      <formula>$L1640=0</formula>
    </cfRule>
  </conditionalFormatting>
  <conditionalFormatting sqref="P1640">
    <cfRule type="expression" dxfId="30" priority="17414">
      <formula>$L1640=0</formula>
    </cfRule>
  </conditionalFormatting>
  <conditionalFormatting sqref="T1640">
    <cfRule type="expression" dxfId="30" priority="17413">
      <formula>$L1640=0</formula>
    </cfRule>
  </conditionalFormatting>
  <conditionalFormatting sqref="X1640">
    <cfRule type="expression" dxfId="30" priority="17412">
      <formula>$L1640=0</formula>
    </cfRule>
  </conditionalFormatting>
  <conditionalFormatting sqref="AB1640">
    <cfRule type="expression" dxfId="30" priority="17411">
      <formula>$L1640=0</formula>
    </cfRule>
  </conditionalFormatting>
  <conditionalFormatting sqref="A1641:C1641">
    <cfRule type="expression" dxfId="30" priority="10158">
      <formula>$L1641=0</formula>
    </cfRule>
  </conditionalFormatting>
  <conditionalFormatting sqref="B1641:C1641">
    <cfRule type="cellIs" dxfId="31" priority="46453" operator="lessThan">
      <formula>0</formula>
    </cfRule>
    <cfRule type="cellIs" dxfId="32" priority="31935" operator="lessThan">
      <formula>0</formula>
    </cfRule>
  </conditionalFormatting>
  <conditionalFormatting sqref="D1641">
    <cfRule type="expression" dxfId="30" priority="2899">
      <formula>$L1641=0</formula>
    </cfRule>
  </conditionalFormatting>
  <conditionalFormatting sqref="E1641:G1641">
    <cfRule type="expression" dxfId="30" priority="10157">
      <formula>$L1641=0</formula>
    </cfRule>
  </conditionalFormatting>
  <conditionalFormatting sqref="F1641:G1641">
    <cfRule type="cellIs" dxfId="31" priority="46452" operator="lessThan">
      <formula>0</formula>
    </cfRule>
    <cfRule type="cellIs" dxfId="32" priority="31934" operator="lessThan">
      <formula>0</formula>
    </cfRule>
  </conditionalFormatting>
  <conditionalFormatting sqref="H1641">
    <cfRule type="expression" dxfId="30" priority="2898">
      <formula>$L1641=0</formula>
    </cfRule>
  </conditionalFormatting>
  <conditionalFormatting sqref="I1641:K1641">
    <cfRule type="expression" dxfId="30" priority="10156">
      <formula>$L1641=0</formula>
    </cfRule>
  </conditionalFormatting>
  <conditionalFormatting sqref="J1641:K1641">
    <cfRule type="cellIs" dxfId="31" priority="46451" operator="lessThan">
      <formula>0</formula>
    </cfRule>
    <cfRule type="cellIs" dxfId="32" priority="31933" operator="lessThan">
      <formula>0</formula>
    </cfRule>
  </conditionalFormatting>
  <conditionalFormatting sqref="L1641">
    <cfRule type="expression" dxfId="30" priority="2897">
      <formula>$L1641=0</formula>
    </cfRule>
  </conditionalFormatting>
  <conditionalFormatting sqref="M1641:O1641">
    <cfRule type="expression" dxfId="30" priority="10155">
      <formula>$L1641=0</formula>
    </cfRule>
  </conditionalFormatting>
  <conditionalFormatting sqref="N1641:O1641">
    <cfRule type="cellIs" dxfId="31" priority="46450" operator="lessThan">
      <formula>0</formula>
    </cfRule>
    <cfRule type="cellIs" dxfId="32" priority="31932" operator="lessThan">
      <formula>0</formula>
    </cfRule>
  </conditionalFormatting>
  <conditionalFormatting sqref="P1641">
    <cfRule type="expression" dxfId="30" priority="2896">
      <formula>$L1641=0</formula>
    </cfRule>
  </conditionalFormatting>
  <conditionalFormatting sqref="Q1641:S1641">
    <cfRule type="expression" dxfId="30" priority="10154">
      <formula>$L1641=0</formula>
    </cfRule>
  </conditionalFormatting>
  <conditionalFormatting sqref="R1641:S1641">
    <cfRule type="cellIs" dxfId="31" priority="46449" operator="lessThan">
      <formula>0</formula>
    </cfRule>
    <cfRule type="cellIs" dxfId="32" priority="31931" operator="lessThan">
      <formula>0</formula>
    </cfRule>
  </conditionalFormatting>
  <conditionalFormatting sqref="T1641">
    <cfRule type="expression" dxfId="30" priority="2895">
      <formula>$L1641=0</formula>
    </cfRule>
  </conditionalFormatting>
  <conditionalFormatting sqref="U1641:W1641">
    <cfRule type="expression" dxfId="30" priority="10153">
      <formula>$L1641=0</formula>
    </cfRule>
  </conditionalFormatting>
  <conditionalFormatting sqref="V1641:W1641">
    <cfRule type="cellIs" dxfId="31" priority="46448" operator="lessThan">
      <formula>0</formula>
    </cfRule>
    <cfRule type="cellIs" dxfId="32" priority="31930" operator="lessThan">
      <formula>0</formula>
    </cfRule>
  </conditionalFormatting>
  <conditionalFormatting sqref="X1641">
    <cfRule type="expression" dxfId="30" priority="2894">
      <formula>$L1641=0</formula>
    </cfRule>
  </conditionalFormatting>
  <conditionalFormatting sqref="Y1641:AA1641">
    <cfRule type="expression" dxfId="30" priority="10152">
      <formula>$L1641=0</formula>
    </cfRule>
  </conditionalFormatting>
  <conditionalFormatting sqref="Z1641:AA1641">
    <cfRule type="cellIs" dxfId="31" priority="46447" operator="lessThan">
      <formula>0</formula>
    </cfRule>
    <cfRule type="cellIs" dxfId="32" priority="31929" operator="lessThan">
      <formula>0</formula>
    </cfRule>
  </conditionalFormatting>
  <conditionalFormatting sqref="AB1641">
    <cfRule type="expression" dxfId="30" priority="2893">
      <formula>$L1641=0</formula>
    </cfRule>
  </conditionalFormatting>
  <conditionalFormatting sqref="D1642">
    <cfRule type="expression" dxfId="30" priority="17410">
      <formula>$L1642=0</formula>
    </cfRule>
  </conditionalFormatting>
  <conditionalFormatting sqref="H1642">
    <cfRule type="expression" dxfId="30" priority="17409">
      <formula>$L1642=0</formula>
    </cfRule>
  </conditionalFormatting>
  <conditionalFormatting sqref="L1642">
    <cfRule type="expression" dxfId="30" priority="17408">
      <formula>$L1642=0</formula>
    </cfRule>
  </conditionalFormatting>
  <conditionalFormatting sqref="P1642">
    <cfRule type="expression" dxfId="30" priority="17407">
      <formula>$L1642=0</formula>
    </cfRule>
  </conditionalFormatting>
  <conditionalFormatting sqref="T1642">
    <cfRule type="expression" dxfId="30" priority="17406">
      <formula>$L1642=0</formula>
    </cfRule>
  </conditionalFormatting>
  <conditionalFormatting sqref="X1642">
    <cfRule type="expression" dxfId="30" priority="17405">
      <formula>$L1642=0</formula>
    </cfRule>
  </conditionalFormatting>
  <conditionalFormatting sqref="AB1642">
    <cfRule type="expression" dxfId="30" priority="17404">
      <formula>$L1642=0</formula>
    </cfRule>
  </conditionalFormatting>
  <conditionalFormatting sqref="A1643:C1643">
    <cfRule type="expression" dxfId="30" priority="10151">
      <formula>$L1643=0</formula>
    </cfRule>
  </conditionalFormatting>
  <conditionalFormatting sqref="B1643:C1643">
    <cfRule type="cellIs" dxfId="31" priority="46446" operator="lessThan">
      <formula>0</formula>
    </cfRule>
    <cfRule type="cellIs" dxfId="32" priority="31928" operator="lessThan">
      <formula>0</formula>
    </cfRule>
  </conditionalFormatting>
  <conditionalFormatting sqref="D1643">
    <cfRule type="expression" dxfId="30" priority="2892">
      <formula>$L1643=0</formula>
    </cfRule>
  </conditionalFormatting>
  <conditionalFormatting sqref="E1643:G1643">
    <cfRule type="expression" dxfId="30" priority="10150">
      <formula>$L1643=0</formula>
    </cfRule>
  </conditionalFormatting>
  <conditionalFormatting sqref="F1643:G1643">
    <cfRule type="cellIs" dxfId="31" priority="46445" operator="lessThan">
      <formula>0</formula>
    </cfRule>
    <cfRule type="cellIs" dxfId="32" priority="31927" operator="lessThan">
      <formula>0</formula>
    </cfRule>
  </conditionalFormatting>
  <conditionalFormatting sqref="H1643">
    <cfRule type="expression" dxfId="30" priority="2891">
      <formula>$L1643=0</formula>
    </cfRule>
  </conditionalFormatting>
  <conditionalFormatting sqref="I1643:K1643">
    <cfRule type="expression" dxfId="30" priority="10149">
      <formula>$L1643=0</formula>
    </cfRule>
  </conditionalFormatting>
  <conditionalFormatting sqref="J1643:K1643">
    <cfRule type="cellIs" dxfId="31" priority="46444" operator="lessThan">
      <formula>0</formula>
    </cfRule>
    <cfRule type="cellIs" dxfId="32" priority="31926" operator="lessThan">
      <formula>0</formula>
    </cfRule>
  </conditionalFormatting>
  <conditionalFormatting sqref="L1643">
    <cfRule type="expression" dxfId="30" priority="2890">
      <formula>$L1643=0</formula>
    </cfRule>
  </conditionalFormatting>
  <conditionalFormatting sqref="M1643:O1643">
    <cfRule type="expression" dxfId="30" priority="10148">
      <formula>$L1643=0</formula>
    </cfRule>
  </conditionalFormatting>
  <conditionalFormatting sqref="N1643:O1643">
    <cfRule type="cellIs" dxfId="31" priority="46443" operator="lessThan">
      <formula>0</formula>
    </cfRule>
    <cfRule type="cellIs" dxfId="32" priority="31925" operator="lessThan">
      <formula>0</formula>
    </cfRule>
  </conditionalFormatting>
  <conditionalFormatting sqref="P1643">
    <cfRule type="expression" dxfId="30" priority="2889">
      <formula>$L1643=0</formula>
    </cfRule>
  </conditionalFormatting>
  <conditionalFormatting sqref="Q1643:S1643">
    <cfRule type="expression" dxfId="30" priority="10147">
      <formula>$L1643=0</formula>
    </cfRule>
  </conditionalFormatting>
  <conditionalFormatting sqref="R1643:S1643">
    <cfRule type="cellIs" dxfId="31" priority="46442" operator="lessThan">
      <formula>0</formula>
    </cfRule>
    <cfRule type="cellIs" dxfId="32" priority="31924" operator="lessThan">
      <formula>0</formula>
    </cfRule>
  </conditionalFormatting>
  <conditionalFormatting sqref="T1643">
    <cfRule type="expression" dxfId="30" priority="2888">
      <formula>$L1643=0</formula>
    </cfRule>
  </conditionalFormatting>
  <conditionalFormatting sqref="U1643:W1643">
    <cfRule type="expression" dxfId="30" priority="10146">
      <formula>$L1643=0</formula>
    </cfRule>
  </conditionalFormatting>
  <conditionalFormatting sqref="V1643:W1643">
    <cfRule type="cellIs" dxfId="31" priority="46441" operator="lessThan">
      <formula>0</formula>
    </cfRule>
    <cfRule type="cellIs" dxfId="32" priority="31923" operator="lessThan">
      <formula>0</formula>
    </cfRule>
  </conditionalFormatting>
  <conditionalFormatting sqref="X1643">
    <cfRule type="expression" dxfId="30" priority="2887">
      <formula>$L1643=0</formula>
    </cfRule>
  </conditionalFormatting>
  <conditionalFormatting sqref="Y1643:AA1643">
    <cfRule type="expression" dxfId="30" priority="10145">
      <formula>$L1643=0</formula>
    </cfRule>
  </conditionalFormatting>
  <conditionalFormatting sqref="Z1643:AA1643">
    <cfRule type="cellIs" dxfId="31" priority="46440" operator="lessThan">
      <formula>0</formula>
    </cfRule>
    <cfRule type="cellIs" dxfId="32" priority="31922" operator="lessThan">
      <formula>0</formula>
    </cfRule>
  </conditionalFormatting>
  <conditionalFormatting sqref="AB1643">
    <cfRule type="expression" dxfId="30" priority="2886">
      <formula>$L1643=0</formula>
    </cfRule>
  </conditionalFormatting>
  <conditionalFormatting sqref="D1644">
    <cfRule type="expression" dxfId="30" priority="17403">
      <formula>$L1644=0</formula>
    </cfRule>
  </conditionalFormatting>
  <conditionalFormatting sqref="H1644">
    <cfRule type="expression" dxfId="30" priority="17402">
      <formula>$L1644=0</formula>
    </cfRule>
  </conditionalFormatting>
  <conditionalFormatting sqref="L1644">
    <cfRule type="expression" dxfId="30" priority="17401">
      <formula>$L1644=0</formula>
    </cfRule>
  </conditionalFormatting>
  <conditionalFormatting sqref="P1644">
    <cfRule type="expression" dxfId="30" priority="17400">
      <formula>$L1644=0</formula>
    </cfRule>
  </conditionalFormatting>
  <conditionalFormatting sqref="T1644">
    <cfRule type="expression" dxfId="30" priority="17399">
      <formula>$L1644=0</formula>
    </cfRule>
  </conditionalFormatting>
  <conditionalFormatting sqref="X1644">
    <cfRule type="expression" dxfId="30" priority="17398">
      <formula>$L1644=0</formula>
    </cfRule>
  </conditionalFormatting>
  <conditionalFormatting sqref="AB1644">
    <cfRule type="expression" dxfId="30" priority="17397">
      <formula>$L1644=0</formula>
    </cfRule>
  </conditionalFormatting>
  <conditionalFormatting sqref="A1645:C1645">
    <cfRule type="expression" dxfId="30" priority="10144">
      <formula>$L1645=0</formula>
    </cfRule>
  </conditionalFormatting>
  <conditionalFormatting sqref="B1645:C1645">
    <cfRule type="cellIs" dxfId="31" priority="46439" operator="lessThan">
      <formula>0</formula>
    </cfRule>
    <cfRule type="cellIs" dxfId="32" priority="31921" operator="lessThan">
      <formula>0</formula>
    </cfRule>
  </conditionalFormatting>
  <conditionalFormatting sqref="D1645">
    <cfRule type="expression" dxfId="30" priority="2885">
      <formula>$L1645=0</formula>
    </cfRule>
  </conditionalFormatting>
  <conditionalFormatting sqref="E1645:G1645">
    <cfRule type="expression" dxfId="30" priority="10143">
      <formula>$L1645=0</formula>
    </cfRule>
  </conditionalFormatting>
  <conditionalFormatting sqref="F1645:G1645">
    <cfRule type="cellIs" dxfId="31" priority="46438" operator="lessThan">
      <formula>0</formula>
    </cfRule>
    <cfRule type="cellIs" dxfId="32" priority="31920" operator="lessThan">
      <formula>0</formula>
    </cfRule>
  </conditionalFormatting>
  <conditionalFormatting sqref="H1645">
    <cfRule type="expression" dxfId="30" priority="2884">
      <formula>$L1645=0</formula>
    </cfRule>
  </conditionalFormatting>
  <conditionalFormatting sqref="I1645:K1645">
    <cfRule type="expression" dxfId="30" priority="10142">
      <formula>$L1645=0</formula>
    </cfRule>
  </conditionalFormatting>
  <conditionalFormatting sqref="J1645:K1645">
    <cfRule type="cellIs" dxfId="31" priority="46437" operator="lessThan">
      <formula>0</formula>
    </cfRule>
    <cfRule type="cellIs" dxfId="32" priority="31919" operator="lessThan">
      <formula>0</formula>
    </cfRule>
  </conditionalFormatting>
  <conditionalFormatting sqref="L1645">
    <cfRule type="expression" dxfId="30" priority="2883">
      <formula>$L1645=0</formula>
    </cfRule>
  </conditionalFormatting>
  <conditionalFormatting sqref="M1645:O1645">
    <cfRule type="expression" dxfId="30" priority="10141">
      <formula>$L1645=0</formula>
    </cfRule>
  </conditionalFormatting>
  <conditionalFormatting sqref="N1645:O1645">
    <cfRule type="cellIs" dxfId="31" priority="46436" operator="lessThan">
      <formula>0</formula>
    </cfRule>
    <cfRule type="cellIs" dxfId="32" priority="31918" operator="lessThan">
      <formula>0</formula>
    </cfRule>
  </conditionalFormatting>
  <conditionalFormatting sqref="P1645">
    <cfRule type="expression" dxfId="30" priority="2882">
      <formula>$L1645=0</formula>
    </cfRule>
  </conditionalFormatting>
  <conditionalFormatting sqref="Q1645:S1645">
    <cfRule type="expression" dxfId="30" priority="10140">
      <formula>$L1645=0</formula>
    </cfRule>
  </conditionalFormatting>
  <conditionalFormatting sqref="R1645:S1645">
    <cfRule type="cellIs" dxfId="31" priority="46435" operator="lessThan">
      <formula>0</formula>
    </cfRule>
    <cfRule type="cellIs" dxfId="32" priority="31917" operator="lessThan">
      <formula>0</formula>
    </cfRule>
  </conditionalFormatting>
  <conditionalFormatting sqref="T1645">
    <cfRule type="expression" dxfId="30" priority="2881">
      <formula>$L1645=0</formula>
    </cfRule>
  </conditionalFormatting>
  <conditionalFormatting sqref="U1645:W1645">
    <cfRule type="expression" dxfId="30" priority="10139">
      <formula>$L1645=0</formula>
    </cfRule>
  </conditionalFormatting>
  <conditionalFormatting sqref="V1645:W1645">
    <cfRule type="cellIs" dxfId="31" priority="46434" operator="lessThan">
      <formula>0</formula>
    </cfRule>
    <cfRule type="cellIs" dxfId="32" priority="31916" operator="lessThan">
      <formula>0</formula>
    </cfRule>
  </conditionalFormatting>
  <conditionalFormatting sqref="X1645">
    <cfRule type="expression" dxfId="30" priority="2880">
      <formula>$L1645=0</formula>
    </cfRule>
  </conditionalFormatting>
  <conditionalFormatting sqref="Y1645:AA1645">
    <cfRule type="expression" dxfId="30" priority="10138">
      <formula>$L1645=0</formula>
    </cfRule>
  </conditionalFormatting>
  <conditionalFormatting sqref="Z1645:AA1645">
    <cfRule type="cellIs" dxfId="31" priority="46433" operator="lessThan">
      <formula>0</formula>
    </cfRule>
    <cfRule type="cellIs" dxfId="32" priority="31915" operator="lessThan">
      <formula>0</formula>
    </cfRule>
  </conditionalFormatting>
  <conditionalFormatting sqref="AB1645">
    <cfRule type="expression" dxfId="30" priority="2879">
      <formula>$L1645=0</formula>
    </cfRule>
  </conditionalFormatting>
  <conditionalFormatting sqref="D1646">
    <cfRule type="expression" dxfId="30" priority="17396">
      <formula>$L1646=0</formula>
    </cfRule>
  </conditionalFormatting>
  <conditionalFormatting sqref="H1646">
    <cfRule type="expression" dxfId="30" priority="17395">
      <formula>$L1646=0</formula>
    </cfRule>
  </conditionalFormatting>
  <conditionalFormatting sqref="L1646">
    <cfRule type="expression" dxfId="30" priority="17394">
      <formula>$L1646=0</formula>
    </cfRule>
  </conditionalFormatting>
  <conditionalFormatting sqref="P1646">
    <cfRule type="expression" dxfId="30" priority="17393">
      <formula>$L1646=0</formula>
    </cfRule>
  </conditionalFormatting>
  <conditionalFormatting sqref="T1646">
    <cfRule type="expression" dxfId="30" priority="17392">
      <formula>$L1646=0</formula>
    </cfRule>
  </conditionalFormatting>
  <conditionalFormatting sqref="X1646">
    <cfRule type="expression" dxfId="30" priority="17391">
      <formula>$L1646=0</formula>
    </cfRule>
  </conditionalFormatting>
  <conditionalFormatting sqref="AB1646">
    <cfRule type="expression" dxfId="30" priority="17390">
      <formula>$L1646=0</formula>
    </cfRule>
  </conditionalFormatting>
  <conditionalFormatting sqref="A1647:C1647">
    <cfRule type="expression" dxfId="30" priority="10137">
      <formula>$L1647=0</formula>
    </cfRule>
  </conditionalFormatting>
  <conditionalFormatting sqref="B1647:C1647">
    <cfRule type="cellIs" dxfId="31" priority="46432" operator="lessThan">
      <formula>0</formula>
    </cfRule>
    <cfRule type="cellIs" dxfId="32" priority="31914" operator="lessThan">
      <formula>0</formula>
    </cfRule>
  </conditionalFormatting>
  <conditionalFormatting sqref="D1647">
    <cfRule type="expression" dxfId="30" priority="2878">
      <formula>$L1647=0</formula>
    </cfRule>
  </conditionalFormatting>
  <conditionalFormatting sqref="E1647:G1647">
    <cfRule type="expression" dxfId="30" priority="10136">
      <formula>$L1647=0</formula>
    </cfRule>
  </conditionalFormatting>
  <conditionalFormatting sqref="F1647:G1647">
    <cfRule type="cellIs" dxfId="31" priority="46431" operator="lessThan">
      <formula>0</formula>
    </cfRule>
    <cfRule type="cellIs" dxfId="32" priority="31913" operator="lessThan">
      <formula>0</formula>
    </cfRule>
  </conditionalFormatting>
  <conditionalFormatting sqref="H1647">
    <cfRule type="expression" dxfId="30" priority="2877">
      <formula>$L1647=0</formula>
    </cfRule>
  </conditionalFormatting>
  <conditionalFormatting sqref="I1647:K1647">
    <cfRule type="expression" dxfId="30" priority="10135">
      <formula>$L1647=0</formula>
    </cfRule>
  </conditionalFormatting>
  <conditionalFormatting sqref="J1647:K1647">
    <cfRule type="cellIs" dxfId="31" priority="46430" operator="lessThan">
      <formula>0</formula>
    </cfRule>
    <cfRule type="cellIs" dxfId="32" priority="31912" operator="lessThan">
      <formula>0</formula>
    </cfRule>
  </conditionalFormatting>
  <conditionalFormatting sqref="L1647">
    <cfRule type="expression" dxfId="30" priority="2876">
      <formula>$L1647=0</formula>
    </cfRule>
  </conditionalFormatting>
  <conditionalFormatting sqref="M1647:O1647">
    <cfRule type="expression" dxfId="30" priority="10134">
      <formula>$L1647=0</formula>
    </cfRule>
  </conditionalFormatting>
  <conditionalFormatting sqref="N1647:O1647">
    <cfRule type="cellIs" dxfId="31" priority="46429" operator="lessThan">
      <formula>0</formula>
    </cfRule>
    <cfRule type="cellIs" dxfId="32" priority="31911" operator="lessThan">
      <formula>0</formula>
    </cfRule>
  </conditionalFormatting>
  <conditionalFormatting sqref="P1647">
    <cfRule type="expression" dxfId="30" priority="2875">
      <formula>$L1647=0</formula>
    </cfRule>
  </conditionalFormatting>
  <conditionalFormatting sqref="Q1647:S1647">
    <cfRule type="expression" dxfId="30" priority="10133">
      <formula>$L1647=0</formula>
    </cfRule>
  </conditionalFormatting>
  <conditionalFormatting sqref="R1647:S1647">
    <cfRule type="cellIs" dxfId="31" priority="46428" operator="lessThan">
      <formula>0</formula>
    </cfRule>
    <cfRule type="cellIs" dxfId="32" priority="31910" operator="lessThan">
      <formula>0</formula>
    </cfRule>
  </conditionalFormatting>
  <conditionalFormatting sqref="T1647">
    <cfRule type="expression" dxfId="30" priority="2874">
      <formula>$L1647=0</formula>
    </cfRule>
  </conditionalFormatting>
  <conditionalFormatting sqref="U1647:W1647">
    <cfRule type="expression" dxfId="30" priority="10132">
      <formula>$L1647=0</formula>
    </cfRule>
  </conditionalFormatting>
  <conditionalFormatting sqref="V1647:W1647">
    <cfRule type="cellIs" dxfId="31" priority="46427" operator="lessThan">
      <formula>0</formula>
    </cfRule>
    <cfRule type="cellIs" dxfId="32" priority="31909" operator="lessThan">
      <formula>0</formula>
    </cfRule>
  </conditionalFormatting>
  <conditionalFormatting sqref="X1647">
    <cfRule type="expression" dxfId="30" priority="2873">
      <formula>$L1647=0</formula>
    </cfRule>
  </conditionalFormatting>
  <conditionalFormatting sqref="Y1647:AA1647">
    <cfRule type="expression" dxfId="30" priority="10131">
      <formula>$L1647=0</formula>
    </cfRule>
  </conditionalFormatting>
  <conditionalFormatting sqref="Z1647:AA1647">
    <cfRule type="cellIs" dxfId="31" priority="46426" operator="lessThan">
      <formula>0</formula>
    </cfRule>
    <cfRule type="cellIs" dxfId="32" priority="31908" operator="lessThan">
      <formula>0</formula>
    </cfRule>
  </conditionalFormatting>
  <conditionalFormatting sqref="AB1647">
    <cfRule type="expression" dxfId="30" priority="2872">
      <formula>$L1647=0</formula>
    </cfRule>
  </conditionalFormatting>
  <conditionalFormatting sqref="D1648">
    <cfRule type="expression" dxfId="30" priority="17389">
      <formula>$L1648=0</formula>
    </cfRule>
  </conditionalFormatting>
  <conditionalFormatting sqref="H1648">
    <cfRule type="expression" dxfId="30" priority="17388">
      <formula>$L1648=0</formula>
    </cfRule>
  </conditionalFormatting>
  <conditionalFormatting sqref="L1648">
    <cfRule type="expression" dxfId="30" priority="17387">
      <formula>$L1648=0</formula>
    </cfRule>
  </conditionalFormatting>
  <conditionalFormatting sqref="P1648">
    <cfRule type="expression" dxfId="30" priority="17386">
      <formula>$L1648=0</formula>
    </cfRule>
  </conditionalFormatting>
  <conditionalFormatting sqref="T1648">
    <cfRule type="expression" dxfId="30" priority="17385">
      <formula>$L1648=0</formula>
    </cfRule>
  </conditionalFormatting>
  <conditionalFormatting sqref="X1648">
    <cfRule type="expression" dxfId="30" priority="17384">
      <formula>$L1648=0</formula>
    </cfRule>
  </conditionalFormatting>
  <conditionalFormatting sqref="AB1648">
    <cfRule type="expression" dxfId="30" priority="17383">
      <formula>$L1648=0</formula>
    </cfRule>
  </conditionalFormatting>
  <conditionalFormatting sqref="A1649:C1649">
    <cfRule type="expression" dxfId="30" priority="10130">
      <formula>$L1649=0</formula>
    </cfRule>
  </conditionalFormatting>
  <conditionalFormatting sqref="B1649:C1649">
    <cfRule type="cellIs" dxfId="31" priority="46425" operator="lessThan">
      <formula>0</formula>
    </cfRule>
    <cfRule type="cellIs" dxfId="32" priority="31907" operator="lessThan">
      <formula>0</formula>
    </cfRule>
  </conditionalFormatting>
  <conditionalFormatting sqref="D1649">
    <cfRule type="expression" dxfId="30" priority="2871">
      <formula>$L1649=0</formula>
    </cfRule>
  </conditionalFormatting>
  <conditionalFormatting sqref="E1649:G1649">
    <cfRule type="expression" dxfId="30" priority="10129">
      <formula>$L1649=0</formula>
    </cfRule>
  </conditionalFormatting>
  <conditionalFormatting sqref="F1649:G1649">
    <cfRule type="cellIs" dxfId="31" priority="46424" operator="lessThan">
      <formula>0</formula>
    </cfRule>
    <cfRule type="cellIs" dxfId="32" priority="31906" operator="lessThan">
      <formula>0</formula>
    </cfRule>
  </conditionalFormatting>
  <conditionalFormatting sqref="H1649">
    <cfRule type="expression" dxfId="30" priority="2870">
      <formula>$L1649=0</formula>
    </cfRule>
  </conditionalFormatting>
  <conditionalFormatting sqref="I1649:K1649">
    <cfRule type="expression" dxfId="30" priority="10128">
      <formula>$L1649=0</formula>
    </cfRule>
  </conditionalFormatting>
  <conditionalFormatting sqref="J1649:K1649">
    <cfRule type="cellIs" dxfId="31" priority="46423" operator="lessThan">
      <formula>0</formula>
    </cfRule>
    <cfRule type="cellIs" dxfId="32" priority="31905" operator="lessThan">
      <formula>0</formula>
    </cfRule>
  </conditionalFormatting>
  <conditionalFormatting sqref="L1649">
    <cfRule type="expression" dxfId="30" priority="2869">
      <formula>$L1649=0</formula>
    </cfRule>
  </conditionalFormatting>
  <conditionalFormatting sqref="M1649:O1649">
    <cfRule type="expression" dxfId="30" priority="10127">
      <formula>$L1649=0</formula>
    </cfRule>
  </conditionalFormatting>
  <conditionalFormatting sqref="N1649:O1649">
    <cfRule type="cellIs" dxfId="31" priority="46422" operator="lessThan">
      <formula>0</formula>
    </cfRule>
    <cfRule type="cellIs" dxfId="32" priority="31904" operator="lessThan">
      <formula>0</formula>
    </cfRule>
  </conditionalFormatting>
  <conditionalFormatting sqref="P1649">
    <cfRule type="expression" dxfId="30" priority="2868">
      <formula>$L1649=0</formula>
    </cfRule>
  </conditionalFormatting>
  <conditionalFormatting sqref="Q1649:S1649">
    <cfRule type="expression" dxfId="30" priority="10126">
      <formula>$L1649=0</formula>
    </cfRule>
  </conditionalFormatting>
  <conditionalFormatting sqref="R1649:S1649">
    <cfRule type="cellIs" dxfId="31" priority="46421" operator="lessThan">
      <formula>0</formula>
    </cfRule>
    <cfRule type="cellIs" dxfId="32" priority="31903" operator="lessThan">
      <formula>0</formula>
    </cfRule>
  </conditionalFormatting>
  <conditionalFormatting sqref="T1649">
    <cfRule type="expression" dxfId="30" priority="2867">
      <formula>$L1649=0</formula>
    </cfRule>
  </conditionalFormatting>
  <conditionalFormatting sqref="U1649:W1649">
    <cfRule type="expression" dxfId="30" priority="10125">
      <formula>$L1649=0</formula>
    </cfRule>
  </conditionalFormatting>
  <conditionalFormatting sqref="V1649:W1649">
    <cfRule type="cellIs" dxfId="31" priority="46420" operator="lessThan">
      <formula>0</formula>
    </cfRule>
    <cfRule type="cellIs" dxfId="32" priority="31902" operator="lessThan">
      <formula>0</formula>
    </cfRule>
  </conditionalFormatting>
  <conditionalFormatting sqref="X1649">
    <cfRule type="expression" dxfId="30" priority="2866">
      <formula>$L1649=0</formula>
    </cfRule>
  </conditionalFormatting>
  <conditionalFormatting sqref="Y1649:AA1649">
    <cfRule type="expression" dxfId="30" priority="10124">
      <formula>$L1649=0</formula>
    </cfRule>
  </conditionalFormatting>
  <conditionalFormatting sqref="Z1649:AA1649">
    <cfRule type="cellIs" dxfId="31" priority="46419" operator="lessThan">
      <formula>0</formula>
    </cfRule>
    <cfRule type="cellIs" dxfId="32" priority="31901" operator="lessThan">
      <formula>0</formula>
    </cfRule>
  </conditionalFormatting>
  <conditionalFormatting sqref="AB1649">
    <cfRule type="expression" dxfId="30" priority="2865">
      <formula>$L1649=0</formula>
    </cfRule>
  </conditionalFormatting>
  <conditionalFormatting sqref="D1650">
    <cfRule type="expression" dxfId="30" priority="17382">
      <formula>$L1650=0</formula>
    </cfRule>
  </conditionalFormatting>
  <conditionalFormatting sqref="H1650">
    <cfRule type="expression" dxfId="30" priority="17381">
      <formula>$L1650=0</formula>
    </cfRule>
  </conditionalFormatting>
  <conditionalFormatting sqref="L1650">
    <cfRule type="expression" dxfId="30" priority="17380">
      <formula>$L1650=0</formula>
    </cfRule>
  </conditionalFormatting>
  <conditionalFormatting sqref="P1650">
    <cfRule type="expression" dxfId="30" priority="17379">
      <formula>$L1650=0</formula>
    </cfRule>
  </conditionalFormatting>
  <conditionalFormatting sqref="T1650">
    <cfRule type="expression" dxfId="30" priority="17378">
      <formula>$L1650=0</formula>
    </cfRule>
  </conditionalFormatting>
  <conditionalFormatting sqref="X1650">
    <cfRule type="expression" dxfId="30" priority="17377">
      <formula>$L1650=0</formula>
    </cfRule>
  </conditionalFormatting>
  <conditionalFormatting sqref="AB1650">
    <cfRule type="expression" dxfId="30" priority="17376">
      <formula>$L1650=0</formula>
    </cfRule>
  </conditionalFormatting>
  <conditionalFormatting sqref="A1651:C1651">
    <cfRule type="expression" dxfId="30" priority="10123">
      <formula>$L1651=0</formula>
    </cfRule>
  </conditionalFormatting>
  <conditionalFormatting sqref="B1651:C1651">
    <cfRule type="cellIs" dxfId="31" priority="46418" operator="lessThan">
      <formula>0</formula>
    </cfRule>
    <cfRule type="cellIs" dxfId="32" priority="31900" operator="lessThan">
      <formula>0</formula>
    </cfRule>
  </conditionalFormatting>
  <conditionalFormatting sqref="D1651">
    <cfRule type="expression" dxfId="30" priority="2864">
      <formula>$L1651=0</formula>
    </cfRule>
  </conditionalFormatting>
  <conditionalFormatting sqref="E1651:G1651">
    <cfRule type="expression" dxfId="30" priority="10122">
      <formula>$L1651=0</formula>
    </cfRule>
  </conditionalFormatting>
  <conditionalFormatting sqref="F1651:G1651">
    <cfRule type="cellIs" dxfId="31" priority="46417" operator="lessThan">
      <formula>0</formula>
    </cfRule>
    <cfRule type="cellIs" dxfId="32" priority="31899" operator="lessThan">
      <formula>0</formula>
    </cfRule>
  </conditionalFormatting>
  <conditionalFormatting sqref="H1651">
    <cfRule type="expression" dxfId="30" priority="2863">
      <formula>$L1651=0</formula>
    </cfRule>
  </conditionalFormatting>
  <conditionalFormatting sqref="I1651:K1651">
    <cfRule type="expression" dxfId="30" priority="10121">
      <formula>$L1651=0</formula>
    </cfRule>
  </conditionalFormatting>
  <conditionalFormatting sqref="J1651:K1651">
    <cfRule type="cellIs" dxfId="31" priority="46416" operator="lessThan">
      <formula>0</formula>
    </cfRule>
    <cfRule type="cellIs" dxfId="32" priority="31898" operator="lessThan">
      <formula>0</formula>
    </cfRule>
  </conditionalFormatting>
  <conditionalFormatting sqref="L1651">
    <cfRule type="expression" dxfId="30" priority="2862">
      <formula>$L1651=0</formula>
    </cfRule>
  </conditionalFormatting>
  <conditionalFormatting sqref="M1651:O1651">
    <cfRule type="expression" dxfId="30" priority="10120">
      <formula>$L1651=0</formula>
    </cfRule>
  </conditionalFormatting>
  <conditionalFormatting sqref="N1651:O1651">
    <cfRule type="cellIs" dxfId="31" priority="46415" operator="lessThan">
      <formula>0</formula>
    </cfRule>
    <cfRule type="cellIs" dxfId="32" priority="31897" operator="lessThan">
      <formula>0</formula>
    </cfRule>
  </conditionalFormatting>
  <conditionalFormatting sqref="P1651">
    <cfRule type="expression" dxfId="30" priority="2861">
      <formula>$L1651=0</formula>
    </cfRule>
  </conditionalFormatting>
  <conditionalFormatting sqref="Q1651:S1651">
    <cfRule type="expression" dxfId="30" priority="10119">
      <formula>$L1651=0</formula>
    </cfRule>
  </conditionalFormatting>
  <conditionalFormatting sqref="R1651:S1651">
    <cfRule type="cellIs" dxfId="31" priority="46414" operator="lessThan">
      <formula>0</formula>
    </cfRule>
    <cfRule type="cellIs" dxfId="32" priority="31896" operator="lessThan">
      <formula>0</formula>
    </cfRule>
  </conditionalFormatting>
  <conditionalFormatting sqref="T1651">
    <cfRule type="expression" dxfId="30" priority="2860">
      <formula>$L1651=0</formula>
    </cfRule>
  </conditionalFormatting>
  <conditionalFormatting sqref="U1651:W1651">
    <cfRule type="expression" dxfId="30" priority="10118">
      <formula>$L1651=0</formula>
    </cfRule>
  </conditionalFormatting>
  <conditionalFormatting sqref="V1651:W1651">
    <cfRule type="cellIs" dxfId="31" priority="46413" operator="lessThan">
      <formula>0</formula>
    </cfRule>
    <cfRule type="cellIs" dxfId="32" priority="31895" operator="lessThan">
      <formula>0</formula>
    </cfRule>
  </conditionalFormatting>
  <conditionalFormatting sqref="X1651">
    <cfRule type="expression" dxfId="30" priority="2859">
      <formula>$L1651=0</formula>
    </cfRule>
  </conditionalFormatting>
  <conditionalFormatting sqref="Y1651:AA1651">
    <cfRule type="expression" dxfId="30" priority="10117">
      <formula>$L1651=0</formula>
    </cfRule>
  </conditionalFormatting>
  <conditionalFormatting sqref="Z1651:AA1651">
    <cfRule type="cellIs" dxfId="31" priority="46412" operator="lessThan">
      <formula>0</formula>
    </cfRule>
    <cfRule type="cellIs" dxfId="32" priority="31894" operator="lessThan">
      <formula>0</formula>
    </cfRule>
  </conditionalFormatting>
  <conditionalFormatting sqref="AB1651">
    <cfRule type="expression" dxfId="30" priority="2858">
      <formula>$L1651=0</formula>
    </cfRule>
  </conditionalFormatting>
  <conditionalFormatting sqref="D1652">
    <cfRule type="expression" dxfId="30" priority="17375">
      <formula>$L1652=0</formula>
    </cfRule>
  </conditionalFormatting>
  <conditionalFormatting sqref="H1652">
    <cfRule type="expression" dxfId="30" priority="17374">
      <formula>$L1652=0</formula>
    </cfRule>
  </conditionalFormatting>
  <conditionalFormatting sqref="L1652">
    <cfRule type="expression" dxfId="30" priority="17373">
      <formula>$L1652=0</formula>
    </cfRule>
  </conditionalFormatting>
  <conditionalFormatting sqref="P1652">
    <cfRule type="expression" dxfId="30" priority="17372">
      <formula>$L1652=0</formula>
    </cfRule>
  </conditionalFormatting>
  <conditionalFormatting sqref="T1652">
    <cfRule type="expression" dxfId="30" priority="17371">
      <formula>$L1652=0</formula>
    </cfRule>
  </conditionalFormatting>
  <conditionalFormatting sqref="X1652">
    <cfRule type="expression" dxfId="30" priority="17370">
      <formula>$L1652=0</formula>
    </cfRule>
  </conditionalFormatting>
  <conditionalFormatting sqref="AB1652">
    <cfRule type="expression" dxfId="30" priority="17369">
      <formula>$L1652=0</formula>
    </cfRule>
  </conditionalFormatting>
  <conditionalFormatting sqref="A1653:C1653">
    <cfRule type="expression" dxfId="30" priority="10116">
      <formula>$L1653=0</formula>
    </cfRule>
  </conditionalFormatting>
  <conditionalFormatting sqref="B1653:C1653">
    <cfRule type="cellIs" dxfId="31" priority="46411" operator="lessThan">
      <formula>0</formula>
    </cfRule>
    <cfRule type="cellIs" dxfId="32" priority="31893" operator="lessThan">
      <formula>0</formula>
    </cfRule>
  </conditionalFormatting>
  <conditionalFormatting sqref="D1653">
    <cfRule type="expression" dxfId="30" priority="2857">
      <formula>$L1653=0</formula>
    </cfRule>
  </conditionalFormatting>
  <conditionalFormatting sqref="E1653:G1653">
    <cfRule type="expression" dxfId="30" priority="10115">
      <formula>$L1653=0</formula>
    </cfRule>
  </conditionalFormatting>
  <conditionalFormatting sqref="F1653:G1653">
    <cfRule type="cellIs" dxfId="31" priority="46410" operator="lessThan">
      <formula>0</formula>
    </cfRule>
    <cfRule type="cellIs" dxfId="32" priority="31892" operator="lessThan">
      <formula>0</formula>
    </cfRule>
  </conditionalFormatting>
  <conditionalFormatting sqref="H1653">
    <cfRule type="expression" dxfId="30" priority="2856">
      <formula>$L1653=0</formula>
    </cfRule>
  </conditionalFormatting>
  <conditionalFormatting sqref="I1653:K1653">
    <cfRule type="expression" dxfId="30" priority="10114">
      <formula>$L1653=0</formula>
    </cfRule>
  </conditionalFormatting>
  <conditionalFormatting sqref="J1653:K1653">
    <cfRule type="cellIs" dxfId="31" priority="46409" operator="lessThan">
      <formula>0</formula>
    </cfRule>
    <cfRule type="cellIs" dxfId="32" priority="31891" operator="lessThan">
      <formula>0</formula>
    </cfRule>
  </conditionalFormatting>
  <conditionalFormatting sqref="L1653">
    <cfRule type="expression" dxfId="30" priority="2855">
      <formula>$L1653=0</formula>
    </cfRule>
  </conditionalFormatting>
  <conditionalFormatting sqref="M1653:O1653">
    <cfRule type="expression" dxfId="30" priority="10113">
      <formula>$L1653=0</formula>
    </cfRule>
  </conditionalFormatting>
  <conditionalFormatting sqref="N1653:O1653">
    <cfRule type="cellIs" dxfId="31" priority="46408" operator="lessThan">
      <formula>0</formula>
    </cfRule>
    <cfRule type="cellIs" dxfId="32" priority="31890" operator="lessThan">
      <formula>0</formula>
    </cfRule>
  </conditionalFormatting>
  <conditionalFormatting sqref="P1653">
    <cfRule type="expression" dxfId="30" priority="2854">
      <formula>$L1653=0</formula>
    </cfRule>
  </conditionalFormatting>
  <conditionalFormatting sqref="Q1653:S1653">
    <cfRule type="expression" dxfId="30" priority="10112">
      <formula>$L1653=0</formula>
    </cfRule>
  </conditionalFormatting>
  <conditionalFormatting sqref="R1653:S1653">
    <cfRule type="cellIs" dxfId="31" priority="46407" operator="lessThan">
      <formula>0</formula>
    </cfRule>
    <cfRule type="cellIs" dxfId="32" priority="31889" operator="lessThan">
      <formula>0</formula>
    </cfRule>
  </conditionalFormatting>
  <conditionalFormatting sqref="T1653">
    <cfRule type="expression" dxfId="30" priority="2853">
      <formula>$L1653=0</formula>
    </cfRule>
  </conditionalFormatting>
  <conditionalFormatting sqref="U1653:W1653">
    <cfRule type="expression" dxfId="30" priority="10111">
      <formula>$L1653=0</formula>
    </cfRule>
  </conditionalFormatting>
  <conditionalFormatting sqref="V1653:W1653">
    <cfRule type="cellIs" dxfId="31" priority="46406" operator="lessThan">
      <formula>0</formula>
    </cfRule>
    <cfRule type="cellIs" dxfId="32" priority="31888" operator="lessThan">
      <formula>0</formula>
    </cfRule>
  </conditionalFormatting>
  <conditionalFormatting sqref="X1653">
    <cfRule type="expression" dxfId="30" priority="2852">
      <formula>$L1653=0</formula>
    </cfRule>
  </conditionalFormatting>
  <conditionalFormatting sqref="Y1653:AA1653">
    <cfRule type="expression" dxfId="30" priority="10110">
      <formula>$L1653=0</formula>
    </cfRule>
  </conditionalFormatting>
  <conditionalFormatting sqref="Z1653:AA1653">
    <cfRule type="cellIs" dxfId="31" priority="46405" operator="lessThan">
      <formula>0</formula>
    </cfRule>
    <cfRule type="cellIs" dxfId="32" priority="31887" operator="lessThan">
      <formula>0</formula>
    </cfRule>
  </conditionalFormatting>
  <conditionalFormatting sqref="AB1653">
    <cfRule type="expression" dxfId="30" priority="2851">
      <formula>$L1653=0</formula>
    </cfRule>
  </conditionalFormatting>
  <conditionalFormatting sqref="D1654">
    <cfRule type="expression" dxfId="30" priority="17368">
      <formula>$L1654=0</formula>
    </cfRule>
  </conditionalFormatting>
  <conditionalFormatting sqref="H1654">
    <cfRule type="expression" dxfId="30" priority="17367">
      <formula>$L1654=0</formula>
    </cfRule>
  </conditionalFormatting>
  <conditionalFormatting sqref="L1654">
    <cfRule type="expression" dxfId="30" priority="17366">
      <formula>$L1654=0</formula>
    </cfRule>
  </conditionalFormatting>
  <conditionalFormatting sqref="P1654">
    <cfRule type="expression" dxfId="30" priority="17365">
      <formula>$L1654=0</formula>
    </cfRule>
  </conditionalFormatting>
  <conditionalFormatting sqref="T1654">
    <cfRule type="expression" dxfId="30" priority="17364">
      <formula>$L1654=0</formula>
    </cfRule>
  </conditionalFormatting>
  <conditionalFormatting sqref="X1654">
    <cfRule type="expression" dxfId="30" priority="17363">
      <formula>$L1654=0</formula>
    </cfRule>
  </conditionalFormatting>
  <conditionalFormatting sqref="AB1654">
    <cfRule type="expression" dxfId="30" priority="17362">
      <formula>$L1654=0</formula>
    </cfRule>
  </conditionalFormatting>
  <conditionalFormatting sqref="A1655:C1655">
    <cfRule type="expression" dxfId="30" priority="10109">
      <formula>$L1655=0</formula>
    </cfRule>
  </conditionalFormatting>
  <conditionalFormatting sqref="B1655:C1655">
    <cfRule type="cellIs" dxfId="31" priority="46404" operator="lessThan">
      <formula>0</formula>
    </cfRule>
    <cfRule type="cellIs" dxfId="32" priority="31886" operator="lessThan">
      <formula>0</formula>
    </cfRule>
  </conditionalFormatting>
  <conditionalFormatting sqref="D1655">
    <cfRule type="expression" dxfId="30" priority="2850">
      <formula>$L1655=0</formula>
    </cfRule>
  </conditionalFormatting>
  <conditionalFormatting sqref="E1655:G1655">
    <cfRule type="expression" dxfId="30" priority="10108">
      <formula>$L1655=0</formula>
    </cfRule>
  </conditionalFormatting>
  <conditionalFormatting sqref="F1655:G1655">
    <cfRule type="cellIs" dxfId="31" priority="46403" operator="lessThan">
      <formula>0</formula>
    </cfRule>
    <cfRule type="cellIs" dxfId="32" priority="31885" operator="lessThan">
      <formula>0</formula>
    </cfRule>
  </conditionalFormatting>
  <conditionalFormatting sqref="H1655">
    <cfRule type="expression" dxfId="30" priority="2849">
      <formula>$L1655=0</formula>
    </cfRule>
  </conditionalFormatting>
  <conditionalFormatting sqref="I1655:K1655">
    <cfRule type="expression" dxfId="30" priority="10107">
      <formula>$L1655=0</formula>
    </cfRule>
  </conditionalFormatting>
  <conditionalFormatting sqref="J1655:K1655">
    <cfRule type="cellIs" dxfId="31" priority="46402" operator="lessThan">
      <formula>0</formula>
    </cfRule>
    <cfRule type="cellIs" dxfId="32" priority="31884" operator="lessThan">
      <formula>0</formula>
    </cfRule>
  </conditionalFormatting>
  <conditionalFormatting sqref="L1655">
    <cfRule type="expression" dxfId="30" priority="2848">
      <formula>$L1655=0</formula>
    </cfRule>
  </conditionalFormatting>
  <conditionalFormatting sqref="M1655:O1655">
    <cfRule type="expression" dxfId="30" priority="10106">
      <formula>$L1655=0</formula>
    </cfRule>
  </conditionalFormatting>
  <conditionalFormatting sqref="N1655:O1655">
    <cfRule type="cellIs" dxfId="31" priority="46401" operator="lessThan">
      <formula>0</formula>
    </cfRule>
    <cfRule type="cellIs" dxfId="32" priority="31883" operator="lessThan">
      <formula>0</formula>
    </cfRule>
  </conditionalFormatting>
  <conditionalFormatting sqref="P1655">
    <cfRule type="expression" dxfId="30" priority="2847">
      <formula>$L1655=0</formula>
    </cfRule>
  </conditionalFormatting>
  <conditionalFormatting sqref="Q1655:S1655">
    <cfRule type="expression" dxfId="30" priority="10105">
      <formula>$L1655=0</formula>
    </cfRule>
  </conditionalFormatting>
  <conditionalFormatting sqref="R1655:S1655">
    <cfRule type="cellIs" dxfId="31" priority="46400" operator="lessThan">
      <formula>0</formula>
    </cfRule>
    <cfRule type="cellIs" dxfId="32" priority="31882" operator="lessThan">
      <formula>0</formula>
    </cfRule>
  </conditionalFormatting>
  <conditionalFormatting sqref="T1655">
    <cfRule type="expression" dxfId="30" priority="2846">
      <formula>$L1655=0</formula>
    </cfRule>
  </conditionalFormatting>
  <conditionalFormatting sqref="U1655:W1655">
    <cfRule type="expression" dxfId="30" priority="10104">
      <formula>$L1655=0</formula>
    </cfRule>
  </conditionalFormatting>
  <conditionalFormatting sqref="V1655:W1655">
    <cfRule type="cellIs" dxfId="31" priority="46399" operator="lessThan">
      <formula>0</formula>
    </cfRule>
    <cfRule type="cellIs" dxfId="32" priority="31881" operator="lessThan">
      <formula>0</formula>
    </cfRule>
  </conditionalFormatting>
  <conditionalFormatting sqref="X1655">
    <cfRule type="expression" dxfId="30" priority="2845">
      <formula>$L1655=0</formula>
    </cfRule>
  </conditionalFormatting>
  <conditionalFormatting sqref="Y1655:AA1655">
    <cfRule type="expression" dxfId="30" priority="10103">
      <formula>$L1655=0</formula>
    </cfRule>
  </conditionalFormatting>
  <conditionalFormatting sqref="Z1655:AA1655">
    <cfRule type="cellIs" dxfId="31" priority="46398" operator="lessThan">
      <formula>0</formula>
    </cfRule>
    <cfRule type="cellIs" dxfId="32" priority="31880" operator="lessThan">
      <formula>0</formula>
    </cfRule>
  </conditionalFormatting>
  <conditionalFormatting sqref="AB1655">
    <cfRule type="expression" dxfId="30" priority="2844">
      <formula>$L1655=0</formula>
    </cfRule>
  </conditionalFormatting>
  <conditionalFormatting sqref="D1656">
    <cfRule type="expression" dxfId="30" priority="17361">
      <formula>$L1656=0</formula>
    </cfRule>
  </conditionalFormatting>
  <conditionalFormatting sqref="H1656">
    <cfRule type="expression" dxfId="30" priority="17360">
      <formula>$L1656=0</formula>
    </cfRule>
  </conditionalFormatting>
  <conditionalFormatting sqref="L1656">
    <cfRule type="expression" dxfId="30" priority="17359">
      <formula>$L1656=0</formula>
    </cfRule>
  </conditionalFormatting>
  <conditionalFormatting sqref="P1656">
    <cfRule type="expression" dxfId="30" priority="17358">
      <formula>$L1656=0</formula>
    </cfRule>
  </conditionalFormatting>
  <conditionalFormatting sqref="T1656">
    <cfRule type="expression" dxfId="30" priority="17357">
      <formula>$L1656=0</formula>
    </cfRule>
  </conditionalFormatting>
  <conditionalFormatting sqref="X1656">
    <cfRule type="expression" dxfId="30" priority="17356">
      <formula>$L1656=0</formula>
    </cfRule>
  </conditionalFormatting>
  <conditionalFormatting sqref="AB1656">
    <cfRule type="expression" dxfId="30" priority="17355">
      <formula>$L1656=0</formula>
    </cfRule>
  </conditionalFormatting>
  <conditionalFormatting sqref="A1657:C1657">
    <cfRule type="expression" dxfId="30" priority="10102">
      <formula>$L1657=0</formula>
    </cfRule>
  </conditionalFormatting>
  <conditionalFormatting sqref="B1657:C1657">
    <cfRule type="cellIs" dxfId="31" priority="46397" operator="lessThan">
      <formula>0</formula>
    </cfRule>
    <cfRule type="cellIs" dxfId="32" priority="31879" operator="lessThan">
      <formula>0</formula>
    </cfRule>
  </conditionalFormatting>
  <conditionalFormatting sqref="D1657">
    <cfRule type="expression" dxfId="30" priority="2843">
      <formula>$L1657=0</formula>
    </cfRule>
  </conditionalFormatting>
  <conditionalFormatting sqref="E1657:G1657">
    <cfRule type="expression" dxfId="30" priority="10101">
      <formula>$L1657=0</formula>
    </cfRule>
  </conditionalFormatting>
  <conditionalFormatting sqref="F1657:G1657">
    <cfRule type="cellIs" dxfId="31" priority="46396" operator="lessThan">
      <formula>0</formula>
    </cfRule>
    <cfRule type="cellIs" dxfId="32" priority="31878" operator="lessThan">
      <formula>0</formula>
    </cfRule>
  </conditionalFormatting>
  <conditionalFormatting sqref="H1657">
    <cfRule type="expression" dxfId="30" priority="2842">
      <formula>$L1657=0</formula>
    </cfRule>
  </conditionalFormatting>
  <conditionalFormatting sqref="I1657:K1657">
    <cfRule type="expression" dxfId="30" priority="10100">
      <formula>$L1657=0</formula>
    </cfRule>
  </conditionalFormatting>
  <conditionalFormatting sqref="J1657:K1657">
    <cfRule type="cellIs" dxfId="31" priority="46395" operator="lessThan">
      <formula>0</formula>
    </cfRule>
    <cfRule type="cellIs" dxfId="32" priority="31877" operator="lessThan">
      <formula>0</formula>
    </cfRule>
  </conditionalFormatting>
  <conditionalFormatting sqref="L1657">
    <cfRule type="expression" dxfId="30" priority="2841">
      <formula>$L1657=0</formula>
    </cfRule>
  </conditionalFormatting>
  <conditionalFormatting sqref="M1657:O1657">
    <cfRule type="expression" dxfId="30" priority="10099">
      <formula>$L1657=0</formula>
    </cfRule>
  </conditionalFormatting>
  <conditionalFormatting sqref="N1657:O1657">
    <cfRule type="cellIs" dxfId="31" priority="46394" operator="lessThan">
      <formula>0</formula>
    </cfRule>
    <cfRule type="cellIs" dxfId="32" priority="31876" operator="lessThan">
      <formula>0</formula>
    </cfRule>
  </conditionalFormatting>
  <conditionalFormatting sqref="P1657">
    <cfRule type="expression" dxfId="30" priority="2840">
      <formula>$L1657=0</formula>
    </cfRule>
  </conditionalFormatting>
  <conditionalFormatting sqref="Q1657:S1657">
    <cfRule type="expression" dxfId="30" priority="10098">
      <formula>$L1657=0</formula>
    </cfRule>
  </conditionalFormatting>
  <conditionalFormatting sqref="R1657:S1657">
    <cfRule type="cellIs" dxfId="31" priority="46393" operator="lessThan">
      <formula>0</formula>
    </cfRule>
    <cfRule type="cellIs" dxfId="32" priority="31875" operator="lessThan">
      <formula>0</formula>
    </cfRule>
  </conditionalFormatting>
  <conditionalFormatting sqref="T1657">
    <cfRule type="expression" dxfId="30" priority="2839">
      <formula>$L1657=0</formula>
    </cfRule>
  </conditionalFormatting>
  <conditionalFormatting sqref="U1657:W1657">
    <cfRule type="expression" dxfId="30" priority="10097">
      <formula>$L1657=0</formula>
    </cfRule>
  </conditionalFormatting>
  <conditionalFormatting sqref="V1657:W1657">
    <cfRule type="cellIs" dxfId="31" priority="46392" operator="lessThan">
      <formula>0</formula>
    </cfRule>
    <cfRule type="cellIs" dxfId="32" priority="31874" operator="lessThan">
      <formula>0</formula>
    </cfRule>
  </conditionalFormatting>
  <conditionalFormatting sqref="X1657">
    <cfRule type="expression" dxfId="30" priority="2838">
      <formula>$L1657=0</formula>
    </cfRule>
  </conditionalFormatting>
  <conditionalFormatting sqref="Y1657:AA1657">
    <cfRule type="expression" dxfId="30" priority="10096">
      <formula>$L1657=0</formula>
    </cfRule>
  </conditionalFormatting>
  <conditionalFormatting sqref="Z1657:AA1657">
    <cfRule type="cellIs" dxfId="31" priority="46391" operator="lessThan">
      <formula>0</formula>
    </cfRule>
    <cfRule type="cellIs" dxfId="32" priority="31873" operator="lessThan">
      <formula>0</formula>
    </cfRule>
  </conditionalFormatting>
  <conditionalFormatting sqref="AB1657">
    <cfRule type="expression" dxfId="30" priority="2837">
      <formula>$L1657=0</formula>
    </cfRule>
  </conditionalFormatting>
  <conditionalFormatting sqref="D1658">
    <cfRule type="expression" dxfId="30" priority="17354">
      <formula>$L1658=0</formula>
    </cfRule>
  </conditionalFormatting>
  <conditionalFormatting sqref="H1658">
    <cfRule type="expression" dxfId="30" priority="17353">
      <formula>$L1658=0</formula>
    </cfRule>
  </conditionalFormatting>
  <conditionalFormatting sqref="L1658">
    <cfRule type="expression" dxfId="30" priority="17352">
      <formula>$L1658=0</formula>
    </cfRule>
  </conditionalFormatting>
  <conditionalFormatting sqref="P1658">
    <cfRule type="expression" dxfId="30" priority="17351">
      <formula>$L1658=0</formula>
    </cfRule>
  </conditionalFormatting>
  <conditionalFormatting sqref="T1658">
    <cfRule type="expression" dxfId="30" priority="17350">
      <formula>$L1658=0</formula>
    </cfRule>
  </conditionalFormatting>
  <conditionalFormatting sqref="X1658">
    <cfRule type="expression" dxfId="30" priority="17349">
      <formula>$L1658=0</formula>
    </cfRule>
  </conditionalFormatting>
  <conditionalFormatting sqref="AB1658">
    <cfRule type="expression" dxfId="30" priority="17348">
      <formula>$L1658=0</formula>
    </cfRule>
  </conditionalFormatting>
  <conditionalFormatting sqref="A1659:C1659">
    <cfRule type="expression" dxfId="30" priority="10095">
      <formula>$L1659=0</formula>
    </cfRule>
  </conditionalFormatting>
  <conditionalFormatting sqref="B1659:C1659">
    <cfRule type="cellIs" dxfId="31" priority="46390" operator="lessThan">
      <formula>0</formula>
    </cfRule>
    <cfRule type="cellIs" dxfId="32" priority="31872" operator="lessThan">
      <formula>0</formula>
    </cfRule>
  </conditionalFormatting>
  <conditionalFormatting sqref="D1659">
    <cfRule type="expression" dxfId="30" priority="2836">
      <formula>$L1659=0</formula>
    </cfRule>
  </conditionalFormatting>
  <conditionalFormatting sqref="E1659:G1659">
    <cfRule type="expression" dxfId="30" priority="10094">
      <formula>$L1659=0</formula>
    </cfRule>
  </conditionalFormatting>
  <conditionalFormatting sqref="F1659:G1659">
    <cfRule type="cellIs" dxfId="31" priority="46389" operator="lessThan">
      <formula>0</formula>
    </cfRule>
    <cfRule type="cellIs" dxfId="32" priority="31871" operator="lessThan">
      <formula>0</formula>
    </cfRule>
  </conditionalFormatting>
  <conditionalFormatting sqref="H1659">
    <cfRule type="expression" dxfId="30" priority="2835">
      <formula>$L1659=0</formula>
    </cfRule>
  </conditionalFormatting>
  <conditionalFormatting sqref="I1659:K1659">
    <cfRule type="expression" dxfId="30" priority="10093">
      <formula>$L1659=0</formula>
    </cfRule>
  </conditionalFormatting>
  <conditionalFormatting sqref="J1659:K1659">
    <cfRule type="cellIs" dxfId="31" priority="46388" operator="lessThan">
      <formula>0</formula>
    </cfRule>
    <cfRule type="cellIs" dxfId="32" priority="31870" operator="lessThan">
      <formula>0</formula>
    </cfRule>
  </conditionalFormatting>
  <conditionalFormatting sqref="L1659">
    <cfRule type="expression" dxfId="30" priority="2834">
      <formula>$L1659=0</formula>
    </cfRule>
  </conditionalFormatting>
  <conditionalFormatting sqref="M1659:O1659">
    <cfRule type="expression" dxfId="30" priority="10092">
      <formula>$L1659=0</formula>
    </cfRule>
  </conditionalFormatting>
  <conditionalFormatting sqref="N1659:O1659">
    <cfRule type="cellIs" dxfId="31" priority="46387" operator="lessThan">
      <formula>0</formula>
    </cfRule>
    <cfRule type="cellIs" dxfId="32" priority="31869" operator="lessThan">
      <formula>0</formula>
    </cfRule>
  </conditionalFormatting>
  <conditionalFormatting sqref="P1659">
    <cfRule type="expression" dxfId="30" priority="2833">
      <formula>$L1659=0</formula>
    </cfRule>
  </conditionalFormatting>
  <conditionalFormatting sqref="Q1659:S1659">
    <cfRule type="expression" dxfId="30" priority="10091">
      <formula>$L1659=0</formula>
    </cfRule>
  </conditionalFormatting>
  <conditionalFormatting sqref="R1659:S1659">
    <cfRule type="cellIs" dxfId="31" priority="46386" operator="lessThan">
      <formula>0</formula>
    </cfRule>
    <cfRule type="cellIs" dxfId="32" priority="31868" operator="lessThan">
      <formula>0</formula>
    </cfRule>
  </conditionalFormatting>
  <conditionalFormatting sqref="T1659">
    <cfRule type="expression" dxfId="30" priority="2832">
      <formula>$L1659=0</formula>
    </cfRule>
  </conditionalFormatting>
  <conditionalFormatting sqref="U1659:W1659">
    <cfRule type="expression" dxfId="30" priority="10090">
      <formula>$L1659=0</formula>
    </cfRule>
  </conditionalFormatting>
  <conditionalFormatting sqref="V1659:W1659">
    <cfRule type="cellIs" dxfId="31" priority="46385" operator="lessThan">
      <formula>0</formula>
    </cfRule>
    <cfRule type="cellIs" dxfId="32" priority="31867" operator="lessThan">
      <formula>0</formula>
    </cfRule>
  </conditionalFormatting>
  <conditionalFormatting sqref="X1659">
    <cfRule type="expression" dxfId="30" priority="2831">
      <formula>$L1659=0</formula>
    </cfRule>
  </conditionalFormatting>
  <conditionalFormatting sqref="Y1659:AA1659">
    <cfRule type="expression" dxfId="30" priority="10089">
      <formula>$L1659=0</formula>
    </cfRule>
  </conditionalFormatting>
  <conditionalFormatting sqref="Z1659:AA1659">
    <cfRule type="cellIs" dxfId="31" priority="46384" operator="lessThan">
      <formula>0</formula>
    </cfRule>
    <cfRule type="cellIs" dxfId="32" priority="31866" operator="lessThan">
      <formula>0</formula>
    </cfRule>
  </conditionalFormatting>
  <conditionalFormatting sqref="AB1659">
    <cfRule type="expression" dxfId="30" priority="2830">
      <formula>$L1659=0</formula>
    </cfRule>
  </conditionalFormatting>
  <conditionalFormatting sqref="D1660">
    <cfRule type="expression" dxfId="30" priority="17347">
      <formula>$L1660=0</formula>
    </cfRule>
  </conditionalFormatting>
  <conditionalFormatting sqref="H1660">
    <cfRule type="expression" dxfId="30" priority="17346">
      <formula>$L1660=0</formula>
    </cfRule>
  </conditionalFormatting>
  <conditionalFormatting sqref="L1660">
    <cfRule type="expression" dxfId="30" priority="17345">
      <formula>$L1660=0</formula>
    </cfRule>
  </conditionalFormatting>
  <conditionalFormatting sqref="P1660">
    <cfRule type="expression" dxfId="30" priority="17344">
      <formula>$L1660=0</formula>
    </cfRule>
  </conditionalFormatting>
  <conditionalFormatting sqref="T1660">
    <cfRule type="expression" dxfId="30" priority="17343">
      <formula>$L1660=0</formula>
    </cfRule>
  </conditionalFormatting>
  <conditionalFormatting sqref="X1660">
    <cfRule type="expression" dxfId="30" priority="17342">
      <formula>$L1660=0</formula>
    </cfRule>
  </conditionalFormatting>
  <conditionalFormatting sqref="AB1660">
    <cfRule type="expression" dxfId="30" priority="17341">
      <formula>$L1660=0</formula>
    </cfRule>
  </conditionalFormatting>
  <conditionalFormatting sqref="A1661:C1661">
    <cfRule type="expression" dxfId="30" priority="10088">
      <formula>$L1661=0</formula>
    </cfRule>
  </conditionalFormatting>
  <conditionalFormatting sqref="B1661:C1661">
    <cfRule type="cellIs" dxfId="31" priority="46383" operator="lessThan">
      <formula>0</formula>
    </cfRule>
    <cfRule type="cellIs" dxfId="32" priority="31865" operator="lessThan">
      <formula>0</formula>
    </cfRule>
  </conditionalFormatting>
  <conditionalFormatting sqref="D1661">
    <cfRule type="expression" dxfId="30" priority="2829">
      <formula>$L1661=0</formula>
    </cfRule>
  </conditionalFormatting>
  <conditionalFormatting sqref="E1661:G1661">
    <cfRule type="expression" dxfId="30" priority="10087">
      <formula>$L1661=0</formula>
    </cfRule>
  </conditionalFormatting>
  <conditionalFormatting sqref="F1661:G1661">
    <cfRule type="cellIs" dxfId="31" priority="46382" operator="lessThan">
      <formula>0</formula>
    </cfRule>
    <cfRule type="cellIs" dxfId="32" priority="31864" operator="lessThan">
      <formula>0</formula>
    </cfRule>
  </conditionalFormatting>
  <conditionalFormatting sqref="H1661">
    <cfRule type="expression" dxfId="30" priority="2828">
      <formula>$L1661=0</formula>
    </cfRule>
  </conditionalFormatting>
  <conditionalFormatting sqref="I1661:K1661">
    <cfRule type="expression" dxfId="30" priority="10086">
      <formula>$L1661=0</formula>
    </cfRule>
  </conditionalFormatting>
  <conditionalFormatting sqref="J1661:K1661">
    <cfRule type="cellIs" dxfId="31" priority="46381" operator="lessThan">
      <formula>0</formula>
    </cfRule>
    <cfRule type="cellIs" dxfId="32" priority="31863" operator="lessThan">
      <formula>0</formula>
    </cfRule>
  </conditionalFormatting>
  <conditionalFormatting sqref="L1661">
    <cfRule type="expression" dxfId="30" priority="2827">
      <formula>$L1661=0</formula>
    </cfRule>
  </conditionalFormatting>
  <conditionalFormatting sqref="M1661:O1661">
    <cfRule type="expression" dxfId="30" priority="10085">
      <formula>$L1661=0</formula>
    </cfRule>
  </conditionalFormatting>
  <conditionalFormatting sqref="N1661:O1661">
    <cfRule type="cellIs" dxfId="31" priority="46380" operator="lessThan">
      <formula>0</formula>
    </cfRule>
    <cfRule type="cellIs" dxfId="32" priority="31862" operator="lessThan">
      <formula>0</formula>
    </cfRule>
  </conditionalFormatting>
  <conditionalFormatting sqref="P1661">
    <cfRule type="expression" dxfId="30" priority="2826">
      <formula>$L1661=0</formula>
    </cfRule>
  </conditionalFormatting>
  <conditionalFormatting sqref="Q1661:S1661">
    <cfRule type="expression" dxfId="30" priority="10084">
      <formula>$L1661=0</formula>
    </cfRule>
  </conditionalFormatting>
  <conditionalFormatting sqref="R1661:S1661">
    <cfRule type="cellIs" dxfId="31" priority="46379" operator="lessThan">
      <formula>0</formula>
    </cfRule>
    <cfRule type="cellIs" dxfId="32" priority="31861" operator="lessThan">
      <formula>0</formula>
    </cfRule>
  </conditionalFormatting>
  <conditionalFormatting sqref="T1661">
    <cfRule type="expression" dxfId="30" priority="2825">
      <formula>$L1661=0</formula>
    </cfRule>
  </conditionalFormatting>
  <conditionalFormatting sqref="U1661:W1661">
    <cfRule type="expression" dxfId="30" priority="10083">
      <formula>$L1661=0</formula>
    </cfRule>
  </conditionalFormatting>
  <conditionalFormatting sqref="V1661:W1661">
    <cfRule type="cellIs" dxfId="31" priority="46378" operator="lessThan">
      <formula>0</formula>
    </cfRule>
    <cfRule type="cellIs" dxfId="32" priority="31860" operator="lessThan">
      <formula>0</formula>
    </cfRule>
  </conditionalFormatting>
  <conditionalFormatting sqref="X1661">
    <cfRule type="expression" dxfId="30" priority="2824">
      <formula>$L1661=0</formula>
    </cfRule>
  </conditionalFormatting>
  <conditionalFormatting sqref="Y1661:AA1661">
    <cfRule type="expression" dxfId="30" priority="10082">
      <formula>$L1661=0</formula>
    </cfRule>
  </conditionalFormatting>
  <conditionalFormatting sqref="Z1661:AA1661">
    <cfRule type="cellIs" dxfId="31" priority="46377" operator="lessThan">
      <formula>0</formula>
    </cfRule>
    <cfRule type="cellIs" dxfId="32" priority="31859" operator="lessThan">
      <formula>0</formula>
    </cfRule>
  </conditionalFormatting>
  <conditionalFormatting sqref="AB1661">
    <cfRule type="expression" dxfId="30" priority="2823">
      <formula>$L1661=0</formula>
    </cfRule>
  </conditionalFormatting>
  <conditionalFormatting sqref="D1662">
    <cfRule type="expression" dxfId="30" priority="17340">
      <formula>$L1662=0</formula>
    </cfRule>
  </conditionalFormatting>
  <conditionalFormatting sqref="H1662">
    <cfRule type="expression" dxfId="30" priority="17339">
      <formula>$L1662=0</formula>
    </cfRule>
  </conditionalFormatting>
  <conditionalFormatting sqref="L1662">
    <cfRule type="expression" dxfId="30" priority="17338">
      <formula>$L1662=0</formula>
    </cfRule>
  </conditionalFormatting>
  <conditionalFormatting sqref="P1662">
    <cfRule type="expression" dxfId="30" priority="17337">
      <formula>$L1662=0</formula>
    </cfRule>
  </conditionalFormatting>
  <conditionalFormatting sqref="T1662">
    <cfRule type="expression" dxfId="30" priority="17336">
      <formula>$L1662=0</formula>
    </cfRule>
  </conditionalFormatting>
  <conditionalFormatting sqref="X1662">
    <cfRule type="expression" dxfId="30" priority="17335">
      <formula>$L1662=0</formula>
    </cfRule>
  </conditionalFormatting>
  <conditionalFormatting sqref="AB1662">
    <cfRule type="expression" dxfId="30" priority="17334">
      <formula>$L1662=0</formula>
    </cfRule>
  </conditionalFormatting>
  <conditionalFormatting sqref="A1663:C1663">
    <cfRule type="expression" dxfId="30" priority="10081">
      <formula>$L1663=0</formula>
    </cfRule>
  </conditionalFormatting>
  <conditionalFormatting sqref="B1663:C1663">
    <cfRule type="cellIs" dxfId="31" priority="46376" operator="lessThan">
      <formula>0</formula>
    </cfRule>
    <cfRule type="cellIs" dxfId="32" priority="31858" operator="lessThan">
      <formula>0</formula>
    </cfRule>
  </conditionalFormatting>
  <conditionalFormatting sqref="D1663">
    <cfRule type="expression" dxfId="30" priority="2822">
      <formula>$L1663=0</formula>
    </cfRule>
  </conditionalFormatting>
  <conditionalFormatting sqref="E1663:G1663">
    <cfRule type="expression" dxfId="30" priority="10080">
      <formula>$L1663=0</formula>
    </cfRule>
  </conditionalFormatting>
  <conditionalFormatting sqref="F1663:G1663">
    <cfRule type="cellIs" dxfId="31" priority="46375" operator="lessThan">
      <formula>0</formula>
    </cfRule>
    <cfRule type="cellIs" dxfId="32" priority="31857" operator="lessThan">
      <formula>0</formula>
    </cfRule>
  </conditionalFormatting>
  <conditionalFormatting sqref="H1663">
    <cfRule type="expression" dxfId="30" priority="2821">
      <formula>$L1663=0</formula>
    </cfRule>
  </conditionalFormatting>
  <conditionalFormatting sqref="I1663:K1663">
    <cfRule type="expression" dxfId="30" priority="10079">
      <formula>$L1663=0</formula>
    </cfRule>
  </conditionalFormatting>
  <conditionalFormatting sqref="J1663:K1663">
    <cfRule type="cellIs" dxfId="31" priority="46374" operator="lessThan">
      <formula>0</formula>
    </cfRule>
    <cfRule type="cellIs" dxfId="32" priority="31856" operator="lessThan">
      <formula>0</formula>
    </cfRule>
  </conditionalFormatting>
  <conditionalFormatting sqref="L1663">
    <cfRule type="expression" dxfId="30" priority="2820">
      <formula>$L1663=0</formula>
    </cfRule>
  </conditionalFormatting>
  <conditionalFormatting sqref="M1663:O1663">
    <cfRule type="expression" dxfId="30" priority="10078">
      <formula>$L1663=0</formula>
    </cfRule>
  </conditionalFormatting>
  <conditionalFormatting sqref="N1663:O1663">
    <cfRule type="cellIs" dxfId="31" priority="46373" operator="lessThan">
      <formula>0</formula>
    </cfRule>
    <cfRule type="cellIs" dxfId="32" priority="31855" operator="lessThan">
      <formula>0</formula>
    </cfRule>
  </conditionalFormatting>
  <conditionalFormatting sqref="P1663">
    <cfRule type="expression" dxfId="30" priority="2819">
      <formula>$L1663=0</formula>
    </cfRule>
  </conditionalFormatting>
  <conditionalFormatting sqref="Q1663:S1663">
    <cfRule type="expression" dxfId="30" priority="10077">
      <formula>$L1663=0</formula>
    </cfRule>
  </conditionalFormatting>
  <conditionalFormatting sqref="R1663:S1663">
    <cfRule type="cellIs" dxfId="31" priority="46372" operator="lessThan">
      <formula>0</formula>
    </cfRule>
    <cfRule type="cellIs" dxfId="32" priority="31854" operator="lessThan">
      <formula>0</formula>
    </cfRule>
  </conditionalFormatting>
  <conditionalFormatting sqref="T1663">
    <cfRule type="expression" dxfId="30" priority="2818">
      <formula>$L1663=0</formula>
    </cfRule>
  </conditionalFormatting>
  <conditionalFormatting sqref="U1663:W1663">
    <cfRule type="expression" dxfId="30" priority="10076">
      <formula>$L1663=0</formula>
    </cfRule>
  </conditionalFormatting>
  <conditionalFormatting sqref="V1663:W1663">
    <cfRule type="cellIs" dxfId="31" priority="46371" operator="lessThan">
      <formula>0</formula>
    </cfRule>
    <cfRule type="cellIs" dxfId="32" priority="31853" operator="lessThan">
      <formula>0</formula>
    </cfRule>
  </conditionalFormatting>
  <conditionalFormatting sqref="X1663">
    <cfRule type="expression" dxfId="30" priority="2817">
      <formula>$L1663=0</formula>
    </cfRule>
  </conditionalFormatting>
  <conditionalFormatting sqref="Y1663:AA1663">
    <cfRule type="expression" dxfId="30" priority="10075">
      <formula>$L1663=0</formula>
    </cfRule>
  </conditionalFormatting>
  <conditionalFormatting sqref="Z1663:AA1663">
    <cfRule type="cellIs" dxfId="31" priority="46370" operator="lessThan">
      <formula>0</formula>
    </cfRule>
    <cfRule type="cellIs" dxfId="32" priority="31852" operator="lessThan">
      <formula>0</formula>
    </cfRule>
  </conditionalFormatting>
  <conditionalFormatting sqref="AB1663">
    <cfRule type="expression" dxfId="30" priority="2816">
      <formula>$L1663=0</formula>
    </cfRule>
  </conditionalFormatting>
  <conditionalFormatting sqref="D1664">
    <cfRule type="expression" dxfId="30" priority="17333">
      <formula>$L1664=0</formula>
    </cfRule>
  </conditionalFormatting>
  <conditionalFormatting sqref="H1664">
    <cfRule type="expression" dxfId="30" priority="17332">
      <formula>$L1664=0</formula>
    </cfRule>
  </conditionalFormatting>
  <conditionalFormatting sqref="L1664">
    <cfRule type="expression" dxfId="30" priority="17331">
      <formula>$L1664=0</formula>
    </cfRule>
  </conditionalFormatting>
  <conditionalFormatting sqref="P1664">
    <cfRule type="expression" dxfId="30" priority="17330">
      <formula>$L1664=0</formula>
    </cfRule>
  </conditionalFormatting>
  <conditionalFormatting sqref="T1664">
    <cfRule type="expression" dxfId="30" priority="17329">
      <formula>$L1664=0</formula>
    </cfRule>
  </conditionalFormatting>
  <conditionalFormatting sqref="X1664">
    <cfRule type="expression" dxfId="30" priority="17328">
      <formula>$L1664=0</formula>
    </cfRule>
  </conditionalFormatting>
  <conditionalFormatting sqref="AB1664">
    <cfRule type="expression" dxfId="30" priority="17327">
      <formula>$L1664=0</formula>
    </cfRule>
  </conditionalFormatting>
  <conditionalFormatting sqref="A1665:C1665">
    <cfRule type="expression" dxfId="30" priority="10074">
      <formula>$L1665=0</formula>
    </cfRule>
  </conditionalFormatting>
  <conditionalFormatting sqref="B1665:C1665">
    <cfRule type="cellIs" dxfId="31" priority="46369" operator="lessThan">
      <formula>0</formula>
    </cfRule>
    <cfRule type="cellIs" dxfId="32" priority="31851" operator="lessThan">
      <formula>0</formula>
    </cfRule>
  </conditionalFormatting>
  <conditionalFormatting sqref="D1665">
    <cfRule type="expression" dxfId="30" priority="2815">
      <formula>$L1665=0</formula>
    </cfRule>
  </conditionalFormatting>
  <conditionalFormatting sqref="E1665:G1665">
    <cfRule type="expression" dxfId="30" priority="10073">
      <formula>$L1665=0</formula>
    </cfRule>
  </conditionalFormatting>
  <conditionalFormatting sqref="F1665:G1665">
    <cfRule type="cellIs" dxfId="31" priority="46368" operator="lessThan">
      <formula>0</formula>
    </cfRule>
    <cfRule type="cellIs" dxfId="32" priority="31850" operator="lessThan">
      <formula>0</formula>
    </cfRule>
  </conditionalFormatting>
  <conditionalFormatting sqref="H1665">
    <cfRule type="expression" dxfId="30" priority="2814">
      <formula>$L1665=0</formula>
    </cfRule>
  </conditionalFormatting>
  <conditionalFormatting sqref="I1665:K1665">
    <cfRule type="expression" dxfId="30" priority="10072">
      <formula>$L1665=0</formula>
    </cfRule>
  </conditionalFormatting>
  <conditionalFormatting sqref="J1665:K1665">
    <cfRule type="cellIs" dxfId="31" priority="46367" operator="lessThan">
      <formula>0</formula>
    </cfRule>
    <cfRule type="cellIs" dxfId="32" priority="31849" operator="lessThan">
      <formula>0</formula>
    </cfRule>
  </conditionalFormatting>
  <conditionalFormatting sqref="L1665">
    <cfRule type="expression" dxfId="30" priority="2813">
      <formula>$L1665=0</formula>
    </cfRule>
  </conditionalFormatting>
  <conditionalFormatting sqref="M1665:O1665">
    <cfRule type="expression" dxfId="30" priority="10071">
      <formula>$L1665=0</formula>
    </cfRule>
  </conditionalFormatting>
  <conditionalFormatting sqref="N1665:O1665">
    <cfRule type="cellIs" dxfId="31" priority="46366" operator="lessThan">
      <formula>0</formula>
    </cfRule>
    <cfRule type="cellIs" dxfId="32" priority="31848" operator="lessThan">
      <formula>0</formula>
    </cfRule>
  </conditionalFormatting>
  <conditionalFormatting sqref="P1665">
    <cfRule type="expression" dxfId="30" priority="2812">
      <formula>$L1665=0</formula>
    </cfRule>
  </conditionalFormatting>
  <conditionalFormatting sqref="Q1665:S1665">
    <cfRule type="expression" dxfId="30" priority="10070">
      <formula>$L1665=0</formula>
    </cfRule>
  </conditionalFormatting>
  <conditionalFormatting sqref="R1665:S1665">
    <cfRule type="cellIs" dxfId="31" priority="46365" operator="lessThan">
      <formula>0</formula>
    </cfRule>
    <cfRule type="cellIs" dxfId="32" priority="31847" operator="lessThan">
      <formula>0</formula>
    </cfRule>
  </conditionalFormatting>
  <conditionalFormatting sqref="T1665">
    <cfRule type="expression" dxfId="30" priority="2811">
      <formula>$L1665=0</formula>
    </cfRule>
  </conditionalFormatting>
  <conditionalFormatting sqref="U1665:W1665">
    <cfRule type="expression" dxfId="30" priority="10069">
      <formula>$L1665=0</formula>
    </cfRule>
  </conditionalFormatting>
  <conditionalFormatting sqref="V1665:W1665">
    <cfRule type="cellIs" dxfId="31" priority="46364" operator="lessThan">
      <formula>0</formula>
    </cfRule>
    <cfRule type="cellIs" dxfId="32" priority="31846" operator="lessThan">
      <formula>0</formula>
    </cfRule>
  </conditionalFormatting>
  <conditionalFormatting sqref="X1665">
    <cfRule type="expression" dxfId="30" priority="2810">
      <formula>$L1665=0</formula>
    </cfRule>
  </conditionalFormatting>
  <conditionalFormatting sqref="Y1665:AA1665">
    <cfRule type="expression" dxfId="30" priority="10068">
      <formula>$L1665=0</formula>
    </cfRule>
  </conditionalFormatting>
  <conditionalFormatting sqref="Z1665:AA1665">
    <cfRule type="cellIs" dxfId="31" priority="46363" operator="lessThan">
      <formula>0</formula>
    </cfRule>
    <cfRule type="cellIs" dxfId="32" priority="31845" operator="lessThan">
      <formula>0</formula>
    </cfRule>
  </conditionalFormatting>
  <conditionalFormatting sqref="AB1665">
    <cfRule type="expression" dxfId="30" priority="2809">
      <formula>$L1665=0</formula>
    </cfRule>
  </conditionalFormatting>
  <conditionalFormatting sqref="D1666">
    <cfRule type="expression" dxfId="30" priority="17326">
      <formula>$L1666=0</formula>
    </cfRule>
  </conditionalFormatting>
  <conditionalFormatting sqref="H1666">
    <cfRule type="expression" dxfId="30" priority="17325">
      <formula>$L1666=0</formula>
    </cfRule>
  </conditionalFormatting>
  <conditionalFormatting sqref="L1666">
    <cfRule type="expression" dxfId="30" priority="17324">
      <formula>$L1666=0</formula>
    </cfRule>
  </conditionalFormatting>
  <conditionalFormatting sqref="P1666">
    <cfRule type="expression" dxfId="30" priority="17323">
      <formula>$L1666=0</formula>
    </cfRule>
  </conditionalFormatting>
  <conditionalFormatting sqref="T1666">
    <cfRule type="expression" dxfId="30" priority="17322">
      <formula>$L1666=0</formula>
    </cfRule>
  </conditionalFormatting>
  <conditionalFormatting sqref="X1666">
    <cfRule type="expression" dxfId="30" priority="17321">
      <formula>$L1666=0</formula>
    </cfRule>
  </conditionalFormatting>
  <conditionalFormatting sqref="AB1666">
    <cfRule type="expression" dxfId="30" priority="17320">
      <formula>$L1666=0</formula>
    </cfRule>
  </conditionalFormatting>
  <conditionalFormatting sqref="A1667:C1667">
    <cfRule type="expression" dxfId="30" priority="10067">
      <formula>$L1667=0</formula>
    </cfRule>
  </conditionalFormatting>
  <conditionalFormatting sqref="B1667:C1667">
    <cfRule type="cellIs" dxfId="31" priority="46362" operator="lessThan">
      <formula>0</formula>
    </cfRule>
    <cfRule type="cellIs" dxfId="32" priority="31844" operator="lessThan">
      <formula>0</formula>
    </cfRule>
  </conditionalFormatting>
  <conditionalFormatting sqref="D1667">
    <cfRule type="expression" dxfId="30" priority="2808">
      <formula>$L1667=0</formula>
    </cfRule>
  </conditionalFormatting>
  <conditionalFormatting sqref="E1667:G1667">
    <cfRule type="expression" dxfId="30" priority="10066">
      <formula>$L1667=0</formula>
    </cfRule>
  </conditionalFormatting>
  <conditionalFormatting sqref="F1667:G1667">
    <cfRule type="cellIs" dxfId="31" priority="46361" operator="lessThan">
      <formula>0</formula>
    </cfRule>
    <cfRule type="cellIs" dxfId="32" priority="31843" operator="lessThan">
      <formula>0</formula>
    </cfRule>
  </conditionalFormatting>
  <conditionalFormatting sqref="H1667">
    <cfRule type="expression" dxfId="30" priority="2807">
      <formula>$L1667=0</formula>
    </cfRule>
  </conditionalFormatting>
  <conditionalFormatting sqref="I1667:K1667">
    <cfRule type="expression" dxfId="30" priority="10065">
      <formula>$L1667=0</formula>
    </cfRule>
  </conditionalFormatting>
  <conditionalFormatting sqref="J1667:K1667">
    <cfRule type="cellIs" dxfId="31" priority="46360" operator="lessThan">
      <formula>0</formula>
    </cfRule>
    <cfRule type="cellIs" dxfId="32" priority="31842" operator="lessThan">
      <formula>0</formula>
    </cfRule>
  </conditionalFormatting>
  <conditionalFormatting sqref="L1667">
    <cfRule type="expression" dxfId="30" priority="2806">
      <formula>$L1667=0</formula>
    </cfRule>
  </conditionalFormatting>
  <conditionalFormatting sqref="M1667:O1667">
    <cfRule type="expression" dxfId="30" priority="10064">
      <formula>$L1667=0</formula>
    </cfRule>
  </conditionalFormatting>
  <conditionalFormatting sqref="N1667:O1667">
    <cfRule type="cellIs" dxfId="31" priority="46359" operator="lessThan">
      <formula>0</formula>
    </cfRule>
    <cfRule type="cellIs" dxfId="32" priority="31841" operator="lessThan">
      <formula>0</formula>
    </cfRule>
  </conditionalFormatting>
  <conditionalFormatting sqref="P1667">
    <cfRule type="expression" dxfId="30" priority="2805">
      <formula>$L1667=0</formula>
    </cfRule>
  </conditionalFormatting>
  <conditionalFormatting sqref="Q1667:S1667">
    <cfRule type="expression" dxfId="30" priority="10063">
      <formula>$L1667=0</formula>
    </cfRule>
  </conditionalFormatting>
  <conditionalFormatting sqref="R1667:S1667">
    <cfRule type="cellIs" dxfId="31" priority="46358" operator="lessThan">
      <formula>0</formula>
    </cfRule>
    <cfRule type="cellIs" dxfId="32" priority="31840" operator="lessThan">
      <formula>0</formula>
    </cfRule>
  </conditionalFormatting>
  <conditionalFormatting sqref="T1667">
    <cfRule type="expression" dxfId="30" priority="2804">
      <formula>$L1667=0</formula>
    </cfRule>
  </conditionalFormatting>
  <conditionalFormatting sqref="U1667:W1667">
    <cfRule type="expression" dxfId="30" priority="10062">
      <formula>$L1667=0</formula>
    </cfRule>
  </conditionalFormatting>
  <conditionalFormatting sqref="V1667:W1667">
    <cfRule type="cellIs" dxfId="31" priority="46357" operator="lessThan">
      <formula>0</formula>
    </cfRule>
    <cfRule type="cellIs" dxfId="32" priority="31839" operator="lessThan">
      <formula>0</formula>
    </cfRule>
  </conditionalFormatting>
  <conditionalFormatting sqref="X1667">
    <cfRule type="expression" dxfId="30" priority="2803">
      <formula>$L1667=0</formula>
    </cfRule>
  </conditionalFormatting>
  <conditionalFormatting sqref="Y1667:AA1667">
    <cfRule type="expression" dxfId="30" priority="10061">
      <formula>$L1667=0</formula>
    </cfRule>
  </conditionalFormatting>
  <conditionalFormatting sqref="Z1667:AA1667">
    <cfRule type="cellIs" dxfId="31" priority="46356" operator="lessThan">
      <formula>0</formula>
    </cfRule>
    <cfRule type="cellIs" dxfId="32" priority="31838" operator="lessThan">
      <formula>0</formula>
    </cfRule>
  </conditionalFormatting>
  <conditionalFormatting sqref="AB1667">
    <cfRule type="expression" dxfId="30" priority="2802">
      <formula>$L1667=0</formula>
    </cfRule>
  </conditionalFormatting>
  <conditionalFormatting sqref="D1668">
    <cfRule type="expression" dxfId="30" priority="17319">
      <formula>$L1668=0</formula>
    </cfRule>
  </conditionalFormatting>
  <conditionalFormatting sqref="H1668">
    <cfRule type="expression" dxfId="30" priority="17318">
      <formula>$L1668=0</formula>
    </cfRule>
  </conditionalFormatting>
  <conditionalFormatting sqref="L1668">
    <cfRule type="expression" dxfId="30" priority="17317">
      <formula>$L1668=0</formula>
    </cfRule>
  </conditionalFormatting>
  <conditionalFormatting sqref="P1668">
    <cfRule type="expression" dxfId="30" priority="17316">
      <formula>$L1668=0</formula>
    </cfRule>
  </conditionalFormatting>
  <conditionalFormatting sqref="T1668">
    <cfRule type="expression" dxfId="30" priority="17315">
      <formula>$L1668=0</formula>
    </cfRule>
  </conditionalFormatting>
  <conditionalFormatting sqref="X1668">
    <cfRule type="expression" dxfId="30" priority="17314">
      <formula>$L1668=0</formula>
    </cfRule>
  </conditionalFormatting>
  <conditionalFormatting sqref="AB1668">
    <cfRule type="expression" dxfId="30" priority="17313">
      <formula>$L1668=0</formula>
    </cfRule>
  </conditionalFormatting>
  <conditionalFormatting sqref="A1669:C1669">
    <cfRule type="expression" dxfId="30" priority="10060">
      <formula>$L1669=0</formula>
    </cfRule>
  </conditionalFormatting>
  <conditionalFormatting sqref="B1669:C1669">
    <cfRule type="cellIs" dxfId="31" priority="46355" operator="lessThan">
      <formula>0</formula>
    </cfRule>
    <cfRule type="cellIs" dxfId="32" priority="31837" operator="lessThan">
      <formula>0</formula>
    </cfRule>
  </conditionalFormatting>
  <conditionalFormatting sqref="D1669">
    <cfRule type="expression" dxfId="30" priority="2801">
      <formula>$L1669=0</formula>
    </cfRule>
  </conditionalFormatting>
  <conditionalFormatting sqref="E1669:G1669">
    <cfRule type="expression" dxfId="30" priority="10059">
      <formula>$L1669=0</formula>
    </cfRule>
  </conditionalFormatting>
  <conditionalFormatting sqref="F1669:G1669">
    <cfRule type="cellIs" dxfId="31" priority="46354" operator="lessThan">
      <formula>0</formula>
    </cfRule>
    <cfRule type="cellIs" dxfId="32" priority="31836" operator="lessThan">
      <formula>0</formula>
    </cfRule>
  </conditionalFormatting>
  <conditionalFormatting sqref="H1669">
    <cfRule type="expression" dxfId="30" priority="2800">
      <formula>$L1669=0</formula>
    </cfRule>
  </conditionalFormatting>
  <conditionalFormatting sqref="I1669:K1669">
    <cfRule type="expression" dxfId="30" priority="10058">
      <formula>$L1669=0</formula>
    </cfRule>
  </conditionalFormatting>
  <conditionalFormatting sqref="J1669:K1669">
    <cfRule type="cellIs" dxfId="31" priority="46353" operator="lessThan">
      <formula>0</formula>
    </cfRule>
    <cfRule type="cellIs" dxfId="32" priority="31835" operator="lessThan">
      <formula>0</formula>
    </cfRule>
  </conditionalFormatting>
  <conditionalFormatting sqref="L1669">
    <cfRule type="expression" dxfId="30" priority="2799">
      <formula>$L1669=0</formula>
    </cfRule>
  </conditionalFormatting>
  <conditionalFormatting sqref="M1669:O1669">
    <cfRule type="expression" dxfId="30" priority="10057">
      <formula>$L1669=0</formula>
    </cfRule>
  </conditionalFormatting>
  <conditionalFormatting sqref="N1669:O1669">
    <cfRule type="cellIs" dxfId="31" priority="46352" operator="lessThan">
      <formula>0</formula>
    </cfRule>
    <cfRule type="cellIs" dxfId="32" priority="31834" operator="lessThan">
      <formula>0</formula>
    </cfRule>
  </conditionalFormatting>
  <conditionalFormatting sqref="P1669">
    <cfRule type="expression" dxfId="30" priority="2798">
      <formula>$L1669=0</formula>
    </cfRule>
  </conditionalFormatting>
  <conditionalFormatting sqref="Q1669:S1669">
    <cfRule type="expression" dxfId="30" priority="10056">
      <formula>$L1669=0</formula>
    </cfRule>
  </conditionalFormatting>
  <conditionalFormatting sqref="R1669:S1669">
    <cfRule type="cellIs" dxfId="31" priority="46351" operator="lessThan">
      <formula>0</formula>
    </cfRule>
    <cfRule type="cellIs" dxfId="32" priority="31833" operator="lessThan">
      <formula>0</formula>
    </cfRule>
  </conditionalFormatting>
  <conditionalFormatting sqref="T1669">
    <cfRule type="expression" dxfId="30" priority="2797">
      <formula>$L1669=0</formula>
    </cfRule>
  </conditionalFormatting>
  <conditionalFormatting sqref="U1669:W1669">
    <cfRule type="expression" dxfId="30" priority="10055">
      <formula>$L1669=0</formula>
    </cfRule>
  </conditionalFormatting>
  <conditionalFormatting sqref="V1669:W1669">
    <cfRule type="cellIs" dxfId="31" priority="46350" operator="lessThan">
      <formula>0</formula>
    </cfRule>
    <cfRule type="cellIs" dxfId="32" priority="31832" operator="lessThan">
      <formula>0</formula>
    </cfRule>
  </conditionalFormatting>
  <conditionalFormatting sqref="X1669">
    <cfRule type="expression" dxfId="30" priority="2796">
      <formula>$L1669=0</formula>
    </cfRule>
  </conditionalFormatting>
  <conditionalFormatting sqref="Y1669:AA1669">
    <cfRule type="expression" dxfId="30" priority="10054">
      <formula>$L1669=0</formula>
    </cfRule>
  </conditionalFormatting>
  <conditionalFormatting sqref="Z1669:AA1669">
    <cfRule type="cellIs" dxfId="31" priority="46349" operator="lessThan">
      <formula>0</formula>
    </cfRule>
    <cfRule type="cellIs" dxfId="32" priority="31831" operator="lessThan">
      <formula>0</formula>
    </cfRule>
  </conditionalFormatting>
  <conditionalFormatting sqref="AB1669">
    <cfRule type="expression" dxfId="30" priority="2795">
      <formula>$L1669=0</formula>
    </cfRule>
  </conditionalFormatting>
  <conditionalFormatting sqref="D1670">
    <cfRule type="expression" dxfId="30" priority="17312">
      <formula>$L1670=0</formula>
    </cfRule>
  </conditionalFormatting>
  <conditionalFormatting sqref="H1670">
    <cfRule type="expression" dxfId="30" priority="17311">
      <formula>$L1670=0</formula>
    </cfRule>
  </conditionalFormatting>
  <conditionalFormatting sqref="L1670">
    <cfRule type="expression" dxfId="30" priority="17310">
      <formula>$L1670=0</formula>
    </cfRule>
  </conditionalFormatting>
  <conditionalFormatting sqref="P1670">
    <cfRule type="expression" dxfId="30" priority="17309">
      <formula>$L1670=0</formula>
    </cfRule>
  </conditionalFormatting>
  <conditionalFormatting sqref="T1670">
    <cfRule type="expression" dxfId="30" priority="17308">
      <formula>$L1670=0</formula>
    </cfRule>
  </conditionalFormatting>
  <conditionalFormatting sqref="X1670">
    <cfRule type="expression" dxfId="30" priority="17307">
      <formula>$L1670=0</formula>
    </cfRule>
  </conditionalFormatting>
  <conditionalFormatting sqref="AB1670">
    <cfRule type="expression" dxfId="30" priority="17306">
      <formula>$L1670=0</formula>
    </cfRule>
  </conditionalFormatting>
  <conditionalFormatting sqref="A1671:C1671">
    <cfRule type="expression" dxfId="30" priority="10053">
      <formula>$L1671=0</formula>
    </cfRule>
  </conditionalFormatting>
  <conditionalFormatting sqref="B1671:C1671">
    <cfRule type="cellIs" dxfId="31" priority="46348" operator="lessThan">
      <formula>0</formula>
    </cfRule>
    <cfRule type="cellIs" dxfId="32" priority="31830" operator="lessThan">
      <formula>0</formula>
    </cfRule>
  </conditionalFormatting>
  <conditionalFormatting sqref="D1671">
    <cfRule type="expression" dxfId="30" priority="2794">
      <formula>$L1671=0</formula>
    </cfRule>
  </conditionalFormatting>
  <conditionalFormatting sqref="E1671:G1671">
    <cfRule type="expression" dxfId="30" priority="10052">
      <formula>$L1671=0</formula>
    </cfRule>
  </conditionalFormatting>
  <conditionalFormatting sqref="F1671:G1671">
    <cfRule type="cellIs" dxfId="31" priority="46347" operator="lessThan">
      <formula>0</formula>
    </cfRule>
    <cfRule type="cellIs" dxfId="32" priority="31829" operator="lessThan">
      <formula>0</formula>
    </cfRule>
  </conditionalFormatting>
  <conditionalFormatting sqref="H1671">
    <cfRule type="expression" dxfId="30" priority="2793">
      <formula>$L1671=0</formula>
    </cfRule>
  </conditionalFormatting>
  <conditionalFormatting sqref="I1671:K1671">
    <cfRule type="expression" dxfId="30" priority="10051">
      <formula>$L1671=0</formula>
    </cfRule>
  </conditionalFormatting>
  <conditionalFormatting sqref="J1671:K1671">
    <cfRule type="cellIs" dxfId="31" priority="46346" operator="lessThan">
      <formula>0</formula>
    </cfRule>
    <cfRule type="cellIs" dxfId="32" priority="31828" operator="lessThan">
      <formula>0</formula>
    </cfRule>
  </conditionalFormatting>
  <conditionalFormatting sqref="L1671">
    <cfRule type="expression" dxfId="30" priority="2792">
      <formula>$L1671=0</formula>
    </cfRule>
  </conditionalFormatting>
  <conditionalFormatting sqref="M1671:O1671">
    <cfRule type="expression" dxfId="30" priority="10050">
      <formula>$L1671=0</formula>
    </cfRule>
  </conditionalFormatting>
  <conditionalFormatting sqref="N1671:O1671">
    <cfRule type="cellIs" dxfId="31" priority="46345" operator="lessThan">
      <formula>0</formula>
    </cfRule>
    <cfRule type="cellIs" dxfId="32" priority="31827" operator="lessThan">
      <formula>0</formula>
    </cfRule>
  </conditionalFormatting>
  <conditionalFormatting sqref="P1671">
    <cfRule type="expression" dxfId="30" priority="2791">
      <formula>$L1671=0</formula>
    </cfRule>
  </conditionalFormatting>
  <conditionalFormatting sqref="Q1671:S1671">
    <cfRule type="expression" dxfId="30" priority="10049">
      <formula>$L1671=0</formula>
    </cfRule>
  </conditionalFormatting>
  <conditionalFormatting sqref="R1671:S1671">
    <cfRule type="cellIs" dxfId="31" priority="46344" operator="lessThan">
      <formula>0</formula>
    </cfRule>
    <cfRule type="cellIs" dxfId="32" priority="31826" operator="lessThan">
      <formula>0</formula>
    </cfRule>
  </conditionalFormatting>
  <conditionalFormatting sqref="T1671">
    <cfRule type="expression" dxfId="30" priority="2790">
      <formula>$L1671=0</formula>
    </cfRule>
  </conditionalFormatting>
  <conditionalFormatting sqref="U1671:W1671">
    <cfRule type="expression" dxfId="30" priority="10048">
      <formula>$L1671=0</formula>
    </cfRule>
  </conditionalFormatting>
  <conditionalFormatting sqref="V1671:W1671">
    <cfRule type="cellIs" dxfId="31" priority="46343" operator="lessThan">
      <formula>0</formula>
    </cfRule>
    <cfRule type="cellIs" dxfId="32" priority="31825" operator="lessThan">
      <formula>0</formula>
    </cfRule>
  </conditionalFormatting>
  <conditionalFormatting sqref="X1671">
    <cfRule type="expression" dxfId="30" priority="2789">
      <formula>$L1671=0</formula>
    </cfRule>
  </conditionalFormatting>
  <conditionalFormatting sqref="Y1671:AA1671">
    <cfRule type="expression" dxfId="30" priority="10047">
      <formula>$L1671=0</formula>
    </cfRule>
  </conditionalFormatting>
  <conditionalFormatting sqref="Z1671:AA1671">
    <cfRule type="cellIs" dxfId="31" priority="46342" operator="lessThan">
      <formula>0</formula>
    </cfRule>
    <cfRule type="cellIs" dxfId="32" priority="31824" operator="lessThan">
      <formula>0</formula>
    </cfRule>
  </conditionalFormatting>
  <conditionalFormatting sqref="AB1671">
    <cfRule type="expression" dxfId="30" priority="2788">
      <formula>$L1671=0</formula>
    </cfRule>
  </conditionalFormatting>
  <conditionalFormatting sqref="D1672">
    <cfRule type="expression" dxfId="30" priority="17305">
      <formula>$L1672=0</formula>
    </cfRule>
  </conditionalFormatting>
  <conditionalFormatting sqref="H1672">
    <cfRule type="expression" dxfId="30" priority="17304">
      <formula>$L1672=0</formula>
    </cfRule>
  </conditionalFormatting>
  <conditionalFormatting sqref="L1672">
    <cfRule type="expression" dxfId="30" priority="17303">
      <formula>$L1672=0</formula>
    </cfRule>
  </conditionalFormatting>
  <conditionalFormatting sqref="P1672">
    <cfRule type="expression" dxfId="30" priority="17302">
      <formula>$L1672=0</formula>
    </cfRule>
  </conditionalFormatting>
  <conditionalFormatting sqref="T1672">
    <cfRule type="expression" dxfId="30" priority="17301">
      <formula>$L1672=0</formula>
    </cfRule>
  </conditionalFormatting>
  <conditionalFormatting sqref="X1672">
    <cfRule type="expression" dxfId="30" priority="17300">
      <formula>$L1672=0</formula>
    </cfRule>
  </conditionalFormatting>
  <conditionalFormatting sqref="AB1672">
    <cfRule type="expression" dxfId="30" priority="17299">
      <formula>$L1672=0</formula>
    </cfRule>
  </conditionalFormatting>
  <conditionalFormatting sqref="A1673:C1673">
    <cfRule type="expression" dxfId="30" priority="10046">
      <formula>$L1673=0</formula>
    </cfRule>
  </conditionalFormatting>
  <conditionalFormatting sqref="B1673:C1673">
    <cfRule type="cellIs" dxfId="31" priority="46341" operator="lessThan">
      <formula>0</formula>
    </cfRule>
    <cfRule type="cellIs" dxfId="32" priority="31823" operator="lessThan">
      <formula>0</formula>
    </cfRule>
  </conditionalFormatting>
  <conditionalFormatting sqref="D1673">
    <cfRule type="expression" dxfId="30" priority="2787">
      <formula>$L1673=0</formula>
    </cfRule>
  </conditionalFormatting>
  <conditionalFormatting sqref="E1673:G1673">
    <cfRule type="expression" dxfId="30" priority="10045">
      <formula>$L1673=0</formula>
    </cfRule>
  </conditionalFormatting>
  <conditionalFormatting sqref="F1673:G1673">
    <cfRule type="cellIs" dxfId="31" priority="46340" operator="lessThan">
      <formula>0</formula>
    </cfRule>
    <cfRule type="cellIs" dxfId="32" priority="31822" operator="lessThan">
      <formula>0</formula>
    </cfRule>
  </conditionalFormatting>
  <conditionalFormatting sqref="H1673">
    <cfRule type="expression" dxfId="30" priority="2786">
      <formula>$L1673=0</formula>
    </cfRule>
  </conditionalFormatting>
  <conditionalFormatting sqref="I1673:K1673">
    <cfRule type="expression" dxfId="30" priority="10044">
      <formula>$L1673=0</formula>
    </cfRule>
  </conditionalFormatting>
  <conditionalFormatting sqref="J1673:K1673">
    <cfRule type="cellIs" dxfId="31" priority="46339" operator="lessThan">
      <formula>0</formula>
    </cfRule>
    <cfRule type="cellIs" dxfId="32" priority="31821" operator="lessThan">
      <formula>0</formula>
    </cfRule>
  </conditionalFormatting>
  <conditionalFormatting sqref="L1673">
    <cfRule type="expression" dxfId="30" priority="2785">
      <formula>$L1673=0</formula>
    </cfRule>
  </conditionalFormatting>
  <conditionalFormatting sqref="M1673:O1673">
    <cfRule type="expression" dxfId="30" priority="10043">
      <formula>$L1673=0</formula>
    </cfRule>
  </conditionalFormatting>
  <conditionalFormatting sqref="N1673:O1673">
    <cfRule type="cellIs" dxfId="31" priority="46338" operator="lessThan">
      <formula>0</formula>
    </cfRule>
    <cfRule type="cellIs" dxfId="32" priority="31820" operator="lessThan">
      <formula>0</formula>
    </cfRule>
  </conditionalFormatting>
  <conditionalFormatting sqref="P1673">
    <cfRule type="expression" dxfId="30" priority="2784">
      <formula>$L1673=0</formula>
    </cfRule>
  </conditionalFormatting>
  <conditionalFormatting sqref="Q1673:S1673">
    <cfRule type="expression" dxfId="30" priority="10042">
      <formula>$L1673=0</formula>
    </cfRule>
  </conditionalFormatting>
  <conditionalFormatting sqref="R1673:S1673">
    <cfRule type="cellIs" dxfId="31" priority="46337" operator="lessThan">
      <formula>0</formula>
    </cfRule>
    <cfRule type="cellIs" dxfId="32" priority="31819" operator="lessThan">
      <formula>0</formula>
    </cfRule>
  </conditionalFormatting>
  <conditionalFormatting sqref="T1673">
    <cfRule type="expression" dxfId="30" priority="2783">
      <formula>$L1673=0</formula>
    </cfRule>
  </conditionalFormatting>
  <conditionalFormatting sqref="U1673:W1673">
    <cfRule type="expression" dxfId="30" priority="10041">
      <formula>$L1673=0</formula>
    </cfRule>
  </conditionalFormatting>
  <conditionalFormatting sqref="V1673:W1673">
    <cfRule type="cellIs" dxfId="31" priority="46336" operator="lessThan">
      <formula>0</formula>
    </cfRule>
    <cfRule type="cellIs" dxfId="32" priority="31818" operator="lessThan">
      <formula>0</formula>
    </cfRule>
  </conditionalFormatting>
  <conditionalFormatting sqref="X1673">
    <cfRule type="expression" dxfId="30" priority="2782">
      <formula>$L1673=0</formula>
    </cfRule>
  </conditionalFormatting>
  <conditionalFormatting sqref="Y1673:AA1673">
    <cfRule type="expression" dxfId="30" priority="10040">
      <formula>$L1673=0</formula>
    </cfRule>
  </conditionalFormatting>
  <conditionalFormatting sqref="Z1673:AA1673">
    <cfRule type="cellIs" dxfId="31" priority="46335" operator="lessThan">
      <formula>0</formula>
    </cfRule>
    <cfRule type="cellIs" dxfId="32" priority="31817" operator="lessThan">
      <formula>0</formula>
    </cfRule>
  </conditionalFormatting>
  <conditionalFormatting sqref="AB1673">
    <cfRule type="expression" dxfId="30" priority="2781">
      <formula>$L1673=0</formula>
    </cfRule>
  </conditionalFormatting>
  <conditionalFormatting sqref="D1674">
    <cfRule type="expression" dxfId="30" priority="17298">
      <formula>$L1674=0</formula>
    </cfRule>
  </conditionalFormatting>
  <conditionalFormatting sqref="H1674">
    <cfRule type="expression" dxfId="30" priority="17297">
      <formula>$L1674=0</formula>
    </cfRule>
  </conditionalFormatting>
  <conditionalFormatting sqref="L1674">
    <cfRule type="expression" dxfId="30" priority="17296">
      <formula>$L1674=0</formula>
    </cfRule>
  </conditionalFormatting>
  <conditionalFormatting sqref="P1674">
    <cfRule type="expression" dxfId="30" priority="17295">
      <formula>$L1674=0</formula>
    </cfRule>
  </conditionalFormatting>
  <conditionalFormatting sqref="T1674">
    <cfRule type="expression" dxfId="30" priority="17294">
      <formula>$L1674=0</formula>
    </cfRule>
  </conditionalFormatting>
  <conditionalFormatting sqref="X1674">
    <cfRule type="expression" dxfId="30" priority="17293">
      <formula>$L1674=0</formula>
    </cfRule>
  </conditionalFormatting>
  <conditionalFormatting sqref="AB1674">
    <cfRule type="expression" dxfId="30" priority="17292">
      <formula>$L1674=0</formula>
    </cfRule>
  </conditionalFormatting>
  <conditionalFormatting sqref="A1675:C1675">
    <cfRule type="expression" dxfId="30" priority="10039">
      <formula>$L1675=0</formula>
    </cfRule>
  </conditionalFormatting>
  <conditionalFormatting sqref="B1675:C1675">
    <cfRule type="cellIs" dxfId="31" priority="46334" operator="lessThan">
      <formula>0</formula>
    </cfRule>
    <cfRule type="cellIs" dxfId="32" priority="31816" operator="lessThan">
      <formula>0</formula>
    </cfRule>
  </conditionalFormatting>
  <conditionalFormatting sqref="D1675">
    <cfRule type="expression" dxfId="30" priority="2780">
      <formula>$L1675=0</formula>
    </cfRule>
  </conditionalFormatting>
  <conditionalFormatting sqref="E1675:G1675">
    <cfRule type="expression" dxfId="30" priority="10038">
      <formula>$L1675=0</formula>
    </cfRule>
  </conditionalFormatting>
  <conditionalFormatting sqref="F1675:G1675">
    <cfRule type="cellIs" dxfId="31" priority="46333" operator="lessThan">
      <formula>0</formula>
    </cfRule>
    <cfRule type="cellIs" dxfId="32" priority="31815" operator="lessThan">
      <formula>0</formula>
    </cfRule>
  </conditionalFormatting>
  <conditionalFormatting sqref="H1675">
    <cfRule type="expression" dxfId="30" priority="2779">
      <formula>$L1675=0</formula>
    </cfRule>
  </conditionalFormatting>
  <conditionalFormatting sqref="I1675:K1675">
    <cfRule type="expression" dxfId="30" priority="10037">
      <formula>$L1675=0</formula>
    </cfRule>
  </conditionalFormatting>
  <conditionalFormatting sqref="J1675:K1675">
    <cfRule type="cellIs" dxfId="31" priority="46332" operator="lessThan">
      <formula>0</formula>
    </cfRule>
    <cfRule type="cellIs" dxfId="32" priority="31814" operator="lessThan">
      <formula>0</formula>
    </cfRule>
  </conditionalFormatting>
  <conditionalFormatting sqref="L1675">
    <cfRule type="expression" dxfId="30" priority="2778">
      <formula>$L1675=0</formula>
    </cfRule>
  </conditionalFormatting>
  <conditionalFormatting sqref="M1675:O1675">
    <cfRule type="expression" dxfId="30" priority="10036">
      <formula>$L1675=0</formula>
    </cfRule>
  </conditionalFormatting>
  <conditionalFormatting sqref="N1675:O1675">
    <cfRule type="cellIs" dxfId="31" priority="46331" operator="lessThan">
      <formula>0</formula>
    </cfRule>
    <cfRule type="cellIs" dxfId="32" priority="31813" operator="lessThan">
      <formula>0</formula>
    </cfRule>
  </conditionalFormatting>
  <conditionalFormatting sqref="P1675">
    <cfRule type="expression" dxfId="30" priority="2777">
      <formula>$L1675=0</formula>
    </cfRule>
  </conditionalFormatting>
  <conditionalFormatting sqref="Q1675:S1675">
    <cfRule type="expression" dxfId="30" priority="10035">
      <formula>$L1675=0</formula>
    </cfRule>
  </conditionalFormatting>
  <conditionalFormatting sqref="R1675:S1675">
    <cfRule type="cellIs" dxfId="31" priority="46330" operator="lessThan">
      <formula>0</formula>
    </cfRule>
    <cfRule type="cellIs" dxfId="32" priority="31812" operator="lessThan">
      <formula>0</formula>
    </cfRule>
  </conditionalFormatting>
  <conditionalFormatting sqref="T1675">
    <cfRule type="expression" dxfId="30" priority="2776">
      <formula>$L1675=0</formula>
    </cfRule>
  </conditionalFormatting>
  <conditionalFormatting sqref="U1675:W1675">
    <cfRule type="expression" dxfId="30" priority="10034">
      <formula>$L1675=0</formula>
    </cfRule>
  </conditionalFormatting>
  <conditionalFormatting sqref="V1675:W1675">
    <cfRule type="cellIs" dxfId="31" priority="46329" operator="lessThan">
      <formula>0</formula>
    </cfRule>
    <cfRule type="cellIs" dxfId="32" priority="31811" operator="lessThan">
      <formula>0</formula>
    </cfRule>
  </conditionalFormatting>
  <conditionalFormatting sqref="X1675">
    <cfRule type="expression" dxfId="30" priority="2775">
      <formula>$L1675=0</formula>
    </cfRule>
  </conditionalFormatting>
  <conditionalFormatting sqref="Y1675:AA1675">
    <cfRule type="expression" dxfId="30" priority="10033">
      <formula>$L1675=0</formula>
    </cfRule>
  </conditionalFormatting>
  <conditionalFormatting sqref="Z1675:AA1675">
    <cfRule type="cellIs" dxfId="31" priority="46328" operator="lessThan">
      <formula>0</formula>
    </cfRule>
    <cfRule type="cellIs" dxfId="32" priority="31810" operator="lessThan">
      <formula>0</formula>
    </cfRule>
  </conditionalFormatting>
  <conditionalFormatting sqref="AB1675">
    <cfRule type="expression" dxfId="30" priority="2774">
      <formula>$L1675=0</formula>
    </cfRule>
  </conditionalFormatting>
  <conditionalFormatting sqref="D1676">
    <cfRule type="expression" dxfId="30" priority="17291">
      <formula>$L1676=0</formula>
    </cfRule>
  </conditionalFormatting>
  <conditionalFormatting sqref="H1676">
    <cfRule type="expression" dxfId="30" priority="17290">
      <formula>$L1676=0</formula>
    </cfRule>
  </conditionalFormatting>
  <conditionalFormatting sqref="L1676">
    <cfRule type="expression" dxfId="30" priority="17289">
      <formula>$L1676=0</formula>
    </cfRule>
  </conditionalFormatting>
  <conditionalFormatting sqref="P1676">
    <cfRule type="expression" dxfId="30" priority="17288">
      <formula>$L1676=0</formula>
    </cfRule>
  </conditionalFormatting>
  <conditionalFormatting sqref="T1676">
    <cfRule type="expression" dxfId="30" priority="17287">
      <formula>$L1676=0</formula>
    </cfRule>
  </conditionalFormatting>
  <conditionalFormatting sqref="X1676">
    <cfRule type="expression" dxfId="30" priority="17286">
      <formula>$L1676=0</formula>
    </cfRule>
  </conditionalFormatting>
  <conditionalFormatting sqref="AB1676">
    <cfRule type="expression" dxfId="30" priority="17285">
      <formula>$L1676=0</formula>
    </cfRule>
  </conditionalFormatting>
  <conditionalFormatting sqref="A1677:C1677">
    <cfRule type="expression" dxfId="30" priority="10032">
      <formula>$L1677=0</formula>
    </cfRule>
  </conditionalFormatting>
  <conditionalFormatting sqref="B1677:C1677">
    <cfRule type="cellIs" dxfId="31" priority="46327" operator="lessThan">
      <formula>0</formula>
    </cfRule>
    <cfRule type="cellIs" dxfId="32" priority="31809" operator="lessThan">
      <formula>0</formula>
    </cfRule>
  </conditionalFormatting>
  <conditionalFormatting sqref="D1677">
    <cfRule type="expression" dxfId="30" priority="2773">
      <formula>$L1677=0</formula>
    </cfRule>
  </conditionalFormatting>
  <conditionalFormatting sqref="E1677:G1677">
    <cfRule type="expression" dxfId="30" priority="10031">
      <formula>$L1677=0</formula>
    </cfRule>
  </conditionalFormatting>
  <conditionalFormatting sqref="F1677:G1677">
    <cfRule type="cellIs" dxfId="31" priority="46326" operator="lessThan">
      <formula>0</formula>
    </cfRule>
    <cfRule type="cellIs" dxfId="32" priority="31808" operator="lessThan">
      <formula>0</formula>
    </cfRule>
  </conditionalFormatting>
  <conditionalFormatting sqref="H1677">
    <cfRule type="expression" dxfId="30" priority="2772">
      <formula>$L1677=0</formula>
    </cfRule>
  </conditionalFormatting>
  <conditionalFormatting sqref="I1677:K1677">
    <cfRule type="expression" dxfId="30" priority="10030">
      <formula>$L1677=0</formula>
    </cfRule>
  </conditionalFormatting>
  <conditionalFormatting sqref="J1677:K1677">
    <cfRule type="cellIs" dxfId="31" priority="46325" operator="lessThan">
      <formula>0</formula>
    </cfRule>
    <cfRule type="cellIs" dxfId="32" priority="31807" operator="lessThan">
      <formula>0</formula>
    </cfRule>
  </conditionalFormatting>
  <conditionalFormatting sqref="L1677">
    <cfRule type="expression" dxfId="30" priority="2771">
      <formula>$L1677=0</formula>
    </cfRule>
  </conditionalFormatting>
  <conditionalFormatting sqref="M1677:O1677">
    <cfRule type="expression" dxfId="30" priority="10029">
      <formula>$L1677=0</formula>
    </cfRule>
  </conditionalFormatting>
  <conditionalFormatting sqref="N1677:O1677">
    <cfRule type="cellIs" dxfId="31" priority="46324" operator="lessThan">
      <formula>0</formula>
    </cfRule>
    <cfRule type="cellIs" dxfId="32" priority="31806" operator="lessThan">
      <formula>0</formula>
    </cfRule>
  </conditionalFormatting>
  <conditionalFormatting sqref="P1677">
    <cfRule type="expression" dxfId="30" priority="2770">
      <formula>$L1677=0</formula>
    </cfRule>
  </conditionalFormatting>
  <conditionalFormatting sqref="Q1677:S1677">
    <cfRule type="expression" dxfId="30" priority="10028">
      <formula>$L1677=0</formula>
    </cfRule>
  </conditionalFormatting>
  <conditionalFormatting sqref="R1677:S1677">
    <cfRule type="cellIs" dxfId="31" priority="46323" operator="lessThan">
      <formula>0</formula>
    </cfRule>
    <cfRule type="cellIs" dxfId="32" priority="31805" operator="lessThan">
      <formula>0</formula>
    </cfRule>
  </conditionalFormatting>
  <conditionalFormatting sqref="T1677">
    <cfRule type="expression" dxfId="30" priority="2769">
      <formula>$L1677=0</formula>
    </cfRule>
  </conditionalFormatting>
  <conditionalFormatting sqref="U1677:W1677">
    <cfRule type="expression" dxfId="30" priority="10027">
      <formula>$L1677=0</formula>
    </cfRule>
  </conditionalFormatting>
  <conditionalFormatting sqref="V1677:W1677">
    <cfRule type="cellIs" dxfId="31" priority="46322" operator="lessThan">
      <formula>0</formula>
    </cfRule>
    <cfRule type="cellIs" dxfId="32" priority="31804" operator="lessThan">
      <formula>0</formula>
    </cfRule>
  </conditionalFormatting>
  <conditionalFormatting sqref="X1677">
    <cfRule type="expression" dxfId="30" priority="2768">
      <formula>$L1677=0</formula>
    </cfRule>
  </conditionalFormatting>
  <conditionalFormatting sqref="Y1677:AA1677">
    <cfRule type="expression" dxfId="30" priority="10026">
      <formula>$L1677=0</formula>
    </cfRule>
  </conditionalFormatting>
  <conditionalFormatting sqref="Z1677:AA1677">
    <cfRule type="cellIs" dxfId="31" priority="46321" operator="lessThan">
      <formula>0</formula>
    </cfRule>
    <cfRule type="cellIs" dxfId="32" priority="31803" operator="lessThan">
      <formula>0</formula>
    </cfRule>
  </conditionalFormatting>
  <conditionalFormatting sqref="AB1677">
    <cfRule type="expression" dxfId="30" priority="2767">
      <formula>$L1677=0</formula>
    </cfRule>
  </conditionalFormatting>
  <conditionalFormatting sqref="D1678">
    <cfRule type="expression" dxfId="30" priority="17284">
      <formula>$L1678=0</formula>
    </cfRule>
  </conditionalFormatting>
  <conditionalFormatting sqref="H1678">
    <cfRule type="expression" dxfId="30" priority="17283">
      <formula>$L1678=0</formula>
    </cfRule>
  </conditionalFormatting>
  <conditionalFormatting sqref="L1678">
    <cfRule type="expression" dxfId="30" priority="17282">
      <formula>$L1678=0</formula>
    </cfRule>
  </conditionalFormatting>
  <conditionalFormatting sqref="P1678">
    <cfRule type="expression" dxfId="30" priority="17281">
      <formula>$L1678=0</formula>
    </cfRule>
  </conditionalFormatting>
  <conditionalFormatting sqref="T1678">
    <cfRule type="expression" dxfId="30" priority="17280">
      <formula>$L1678=0</formula>
    </cfRule>
  </conditionalFormatting>
  <conditionalFormatting sqref="X1678">
    <cfRule type="expression" dxfId="30" priority="17279">
      <formula>$L1678=0</formula>
    </cfRule>
  </conditionalFormatting>
  <conditionalFormatting sqref="AB1678">
    <cfRule type="expression" dxfId="30" priority="17278">
      <formula>$L1678=0</formula>
    </cfRule>
  </conditionalFormatting>
  <conditionalFormatting sqref="A1679:C1679">
    <cfRule type="expression" dxfId="30" priority="10025">
      <formula>$L1679=0</formula>
    </cfRule>
  </conditionalFormatting>
  <conditionalFormatting sqref="B1679:C1679">
    <cfRule type="cellIs" dxfId="31" priority="46320" operator="lessThan">
      <formula>0</formula>
    </cfRule>
    <cfRule type="cellIs" dxfId="32" priority="31802" operator="lessThan">
      <formula>0</formula>
    </cfRule>
  </conditionalFormatting>
  <conditionalFormatting sqref="D1679">
    <cfRule type="expression" dxfId="30" priority="2766">
      <formula>$L1679=0</formula>
    </cfRule>
  </conditionalFormatting>
  <conditionalFormatting sqref="E1679:G1679">
    <cfRule type="expression" dxfId="30" priority="10024">
      <formula>$L1679=0</formula>
    </cfRule>
  </conditionalFormatting>
  <conditionalFormatting sqref="F1679:G1679">
    <cfRule type="cellIs" dxfId="31" priority="46319" operator="lessThan">
      <formula>0</formula>
    </cfRule>
    <cfRule type="cellIs" dxfId="32" priority="31801" operator="lessThan">
      <formula>0</formula>
    </cfRule>
  </conditionalFormatting>
  <conditionalFormatting sqref="H1679">
    <cfRule type="expression" dxfId="30" priority="2765">
      <formula>$L1679=0</formula>
    </cfRule>
  </conditionalFormatting>
  <conditionalFormatting sqref="I1679:K1679">
    <cfRule type="expression" dxfId="30" priority="10023">
      <formula>$L1679=0</formula>
    </cfRule>
  </conditionalFormatting>
  <conditionalFormatting sqref="J1679:K1679">
    <cfRule type="cellIs" dxfId="31" priority="46318" operator="lessThan">
      <formula>0</formula>
    </cfRule>
    <cfRule type="cellIs" dxfId="32" priority="31800" operator="lessThan">
      <formula>0</formula>
    </cfRule>
  </conditionalFormatting>
  <conditionalFormatting sqref="L1679">
    <cfRule type="expression" dxfId="30" priority="2764">
      <formula>$L1679=0</formula>
    </cfRule>
  </conditionalFormatting>
  <conditionalFormatting sqref="M1679:O1679">
    <cfRule type="expression" dxfId="30" priority="10022">
      <formula>$L1679=0</formula>
    </cfRule>
  </conditionalFormatting>
  <conditionalFormatting sqref="N1679:O1679">
    <cfRule type="cellIs" dxfId="31" priority="46317" operator="lessThan">
      <formula>0</formula>
    </cfRule>
    <cfRule type="cellIs" dxfId="32" priority="31799" operator="lessThan">
      <formula>0</formula>
    </cfRule>
  </conditionalFormatting>
  <conditionalFormatting sqref="P1679">
    <cfRule type="expression" dxfId="30" priority="2763">
      <formula>$L1679=0</formula>
    </cfRule>
  </conditionalFormatting>
  <conditionalFormatting sqref="Q1679:S1679">
    <cfRule type="expression" dxfId="30" priority="10021">
      <formula>$L1679=0</formula>
    </cfRule>
  </conditionalFormatting>
  <conditionalFormatting sqref="R1679:S1679">
    <cfRule type="cellIs" dxfId="31" priority="46316" operator="lessThan">
      <formula>0</formula>
    </cfRule>
    <cfRule type="cellIs" dxfId="32" priority="31798" operator="lessThan">
      <formula>0</formula>
    </cfRule>
  </conditionalFormatting>
  <conditionalFormatting sqref="T1679">
    <cfRule type="expression" dxfId="30" priority="2762">
      <formula>$L1679=0</formula>
    </cfRule>
  </conditionalFormatting>
  <conditionalFormatting sqref="U1679:W1679">
    <cfRule type="expression" dxfId="30" priority="10020">
      <formula>$L1679=0</formula>
    </cfRule>
  </conditionalFormatting>
  <conditionalFormatting sqref="V1679:W1679">
    <cfRule type="cellIs" dxfId="31" priority="46315" operator="lessThan">
      <formula>0</formula>
    </cfRule>
    <cfRule type="cellIs" dxfId="32" priority="31797" operator="lessThan">
      <formula>0</formula>
    </cfRule>
  </conditionalFormatting>
  <conditionalFormatting sqref="X1679">
    <cfRule type="expression" dxfId="30" priority="2761">
      <formula>$L1679=0</formula>
    </cfRule>
  </conditionalFormatting>
  <conditionalFormatting sqref="Y1679:AA1679">
    <cfRule type="expression" dxfId="30" priority="10019">
      <formula>$L1679=0</formula>
    </cfRule>
  </conditionalFormatting>
  <conditionalFormatting sqref="Z1679:AA1679">
    <cfRule type="cellIs" dxfId="31" priority="46314" operator="lessThan">
      <formula>0</formula>
    </cfRule>
    <cfRule type="cellIs" dxfId="32" priority="31796" operator="lessThan">
      <formula>0</formula>
    </cfRule>
  </conditionalFormatting>
  <conditionalFormatting sqref="AB1679">
    <cfRule type="expression" dxfId="30" priority="2760">
      <formula>$L1679=0</formula>
    </cfRule>
  </conditionalFormatting>
  <conditionalFormatting sqref="D1680">
    <cfRule type="expression" dxfId="30" priority="17277">
      <formula>$L1680=0</formula>
    </cfRule>
  </conditionalFormatting>
  <conditionalFormatting sqref="H1680">
    <cfRule type="expression" dxfId="30" priority="17276">
      <formula>$L1680=0</formula>
    </cfRule>
  </conditionalFormatting>
  <conditionalFormatting sqref="L1680">
    <cfRule type="expression" dxfId="30" priority="17275">
      <formula>$L1680=0</formula>
    </cfRule>
  </conditionalFormatting>
  <conditionalFormatting sqref="P1680">
    <cfRule type="expression" dxfId="30" priority="17274">
      <formula>$L1680=0</formula>
    </cfRule>
  </conditionalFormatting>
  <conditionalFormatting sqref="T1680">
    <cfRule type="expression" dxfId="30" priority="17273">
      <formula>$L1680=0</formula>
    </cfRule>
  </conditionalFormatting>
  <conditionalFormatting sqref="X1680">
    <cfRule type="expression" dxfId="30" priority="17272">
      <formula>$L1680=0</formula>
    </cfRule>
  </conditionalFormatting>
  <conditionalFormatting sqref="AB1680">
    <cfRule type="expression" dxfId="30" priority="17271">
      <formula>$L1680=0</formula>
    </cfRule>
  </conditionalFormatting>
  <conditionalFormatting sqref="A1681:C1681">
    <cfRule type="expression" dxfId="30" priority="10018">
      <formula>$L1681=0</formula>
    </cfRule>
  </conditionalFormatting>
  <conditionalFormatting sqref="B1681:C1681">
    <cfRule type="cellIs" dxfId="31" priority="46313" operator="lessThan">
      <formula>0</formula>
    </cfRule>
    <cfRule type="cellIs" dxfId="32" priority="31795" operator="lessThan">
      <formula>0</formula>
    </cfRule>
  </conditionalFormatting>
  <conditionalFormatting sqref="D1681">
    <cfRule type="expression" dxfId="30" priority="2759">
      <formula>$L1681=0</formula>
    </cfRule>
  </conditionalFormatting>
  <conditionalFormatting sqref="E1681:G1681">
    <cfRule type="expression" dxfId="30" priority="10017">
      <formula>$L1681=0</formula>
    </cfRule>
  </conditionalFormatting>
  <conditionalFormatting sqref="F1681:G1681">
    <cfRule type="cellIs" dxfId="31" priority="46312" operator="lessThan">
      <formula>0</formula>
    </cfRule>
    <cfRule type="cellIs" dxfId="32" priority="31794" operator="lessThan">
      <formula>0</formula>
    </cfRule>
  </conditionalFormatting>
  <conditionalFormatting sqref="H1681">
    <cfRule type="expression" dxfId="30" priority="2758">
      <formula>$L1681=0</formula>
    </cfRule>
  </conditionalFormatting>
  <conditionalFormatting sqref="I1681:K1681">
    <cfRule type="expression" dxfId="30" priority="10016">
      <formula>$L1681=0</formula>
    </cfRule>
  </conditionalFormatting>
  <conditionalFormatting sqref="J1681:K1681">
    <cfRule type="cellIs" dxfId="31" priority="46311" operator="lessThan">
      <formula>0</formula>
    </cfRule>
    <cfRule type="cellIs" dxfId="32" priority="31793" operator="lessThan">
      <formula>0</formula>
    </cfRule>
  </conditionalFormatting>
  <conditionalFormatting sqref="L1681">
    <cfRule type="expression" dxfId="30" priority="2757">
      <formula>$L1681=0</formula>
    </cfRule>
  </conditionalFormatting>
  <conditionalFormatting sqref="M1681:O1681">
    <cfRule type="expression" dxfId="30" priority="10015">
      <formula>$L1681=0</formula>
    </cfRule>
  </conditionalFormatting>
  <conditionalFormatting sqref="N1681:O1681">
    <cfRule type="cellIs" dxfId="31" priority="46310" operator="lessThan">
      <formula>0</formula>
    </cfRule>
    <cfRule type="cellIs" dxfId="32" priority="31792" operator="lessThan">
      <formula>0</formula>
    </cfRule>
  </conditionalFormatting>
  <conditionalFormatting sqref="P1681">
    <cfRule type="expression" dxfId="30" priority="2756">
      <formula>$L1681=0</formula>
    </cfRule>
  </conditionalFormatting>
  <conditionalFormatting sqref="Q1681:S1681">
    <cfRule type="expression" dxfId="30" priority="10014">
      <formula>$L1681=0</formula>
    </cfRule>
  </conditionalFormatting>
  <conditionalFormatting sqref="R1681:S1681">
    <cfRule type="cellIs" dxfId="31" priority="46309" operator="lessThan">
      <formula>0</formula>
    </cfRule>
    <cfRule type="cellIs" dxfId="32" priority="31791" operator="lessThan">
      <formula>0</formula>
    </cfRule>
  </conditionalFormatting>
  <conditionalFormatting sqref="T1681">
    <cfRule type="expression" dxfId="30" priority="2755">
      <formula>$L1681=0</formula>
    </cfRule>
  </conditionalFormatting>
  <conditionalFormatting sqref="U1681:W1681">
    <cfRule type="expression" dxfId="30" priority="10013">
      <formula>$L1681=0</formula>
    </cfRule>
  </conditionalFormatting>
  <conditionalFormatting sqref="V1681:W1681">
    <cfRule type="cellIs" dxfId="31" priority="46308" operator="lessThan">
      <formula>0</formula>
    </cfRule>
    <cfRule type="cellIs" dxfId="32" priority="31790" operator="lessThan">
      <formula>0</formula>
    </cfRule>
  </conditionalFormatting>
  <conditionalFormatting sqref="X1681">
    <cfRule type="expression" dxfId="30" priority="2754">
      <formula>$L1681=0</formula>
    </cfRule>
  </conditionalFormatting>
  <conditionalFormatting sqref="Y1681:AA1681">
    <cfRule type="expression" dxfId="30" priority="10012">
      <formula>$L1681=0</formula>
    </cfRule>
  </conditionalFormatting>
  <conditionalFormatting sqref="Z1681:AA1681">
    <cfRule type="cellIs" dxfId="31" priority="46307" operator="lessThan">
      <formula>0</formula>
    </cfRule>
    <cfRule type="cellIs" dxfId="32" priority="31789" operator="lessThan">
      <formula>0</formula>
    </cfRule>
  </conditionalFormatting>
  <conditionalFormatting sqref="AB1681">
    <cfRule type="expression" dxfId="30" priority="2753">
      <formula>$L1681=0</formula>
    </cfRule>
  </conditionalFormatting>
  <conditionalFormatting sqref="D1682">
    <cfRule type="expression" dxfId="30" priority="17270">
      <formula>$L1682=0</formula>
    </cfRule>
  </conditionalFormatting>
  <conditionalFormatting sqref="H1682">
    <cfRule type="expression" dxfId="30" priority="17269">
      <formula>$L1682=0</formula>
    </cfRule>
  </conditionalFormatting>
  <conditionalFormatting sqref="L1682">
    <cfRule type="expression" dxfId="30" priority="17268">
      <formula>$L1682=0</formula>
    </cfRule>
  </conditionalFormatting>
  <conditionalFormatting sqref="P1682">
    <cfRule type="expression" dxfId="30" priority="17267">
      <formula>$L1682=0</formula>
    </cfRule>
  </conditionalFormatting>
  <conditionalFormatting sqref="T1682">
    <cfRule type="expression" dxfId="30" priority="17266">
      <formula>$L1682=0</formula>
    </cfRule>
  </conditionalFormatting>
  <conditionalFormatting sqref="X1682">
    <cfRule type="expression" dxfId="30" priority="17265">
      <formula>$L1682=0</formula>
    </cfRule>
  </conditionalFormatting>
  <conditionalFormatting sqref="AB1682">
    <cfRule type="expression" dxfId="30" priority="17264">
      <formula>$L1682=0</formula>
    </cfRule>
  </conditionalFormatting>
  <conditionalFormatting sqref="A1683:C1683">
    <cfRule type="expression" dxfId="30" priority="10011">
      <formula>$L1683=0</formula>
    </cfRule>
  </conditionalFormatting>
  <conditionalFormatting sqref="B1683:C1683">
    <cfRule type="cellIs" dxfId="31" priority="46306" operator="lessThan">
      <formula>0</formula>
    </cfRule>
    <cfRule type="cellIs" dxfId="32" priority="31788" operator="lessThan">
      <formula>0</formula>
    </cfRule>
  </conditionalFormatting>
  <conditionalFormatting sqref="D1683">
    <cfRule type="expression" dxfId="30" priority="2752">
      <formula>$L1683=0</formula>
    </cfRule>
  </conditionalFormatting>
  <conditionalFormatting sqref="E1683:G1683">
    <cfRule type="expression" dxfId="30" priority="10010">
      <formula>$L1683=0</formula>
    </cfRule>
  </conditionalFormatting>
  <conditionalFormatting sqref="F1683:G1683">
    <cfRule type="cellIs" dxfId="31" priority="46305" operator="lessThan">
      <formula>0</formula>
    </cfRule>
    <cfRule type="cellIs" dxfId="32" priority="31787" operator="lessThan">
      <formula>0</formula>
    </cfRule>
  </conditionalFormatting>
  <conditionalFormatting sqref="H1683">
    <cfRule type="expression" dxfId="30" priority="2751">
      <formula>$L1683=0</formula>
    </cfRule>
  </conditionalFormatting>
  <conditionalFormatting sqref="I1683:K1683">
    <cfRule type="expression" dxfId="30" priority="10009">
      <formula>$L1683=0</formula>
    </cfRule>
  </conditionalFormatting>
  <conditionalFormatting sqref="J1683:K1683">
    <cfRule type="cellIs" dxfId="31" priority="46304" operator="lessThan">
      <formula>0</formula>
    </cfRule>
    <cfRule type="cellIs" dxfId="32" priority="31786" operator="lessThan">
      <formula>0</formula>
    </cfRule>
  </conditionalFormatting>
  <conditionalFormatting sqref="L1683">
    <cfRule type="expression" dxfId="30" priority="2750">
      <formula>$L1683=0</formula>
    </cfRule>
  </conditionalFormatting>
  <conditionalFormatting sqref="M1683:O1683">
    <cfRule type="expression" dxfId="30" priority="10008">
      <formula>$L1683=0</formula>
    </cfRule>
  </conditionalFormatting>
  <conditionalFormatting sqref="N1683:O1683">
    <cfRule type="cellIs" dxfId="31" priority="46303" operator="lessThan">
      <formula>0</formula>
    </cfRule>
    <cfRule type="cellIs" dxfId="32" priority="31785" operator="lessThan">
      <formula>0</formula>
    </cfRule>
  </conditionalFormatting>
  <conditionalFormatting sqref="P1683">
    <cfRule type="expression" dxfId="30" priority="2749">
      <formula>$L1683=0</formula>
    </cfRule>
  </conditionalFormatting>
  <conditionalFormatting sqref="Q1683:S1683">
    <cfRule type="expression" dxfId="30" priority="10007">
      <formula>$L1683=0</formula>
    </cfRule>
  </conditionalFormatting>
  <conditionalFormatting sqref="R1683:S1683">
    <cfRule type="cellIs" dxfId="31" priority="46302" operator="lessThan">
      <formula>0</formula>
    </cfRule>
    <cfRule type="cellIs" dxfId="32" priority="31784" operator="lessThan">
      <formula>0</formula>
    </cfRule>
  </conditionalFormatting>
  <conditionalFormatting sqref="T1683">
    <cfRule type="expression" dxfId="30" priority="2748">
      <formula>$L1683=0</formula>
    </cfRule>
  </conditionalFormatting>
  <conditionalFormatting sqref="U1683:W1683">
    <cfRule type="expression" dxfId="30" priority="10006">
      <formula>$L1683=0</formula>
    </cfRule>
  </conditionalFormatting>
  <conditionalFormatting sqref="V1683:W1683">
    <cfRule type="cellIs" dxfId="31" priority="46301" operator="lessThan">
      <formula>0</formula>
    </cfRule>
    <cfRule type="cellIs" dxfId="32" priority="31783" operator="lessThan">
      <formula>0</formula>
    </cfRule>
  </conditionalFormatting>
  <conditionalFormatting sqref="X1683">
    <cfRule type="expression" dxfId="30" priority="2747">
      <formula>$L1683=0</formula>
    </cfRule>
  </conditionalFormatting>
  <conditionalFormatting sqref="Y1683:AA1683">
    <cfRule type="expression" dxfId="30" priority="10005">
      <formula>$L1683=0</formula>
    </cfRule>
  </conditionalFormatting>
  <conditionalFormatting sqref="Z1683:AA1683">
    <cfRule type="cellIs" dxfId="31" priority="46300" operator="lessThan">
      <formula>0</formula>
    </cfRule>
    <cfRule type="cellIs" dxfId="32" priority="31782" operator="lessThan">
      <formula>0</formula>
    </cfRule>
  </conditionalFormatting>
  <conditionalFormatting sqref="AB1683">
    <cfRule type="expression" dxfId="30" priority="2746">
      <formula>$L1683=0</formula>
    </cfRule>
  </conditionalFormatting>
  <conditionalFormatting sqref="D1684">
    <cfRule type="expression" dxfId="30" priority="17263">
      <formula>$L1684=0</formula>
    </cfRule>
  </conditionalFormatting>
  <conditionalFormatting sqref="H1684">
    <cfRule type="expression" dxfId="30" priority="17262">
      <formula>$L1684=0</formula>
    </cfRule>
  </conditionalFormatting>
  <conditionalFormatting sqref="L1684">
    <cfRule type="expression" dxfId="30" priority="17261">
      <formula>$L1684=0</formula>
    </cfRule>
  </conditionalFormatting>
  <conditionalFormatting sqref="P1684">
    <cfRule type="expression" dxfId="30" priority="17260">
      <formula>$L1684=0</formula>
    </cfRule>
  </conditionalFormatting>
  <conditionalFormatting sqref="T1684">
    <cfRule type="expression" dxfId="30" priority="17259">
      <formula>$L1684=0</formula>
    </cfRule>
  </conditionalFormatting>
  <conditionalFormatting sqref="X1684">
    <cfRule type="expression" dxfId="30" priority="17258">
      <formula>$L1684=0</formula>
    </cfRule>
  </conditionalFormatting>
  <conditionalFormatting sqref="AB1684">
    <cfRule type="expression" dxfId="30" priority="17257">
      <formula>$L1684=0</formula>
    </cfRule>
  </conditionalFormatting>
  <conditionalFormatting sqref="A1685:C1685">
    <cfRule type="expression" dxfId="30" priority="10004">
      <formula>$L1685=0</formula>
    </cfRule>
  </conditionalFormatting>
  <conditionalFormatting sqref="B1685:C1685">
    <cfRule type="cellIs" dxfId="31" priority="46299" operator="lessThan">
      <formula>0</formula>
    </cfRule>
    <cfRule type="cellIs" dxfId="32" priority="31781" operator="lessThan">
      <formula>0</formula>
    </cfRule>
  </conditionalFormatting>
  <conditionalFormatting sqref="D1685">
    <cfRule type="expression" dxfId="30" priority="2745">
      <formula>$L1685=0</formula>
    </cfRule>
  </conditionalFormatting>
  <conditionalFormatting sqref="E1685:G1685">
    <cfRule type="expression" dxfId="30" priority="10003">
      <formula>$L1685=0</formula>
    </cfRule>
  </conditionalFormatting>
  <conditionalFormatting sqref="F1685:G1685">
    <cfRule type="cellIs" dxfId="31" priority="46298" operator="lessThan">
      <formula>0</formula>
    </cfRule>
    <cfRule type="cellIs" dxfId="32" priority="31780" operator="lessThan">
      <formula>0</formula>
    </cfRule>
  </conditionalFormatting>
  <conditionalFormatting sqref="H1685">
    <cfRule type="expression" dxfId="30" priority="2744">
      <formula>$L1685=0</formula>
    </cfRule>
  </conditionalFormatting>
  <conditionalFormatting sqref="I1685:K1685">
    <cfRule type="expression" dxfId="30" priority="10002">
      <formula>$L1685=0</formula>
    </cfRule>
  </conditionalFormatting>
  <conditionalFormatting sqref="J1685:K1685">
    <cfRule type="cellIs" dxfId="31" priority="46297" operator="lessThan">
      <formula>0</formula>
    </cfRule>
    <cfRule type="cellIs" dxfId="32" priority="31779" operator="lessThan">
      <formula>0</formula>
    </cfRule>
  </conditionalFormatting>
  <conditionalFormatting sqref="L1685">
    <cfRule type="expression" dxfId="30" priority="2743">
      <formula>$L1685=0</formula>
    </cfRule>
  </conditionalFormatting>
  <conditionalFormatting sqref="M1685:O1685">
    <cfRule type="expression" dxfId="30" priority="10001">
      <formula>$L1685=0</formula>
    </cfRule>
  </conditionalFormatting>
  <conditionalFormatting sqref="N1685:O1685">
    <cfRule type="cellIs" dxfId="31" priority="46296" operator="lessThan">
      <formula>0</formula>
    </cfRule>
    <cfRule type="cellIs" dxfId="32" priority="31778" operator="lessThan">
      <formula>0</formula>
    </cfRule>
  </conditionalFormatting>
  <conditionalFormatting sqref="P1685">
    <cfRule type="expression" dxfId="30" priority="2742">
      <formula>$L1685=0</formula>
    </cfRule>
  </conditionalFormatting>
  <conditionalFormatting sqref="Q1685:S1685">
    <cfRule type="expression" dxfId="30" priority="10000">
      <formula>$L1685=0</formula>
    </cfRule>
  </conditionalFormatting>
  <conditionalFormatting sqref="R1685:S1685">
    <cfRule type="cellIs" dxfId="31" priority="46295" operator="lessThan">
      <formula>0</formula>
    </cfRule>
    <cfRule type="cellIs" dxfId="32" priority="31777" operator="lessThan">
      <formula>0</formula>
    </cfRule>
  </conditionalFormatting>
  <conditionalFormatting sqref="T1685">
    <cfRule type="expression" dxfId="30" priority="2741">
      <formula>$L1685=0</formula>
    </cfRule>
  </conditionalFormatting>
  <conditionalFormatting sqref="U1685:W1685">
    <cfRule type="expression" dxfId="30" priority="9999">
      <formula>$L1685=0</formula>
    </cfRule>
  </conditionalFormatting>
  <conditionalFormatting sqref="V1685:W1685">
    <cfRule type="cellIs" dxfId="31" priority="46294" operator="lessThan">
      <formula>0</formula>
    </cfRule>
    <cfRule type="cellIs" dxfId="32" priority="31776" operator="lessThan">
      <formula>0</formula>
    </cfRule>
  </conditionalFormatting>
  <conditionalFormatting sqref="X1685">
    <cfRule type="expression" dxfId="30" priority="2740">
      <formula>$L1685=0</formula>
    </cfRule>
  </conditionalFormatting>
  <conditionalFormatting sqref="Y1685:AA1685">
    <cfRule type="expression" dxfId="30" priority="9998">
      <formula>$L1685=0</formula>
    </cfRule>
  </conditionalFormatting>
  <conditionalFormatting sqref="Z1685:AA1685">
    <cfRule type="cellIs" dxfId="31" priority="46293" operator="lessThan">
      <formula>0</formula>
    </cfRule>
    <cfRule type="cellIs" dxfId="32" priority="31775" operator="lessThan">
      <formula>0</formula>
    </cfRule>
  </conditionalFormatting>
  <conditionalFormatting sqref="AB1685">
    <cfRule type="expression" dxfId="30" priority="2739">
      <formula>$L1685=0</formula>
    </cfRule>
  </conditionalFormatting>
  <conditionalFormatting sqref="D1686">
    <cfRule type="expression" dxfId="30" priority="17256">
      <formula>$L1686=0</formula>
    </cfRule>
  </conditionalFormatting>
  <conditionalFormatting sqref="H1686">
    <cfRule type="expression" dxfId="30" priority="17255">
      <formula>$L1686=0</formula>
    </cfRule>
  </conditionalFormatting>
  <conditionalFormatting sqref="L1686">
    <cfRule type="expression" dxfId="30" priority="17254">
      <formula>$L1686=0</formula>
    </cfRule>
  </conditionalFormatting>
  <conditionalFormatting sqref="P1686">
    <cfRule type="expression" dxfId="30" priority="17253">
      <formula>$L1686=0</formula>
    </cfRule>
  </conditionalFormatting>
  <conditionalFormatting sqref="T1686">
    <cfRule type="expression" dxfId="30" priority="17252">
      <formula>$L1686=0</formula>
    </cfRule>
  </conditionalFormatting>
  <conditionalFormatting sqref="X1686">
    <cfRule type="expression" dxfId="30" priority="17251">
      <formula>$L1686=0</formula>
    </cfRule>
  </conditionalFormatting>
  <conditionalFormatting sqref="AB1686">
    <cfRule type="expression" dxfId="30" priority="17250">
      <formula>$L1686=0</formula>
    </cfRule>
  </conditionalFormatting>
  <conditionalFormatting sqref="A1687:C1687">
    <cfRule type="expression" dxfId="30" priority="9997">
      <formula>$L1687=0</formula>
    </cfRule>
  </conditionalFormatting>
  <conditionalFormatting sqref="B1687:C1687">
    <cfRule type="cellIs" dxfId="31" priority="46292" operator="lessThan">
      <formula>0</formula>
    </cfRule>
    <cfRule type="cellIs" dxfId="32" priority="31774" operator="lessThan">
      <formula>0</formula>
    </cfRule>
  </conditionalFormatting>
  <conditionalFormatting sqref="D1687">
    <cfRule type="expression" dxfId="30" priority="2738">
      <formula>$L1687=0</formula>
    </cfRule>
  </conditionalFormatting>
  <conditionalFormatting sqref="E1687:G1687">
    <cfRule type="expression" dxfId="30" priority="9996">
      <formula>$L1687=0</formula>
    </cfRule>
  </conditionalFormatting>
  <conditionalFormatting sqref="F1687:G1687">
    <cfRule type="cellIs" dxfId="31" priority="46291" operator="lessThan">
      <formula>0</formula>
    </cfRule>
    <cfRule type="cellIs" dxfId="32" priority="31773" operator="lessThan">
      <formula>0</formula>
    </cfRule>
  </conditionalFormatting>
  <conditionalFormatting sqref="H1687">
    <cfRule type="expression" dxfId="30" priority="2737">
      <formula>$L1687=0</formula>
    </cfRule>
  </conditionalFormatting>
  <conditionalFormatting sqref="I1687:K1687">
    <cfRule type="expression" dxfId="30" priority="9995">
      <formula>$L1687=0</formula>
    </cfRule>
  </conditionalFormatting>
  <conditionalFormatting sqref="J1687:K1687">
    <cfRule type="cellIs" dxfId="31" priority="46290" operator="lessThan">
      <formula>0</formula>
    </cfRule>
    <cfRule type="cellIs" dxfId="32" priority="31772" operator="lessThan">
      <formula>0</formula>
    </cfRule>
  </conditionalFormatting>
  <conditionalFormatting sqref="L1687">
    <cfRule type="expression" dxfId="30" priority="2736">
      <formula>$L1687=0</formula>
    </cfRule>
  </conditionalFormatting>
  <conditionalFormatting sqref="M1687:O1687">
    <cfRule type="expression" dxfId="30" priority="9994">
      <formula>$L1687=0</formula>
    </cfRule>
  </conditionalFormatting>
  <conditionalFormatting sqref="N1687:O1687">
    <cfRule type="cellIs" dxfId="31" priority="46289" operator="lessThan">
      <formula>0</formula>
    </cfRule>
    <cfRule type="cellIs" dxfId="32" priority="31771" operator="lessThan">
      <formula>0</formula>
    </cfRule>
  </conditionalFormatting>
  <conditionalFormatting sqref="P1687">
    <cfRule type="expression" dxfId="30" priority="2735">
      <formula>$L1687=0</formula>
    </cfRule>
  </conditionalFormatting>
  <conditionalFormatting sqref="Q1687:S1687">
    <cfRule type="expression" dxfId="30" priority="9993">
      <formula>$L1687=0</formula>
    </cfRule>
  </conditionalFormatting>
  <conditionalFormatting sqref="R1687:S1687">
    <cfRule type="cellIs" dxfId="31" priority="46288" operator="lessThan">
      <formula>0</formula>
    </cfRule>
    <cfRule type="cellIs" dxfId="32" priority="31770" operator="lessThan">
      <formula>0</formula>
    </cfRule>
  </conditionalFormatting>
  <conditionalFormatting sqref="T1687">
    <cfRule type="expression" dxfId="30" priority="2734">
      <formula>$L1687=0</formula>
    </cfRule>
  </conditionalFormatting>
  <conditionalFormatting sqref="U1687:W1687">
    <cfRule type="expression" dxfId="30" priority="9992">
      <formula>$L1687=0</formula>
    </cfRule>
  </conditionalFormatting>
  <conditionalFormatting sqref="V1687:W1687">
    <cfRule type="cellIs" dxfId="31" priority="46287" operator="lessThan">
      <formula>0</formula>
    </cfRule>
    <cfRule type="cellIs" dxfId="32" priority="31769" operator="lessThan">
      <formula>0</formula>
    </cfRule>
  </conditionalFormatting>
  <conditionalFormatting sqref="X1687">
    <cfRule type="expression" dxfId="30" priority="2733">
      <formula>$L1687=0</formula>
    </cfRule>
  </conditionalFormatting>
  <conditionalFormatting sqref="Y1687:AA1687">
    <cfRule type="expression" dxfId="30" priority="9991">
      <formula>$L1687=0</formula>
    </cfRule>
  </conditionalFormatting>
  <conditionalFormatting sqref="Z1687:AA1687">
    <cfRule type="cellIs" dxfId="31" priority="46286" operator="lessThan">
      <formula>0</formula>
    </cfRule>
    <cfRule type="cellIs" dxfId="32" priority="31768" operator="lessThan">
      <formula>0</formula>
    </cfRule>
  </conditionalFormatting>
  <conditionalFormatting sqref="AB1687">
    <cfRule type="expression" dxfId="30" priority="2732">
      <formula>$L1687=0</formula>
    </cfRule>
  </conditionalFormatting>
  <conditionalFormatting sqref="D1688">
    <cfRule type="expression" dxfId="30" priority="17249">
      <formula>$L1688=0</formula>
    </cfRule>
  </conditionalFormatting>
  <conditionalFormatting sqref="H1688">
    <cfRule type="expression" dxfId="30" priority="17248">
      <formula>$L1688=0</formula>
    </cfRule>
  </conditionalFormatting>
  <conditionalFormatting sqref="L1688">
    <cfRule type="expression" dxfId="30" priority="17247">
      <formula>$L1688=0</formula>
    </cfRule>
  </conditionalFormatting>
  <conditionalFormatting sqref="P1688">
    <cfRule type="expression" dxfId="30" priority="17246">
      <formula>$L1688=0</formula>
    </cfRule>
  </conditionalFormatting>
  <conditionalFormatting sqref="T1688">
    <cfRule type="expression" dxfId="30" priority="17245">
      <formula>$L1688=0</formula>
    </cfRule>
  </conditionalFormatting>
  <conditionalFormatting sqref="X1688">
    <cfRule type="expression" dxfId="30" priority="17244">
      <formula>$L1688=0</formula>
    </cfRule>
  </conditionalFormatting>
  <conditionalFormatting sqref="AB1688">
    <cfRule type="expression" dxfId="30" priority="17243">
      <formula>$L1688=0</formula>
    </cfRule>
  </conditionalFormatting>
  <conditionalFormatting sqref="A1689:C1689">
    <cfRule type="expression" dxfId="30" priority="9990">
      <formula>$L1689=0</formula>
    </cfRule>
  </conditionalFormatting>
  <conditionalFormatting sqref="B1689:C1689">
    <cfRule type="cellIs" dxfId="31" priority="46285" operator="lessThan">
      <formula>0</formula>
    </cfRule>
    <cfRule type="cellIs" dxfId="32" priority="31767" operator="lessThan">
      <formula>0</formula>
    </cfRule>
  </conditionalFormatting>
  <conditionalFormatting sqref="D1689">
    <cfRule type="expression" dxfId="30" priority="2731">
      <formula>$L1689=0</formula>
    </cfRule>
  </conditionalFormatting>
  <conditionalFormatting sqref="E1689:G1689">
    <cfRule type="expression" dxfId="30" priority="9989">
      <formula>$L1689=0</formula>
    </cfRule>
  </conditionalFormatting>
  <conditionalFormatting sqref="F1689:G1689">
    <cfRule type="cellIs" dxfId="31" priority="46284" operator="lessThan">
      <formula>0</formula>
    </cfRule>
    <cfRule type="cellIs" dxfId="32" priority="31766" operator="lessThan">
      <formula>0</formula>
    </cfRule>
  </conditionalFormatting>
  <conditionalFormatting sqref="H1689">
    <cfRule type="expression" dxfId="30" priority="2730">
      <formula>$L1689=0</formula>
    </cfRule>
  </conditionalFormatting>
  <conditionalFormatting sqref="I1689:K1689">
    <cfRule type="expression" dxfId="30" priority="9988">
      <formula>$L1689=0</formula>
    </cfRule>
  </conditionalFormatting>
  <conditionalFormatting sqref="J1689:K1689">
    <cfRule type="cellIs" dxfId="31" priority="46283" operator="lessThan">
      <formula>0</formula>
    </cfRule>
    <cfRule type="cellIs" dxfId="32" priority="31765" operator="lessThan">
      <formula>0</formula>
    </cfRule>
  </conditionalFormatting>
  <conditionalFormatting sqref="L1689">
    <cfRule type="expression" dxfId="30" priority="2729">
      <formula>$L1689=0</formula>
    </cfRule>
  </conditionalFormatting>
  <conditionalFormatting sqref="M1689:O1689">
    <cfRule type="expression" dxfId="30" priority="9987">
      <formula>$L1689=0</formula>
    </cfRule>
  </conditionalFormatting>
  <conditionalFormatting sqref="N1689:O1689">
    <cfRule type="cellIs" dxfId="31" priority="46282" operator="lessThan">
      <formula>0</formula>
    </cfRule>
    <cfRule type="cellIs" dxfId="32" priority="31764" operator="lessThan">
      <formula>0</formula>
    </cfRule>
  </conditionalFormatting>
  <conditionalFormatting sqref="P1689">
    <cfRule type="expression" dxfId="30" priority="2728">
      <formula>$L1689=0</formula>
    </cfRule>
  </conditionalFormatting>
  <conditionalFormatting sqref="Q1689:S1689">
    <cfRule type="expression" dxfId="30" priority="9986">
      <formula>$L1689=0</formula>
    </cfRule>
  </conditionalFormatting>
  <conditionalFormatting sqref="R1689:S1689">
    <cfRule type="cellIs" dxfId="31" priority="46281" operator="lessThan">
      <formula>0</formula>
    </cfRule>
    <cfRule type="cellIs" dxfId="32" priority="31763" operator="lessThan">
      <formula>0</formula>
    </cfRule>
  </conditionalFormatting>
  <conditionalFormatting sqref="T1689">
    <cfRule type="expression" dxfId="30" priority="2727">
      <formula>$L1689=0</formula>
    </cfRule>
  </conditionalFormatting>
  <conditionalFormatting sqref="U1689:W1689">
    <cfRule type="expression" dxfId="30" priority="9985">
      <formula>$L1689=0</formula>
    </cfRule>
  </conditionalFormatting>
  <conditionalFormatting sqref="V1689:W1689">
    <cfRule type="cellIs" dxfId="31" priority="46280" operator="lessThan">
      <formula>0</formula>
    </cfRule>
    <cfRule type="cellIs" dxfId="32" priority="31762" operator="lessThan">
      <formula>0</formula>
    </cfRule>
  </conditionalFormatting>
  <conditionalFormatting sqref="X1689">
    <cfRule type="expression" dxfId="30" priority="2726">
      <formula>$L1689=0</formula>
    </cfRule>
  </conditionalFormatting>
  <conditionalFormatting sqref="Y1689:AA1689">
    <cfRule type="expression" dxfId="30" priority="9984">
      <formula>$L1689=0</formula>
    </cfRule>
  </conditionalFormatting>
  <conditionalFormatting sqref="Z1689:AA1689">
    <cfRule type="cellIs" dxfId="31" priority="46279" operator="lessThan">
      <formula>0</formula>
    </cfRule>
    <cfRule type="cellIs" dxfId="32" priority="31761" operator="lessThan">
      <formula>0</formula>
    </cfRule>
  </conditionalFormatting>
  <conditionalFormatting sqref="AB1689">
    <cfRule type="expression" dxfId="30" priority="2725">
      <formula>$L1689=0</formula>
    </cfRule>
  </conditionalFormatting>
  <conditionalFormatting sqref="D1690">
    <cfRule type="expression" dxfId="30" priority="17242">
      <formula>$L1690=0</formula>
    </cfRule>
  </conditionalFormatting>
  <conditionalFormatting sqref="H1690">
    <cfRule type="expression" dxfId="30" priority="17241">
      <formula>$L1690=0</formula>
    </cfRule>
  </conditionalFormatting>
  <conditionalFormatting sqref="L1690">
    <cfRule type="expression" dxfId="30" priority="17240">
      <formula>$L1690=0</formula>
    </cfRule>
  </conditionalFormatting>
  <conditionalFormatting sqref="P1690">
    <cfRule type="expression" dxfId="30" priority="17239">
      <formula>$L1690=0</formula>
    </cfRule>
  </conditionalFormatting>
  <conditionalFormatting sqref="T1690">
    <cfRule type="expression" dxfId="30" priority="17238">
      <formula>$L1690=0</formula>
    </cfRule>
  </conditionalFormatting>
  <conditionalFormatting sqref="X1690">
    <cfRule type="expression" dxfId="30" priority="17237">
      <formula>$L1690=0</formula>
    </cfRule>
  </conditionalFormatting>
  <conditionalFormatting sqref="AB1690">
    <cfRule type="expression" dxfId="30" priority="17236">
      <formula>$L1690=0</formula>
    </cfRule>
  </conditionalFormatting>
  <conditionalFormatting sqref="A1691:C1691">
    <cfRule type="expression" dxfId="30" priority="9983">
      <formula>$L1691=0</formula>
    </cfRule>
  </conditionalFormatting>
  <conditionalFormatting sqref="B1691:C1691">
    <cfRule type="cellIs" dxfId="31" priority="46278" operator="lessThan">
      <formula>0</formula>
    </cfRule>
    <cfRule type="cellIs" dxfId="32" priority="31760" operator="lessThan">
      <formula>0</formula>
    </cfRule>
  </conditionalFormatting>
  <conditionalFormatting sqref="D1691">
    <cfRule type="expression" dxfId="30" priority="2724">
      <formula>$L1691=0</formula>
    </cfRule>
  </conditionalFormatting>
  <conditionalFormatting sqref="E1691:G1691">
    <cfRule type="expression" dxfId="30" priority="9982">
      <formula>$L1691=0</formula>
    </cfRule>
  </conditionalFormatting>
  <conditionalFormatting sqref="F1691:G1691">
    <cfRule type="cellIs" dxfId="31" priority="46277" operator="lessThan">
      <formula>0</formula>
    </cfRule>
    <cfRule type="cellIs" dxfId="32" priority="31759" operator="lessThan">
      <formula>0</formula>
    </cfRule>
  </conditionalFormatting>
  <conditionalFormatting sqref="H1691">
    <cfRule type="expression" dxfId="30" priority="2723">
      <formula>$L1691=0</formula>
    </cfRule>
  </conditionalFormatting>
  <conditionalFormatting sqref="I1691:K1691">
    <cfRule type="expression" dxfId="30" priority="9981">
      <formula>$L1691=0</formula>
    </cfRule>
  </conditionalFormatting>
  <conditionalFormatting sqref="J1691:K1691">
    <cfRule type="cellIs" dxfId="31" priority="46276" operator="lessThan">
      <formula>0</formula>
    </cfRule>
    <cfRule type="cellIs" dxfId="32" priority="31758" operator="lessThan">
      <formula>0</formula>
    </cfRule>
  </conditionalFormatting>
  <conditionalFormatting sqref="L1691">
    <cfRule type="expression" dxfId="30" priority="2722">
      <formula>$L1691=0</formula>
    </cfRule>
  </conditionalFormatting>
  <conditionalFormatting sqref="M1691:O1691">
    <cfRule type="expression" dxfId="30" priority="9980">
      <formula>$L1691=0</formula>
    </cfRule>
  </conditionalFormatting>
  <conditionalFormatting sqref="N1691:O1691">
    <cfRule type="cellIs" dxfId="31" priority="46275" operator="lessThan">
      <formula>0</formula>
    </cfRule>
    <cfRule type="cellIs" dxfId="32" priority="31757" operator="lessThan">
      <formula>0</formula>
    </cfRule>
  </conditionalFormatting>
  <conditionalFormatting sqref="P1691">
    <cfRule type="expression" dxfId="30" priority="2721">
      <formula>$L1691=0</formula>
    </cfRule>
  </conditionalFormatting>
  <conditionalFormatting sqref="Q1691:S1691">
    <cfRule type="expression" dxfId="30" priority="9979">
      <formula>$L1691=0</formula>
    </cfRule>
  </conditionalFormatting>
  <conditionalFormatting sqref="R1691:S1691">
    <cfRule type="cellIs" dxfId="31" priority="46274" operator="lessThan">
      <formula>0</formula>
    </cfRule>
    <cfRule type="cellIs" dxfId="32" priority="31756" operator="lessThan">
      <formula>0</formula>
    </cfRule>
  </conditionalFormatting>
  <conditionalFormatting sqref="T1691">
    <cfRule type="expression" dxfId="30" priority="2720">
      <formula>$L1691=0</formula>
    </cfRule>
  </conditionalFormatting>
  <conditionalFormatting sqref="U1691:W1691">
    <cfRule type="expression" dxfId="30" priority="9978">
      <formula>$L1691=0</formula>
    </cfRule>
  </conditionalFormatting>
  <conditionalFormatting sqref="V1691:W1691">
    <cfRule type="cellIs" dxfId="31" priority="46273" operator="lessThan">
      <formula>0</formula>
    </cfRule>
    <cfRule type="cellIs" dxfId="32" priority="31755" operator="lessThan">
      <formula>0</formula>
    </cfRule>
  </conditionalFormatting>
  <conditionalFormatting sqref="X1691">
    <cfRule type="expression" dxfId="30" priority="2719">
      <formula>$L1691=0</formula>
    </cfRule>
  </conditionalFormatting>
  <conditionalFormatting sqref="Y1691:AA1691">
    <cfRule type="expression" dxfId="30" priority="9977">
      <formula>$L1691=0</formula>
    </cfRule>
  </conditionalFormatting>
  <conditionalFormatting sqref="Z1691:AA1691">
    <cfRule type="cellIs" dxfId="31" priority="46272" operator="lessThan">
      <formula>0</formula>
    </cfRule>
    <cfRule type="cellIs" dxfId="32" priority="31754" operator="lessThan">
      <formula>0</formula>
    </cfRule>
  </conditionalFormatting>
  <conditionalFormatting sqref="AB1691">
    <cfRule type="expression" dxfId="30" priority="2718">
      <formula>$L1691=0</formula>
    </cfRule>
  </conditionalFormatting>
  <conditionalFormatting sqref="D1692">
    <cfRule type="expression" dxfId="30" priority="17235">
      <formula>$L1692=0</formula>
    </cfRule>
  </conditionalFormatting>
  <conditionalFormatting sqref="H1692">
    <cfRule type="expression" dxfId="30" priority="17234">
      <formula>$L1692=0</formula>
    </cfRule>
  </conditionalFormatting>
  <conditionalFormatting sqref="L1692">
    <cfRule type="expression" dxfId="30" priority="17233">
      <formula>$L1692=0</formula>
    </cfRule>
  </conditionalFormatting>
  <conditionalFormatting sqref="P1692">
    <cfRule type="expression" dxfId="30" priority="17232">
      <formula>$L1692=0</formula>
    </cfRule>
  </conditionalFormatting>
  <conditionalFormatting sqref="T1692">
    <cfRule type="expression" dxfId="30" priority="17231">
      <formula>$L1692=0</formula>
    </cfRule>
  </conditionalFormatting>
  <conditionalFormatting sqref="X1692">
    <cfRule type="expression" dxfId="30" priority="17230">
      <formula>$L1692=0</formula>
    </cfRule>
  </conditionalFormatting>
  <conditionalFormatting sqref="AB1692">
    <cfRule type="expression" dxfId="30" priority="17229">
      <formula>$L1692=0</formula>
    </cfRule>
  </conditionalFormatting>
  <conditionalFormatting sqref="A1693:C1693">
    <cfRule type="expression" dxfId="30" priority="9976">
      <formula>$L1693=0</formula>
    </cfRule>
  </conditionalFormatting>
  <conditionalFormatting sqref="B1693:C1693">
    <cfRule type="cellIs" dxfId="31" priority="46271" operator="lessThan">
      <formula>0</formula>
    </cfRule>
    <cfRule type="cellIs" dxfId="32" priority="31753" operator="lessThan">
      <formula>0</formula>
    </cfRule>
  </conditionalFormatting>
  <conditionalFormatting sqref="D1693">
    <cfRule type="expression" dxfId="30" priority="2717">
      <formula>$L1693=0</formula>
    </cfRule>
  </conditionalFormatting>
  <conditionalFormatting sqref="E1693:G1693">
    <cfRule type="expression" dxfId="30" priority="9975">
      <formula>$L1693=0</formula>
    </cfRule>
  </conditionalFormatting>
  <conditionalFormatting sqref="F1693:G1693">
    <cfRule type="cellIs" dxfId="31" priority="46270" operator="lessThan">
      <formula>0</formula>
    </cfRule>
    <cfRule type="cellIs" dxfId="32" priority="31752" operator="lessThan">
      <formula>0</formula>
    </cfRule>
  </conditionalFormatting>
  <conditionalFormatting sqref="H1693">
    <cfRule type="expression" dxfId="30" priority="2716">
      <formula>$L1693=0</formula>
    </cfRule>
  </conditionalFormatting>
  <conditionalFormatting sqref="I1693:K1693">
    <cfRule type="expression" dxfId="30" priority="9974">
      <formula>$L1693=0</formula>
    </cfRule>
  </conditionalFormatting>
  <conditionalFormatting sqref="J1693:K1693">
    <cfRule type="cellIs" dxfId="31" priority="46269" operator="lessThan">
      <formula>0</formula>
    </cfRule>
    <cfRule type="cellIs" dxfId="32" priority="31751" operator="lessThan">
      <formula>0</formula>
    </cfRule>
  </conditionalFormatting>
  <conditionalFormatting sqref="L1693">
    <cfRule type="expression" dxfId="30" priority="2715">
      <formula>$L1693=0</formula>
    </cfRule>
  </conditionalFormatting>
  <conditionalFormatting sqref="M1693:O1693">
    <cfRule type="expression" dxfId="30" priority="9973">
      <formula>$L1693=0</formula>
    </cfRule>
  </conditionalFormatting>
  <conditionalFormatting sqref="N1693:O1693">
    <cfRule type="cellIs" dxfId="31" priority="46268" operator="lessThan">
      <formula>0</formula>
    </cfRule>
    <cfRule type="cellIs" dxfId="32" priority="31750" operator="lessThan">
      <formula>0</formula>
    </cfRule>
  </conditionalFormatting>
  <conditionalFormatting sqref="P1693">
    <cfRule type="expression" dxfId="30" priority="2714">
      <formula>$L1693=0</formula>
    </cfRule>
  </conditionalFormatting>
  <conditionalFormatting sqref="Q1693:S1693">
    <cfRule type="expression" dxfId="30" priority="9972">
      <formula>$L1693=0</formula>
    </cfRule>
  </conditionalFormatting>
  <conditionalFormatting sqref="R1693:S1693">
    <cfRule type="cellIs" dxfId="31" priority="46267" operator="lessThan">
      <formula>0</formula>
    </cfRule>
    <cfRule type="cellIs" dxfId="32" priority="31749" operator="lessThan">
      <formula>0</formula>
    </cfRule>
  </conditionalFormatting>
  <conditionalFormatting sqref="T1693">
    <cfRule type="expression" dxfId="30" priority="2713">
      <formula>$L1693=0</formula>
    </cfRule>
  </conditionalFormatting>
  <conditionalFormatting sqref="U1693:W1693">
    <cfRule type="expression" dxfId="30" priority="9971">
      <formula>$L1693=0</formula>
    </cfRule>
  </conditionalFormatting>
  <conditionalFormatting sqref="V1693:W1693">
    <cfRule type="cellIs" dxfId="31" priority="46266" operator="lessThan">
      <formula>0</formula>
    </cfRule>
    <cfRule type="cellIs" dxfId="32" priority="31748" operator="lessThan">
      <formula>0</formula>
    </cfRule>
  </conditionalFormatting>
  <conditionalFormatting sqref="X1693">
    <cfRule type="expression" dxfId="30" priority="2712">
      <formula>$L1693=0</formula>
    </cfRule>
  </conditionalFormatting>
  <conditionalFormatting sqref="Y1693:AA1693">
    <cfRule type="expression" dxfId="30" priority="9970">
      <formula>$L1693=0</formula>
    </cfRule>
  </conditionalFormatting>
  <conditionalFormatting sqref="Z1693:AA1693">
    <cfRule type="cellIs" dxfId="31" priority="46265" operator="lessThan">
      <formula>0</formula>
    </cfRule>
    <cfRule type="cellIs" dxfId="32" priority="31747" operator="lessThan">
      <formula>0</formula>
    </cfRule>
  </conditionalFormatting>
  <conditionalFormatting sqref="AB1693">
    <cfRule type="expression" dxfId="30" priority="2711">
      <formula>$L1693=0</formula>
    </cfRule>
  </conditionalFormatting>
  <conditionalFormatting sqref="D1694">
    <cfRule type="expression" dxfId="30" priority="17228">
      <formula>$L1694=0</formula>
    </cfRule>
  </conditionalFormatting>
  <conditionalFormatting sqref="H1694">
    <cfRule type="expression" dxfId="30" priority="17227">
      <formula>$L1694=0</formula>
    </cfRule>
  </conditionalFormatting>
  <conditionalFormatting sqref="L1694">
    <cfRule type="expression" dxfId="30" priority="17226">
      <formula>$L1694=0</formula>
    </cfRule>
  </conditionalFormatting>
  <conditionalFormatting sqref="P1694">
    <cfRule type="expression" dxfId="30" priority="17225">
      <formula>$L1694=0</formula>
    </cfRule>
  </conditionalFormatting>
  <conditionalFormatting sqref="T1694">
    <cfRule type="expression" dxfId="30" priority="17224">
      <formula>$L1694=0</formula>
    </cfRule>
  </conditionalFormatting>
  <conditionalFormatting sqref="X1694">
    <cfRule type="expression" dxfId="30" priority="17223">
      <formula>$L1694=0</formula>
    </cfRule>
  </conditionalFormatting>
  <conditionalFormatting sqref="AB1694">
    <cfRule type="expression" dxfId="30" priority="17222">
      <formula>$L1694=0</formula>
    </cfRule>
  </conditionalFormatting>
  <conditionalFormatting sqref="A1695:C1695">
    <cfRule type="expression" dxfId="30" priority="9969">
      <formula>$L1695=0</formula>
    </cfRule>
  </conditionalFormatting>
  <conditionalFormatting sqref="B1695:C1695">
    <cfRule type="cellIs" dxfId="31" priority="46264" operator="lessThan">
      <formula>0</formula>
    </cfRule>
    <cfRule type="cellIs" dxfId="32" priority="31746" operator="lessThan">
      <formula>0</formula>
    </cfRule>
  </conditionalFormatting>
  <conditionalFormatting sqref="D1695">
    <cfRule type="expression" dxfId="30" priority="2710">
      <formula>$L1695=0</formula>
    </cfRule>
  </conditionalFormatting>
  <conditionalFormatting sqref="E1695:G1695">
    <cfRule type="expression" dxfId="30" priority="9968">
      <formula>$L1695=0</formula>
    </cfRule>
  </conditionalFormatting>
  <conditionalFormatting sqref="F1695:G1695">
    <cfRule type="cellIs" dxfId="31" priority="46263" operator="lessThan">
      <formula>0</formula>
    </cfRule>
    <cfRule type="cellIs" dxfId="32" priority="31745" operator="lessThan">
      <formula>0</formula>
    </cfRule>
  </conditionalFormatting>
  <conditionalFormatting sqref="H1695">
    <cfRule type="expression" dxfId="30" priority="2709">
      <formula>$L1695=0</formula>
    </cfRule>
  </conditionalFormatting>
  <conditionalFormatting sqref="I1695:K1695">
    <cfRule type="expression" dxfId="30" priority="9967">
      <formula>$L1695=0</formula>
    </cfRule>
  </conditionalFormatting>
  <conditionalFormatting sqref="J1695:K1695">
    <cfRule type="cellIs" dxfId="31" priority="46262" operator="lessThan">
      <formula>0</formula>
    </cfRule>
    <cfRule type="cellIs" dxfId="32" priority="31744" operator="lessThan">
      <formula>0</formula>
    </cfRule>
  </conditionalFormatting>
  <conditionalFormatting sqref="L1695">
    <cfRule type="expression" dxfId="30" priority="2708">
      <formula>$L1695=0</formula>
    </cfRule>
  </conditionalFormatting>
  <conditionalFormatting sqref="M1695:O1695">
    <cfRule type="expression" dxfId="30" priority="9966">
      <formula>$L1695=0</formula>
    </cfRule>
  </conditionalFormatting>
  <conditionalFormatting sqref="N1695:O1695">
    <cfRule type="cellIs" dxfId="31" priority="46261" operator="lessThan">
      <formula>0</formula>
    </cfRule>
    <cfRule type="cellIs" dxfId="32" priority="31743" operator="lessThan">
      <formula>0</formula>
    </cfRule>
  </conditionalFormatting>
  <conditionalFormatting sqref="P1695">
    <cfRule type="expression" dxfId="30" priority="2707">
      <formula>$L1695=0</formula>
    </cfRule>
  </conditionalFormatting>
  <conditionalFormatting sqref="Q1695:S1695">
    <cfRule type="expression" dxfId="30" priority="9965">
      <formula>$L1695=0</formula>
    </cfRule>
  </conditionalFormatting>
  <conditionalFormatting sqref="R1695:S1695">
    <cfRule type="cellIs" dxfId="31" priority="46260" operator="lessThan">
      <formula>0</formula>
    </cfRule>
    <cfRule type="cellIs" dxfId="32" priority="31742" operator="lessThan">
      <formula>0</formula>
    </cfRule>
  </conditionalFormatting>
  <conditionalFormatting sqref="T1695">
    <cfRule type="expression" dxfId="30" priority="2706">
      <formula>$L1695=0</formula>
    </cfRule>
  </conditionalFormatting>
  <conditionalFormatting sqref="U1695:W1695">
    <cfRule type="expression" dxfId="30" priority="9964">
      <formula>$L1695=0</formula>
    </cfRule>
  </conditionalFormatting>
  <conditionalFormatting sqref="V1695:W1695">
    <cfRule type="cellIs" dxfId="31" priority="46259" operator="lessThan">
      <formula>0</formula>
    </cfRule>
    <cfRule type="cellIs" dxfId="32" priority="31741" operator="lessThan">
      <formula>0</formula>
    </cfRule>
  </conditionalFormatting>
  <conditionalFormatting sqref="X1695">
    <cfRule type="expression" dxfId="30" priority="2705">
      <formula>$L1695=0</formula>
    </cfRule>
  </conditionalFormatting>
  <conditionalFormatting sqref="Y1695:AA1695">
    <cfRule type="expression" dxfId="30" priority="9963">
      <formula>$L1695=0</formula>
    </cfRule>
  </conditionalFormatting>
  <conditionalFormatting sqref="Z1695:AA1695">
    <cfRule type="cellIs" dxfId="31" priority="46258" operator="lessThan">
      <formula>0</formula>
    </cfRule>
    <cfRule type="cellIs" dxfId="32" priority="31740" operator="lessThan">
      <formula>0</formula>
    </cfRule>
  </conditionalFormatting>
  <conditionalFormatting sqref="AB1695">
    <cfRule type="expression" dxfId="30" priority="2704">
      <formula>$L1695=0</formula>
    </cfRule>
  </conditionalFormatting>
  <conditionalFormatting sqref="D1696">
    <cfRule type="expression" dxfId="30" priority="17221">
      <formula>$L1696=0</formula>
    </cfRule>
  </conditionalFormatting>
  <conditionalFormatting sqref="H1696">
    <cfRule type="expression" dxfId="30" priority="17220">
      <formula>$L1696=0</formula>
    </cfRule>
  </conditionalFormatting>
  <conditionalFormatting sqref="L1696">
    <cfRule type="expression" dxfId="30" priority="17219">
      <formula>$L1696=0</formula>
    </cfRule>
  </conditionalFormatting>
  <conditionalFormatting sqref="P1696">
    <cfRule type="expression" dxfId="30" priority="17218">
      <formula>$L1696=0</formula>
    </cfRule>
  </conditionalFormatting>
  <conditionalFormatting sqref="T1696">
    <cfRule type="expression" dxfId="30" priority="17217">
      <formula>$L1696=0</formula>
    </cfRule>
  </conditionalFormatting>
  <conditionalFormatting sqref="X1696">
    <cfRule type="expression" dxfId="30" priority="17216">
      <formula>$L1696=0</formula>
    </cfRule>
  </conditionalFormatting>
  <conditionalFormatting sqref="AB1696">
    <cfRule type="expression" dxfId="30" priority="17215">
      <formula>$L1696=0</formula>
    </cfRule>
  </conditionalFormatting>
  <conditionalFormatting sqref="A1697:C1697">
    <cfRule type="expression" dxfId="30" priority="9962">
      <formula>$L1697=0</formula>
    </cfRule>
  </conditionalFormatting>
  <conditionalFormatting sqref="B1697:C1697">
    <cfRule type="cellIs" dxfId="31" priority="46257" operator="lessThan">
      <formula>0</formula>
    </cfRule>
    <cfRule type="cellIs" dxfId="32" priority="31739" operator="lessThan">
      <formula>0</formula>
    </cfRule>
  </conditionalFormatting>
  <conditionalFormatting sqref="D1697">
    <cfRule type="expression" dxfId="30" priority="2703">
      <formula>$L1697=0</formula>
    </cfRule>
  </conditionalFormatting>
  <conditionalFormatting sqref="E1697:G1697">
    <cfRule type="expression" dxfId="30" priority="9961">
      <formula>$L1697=0</formula>
    </cfRule>
  </conditionalFormatting>
  <conditionalFormatting sqref="F1697:G1697">
    <cfRule type="cellIs" dxfId="31" priority="46256" operator="lessThan">
      <formula>0</formula>
    </cfRule>
    <cfRule type="cellIs" dxfId="32" priority="31738" operator="lessThan">
      <formula>0</formula>
    </cfRule>
  </conditionalFormatting>
  <conditionalFormatting sqref="H1697">
    <cfRule type="expression" dxfId="30" priority="2702">
      <formula>$L1697=0</formula>
    </cfRule>
  </conditionalFormatting>
  <conditionalFormatting sqref="I1697:K1697">
    <cfRule type="expression" dxfId="30" priority="9960">
      <formula>$L1697=0</formula>
    </cfRule>
  </conditionalFormatting>
  <conditionalFormatting sqref="J1697:K1697">
    <cfRule type="cellIs" dxfId="31" priority="46255" operator="lessThan">
      <formula>0</formula>
    </cfRule>
    <cfRule type="cellIs" dxfId="32" priority="31737" operator="lessThan">
      <formula>0</formula>
    </cfRule>
  </conditionalFormatting>
  <conditionalFormatting sqref="L1697">
    <cfRule type="expression" dxfId="30" priority="2701">
      <formula>$L1697=0</formula>
    </cfRule>
  </conditionalFormatting>
  <conditionalFormatting sqref="M1697:O1697">
    <cfRule type="expression" dxfId="30" priority="9959">
      <formula>$L1697=0</formula>
    </cfRule>
  </conditionalFormatting>
  <conditionalFormatting sqref="N1697:O1697">
    <cfRule type="cellIs" dxfId="31" priority="46254" operator="lessThan">
      <formula>0</formula>
    </cfRule>
    <cfRule type="cellIs" dxfId="32" priority="31736" operator="lessThan">
      <formula>0</formula>
    </cfRule>
  </conditionalFormatting>
  <conditionalFormatting sqref="P1697">
    <cfRule type="expression" dxfId="30" priority="2700">
      <formula>$L1697=0</formula>
    </cfRule>
  </conditionalFormatting>
  <conditionalFormatting sqref="Q1697:S1697">
    <cfRule type="expression" dxfId="30" priority="9958">
      <formula>$L1697=0</formula>
    </cfRule>
  </conditionalFormatting>
  <conditionalFormatting sqref="R1697:S1697">
    <cfRule type="cellIs" dxfId="31" priority="46253" operator="lessThan">
      <formula>0</formula>
    </cfRule>
    <cfRule type="cellIs" dxfId="32" priority="31735" operator="lessThan">
      <formula>0</formula>
    </cfRule>
  </conditionalFormatting>
  <conditionalFormatting sqref="T1697">
    <cfRule type="expression" dxfId="30" priority="2699">
      <formula>$L1697=0</formula>
    </cfRule>
  </conditionalFormatting>
  <conditionalFormatting sqref="U1697:W1697">
    <cfRule type="expression" dxfId="30" priority="9957">
      <formula>$L1697=0</formula>
    </cfRule>
  </conditionalFormatting>
  <conditionalFormatting sqref="V1697:W1697">
    <cfRule type="cellIs" dxfId="31" priority="46252" operator="lessThan">
      <formula>0</formula>
    </cfRule>
    <cfRule type="cellIs" dxfId="32" priority="31734" operator="lessThan">
      <formula>0</formula>
    </cfRule>
  </conditionalFormatting>
  <conditionalFormatting sqref="X1697">
    <cfRule type="expression" dxfId="30" priority="2698">
      <formula>$L1697=0</formula>
    </cfRule>
  </conditionalFormatting>
  <conditionalFormatting sqref="Y1697:AA1697">
    <cfRule type="expression" dxfId="30" priority="9956">
      <formula>$L1697=0</formula>
    </cfRule>
  </conditionalFormatting>
  <conditionalFormatting sqref="Z1697:AA1697">
    <cfRule type="cellIs" dxfId="31" priority="46251" operator="lessThan">
      <formula>0</formula>
    </cfRule>
    <cfRule type="cellIs" dxfId="32" priority="31733" operator="lessThan">
      <formula>0</formula>
    </cfRule>
  </conditionalFormatting>
  <conditionalFormatting sqref="AB1697">
    <cfRule type="expression" dxfId="30" priority="2697">
      <formula>$L1697=0</formula>
    </cfRule>
  </conditionalFormatting>
  <conditionalFormatting sqref="D1698">
    <cfRule type="expression" dxfId="30" priority="17214">
      <formula>$L1698=0</formula>
    </cfRule>
  </conditionalFormatting>
  <conditionalFormatting sqref="H1698">
    <cfRule type="expression" dxfId="30" priority="17213">
      <formula>$L1698=0</formula>
    </cfRule>
  </conditionalFormatting>
  <conditionalFormatting sqref="L1698">
    <cfRule type="expression" dxfId="30" priority="17212">
      <formula>$L1698=0</formula>
    </cfRule>
  </conditionalFormatting>
  <conditionalFormatting sqref="P1698">
    <cfRule type="expression" dxfId="30" priority="17211">
      <formula>$L1698=0</formula>
    </cfRule>
  </conditionalFormatting>
  <conditionalFormatting sqref="T1698">
    <cfRule type="expression" dxfId="30" priority="17210">
      <formula>$L1698=0</formula>
    </cfRule>
  </conditionalFormatting>
  <conditionalFormatting sqref="X1698">
    <cfRule type="expression" dxfId="30" priority="17209">
      <formula>$L1698=0</formula>
    </cfRule>
  </conditionalFormatting>
  <conditionalFormatting sqref="AB1698">
    <cfRule type="expression" dxfId="30" priority="17208">
      <formula>$L1698=0</formula>
    </cfRule>
  </conditionalFormatting>
  <conditionalFormatting sqref="A1699:C1699">
    <cfRule type="expression" dxfId="30" priority="9955">
      <formula>$L1699=0</formula>
    </cfRule>
  </conditionalFormatting>
  <conditionalFormatting sqref="B1699:C1699">
    <cfRule type="cellIs" dxfId="31" priority="46250" operator="lessThan">
      <formula>0</formula>
    </cfRule>
    <cfRule type="cellIs" dxfId="32" priority="31732" operator="lessThan">
      <formula>0</formula>
    </cfRule>
  </conditionalFormatting>
  <conditionalFormatting sqref="D1699">
    <cfRule type="expression" dxfId="30" priority="2696">
      <formula>$L1699=0</formula>
    </cfRule>
  </conditionalFormatting>
  <conditionalFormatting sqref="E1699:G1699">
    <cfRule type="expression" dxfId="30" priority="9954">
      <formula>$L1699=0</formula>
    </cfRule>
  </conditionalFormatting>
  <conditionalFormatting sqref="F1699:G1699">
    <cfRule type="cellIs" dxfId="31" priority="46249" operator="lessThan">
      <formula>0</formula>
    </cfRule>
    <cfRule type="cellIs" dxfId="32" priority="31731" operator="lessThan">
      <formula>0</formula>
    </cfRule>
  </conditionalFormatting>
  <conditionalFormatting sqref="H1699">
    <cfRule type="expression" dxfId="30" priority="2695">
      <formula>$L1699=0</formula>
    </cfRule>
  </conditionalFormatting>
  <conditionalFormatting sqref="I1699:K1699">
    <cfRule type="expression" dxfId="30" priority="9953">
      <formula>$L1699=0</formula>
    </cfRule>
  </conditionalFormatting>
  <conditionalFormatting sqref="J1699:K1699">
    <cfRule type="cellIs" dxfId="31" priority="46248" operator="lessThan">
      <formula>0</formula>
    </cfRule>
    <cfRule type="cellIs" dxfId="32" priority="31730" operator="lessThan">
      <formula>0</formula>
    </cfRule>
  </conditionalFormatting>
  <conditionalFormatting sqref="L1699">
    <cfRule type="expression" dxfId="30" priority="2694">
      <formula>$L1699=0</formula>
    </cfRule>
  </conditionalFormatting>
  <conditionalFormatting sqref="M1699:O1699">
    <cfRule type="expression" dxfId="30" priority="9952">
      <formula>$L1699=0</formula>
    </cfRule>
  </conditionalFormatting>
  <conditionalFormatting sqref="N1699:O1699">
    <cfRule type="cellIs" dxfId="31" priority="46247" operator="lessThan">
      <formula>0</formula>
    </cfRule>
    <cfRule type="cellIs" dxfId="32" priority="31729" operator="lessThan">
      <formula>0</formula>
    </cfRule>
  </conditionalFormatting>
  <conditionalFormatting sqref="P1699">
    <cfRule type="expression" dxfId="30" priority="2693">
      <formula>$L1699=0</formula>
    </cfRule>
  </conditionalFormatting>
  <conditionalFormatting sqref="Q1699:S1699">
    <cfRule type="expression" dxfId="30" priority="9951">
      <formula>$L1699=0</formula>
    </cfRule>
  </conditionalFormatting>
  <conditionalFormatting sqref="R1699:S1699">
    <cfRule type="cellIs" dxfId="31" priority="46246" operator="lessThan">
      <formula>0</formula>
    </cfRule>
    <cfRule type="cellIs" dxfId="32" priority="31728" operator="lessThan">
      <formula>0</formula>
    </cfRule>
  </conditionalFormatting>
  <conditionalFormatting sqref="T1699">
    <cfRule type="expression" dxfId="30" priority="2692">
      <formula>$L1699=0</formula>
    </cfRule>
  </conditionalFormatting>
  <conditionalFormatting sqref="U1699:W1699">
    <cfRule type="expression" dxfId="30" priority="9950">
      <formula>$L1699=0</formula>
    </cfRule>
  </conditionalFormatting>
  <conditionalFormatting sqref="V1699:W1699">
    <cfRule type="cellIs" dxfId="31" priority="46245" operator="lessThan">
      <formula>0</formula>
    </cfRule>
    <cfRule type="cellIs" dxfId="32" priority="31727" operator="lessThan">
      <formula>0</formula>
    </cfRule>
  </conditionalFormatting>
  <conditionalFormatting sqref="X1699">
    <cfRule type="expression" dxfId="30" priority="2691">
      <formula>$L1699=0</formula>
    </cfRule>
  </conditionalFormatting>
  <conditionalFormatting sqref="Y1699:AA1699">
    <cfRule type="expression" dxfId="30" priority="9949">
      <formula>$L1699=0</formula>
    </cfRule>
  </conditionalFormatting>
  <conditionalFormatting sqref="Z1699:AA1699">
    <cfRule type="cellIs" dxfId="31" priority="46244" operator="lessThan">
      <formula>0</formula>
    </cfRule>
    <cfRule type="cellIs" dxfId="32" priority="31726" operator="lessThan">
      <formula>0</formula>
    </cfRule>
  </conditionalFormatting>
  <conditionalFormatting sqref="AB1699">
    <cfRule type="expression" dxfId="30" priority="2690">
      <formula>$L1699=0</formula>
    </cfRule>
  </conditionalFormatting>
  <conditionalFormatting sqref="D1700">
    <cfRule type="expression" dxfId="30" priority="17207">
      <formula>$L1700=0</formula>
    </cfRule>
  </conditionalFormatting>
  <conditionalFormatting sqref="H1700">
    <cfRule type="expression" dxfId="30" priority="17206">
      <formula>$L1700=0</formula>
    </cfRule>
  </conditionalFormatting>
  <conditionalFormatting sqref="L1700">
    <cfRule type="expression" dxfId="30" priority="17205">
      <formula>$L1700=0</formula>
    </cfRule>
  </conditionalFormatting>
  <conditionalFormatting sqref="P1700">
    <cfRule type="expression" dxfId="30" priority="17204">
      <formula>$L1700=0</formula>
    </cfRule>
  </conditionalFormatting>
  <conditionalFormatting sqref="T1700">
    <cfRule type="expression" dxfId="30" priority="17203">
      <formula>$L1700=0</formula>
    </cfRule>
  </conditionalFormatting>
  <conditionalFormatting sqref="X1700">
    <cfRule type="expression" dxfId="30" priority="17202">
      <formula>$L1700=0</formula>
    </cfRule>
  </conditionalFormatting>
  <conditionalFormatting sqref="AB1700">
    <cfRule type="expression" dxfId="30" priority="17201">
      <formula>$L1700=0</formula>
    </cfRule>
  </conditionalFormatting>
  <conditionalFormatting sqref="A1701:C1701">
    <cfRule type="expression" dxfId="30" priority="9948">
      <formula>$L1701=0</formula>
    </cfRule>
  </conditionalFormatting>
  <conditionalFormatting sqref="B1701:C1701">
    <cfRule type="cellIs" dxfId="31" priority="46243" operator="lessThan">
      <formula>0</formula>
    </cfRule>
    <cfRule type="cellIs" dxfId="32" priority="31725" operator="lessThan">
      <formula>0</formula>
    </cfRule>
  </conditionalFormatting>
  <conditionalFormatting sqref="D1701">
    <cfRule type="expression" dxfId="30" priority="2689">
      <formula>$L1701=0</formula>
    </cfRule>
  </conditionalFormatting>
  <conditionalFormatting sqref="E1701:G1701">
    <cfRule type="expression" dxfId="30" priority="9947">
      <formula>$L1701=0</formula>
    </cfRule>
  </conditionalFormatting>
  <conditionalFormatting sqref="F1701:G1701">
    <cfRule type="cellIs" dxfId="31" priority="46242" operator="lessThan">
      <formula>0</formula>
    </cfRule>
    <cfRule type="cellIs" dxfId="32" priority="31724" operator="lessThan">
      <formula>0</formula>
    </cfRule>
  </conditionalFormatting>
  <conditionalFormatting sqref="H1701">
    <cfRule type="expression" dxfId="30" priority="2688">
      <formula>$L1701=0</formula>
    </cfRule>
  </conditionalFormatting>
  <conditionalFormatting sqref="I1701:K1701">
    <cfRule type="expression" dxfId="30" priority="9946">
      <formula>$L1701=0</formula>
    </cfRule>
  </conditionalFormatting>
  <conditionalFormatting sqref="J1701:K1701">
    <cfRule type="cellIs" dxfId="31" priority="46241" operator="lessThan">
      <formula>0</formula>
    </cfRule>
    <cfRule type="cellIs" dxfId="32" priority="31723" operator="lessThan">
      <formula>0</formula>
    </cfRule>
  </conditionalFormatting>
  <conditionalFormatting sqref="L1701">
    <cfRule type="expression" dxfId="30" priority="2687">
      <formula>$L1701=0</formula>
    </cfRule>
  </conditionalFormatting>
  <conditionalFormatting sqref="M1701:O1701">
    <cfRule type="expression" dxfId="30" priority="9945">
      <formula>$L1701=0</formula>
    </cfRule>
  </conditionalFormatting>
  <conditionalFormatting sqref="N1701:O1701">
    <cfRule type="cellIs" dxfId="31" priority="46240" operator="lessThan">
      <formula>0</formula>
    </cfRule>
    <cfRule type="cellIs" dxfId="32" priority="31722" operator="lessThan">
      <formula>0</formula>
    </cfRule>
  </conditionalFormatting>
  <conditionalFormatting sqref="P1701">
    <cfRule type="expression" dxfId="30" priority="2686">
      <formula>$L1701=0</formula>
    </cfRule>
  </conditionalFormatting>
  <conditionalFormatting sqref="Q1701:S1701">
    <cfRule type="expression" dxfId="30" priority="9944">
      <formula>$L1701=0</formula>
    </cfRule>
  </conditionalFormatting>
  <conditionalFormatting sqref="R1701:S1701">
    <cfRule type="cellIs" dxfId="31" priority="46239" operator="lessThan">
      <formula>0</formula>
    </cfRule>
    <cfRule type="cellIs" dxfId="32" priority="31721" operator="lessThan">
      <formula>0</formula>
    </cfRule>
  </conditionalFormatting>
  <conditionalFormatting sqref="T1701">
    <cfRule type="expression" dxfId="30" priority="2685">
      <formula>$L1701=0</formula>
    </cfRule>
  </conditionalFormatting>
  <conditionalFormatting sqref="U1701:W1701">
    <cfRule type="expression" dxfId="30" priority="9943">
      <formula>$L1701=0</formula>
    </cfRule>
  </conditionalFormatting>
  <conditionalFormatting sqref="V1701:W1701">
    <cfRule type="cellIs" dxfId="31" priority="46238" operator="lessThan">
      <formula>0</formula>
    </cfRule>
    <cfRule type="cellIs" dxfId="32" priority="31720" operator="lessThan">
      <formula>0</formula>
    </cfRule>
  </conditionalFormatting>
  <conditionalFormatting sqref="X1701">
    <cfRule type="expression" dxfId="30" priority="2684">
      <formula>$L1701=0</formula>
    </cfRule>
  </conditionalFormatting>
  <conditionalFormatting sqref="Y1701:AA1701">
    <cfRule type="expression" dxfId="30" priority="9942">
      <formula>$L1701=0</formula>
    </cfRule>
  </conditionalFormatting>
  <conditionalFormatting sqref="Z1701:AA1701">
    <cfRule type="cellIs" dxfId="31" priority="46237" operator="lessThan">
      <formula>0</formula>
    </cfRule>
    <cfRule type="cellIs" dxfId="32" priority="31719" operator="lessThan">
      <formula>0</formula>
    </cfRule>
  </conditionalFormatting>
  <conditionalFormatting sqref="AB1701">
    <cfRule type="expression" dxfId="30" priority="2683">
      <formula>$L1701=0</formula>
    </cfRule>
  </conditionalFormatting>
  <conditionalFormatting sqref="D1702">
    <cfRule type="expression" dxfId="30" priority="17200">
      <formula>$L1702=0</formula>
    </cfRule>
  </conditionalFormatting>
  <conditionalFormatting sqref="H1702">
    <cfRule type="expression" dxfId="30" priority="17199">
      <formula>$L1702=0</formula>
    </cfRule>
  </conditionalFormatting>
  <conditionalFormatting sqref="L1702">
    <cfRule type="expression" dxfId="30" priority="17198">
      <formula>$L1702=0</formula>
    </cfRule>
  </conditionalFormatting>
  <conditionalFormatting sqref="P1702">
    <cfRule type="expression" dxfId="30" priority="17197">
      <formula>$L1702=0</formula>
    </cfRule>
  </conditionalFormatting>
  <conditionalFormatting sqref="T1702">
    <cfRule type="expression" dxfId="30" priority="17196">
      <formula>$L1702=0</formula>
    </cfRule>
  </conditionalFormatting>
  <conditionalFormatting sqref="X1702">
    <cfRule type="expression" dxfId="30" priority="17195">
      <formula>$L1702=0</formula>
    </cfRule>
  </conditionalFormatting>
  <conditionalFormatting sqref="AB1702">
    <cfRule type="expression" dxfId="30" priority="17194">
      <formula>$L1702=0</formula>
    </cfRule>
  </conditionalFormatting>
  <conditionalFormatting sqref="A1703:C1703">
    <cfRule type="expression" dxfId="30" priority="9941">
      <formula>$L1703=0</formula>
    </cfRule>
  </conditionalFormatting>
  <conditionalFormatting sqref="B1703:C1703">
    <cfRule type="cellIs" dxfId="31" priority="46236" operator="lessThan">
      <formula>0</formula>
    </cfRule>
    <cfRule type="cellIs" dxfId="32" priority="31718" operator="lessThan">
      <formula>0</formula>
    </cfRule>
  </conditionalFormatting>
  <conditionalFormatting sqref="D1703">
    <cfRule type="expression" dxfId="30" priority="2682">
      <formula>$L1703=0</formula>
    </cfRule>
  </conditionalFormatting>
  <conditionalFormatting sqref="E1703:G1703">
    <cfRule type="expression" dxfId="30" priority="9940">
      <formula>$L1703=0</formula>
    </cfRule>
  </conditionalFormatting>
  <conditionalFormatting sqref="F1703:G1703">
    <cfRule type="cellIs" dxfId="31" priority="46235" operator="lessThan">
      <formula>0</formula>
    </cfRule>
    <cfRule type="cellIs" dxfId="32" priority="31717" operator="lessThan">
      <formula>0</formula>
    </cfRule>
  </conditionalFormatting>
  <conditionalFormatting sqref="H1703">
    <cfRule type="expression" dxfId="30" priority="2681">
      <formula>$L1703=0</formula>
    </cfRule>
  </conditionalFormatting>
  <conditionalFormatting sqref="I1703:K1703">
    <cfRule type="expression" dxfId="30" priority="9939">
      <formula>$L1703=0</formula>
    </cfRule>
  </conditionalFormatting>
  <conditionalFormatting sqref="J1703:K1703">
    <cfRule type="cellIs" dxfId="31" priority="46234" operator="lessThan">
      <formula>0</formula>
    </cfRule>
    <cfRule type="cellIs" dxfId="32" priority="31716" operator="lessThan">
      <formula>0</formula>
    </cfRule>
  </conditionalFormatting>
  <conditionalFormatting sqref="L1703">
    <cfRule type="expression" dxfId="30" priority="2680">
      <formula>$L1703=0</formula>
    </cfRule>
  </conditionalFormatting>
  <conditionalFormatting sqref="M1703:O1703">
    <cfRule type="expression" dxfId="30" priority="9938">
      <formula>$L1703=0</formula>
    </cfRule>
  </conditionalFormatting>
  <conditionalFormatting sqref="N1703:O1703">
    <cfRule type="cellIs" dxfId="31" priority="46233" operator="lessThan">
      <formula>0</formula>
    </cfRule>
    <cfRule type="cellIs" dxfId="32" priority="31715" operator="lessThan">
      <formula>0</formula>
    </cfRule>
  </conditionalFormatting>
  <conditionalFormatting sqref="P1703">
    <cfRule type="expression" dxfId="30" priority="2679">
      <formula>$L1703=0</formula>
    </cfRule>
  </conditionalFormatting>
  <conditionalFormatting sqref="Q1703:S1703">
    <cfRule type="expression" dxfId="30" priority="9937">
      <formula>$L1703=0</formula>
    </cfRule>
  </conditionalFormatting>
  <conditionalFormatting sqref="R1703:S1703">
    <cfRule type="cellIs" dxfId="31" priority="46232" operator="lessThan">
      <formula>0</formula>
    </cfRule>
    <cfRule type="cellIs" dxfId="32" priority="31714" operator="lessThan">
      <formula>0</formula>
    </cfRule>
  </conditionalFormatting>
  <conditionalFormatting sqref="T1703">
    <cfRule type="expression" dxfId="30" priority="2678">
      <formula>$L1703=0</formula>
    </cfRule>
  </conditionalFormatting>
  <conditionalFormatting sqref="U1703:W1703">
    <cfRule type="expression" dxfId="30" priority="9936">
      <formula>$L1703=0</formula>
    </cfRule>
  </conditionalFormatting>
  <conditionalFormatting sqref="V1703:W1703">
    <cfRule type="cellIs" dxfId="31" priority="46231" operator="lessThan">
      <formula>0</formula>
    </cfRule>
    <cfRule type="cellIs" dxfId="32" priority="31713" operator="lessThan">
      <formula>0</formula>
    </cfRule>
  </conditionalFormatting>
  <conditionalFormatting sqref="X1703">
    <cfRule type="expression" dxfId="30" priority="2677">
      <formula>$L1703=0</formula>
    </cfRule>
  </conditionalFormatting>
  <conditionalFormatting sqref="Y1703:AA1703">
    <cfRule type="expression" dxfId="30" priority="9935">
      <formula>$L1703=0</formula>
    </cfRule>
  </conditionalFormatting>
  <conditionalFormatting sqref="Z1703:AA1703">
    <cfRule type="cellIs" dxfId="31" priority="46230" operator="lessThan">
      <formula>0</formula>
    </cfRule>
    <cfRule type="cellIs" dxfId="32" priority="31712" operator="lessThan">
      <formula>0</formula>
    </cfRule>
  </conditionalFormatting>
  <conditionalFormatting sqref="AB1703">
    <cfRule type="expression" dxfId="30" priority="2676">
      <formula>$L1703=0</formula>
    </cfRule>
  </conditionalFormatting>
  <conditionalFormatting sqref="D1704">
    <cfRule type="expression" dxfId="30" priority="17193">
      <formula>$L1704=0</formula>
    </cfRule>
  </conditionalFormatting>
  <conditionalFormatting sqref="H1704">
    <cfRule type="expression" dxfId="30" priority="17192">
      <formula>$L1704=0</formula>
    </cfRule>
  </conditionalFormatting>
  <conditionalFormatting sqref="L1704">
    <cfRule type="expression" dxfId="30" priority="17191">
      <formula>$L1704=0</formula>
    </cfRule>
  </conditionalFormatting>
  <conditionalFormatting sqref="P1704">
    <cfRule type="expression" dxfId="30" priority="17190">
      <formula>$L1704=0</formula>
    </cfRule>
  </conditionalFormatting>
  <conditionalFormatting sqref="T1704">
    <cfRule type="expression" dxfId="30" priority="17189">
      <formula>$L1704=0</formula>
    </cfRule>
  </conditionalFormatting>
  <conditionalFormatting sqref="X1704">
    <cfRule type="expression" dxfId="30" priority="17188">
      <formula>$L1704=0</formula>
    </cfRule>
  </conditionalFormatting>
  <conditionalFormatting sqref="AB1704">
    <cfRule type="expression" dxfId="30" priority="17187">
      <formula>$L1704=0</formula>
    </cfRule>
  </conditionalFormatting>
  <conditionalFormatting sqref="A1705:C1705">
    <cfRule type="expression" dxfId="30" priority="9934">
      <formula>$L1705=0</formula>
    </cfRule>
  </conditionalFormatting>
  <conditionalFormatting sqref="B1705:C1705">
    <cfRule type="cellIs" dxfId="31" priority="46229" operator="lessThan">
      <formula>0</formula>
    </cfRule>
    <cfRule type="cellIs" dxfId="32" priority="31711" operator="lessThan">
      <formula>0</formula>
    </cfRule>
  </conditionalFormatting>
  <conditionalFormatting sqref="D1705">
    <cfRule type="expression" dxfId="30" priority="2675">
      <formula>$L1705=0</formula>
    </cfRule>
  </conditionalFormatting>
  <conditionalFormatting sqref="E1705:G1705">
    <cfRule type="expression" dxfId="30" priority="9933">
      <formula>$L1705=0</formula>
    </cfRule>
  </conditionalFormatting>
  <conditionalFormatting sqref="F1705:G1705">
    <cfRule type="cellIs" dxfId="31" priority="46228" operator="lessThan">
      <formula>0</formula>
    </cfRule>
    <cfRule type="cellIs" dxfId="32" priority="31710" operator="lessThan">
      <formula>0</formula>
    </cfRule>
  </conditionalFormatting>
  <conditionalFormatting sqref="H1705">
    <cfRule type="expression" dxfId="30" priority="2674">
      <formula>$L1705=0</formula>
    </cfRule>
  </conditionalFormatting>
  <conditionalFormatting sqref="I1705:K1705">
    <cfRule type="expression" dxfId="30" priority="9932">
      <formula>$L1705=0</formula>
    </cfRule>
  </conditionalFormatting>
  <conditionalFormatting sqref="J1705:K1705">
    <cfRule type="cellIs" dxfId="31" priority="46227" operator="lessThan">
      <formula>0</formula>
    </cfRule>
    <cfRule type="cellIs" dxfId="32" priority="31709" operator="lessThan">
      <formula>0</formula>
    </cfRule>
  </conditionalFormatting>
  <conditionalFormatting sqref="L1705">
    <cfRule type="expression" dxfId="30" priority="2673">
      <formula>$L1705=0</formula>
    </cfRule>
  </conditionalFormatting>
  <conditionalFormatting sqref="M1705:O1705">
    <cfRule type="expression" dxfId="30" priority="9931">
      <formula>$L1705=0</formula>
    </cfRule>
  </conditionalFormatting>
  <conditionalFormatting sqref="N1705:O1705">
    <cfRule type="cellIs" dxfId="31" priority="46226" operator="lessThan">
      <formula>0</formula>
    </cfRule>
    <cfRule type="cellIs" dxfId="32" priority="31708" operator="lessThan">
      <formula>0</formula>
    </cfRule>
  </conditionalFormatting>
  <conditionalFormatting sqref="P1705">
    <cfRule type="expression" dxfId="30" priority="2672">
      <formula>$L1705=0</formula>
    </cfRule>
  </conditionalFormatting>
  <conditionalFormatting sqref="Q1705:S1705">
    <cfRule type="expression" dxfId="30" priority="9930">
      <formula>$L1705=0</formula>
    </cfRule>
  </conditionalFormatting>
  <conditionalFormatting sqref="R1705:S1705">
    <cfRule type="cellIs" dxfId="31" priority="46225" operator="lessThan">
      <formula>0</formula>
    </cfRule>
    <cfRule type="cellIs" dxfId="32" priority="31707" operator="lessThan">
      <formula>0</formula>
    </cfRule>
  </conditionalFormatting>
  <conditionalFormatting sqref="T1705">
    <cfRule type="expression" dxfId="30" priority="2671">
      <formula>$L1705=0</formula>
    </cfRule>
  </conditionalFormatting>
  <conditionalFormatting sqref="U1705:W1705">
    <cfRule type="expression" dxfId="30" priority="9929">
      <formula>$L1705=0</formula>
    </cfRule>
  </conditionalFormatting>
  <conditionalFormatting sqref="V1705:W1705">
    <cfRule type="cellIs" dxfId="31" priority="46224" operator="lessThan">
      <formula>0</formula>
    </cfRule>
    <cfRule type="cellIs" dxfId="32" priority="31706" operator="lessThan">
      <formula>0</formula>
    </cfRule>
  </conditionalFormatting>
  <conditionalFormatting sqref="X1705">
    <cfRule type="expression" dxfId="30" priority="2670">
      <formula>$L1705=0</formula>
    </cfRule>
  </conditionalFormatting>
  <conditionalFormatting sqref="Y1705:AA1705">
    <cfRule type="expression" dxfId="30" priority="9928">
      <formula>$L1705=0</formula>
    </cfRule>
  </conditionalFormatting>
  <conditionalFormatting sqref="Z1705:AA1705">
    <cfRule type="cellIs" dxfId="31" priority="46223" operator="lessThan">
      <formula>0</formula>
    </cfRule>
    <cfRule type="cellIs" dxfId="32" priority="31705" operator="lessThan">
      <formula>0</formula>
    </cfRule>
  </conditionalFormatting>
  <conditionalFormatting sqref="AB1705">
    <cfRule type="expression" dxfId="30" priority="2669">
      <formula>$L1705=0</formula>
    </cfRule>
  </conditionalFormatting>
  <conditionalFormatting sqref="D1706">
    <cfRule type="expression" dxfId="30" priority="17186">
      <formula>$L1706=0</formula>
    </cfRule>
  </conditionalFormatting>
  <conditionalFormatting sqref="H1706">
    <cfRule type="expression" dxfId="30" priority="17185">
      <formula>$L1706=0</formula>
    </cfRule>
  </conditionalFormatting>
  <conditionalFormatting sqref="L1706">
    <cfRule type="expression" dxfId="30" priority="17184">
      <formula>$L1706=0</formula>
    </cfRule>
  </conditionalFormatting>
  <conditionalFormatting sqref="P1706">
    <cfRule type="expression" dxfId="30" priority="17183">
      <formula>$L1706=0</formula>
    </cfRule>
  </conditionalFormatting>
  <conditionalFormatting sqref="T1706">
    <cfRule type="expression" dxfId="30" priority="17182">
      <formula>$L1706=0</formula>
    </cfRule>
  </conditionalFormatting>
  <conditionalFormatting sqref="X1706">
    <cfRule type="expression" dxfId="30" priority="17181">
      <formula>$L1706=0</formula>
    </cfRule>
  </conditionalFormatting>
  <conditionalFormatting sqref="AB1706">
    <cfRule type="expression" dxfId="30" priority="17180">
      <formula>$L1706=0</formula>
    </cfRule>
  </conditionalFormatting>
  <conditionalFormatting sqref="A1707:C1707">
    <cfRule type="expression" dxfId="30" priority="9927">
      <formula>$L1707=0</formula>
    </cfRule>
  </conditionalFormatting>
  <conditionalFormatting sqref="B1707:C1707">
    <cfRule type="cellIs" dxfId="31" priority="46222" operator="lessThan">
      <formula>0</formula>
    </cfRule>
    <cfRule type="cellIs" dxfId="32" priority="31704" operator="lessThan">
      <formula>0</formula>
    </cfRule>
  </conditionalFormatting>
  <conditionalFormatting sqref="D1707">
    <cfRule type="expression" dxfId="30" priority="2668">
      <formula>$L1707=0</formula>
    </cfRule>
  </conditionalFormatting>
  <conditionalFormatting sqref="E1707:G1707">
    <cfRule type="expression" dxfId="30" priority="9926">
      <formula>$L1707=0</formula>
    </cfRule>
  </conditionalFormatting>
  <conditionalFormatting sqref="F1707:G1707">
    <cfRule type="cellIs" dxfId="31" priority="46221" operator="lessThan">
      <formula>0</formula>
    </cfRule>
    <cfRule type="cellIs" dxfId="32" priority="31703" operator="lessThan">
      <formula>0</formula>
    </cfRule>
  </conditionalFormatting>
  <conditionalFormatting sqref="H1707">
    <cfRule type="expression" dxfId="30" priority="2667">
      <formula>$L1707=0</formula>
    </cfRule>
  </conditionalFormatting>
  <conditionalFormatting sqref="I1707:K1707">
    <cfRule type="expression" dxfId="30" priority="9925">
      <formula>$L1707=0</formula>
    </cfRule>
  </conditionalFormatting>
  <conditionalFormatting sqref="J1707:K1707">
    <cfRule type="cellIs" dxfId="31" priority="46220" operator="lessThan">
      <formula>0</formula>
    </cfRule>
    <cfRule type="cellIs" dxfId="32" priority="31702" operator="lessThan">
      <formula>0</formula>
    </cfRule>
  </conditionalFormatting>
  <conditionalFormatting sqref="L1707">
    <cfRule type="expression" dxfId="30" priority="2666">
      <formula>$L1707=0</formula>
    </cfRule>
  </conditionalFormatting>
  <conditionalFormatting sqref="M1707:O1707">
    <cfRule type="expression" dxfId="30" priority="9924">
      <formula>$L1707=0</formula>
    </cfRule>
  </conditionalFormatting>
  <conditionalFormatting sqref="N1707:O1707">
    <cfRule type="cellIs" dxfId="31" priority="46219" operator="lessThan">
      <formula>0</formula>
    </cfRule>
    <cfRule type="cellIs" dxfId="32" priority="31701" operator="lessThan">
      <formula>0</formula>
    </cfRule>
  </conditionalFormatting>
  <conditionalFormatting sqref="P1707">
    <cfRule type="expression" dxfId="30" priority="2665">
      <formula>$L1707=0</formula>
    </cfRule>
  </conditionalFormatting>
  <conditionalFormatting sqref="Q1707:S1707">
    <cfRule type="expression" dxfId="30" priority="9923">
      <formula>$L1707=0</formula>
    </cfRule>
  </conditionalFormatting>
  <conditionalFormatting sqref="R1707:S1707">
    <cfRule type="cellIs" dxfId="31" priority="46218" operator="lessThan">
      <formula>0</formula>
    </cfRule>
    <cfRule type="cellIs" dxfId="32" priority="31700" operator="lessThan">
      <formula>0</formula>
    </cfRule>
  </conditionalFormatting>
  <conditionalFormatting sqref="T1707">
    <cfRule type="expression" dxfId="30" priority="2664">
      <formula>$L1707=0</formula>
    </cfRule>
  </conditionalFormatting>
  <conditionalFormatting sqref="U1707:W1707">
    <cfRule type="expression" dxfId="30" priority="9922">
      <formula>$L1707=0</formula>
    </cfRule>
  </conditionalFormatting>
  <conditionalFormatting sqref="V1707:W1707">
    <cfRule type="cellIs" dxfId="31" priority="46217" operator="lessThan">
      <formula>0</formula>
    </cfRule>
    <cfRule type="cellIs" dxfId="32" priority="31699" operator="lessThan">
      <formula>0</formula>
    </cfRule>
  </conditionalFormatting>
  <conditionalFormatting sqref="X1707">
    <cfRule type="expression" dxfId="30" priority="2663">
      <formula>$L1707=0</formula>
    </cfRule>
  </conditionalFormatting>
  <conditionalFormatting sqref="Y1707:AA1707">
    <cfRule type="expression" dxfId="30" priority="9921">
      <formula>$L1707=0</formula>
    </cfRule>
  </conditionalFormatting>
  <conditionalFormatting sqref="Z1707:AA1707">
    <cfRule type="cellIs" dxfId="31" priority="46216" operator="lessThan">
      <formula>0</formula>
    </cfRule>
    <cfRule type="cellIs" dxfId="32" priority="31698" operator="lessThan">
      <formula>0</formula>
    </cfRule>
  </conditionalFormatting>
  <conditionalFormatting sqref="AB1707">
    <cfRule type="expression" dxfId="30" priority="2662">
      <formula>$L1707=0</formula>
    </cfRule>
  </conditionalFormatting>
  <conditionalFormatting sqref="D1708">
    <cfRule type="expression" dxfId="30" priority="17179">
      <formula>$L1708=0</formula>
    </cfRule>
  </conditionalFormatting>
  <conditionalFormatting sqref="H1708">
    <cfRule type="expression" dxfId="30" priority="17178">
      <formula>$L1708=0</formula>
    </cfRule>
  </conditionalFormatting>
  <conditionalFormatting sqref="L1708">
    <cfRule type="expression" dxfId="30" priority="17177">
      <formula>$L1708=0</formula>
    </cfRule>
  </conditionalFormatting>
  <conditionalFormatting sqref="P1708">
    <cfRule type="expression" dxfId="30" priority="17176">
      <formula>$L1708=0</formula>
    </cfRule>
  </conditionalFormatting>
  <conditionalFormatting sqref="T1708">
    <cfRule type="expression" dxfId="30" priority="17175">
      <formula>$L1708=0</formula>
    </cfRule>
  </conditionalFormatting>
  <conditionalFormatting sqref="X1708">
    <cfRule type="expression" dxfId="30" priority="17174">
      <formula>$L1708=0</formula>
    </cfRule>
  </conditionalFormatting>
  <conditionalFormatting sqref="AB1708">
    <cfRule type="expression" dxfId="30" priority="17173">
      <formula>$L1708=0</formula>
    </cfRule>
  </conditionalFormatting>
  <conditionalFormatting sqref="A1709:C1709">
    <cfRule type="expression" dxfId="30" priority="9920">
      <formula>$L1709=0</formula>
    </cfRule>
  </conditionalFormatting>
  <conditionalFormatting sqref="B1709:C1709">
    <cfRule type="cellIs" dxfId="31" priority="46215" operator="lessThan">
      <formula>0</formula>
    </cfRule>
    <cfRule type="cellIs" dxfId="32" priority="31697" operator="lessThan">
      <formula>0</formula>
    </cfRule>
  </conditionalFormatting>
  <conditionalFormatting sqref="D1709">
    <cfRule type="expression" dxfId="30" priority="2661">
      <formula>$L1709=0</formula>
    </cfRule>
  </conditionalFormatting>
  <conditionalFormatting sqref="E1709:G1709">
    <cfRule type="expression" dxfId="30" priority="9919">
      <formula>$L1709=0</formula>
    </cfRule>
  </conditionalFormatting>
  <conditionalFormatting sqref="F1709:G1709">
    <cfRule type="cellIs" dxfId="31" priority="46214" operator="lessThan">
      <formula>0</formula>
    </cfRule>
    <cfRule type="cellIs" dxfId="32" priority="31696" operator="lessThan">
      <formula>0</formula>
    </cfRule>
  </conditionalFormatting>
  <conditionalFormatting sqref="H1709">
    <cfRule type="expression" dxfId="30" priority="2660">
      <formula>$L1709=0</formula>
    </cfRule>
  </conditionalFormatting>
  <conditionalFormatting sqref="I1709:K1709">
    <cfRule type="expression" dxfId="30" priority="9918">
      <formula>$L1709=0</formula>
    </cfRule>
  </conditionalFormatting>
  <conditionalFormatting sqref="J1709:K1709">
    <cfRule type="cellIs" dxfId="31" priority="46213" operator="lessThan">
      <formula>0</formula>
    </cfRule>
    <cfRule type="cellIs" dxfId="32" priority="31695" operator="lessThan">
      <formula>0</formula>
    </cfRule>
  </conditionalFormatting>
  <conditionalFormatting sqref="L1709">
    <cfRule type="expression" dxfId="30" priority="2659">
      <formula>$L1709=0</formula>
    </cfRule>
  </conditionalFormatting>
  <conditionalFormatting sqref="M1709:O1709">
    <cfRule type="expression" dxfId="30" priority="9917">
      <formula>$L1709=0</formula>
    </cfRule>
  </conditionalFormatting>
  <conditionalFormatting sqref="N1709:O1709">
    <cfRule type="cellIs" dxfId="31" priority="46212" operator="lessThan">
      <formula>0</formula>
    </cfRule>
    <cfRule type="cellIs" dxfId="32" priority="31694" operator="lessThan">
      <formula>0</formula>
    </cfRule>
  </conditionalFormatting>
  <conditionalFormatting sqref="P1709">
    <cfRule type="expression" dxfId="30" priority="2658">
      <formula>$L1709=0</formula>
    </cfRule>
  </conditionalFormatting>
  <conditionalFormatting sqref="Q1709:S1709">
    <cfRule type="expression" dxfId="30" priority="9916">
      <formula>$L1709=0</formula>
    </cfRule>
  </conditionalFormatting>
  <conditionalFormatting sqref="R1709:S1709">
    <cfRule type="cellIs" dxfId="31" priority="46211" operator="lessThan">
      <formula>0</formula>
    </cfRule>
    <cfRule type="cellIs" dxfId="32" priority="31693" operator="lessThan">
      <formula>0</formula>
    </cfRule>
  </conditionalFormatting>
  <conditionalFormatting sqref="T1709">
    <cfRule type="expression" dxfId="30" priority="2657">
      <formula>$L1709=0</formula>
    </cfRule>
  </conditionalFormatting>
  <conditionalFormatting sqref="U1709:W1709">
    <cfRule type="expression" dxfId="30" priority="9915">
      <formula>$L1709=0</formula>
    </cfRule>
  </conditionalFormatting>
  <conditionalFormatting sqref="V1709:W1709">
    <cfRule type="cellIs" dxfId="31" priority="46210" operator="lessThan">
      <formula>0</formula>
    </cfRule>
    <cfRule type="cellIs" dxfId="32" priority="31692" operator="lessThan">
      <formula>0</formula>
    </cfRule>
  </conditionalFormatting>
  <conditionalFormatting sqref="X1709">
    <cfRule type="expression" dxfId="30" priority="2656">
      <formula>$L1709=0</formula>
    </cfRule>
  </conditionalFormatting>
  <conditionalFormatting sqref="Y1709:AA1709">
    <cfRule type="expression" dxfId="30" priority="9914">
      <formula>$L1709=0</formula>
    </cfRule>
  </conditionalFormatting>
  <conditionalFormatting sqref="Z1709:AA1709">
    <cfRule type="cellIs" dxfId="31" priority="46209" operator="lessThan">
      <formula>0</formula>
    </cfRule>
    <cfRule type="cellIs" dxfId="32" priority="31691" operator="lessThan">
      <formula>0</formula>
    </cfRule>
  </conditionalFormatting>
  <conditionalFormatting sqref="AB1709">
    <cfRule type="expression" dxfId="30" priority="2655">
      <formula>$L1709=0</formula>
    </cfRule>
  </conditionalFormatting>
  <conditionalFormatting sqref="D1710">
    <cfRule type="expression" dxfId="30" priority="17172">
      <formula>$L1710=0</formula>
    </cfRule>
  </conditionalFormatting>
  <conditionalFormatting sqref="H1710">
    <cfRule type="expression" dxfId="30" priority="17171">
      <formula>$L1710=0</formula>
    </cfRule>
  </conditionalFormatting>
  <conditionalFormatting sqref="L1710">
    <cfRule type="expression" dxfId="30" priority="17170">
      <formula>$L1710=0</formula>
    </cfRule>
  </conditionalFormatting>
  <conditionalFormatting sqref="P1710">
    <cfRule type="expression" dxfId="30" priority="17169">
      <formula>$L1710=0</formula>
    </cfRule>
  </conditionalFormatting>
  <conditionalFormatting sqref="T1710">
    <cfRule type="expression" dxfId="30" priority="17168">
      <formula>$L1710=0</formula>
    </cfRule>
  </conditionalFormatting>
  <conditionalFormatting sqref="X1710">
    <cfRule type="expression" dxfId="30" priority="17167">
      <formula>$L1710=0</formula>
    </cfRule>
  </conditionalFormatting>
  <conditionalFormatting sqref="AB1710">
    <cfRule type="expression" dxfId="30" priority="17166">
      <formula>$L1710=0</formula>
    </cfRule>
  </conditionalFormatting>
  <conditionalFormatting sqref="A1711:C1711">
    <cfRule type="expression" dxfId="30" priority="9913">
      <formula>$L1711=0</formula>
    </cfRule>
  </conditionalFormatting>
  <conditionalFormatting sqref="B1711:C1711">
    <cfRule type="cellIs" dxfId="31" priority="46208" operator="lessThan">
      <formula>0</formula>
    </cfRule>
    <cfRule type="cellIs" dxfId="32" priority="31690" operator="lessThan">
      <formula>0</formula>
    </cfRule>
  </conditionalFormatting>
  <conditionalFormatting sqref="D1711">
    <cfRule type="expression" dxfId="30" priority="2654">
      <formula>$L1711=0</formula>
    </cfRule>
  </conditionalFormatting>
  <conditionalFormatting sqref="E1711:G1711">
    <cfRule type="expression" dxfId="30" priority="9912">
      <formula>$L1711=0</formula>
    </cfRule>
  </conditionalFormatting>
  <conditionalFormatting sqref="F1711:G1711">
    <cfRule type="cellIs" dxfId="31" priority="46207" operator="lessThan">
      <formula>0</formula>
    </cfRule>
    <cfRule type="cellIs" dxfId="32" priority="31689" operator="lessThan">
      <formula>0</formula>
    </cfRule>
  </conditionalFormatting>
  <conditionalFormatting sqref="H1711">
    <cfRule type="expression" dxfId="30" priority="2653">
      <formula>$L1711=0</formula>
    </cfRule>
  </conditionalFormatting>
  <conditionalFormatting sqref="I1711:K1711">
    <cfRule type="expression" dxfId="30" priority="9911">
      <formula>$L1711=0</formula>
    </cfRule>
  </conditionalFormatting>
  <conditionalFormatting sqref="J1711:K1711">
    <cfRule type="cellIs" dxfId="31" priority="46206" operator="lessThan">
      <formula>0</formula>
    </cfRule>
    <cfRule type="cellIs" dxfId="32" priority="31688" operator="lessThan">
      <formula>0</formula>
    </cfRule>
  </conditionalFormatting>
  <conditionalFormatting sqref="L1711">
    <cfRule type="expression" dxfId="30" priority="2652">
      <formula>$L1711=0</formula>
    </cfRule>
  </conditionalFormatting>
  <conditionalFormatting sqref="M1711:O1711">
    <cfRule type="expression" dxfId="30" priority="9910">
      <formula>$L1711=0</formula>
    </cfRule>
  </conditionalFormatting>
  <conditionalFormatting sqref="N1711:O1711">
    <cfRule type="cellIs" dxfId="31" priority="46205" operator="lessThan">
      <formula>0</formula>
    </cfRule>
    <cfRule type="cellIs" dxfId="32" priority="31687" operator="lessThan">
      <formula>0</formula>
    </cfRule>
  </conditionalFormatting>
  <conditionalFormatting sqref="P1711">
    <cfRule type="expression" dxfId="30" priority="2651">
      <formula>$L1711=0</formula>
    </cfRule>
  </conditionalFormatting>
  <conditionalFormatting sqref="Q1711:S1711">
    <cfRule type="expression" dxfId="30" priority="9909">
      <formula>$L1711=0</formula>
    </cfRule>
  </conditionalFormatting>
  <conditionalFormatting sqref="R1711:S1711">
    <cfRule type="cellIs" dxfId="31" priority="46204" operator="lessThan">
      <formula>0</formula>
    </cfRule>
    <cfRule type="cellIs" dxfId="32" priority="31686" operator="lessThan">
      <formula>0</formula>
    </cfRule>
  </conditionalFormatting>
  <conditionalFormatting sqref="T1711">
    <cfRule type="expression" dxfId="30" priority="2650">
      <formula>$L1711=0</formula>
    </cfRule>
  </conditionalFormatting>
  <conditionalFormatting sqref="U1711:W1711">
    <cfRule type="expression" dxfId="30" priority="9908">
      <formula>$L1711=0</formula>
    </cfRule>
  </conditionalFormatting>
  <conditionalFormatting sqref="V1711:W1711">
    <cfRule type="cellIs" dxfId="31" priority="46203" operator="lessThan">
      <formula>0</formula>
    </cfRule>
    <cfRule type="cellIs" dxfId="32" priority="31685" operator="lessThan">
      <formula>0</formula>
    </cfRule>
  </conditionalFormatting>
  <conditionalFormatting sqref="X1711">
    <cfRule type="expression" dxfId="30" priority="2649">
      <formula>$L1711=0</formula>
    </cfRule>
  </conditionalFormatting>
  <conditionalFormatting sqref="Y1711:AA1711">
    <cfRule type="expression" dxfId="30" priority="9907">
      <formula>$L1711=0</formula>
    </cfRule>
  </conditionalFormatting>
  <conditionalFormatting sqref="Z1711:AA1711">
    <cfRule type="cellIs" dxfId="31" priority="46202" operator="lessThan">
      <formula>0</formula>
    </cfRule>
    <cfRule type="cellIs" dxfId="32" priority="31684" operator="lessThan">
      <formula>0</formula>
    </cfRule>
  </conditionalFormatting>
  <conditionalFormatting sqref="AB1711">
    <cfRule type="expression" dxfId="30" priority="2648">
      <formula>$L1711=0</formula>
    </cfRule>
  </conditionalFormatting>
  <conditionalFormatting sqref="D1712">
    <cfRule type="expression" dxfId="30" priority="17165">
      <formula>$L1712=0</formula>
    </cfRule>
  </conditionalFormatting>
  <conditionalFormatting sqref="H1712">
    <cfRule type="expression" dxfId="30" priority="17164">
      <formula>$L1712=0</formula>
    </cfRule>
  </conditionalFormatting>
  <conditionalFormatting sqref="L1712">
    <cfRule type="expression" dxfId="30" priority="17163">
      <formula>$L1712=0</formula>
    </cfRule>
  </conditionalFormatting>
  <conditionalFormatting sqref="P1712">
    <cfRule type="expression" dxfId="30" priority="17162">
      <formula>$L1712=0</formula>
    </cfRule>
  </conditionalFormatting>
  <conditionalFormatting sqref="T1712">
    <cfRule type="expression" dxfId="30" priority="17161">
      <formula>$L1712=0</formula>
    </cfRule>
  </conditionalFormatting>
  <conditionalFormatting sqref="X1712">
    <cfRule type="expression" dxfId="30" priority="17160">
      <formula>$L1712=0</formula>
    </cfRule>
  </conditionalFormatting>
  <conditionalFormatting sqref="AB1712">
    <cfRule type="expression" dxfId="30" priority="17159">
      <formula>$L1712=0</formula>
    </cfRule>
  </conditionalFormatting>
  <conditionalFormatting sqref="A1713:C1713">
    <cfRule type="expression" dxfId="30" priority="9906">
      <formula>$L1713=0</formula>
    </cfRule>
  </conditionalFormatting>
  <conditionalFormatting sqref="B1713:C1713">
    <cfRule type="cellIs" dxfId="31" priority="46201" operator="lessThan">
      <formula>0</formula>
    </cfRule>
    <cfRule type="cellIs" dxfId="32" priority="31683" operator="lessThan">
      <formula>0</formula>
    </cfRule>
  </conditionalFormatting>
  <conditionalFormatting sqref="D1713">
    <cfRule type="expression" dxfId="30" priority="2647">
      <formula>$L1713=0</formula>
    </cfRule>
  </conditionalFormatting>
  <conditionalFormatting sqref="E1713:G1713">
    <cfRule type="expression" dxfId="30" priority="9905">
      <formula>$L1713=0</formula>
    </cfRule>
  </conditionalFormatting>
  <conditionalFormatting sqref="F1713:G1713">
    <cfRule type="cellIs" dxfId="31" priority="46200" operator="lessThan">
      <formula>0</formula>
    </cfRule>
    <cfRule type="cellIs" dxfId="32" priority="31682" operator="lessThan">
      <formula>0</formula>
    </cfRule>
  </conditionalFormatting>
  <conditionalFormatting sqref="H1713">
    <cfRule type="expression" dxfId="30" priority="2646">
      <formula>$L1713=0</formula>
    </cfRule>
  </conditionalFormatting>
  <conditionalFormatting sqref="I1713:K1713">
    <cfRule type="expression" dxfId="30" priority="9904">
      <formula>$L1713=0</formula>
    </cfRule>
  </conditionalFormatting>
  <conditionalFormatting sqref="J1713:K1713">
    <cfRule type="cellIs" dxfId="31" priority="46199" operator="lessThan">
      <formula>0</formula>
    </cfRule>
    <cfRule type="cellIs" dxfId="32" priority="31681" operator="lessThan">
      <formula>0</formula>
    </cfRule>
  </conditionalFormatting>
  <conditionalFormatting sqref="L1713">
    <cfRule type="expression" dxfId="30" priority="2645">
      <formula>$L1713=0</formula>
    </cfRule>
  </conditionalFormatting>
  <conditionalFormatting sqref="M1713:O1713">
    <cfRule type="expression" dxfId="30" priority="9903">
      <formula>$L1713=0</formula>
    </cfRule>
  </conditionalFormatting>
  <conditionalFormatting sqref="N1713:O1713">
    <cfRule type="cellIs" dxfId="31" priority="46198" operator="lessThan">
      <formula>0</formula>
    </cfRule>
    <cfRule type="cellIs" dxfId="32" priority="31680" operator="lessThan">
      <formula>0</formula>
    </cfRule>
  </conditionalFormatting>
  <conditionalFormatting sqref="P1713">
    <cfRule type="expression" dxfId="30" priority="2644">
      <formula>$L1713=0</formula>
    </cfRule>
  </conditionalFormatting>
  <conditionalFormatting sqref="Q1713:S1713">
    <cfRule type="expression" dxfId="30" priority="9902">
      <formula>$L1713=0</formula>
    </cfRule>
  </conditionalFormatting>
  <conditionalFormatting sqref="R1713:S1713">
    <cfRule type="cellIs" dxfId="31" priority="46197" operator="lessThan">
      <formula>0</formula>
    </cfRule>
    <cfRule type="cellIs" dxfId="32" priority="31679" operator="lessThan">
      <formula>0</formula>
    </cfRule>
  </conditionalFormatting>
  <conditionalFormatting sqref="T1713">
    <cfRule type="expression" dxfId="30" priority="2643">
      <formula>$L1713=0</formula>
    </cfRule>
  </conditionalFormatting>
  <conditionalFormatting sqref="U1713:W1713">
    <cfRule type="expression" dxfId="30" priority="9901">
      <formula>$L1713=0</formula>
    </cfRule>
  </conditionalFormatting>
  <conditionalFormatting sqref="V1713:W1713">
    <cfRule type="cellIs" dxfId="31" priority="46196" operator="lessThan">
      <formula>0</formula>
    </cfRule>
    <cfRule type="cellIs" dxfId="32" priority="31678" operator="lessThan">
      <formula>0</formula>
    </cfRule>
  </conditionalFormatting>
  <conditionalFormatting sqref="X1713">
    <cfRule type="expression" dxfId="30" priority="2642">
      <formula>$L1713=0</formula>
    </cfRule>
  </conditionalFormatting>
  <conditionalFormatting sqref="Y1713:AA1713">
    <cfRule type="expression" dxfId="30" priority="9900">
      <formula>$L1713=0</formula>
    </cfRule>
  </conditionalFormatting>
  <conditionalFormatting sqref="Z1713:AA1713">
    <cfRule type="cellIs" dxfId="31" priority="46195" operator="lessThan">
      <formula>0</formula>
    </cfRule>
    <cfRule type="cellIs" dxfId="32" priority="31677" operator="lessThan">
      <formula>0</formula>
    </cfRule>
  </conditionalFormatting>
  <conditionalFormatting sqref="AB1713">
    <cfRule type="expression" dxfId="30" priority="2641">
      <formula>$L1713=0</formula>
    </cfRule>
  </conditionalFormatting>
  <conditionalFormatting sqref="D1714">
    <cfRule type="expression" dxfId="30" priority="17158">
      <formula>$L1714=0</formula>
    </cfRule>
  </conditionalFormatting>
  <conditionalFormatting sqref="H1714">
    <cfRule type="expression" dxfId="30" priority="17157">
      <formula>$L1714=0</formula>
    </cfRule>
  </conditionalFormatting>
  <conditionalFormatting sqref="L1714">
    <cfRule type="expression" dxfId="30" priority="17156">
      <formula>$L1714=0</formula>
    </cfRule>
  </conditionalFormatting>
  <conditionalFormatting sqref="P1714">
    <cfRule type="expression" dxfId="30" priority="17155">
      <formula>$L1714=0</formula>
    </cfRule>
  </conditionalFormatting>
  <conditionalFormatting sqref="T1714">
    <cfRule type="expression" dxfId="30" priority="17154">
      <formula>$L1714=0</formula>
    </cfRule>
  </conditionalFormatting>
  <conditionalFormatting sqref="X1714">
    <cfRule type="expression" dxfId="30" priority="17153">
      <formula>$L1714=0</formula>
    </cfRule>
  </conditionalFormatting>
  <conditionalFormatting sqref="AB1714">
    <cfRule type="expression" dxfId="30" priority="17152">
      <formula>$L1714=0</formula>
    </cfRule>
  </conditionalFormatting>
  <conditionalFormatting sqref="A1715:C1715">
    <cfRule type="expression" dxfId="30" priority="9899">
      <formula>$L1715=0</formula>
    </cfRule>
  </conditionalFormatting>
  <conditionalFormatting sqref="B1715:C1715">
    <cfRule type="cellIs" dxfId="31" priority="46194" operator="lessThan">
      <formula>0</formula>
    </cfRule>
    <cfRule type="cellIs" dxfId="32" priority="31676" operator="lessThan">
      <formula>0</formula>
    </cfRule>
  </conditionalFormatting>
  <conditionalFormatting sqref="D1715">
    <cfRule type="expression" dxfId="30" priority="2640">
      <formula>$L1715=0</formula>
    </cfRule>
  </conditionalFormatting>
  <conditionalFormatting sqref="E1715:G1715">
    <cfRule type="expression" dxfId="30" priority="9898">
      <formula>$L1715=0</formula>
    </cfRule>
  </conditionalFormatting>
  <conditionalFormatting sqref="F1715:G1715">
    <cfRule type="cellIs" dxfId="31" priority="46193" operator="lessThan">
      <formula>0</formula>
    </cfRule>
    <cfRule type="cellIs" dxfId="32" priority="31675" operator="lessThan">
      <formula>0</formula>
    </cfRule>
  </conditionalFormatting>
  <conditionalFormatting sqref="H1715">
    <cfRule type="expression" dxfId="30" priority="2639">
      <formula>$L1715=0</formula>
    </cfRule>
  </conditionalFormatting>
  <conditionalFormatting sqref="I1715:K1715">
    <cfRule type="expression" dxfId="30" priority="9897">
      <formula>$L1715=0</formula>
    </cfRule>
  </conditionalFormatting>
  <conditionalFormatting sqref="J1715:K1715">
    <cfRule type="cellIs" dxfId="31" priority="46192" operator="lessThan">
      <formula>0</formula>
    </cfRule>
    <cfRule type="cellIs" dxfId="32" priority="31674" operator="lessThan">
      <formula>0</formula>
    </cfRule>
  </conditionalFormatting>
  <conditionalFormatting sqref="L1715">
    <cfRule type="expression" dxfId="30" priority="2638">
      <formula>$L1715=0</formula>
    </cfRule>
  </conditionalFormatting>
  <conditionalFormatting sqref="M1715:O1715">
    <cfRule type="expression" dxfId="30" priority="9896">
      <formula>$L1715=0</formula>
    </cfRule>
  </conditionalFormatting>
  <conditionalFormatting sqref="N1715:O1715">
    <cfRule type="cellIs" dxfId="31" priority="46191" operator="lessThan">
      <formula>0</formula>
    </cfRule>
    <cfRule type="cellIs" dxfId="32" priority="31673" operator="lessThan">
      <formula>0</formula>
    </cfRule>
  </conditionalFormatting>
  <conditionalFormatting sqref="P1715">
    <cfRule type="expression" dxfId="30" priority="2637">
      <formula>$L1715=0</formula>
    </cfRule>
  </conditionalFormatting>
  <conditionalFormatting sqref="Q1715:S1715">
    <cfRule type="expression" dxfId="30" priority="9895">
      <formula>$L1715=0</formula>
    </cfRule>
  </conditionalFormatting>
  <conditionalFormatting sqref="R1715:S1715">
    <cfRule type="cellIs" dxfId="31" priority="46190" operator="lessThan">
      <formula>0</formula>
    </cfRule>
    <cfRule type="cellIs" dxfId="32" priority="31672" operator="lessThan">
      <formula>0</formula>
    </cfRule>
  </conditionalFormatting>
  <conditionalFormatting sqref="T1715">
    <cfRule type="expression" dxfId="30" priority="2636">
      <formula>$L1715=0</formula>
    </cfRule>
  </conditionalFormatting>
  <conditionalFormatting sqref="U1715:W1715">
    <cfRule type="expression" dxfId="30" priority="9894">
      <formula>$L1715=0</formula>
    </cfRule>
  </conditionalFormatting>
  <conditionalFormatting sqref="V1715:W1715">
    <cfRule type="cellIs" dxfId="31" priority="46189" operator="lessThan">
      <formula>0</formula>
    </cfRule>
    <cfRule type="cellIs" dxfId="32" priority="31671" operator="lessThan">
      <formula>0</formula>
    </cfRule>
  </conditionalFormatting>
  <conditionalFormatting sqref="X1715">
    <cfRule type="expression" dxfId="30" priority="2635">
      <formula>$L1715=0</formula>
    </cfRule>
  </conditionalFormatting>
  <conditionalFormatting sqref="Y1715:AA1715">
    <cfRule type="expression" dxfId="30" priority="9893">
      <formula>$L1715=0</formula>
    </cfRule>
  </conditionalFormatting>
  <conditionalFormatting sqref="Z1715:AA1715">
    <cfRule type="cellIs" dxfId="31" priority="46188" operator="lessThan">
      <formula>0</formula>
    </cfRule>
    <cfRule type="cellIs" dxfId="32" priority="31670" operator="lessThan">
      <formula>0</formula>
    </cfRule>
  </conditionalFormatting>
  <conditionalFormatting sqref="AB1715">
    <cfRule type="expression" dxfId="30" priority="2634">
      <formula>$L1715=0</formula>
    </cfRule>
  </conditionalFormatting>
  <conditionalFormatting sqref="D1716">
    <cfRule type="expression" dxfId="30" priority="17151">
      <formula>$L1716=0</formula>
    </cfRule>
  </conditionalFormatting>
  <conditionalFormatting sqref="H1716">
    <cfRule type="expression" dxfId="30" priority="17150">
      <formula>$L1716=0</formula>
    </cfRule>
  </conditionalFormatting>
  <conditionalFormatting sqref="L1716">
    <cfRule type="expression" dxfId="30" priority="17149">
      <formula>$L1716=0</formula>
    </cfRule>
  </conditionalFormatting>
  <conditionalFormatting sqref="P1716">
    <cfRule type="expression" dxfId="30" priority="17148">
      <formula>$L1716=0</formula>
    </cfRule>
  </conditionalFormatting>
  <conditionalFormatting sqref="T1716">
    <cfRule type="expression" dxfId="30" priority="17147">
      <formula>$L1716=0</formula>
    </cfRule>
  </conditionalFormatting>
  <conditionalFormatting sqref="X1716">
    <cfRule type="expression" dxfId="30" priority="17146">
      <formula>$L1716=0</formula>
    </cfRule>
  </conditionalFormatting>
  <conditionalFormatting sqref="AB1716">
    <cfRule type="expression" dxfId="30" priority="17145">
      <formula>$L1716=0</formula>
    </cfRule>
  </conditionalFormatting>
  <conditionalFormatting sqref="A1717:C1717">
    <cfRule type="expression" dxfId="30" priority="9892">
      <formula>$L1717=0</formula>
    </cfRule>
  </conditionalFormatting>
  <conditionalFormatting sqref="B1717:C1717">
    <cfRule type="cellIs" dxfId="31" priority="46187" operator="lessThan">
      <formula>0</formula>
    </cfRule>
    <cfRule type="cellIs" dxfId="32" priority="31669" operator="lessThan">
      <formula>0</formula>
    </cfRule>
  </conditionalFormatting>
  <conditionalFormatting sqref="D1717">
    <cfRule type="expression" dxfId="30" priority="2633">
      <formula>$L1717=0</formula>
    </cfRule>
  </conditionalFormatting>
  <conditionalFormatting sqref="E1717:G1717">
    <cfRule type="expression" dxfId="30" priority="9891">
      <formula>$L1717=0</formula>
    </cfRule>
  </conditionalFormatting>
  <conditionalFormatting sqref="F1717:G1717">
    <cfRule type="cellIs" dxfId="31" priority="46186" operator="lessThan">
      <formula>0</formula>
    </cfRule>
    <cfRule type="cellIs" dxfId="32" priority="31668" operator="lessThan">
      <formula>0</formula>
    </cfRule>
  </conditionalFormatting>
  <conditionalFormatting sqref="H1717">
    <cfRule type="expression" dxfId="30" priority="2632">
      <formula>$L1717=0</formula>
    </cfRule>
  </conditionalFormatting>
  <conditionalFormatting sqref="I1717:K1717">
    <cfRule type="expression" dxfId="30" priority="9890">
      <formula>$L1717=0</formula>
    </cfRule>
  </conditionalFormatting>
  <conditionalFormatting sqref="J1717:K1717">
    <cfRule type="cellIs" dxfId="31" priority="46185" operator="lessThan">
      <formula>0</formula>
    </cfRule>
    <cfRule type="cellIs" dxfId="32" priority="31667" operator="lessThan">
      <formula>0</formula>
    </cfRule>
  </conditionalFormatting>
  <conditionalFormatting sqref="L1717">
    <cfRule type="expression" dxfId="30" priority="2631">
      <formula>$L1717=0</formula>
    </cfRule>
  </conditionalFormatting>
  <conditionalFormatting sqref="M1717:O1717">
    <cfRule type="expression" dxfId="30" priority="9889">
      <formula>$L1717=0</formula>
    </cfRule>
  </conditionalFormatting>
  <conditionalFormatting sqref="N1717:O1717">
    <cfRule type="cellIs" dxfId="31" priority="46184" operator="lessThan">
      <formula>0</formula>
    </cfRule>
    <cfRule type="cellIs" dxfId="32" priority="31666" operator="lessThan">
      <formula>0</formula>
    </cfRule>
  </conditionalFormatting>
  <conditionalFormatting sqref="P1717">
    <cfRule type="expression" dxfId="30" priority="2630">
      <formula>$L1717=0</formula>
    </cfRule>
  </conditionalFormatting>
  <conditionalFormatting sqref="Q1717:S1717">
    <cfRule type="expression" dxfId="30" priority="9888">
      <formula>$L1717=0</formula>
    </cfRule>
  </conditionalFormatting>
  <conditionalFormatting sqref="R1717:S1717">
    <cfRule type="cellIs" dxfId="31" priority="46183" operator="lessThan">
      <formula>0</formula>
    </cfRule>
    <cfRule type="cellIs" dxfId="32" priority="31665" operator="lessThan">
      <formula>0</formula>
    </cfRule>
  </conditionalFormatting>
  <conditionalFormatting sqref="T1717">
    <cfRule type="expression" dxfId="30" priority="2629">
      <formula>$L1717=0</formula>
    </cfRule>
  </conditionalFormatting>
  <conditionalFormatting sqref="U1717:W1717">
    <cfRule type="expression" dxfId="30" priority="9887">
      <formula>$L1717=0</formula>
    </cfRule>
  </conditionalFormatting>
  <conditionalFormatting sqref="V1717:W1717">
    <cfRule type="cellIs" dxfId="31" priority="46182" operator="lessThan">
      <formula>0</formula>
    </cfRule>
    <cfRule type="cellIs" dxfId="32" priority="31664" operator="lessThan">
      <formula>0</formula>
    </cfRule>
  </conditionalFormatting>
  <conditionalFormatting sqref="X1717">
    <cfRule type="expression" dxfId="30" priority="2628">
      <formula>$L1717=0</formula>
    </cfRule>
  </conditionalFormatting>
  <conditionalFormatting sqref="Y1717:AA1717">
    <cfRule type="expression" dxfId="30" priority="9886">
      <formula>$L1717=0</formula>
    </cfRule>
  </conditionalFormatting>
  <conditionalFormatting sqref="Z1717:AA1717">
    <cfRule type="cellIs" dxfId="31" priority="46181" operator="lessThan">
      <formula>0</formula>
    </cfRule>
    <cfRule type="cellIs" dxfId="32" priority="31663" operator="lessThan">
      <formula>0</formula>
    </cfRule>
  </conditionalFormatting>
  <conditionalFormatting sqref="AB1717">
    <cfRule type="expression" dxfId="30" priority="2627">
      <formula>$L1717=0</formula>
    </cfRule>
  </conditionalFormatting>
  <conditionalFormatting sqref="D1718">
    <cfRule type="expression" dxfId="30" priority="17144">
      <formula>$L1718=0</formula>
    </cfRule>
  </conditionalFormatting>
  <conditionalFormatting sqref="H1718">
    <cfRule type="expression" dxfId="30" priority="17143">
      <formula>$L1718=0</formula>
    </cfRule>
  </conditionalFormatting>
  <conditionalFormatting sqref="L1718">
    <cfRule type="expression" dxfId="30" priority="17142">
      <formula>$L1718=0</formula>
    </cfRule>
  </conditionalFormatting>
  <conditionalFormatting sqref="P1718">
    <cfRule type="expression" dxfId="30" priority="17141">
      <formula>$L1718=0</formula>
    </cfRule>
  </conditionalFormatting>
  <conditionalFormatting sqref="T1718">
    <cfRule type="expression" dxfId="30" priority="17140">
      <formula>$L1718=0</formula>
    </cfRule>
  </conditionalFormatting>
  <conditionalFormatting sqref="X1718">
    <cfRule type="expression" dxfId="30" priority="17139">
      <formula>$L1718=0</formula>
    </cfRule>
  </conditionalFormatting>
  <conditionalFormatting sqref="AB1718">
    <cfRule type="expression" dxfId="30" priority="17138">
      <formula>$L1718=0</formula>
    </cfRule>
  </conditionalFormatting>
  <conditionalFormatting sqref="A1719:C1719">
    <cfRule type="expression" dxfId="30" priority="9885">
      <formula>$L1719=0</formula>
    </cfRule>
  </conditionalFormatting>
  <conditionalFormatting sqref="B1719:C1719">
    <cfRule type="cellIs" dxfId="31" priority="46180" operator="lessThan">
      <formula>0</formula>
    </cfRule>
    <cfRule type="cellIs" dxfId="32" priority="31662" operator="lessThan">
      <formula>0</formula>
    </cfRule>
  </conditionalFormatting>
  <conditionalFormatting sqref="D1719">
    <cfRule type="expression" dxfId="30" priority="2626">
      <formula>$L1719=0</formula>
    </cfRule>
  </conditionalFormatting>
  <conditionalFormatting sqref="E1719:G1719">
    <cfRule type="expression" dxfId="30" priority="9884">
      <formula>$L1719=0</formula>
    </cfRule>
  </conditionalFormatting>
  <conditionalFormatting sqref="F1719:G1719">
    <cfRule type="cellIs" dxfId="31" priority="46179" operator="lessThan">
      <formula>0</formula>
    </cfRule>
    <cfRule type="cellIs" dxfId="32" priority="31661" operator="lessThan">
      <formula>0</formula>
    </cfRule>
  </conditionalFormatting>
  <conditionalFormatting sqref="H1719">
    <cfRule type="expression" dxfId="30" priority="2625">
      <formula>$L1719=0</formula>
    </cfRule>
  </conditionalFormatting>
  <conditionalFormatting sqref="I1719:K1719">
    <cfRule type="expression" dxfId="30" priority="9883">
      <formula>$L1719=0</formula>
    </cfRule>
  </conditionalFormatting>
  <conditionalFormatting sqref="J1719:K1719">
    <cfRule type="cellIs" dxfId="31" priority="46178" operator="lessThan">
      <formula>0</formula>
    </cfRule>
    <cfRule type="cellIs" dxfId="32" priority="31660" operator="lessThan">
      <formula>0</formula>
    </cfRule>
  </conditionalFormatting>
  <conditionalFormatting sqref="L1719">
    <cfRule type="expression" dxfId="30" priority="2624">
      <formula>$L1719=0</formula>
    </cfRule>
  </conditionalFormatting>
  <conditionalFormatting sqref="M1719:O1719">
    <cfRule type="expression" dxfId="30" priority="9882">
      <formula>$L1719=0</formula>
    </cfRule>
  </conditionalFormatting>
  <conditionalFormatting sqref="N1719:O1719">
    <cfRule type="cellIs" dxfId="31" priority="46177" operator="lessThan">
      <formula>0</formula>
    </cfRule>
    <cfRule type="cellIs" dxfId="32" priority="31659" operator="lessThan">
      <formula>0</formula>
    </cfRule>
  </conditionalFormatting>
  <conditionalFormatting sqref="P1719">
    <cfRule type="expression" dxfId="30" priority="2623">
      <formula>$L1719=0</formula>
    </cfRule>
  </conditionalFormatting>
  <conditionalFormatting sqref="Q1719:S1719">
    <cfRule type="expression" dxfId="30" priority="9881">
      <formula>$L1719=0</formula>
    </cfRule>
  </conditionalFormatting>
  <conditionalFormatting sqref="R1719:S1719">
    <cfRule type="cellIs" dxfId="31" priority="46176" operator="lessThan">
      <formula>0</formula>
    </cfRule>
    <cfRule type="cellIs" dxfId="32" priority="31658" operator="lessThan">
      <formula>0</formula>
    </cfRule>
  </conditionalFormatting>
  <conditionalFormatting sqref="T1719">
    <cfRule type="expression" dxfId="30" priority="2622">
      <formula>$L1719=0</formula>
    </cfRule>
  </conditionalFormatting>
  <conditionalFormatting sqref="U1719:W1719">
    <cfRule type="expression" dxfId="30" priority="9880">
      <formula>$L1719=0</formula>
    </cfRule>
  </conditionalFormatting>
  <conditionalFormatting sqref="V1719:W1719">
    <cfRule type="cellIs" dxfId="31" priority="46175" operator="lessThan">
      <formula>0</formula>
    </cfRule>
    <cfRule type="cellIs" dxfId="32" priority="31657" operator="lessThan">
      <formula>0</formula>
    </cfRule>
  </conditionalFormatting>
  <conditionalFormatting sqref="X1719">
    <cfRule type="expression" dxfId="30" priority="2621">
      <formula>$L1719=0</formula>
    </cfRule>
  </conditionalFormatting>
  <conditionalFormatting sqref="Y1719:AA1719">
    <cfRule type="expression" dxfId="30" priority="9879">
      <formula>$L1719=0</formula>
    </cfRule>
  </conditionalFormatting>
  <conditionalFormatting sqref="Z1719:AA1719">
    <cfRule type="cellIs" dxfId="31" priority="46174" operator="lessThan">
      <formula>0</formula>
    </cfRule>
    <cfRule type="cellIs" dxfId="32" priority="31656" operator="lessThan">
      <formula>0</formula>
    </cfRule>
  </conditionalFormatting>
  <conditionalFormatting sqref="AB1719">
    <cfRule type="expression" dxfId="30" priority="2620">
      <formula>$L1719=0</formula>
    </cfRule>
  </conditionalFormatting>
  <conditionalFormatting sqref="D1720">
    <cfRule type="expression" dxfId="30" priority="17137">
      <formula>$L1720=0</formula>
    </cfRule>
  </conditionalFormatting>
  <conditionalFormatting sqref="H1720">
    <cfRule type="expression" dxfId="30" priority="17136">
      <formula>$L1720=0</formula>
    </cfRule>
  </conditionalFormatting>
  <conditionalFormatting sqref="L1720">
    <cfRule type="expression" dxfId="30" priority="17135">
      <formula>$L1720=0</formula>
    </cfRule>
  </conditionalFormatting>
  <conditionalFormatting sqref="P1720">
    <cfRule type="expression" dxfId="30" priority="17134">
      <formula>$L1720=0</formula>
    </cfRule>
  </conditionalFormatting>
  <conditionalFormatting sqref="T1720">
    <cfRule type="expression" dxfId="30" priority="17133">
      <formula>$L1720=0</formula>
    </cfRule>
  </conditionalFormatting>
  <conditionalFormatting sqref="X1720">
    <cfRule type="expression" dxfId="30" priority="17132">
      <formula>$L1720=0</formula>
    </cfRule>
  </conditionalFormatting>
  <conditionalFormatting sqref="AB1720">
    <cfRule type="expression" dxfId="30" priority="17131">
      <formula>$L1720=0</formula>
    </cfRule>
  </conditionalFormatting>
  <conditionalFormatting sqref="A1721:C1721">
    <cfRule type="expression" dxfId="30" priority="9878">
      <formula>$L1721=0</formula>
    </cfRule>
  </conditionalFormatting>
  <conditionalFormatting sqref="B1721:C1721">
    <cfRule type="cellIs" dxfId="31" priority="46173" operator="lessThan">
      <formula>0</formula>
    </cfRule>
    <cfRule type="cellIs" dxfId="32" priority="31655" operator="lessThan">
      <formula>0</formula>
    </cfRule>
  </conditionalFormatting>
  <conditionalFormatting sqref="D1721">
    <cfRule type="expression" dxfId="30" priority="2619">
      <formula>$L1721=0</formula>
    </cfRule>
  </conditionalFormatting>
  <conditionalFormatting sqref="E1721:G1721">
    <cfRule type="expression" dxfId="30" priority="9877">
      <formula>$L1721=0</formula>
    </cfRule>
  </conditionalFormatting>
  <conditionalFormatting sqref="F1721:G1721">
    <cfRule type="cellIs" dxfId="31" priority="46172" operator="lessThan">
      <formula>0</formula>
    </cfRule>
    <cfRule type="cellIs" dxfId="32" priority="31654" operator="lessThan">
      <formula>0</formula>
    </cfRule>
  </conditionalFormatting>
  <conditionalFormatting sqref="H1721">
    <cfRule type="expression" dxfId="30" priority="2618">
      <formula>$L1721=0</formula>
    </cfRule>
  </conditionalFormatting>
  <conditionalFormatting sqref="I1721:K1721">
    <cfRule type="expression" dxfId="30" priority="9876">
      <formula>$L1721=0</formula>
    </cfRule>
  </conditionalFormatting>
  <conditionalFormatting sqref="J1721:K1721">
    <cfRule type="cellIs" dxfId="31" priority="46171" operator="lessThan">
      <formula>0</formula>
    </cfRule>
    <cfRule type="cellIs" dxfId="32" priority="31653" operator="lessThan">
      <formula>0</formula>
    </cfRule>
  </conditionalFormatting>
  <conditionalFormatting sqref="L1721">
    <cfRule type="expression" dxfId="30" priority="2617">
      <formula>$L1721=0</formula>
    </cfRule>
  </conditionalFormatting>
  <conditionalFormatting sqref="M1721:O1721">
    <cfRule type="expression" dxfId="30" priority="9875">
      <formula>$L1721=0</formula>
    </cfRule>
  </conditionalFormatting>
  <conditionalFormatting sqref="N1721:O1721">
    <cfRule type="cellIs" dxfId="31" priority="46170" operator="lessThan">
      <formula>0</formula>
    </cfRule>
    <cfRule type="cellIs" dxfId="32" priority="31652" operator="lessThan">
      <formula>0</formula>
    </cfRule>
  </conditionalFormatting>
  <conditionalFormatting sqref="P1721">
    <cfRule type="expression" dxfId="30" priority="2616">
      <formula>$L1721=0</formula>
    </cfRule>
  </conditionalFormatting>
  <conditionalFormatting sqref="Q1721:S1721">
    <cfRule type="expression" dxfId="30" priority="9874">
      <formula>$L1721=0</formula>
    </cfRule>
  </conditionalFormatting>
  <conditionalFormatting sqref="R1721:S1721">
    <cfRule type="cellIs" dxfId="31" priority="46169" operator="lessThan">
      <formula>0</formula>
    </cfRule>
    <cfRule type="cellIs" dxfId="32" priority="31651" operator="lessThan">
      <formula>0</formula>
    </cfRule>
  </conditionalFormatting>
  <conditionalFormatting sqref="T1721">
    <cfRule type="expression" dxfId="30" priority="2615">
      <formula>$L1721=0</formula>
    </cfRule>
  </conditionalFormatting>
  <conditionalFormatting sqref="U1721:W1721">
    <cfRule type="expression" dxfId="30" priority="9873">
      <formula>$L1721=0</formula>
    </cfRule>
  </conditionalFormatting>
  <conditionalFormatting sqref="V1721:W1721">
    <cfRule type="cellIs" dxfId="31" priority="46168" operator="lessThan">
      <formula>0</formula>
    </cfRule>
    <cfRule type="cellIs" dxfId="32" priority="31650" operator="lessThan">
      <formula>0</formula>
    </cfRule>
  </conditionalFormatting>
  <conditionalFormatting sqref="X1721">
    <cfRule type="expression" dxfId="30" priority="2614">
      <formula>$L1721=0</formula>
    </cfRule>
  </conditionalFormatting>
  <conditionalFormatting sqref="Y1721:AA1721">
    <cfRule type="expression" dxfId="30" priority="9872">
      <formula>$L1721=0</formula>
    </cfRule>
  </conditionalFormatting>
  <conditionalFormatting sqref="Z1721:AA1721">
    <cfRule type="cellIs" dxfId="31" priority="46167" operator="lessThan">
      <formula>0</formula>
    </cfRule>
    <cfRule type="cellIs" dxfId="32" priority="31649" operator="lessThan">
      <formula>0</formula>
    </cfRule>
  </conditionalFormatting>
  <conditionalFormatting sqref="AB1721">
    <cfRule type="expression" dxfId="30" priority="2613">
      <formula>$L1721=0</formula>
    </cfRule>
  </conditionalFormatting>
  <conditionalFormatting sqref="D1722">
    <cfRule type="expression" dxfId="30" priority="17130">
      <formula>$L1722=0</formula>
    </cfRule>
  </conditionalFormatting>
  <conditionalFormatting sqref="H1722">
    <cfRule type="expression" dxfId="30" priority="17129">
      <formula>$L1722=0</formula>
    </cfRule>
  </conditionalFormatting>
  <conditionalFormatting sqref="L1722">
    <cfRule type="expression" dxfId="30" priority="17128">
      <formula>$L1722=0</formula>
    </cfRule>
  </conditionalFormatting>
  <conditionalFormatting sqref="P1722">
    <cfRule type="expression" dxfId="30" priority="17127">
      <formula>$L1722=0</formula>
    </cfRule>
  </conditionalFormatting>
  <conditionalFormatting sqref="T1722">
    <cfRule type="expression" dxfId="30" priority="17126">
      <formula>$L1722=0</formula>
    </cfRule>
  </conditionalFormatting>
  <conditionalFormatting sqref="X1722">
    <cfRule type="expression" dxfId="30" priority="17125">
      <formula>$L1722=0</formula>
    </cfRule>
  </conditionalFormatting>
  <conditionalFormatting sqref="AB1722">
    <cfRule type="expression" dxfId="30" priority="17124">
      <formula>$L1722=0</formula>
    </cfRule>
  </conditionalFormatting>
  <conditionalFormatting sqref="A1723:C1723">
    <cfRule type="expression" dxfId="30" priority="9871">
      <formula>$L1723=0</formula>
    </cfRule>
  </conditionalFormatting>
  <conditionalFormatting sqref="B1723:C1723">
    <cfRule type="cellIs" dxfId="31" priority="46166" operator="lessThan">
      <formula>0</formula>
    </cfRule>
    <cfRule type="cellIs" dxfId="32" priority="31648" operator="lessThan">
      <formula>0</formula>
    </cfRule>
  </conditionalFormatting>
  <conditionalFormatting sqref="D1723">
    <cfRule type="expression" dxfId="30" priority="2612">
      <formula>$L1723=0</formula>
    </cfRule>
  </conditionalFormatting>
  <conditionalFormatting sqref="E1723:G1723">
    <cfRule type="expression" dxfId="30" priority="9870">
      <formula>$L1723=0</formula>
    </cfRule>
  </conditionalFormatting>
  <conditionalFormatting sqref="F1723:G1723">
    <cfRule type="cellIs" dxfId="31" priority="46165" operator="lessThan">
      <formula>0</formula>
    </cfRule>
    <cfRule type="cellIs" dxfId="32" priority="31647" operator="lessThan">
      <formula>0</formula>
    </cfRule>
  </conditionalFormatting>
  <conditionalFormatting sqref="H1723">
    <cfRule type="expression" dxfId="30" priority="2611">
      <formula>$L1723=0</formula>
    </cfRule>
  </conditionalFormatting>
  <conditionalFormatting sqref="I1723:K1723">
    <cfRule type="expression" dxfId="30" priority="9869">
      <formula>$L1723=0</formula>
    </cfRule>
  </conditionalFormatting>
  <conditionalFormatting sqref="J1723:K1723">
    <cfRule type="cellIs" dxfId="31" priority="46164" operator="lessThan">
      <formula>0</formula>
    </cfRule>
    <cfRule type="cellIs" dxfId="32" priority="31646" operator="lessThan">
      <formula>0</formula>
    </cfRule>
  </conditionalFormatting>
  <conditionalFormatting sqref="L1723">
    <cfRule type="expression" dxfId="30" priority="2610">
      <formula>$L1723=0</formula>
    </cfRule>
  </conditionalFormatting>
  <conditionalFormatting sqref="M1723:O1723">
    <cfRule type="expression" dxfId="30" priority="9868">
      <formula>$L1723=0</formula>
    </cfRule>
  </conditionalFormatting>
  <conditionalFormatting sqref="N1723:O1723">
    <cfRule type="cellIs" dxfId="31" priority="46163" operator="lessThan">
      <formula>0</formula>
    </cfRule>
    <cfRule type="cellIs" dxfId="32" priority="31645" operator="lessThan">
      <formula>0</formula>
    </cfRule>
  </conditionalFormatting>
  <conditionalFormatting sqref="P1723">
    <cfRule type="expression" dxfId="30" priority="2609">
      <formula>$L1723=0</formula>
    </cfRule>
  </conditionalFormatting>
  <conditionalFormatting sqref="Q1723:S1723">
    <cfRule type="expression" dxfId="30" priority="9867">
      <formula>$L1723=0</formula>
    </cfRule>
  </conditionalFormatting>
  <conditionalFormatting sqref="R1723:S1723">
    <cfRule type="cellIs" dxfId="31" priority="46162" operator="lessThan">
      <formula>0</formula>
    </cfRule>
    <cfRule type="cellIs" dxfId="32" priority="31644" operator="lessThan">
      <formula>0</formula>
    </cfRule>
  </conditionalFormatting>
  <conditionalFormatting sqref="T1723">
    <cfRule type="expression" dxfId="30" priority="2608">
      <formula>$L1723=0</formula>
    </cfRule>
  </conditionalFormatting>
  <conditionalFormatting sqref="U1723:W1723">
    <cfRule type="expression" dxfId="30" priority="9866">
      <formula>$L1723=0</formula>
    </cfRule>
  </conditionalFormatting>
  <conditionalFormatting sqref="V1723:W1723">
    <cfRule type="cellIs" dxfId="31" priority="46161" operator="lessThan">
      <formula>0</formula>
    </cfRule>
    <cfRule type="cellIs" dxfId="32" priority="31643" operator="lessThan">
      <formula>0</formula>
    </cfRule>
  </conditionalFormatting>
  <conditionalFormatting sqref="X1723">
    <cfRule type="expression" dxfId="30" priority="2607">
      <formula>$L1723=0</formula>
    </cfRule>
  </conditionalFormatting>
  <conditionalFormatting sqref="Y1723:AA1723">
    <cfRule type="expression" dxfId="30" priority="9865">
      <formula>$L1723=0</formula>
    </cfRule>
  </conditionalFormatting>
  <conditionalFormatting sqref="Z1723:AA1723">
    <cfRule type="cellIs" dxfId="31" priority="46160" operator="lessThan">
      <formula>0</formula>
    </cfRule>
    <cfRule type="cellIs" dxfId="32" priority="31642" operator="lessThan">
      <formula>0</formula>
    </cfRule>
  </conditionalFormatting>
  <conditionalFormatting sqref="AB1723">
    <cfRule type="expression" dxfId="30" priority="2606">
      <formula>$L1723=0</formula>
    </cfRule>
  </conditionalFormatting>
  <conditionalFormatting sqref="D1724">
    <cfRule type="expression" dxfId="30" priority="17123">
      <formula>$L1724=0</formula>
    </cfRule>
  </conditionalFormatting>
  <conditionalFormatting sqref="H1724">
    <cfRule type="expression" dxfId="30" priority="17122">
      <formula>$L1724=0</formula>
    </cfRule>
  </conditionalFormatting>
  <conditionalFormatting sqref="L1724">
    <cfRule type="expression" dxfId="30" priority="17121">
      <formula>$L1724=0</formula>
    </cfRule>
  </conditionalFormatting>
  <conditionalFormatting sqref="P1724">
    <cfRule type="expression" dxfId="30" priority="17120">
      <formula>$L1724=0</formula>
    </cfRule>
  </conditionalFormatting>
  <conditionalFormatting sqref="T1724">
    <cfRule type="expression" dxfId="30" priority="17119">
      <formula>$L1724=0</formula>
    </cfRule>
  </conditionalFormatting>
  <conditionalFormatting sqref="X1724">
    <cfRule type="expression" dxfId="30" priority="17118">
      <formula>$L1724=0</formula>
    </cfRule>
  </conditionalFormatting>
  <conditionalFormatting sqref="AB1724">
    <cfRule type="expression" dxfId="30" priority="17117">
      <formula>$L1724=0</formula>
    </cfRule>
  </conditionalFormatting>
  <conditionalFormatting sqref="A1725:C1725">
    <cfRule type="expression" dxfId="30" priority="9864">
      <formula>$L1725=0</formula>
    </cfRule>
  </conditionalFormatting>
  <conditionalFormatting sqref="B1725:C1725">
    <cfRule type="cellIs" dxfId="31" priority="46159" operator="lessThan">
      <formula>0</formula>
    </cfRule>
    <cfRule type="cellIs" dxfId="32" priority="31641" operator="lessThan">
      <formula>0</formula>
    </cfRule>
  </conditionalFormatting>
  <conditionalFormatting sqref="D1725">
    <cfRule type="expression" dxfId="30" priority="2605">
      <formula>$L1725=0</formula>
    </cfRule>
  </conditionalFormatting>
  <conditionalFormatting sqref="E1725:G1725">
    <cfRule type="expression" dxfId="30" priority="9863">
      <formula>$L1725=0</formula>
    </cfRule>
  </conditionalFormatting>
  <conditionalFormatting sqref="F1725:G1725">
    <cfRule type="cellIs" dxfId="31" priority="46158" operator="lessThan">
      <formula>0</formula>
    </cfRule>
    <cfRule type="cellIs" dxfId="32" priority="31640" operator="lessThan">
      <formula>0</formula>
    </cfRule>
  </conditionalFormatting>
  <conditionalFormatting sqref="H1725">
    <cfRule type="expression" dxfId="30" priority="2604">
      <formula>$L1725=0</formula>
    </cfRule>
  </conditionalFormatting>
  <conditionalFormatting sqref="I1725:K1725">
    <cfRule type="expression" dxfId="30" priority="9862">
      <formula>$L1725=0</formula>
    </cfRule>
  </conditionalFormatting>
  <conditionalFormatting sqref="J1725:K1725">
    <cfRule type="cellIs" dxfId="31" priority="46157" operator="lessThan">
      <formula>0</formula>
    </cfRule>
    <cfRule type="cellIs" dxfId="32" priority="31639" operator="lessThan">
      <formula>0</formula>
    </cfRule>
  </conditionalFormatting>
  <conditionalFormatting sqref="L1725">
    <cfRule type="expression" dxfId="30" priority="2603">
      <formula>$L1725=0</formula>
    </cfRule>
  </conditionalFormatting>
  <conditionalFormatting sqref="M1725:O1725">
    <cfRule type="expression" dxfId="30" priority="9861">
      <formula>$L1725=0</formula>
    </cfRule>
  </conditionalFormatting>
  <conditionalFormatting sqref="N1725:O1725">
    <cfRule type="cellIs" dxfId="31" priority="46156" operator="lessThan">
      <formula>0</formula>
    </cfRule>
    <cfRule type="cellIs" dxfId="32" priority="31638" operator="lessThan">
      <formula>0</formula>
    </cfRule>
  </conditionalFormatting>
  <conditionalFormatting sqref="P1725">
    <cfRule type="expression" dxfId="30" priority="2602">
      <formula>$L1725=0</formula>
    </cfRule>
  </conditionalFormatting>
  <conditionalFormatting sqref="Q1725:S1725">
    <cfRule type="expression" dxfId="30" priority="9860">
      <formula>$L1725=0</formula>
    </cfRule>
  </conditionalFormatting>
  <conditionalFormatting sqref="R1725:S1725">
    <cfRule type="cellIs" dxfId="31" priority="46155" operator="lessThan">
      <formula>0</formula>
    </cfRule>
    <cfRule type="cellIs" dxfId="32" priority="31637" operator="lessThan">
      <formula>0</formula>
    </cfRule>
  </conditionalFormatting>
  <conditionalFormatting sqref="T1725">
    <cfRule type="expression" dxfId="30" priority="2601">
      <formula>$L1725=0</formula>
    </cfRule>
  </conditionalFormatting>
  <conditionalFormatting sqref="U1725:W1725">
    <cfRule type="expression" dxfId="30" priority="9859">
      <formula>$L1725=0</formula>
    </cfRule>
  </conditionalFormatting>
  <conditionalFormatting sqref="V1725:W1725">
    <cfRule type="cellIs" dxfId="31" priority="46154" operator="lessThan">
      <formula>0</formula>
    </cfRule>
    <cfRule type="cellIs" dxfId="32" priority="31636" operator="lessThan">
      <formula>0</formula>
    </cfRule>
  </conditionalFormatting>
  <conditionalFormatting sqref="X1725">
    <cfRule type="expression" dxfId="30" priority="2600">
      <formula>$L1725=0</formula>
    </cfRule>
  </conditionalFormatting>
  <conditionalFormatting sqref="Y1725:AA1725">
    <cfRule type="expression" dxfId="30" priority="9858">
      <formula>$L1725=0</formula>
    </cfRule>
  </conditionalFormatting>
  <conditionalFormatting sqref="Z1725:AA1725">
    <cfRule type="cellIs" dxfId="31" priority="46153" operator="lessThan">
      <formula>0</formula>
    </cfRule>
    <cfRule type="cellIs" dxfId="32" priority="31635" operator="lessThan">
      <formula>0</formula>
    </cfRule>
  </conditionalFormatting>
  <conditionalFormatting sqref="AB1725">
    <cfRule type="expression" dxfId="30" priority="2599">
      <formula>$L1725=0</formula>
    </cfRule>
  </conditionalFormatting>
  <conditionalFormatting sqref="D1726">
    <cfRule type="expression" dxfId="30" priority="17116">
      <formula>$L1726=0</formula>
    </cfRule>
  </conditionalFormatting>
  <conditionalFormatting sqref="H1726">
    <cfRule type="expression" dxfId="30" priority="17115">
      <formula>$L1726=0</formula>
    </cfRule>
  </conditionalFormatting>
  <conditionalFormatting sqref="L1726">
    <cfRule type="expression" dxfId="30" priority="17114">
      <formula>$L1726=0</formula>
    </cfRule>
  </conditionalFormatting>
  <conditionalFormatting sqref="P1726">
    <cfRule type="expression" dxfId="30" priority="17113">
      <formula>$L1726=0</formula>
    </cfRule>
  </conditionalFormatting>
  <conditionalFormatting sqref="T1726">
    <cfRule type="expression" dxfId="30" priority="17112">
      <formula>$L1726=0</formula>
    </cfRule>
  </conditionalFormatting>
  <conditionalFormatting sqref="X1726">
    <cfRule type="expression" dxfId="30" priority="17111">
      <formula>$L1726=0</formula>
    </cfRule>
  </conditionalFormatting>
  <conditionalFormatting sqref="AB1726">
    <cfRule type="expression" dxfId="30" priority="17110">
      <formula>$L1726=0</formula>
    </cfRule>
  </conditionalFormatting>
  <conditionalFormatting sqref="A1727:C1727">
    <cfRule type="expression" dxfId="30" priority="9857">
      <formula>$L1727=0</formula>
    </cfRule>
  </conditionalFormatting>
  <conditionalFormatting sqref="B1727:C1727">
    <cfRule type="cellIs" dxfId="31" priority="46152" operator="lessThan">
      <formula>0</formula>
    </cfRule>
    <cfRule type="cellIs" dxfId="32" priority="31634" operator="lessThan">
      <formula>0</formula>
    </cfRule>
  </conditionalFormatting>
  <conditionalFormatting sqref="D1727">
    <cfRule type="expression" dxfId="30" priority="2598">
      <formula>$L1727=0</formula>
    </cfRule>
  </conditionalFormatting>
  <conditionalFormatting sqref="E1727:G1727">
    <cfRule type="expression" dxfId="30" priority="9856">
      <formula>$L1727=0</formula>
    </cfRule>
  </conditionalFormatting>
  <conditionalFormatting sqref="F1727:G1727">
    <cfRule type="cellIs" dxfId="31" priority="46151" operator="lessThan">
      <formula>0</formula>
    </cfRule>
    <cfRule type="cellIs" dxfId="32" priority="31633" operator="lessThan">
      <formula>0</formula>
    </cfRule>
  </conditionalFormatting>
  <conditionalFormatting sqref="H1727">
    <cfRule type="expression" dxfId="30" priority="2597">
      <formula>$L1727=0</formula>
    </cfRule>
  </conditionalFormatting>
  <conditionalFormatting sqref="I1727:K1727">
    <cfRule type="expression" dxfId="30" priority="9855">
      <formula>$L1727=0</formula>
    </cfRule>
  </conditionalFormatting>
  <conditionalFormatting sqref="J1727:K1727">
    <cfRule type="cellIs" dxfId="31" priority="46150" operator="lessThan">
      <formula>0</formula>
    </cfRule>
    <cfRule type="cellIs" dxfId="32" priority="31632" operator="lessThan">
      <formula>0</formula>
    </cfRule>
  </conditionalFormatting>
  <conditionalFormatting sqref="L1727">
    <cfRule type="expression" dxfId="30" priority="2596">
      <formula>$L1727=0</formula>
    </cfRule>
  </conditionalFormatting>
  <conditionalFormatting sqref="M1727:O1727">
    <cfRule type="expression" dxfId="30" priority="9854">
      <formula>$L1727=0</formula>
    </cfRule>
  </conditionalFormatting>
  <conditionalFormatting sqref="N1727:O1727">
    <cfRule type="cellIs" dxfId="31" priority="46149" operator="lessThan">
      <formula>0</formula>
    </cfRule>
    <cfRule type="cellIs" dxfId="32" priority="31631" operator="lessThan">
      <formula>0</formula>
    </cfRule>
  </conditionalFormatting>
  <conditionalFormatting sqref="P1727">
    <cfRule type="expression" dxfId="30" priority="2595">
      <formula>$L1727=0</formula>
    </cfRule>
  </conditionalFormatting>
  <conditionalFormatting sqref="Q1727:S1727">
    <cfRule type="expression" dxfId="30" priority="9853">
      <formula>$L1727=0</formula>
    </cfRule>
  </conditionalFormatting>
  <conditionalFormatting sqref="R1727:S1727">
    <cfRule type="cellIs" dxfId="31" priority="46148" operator="lessThan">
      <formula>0</formula>
    </cfRule>
    <cfRule type="cellIs" dxfId="32" priority="31630" operator="lessThan">
      <formula>0</formula>
    </cfRule>
  </conditionalFormatting>
  <conditionalFormatting sqref="T1727">
    <cfRule type="expression" dxfId="30" priority="2594">
      <formula>$L1727=0</formula>
    </cfRule>
  </conditionalFormatting>
  <conditionalFormatting sqref="U1727:W1727">
    <cfRule type="expression" dxfId="30" priority="9852">
      <formula>$L1727=0</formula>
    </cfRule>
  </conditionalFormatting>
  <conditionalFormatting sqref="V1727:W1727">
    <cfRule type="cellIs" dxfId="31" priority="46147" operator="lessThan">
      <formula>0</formula>
    </cfRule>
    <cfRule type="cellIs" dxfId="32" priority="31629" operator="lessThan">
      <formula>0</formula>
    </cfRule>
  </conditionalFormatting>
  <conditionalFormatting sqref="X1727">
    <cfRule type="expression" dxfId="30" priority="2593">
      <formula>$L1727=0</formula>
    </cfRule>
  </conditionalFormatting>
  <conditionalFormatting sqref="Y1727:AA1727">
    <cfRule type="expression" dxfId="30" priority="9851">
      <formula>$L1727=0</formula>
    </cfRule>
  </conditionalFormatting>
  <conditionalFormatting sqref="Z1727:AA1727">
    <cfRule type="cellIs" dxfId="31" priority="46146" operator="lessThan">
      <formula>0</formula>
    </cfRule>
    <cfRule type="cellIs" dxfId="32" priority="31628" operator="lessThan">
      <formula>0</formula>
    </cfRule>
  </conditionalFormatting>
  <conditionalFormatting sqref="AB1727">
    <cfRule type="expression" dxfId="30" priority="2592">
      <formula>$L1727=0</formula>
    </cfRule>
  </conditionalFormatting>
  <conditionalFormatting sqref="D1728">
    <cfRule type="expression" dxfId="30" priority="17109">
      <formula>$L1728=0</formula>
    </cfRule>
  </conditionalFormatting>
  <conditionalFormatting sqref="H1728">
    <cfRule type="expression" dxfId="30" priority="17108">
      <formula>$L1728=0</formula>
    </cfRule>
  </conditionalFormatting>
  <conditionalFormatting sqref="L1728">
    <cfRule type="expression" dxfId="30" priority="17107">
      <formula>$L1728=0</formula>
    </cfRule>
  </conditionalFormatting>
  <conditionalFormatting sqref="P1728">
    <cfRule type="expression" dxfId="30" priority="17106">
      <formula>$L1728=0</formula>
    </cfRule>
  </conditionalFormatting>
  <conditionalFormatting sqref="T1728">
    <cfRule type="expression" dxfId="30" priority="17105">
      <formula>$L1728=0</formula>
    </cfRule>
  </conditionalFormatting>
  <conditionalFormatting sqref="X1728">
    <cfRule type="expression" dxfId="30" priority="17104">
      <formula>$L1728=0</formula>
    </cfRule>
  </conditionalFormatting>
  <conditionalFormatting sqref="AB1728">
    <cfRule type="expression" dxfId="30" priority="17103">
      <formula>$L1728=0</formula>
    </cfRule>
  </conditionalFormatting>
  <conditionalFormatting sqref="A1729:C1729">
    <cfRule type="expression" dxfId="30" priority="9850">
      <formula>$L1729=0</formula>
    </cfRule>
  </conditionalFormatting>
  <conditionalFormatting sqref="B1729:C1729">
    <cfRule type="cellIs" dxfId="31" priority="46145" operator="lessThan">
      <formula>0</formula>
    </cfRule>
    <cfRule type="cellIs" dxfId="32" priority="31627" operator="lessThan">
      <formula>0</formula>
    </cfRule>
  </conditionalFormatting>
  <conditionalFormatting sqref="D1729">
    <cfRule type="expression" dxfId="30" priority="2591">
      <formula>$L1729=0</formula>
    </cfRule>
  </conditionalFormatting>
  <conditionalFormatting sqref="E1729:G1729">
    <cfRule type="expression" dxfId="30" priority="9849">
      <formula>$L1729=0</formula>
    </cfRule>
  </conditionalFormatting>
  <conditionalFormatting sqref="F1729:G1729">
    <cfRule type="cellIs" dxfId="31" priority="46144" operator="lessThan">
      <formula>0</formula>
    </cfRule>
    <cfRule type="cellIs" dxfId="32" priority="31626" operator="lessThan">
      <formula>0</formula>
    </cfRule>
  </conditionalFormatting>
  <conditionalFormatting sqref="H1729">
    <cfRule type="expression" dxfId="30" priority="2590">
      <formula>$L1729=0</formula>
    </cfRule>
  </conditionalFormatting>
  <conditionalFormatting sqref="I1729:K1729">
    <cfRule type="expression" dxfId="30" priority="9848">
      <formula>$L1729=0</formula>
    </cfRule>
  </conditionalFormatting>
  <conditionalFormatting sqref="J1729:K1729">
    <cfRule type="cellIs" dxfId="31" priority="46143" operator="lessThan">
      <formula>0</formula>
    </cfRule>
    <cfRule type="cellIs" dxfId="32" priority="31625" operator="lessThan">
      <formula>0</formula>
    </cfRule>
  </conditionalFormatting>
  <conditionalFormatting sqref="L1729">
    <cfRule type="expression" dxfId="30" priority="2589">
      <formula>$L1729=0</formula>
    </cfRule>
  </conditionalFormatting>
  <conditionalFormatting sqref="M1729:O1729">
    <cfRule type="expression" dxfId="30" priority="9847">
      <formula>$L1729=0</formula>
    </cfRule>
  </conditionalFormatting>
  <conditionalFormatting sqref="N1729:O1729">
    <cfRule type="cellIs" dxfId="31" priority="46142" operator="lessThan">
      <formula>0</formula>
    </cfRule>
    <cfRule type="cellIs" dxfId="32" priority="31624" operator="lessThan">
      <formula>0</formula>
    </cfRule>
  </conditionalFormatting>
  <conditionalFormatting sqref="P1729">
    <cfRule type="expression" dxfId="30" priority="2588">
      <formula>$L1729=0</formula>
    </cfRule>
  </conditionalFormatting>
  <conditionalFormatting sqref="Q1729:S1729">
    <cfRule type="expression" dxfId="30" priority="9846">
      <formula>$L1729=0</formula>
    </cfRule>
  </conditionalFormatting>
  <conditionalFormatting sqref="R1729:S1729">
    <cfRule type="cellIs" dxfId="31" priority="46141" operator="lessThan">
      <formula>0</formula>
    </cfRule>
    <cfRule type="cellIs" dxfId="32" priority="31623" operator="lessThan">
      <formula>0</formula>
    </cfRule>
  </conditionalFormatting>
  <conditionalFormatting sqref="T1729">
    <cfRule type="expression" dxfId="30" priority="2587">
      <formula>$L1729=0</formula>
    </cfRule>
  </conditionalFormatting>
  <conditionalFormatting sqref="U1729:W1729">
    <cfRule type="expression" dxfId="30" priority="9845">
      <formula>$L1729=0</formula>
    </cfRule>
  </conditionalFormatting>
  <conditionalFormatting sqref="V1729:W1729">
    <cfRule type="cellIs" dxfId="31" priority="46140" operator="lessThan">
      <formula>0</formula>
    </cfRule>
    <cfRule type="cellIs" dxfId="32" priority="31622" operator="lessThan">
      <formula>0</formula>
    </cfRule>
  </conditionalFormatting>
  <conditionalFormatting sqref="X1729">
    <cfRule type="expression" dxfId="30" priority="2586">
      <formula>$L1729=0</formula>
    </cfRule>
  </conditionalFormatting>
  <conditionalFormatting sqref="Y1729:AA1729">
    <cfRule type="expression" dxfId="30" priority="9844">
      <formula>$L1729=0</formula>
    </cfRule>
  </conditionalFormatting>
  <conditionalFormatting sqref="Z1729:AA1729">
    <cfRule type="cellIs" dxfId="31" priority="46139" operator="lessThan">
      <formula>0</formula>
    </cfRule>
    <cfRule type="cellIs" dxfId="32" priority="31621" operator="lessThan">
      <formula>0</formula>
    </cfRule>
  </conditionalFormatting>
  <conditionalFormatting sqref="AB1729">
    <cfRule type="expression" dxfId="30" priority="2585">
      <formula>$L1729=0</formula>
    </cfRule>
  </conditionalFormatting>
  <conditionalFormatting sqref="D1730">
    <cfRule type="expression" dxfId="30" priority="17102">
      <formula>$L1730=0</formula>
    </cfRule>
  </conditionalFormatting>
  <conditionalFormatting sqref="H1730">
    <cfRule type="expression" dxfId="30" priority="17101">
      <formula>$L1730=0</formula>
    </cfRule>
  </conditionalFormatting>
  <conditionalFormatting sqref="L1730">
    <cfRule type="expression" dxfId="30" priority="17100">
      <formula>$L1730=0</formula>
    </cfRule>
  </conditionalFormatting>
  <conditionalFormatting sqref="P1730">
    <cfRule type="expression" dxfId="30" priority="17099">
      <formula>$L1730=0</formula>
    </cfRule>
  </conditionalFormatting>
  <conditionalFormatting sqref="T1730">
    <cfRule type="expression" dxfId="30" priority="17098">
      <formula>$L1730=0</formula>
    </cfRule>
  </conditionalFormatting>
  <conditionalFormatting sqref="X1730">
    <cfRule type="expression" dxfId="30" priority="17097">
      <formula>$L1730=0</formula>
    </cfRule>
  </conditionalFormatting>
  <conditionalFormatting sqref="AB1730">
    <cfRule type="expression" dxfId="30" priority="17096">
      <formula>$L1730=0</formula>
    </cfRule>
  </conditionalFormatting>
  <conditionalFormatting sqref="A1731:C1731">
    <cfRule type="expression" dxfId="30" priority="9843">
      <formula>$L1731=0</formula>
    </cfRule>
  </conditionalFormatting>
  <conditionalFormatting sqref="B1731:C1731">
    <cfRule type="cellIs" dxfId="31" priority="46138" operator="lessThan">
      <formula>0</formula>
    </cfRule>
    <cfRule type="cellIs" dxfId="32" priority="31620" operator="lessThan">
      <formula>0</formula>
    </cfRule>
  </conditionalFormatting>
  <conditionalFormatting sqref="D1731">
    <cfRule type="expression" dxfId="30" priority="2584">
      <formula>$L1731=0</formula>
    </cfRule>
  </conditionalFormatting>
  <conditionalFormatting sqref="E1731:G1731">
    <cfRule type="expression" dxfId="30" priority="9842">
      <formula>$L1731=0</formula>
    </cfRule>
  </conditionalFormatting>
  <conditionalFormatting sqref="F1731:G1731">
    <cfRule type="cellIs" dxfId="31" priority="46137" operator="lessThan">
      <formula>0</formula>
    </cfRule>
    <cfRule type="cellIs" dxfId="32" priority="31619" operator="lessThan">
      <formula>0</formula>
    </cfRule>
  </conditionalFormatting>
  <conditionalFormatting sqref="H1731">
    <cfRule type="expression" dxfId="30" priority="2583">
      <formula>$L1731=0</formula>
    </cfRule>
  </conditionalFormatting>
  <conditionalFormatting sqref="I1731:K1731">
    <cfRule type="expression" dxfId="30" priority="9841">
      <formula>$L1731=0</formula>
    </cfRule>
  </conditionalFormatting>
  <conditionalFormatting sqref="J1731:K1731">
    <cfRule type="cellIs" dxfId="31" priority="46136" operator="lessThan">
      <formula>0</formula>
    </cfRule>
    <cfRule type="cellIs" dxfId="32" priority="31618" operator="lessThan">
      <formula>0</formula>
    </cfRule>
  </conditionalFormatting>
  <conditionalFormatting sqref="L1731">
    <cfRule type="expression" dxfId="30" priority="2582">
      <formula>$L1731=0</formula>
    </cfRule>
  </conditionalFormatting>
  <conditionalFormatting sqref="M1731:O1731">
    <cfRule type="expression" dxfId="30" priority="9840">
      <formula>$L1731=0</formula>
    </cfRule>
  </conditionalFormatting>
  <conditionalFormatting sqref="N1731:O1731">
    <cfRule type="cellIs" dxfId="31" priority="46135" operator="lessThan">
      <formula>0</formula>
    </cfRule>
    <cfRule type="cellIs" dxfId="32" priority="31617" operator="lessThan">
      <formula>0</formula>
    </cfRule>
  </conditionalFormatting>
  <conditionalFormatting sqref="P1731">
    <cfRule type="expression" dxfId="30" priority="2581">
      <formula>$L1731=0</formula>
    </cfRule>
  </conditionalFormatting>
  <conditionalFormatting sqref="Q1731:S1731">
    <cfRule type="expression" dxfId="30" priority="9839">
      <formula>$L1731=0</formula>
    </cfRule>
  </conditionalFormatting>
  <conditionalFormatting sqref="R1731:S1731">
    <cfRule type="cellIs" dxfId="31" priority="46134" operator="lessThan">
      <formula>0</formula>
    </cfRule>
    <cfRule type="cellIs" dxfId="32" priority="31616" operator="lessThan">
      <formula>0</formula>
    </cfRule>
  </conditionalFormatting>
  <conditionalFormatting sqref="T1731">
    <cfRule type="expression" dxfId="30" priority="2580">
      <formula>$L1731=0</formula>
    </cfRule>
  </conditionalFormatting>
  <conditionalFormatting sqref="U1731:W1731">
    <cfRule type="expression" dxfId="30" priority="9838">
      <formula>$L1731=0</formula>
    </cfRule>
  </conditionalFormatting>
  <conditionalFormatting sqref="V1731:W1731">
    <cfRule type="cellIs" dxfId="31" priority="46133" operator="lessThan">
      <formula>0</formula>
    </cfRule>
    <cfRule type="cellIs" dxfId="32" priority="31615" operator="lessThan">
      <formula>0</formula>
    </cfRule>
  </conditionalFormatting>
  <conditionalFormatting sqref="X1731">
    <cfRule type="expression" dxfId="30" priority="2579">
      <formula>$L1731=0</formula>
    </cfRule>
  </conditionalFormatting>
  <conditionalFormatting sqref="Y1731:AA1731">
    <cfRule type="expression" dxfId="30" priority="9837">
      <formula>$L1731=0</formula>
    </cfRule>
  </conditionalFormatting>
  <conditionalFormatting sqref="Z1731:AA1731">
    <cfRule type="cellIs" dxfId="31" priority="46132" operator="lessThan">
      <formula>0</formula>
    </cfRule>
    <cfRule type="cellIs" dxfId="32" priority="31614" operator="lessThan">
      <formula>0</formula>
    </cfRule>
  </conditionalFormatting>
  <conditionalFormatting sqref="AB1731">
    <cfRule type="expression" dxfId="30" priority="2578">
      <formula>$L1731=0</formula>
    </cfRule>
  </conditionalFormatting>
  <conditionalFormatting sqref="D1732">
    <cfRule type="expression" dxfId="30" priority="17095">
      <formula>$L1732=0</formula>
    </cfRule>
  </conditionalFormatting>
  <conditionalFormatting sqref="H1732">
    <cfRule type="expression" dxfId="30" priority="17094">
      <formula>$L1732=0</formula>
    </cfRule>
  </conditionalFormatting>
  <conditionalFormatting sqref="L1732">
    <cfRule type="expression" dxfId="30" priority="17093">
      <formula>$L1732=0</formula>
    </cfRule>
  </conditionalFormatting>
  <conditionalFormatting sqref="P1732">
    <cfRule type="expression" dxfId="30" priority="17092">
      <formula>$L1732=0</formula>
    </cfRule>
  </conditionalFormatting>
  <conditionalFormatting sqref="T1732">
    <cfRule type="expression" dxfId="30" priority="17091">
      <formula>$L1732=0</formula>
    </cfRule>
  </conditionalFormatting>
  <conditionalFormatting sqref="X1732">
    <cfRule type="expression" dxfId="30" priority="17090">
      <formula>$L1732=0</formula>
    </cfRule>
  </conditionalFormatting>
  <conditionalFormatting sqref="AB1732">
    <cfRule type="expression" dxfId="30" priority="17089">
      <formula>$L1732=0</formula>
    </cfRule>
  </conditionalFormatting>
  <conditionalFormatting sqref="A1733:C1733">
    <cfRule type="expression" dxfId="30" priority="9836">
      <formula>$L1733=0</formula>
    </cfRule>
  </conditionalFormatting>
  <conditionalFormatting sqref="B1733:C1733">
    <cfRule type="cellIs" dxfId="31" priority="46131" operator="lessThan">
      <formula>0</formula>
    </cfRule>
    <cfRule type="cellIs" dxfId="32" priority="31613" operator="lessThan">
      <formula>0</formula>
    </cfRule>
  </conditionalFormatting>
  <conditionalFormatting sqref="D1733">
    <cfRule type="expression" dxfId="30" priority="2577">
      <formula>$L1733=0</formula>
    </cfRule>
  </conditionalFormatting>
  <conditionalFormatting sqref="E1733:G1733">
    <cfRule type="expression" dxfId="30" priority="9835">
      <formula>$L1733=0</formula>
    </cfRule>
  </conditionalFormatting>
  <conditionalFormatting sqref="F1733:G1733">
    <cfRule type="cellIs" dxfId="31" priority="46130" operator="lessThan">
      <formula>0</formula>
    </cfRule>
    <cfRule type="cellIs" dxfId="32" priority="31612" operator="lessThan">
      <formula>0</formula>
    </cfRule>
  </conditionalFormatting>
  <conditionalFormatting sqref="H1733">
    <cfRule type="expression" dxfId="30" priority="2576">
      <formula>$L1733=0</formula>
    </cfRule>
  </conditionalFormatting>
  <conditionalFormatting sqref="I1733:K1733">
    <cfRule type="expression" dxfId="30" priority="9834">
      <formula>$L1733=0</formula>
    </cfRule>
  </conditionalFormatting>
  <conditionalFormatting sqref="J1733:K1733">
    <cfRule type="cellIs" dxfId="31" priority="46129" operator="lessThan">
      <formula>0</formula>
    </cfRule>
    <cfRule type="cellIs" dxfId="32" priority="31611" operator="lessThan">
      <formula>0</formula>
    </cfRule>
  </conditionalFormatting>
  <conditionalFormatting sqref="L1733">
    <cfRule type="expression" dxfId="30" priority="2575">
      <formula>$L1733=0</formula>
    </cfRule>
  </conditionalFormatting>
  <conditionalFormatting sqref="M1733:O1733">
    <cfRule type="expression" dxfId="30" priority="9833">
      <formula>$L1733=0</formula>
    </cfRule>
  </conditionalFormatting>
  <conditionalFormatting sqref="N1733:O1733">
    <cfRule type="cellIs" dxfId="31" priority="46128" operator="lessThan">
      <formula>0</formula>
    </cfRule>
    <cfRule type="cellIs" dxfId="32" priority="31610" operator="lessThan">
      <formula>0</formula>
    </cfRule>
  </conditionalFormatting>
  <conditionalFormatting sqref="P1733">
    <cfRule type="expression" dxfId="30" priority="2574">
      <formula>$L1733=0</formula>
    </cfRule>
  </conditionalFormatting>
  <conditionalFormatting sqref="Q1733:S1733">
    <cfRule type="expression" dxfId="30" priority="9832">
      <formula>$L1733=0</formula>
    </cfRule>
  </conditionalFormatting>
  <conditionalFormatting sqref="R1733:S1733">
    <cfRule type="cellIs" dxfId="31" priority="46127" operator="lessThan">
      <formula>0</formula>
    </cfRule>
    <cfRule type="cellIs" dxfId="32" priority="31609" operator="lessThan">
      <formula>0</formula>
    </cfRule>
  </conditionalFormatting>
  <conditionalFormatting sqref="T1733">
    <cfRule type="expression" dxfId="30" priority="2573">
      <formula>$L1733=0</formula>
    </cfRule>
  </conditionalFormatting>
  <conditionalFormatting sqref="U1733:W1733">
    <cfRule type="expression" dxfId="30" priority="9831">
      <formula>$L1733=0</formula>
    </cfRule>
  </conditionalFormatting>
  <conditionalFormatting sqref="V1733:W1733">
    <cfRule type="cellIs" dxfId="31" priority="46126" operator="lessThan">
      <formula>0</formula>
    </cfRule>
    <cfRule type="cellIs" dxfId="32" priority="31608" operator="lessThan">
      <formula>0</formula>
    </cfRule>
  </conditionalFormatting>
  <conditionalFormatting sqref="X1733">
    <cfRule type="expression" dxfId="30" priority="2572">
      <formula>$L1733=0</formula>
    </cfRule>
  </conditionalFormatting>
  <conditionalFormatting sqref="Y1733:AA1733">
    <cfRule type="expression" dxfId="30" priority="9830">
      <formula>$L1733=0</formula>
    </cfRule>
  </conditionalFormatting>
  <conditionalFormatting sqref="Z1733:AA1733">
    <cfRule type="cellIs" dxfId="31" priority="46125" operator="lessThan">
      <formula>0</formula>
    </cfRule>
    <cfRule type="cellIs" dxfId="32" priority="31607" operator="lessThan">
      <formula>0</formula>
    </cfRule>
  </conditionalFormatting>
  <conditionalFormatting sqref="AB1733">
    <cfRule type="expression" dxfId="30" priority="2571">
      <formula>$L1733=0</formula>
    </cfRule>
  </conditionalFormatting>
  <conditionalFormatting sqref="D1734">
    <cfRule type="expression" dxfId="30" priority="17088">
      <formula>$L1734=0</formula>
    </cfRule>
  </conditionalFormatting>
  <conditionalFormatting sqref="H1734">
    <cfRule type="expression" dxfId="30" priority="17087">
      <formula>$L1734=0</formula>
    </cfRule>
  </conditionalFormatting>
  <conditionalFormatting sqref="L1734">
    <cfRule type="expression" dxfId="30" priority="17086">
      <formula>$L1734=0</formula>
    </cfRule>
  </conditionalFormatting>
  <conditionalFormatting sqref="P1734">
    <cfRule type="expression" dxfId="30" priority="17085">
      <formula>$L1734=0</formula>
    </cfRule>
  </conditionalFormatting>
  <conditionalFormatting sqref="T1734">
    <cfRule type="expression" dxfId="30" priority="17084">
      <formula>$L1734=0</formula>
    </cfRule>
  </conditionalFormatting>
  <conditionalFormatting sqref="X1734">
    <cfRule type="expression" dxfId="30" priority="17083">
      <formula>$L1734=0</formula>
    </cfRule>
  </conditionalFormatting>
  <conditionalFormatting sqref="AB1734">
    <cfRule type="expression" dxfId="30" priority="17082">
      <formula>$L1734=0</formula>
    </cfRule>
  </conditionalFormatting>
  <conditionalFormatting sqref="A1735:C1735">
    <cfRule type="expression" dxfId="30" priority="9829">
      <formula>$L1735=0</formula>
    </cfRule>
  </conditionalFormatting>
  <conditionalFormatting sqref="B1735:C1735">
    <cfRule type="cellIs" dxfId="31" priority="46124" operator="lessThan">
      <formula>0</formula>
    </cfRule>
    <cfRule type="cellIs" dxfId="32" priority="31606" operator="lessThan">
      <formula>0</formula>
    </cfRule>
  </conditionalFormatting>
  <conditionalFormatting sqref="D1735">
    <cfRule type="expression" dxfId="30" priority="2570">
      <formula>$L1735=0</formula>
    </cfRule>
  </conditionalFormatting>
  <conditionalFormatting sqref="E1735:G1735">
    <cfRule type="expression" dxfId="30" priority="9828">
      <formula>$L1735=0</formula>
    </cfRule>
  </conditionalFormatting>
  <conditionalFormatting sqref="F1735:G1735">
    <cfRule type="cellIs" dxfId="31" priority="46123" operator="lessThan">
      <formula>0</formula>
    </cfRule>
    <cfRule type="cellIs" dxfId="32" priority="31605" operator="lessThan">
      <formula>0</formula>
    </cfRule>
  </conditionalFormatting>
  <conditionalFormatting sqref="H1735">
    <cfRule type="expression" dxfId="30" priority="2569">
      <formula>$L1735=0</formula>
    </cfRule>
  </conditionalFormatting>
  <conditionalFormatting sqref="I1735:K1735">
    <cfRule type="expression" dxfId="30" priority="9827">
      <formula>$L1735=0</formula>
    </cfRule>
  </conditionalFormatting>
  <conditionalFormatting sqref="J1735:K1735">
    <cfRule type="cellIs" dxfId="31" priority="46122" operator="lessThan">
      <formula>0</formula>
    </cfRule>
    <cfRule type="cellIs" dxfId="32" priority="31604" operator="lessThan">
      <formula>0</formula>
    </cfRule>
  </conditionalFormatting>
  <conditionalFormatting sqref="L1735">
    <cfRule type="expression" dxfId="30" priority="2568">
      <formula>$L1735=0</formula>
    </cfRule>
  </conditionalFormatting>
  <conditionalFormatting sqref="M1735:O1735">
    <cfRule type="expression" dxfId="30" priority="9826">
      <formula>$L1735=0</formula>
    </cfRule>
  </conditionalFormatting>
  <conditionalFormatting sqref="N1735:O1735">
    <cfRule type="cellIs" dxfId="31" priority="46121" operator="lessThan">
      <formula>0</formula>
    </cfRule>
    <cfRule type="cellIs" dxfId="32" priority="31603" operator="lessThan">
      <formula>0</formula>
    </cfRule>
  </conditionalFormatting>
  <conditionalFormatting sqref="P1735">
    <cfRule type="expression" dxfId="30" priority="2567">
      <formula>$L1735=0</formula>
    </cfRule>
  </conditionalFormatting>
  <conditionalFormatting sqref="Q1735:S1735">
    <cfRule type="expression" dxfId="30" priority="9825">
      <formula>$L1735=0</formula>
    </cfRule>
  </conditionalFormatting>
  <conditionalFormatting sqref="R1735:S1735">
    <cfRule type="cellIs" dxfId="31" priority="46120" operator="lessThan">
      <formula>0</formula>
    </cfRule>
    <cfRule type="cellIs" dxfId="32" priority="31602" operator="lessThan">
      <formula>0</formula>
    </cfRule>
  </conditionalFormatting>
  <conditionalFormatting sqref="T1735">
    <cfRule type="expression" dxfId="30" priority="2566">
      <formula>$L1735=0</formula>
    </cfRule>
  </conditionalFormatting>
  <conditionalFormatting sqref="U1735:W1735">
    <cfRule type="expression" dxfId="30" priority="9824">
      <formula>$L1735=0</formula>
    </cfRule>
  </conditionalFormatting>
  <conditionalFormatting sqref="V1735:W1735">
    <cfRule type="cellIs" dxfId="31" priority="46119" operator="lessThan">
      <formula>0</formula>
    </cfRule>
    <cfRule type="cellIs" dxfId="32" priority="31601" operator="lessThan">
      <formula>0</formula>
    </cfRule>
  </conditionalFormatting>
  <conditionalFormatting sqref="X1735">
    <cfRule type="expression" dxfId="30" priority="2565">
      <formula>$L1735=0</formula>
    </cfRule>
  </conditionalFormatting>
  <conditionalFormatting sqref="Y1735:AA1735">
    <cfRule type="expression" dxfId="30" priority="9823">
      <formula>$L1735=0</formula>
    </cfRule>
  </conditionalFormatting>
  <conditionalFormatting sqref="Z1735:AA1735">
    <cfRule type="cellIs" dxfId="31" priority="46118" operator="lessThan">
      <formula>0</formula>
    </cfRule>
    <cfRule type="cellIs" dxfId="32" priority="31600" operator="lessThan">
      <formula>0</formula>
    </cfRule>
  </conditionalFormatting>
  <conditionalFormatting sqref="AB1735">
    <cfRule type="expression" dxfId="30" priority="2564">
      <formula>$L1735=0</formula>
    </cfRule>
  </conditionalFormatting>
  <conditionalFormatting sqref="D1736">
    <cfRule type="expression" dxfId="30" priority="17081">
      <formula>$L1736=0</formula>
    </cfRule>
  </conditionalFormatting>
  <conditionalFormatting sqref="H1736">
    <cfRule type="expression" dxfId="30" priority="17080">
      <formula>$L1736=0</formula>
    </cfRule>
  </conditionalFormatting>
  <conditionalFormatting sqref="L1736">
    <cfRule type="expression" dxfId="30" priority="17079">
      <formula>$L1736=0</formula>
    </cfRule>
  </conditionalFormatting>
  <conditionalFormatting sqref="P1736">
    <cfRule type="expression" dxfId="30" priority="17078">
      <formula>$L1736=0</formula>
    </cfRule>
  </conditionalFormatting>
  <conditionalFormatting sqref="T1736">
    <cfRule type="expression" dxfId="30" priority="17077">
      <formula>$L1736=0</formula>
    </cfRule>
  </conditionalFormatting>
  <conditionalFormatting sqref="X1736">
    <cfRule type="expression" dxfId="30" priority="17076">
      <formula>$L1736=0</formula>
    </cfRule>
  </conditionalFormatting>
  <conditionalFormatting sqref="AB1736">
    <cfRule type="expression" dxfId="30" priority="17075">
      <formula>$L1736=0</formula>
    </cfRule>
  </conditionalFormatting>
  <conditionalFormatting sqref="A1737:C1737">
    <cfRule type="expression" dxfId="30" priority="9822">
      <formula>$L1737=0</formula>
    </cfRule>
  </conditionalFormatting>
  <conditionalFormatting sqref="B1737:C1737">
    <cfRule type="cellIs" dxfId="31" priority="46117" operator="lessThan">
      <formula>0</formula>
    </cfRule>
    <cfRule type="cellIs" dxfId="32" priority="31599" operator="lessThan">
      <formula>0</formula>
    </cfRule>
  </conditionalFormatting>
  <conditionalFormatting sqref="D1737">
    <cfRule type="expression" dxfId="30" priority="2563">
      <formula>$L1737=0</formula>
    </cfRule>
  </conditionalFormatting>
  <conditionalFormatting sqref="E1737:G1737">
    <cfRule type="expression" dxfId="30" priority="9821">
      <formula>$L1737=0</formula>
    </cfRule>
  </conditionalFormatting>
  <conditionalFormatting sqref="F1737:G1737">
    <cfRule type="cellIs" dxfId="31" priority="46116" operator="lessThan">
      <formula>0</formula>
    </cfRule>
    <cfRule type="cellIs" dxfId="32" priority="31598" operator="lessThan">
      <formula>0</formula>
    </cfRule>
  </conditionalFormatting>
  <conditionalFormatting sqref="H1737">
    <cfRule type="expression" dxfId="30" priority="2562">
      <formula>$L1737=0</formula>
    </cfRule>
  </conditionalFormatting>
  <conditionalFormatting sqref="I1737:K1737">
    <cfRule type="expression" dxfId="30" priority="9820">
      <formula>$L1737=0</formula>
    </cfRule>
  </conditionalFormatting>
  <conditionalFormatting sqref="J1737:K1737">
    <cfRule type="cellIs" dxfId="31" priority="46115" operator="lessThan">
      <formula>0</formula>
    </cfRule>
    <cfRule type="cellIs" dxfId="32" priority="31597" operator="lessThan">
      <formula>0</formula>
    </cfRule>
  </conditionalFormatting>
  <conditionalFormatting sqref="L1737">
    <cfRule type="expression" dxfId="30" priority="2561">
      <formula>$L1737=0</formula>
    </cfRule>
  </conditionalFormatting>
  <conditionalFormatting sqref="M1737:O1737">
    <cfRule type="expression" dxfId="30" priority="9819">
      <formula>$L1737=0</formula>
    </cfRule>
  </conditionalFormatting>
  <conditionalFormatting sqref="N1737:O1737">
    <cfRule type="cellIs" dxfId="31" priority="46114" operator="lessThan">
      <formula>0</formula>
    </cfRule>
    <cfRule type="cellIs" dxfId="32" priority="31596" operator="lessThan">
      <formula>0</formula>
    </cfRule>
  </conditionalFormatting>
  <conditionalFormatting sqref="P1737">
    <cfRule type="expression" dxfId="30" priority="2560">
      <formula>$L1737=0</formula>
    </cfRule>
  </conditionalFormatting>
  <conditionalFormatting sqref="Q1737:S1737">
    <cfRule type="expression" dxfId="30" priority="9818">
      <formula>$L1737=0</formula>
    </cfRule>
  </conditionalFormatting>
  <conditionalFormatting sqref="R1737:S1737">
    <cfRule type="cellIs" dxfId="31" priority="46113" operator="lessThan">
      <formula>0</formula>
    </cfRule>
    <cfRule type="cellIs" dxfId="32" priority="31595" operator="lessThan">
      <formula>0</formula>
    </cfRule>
  </conditionalFormatting>
  <conditionalFormatting sqref="T1737">
    <cfRule type="expression" dxfId="30" priority="2559">
      <formula>$L1737=0</formula>
    </cfRule>
  </conditionalFormatting>
  <conditionalFormatting sqref="U1737:W1737">
    <cfRule type="expression" dxfId="30" priority="9817">
      <formula>$L1737=0</formula>
    </cfRule>
  </conditionalFormatting>
  <conditionalFormatting sqref="V1737:W1737">
    <cfRule type="cellIs" dxfId="31" priority="46112" operator="lessThan">
      <formula>0</formula>
    </cfRule>
    <cfRule type="cellIs" dxfId="32" priority="31594" operator="lessThan">
      <formula>0</formula>
    </cfRule>
  </conditionalFormatting>
  <conditionalFormatting sqref="X1737">
    <cfRule type="expression" dxfId="30" priority="2558">
      <formula>$L1737=0</formula>
    </cfRule>
  </conditionalFormatting>
  <conditionalFormatting sqref="Y1737:AA1737">
    <cfRule type="expression" dxfId="30" priority="9816">
      <formula>$L1737=0</formula>
    </cfRule>
  </conditionalFormatting>
  <conditionalFormatting sqref="Z1737:AA1737">
    <cfRule type="cellIs" dxfId="31" priority="46111" operator="lessThan">
      <formula>0</formula>
    </cfRule>
    <cfRule type="cellIs" dxfId="32" priority="31593" operator="lessThan">
      <formula>0</formula>
    </cfRule>
  </conditionalFormatting>
  <conditionalFormatting sqref="AB1737">
    <cfRule type="expression" dxfId="30" priority="2557">
      <formula>$L1737=0</formula>
    </cfRule>
  </conditionalFormatting>
  <conditionalFormatting sqref="D1738">
    <cfRule type="expression" dxfId="30" priority="17074">
      <formula>$L1738=0</formula>
    </cfRule>
  </conditionalFormatting>
  <conditionalFormatting sqref="H1738">
    <cfRule type="expression" dxfId="30" priority="17073">
      <formula>$L1738=0</formula>
    </cfRule>
  </conditionalFormatting>
  <conditionalFormatting sqref="L1738">
    <cfRule type="expression" dxfId="30" priority="17072">
      <formula>$L1738=0</formula>
    </cfRule>
  </conditionalFormatting>
  <conditionalFormatting sqref="P1738">
    <cfRule type="expression" dxfId="30" priority="17071">
      <formula>$L1738=0</formula>
    </cfRule>
  </conditionalFormatting>
  <conditionalFormatting sqref="T1738">
    <cfRule type="expression" dxfId="30" priority="17070">
      <formula>$L1738=0</formula>
    </cfRule>
  </conditionalFormatting>
  <conditionalFormatting sqref="X1738">
    <cfRule type="expression" dxfId="30" priority="17069">
      <formula>$L1738=0</formula>
    </cfRule>
  </conditionalFormatting>
  <conditionalFormatting sqref="AB1738">
    <cfRule type="expression" dxfId="30" priority="17068">
      <formula>$L1738=0</formula>
    </cfRule>
  </conditionalFormatting>
  <conditionalFormatting sqref="A1739:C1739">
    <cfRule type="expression" dxfId="30" priority="9815">
      <formula>$L1739=0</formula>
    </cfRule>
  </conditionalFormatting>
  <conditionalFormatting sqref="B1739:C1739">
    <cfRule type="cellIs" dxfId="31" priority="46110" operator="lessThan">
      <formula>0</formula>
    </cfRule>
    <cfRule type="cellIs" dxfId="32" priority="31592" operator="lessThan">
      <formula>0</formula>
    </cfRule>
  </conditionalFormatting>
  <conditionalFormatting sqref="D1739">
    <cfRule type="expression" dxfId="30" priority="2556">
      <formula>$L1739=0</formula>
    </cfRule>
  </conditionalFormatting>
  <conditionalFormatting sqref="E1739:G1739">
    <cfRule type="expression" dxfId="30" priority="9814">
      <formula>$L1739=0</formula>
    </cfRule>
  </conditionalFormatting>
  <conditionalFormatting sqref="F1739:G1739">
    <cfRule type="cellIs" dxfId="31" priority="46109" operator="lessThan">
      <formula>0</formula>
    </cfRule>
    <cfRule type="cellIs" dxfId="32" priority="31591" operator="lessThan">
      <formula>0</formula>
    </cfRule>
  </conditionalFormatting>
  <conditionalFormatting sqref="H1739">
    <cfRule type="expression" dxfId="30" priority="2555">
      <formula>$L1739=0</formula>
    </cfRule>
  </conditionalFormatting>
  <conditionalFormatting sqref="I1739:K1739">
    <cfRule type="expression" dxfId="30" priority="9813">
      <formula>$L1739=0</formula>
    </cfRule>
  </conditionalFormatting>
  <conditionalFormatting sqref="J1739:K1739">
    <cfRule type="cellIs" dxfId="31" priority="46108" operator="lessThan">
      <formula>0</formula>
    </cfRule>
    <cfRule type="cellIs" dxfId="32" priority="31590" operator="lessThan">
      <formula>0</formula>
    </cfRule>
  </conditionalFormatting>
  <conditionalFormatting sqref="L1739">
    <cfRule type="expression" dxfId="30" priority="2554">
      <formula>$L1739=0</formula>
    </cfRule>
  </conditionalFormatting>
  <conditionalFormatting sqref="M1739:O1739">
    <cfRule type="expression" dxfId="30" priority="9812">
      <formula>$L1739=0</formula>
    </cfRule>
  </conditionalFormatting>
  <conditionalFormatting sqref="N1739:O1739">
    <cfRule type="cellIs" dxfId="31" priority="46107" operator="lessThan">
      <formula>0</formula>
    </cfRule>
    <cfRule type="cellIs" dxfId="32" priority="31589" operator="lessThan">
      <formula>0</formula>
    </cfRule>
  </conditionalFormatting>
  <conditionalFormatting sqref="P1739">
    <cfRule type="expression" dxfId="30" priority="2553">
      <formula>$L1739=0</formula>
    </cfRule>
  </conditionalFormatting>
  <conditionalFormatting sqref="Q1739:S1739">
    <cfRule type="expression" dxfId="30" priority="9811">
      <formula>$L1739=0</formula>
    </cfRule>
  </conditionalFormatting>
  <conditionalFormatting sqref="R1739:S1739">
    <cfRule type="cellIs" dxfId="31" priority="46106" operator="lessThan">
      <formula>0</formula>
    </cfRule>
    <cfRule type="cellIs" dxfId="32" priority="31588" operator="lessThan">
      <formula>0</formula>
    </cfRule>
  </conditionalFormatting>
  <conditionalFormatting sqref="T1739">
    <cfRule type="expression" dxfId="30" priority="2552">
      <formula>$L1739=0</formula>
    </cfRule>
  </conditionalFormatting>
  <conditionalFormatting sqref="U1739:W1739">
    <cfRule type="expression" dxfId="30" priority="9810">
      <formula>$L1739=0</formula>
    </cfRule>
  </conditionalFormatting>
  <conditionalFormatting sqref="V1739:W1739">
    <cfRule type="cellIs" dxfId="31" priority="46105" operator="lessThan">
      <formula>0</formula>
    </cfRule>
    <cfRule type="cellIs" dxfId="32" priority="31587" operator="lessThan">
      <formula>0</formula>
    </cfRule>
  </conditionalFormatting>
  <conditionalFormatting sqref="X1739">
    <cfRule type="expression" dxfId="30" priority="2551">
      <formula>$L1739=0</formula>
    </cfRule>
  </conditionalFormatting>
  <conditionalFormatting sqref="Y1739:AA1739">
    <cfRule type="expression" dxfId="30" priority="9809">
      <formula>$L1739=0</formula>
    </cfRule>
  </conditionalFormatting>
  <conditionalFormatting sqref="Z1739:AA1739">
    <cfRule type="cellIs" dxfId="31" priority="46104" operator="lessThan">
      <formula>0</formula>
    </cfRule>
    <cfRule type="cellIs" dxfId="32" priority="31586" operator="lessThan">
      <formula>0</formula>
    </cfRule>
  </conditionalFormatting>
  <conditionalFormatting sqref="AB1739">
    <cfRule type="expression" dxfId="30" priority="2550">
      <formula>$L1739=0</formula>
    </cfRule>
  </conditionalFormatting>
  <conditionalFormatting sqref="D1740">
    <cfRule type="expression" dxfId="30" priority="17067">
      <formula>$L1740=0</formula>
    </cfRule>
  </conditionalFormatting>
  <conditionalFormatting sqref="H1740">
    <cfRule type="expression" dxfId="30" priority="17066">
      <formula>$L1740=0</formula>
    </cfRule>
  </conditionalFormatting>
  <conditionalFormatting sqref="L1740">
    <cfRule type="expression" dxfId="30" priority="17065">
      <formula>$L1740=0</formula>
    </cfRule>
  </conditionalFormatting>
  <conditionalFormatting sqref="P1740">
    <cfRule type="expression" dxfId="30" priority="17064">
      <formula>$L1740=0</formula>
    </cfRule>
  </conditionalFormatting>
  <conditionalFormatting sqref="T1740">
    <cfRule type="expression" dxfId="30" priority="17063">
      <formula>$L1740=0</formula>
    </cfRule>
  </conditionalFormatting>
  <conditionalFormatting sqref="X1740">
    <cfRule type="expression" dxfId="30" priority="17062">
      <formula>$L1740=0</formula>
    </cfRule>
  </conditionalFormatting>
  <conditionalFormatting sqref="AB1740">
    <cfRule type="expression" dxfId="30" priority="17061">
      <formula>$L1740=0</formula>
    </cfRule>
  </conditionalFormatting>
  <conditionalFormatting sqref="A1741:C1741">
    <cfRule type="expression" dxfId="30" priority="9808">
      <formula>$L1741=0</formula>
    </cfRule>
  </conditionalFormatting>
  <conditionalFormatting sqref="B1741:C1741">
    <cfRule type="cellIs" dxfId="31" priority="46103" operator="lessThan">
      <formula>0</formula>
    </cfRule>
    <cfRule type="cellIs" dxfId="32" priority="31585" operator="lessThan">
      <formula>0</formula>
    </cfRule>
  </conditionalFormatting>
  <conditionalFormatting sqref="D1741">
    <cfRule type="expression" dxfId="30" priority="2549">
      <formula>$L1741=0</formula>
    </cfRule>
  </conditionalFormatting>
  <conditionalFormatting sqref="E1741:G1741">
    <cfRule type="expression" dxfId="30" priority="9807">
      <formula>$L1741=0</formula>
    </cfRule>
  </conditionalFormatting>
  <conditionalFormatting sqref="F1741:G1741">
    <cfRule type="cellIs" dxfId="31" priority="46102" operator="lessThan">
      <formula>0</formula>
    </cfRule>
    <cfRule type="cellIs" dxfId="32" priority="31584" operator="lessThan">
      <formula>0</formula>
    </cfRule>
  </conditionalFormatting>
  <conditionalFormatting sqref="H1741">
    <cfRule type="expression" dxfId="30" priority="2548">
      <formula>$L1741=0</formula>
    </cfRule>
  </conditionalFormatting>
  <conditionalFormatting sqref="I1741:K1741">
    <cfRule type="expression" dxfId="30" priority="9806">
      <formula>$L1741=0</formula>
    </cfRule>
  </conditionalFormatting>
  <conditionalFormatting sqref="J1741:K1741">
    <cfRule type="cellIs" dxfId="31" priority="46101" operator="lessThan">
      <formula>0</formula>
    </cfRule>
    <cfRule type="cellIs" dxfId="32" priority="31583" operator="lessThan">
      <formula>0</formula>
    </cfRule>
  </conditionalFormatting>
  <conditionalFormatting sqref="L1741">
    <cfRule type="expression" dxfId="30" priority="2547">
      <formula>$L1741=0</formula>
    </cfRule>
  </conditionalFormatting>
  <conditionalFormatting sqref="M1741:O1741">
    <cfRule type="expression" dxfId="30" priority="9805">
      <formula>$L1741=0</formula>
    </cfRule>
  </conditionalFormatting>
  <conditionalFormatting sqref="N1741:O1741">
    <cfRule type="cellIs" dxfId="31" priority="46100" operator="lessThan">
      <formula>0</formula>
    </cfRule>
    <cfRule type="cellIs" dxfId="32" priority="31582" operator="lessThan">
      <formula>0</formula>
    </cfRule>
  </conditionalFormatting>
  <conditionalFormatting sqref="P1741">
    <cfRule type="expression" dxfId="30" priority="2546">
      <formula>$L1741=0</formula>
    </cfRule>
  </conditionalFormatting>
  <conditionalFormatting sqref="Q1741:S1741">
    <cfRule type="expression" dxfId="30" priority="9804">
      <formula>$L1741=0</formula>
    </cfRule>
  </conditionalFormatting>
  <conditionalFormatting sqref="R1741:S1741">
    <cfRule type="cellIs" dxfId="31" priority="46099" operator="lessThan">
      <formula>0</formula>
    </cfRule>
    <cfRule type="cellIs" dxfId="32" priority="31581" operator="lessThan">
      <formula>0</formula>
    </cfRule>
  </conditionalFormatting>
  <conditionalFormatting sqref="T1741">
    <cfRule type="expression" dxfId="30" priority="2545">
      <formula>$L1741=0</formula>
    </cfRule>
  </conditionalFormatting>
  <conditionalFormatting sqref="U1741:W1741">
    <cfRule type="expression" dxfId="30" priority="9803">
      <formula>$L1741=0</formula>
    </cfRule>
  </conditionalFormatting>
  <conditionalFormatting sqref="V1741:W1741">
    <cfRule type="cellIs" dxfId="31" priority="46098" operator="lessThan">
      <formula>0</formula>
    </cfRule>
    <cfRule type="cellIs" dxfId="32" priority="31580" operator="lessThan">
      <formula>0</formula>
    </cfRule>
  </conditionalFormatting>
  <conditionalFormatting sqref="X1741">
    <cfRule type="expression" dxfId="30" priority="2544">
      <formula>$L1741=0</formula>
    </cfRule>
  </conditionalFormatting>
  <conditionalFormatting sqref="Y1741:AA1741">
    <cfRule type="expression" dxfId="30" priority="9802">
      <formula>$L1741=0</formula>
    </cfRule>
  </conditionalFormatting>
  <conditionalFormatting sqref="Z1741:AA1741">
    <cfRule type="cellIs" dxfId="31" priority="46097" operator="lessThan">
      <formula>0</formula>
    </cfRule>
    <cfRule type="cellIs" dxfId="32" priority="31579" operator="lessThan">
      <formula>0</formula>
    </cfRule>
  </conditionalFormatting>
  <conditionalFormatting sqref="AB1741">
    <cfRule type="expression" dxfId="30" priority="2543">
      <formula>$L1741=0</formula>
    </cfRule>
  </conditionalFormatting>
  <conditionalFormatting sqref="D1742">
    <cfRule type="expression" dxfId="30" priority="17060">
      <formula>$L1742=0</formula>
    </cfRule>
  </conditionalFormatting>
  <conditionalFormatting sqref="H1742">
    <cfRule type="expression" dxfId="30" priority="17059">
      <formula>$L1742=0</formula>
    </cfRule>
  </conditionalFormatting>
  <conditionalFormatting sqref="L1742">
    <cfRule type="expression" dxfId="30" priority="17058">
      <formula>$L1742=0</formula>
    </cfRule>
  </conditionalFormatting>
  <conditionalFormatting sqref="P1742">
    <cfRule type="expression" dxfId="30" priority="17057">
      <formula>$L1742=0</formula>
    </cfRule>
  </conditionalFormatting>
  <conditionalFormatting sqref="T1742">
    <cfRule type="expression" dxfId="30" priority="17056">
      <formula>$L1742=0</formula>
    </cfRule>
  </conditionalFormatting>
  <conditionalFormatting sqref="X1742">
    <cfRule type="expression" dxfId="30" priority="17055">
      <formula>$L1742=0</formula>
    </cfRule>
  </conditionalFormatting>
  <conditionalFormatting sqref="AB1742">
    <cfRule type="expression" dxfId="30" priority="17054">
      <formula>$L1742=0</formula>
    </cfRule>
  </conditionalFormatting>
  <conditionalFormatting sqref="A1743:C1743">
    <cfRule type="expression" dxfId="30" priority="9801">
      <formula>$L1743=0</formula>
    </cfRule>
  </conditionalFormatting>
  <conditionalFormatting sqref="B1743:C1743">
    <cfRule type="cellIs" dxfId="31" priority="46096" operator="lessThan">
      <formula>0</formula>
    </cfRule>
    <cfRule type="cellIs" dxfId="32" priority="31578" operator="lessThan">
      <formula>0</formula>
    </cfRule>
  </conditionalFormatting>
  <conditionalFormatting sqref="D1743">
    <cfRule type="expression" dxfId="30" priority="2542">
      <formula>$L1743=0</formula>
    </cfRule>
  </conditionalFormatting>
  <conditionalFormatting sqref="E1743:G1743">
    <cfRule type="expression" dxfId="30" priority="9800">
      <formula>$L1743=0</formula>
    </cfRule>
  </conditionalFormatting>
  <conditionalFormatting sqref="F1743:G1743">
    <cfRule type="cellIs" dxfId="31" priority="46095" operator="lessThan">
      <formula>0</formula>
    </cfRule>
    <cfRule type="cellIs" dxfId="32" priority="31577" operator="lessThan">
      <formula>0</formula>
    </cfRule>
  </conditionalFormatting>
  <conditionalFormatting sqref="H1743">
    <cfRule type="expression" dxfId="30" priority="2541">
      <formula>$L1743=0</formula>
    </cfRule>
  </conditionalFormatting>
  <conditionalFormatting sqref="I1743:K1743">
    <cfRule type="expression" dxfId="30" priority="9799">
      <formula>$L1743=0</formula>
    </cfRule>
  </conditionalFormatting>
  <conditionalFormatting sqref="J1743:K1743">
    <cfRule type="cellIs" dxfId="31" priority="46094" operator="lessThan">
      <formula>0</formula>
    </cfRule>
    <cfRule type="cellIs" dxfId="32" priority="31576" operator="lessThan">
      <formula>0</formula>
    </cfRule>
  </conditionalFormatting>
  <conditionalFormatting sqref="L1743">
    <cfRule type="expression" dxfId="30" priority="2540">
      <formula>$L1743=0</formula>
    </cfRule>
  </conditionalFormatting>
  <conditionalFormatting sqref="M1743:O1743">
    <cfRule type="expression" dxfId="30" priority="9798">
      <formula>$L1743=0</formula>
    </cfRule>
  </conditionalFormatting>
  <conditionalFormatting sqref="N1743:O1743">
    <cfRule type="cellIs" dxfId="31" priority="46093" operator="lessThan">
      <formula>0</formula>
    </cfRule>
    <cfRule type="cellIs" dxfId="32" priority="31575" operator="lessThan">
      <formula>0</formula>
    </cfRule>
  </conditionalFormatting>
  <conditionalFormatting sqref="P1743">
    <cfRule type="expression" dxfId="30" priority="2539">
      <formula>$L1743=0</formula>
    </cfRule>
  </conditionalFormatting>
  <conditionalFormatting sqref="Q1743:S1743">
    <cfRule type="expression" dxfId="30" priority="9797">
      <formula>$L1743=0</formula>
    </cfRule>
  </conditionalFormatting>
  <conditionalFormatting sqref="R1743:S1743">
    <cfRule type="cellIs" dxfId="31" priority="46092" operator="lessThan">
      <formula>0</formula>
    </cfRule>
    <cfRule type="cellIs" dxfId="32" priority="31574" operator="lessThan">
      <formula>0</formula>
    </cfRule>
  </conditionalFormatting>
  <conditionalFormatting sqref="T1743">
    <cfRule type="expression" dxfId="30" priority="2538">
      <formula>$L1743=0</formula>
    </cfRule>
  </conditionalFormatting>
  <conditionalFormatting sqref="U1743:W1743">
    <cfRule type="expression" dxfId="30" priority="9796">
      <formula>$L1743=0</formula>
    </cfRule>
  </conditionalFormatting>
  <conditionalFormatting sqref="V1743:W1743">
    <cfRule type="cellIs" dxfId="31" priority="46091" operator="lessThan">
      <formula>0</formula>
    </cfRule>
    <cfRule type="cellIs" dxfId="32" priority="31573" operator="lessThan">
      <formula>0</formula>
    </cfRule>
  </conditionalFormatting>
  <conditionalFormatting sqref="X1743">
    <cfRule type="expression" dxfId="30" priority="2537">
      <formula>$L1743=0</formula>
    </cfRule>
  </conditionalFormatting>
  <conditionalFormatting sqref="Y1743:AA1743">
    <cfRule type="expression" dxfId="30" priority="9795">
      <formula>$L1743=0</formula>
    </cfRule>
  </conditionalFormatting>
  <conditionalFormatting sqref="Z1743:AA1743">
    <cfRule type="cellIs" dxfId="31" priority="46090" operator="lessThan">
      <formula>0</formula>
    </cfRule>
    <cfRule type="cellIs" dxfId="32" priority="31572" operator="lessThan">
      <formula>0</formula>
    </cfRule>
  </conditionalFormatting>
  <conditionalFormatting sqref="AB1743">
    <cfRule type="expression" dxfId="30" priority="2536">
      <formula>$L1743=0</formula>
    </cfRule>
  </conditionalFormatting>
  <conditionalFormatting sqref="D1744">
    <cfRule type="expression" dxfId="30" priority="17053">
      <formula>$L1744=0</formula>
    </cfRule>
  </conditionalFormatting>
  <conditionalFormatting sqref="H1744">
    <cfRule type="expression" dxfId="30" priority="17052">
      <formula>$L1744=0</formula>
    </cfRule>
  </conditionalFormatting>
  <conditionalFormatting sqref="L1744">
    <cfRule type="expression" dxfId="30" priority="17051">
      <formula>$L1744=0</formula>
    </cfRule>
  </conditionalFormatting>
  <conditionalFormatting sqref="P1744">
    <cfRule type="expression" dxfId="30" priority="17050">
      <formula>$L1744=0</formula>
    </cfRule>
  </conditionalFormatting>
  <conditionalFormatting sqref="T1744">
    <cfRule type="expression" dxfId="30" priority="17049">
      <formula>$L1744=0</formula>
    </cfRule>
  </conditionalFormatting>
  <conditionalFormatting sqref="X1744">
    <cfRule type="expression" dxfId="30" priority="17048">
      <formula>$L1744=0</formula>
    </cfRule>
  </conditionalFormatting>
  <conditionalFormatting sqref="AB1744">
    <cfRule type="expression" dxfId="30" priority="17047">
      <formula>$L1744=0</formula>
    </cfRule>
  </conditionalFormatting>
  <conditionalFormatting sqref="A1745:C1745">
    <cfRule type="expression" dxfId="30" priority="9794">
      <formula>$L1745=0</formula>
    </cfRule>
  </conditionalFormatting>
  <conditionalFormatting sqref="B1745:C1745">
    <cfRule type="cellIs" dxfId="31" priority="46089" operator="lessThan">
      <formula>0</formula>
    </cfRule>
    <cfRule type="cellIs" dxfId="32" priority="31571" operator="lessThan">
      <formula>0</formula>
    </cfRule>
  </conditionalFormatting>
  <conditionalFormatting sqref="D1745">
    <cfRule type="expression" dxfId="30" priority="2535">
      <formula>$L1745=0</formula>
    </cfRule>
  </conditionalFormatting>
  <conditionalFormatting sqref="E1745:G1745">
    <cfRule type="expression" dxfId="30" priority="9793">
      <formula>$L1745=0</formula>
    </cfRule>
  </conditionalFormatting>
  <conditionalFormatting sqref="F1745:G1745">
    <cfRule type="cellIs" dxfId="31" priority="46088" operator="lessThan">
      <formula>0</formula>
    </cfRule>
    <cfRule type="cellIs" dxfId="32" priority="31570" operator="lessThan">
      <formula>0</formula>
    </cfRule>
  </conditionalFormatting>
  <conditionalFormatting sqref="H1745">
    <cfRule type="expression" dxfId="30" priority="2534">
      <formula>$L1745=0</formula>
    </cfRule>
  </conditionalFormatting>
  <conditionalFormatting sqref="I1745:K1745">
    <cfRule type="expression" dxfId="30" priority="9792">
      <formula>$L1745=0</formula>
    </cfRule>
  </conditionalFormatting>
  <conditionalFormatting sqref="J1745:K1745">
    <cfRule type="cellIs" dxfId="31" priority="46087" operator="lessThan">
      <formula>0</formula>
    </cfRule>
    <cfRule type="cellIs" dxfId="32" priority="31569" operator="lessThan">
      <formula>0</formula>
    </cfRule>
  </conditionalFormatting>
  <conditionalFormatting sqref="L1745">
    <cfRule type="expression" dxfId="30" priority="2533">
      <formula>$L1745=0</formula>
    </cfRule>
  </conditionalFormatting>
  <conditionalFormatting sqref="M1745:O1745">
    <cfRule type="expression" dxfId="30" priority="9791">
      <formula>$L1745=0</formula>
    </cfRule>
  </conditionalFormatting>
  <conditionalFormatting sqref="N1745:O1745">
    <cfRule type="cellIs" dxfId="31" priority="46086" operator="lessThan">
      <formula>0</formula>
    </cfRule>
    <cfRule type="cellIs" dxfId="32" priority="31568" operator="lessThan">
      <formula>0</formula>
    </cfRule>
  </conditionalFormatting>
  <conditionalFormatting sqref="P1745">
    <cfRule type="expression" dxfId="30" priority="2532">
      <formula>$L1745=0</formula>
    </cfRule>
  </conditionalFormatting>
  <conditionalFormatting sqref="Q1745:S1745">
    <cfRule type="expression" dxfId="30" priority="9790">
      <formula>$L1745=0</formula>
    </cfRule>
  </conditionalFormatting>
  <conditionalFormatting sqref="R1745:S1745">
    <cfRule type="cellIs" dxfId="31" priority="46085" operator="lessThan">
      <formula>0</formula>
    </cfRule>
    <cfRule type="cellIs" dxfId="32" priority="31567" operator="lessThan">
      <formula>0</formula>
    </cfRule>
  </conditionalFormatting>
  <conditionalFormatting sqref="T1745">
    <cfRule type="expression" dxfId="30" priority="2531">
      <formula>$L1745=0</formula>
    </cfRule>
  </conditionalFormatting>
  <conditionalFormatting sqref="U1745:W1745">
    <cfRule type="expression" dxfId="30" priority="9789">
      <formula>$L1745=0</formula>
    </cfRule>
  </conditionalFormatting>
  <conditionalFormatting sqref="V1745:W1745">
    <cfRule type="cellIs" dxfId="31" priority="46084" operator="lessThan">
      <formula>0</formula>
    </cfRule>
    <cfRule type="cellIs" dxfId="32" priority="31566" operator="lessThan">
      <formula>0</formula>
    </cfRule>
  </conditionalFormatting>
  <conditionalFormatting sqref="X1745">
    <cfRule type="expression" dxfId="30" priority="2530">
      <formula>$L1745=0</formula>
    </cfRule>
  </conditionalFormatting>
  <conditionalFormatting sqref="Y1745:AA1745">
    <cfRule type="expression" dxfId="30" priority="9788">
      <formula>$L1745=0</formula>
    </cfRule>
  </conditionalFormatting>
  <conditionalFormatting sqref="Z1745:AA1745">
    <cfRule type="cellIs" dxfId="31" priority="46083" operator="lessThan">
      <formula>0</formula>
    </cfRule>
    <cfRule type="cellIs" dxfId="32" priority="31565" operator="lessThan">
      <formula>0</formula>
    </cfRule>
  </conditionalFormatting>
  <conditionalFormatting sqref="AB1745">
    <cfRule type="expression" dxfId="30" priority="2529">
      <formula>$L1745=0</formula>
    </cfRule>
  </conditionalFormatting>
  <conditionalFormatting sqref="D1746">
    <cfRule type="expression" dxfId="30" priority="17046">
      <formula>$L1746=0</formula>
    </cfRule>
  </conditionalFormatting>
  <conditionalFormatting sqref="H1746">
    <cfRule type="expression" dxfId="30" priority="17045">
      <formula>$L1746=0</formula>
    </cfRule>
  </conditionalFormatting>
  <conditionalFormatting sqref="L1746">
    <cfRule type="expression" dxfId="30" priority="17044">
      <formula>$L1746=0</formula>
    </cfRule>
  </conditionalFormatting>
  <conditionalFormatting sqref="P1746">
    <cfRule type="expression" dxfId="30" priority="17043">
      <formula>$L1746=0</formula>
    </cfRule>
  </conditionalFormatting>
  <conditionalFormatting sqref="T1746">
    <cfRule type="expression" dxfId="30" priority="17042">
      <formula>$L1746=0</formula>
    </cfRule>
  </conditionalFormatting>
  <conditionalFormatting sqref="X1746">
    <cfRule type="expression" dxfId="30" priority="17041">
      <formula>$L1746=0</formula>
    </cfRule>
  </conditionalFormatting>
  <conditionalFormatting sqref="AB1746">
    <cfRule type="expression" dxfId="30" priority="17040">
      <formula>$L1746=0</formula>
    </cfRule>
  </conditionalFormatting>
  <conditionalFormatting sqref="A1747:C1747">
    <cfRule type="expression" dxfId="30" priority="9787">
      <formula>$L1747=0</formula>
    </cfRule>
  </conditionalFormatting>
  <conditionalFormatting sqref="B1747:C1747">
    <cfRule type="cellIs" dxfId="31" priority="46082" operator="lessThan">
      <formula>0</formula>
    </cfRule>
    <cfRule type="cellIs" dxfId="32" priority="31564" operator="lessThan">
      <formula>0</formula>
    </cfRule>
  </conditionalFormatting>
  <conditionalFormatting sqref="D1747">
    <cfRule type="expression" dxfId="30" priority="2528">
      <formula>$L1747=0</formula>
    </cfRule>
  </conditionalFormatting>
  <conditionalFormatting sqref="E1747:G1747">
    <cfRule type="expression" dxfId="30" priority="9786">
      <formula>$L1747=0</formula>
    </cfRule>
  </conditionalFormatting>
  <conditionalFormatting sqref="F1747:G1747">
    <cfRule type="cellIs" dxfId="31" priority="46081" operator="lessThan">
      <formula>0</formula>
    </cfRule>
    <cfRule type="cellIs" dxfId="32" priority="31563" operator="lessThan">
      <formula>0</formula>
    </cfRule>
  </conditionalFormatting>
  <conditionalFormatting sqref="H1747">
    <cfRule type="expression" dxfId="30" priority="2527">
      <formula>$L1747=0</formula>
    </cfRule>
  </conditionalFormatting>
  <conditionalFormatting sqref="I1747:K1747">
    <cfRule type="expression" dxfId="30" priority="9785">
      <formula>$L1747=0</formula>
    </cfRule>
  </conditionalFormatting>
  <conditionalFormatting sqref="J1747:K1747">
    <cfRule type="cellIs" dxfId="31" priority="46080" operator="lessThan">
      <formula>0</formula>
    </cfRule>
    <cfRule type="cellIs" dxfId="32" priority="31562" operator="lessThan">
      <formula>0</formula>
    </cfRule>
  </conditionalFormatting>
  <conditionalFormatting sqref="L1747">
    <cfRule type="expression" dxfId="30" priority="2526">
      <formula>$L1747=0</formula>
    </cfRule>
  </conditionalFormatting>
  <conditionalFormatting sqref="M1747:O1747">
    <cfRule type="expression" dxfId="30" priority="9784">
      <formula>$L1747=0</formula>
    </cfRule>
  </conditionalFormatting>
  <conditionalFormatting sqref="N1747:O1747">
    <cfRule type="cellIs" dxfId="31" priority="46079" operator="lessThan">
      <formula>0</formula>
    </cfRule>
    <cfRule type="cellIs" dxfId="32" priority="31561" operator="lessThan">
      <formula>0</formula>
    </cfRule>
  </conditionalFormatting>
  <conditionalFormatting sqref="P1747">
    <cfRule type="expression" dxfId="30" priority="2525">
      <formula>$L1747=0</formula>
    </cfRule>
  </conditionalFormatting>
  <conditionalFormatting sqref="Q1747:S1747">
    <cfRule type="expression" dxfId="30" priority="9783">
      <formula>$L1747=0</formula>
    </cfRule>
  </conditionalFormatting>
  <conditionalFormatting sqref="R1747:S1747">
    <cfRule type="cellIs" dxfId="31" priority="46078" operator="lessThan">
      <formula>0</formula>
    </cfRule>
    <cfRule type="cellIs" dxfId="32" priority="31560" operator="lessThan">
      <formula>0</formula>
    </cfRule>
  </conditionalFormatting>
  <conditionalFormatting sqref="T1747">
    <cfRule type="expression" dxfId="30" priority="2524">
      <formula>$L1747=0</formula>
    </cfRule>
  </conditionalFormatting>
  <conditionalFormatting sqref="U1747:W1747">
    <cfRule type="expression" dxfId="30" priority="9782">
      <formula>$L1747=0</formula>
    </cfRule>
  </conditionalFormatting>
  <conditionalFormatting sqref="V1747:W1747">
    <cfRule type="cellIs" dxfId="31" priority="46077" operator="lessThan">
      <formula>0</formula>
    </cfRule>
    <cfRule type="cellIs" dxfId="32" priority="31559" operator="lessThan">
      <formula>0</formula>
    </cfRule>
  </conditionalFormatting>
  <conditionalFormatting sqref="X1747">
    <cfRule type="expression" dxfId="30" priority="2523">
      <formula>$L1747=0</formula>
    </cfRule>
  </conditionalFormatting>
  <conditionalFormatting sqref="Y1747:AA1747">
    <cfRule type="expression" dxfId="30" priority="9781">
      <formula>$L1747=0</formula>
    </cfRule>
  </conditionalFormatting>
  <conditionalFormatting sqref="Z1747:AA1747">
    <cfRule type="cellIs" dxfId="31" priority="46076" operator="lessThan">
      <formula>0</formula>
    </cfRule>
    <cfRule type="cellIs" dxfId="32" priority="31558" operator="lessThan">
      <formula>0</formula>
    </cfRule>
  </conditionalFormatting>
  <conditionalFormatting sqref="AB1747">
    <cfRule type="expression" dxfId="30" priority="2522">
      <formula>$L1747=0</formula>
    </cfRule>
  </conditionalFormatting>
  <conditionalFormatting sqref="D1748">
    <cfRule type="expression" dxfId="30" priority="17039">
      <formula>$L1748=0</formula>
    </cfRule>
  </conditionalFormatting>
  <conditionalFormatting sqref="H1748">
    <cfRule type="expression" dxfId="30" priority="17038">
      <formula>$L1748=0</formula>
    </cfRule>
  </conditionalFormatting>
  <conditionalFormatting sqref="L1748">
    <cfRule type="expression" dxfId="30" priority="17037">
      <formula>$L1748=0</formula>
    </cfRule>
  </conditionalFormatting>
  <conditionalFormatting sqref="P1748">
    <cfRule type="expression" dxfId="30" priority="17036">
      <formula>$L1748=0</formula>
    </cfRule>
  </conditionalFormatting>
  <conditionalFormatting sqref="T1748">
    <cfRule type="expression" dxfId="30" priority="17035">
      <formula>$L1748=0</formula>
    </cfRule>
  </conditionalFormatting>
  <conditionalFormatting sqref="X1748">
    <cfRule type="expression" dxfId="30" priority="17034">
      <formula>$L1748=0</formula>
    </cfRule>
  </conditionalFormatting>
  <conditionalFormatting sqref="AB1748">
    <cfRule type="expression" dxfId="30" priority="17033">
      <formula>$L1748=0</formula>
    </cfRule>
  </conditionalFormatting>
  <conditionalFormatting sqref="A1749:C1749">
    <cfRule type="expression" dxfId="30" priority="9780">
      <formula>$L1749=0</formula>
    </cfRule>
  </conditionalFormatting>
  <conditionalFormatting sqref="B1749:C1749">
    <cfRule type="cellIs" dxfId="31" priority="46075" operator="lessThan">
      <formula>0</formula>
    </cfRule>
    <cfRule type="cellIs" dxfId="32" priority="31557" operator="lessThan">
      <formula>0</formula>
    </cfRule>
  </conditionalFormatting>
  <conditionalFormatting sqref="D1749">
    <cfRule type="expression" dxfId="30" priority="2521">
      <formula>$L1749=0</formula>
    </cfRule>
  </conditionalFormatting>
  <conditionalFormatting sqref="E1749:G1749">
    <cfRule type="expression" dxfId="30" priority="9779">
      <formula>$L1749=0</formula>
    </cfRule>
  </conditionalFormatting>
  <conditionalFormatting sqref="F1749:G1749">
    <cfRule type="cellIs" dxfId="31" priority="46074" operator="lessThan">
      <formula>0</formula>
    </cfRule>
    <cfRule type="cellIs" dxfId="32" priority="31556" operator="lessThan">
      <formula>0</formula>
    </cfRule>
  </conditionalFormatting>
  <conditionalFormatting sqref="H1749">
    <cfRule type="expression" dxfId="30" priority="2520">
      <formula>$L1749=0</formula>
    </cfRule>
  </conditionalFormatting>
  <conditionalFormatting sqref="I1749:K1749">
    <cfRule type="expression" dxfId="30" priority="9778">
      <formula>$L1749=0</formula>
    </cfRule>
  </conditionalFormatting>
  <conditionalFormatting sqref="J1749:K1749">
    <cfRule type="cellIs" dxfId="31" priority="46073" operator="lessThan">
      <formula>0</formula>
    </cfRule>
    <cfRule type="cellIs" dxfId="32" priority="31555" operator="lessThan">
      <formula>0</formula>
    </cfRule>
  </conditionalFormatting>
  <conditionalFormatting sqref="L1749">
    <cfRule type="expression" dxfId="30" priority="2519">
      <formula>$L1749=0</formula>
    </cfRule>
  </conditionalFormatting>
  <conditionalFormatting sqref="M1749:O1749">
    <cfRule type="expression" dxfId="30" priority="9777">
      <formula>$L1749=0</formula>
    </cfRule>
  </conditionalFormatting>
  <conditionalFormatting sqref="N1749:O1749">
    <cfRule type="cellIs" dxfId="31" priority="46072" operator="lessThan">
      <formula>0</formula>
    </cfRule>
    <cfRule type="cellIs" dxfId="32" priority="31554" operator="lessThan">
      <formula>0</formula>
    </cfRule>
  </conditionalFormatting>
  <conditionalFormatting sqref="P1749">
    <cfRule type="expression" dxfId="30" priority="2518">
      <formula>$L1749=0</formula>
    </cfRule>
  </conditionalFormatting>
  <conditionalFormatting sqref="Q1749:S1749">
    <cfRule type="expression" dxfId="30" priority="9776">
      <formula>$L1749=0</formula>
    </cfRule>
  </conditionalFormatting>
  <conditionalFormatting sqref="R1749:S1749">
    <cfRule type="cellIs" dxfId="31" priority="46071" operator="lessThan">
      <formula>0</formula>
    </cfRule>
    <cfRule type="cellIs" dxfId="32" priority="31553" operator="lessThan">
      <formula>0</formula>
    </cfRule>
  </conditionalFormatting>
  <conditionalFormatting sqref="T1749">
    <cfRule type="expression" dxfId="30" priority="2517">
      <formula>$L1749=0</formula>
    </cfRule>
  </conditionalFormatting>
  <conditionalFormatting sqref="U1749:W1749">
    <cfRule type="expression" dxfId="30" priority="9775">
      <formula>$L1749=0</formula>
    </cfRule>
  </conditionalFormatting>
  <conditionalFormatting sqref="V1749:W1749">
    <cfRule type="cellIs" dxfId="31" priority="46070" operator="lessThan">
      <formula>0</formula>
    </cfRule>
    <cfRule type="cellIs" dxfId="32" priority="31552" operator="lessThan">
      <formula>0</formula>
    </cfRule>
  </conditionalFormatting>
  <conditionalFormatting sqref="X1749">
    <cfRule type="expression" dxfId="30" priority="2516">
      <formula>$L1749=0</formula>
    </cfRule>
  </conditionalFormatting>
  <conditionalFormatting sqref="Y1749:AA1749">
    <cfRule type="expression" dxfId="30" priority="9774">
      <formula>$L1749=0</formula>
    </cfRule>
  </conditionalFormatting>
  <conditionalFormatting sqref="Z1749:AA1749">
    <cfRule type="cellIs" dxfId="31" priority="46069" operator="lessThan">
      <formula>0</formula>
    </cfRule>
    <cfRule type="cellIs" dxfId="32" priority="31551" operator="lessThan">
      <formula>0</formula>
    </cfRule>
  </conditionalFormatting>
  <conditionalFormatting sqref="AB1749">
    <cfRule type="expression" dxfId="30" priority="2515">
      <formula>$L1749=0</formula>
    </cfRule>
  </conditionalFormatting>
  <conditionalFormatting sqref="D1750">
    <cfRule type="expression" dxfId="30" priority="17032">
      <formula>$L1750=0</formula>
    </cfRule>
  </conditionalFormatting>
  <conditionalFormatting sqref="H1750">
    <cfRule type="expression" dxfId="30" priority="17031">
      <formula>$L1750=0</formula>
    </cfRule>
  </conditionalFormatting>
  <conditionalFormatting sqref="L1750">
    <cfRule type="expression" dxfId="30" priority="17030">
      <formula>$L1750=0</formula>
    </cfRule>
  </conditionalFormatting>
  <conditionalFormatting sqref="P1750">
    <cfRule type="expression" dxfId="30" priority="17029">
      <formula>$L1750=0</formula>
    </cfRule>
  </conditionalFormatting>
  <conditionalFormatting sqref="T1750">
    <cfRule type="expression" dxfId="30" priority="17028">
      <formula>$L1750=0</formula>
    </cfRule>
  </conditionalFormatting>
  <conditionalFormatting sqref="X1750">
    <cfRule type="expression" dxfId="30" priority="17027">
      <formula>$L1750=0</formula>
    </cfRule>
  </conditionalFormatting>
  <conditionalFormatting sqref="AB1750">
    <cfRule type="expression" dxfId="30" priority="17026">
      <formula>$L1750=0</formula>
    </cfRule>
  </conditionalFormatting>
  <conditionalFormatting sqref="A1751:C1751">
    <cfRule type="expression" dxfId="30" priority="9773">
      <formula>$L1751=0</formula>
    </cfRule>
  </conditionalFormatting>
  <conditionalFormatting sqref="B1751:C1751">
    <cfRule type="cellIs" dxfId="31" priority="46068" operator="lessThan">
      <formula>0</formula>
    </cfRule>
    <cfRule type="cellIs" dxfId="32" priority="31550" operator="lessThan">
      <formula>0</formula>
    </cfRule>
  </conditionalFormatting>
  <conditionalFormatting sqref="D1751">
    <cfRule type="expression" dxfId="30" priority="2514">
      <formula>$L1751=0</formula>
    </cfRule>
  </conditionalFormatting>
  <conditionalFormatting sqref="E1751:G1751">
    <cfRule type="expression" dxfId="30" priority="9772">
      <formula>$L1751=0</formula>
    </cfRule>
  </conditionalFormatting>
  <conditionalFormatting sqref="F1751:G1751">
    <cfRule type="cellIs" dxfId="31" priority="46067" operator="lessThan">
      <formula>0</formula>
    </cfRule>
    <cfRule type="cellIs" dxfId="32" priority="31549" operator="lessThan">
      <formula>0</formula>
    </cfRule>
  </conditionalFormatting>
  <conditionalFormatting sqref="H1751">
    <cfRule type="expression" dxfId="30" priority="2513">
      <formula>$L1751=0</formula>
    </cfRule>
  </conditionalFormatting>
  <conditionalFormatting sqref="I1751:K1751">
    <cfRule type="expression" dxfId="30" priority="9771">
      <formula>$L1751=0</formula>
    </cfRule>
  </conditionalFormatting>
  <conditionalFormatting sqref="J1751:K1751">
    <cfRule type="cellIs" dxfId="31" priority="46066" operator="lessThan">
      <formula>0</formula>
    </cfRule>
    <cfRule type="cellIs" dxfId="32" priority="31548" operator="lessThan">
      <formula>0</formula>
    </cfRule>
  </conditionalFormatting>
  <conditionalFormatting sqref="L1751">
    <cfRule type="expression" dxfId="30" priority="2512">
      <formula>$L1751=0</formula>
    </cfRule>
  </conditionalFormatting>
  <conditionalFormatting sqref="M1751:O1751">
    <cfRule type="expression" dxfId="30" priority="9770">
      <formula>$L1751=0</formula>
    </cfRule>
  </conditionalFormatting>
  <conditionalFormatting sqref="N1751:O1751">
    <cfRule type="cellIs" dxfId="31" priority="46065" operator="lessThan">
      <formula>0</formula>
    </cfRule>
    <cfRule type="cellIs" dxfId="32" priority="31547" operator="lessThan">
      <formula>0</formula>
    </cfRule>
  </conditionalFormatting>
  <conditionalFormatting sqref="P1751">
    <cfRule type="expression" dxfId="30" priority="2511">
      <formula>$L1751=0</formula>
    </cfRule>
  </conditionalFormatting>
  <conditionalFormatting sqref="Q1751:S1751">
    <cfRule type="expression" dxfId="30" priority="9769">
      <formula>$L1751=0</formula>
    </cfRule>
  </conditionalFormatting>
  <conditionalFormatting sqref="R1751:S1751">
    <cfRule type="cellIs" dxfId="31" priority="46064" operator="lessThan">
      <formula>0</formula>
    </cfRule>
    <cfRule type="cellIs" dxfId="32" priority="31546" operator="lessThan">
      <formula>0</formula>
    </cfRule>
  </conditionalFormatting>
  <conditionalFormatting sqref="T1751">
    <cfRule type="expression" dxfId="30" priority="2510">
      <formula>$L1751=0</formula>
    </cfRule>
  </conditionalFormatting>
  <conditionalFormatting sqref="U1751:W1751">
    <cfRule type="expression" dxfId="30" priority="9768">
      <formula>$L1751=0</formula>
    </cfRule>
  </conditionalFormatting>
  <conditionalFormatting sqref="V1751:W1751">
    <cfRule type="cellIs" dxfId="31" priority="46063" operator="lessThan">
      <formula>0</formula>
    </cfRule>
    <cfRule type="cellIs" dxfId="32" priority="31545" operator="lessThan">
      <formula>0</formula>
    </cfRule>
  </conditionalFormatting>
  <conditionalFormatting sqref="X1751">
    <cfRule type="expression" dxfId="30" priority="2509">
      <formula>$L1751=0</formula>
    </cfRule>
  </conditionalFormatting>
  <conditionalFormatting sqref="Y1751:AA1751">
    <cfRule type="expression" dxfId="30" priority="9767">
      <formula>$L1751=0</formula>
    </cfRule>
  </conditionalFormatting>
  <conditionalFormatting sqref="Z1751:AA1751">
    <cfRule type="cellIs" dxfId="31" priority="46062" operator="lessThan">
      <formula>0</formula>
    </cfRule>
    <cfRule type="cellIs" dxfId="32" priority="31544" operator="lessThan">
      <formula>0</formula>
    </cfRule>
  </conditionalFormatting>
  <conditionalFormatting sqref="AB1751">
    <cfRule type="expression" dxfId="30" priority="2508">
      <formula>$L1751=0</formula>
    </cfRule>
  </conditionalFormatting>
  <conditionalFormatting sqref="D1752">
    <cfRule type="expression" dxfId="30" priority="17025">
      <formula>$L1752=0</formula>
    </cfRule>
  </conditionalFormatting>
  <conditionalFormatting sqref="H1752">
    <cfRule type="expression" dxfId="30" priority="17024">
      <formula>$L1752=0</formula>
    </cfRule>
  </conditionalFormatting>
  <conditionalFormatting sqref="L1752">
    <cfRule type="expression" dxfId="30" priority="17023">
      <formula>$L1752=0</formula>
    </cfRule>
  </conditionalFormatting>
  <conditionalFormatting sqref="P1752">
    <cfRule type="expression" dxfId="30" priority="17022">
      <formula>$L1752=0</formula>
    </cfRule>
  </conditionalFormatting>
  <conditionalFormatting sqref="T1752">
    <cfRule type="expression" dxfId="30" priority="17021">
      <formula>$L1752=0</formula>
    </cfRule>
  </conditionalFormatting>
  <conditionalFormatting sqref="X1752">
    <cfRule type="expression" dxfId="30" priority="17020">
      <formula>$L1752=0</formula>
    </cfRule>
  </conditionalFormatting>
  <conditionalFormatting sqref="AB1752">
    <cfRule type="expression" dxfId="30" priority="17019">
      <formula>$L1752=0</formula>
    </cfRule>
  </conditionalFormatting>
  <conditionalFormatting sqref="A1753:C1753">
    <cfRule type="expression" dxfId="30" priority="9766">
      <formula>$L1753=0</formula>
    </cfRule>
  </conditionalFormatting>
  <conditionalFormatting sqref="B1753:C1753">
    <cfRule type="cellIs" dxfId="31" priority="46061" operator="lessThan">
      <formula>0</formula>
    </cfRule>
    <cfRule type="cellIs" dxfId="32" priority="31543" operator="lessThan">
      <formula>0</formula>
    </cfRule>
  </conditionalFormatting>
  <conditionalFormatting sqref="D1753">
    <cfRule type="expression" dxfId="30" priority="2507">
      <formula>$L1753=0</formula>
    </cfRule>
  </conditionalFormatting>
  <conditionalFormatting sqref="E1753:G1753">
    <cfRule type="expression" dxfId="30" priority="9765">
      <formula>$L1753=0</formula>
    </cfRule>
  </conditionalFormatting>
  <conditionalFormatting sqref="F1753:G1753">
    <cfRule type="cellIs" dxfId="31" priority="46060" operator="lessThan">
      <formula>0</formula>
    </cfRule>
    <cfRule type="cellIs" dxfId="32" priority="31542" operator="lessThan">
      <formula>0</formula>
    </cfRule>
  </conditionalFormatting>
  <conditionalFormatting sqref="H1753">
    <cfRule type="expression" dxfId="30" priority="2506">
      <formula>$L1753=0</formula>
    </cfRule>
  </conditionalFormatting>
  <conditionalFormatting sqref="I1753:K1753">
    <cfRule type="expression" dxfId="30" priority="9764">
      <formula>$L1753=0</formula>
    </cfRule>
  </conditionalFormatting>
  <conditionalFormatting sqref="J1753:K1753">
    <cfRule type="cellIs" dxfId="31" priority="46059" operator="lessThan">
      <formula>0</formula>
    </cfRule>
    <cfRule type="cellIs" dxfId="32" priority="31541" operator="lessThan">
      <formula>0</formula>
    </cfRule>
  </conditionalFormatting>
  <conditionalFormatting sqref="L1753">
    <cfRule type="expression" dxfId="30" priority="2505">
      <formula>$L1753=0</formula>
    </cfRule>
  </conditionalFormatting>
  <conditionalFormatting sqref="M1753:O1753">
    <cfRule type="expression" dxfId="30" priority="9763">
      <formula>$L1753=0</formula>
    </cfRule>
  </conditionalFormatting>
  <conditionalFormatting sqref="N1753:O1753">
    <cfRule type="cellIs" dxfId="31" priority="46058" operator="lessThan">
      <formula>0</formula>
    </cfRule>
    <cfRule type="cellIs" dxfId="32" priority="31540" operator="lessThan">
      <formula>0</formula>
    </cfRule>
  </conditionalFormatting>
  <conditionalFormatting sqref="P1753">
    <cfRule type="expression" dxfId="30" priority="2504">
      <formula>$L1753=0</formula>
    </cfRule>
  </conditionalFormatting>
  <conditionalFormatting sqref="Q1753:S1753">
    <cfRule type="expression" dxfId="30" priority="9762">
      <formula>$L1753=0</formula>
    </cfRule>
  </conditionalFormatting>
  <conditionalFormatting sqref="R1753:S1753">
    <cfRule type="cellIs" dxfId="31" priority="46057" operator="lessThan">
      <formula>0</formula>
    </cfRule>
    <cfRule type="cellIs" dxfId="32" priority="31539" operator="lessThan">
      <formula>0</formula>
    </cfRule>
  </conditionalFormatting>
  <conditionalFormatting sqref="T1753">
    <cfRule type="expression" dxfId="30" priority="2503">
      <formula>$L1753=0</formula>
    </cfRule>
  </conditionalFormatting>
  <conditionalFormatting sqref="U1753:W1753">
    <cfRule type="expression" dxfId="30" priority="9761">
      <formula>$L1753=0</formula>
    </cfRule>
  </conditionalFormatting>
  <conditionalFormatting sqref="V1753:W1753">
    <cfRule type="cellIs" dxfId="31" priority="46056" operator="lessThan">
      <formula>0</formula>
    </cfRule>
    <cfRule type="cellIs" dxfId="32" priority="31538" operator="lessThan">
      <formula>0</formula>
    </cfRule>
  </conditionalFormatting>
  <conditionalFormatting sqref="X1753">
    <cfRule type="expression" dxfId="30" priority="2502">
      <formula>$L1753=0</formula>
    </cfRule>
  </conditionalFormatting>
  <conditionalFormatting sqref="Y1753:AA1753">
    <cfRule type="expression" dxfId="30" priority="9760">
      <formula>$L1753=0</formula>
    </cfRule>
  </conditionalFormatting>
  <conditionalFormatting sqref="Z1753:AA1753">
    <cfRule type="cellIs" dxfId="31" priority="46055" operator="lessThan">
      <formula>0</formula>
    </cfRule>
    <cfRule type="cellIs" dxfId="32" priority="31537" operator="lessThan">
      <formula>0</formula>
    </cfRule>
  </conditionalFormatting>
  <conditionalFormatting sqref="AB1753">
    <cfRule type="expression" dxfId="30" priority="2501">
      <formula>$L1753=0</formula>
    </cfRule>
  </conditionalFormatting>
  <conditionalFormatting sqref="D1754">
    <cfRule type="expression" dxfId="30" priority="17018">
      <formula>$L1754=0</formula>
    </cfRule>
  </conditionalFormatting>
  <conditionalFormatting sqref="H1754">
    <cfRule type="expression" dxfId="30" priority="17017">
      <formula>$L1754=0</formula>
    </cfRule>
  </conditionalFormatting>
  <conditionalFormatting sqref="L1754">
    <cfRule type="expression" dxfId="30" priority="17016">
      <formula>$L1754=0</formula>
    </cfRule>
  </conditionalFormatting>
  <conditionalFormatting sqref="P1754">
    <cfRule type="expression" dxfId="30" priority="17015">
      <formula>$L1754=0</formula>
    </cfRule>
  </conditionalFormatting>
  <conditionalFormatting sqref="T1754">
    <cfRule type="expression" dxfId="30" priority="17014">
      <formula>$L1754=0</formula>
    </cfRule>
  </conditionalFormatting>
  <conditionalFormatting sqref="X1754">
    <cfRule type="expression" dxfId="30" priority="17013">
      <formula>$L1754=0</formula>
    </cfRule>
  </conditionalFormatting>
  <conditionalFormatting sqref="AB1754">
    <cfRule type="expression" dxfId="30" priority="17012">
      <formula>$L1754=0</formula>
    </cfRule>
  </conditionalFormatting>
  <conditionalFormatting sqref="A1755:C1755">
    <cfRule type="expression" dxfId="30" priority="9759">
      <formula>$L1755=0</formula>
    </cfRule>
  </conditionalFormatting>
  <conditionalFormatting sqref="B1755:C1755">
    <cfRule type="cellIs" dxfId="31" priority="46054" operator="lessThan">
      <formula>0</formula>
    </cfRule>
    <cfRule type="cellIs" dxfId="32" priority="31536" operator="lessThan">
      <formula>0</formula>
    </cfRule>
  </conditionalFormatting>
  <conditionalFormatting sqref="D1755">
    <cfRule type="expression" dxfId="30" priority="2500">
      <formula>$L1755=0</formula>
    </cfRule>
  </conditionalFormatting>
  <conditionalFormatting sqref="E1755:G1755">
    <cfRule type="expression" dxfId="30" priority="9758">
      <formula>$L1755=0</formula>
    </cfRule>
  </conditionalFormatting>
  <conditionalFormatting sqref="F1755:G1755">
    <cfRule type="cellIs" dxfId="31" priority="46053" operator="lessThan">
      <formula>0</formula>
    </cfRule>
    <cfRule type="cellIs" dxfId="32" priority="31535" operator="lessThan">
      <formula>0</formula>
    </cfRule>
  </conditionalFormatting>
  <conditionalFormatting sqref="H1755">
    <cfRule type="expression" dxfId="30" priority="2499">
      <formula>$L1755=0</formula>
    </cfRule>
  </conditionalFormatting>
  <conditionalFormatting sqref="I1755:K1755">
    <cfRule type="expression" dxfId="30" priority="9757">
      <formula>$L1755=0</formula>
    </cfRule>
  </conditionalFormatting>
  <conditionalFormatting sqref="J1755:K1755">
    <cfRule type="cellIs" dxfId="31" priority="46052" operator="lessThan">
      <formula>0</formula>
    </cfRule>
    <cfRule type="cellIs" dxfId="32" priority="31534" operator="lessThan">
      <formula>0</formula>
    </cfRule>
  </conditionalFormatting>
  <conditionalFormatting sqref="L1755">
    <cfRule type="expression" dxfId="30" priority="2498">
      <formula>$L1755=0</formula>
    </cfRule>
  </conditionalFormatting>
  <conditionalFormatting sqref="M1755:O1755">
    <cfRule type="expression" dxfId="30" priority="9756">
      <formula>$L1755=0</formula>
    </cfRule>
  </conditionalFormatting>
  <conditionalFormatting sqref="N1755:O1755">
    <cfRule type="cellIs" dxfId="31" priority="46051" operator="lessThan">
      <formula>0</formula>
    </cfRule>
    <cfRule type="cellIs" dxfId="32" priority="31533" operator="lessThan">
      <formula>0</formula>
    </cfRule>
  </conditionalFormatting>
  <conditionalFormatting sqref="P1755">
    <cfRule type="expression" dxfId="30" priority="2497">
      <formula>$L1755=0</formula>
    </cfRule>
  </conditionalFormatting>
  <conditionalFormatting sqref="Q1755:S1755">
    <cfRule type="expression" dxfId="30" priority="9755">
      <formula>$L1755=0</formula>
    </cfRule>
  </conditionalFormatting>
  <conditionalFormatting sqref="R1755:S1755">
    <cfRule type="cellIs" dxfId="31" priority="46050" operator="lessThan">
      <formula>0</formula>
    </cfRule>
    <cfRule type="cellIs" dxfId="32" priority="31532" operator="lessThan">
      <formula>0</formula>
    </cfRule>
  </conditionalFormatting>
  <conditionalFormatting sqref="T1755">
    <cfRule type="expression" dxfId="30" priority="2496">
      <formula>$L1755=0</formula>
    </cfRule>
  </conditionalFormatting>
  <conditionalFormatting sqref="U1755:W1755">
    <cfRule type="expression" dxfId="30" priority="9754">
      <formula>$L1755=0</formula>
    </cfRule>
  </conditionalFormatting>
  <conditionalFormatting sqref="V1755:W1755">
    <cfRule type="cellIs" dxfId="31" priority="46049" operator="lessThan">
      <formula>0</formula>
    </cfRule>
    <cfRule type="cellIs" dxfId="32" priority="31531" operator="lessThan">
      <formula>0</formula>
    </cfRule>
  </conditionalFormatting>
  <conditionalFormatting sqref="X1755">
    <cfRule type="expression" dxfId="30" priority="2495">
      <formula>$L1755=0</formula>
    </cfRule>
  </conditionalFormatting>
  <conditionalFormatting sqref="Y1755:AA1755">
    <cfRule type="expression" dxfId="30" priority="9753">
      <formula>$L1755=0</formula>
    </cfRule>
  </conditionalFormatting>
  <conditionalFormatting sqref="Z1755:AA1755">
    <cfRule type="cellIs" dxfId="31" priority="46048" operator="lessThan">
      <formula>0</formula>
    </cfRule>
    <cfRule type="cellIs" dxfId="32" priority="31530" operator="lessThan">
      <formula>0</formula>
    </cfRule>
  </conditionalFormatting>
  <conditionalFormatting sqref="AB1755">
    <cfRule type="expression" dxfId="30" priority="2494">
      <formula>$L1755=0</formula>
    </cfRule>
  </conditionalFormatting>
  <conditionalFormatting sqref="D1756">
    <cfRule type="expression" dxfId="30" priority="17011">
      <formula>$L1756=0</formula>
    </cfRule>
  </conditionalFormatting>
  <conditionalFormatting sqref="H1756">
    <cfRule type="expression" dxfId="30" priority="17010">
      <formula>$L1756=0</formula>
    </cfRule>
  </conditionalFormatting>
  <conditionalFormatting sqref="L1756">
    <cfRule type="expression" dxfId="30" priority="17009">
      <formula>$L1756=0</formula>
    </cfRule>
  </conditionalFormatting>
  <conditionalFormatting sqref="P1756">
    <cfRule type="expression" dxfId="30" priority="17008">
      <formula>$L1756=0</formula>
    </cfRule>
  </conditionalFormatting>
  <conditionalFormatting sqref="T1756">
    <cfRule type="expression" dxfId="30" priority="17007">
      <formula>$L1756=0</formula>
    </cfRule>
  </conditionalFormatting>
  <conditionalFormatting sqref="X1756">
    <cfRule type="expression" dxfId="30" priority="17006">
      <formula>$L1756=0</formula>
    </cfRule>
  </conditionalFormatting>
  <conditionalFormatting sqref="AB1756">
    <cfRule type="expression" dxfId="30" priority="17005">
      <formula>$L1756=0</formula>
    </cfRule>
  </conditionalFormatting>
  <conditionalFormatting sqref="A1757:C1757">
    <cfRule type="expression" dxfId="30" priority="9752">
      <formula>$L1757=0</formula>
    </cfRule>
  </conditionalFormatting>
  <conditionalFormatting sqref="B1757:C1757">
    <cfRule type="cellIs" dxfId="31" priority="46047" operator="lessThan">
      <formula>0</formula>
    </cfRule>
    <cfRule type="cellIs" dxfId="32" priority="31529" operator="lessThan">
      <formula>0</formula>
    </cfRule>
  </conditionalFormatting>
  <conditionalFormatting sqref="D1757">
    <cfRule type="expression" dxfId="30" priority="2493">
      <formula>$L1757=0</formula>
    </cfRule>
  </conditionalFormatting>
  <conditionalFormatting sqref="E1757:G1757">
    <cfRule type="expression" dxfId="30" priority="9751">
      <formula>$L1757=0</formula>
    </cfRule>
  </conditionalFormatting>
  <conditionalFormatting sqref="F1757:G1757">
    <cfRule type="cellIs" dxfId="31" priority="46046" operator="lessThan">
      <formula>0</formula>
    </cfRule>
    <cfRule type="cellIs" dxfId="32" priority="31528" operator="lessThan">
      <formula>0</formula>
    </cfRule>
  </conditionalFormatting>
  <conditionalFormatting sqref="H1757">
    <cfRule type="expression" dxfId="30" priority="2492">
      <formula>$L1757=0</formula>
    </cfRule>
  </conditionalFormatting>
  <conditionalFormatting sqref="I1757:K1757">
    <cfRule type="expression" dxfId="30" priority="9750">
      <formula>$L1757=0</formula>
    </cfRule>
  </conditionalFormatting>
  <conditionalFormatting sqref="J1757:K1757">
    <cfRule type="cellIs" dxfId="31" priority="46045" operator="lessThan">
      <formula>0</formula>
    </cfRule>
    <cfRule type="cellIs" dxfId="32" priority="31527" operator="lessThan">
      <formula>0</formula>
    </cfRule>
  </conditionalFormatting>
  <conditionalFormatting sqref="L1757">
    <cfRule type="expression" dxfId="30" priority="2491">
      <formula>$L1757=0</formula>
    </cfRule>
  </conditionalFormatting>
  <conditionalFormatting sqref="M1757:O1757">
    <cfRule type="expression" dxfId="30" priority="9749">
      <formula>$L1757=0</formula>
    </cfRule>
  </conditionalFormatting>
  <conditionalFormatting sqref="N1757:O1757">
    <cfRule type="cellIs" dxfId="31" priority="46044" operator="lessThan">
      <formula>0</formula>
    </cfRule>
    <cfRule type="cellIs" dxfId="32" priority="31526" operator="lessThan">
      <formula>0</formula>
    </cfRule>
  </conditionalFormatting>
  <conditionalFormatting sqref="P1757">
    <cfRule type="expression" dxfId="30" priority="2490">
      <formula>$L1757=0</formula>
    </cfRule>
  </conditionalFormatting>
  <conditionalFormatting sqref="Q1757:S1757">
    <cfRule type="expression" dxfId="30" priority="9748">
      <formula>$L1757=0</formula>
    </cfRule>
  </conditionalFormatting>
  <conditionalFormatting sqref="R1757:S1757">
    <cfRule type="cellIs" dxfId="31" priority="46043" operator="lessThan">
      <formula>0</formula>
    </cfRule>
    <cfRule type="cellIs" dxfId="32" priority="31525" operator="lessThan">
      <formula>0</formula>
    </cfRule>
  </conditionalFormatting>
  <conditionalFormatting sqref="T1757">
    <cfRule type="expression" dxfId="30" priority="2489">
      <formula>$L1757=0</formula>
    </cfRule>
  </conditionalFormatting>
  <conditionalFormatting sqref="U1757:W1757">
    <cfRule type="expression" dxfId="30" priority="9747">
      <formula>$L1757=0</formula>
    </cfRule>
  </conditionalFormatting>
  <conditionalFormatting sqref="V1757:W1757">
    <cfRule type="cellIs" dxfId="31" priority="46042" operator="lessThan">
      <formula>0</formula>
    </cfRule>
    <cfRule type="cellIs" dxfId="32" priority="31524" operator="lessThan">
      <formula>0</formula>
    </cfRule>
  </conditionalFormatting>
  <conditionalFormatting sqref="X1757">
    <cfRule type="expression" dxfId="30" priority="2488">
      <formula>$L1757=0</formula>
    </cfRule>
  </conditionalFormatting>
  <conditionalFormatting sqref="Y1757:AA1757">
    <cfRule type="expression" dxfId="30" priority="9746">
      <formula>$L1757=0</formula>
    </cfRule>
  </conditionalFormatting>
  <conditionalFormatting sqref="Z1757:AA1757">
    <cfRule type="cellIs" dxfId="31" priority="46041" operator="lessThan">
      <formula>0</formula>
    </cfRule>
    <cfRule type="cellIs" dxfId="32" priority="31523" operator="lessThan">
      <formula>0</formula>
    </cfRule>
  </conditionalFormatting>
  <conditionalFormatting sqref="AB1757">
    <cfRule type="expression" dxfId="30" priority="2487">
      <formula>$L1757=0</formula>
    </cfRule>
  </conditionalFormatting>
  <conditionalFormatting sqref="D1758">
    <cfRule type="expression" dxfId="30" priority="17004">
      <formula>$L1758=0</formula>
    </cfRule>
  </conditionalFormatting>
  <conditionalFormatting sqref="H1758">
    <cfRule type="expression" dxfId="30" priority="17003">
      <formula>$L1758=0</formula>
    </cfRule>
  </conditionalFormatting>
  <conditionalFormatting sqref="L1758">
    <cfRule type="expression" dxfId="30" priority="17002">
      <formula>$L1758=0</formula>
    </cfRule>
  </conditionalFormatting>
  <conditionalFormatting sqref="P1758">
    <cfRule type="expression" dxfId="30" priority="17001">
      <formula>$L1758=0</formula>
    </cfRule>
  </conditionalFormatting>
  <conditionalFormatting sqref="T1758">
    <cfRule type="expression" dxfId="30" priority="17000">
      <formula>$L1758=0</formula>
    </cfRule>
  </conditionalFormatting>
  <conditionalFormatting sqref="X1758">
    <cfRule type="expression" dxfId="30" priority="16999">
      <formula>$L1758=0</formula>
    </cfRule>
  </conditionalFormatting>
  <conditionalFormatting sqref="AB1758">
    <cfRule type="expression" dxfId="30" priority="16998">
      <formula>$L1758=0</formula>
    </cfRule>
  </conditionalFormatting>
  <conditionalFormatting sqref="A1759:C1759">
    <cfRule type="expression" dxfId="30" priority="9745">
      <formula>$L1759=0</formula>
    </cfRule>
  </conditionalFormatting>
  <conditionalFormatting sqref="B1759:C1759">
    <cfRule type="cellIs" dxfId="31" priority="46040" operator="lessThan">
      <formula>0</formula>
    </cfRule>
    <cfRule type="cellIs" dxfId="32" priority="31522" operator="lessThan">
      <formula>0</formula>
    </cfRule>
  </conditionalFormatting>
  <conditionalFormatting sqref="D1759">
    <cfRule type="expression" dxfId="30" priority="2486">
      <formula>$L1759=0</formula>
    </cfRule>
  </conditionalFormatting>
  <conditionalFormatting sqref="E1759:G1759">
    <cfRule type="expression" dxfId="30" priority="9744">
      <formula>$L1759=0</formula>
    </cfRule>
  </conditionalFormatting>
  <conditionalFormatting sqref="F1759:G1759">
    <cfRule type="cellIs" dxfId="31" priority="46039" operator="lessThan">
      <formula>0</formula>
    </cfRule>
    <cfRule type="cellIs" dxfId="32" priority="31521" operator="lessThan">
      <formula>0</formula>
    </cfRule>
  </conditionalFormatting>
  <conditionalFormatting sqref="H1759">
    <cfRule type="expression" dxfId="30" priority="2485">
      <formula>$L1759=0</formula>
    </cfRule>
  </conditionalFormatting>
  <conditionalFormatting sqref="I1759:K1759">
    <cfRule type="expression" dxfId="30" priority="9743">
      <formula>$L1759=0</formula>
    </cfRule>
  </conditionalFormatting>
  <conditionalFormatting sqref="J1759:K1759">
    <cfRule type="cellIs" dxfId="31" priority="46038" operator="lessThan">
      <formula>0</formula>
    </cfRule>
    <cfRule type="cellIs" dxfId="32" priority="31520" operator="lessThan">
      <formula>0</formula>
    </cfRule>
  </conditionalFormatting>
  <conditionalFormatting sqref="L1759">
    <cfRule type="expression" dxfId="30" priority="2484">
      <formula>$L1759=0</formula>
    </cfRule>
  </conditionalFormatting>
  <conditionalFormatting sqref="M1759:O1759">
    <cfRule type="expression" dxfId="30" priority="9742">
      <formula>$L1759=0</formula>
    </cfRule>
  </conditionalFormatting>
  <conditionalFormatting sqref="N1759:O1759">
    <cfRule type="cellIs" dxfId="31" priority="46037" operator="lessThan">
      <formula>0</formula>
    </cfRule>
    <cfRule type="cellIs" dxfId="32" priority="31519" operator="lessThan">
      <formula>0</formula>
    </cfRule>
  </conditionalFormatting>
  <conditionalFormatting sqref="P1759">
    <cfRule type="expression" dxfId="30" priority="2483">
      <formula>$L1759=0</formula>
    </cfRule>
  </conditionalFormatting>
  <conditionalFormatting sqref="Q1759:S1759">
    <cfRule type="expression" dxfId="30" priority="9741">
      <formula>$L1759=0</formula>
    </cfRule>
  </conditionalFormatting>
  <conditionalFormatting sqref="R1759:S1759">
    <cfRule type="cellIs" dxfId="31" priority="46036" operator="lessThan">
      <formula>0</formula>
    </cfRule>
    <cfRule type="cellIs" dxfId="32" priority="31518" operator="lessThan">
      <formula>0</formula>
    </cfRule>
  </conditionalFormatting>
  <conditionalFormatting sqref="T1759">
    <cfRule type="expression" dxfId="30" priority="2482">
      <formula>$L1759=0</formula>
    </cfRule>
  </conditionalFormatting>
  <conditionalFormatting sqref="U1759:W1759">
    <cfRule type="expression" dxfId="30" priority="9740">
      <formula>$L1759=0</formula>
    </cfRule>
  </conditionalFormatting>
  <conditionalFormatting sqref="V1759:W1759">
    <cfRule type="cellIs" dxfId="31" priority="46035" operator="lessThan">
      <formula>0</formula>
    </cfRule>
    <cfRule type="cellIs" dxfId="32" priority="31517" operator="lessThan">
      <formula>0</formula>
    </cfRule>
  </conditionalFormatting>
  <conditionalFormatting sqref="X1759">
    <cfRule type="expression" dxfId="30" priority="2481">
      <formula>$L1759=0</formula>
    </cfRule>
  </conditionalFormatting>
  <conditionalFormatting sqref="Y1759:AA1759">
    <cfRule type="expression" dxfId="30" priority="9739">
      <formula>$L1759=0</formula>
    </cfRule>
  </conditionalFormatting>
  <conditionalFormatting sqref="Z1759:AA1759">
    <cfRule type="cellIs" dxfId="31" priority="46034" operator="lessThan">
      <formula>0</formula>
    </cfRule>
    <cfRule type="cellIs" dxfId="32" priority="31516" operator="lessThan">
      <formula>0</formula>
    </cfRule>
  </conditionalFormatting>
  <conditionalFormatting sqref="AB1759">
    <cfRule type="expression" dxfId="30" priority="2480">
      <formula>$L1759=0</formula>
    </cfRule>
  </conditionalFormatting>
  <conditionalFormatting sqref="D1760">
    <cfRule type="expression" dxfId="30" priority="16997">
      <formula>$L1760=0</formula>
    </cfRule>
  </conditionalFormatting>
  <conditionalFormatting sqref="H1760">
    <cfRule type="expression" dxfId="30" priority="16996">
      <formula>$L1760=0</formula>
    </cfRule>
  </conditionalFormatting>
  <conditionalFormatting sqref="L1760">
    <cfRule type="expression" dxfId="30" priority="16995">
      <formula>$L1760=0</formula>
    </cfRule>
  </conditionalFormatting>
  <conditionalFormatting sqref="P1760">
    <cfRule type="expression" dxfId="30" priority="16994">
      <formula>$L1760=0</formula>
    </cfRule>
  </conditionalFormatting>
  <conditionalFormatting sqref="T1760">
    <cfRule type="expression" dxfId="30" priority="16993">
      <formula>$L1760=0</formula>
    </cfRule>
  </conditionalFormatting>
  <conditionalFormatting sqref="X1760">
    <cfRule type="expression" dxfId="30" priority="16992">
      <formula>$L1760=0</formula>
    </cfRule>
  </conditionalFormatting>
  <conditionalFormatting sqref="AB1760">
    <cfRule type="expression" dxfId="30" priority="16991">
      <formula>$L1760=0</formula>
    </cfRule>
  </conditionalFormatting>
  <conditionalFormatting sqref="A1761:C1761">
    <cfRule type="expression" dxfId="30" priority="9738">
      <formula>$L1761=0</formula>
    </cfRule>
  </conditionalFormatting>
  <conditionalFormatting sqref="B1761:C1761">
    <cfRule type="cellIs" dxfId="31" priority="46033" operator="lessThan">
      <formula>0</formula>
    </cfRule>
    <cfRule type="cellIs" dxfId="32" priority="31515" operator="lessThan">
      <formula>0</formula>
    </cfRule>
  </conditionalFormatting>
  <conditionalFormatting sqref="D1761">
    <cfRule type="expression" dxfId="30" priority="2479">
      <formula>$L1761=0</formula>
    </cfRule>
  </conditionalFormatting>
  <conditionalFormatting sqref="E1761:G1761">
    <cfRule type="expression" dxfId="30" priority="9737">
      <formula>$L1761=0</formula>
    </cfRule>
  </conditionalFormatting>
  <conditionalFormatting sqref="F1761:G1761">
    <cfRule type="cellIs" dxfId="31" priority="46032" operator="lessThan">
      <formula>0</formula>
    </cfRule>
    <cfRule type="cellIs" dxfId="32" priority="31514" operator="lessThan">
      <formula>0</formula>
    </cfRule>
  </conditionalFormatting>
  <conditionalFormatting sqref="H1761">
    <cfRule type="expression" dxfId="30" priority="2478">
      <formula>$L1761=0</formula>
    </cfRule>
  </conditionalFormatting>
  <conditionalFormatting sqref="I1761:K1761">
    <cfRule type="expression" dxfId="30" priority="9736">
      <formula>$L1761=0</formula>
    </cfRule>
  </conditionalFormatting>
  <conditionalFormatting sqref="J1761:K1761">
    <cfRule type="cellIs" dxfId="31" priority="46031" operator="lessThan">
      <formula>0</formula>
    </cfRule>
    <cfRule type="cellIs" dxfId="32" priority="31513" operator="lessThan">
      <formula>0</formula>
    </cfRule>
  </conditionalFormatting>
  <conditionalFormatting sqref="L1761">
    <cfRule type="expression" dxfId="30" priority="2477">
      <formula>$L1761=0</formula>
    </cfRule>
  </conditionalFormatting>
  <conditionalFormatting sqref="M1761:O1761">
    <cfRule type="expression" dxfId="30" priority="9735">
      <formula>$L1761=0</formula>
    </cfRule>
  </conditionalFormatting>
  <conditionalFormatting sqref="N1761:O1761">
    <cfRule type="cellIs" dxfId="31" priority="46030" operator="lessThan">
      <formula>0</formula>
    </cfRule>
    <cfRule type="cellIs" dxfId="32" priority="31512" operator="lessThan">
      <formula>0</formula>
    </cfRule>
  </conditionalFormatting>
  <conditionalFormatting sqref="P1761">
    <cfRule type="expression" dxfId="30" priority="2476">
      <formula>$L1761=0</formula>
    </cfRule>
  </conditionalFormatting>
  <conditionalFormatting sqref="Q1761:S1761">
    <cfRule type="expression" dxfId="30" priority="9734">
      <formula>$L1761=0</formula>
    </cfRule>
  </conditionalFormatting>
  <conditionalFormatting sqref="R1761:S1761">
    <cfRule type="cellIs" dxfId="31" priority="46029" operator="lessThan">
      <formula>0</formula>
    </cfRule>
    <cfRule type="cellIs" dxfId="32" priority="31511" operator="lessThan">
      <formula>0</formula>
    </cfRule>
  </conditionalFormatting>
  <conditionalFormatting sqref="T1761">
    <cfRule type="expression" dxfId="30" priority="2475">
      <formula>$L1761=0</formula>
    </cfRule>
  </conditionalFormatting>
  <conditionalFormatting sqref="U1761:W1761">
    <cfRule type="expression" dxfId="30" priority="9733">
      <formula>$L1761=0</formula>
    </cfRule>
  </conditionalFormatting>
  <conditionalFormatting sqref="V1761:W1761">
    <cfRule type="cellIs" dxfId="31" priority="46028" operator="lessThan">
      <formula>0</formula>
    </cfRule>
    <cfRule type="cellIs" dxfId="32" priority="31510" operator="lessThan">
      <formula>0</formula>
    </cfRule>
  </conditionalFormatting>
  <conditionalFormatting sqref="X1761">
    <cfRule type="expression" dxfId="30" priority="2474">
      <formula>$L1761=0</formula>
    </cfRule>
  </conditionalFormatting>
  <conditionalFormatting sqref="Y1761:AA1761">
    <cfRule type="expression" dxfId="30" priority="9732">
      <formula>$L1761=0</formula>
    </cfRule>
  </conditionalFormatting>
  <conditionalFormatting sqref="Z1761:AA1761">
    <cfRule type="cellIs" dxfId="31" priority="46027" operator="lessThan">
      <formula>0</formula>
    </cfRule>
    <cfRule type="cellIs" dxfId="32" priority="31509" operator="lessThan">
      <formula>0</formula>
    </cfRule>
  </conditionalFormatting>
  <conditionalFormatting sqref="AB1761">
    <cfRule type="expression" dxfId="30" priority="2473">
      <formula>$L1761=0</formula>
    </cfRule>
  </conditionalFormatting>
  <conditionalFormatting sqref="D1762">
    <cfRule type="expression" dxfId="30" priority="16990">
      <formula>$L1762=0</formula>
    </cfRule>
  </conditionalFormatting>
  <conditionalFormatting sqref="H1762">
    <cfRule type="expression" dxfId="30" priority="16989">
      <formula>$L1762=0</formula>
    </cfRule>
  </conditionalFormatting>
  <conditionalFormatting sqref="L1762">
    <cfRule type="expression" dxfId="30" priority="16988">
      <formula>$L1762=0</formula>
    </cfRule>
  </conditionalFormatting>
  <conditionalFormatting sqref="P1762">
    <cfRule type="expression" dxfId="30" priority="16987">
      <formula>$L1762=0</formula>
    </cfRule>
  </conditionalFormatting>
  <conditionalFormatting sqref="T1762">
    <cfRule type="expression" dxfId="30" priority="16986">
      <formula>$L1762=0</formula>
    </cfRule>
  </conditionalFormatting>
  <conditionalFormatting sqref="X1762">
    <cfRule type="expression" dxfId="30" priority="16985">
      <formula>$L1762=0</formula>
    </cfRule>
  </conditionalFormatting>
  <conditionalFormatting sqref="AB1762">
    <cfRule type="expression" dxfId="30" priority="16984">
      <formula>$L1762=0</formula>
    </cfRule>
  </conditionalFormatting>
  <conditionalFormatting sqref="A1763:C1763">
    <cfRule type="expression" dxfId="30" priority="9731">
      <formula>$L1763=0</formula>
    </cfRule>
  </conditionalFormatting>
  <conditionalFormatting sqref="B1763:C1763">
    <cfRule type="cellIs" dxfId="31" priority="46026" operator="lessThan">
      <formula>0</formula>
    </cfRule>
    <cfRule type="cellIs" dxfId="32" priority="31508" operator="lessThan">
      <formula>0</formula>
    </cfRule>
  </conditionalFormatting>
  <conditionalFormatting sqref="D1763">
    <cfRule type="expression" dxfId="30" priority="2472">
      <formula>$L1763=0</formula>
    </cfRule>
  </conditionalFormatting>
  <conditionalFormatting sqref="E1763:G1763">
    <cfRule type="expression" dxfId="30" priority="9730">
      <formula>$L1763=0</formula>
    </cfRule>
  </conditionalFormatting>
  <conditionalFormatting sqref="F1763:G1763">
    <cfRule type="cellIs" dxfId="31" priority="46025" operator="lessThan">
      <formula>0</formula>
    </cfRule>
    <cfRule type="cellIs" dxfId="32" priority="31507" operator="lessThan">
      <formula>0</formula>
    </cfRule>
  </conditionalFormatting>
  <conditionalFormatting sqref="H1763">
    <cfRule type="expression" dxfId="30" priority="2471">
      <formula>$L1763=0</formula>
    </cfRule>
  </conditionalFormatting>
  <conditionalFormatting sqref="I1763:K1763">
    <cfRule type="expression" dxfId="30" priority="9729">
      <formula>$L1763=0</formula>
    </cfRule>
  </conditionalFormatting>
  <conditionalFormatting sqref="J1763:K1763">
    <cfRule type="cellIs" dxfId="31" priority="46024" operator="lessThan">
      <formula>0</formula>
    </cfRule>
    <cfRule type="cellIs" dxfId="32" priority="31506" operator="lessThan">
      <formula>0</formula>
    </cfRule>
  </conditionalFormatting>
  <conditionalFormatting sqref="L1763">
    <cfRule type="expression" dxfId="30" priority="2470">
      <formula>$L1763=0</formula>
    </cfRule>
  </conditionalFormatting>
  <conditionalFormatting sqref="M1763:O1763">
    <cfRule type="expression" dxfId="30" priority="9728">
      <formula>$L1763=0</formula>
    </cfRule>
  </conditionalFormatting>
  <conditionalFormatting sqref="N1763:O1763">
    <cfRule type="cellIs" dxfId="31" priority="46023" operator="lessThan">
      <formula>0</formula>
    </cfRule>
    <cfRule type="cellIs" dxfId="32" priority="31505" operator="lessThan">
      <formula>0</formula>
    </cfRule>
  </conditionalFormatting>
  <conditionalFormatting sqref="P1763">
    <cfRule type="expression" dxfId="30" priority="2469">
      <formula>$L1763=0</formula>
    </cfRule>
  </conditionalFormatting>
  <conditionalFormatting sqref="Q1763:S1763">
    <cfRule type="expression" dxfId="30" priority="9727">
      <formula>$L1763=0</formula>
    </cfRule>
  </conditionalFormatting>
  <conditionalFormatting sqref="R1763:S1763">
    <cfRule type="cellIs" dxfId="31" priority="46022" operator="lessThan">
      <formula>0</formula>
    </cfRule>
    <cfRule type="cellIs" dxfId="32" priority="31504" operator="lessThan">
      <formula>0</formula>
    </cfRule>
  </conditionalFormatting>
  <conditionalFormatting sqref="T1763">
    <cfRule type="expression" dxfId="30" priority="2468">
      <formula>$L1763=0</formula>
    </cfRule>
  </conditionalFormatting>
  <conditionalFormatting sqref="U1763:W1763">
    <cfRule type="expression" dxfId="30" priority="9726">
      <formula>$L1763=0</formula>
    </cfRule>
  </conditionalFormatting>
  <conditionalFormatting sqref="V1763:W1763">
    <cfRule type="cellIs" dxfId="31" priority="46021" operator="lessThan">
      <formula>0</formula>
    </cfRule>
    <cfRule type="cellIs" dxfId="32" priority="31503" operator="lessThan">
      <formula>0</formula>
    </cfRule>
  </conditionalFormatting>
  <conditionalFormatting sqref="X1763">
    <cfRule type="expression" dxfId="30" priority="2467">
      <formula>$L1763=0</formula>
    </cfRule>
  </conditionalFormatting>
  <conditionalFormatting sqref="Y1763:AA1763">
    <cfRule type="expression" dxfId="30" priority="9725">
      <formula>$L1763=0</formula>
    </cfRule>
  </conditionalFormatting>
  <conditionalFormatting sqref="Z1763:AA1763">
    <cfRule type="cellIs" dxfId="31" priority="46020" operator="lessThan">
      <formula>0</formula>
    </cfRule>
    <cfRule type="cellIs" dxfId="32" priority="31502" operator="lessThan">
      <formula>0</formula>
    </cfRule>
  </conditionalFormatting>
  <conditionalFormatting sqref="AB1763">
    <cfRule type="expression" dxfId="30" priority="2466">
      <formula>$L1763=0</formula>
    </cfRule>
  </conditionalFormatting>
  <conditionalFormatting sqref="D1764">
    <cfRule type="expression" dxfId="30" priority="16983">
      <formula>$L1764=0</formula>
    </cfRule>
  </conditionalFormatting>
  <conditionalFormatting sqref="H1764">
    <cfRule type="expression" dxfId="30" priority="16982">
      <formula>$L1764=0</formula>
    </cfRule>
  </conditionalFormatting>
  <conditionalFormatting sqref="L1764">
    <cfRule type="expression" dxfId="30" priority="16981">
      <formula>$L1764=0</formula>
    </cfRule>
  </conditionalFormatting>
  <conditionalFormatting sqref="P1764">
    <cfRule type="expression" dxfId="30" priority="16980">
      <formula>$L1764=0</formula>
    </cfRule>
  </conditionalFormatting>
  <conditionalFormatting sqref="T1764">
    <cfRule type="expression" dxfId="30" priority="16979">
      <formula>$L1764=0</formula>
    </cfRule>
  </conditionalFormatting>
  <conditionalFormatting sqref="X1764">
    <cfRule type="expression" dxfId="30" priority="16978">
      <formula>$L1764=0</formula>
    </cfRule>
  </conditionalFormatting>
  <conditionalFormatting sqref="AB1764">
    <cfRule type="expression" dxfId="30" priority="16977">
      <formula>$L1764=0</formula>
    </cfRule>
  </conditionalFormatting>
  <conditionalFormatting sqref="A1765:C1765">
    <cfRule type="expression" dxfId="30" priority="9724">
      <formula>$L1765=0</formula>
    </cfRule>
  </conditionalFormatting>
  <conditionalFormatting sqref="B1765:C1765">
    <cfRule type="cellIs" dxfId="31" priority="46019" operator="lessThan">
      <formula>0</formula>
    </cfRule>
    <cfRule type="cellIs" dxfId="32" priority="31501" operator="lessThan">
      <formula>0</formula>
    </cfRule>
  </conditionalFormatting>
  <conditionalFormatting sqref="D1765">
    <cfRule type="expression" dxfId="30" priority="2465">
      <formula>$L1765=0</formula>
    </cfRule>
  </conditionalFormatting>
  <conditionalFormatting sqref="E1765:G1765">
    <cfRule type="expression" dxfId="30" priority="9723">
      <formula>$L1765=0</formula>
    </cfRule>
  </conditionalFormatting>
  <conditionalFormatting sqref="F1765:G1765">
    <cfRule type="cellIs" dxfId="31" priority="46018" operator="lessThan">
      <formula>0</formula>
    </cfRule>
    <cfRule type="cellIs" dxfId="32" priority="31500" operator="lessThan">
      <formula>0</formula>
    </cfRule>
  </conditionalFormatting>
  <conditionalFormatting sqref="H1765">
    <cfRule type="expression" dxfId="30" priority="2464">
      <formula>$L1765=0</formula>
    </cfRule>
  </conditionalFormatting>
  <conditionalFormatting sqref="I1765:K1765">
    <cfRule type="expression" dxfId="30" priority="9722">
      <formula>$L1765=0</formula>
    </cfRule>
  </conditionalFormatting>
  <conditionalFormatting sqref="J1765:K1765">
    <cfRule type="cellIs" dxfId="31" priority="46017" operator="lessThan">
      <formula>0</formula>
    </cfRule>
    <cfRule type="cellIs" dxfId="32" priority="31499" operator="lessThan">
      <formula>0</formula>
    </cfRule>
  </conditionalFormatting>
  <conditionalFormatting sqref="L1765">
    <cfRule type="expression" dxfId="30" priority="2463">
      <formula>$L1765=0</formula>
    </cfRule>
  </conditionalFormatting>
  <conditionalFormatting sqref="M1765:O1765">
    <cfRule type="expression" dxfId="30" priority="9721">
      <formula>$L1765=0</formula>
    </cfRule>
  </conditionalFormatting>
  <conditionalFormatting sqref="N1765:O1765">
    <cfRule type="cellIs" dxfId="31" priority="46016" operator="lessThan">
      <formula>0</formula>
    </cfRule>
    <cfRule type="cellIs" dxfId="32" priority="31498" operator="lessThan">
      <formula>0</formula>
    </cfRule>
  </conditionalFormatting>
  <conditionalFormatting sqref="P1765">
    <cfRule type="expression" dxfId="30" priority="2462">
      <formula>$L1765=0</formula>
    </cfRule>
  </conditionalFormatting>
  <conditionalFormatting sqref="Q1765:S1765">
    <cfRule type="expression" dxfId="30" priority="9720">
      <formula>$L1765=0</formula>
    </cfRule>
  </conditionalFormatting>
  <conditionalFormatting sqref="R1765:S1765">
    <cfRule type="cellIs" dxfId="31" priority="46015" operator="lessThan">
      <formula>0</formula>
    </cfRule>
    <cfRule type="cellIs" dxfId="32" priority="31497" operator="lessThan">
      <formula>0</formula>
    </cfRule>
  </conditionalFormatting>
  <conditionalFormatting sqref="T1765">
    <cfRule type="expression" dxfId="30" priority="2461">
      <formula>$L1765=0</formula>
    </cfRule>
  </conditionalFormatting>
  <conditionalFormatting sqref="U1765:W1765">
    <cfRule type="expression" dxfId="30" priority="9719">
      <formula>$L1765=0</formula>
    </cfRule>
  </conditionalFormatting>
  <conditionalFormatting sqref="V1765:W1765">
    <cfRule type="cellIs" dxfId="31" priority="46014" operator="lessThan">
      <formula>0</formula>
    </cfRule>
    <cfRule type="cellIs" dxfId="32" priority="31496" operator="lessThan">
      <formula>0</formula>
    </cfRule>
  </conditionalFormatting>
  <conditionalFormatting sqref="X1765">
    <cfRule type="expression" dxfId="30" priority="2460">
      <formula>$L1765=0</formula>
    </cfRule>
  </conditionalFormatting>
  <conditionalFormatting sqref="Y1765:AA1765">
    <cfRule type="expression" dxfId="30" priority="9718">
      <formula>$L1765=0</formula>
    </cfRule>
  </conditionalFormatting>
  <conditionalFormatting sqref="Z1765:AA1765">
    <cfRule type="cellIs" dxfId="31" priority="46013" operator="lessThan">
      <formula>0</formula>
    </cfRule>
    <cfRule type="cellIs" dxfId="32" priority="31495" operator="lessThan">
      <formula>0</formula>
    </cfRule>
  </conditionalFormatting>
  <conditionalFormatting sqref="AB1765">
    <cfRule type="expression" dxfId="30" priority="2459">
      <formula>$L1765=0</formula>
    </cfRule>
  </conditionalFormatting>
  <conditionalFormatting sqref="D1766">
    <cfRule type="expression" dxfId="30" priority="16976">
      <formula>$L1766=0</formula>
    </cfRule>
  </conditionalFormatting>
  <conditionalFormatting sqref="H1766">
    <cfRule type="expression" dxfId="30" priority="16975">
      <formula>$L1766=0</formula>
    </cfRule>
  </conditionalFormatting>
  <conditionalFormatting sqref="L1766">
    <cfRule type="expression" dxfId="30" priority="16974">
      <formula>$L1766=0</formula>
    </cfRule>
  </conditionalFormatting>
  <conditionalFormatting sqref="P1766">
    <cfRule type="expression" dxfId="30" priority="16973">
      <formula>$L1766=0</formula>
    </cfRule>
  </conditionalFormatting>
  <conditionalFormatting sqref="T1766">
    <cfRule type="expression" dxfId="30" priority="16972">
      <formula>$L1766=0</formula>
    </cfRule>
  </conditionalFormatting>
  <conditionalFormatting sqref="X1766">
    <cfRule type="expression" dxfId="30" priority="16971">
      <formula>$L1766=0</formula>
    </cfRule>
  </conditionalFormatting>
  <conditionalFormatting sqref="AB1766">
    <cfRule type="expression" dxfId="30" priority="16970">
      <formula>$L1766=0</formula>
    </cfRule>
  </conditionalFormatting>
  <conditionalFormatting sqref="A1767:C1767">
    <cfRule type="expression" dxfId="30" priority="9717">
      <formula>$L1767=0</formula>
    </cfRule>
  </conditionalFormatting>
  <conditionalFormatting sqref="B1767:C1767">
    <cfRule type="cellIs" dxfId="31" priority="46012" operator="lessThan">
      <formula>0</formula>
    </cfRule>
    <cfRule type="cellIs" dxfId="32" priority="31494" operator="lessThan">
      <formula>0</formula>
    </cfRule>
  </conditionalFormatting>
  <conditionalFormatting sqref="D1767">
    <cfRule type="expression" dxfId="30" priority="2458">
      <formula>$L1767=0</formula>
    </cfRule>
  </conditionalFormatting>
  <conditionalFormatting sqref="E1767:G1767">
    <cfRule type="expression" dxfId="30" priority="9716">
      <formula>$L1767=0</formula>
    </cfRule>
  </conditionalFormatting>
  <conditionalFormatting sqref="F1767:G1767">
    <cfRule type="cellIs" dxfId="31" priority="46011" operator="lessThan">
      <formula>0</formula>
    </cfRule>
    <cfRule type="cellIs" dxfId="32" priority="31493" operator="lessThan">
      <formula>0</formula>
    </cfRule>
  </conditionalFormatting>
  <conditionalFormatting sqref="H1767">
    <cfRule type="expression" dxfId="30" priority="2457">
      <formula>$L1767=0</formula>
    </cfRule>
  </conditionalFormatting>
  <conditionalFormatting sqref="I1767:K1767">
    <cfRule type="expression" dxfId="30" priority="9715">
      <formula>$L1767=0</formula>
    </cfRule>
  </conditionalFormatting>
  <conditionalFormatting sqref="J1767:K1767">
    <cfRule type="cellIs" dxfId="31" priority="46010" operator="lessThan">
      <formula>0</formula>
    </cfRule>
    <cfRule type="cellIs" dxfId="32" priority="31492" operator="lessThan">
      <formula>0</formula>
    </cfRule>
  </conditionalFormatting>
  <conditionalFormatting sqref="L1767">
    <cfRule type="expression" dxfId="30" priority="2456">
      <formula>$L1767=0</formula>
    </cfRule>
  </conditionalFormatting>
  <conditionalFormatting sqref="M1767:O1767">
    <cfRule type="expression" dxfId="30" priority="9714">
      <formula>$L1767=0</formula>
    </cfRule>
  </conditionalFormatting>
  <conditionalFormatting sqref="N1767:O1767">
    <cfRule type="cellIs" dxfId="31" priority="46009" operator="lessThan">
      <formula>0</formula>
    </cfRule>
    <cfRule type="cellIs" dxfId="32" priority="31491" operator="lessThan">
      <formula>0</formula>
    </cfRule>
  </conditionalFormatting>
  <conditionalFormatting sqref="P1767">
    <cfRule type="expression" dxfId="30" priority="2455">
      <formula>$L1767=0</formula>
    </cfRule>
  </conditionalFormatting>
  <conditionalFormatting sqref="Q1767:S1767">
    <cfRule type="expression" dxfId="30" priority="9713">
      <formula>$L1767=0</formula>
    </cfRule>
  </conditionalFormatting>
  <conditionalFormatting sqref="R1767:S1767">
    <cfRule type="cellIs" dxfId="31" priority="46008" operator="lessThan">
      <formula>0</formula>
    </cfRule>
    <cfRule type="cellIs" dxfId="32" priority="31490" operator="lessThan">
      <formula>0</formula>
    </cfRule>
  </conditionalFormatting>
  <conditionalFormatting sqref="T1767">
    <cfRule type="expression" dxfId="30" priority="2454">
      <formula>$L1767=0</formula>
    </cfRule>
  </conditionalFormatting>
  <conditionalFormatting sqref="U1767:W1767">
    <cfRule type="expression" dxfId="30" priority="9712">
      <formula>$L1767=0</formula>
    </cfRule>
  </conditionalFormatting>
  <conditionalFormatting sqref="V1767:W1767">
    <cfRule type="cellIs" dxfId="31" priority="46007" operator="lessThan">
      <formula>0</formula>
    </cfRule>
    <cfRule type="cellIs" dxfId="32" priority="31489" operator="lessThan">
      <formula>0</formula>
    </cfRule>
  </conditionalFormatting>
  <conditionalFormatting sqref="X1767">
    <cfRule type="expression" dxfId="30" priority="2453">
      <formula>$L1767=0</formula>
    </cfRule>
  </conditionalFormatting>
  <conditionalFormatting sqref="Y1767:AA1767">
    <cfRule type="expression" dxfId="30" priority="9711">
      <formula>$L1767=0</formula>
    </cfRule>
  </conditionalFormatting>
  <conditionalFormatting sqref="Z1767:AA1767">
    <cfRule type="cellIs" dxfId="31" priority="46006" operator="lessThan">
      <formula>0</formula>
    </cfRule>
    <cfRule type="cellIs" dxfId="32" priority="31488" operator="lessThan">
      <formula>0</formula>
    </cfRule>
  </conditionalFormatting>
  <conditionalFormatting sqref="AB1767">
    <cfRule type="expression" dxfId="30" priority="2452">
      <formula>$L1767=0</formula>
    </cfRule>
  </conditionalFormatting>
  <conditionalFormatting sqref="D1768">
    <cfRule type="expression" dxfId="30" priority="16969">
      <formula>$L1768=0</formula>
    </cfRule>
  </conditionalFormatting>
  <conditionalFormatting sqref="H1768">
    <cfRule type="expression" dxfId="30" priority="16968">
      <formula>$L1768=0</formula>
    </cfRule>
  </conditionalFormatting>
  <conditionalFormatting sqref="L1768">
    <cfRule type="expression" dxfId="30" priority="16967">
      <formula>$L1768=0</formula>
    </cfRule>
  </conditionalFormatting>
  <conditionalFormatting sqref="P1768">
    <cfRule type="expression" dxfId="30" priority="16966">
      <formula>$L1768=0</formula>
    </cfRule>
  </conditionalFormatting>
  <conditionalFormatting sqref="T1768">
    <cfRule type="expression" dxfId="30" priority="16965">
      <formula>$L1768=0</formula>
    </cfRule>
  </conditionalFormatting>
  <conditionalFormatting sqref="X1768">
    <cfRule type="expression" dxfId="30" priority="16964">
      <formula>$L1768=0</formula>
    </cfRule>
  </conditionalFormatting>
  <conditionalFormatting sqref="AB1768">
    <cfRule type="expression" dxfId="30" priority="16963">
      <formula>$L1768=0</formula>
    </cfRule>
  </conditionalFormatting>
  <conditionalFormatting sqref="A1769:C1769">
    <cfRule type="expression" dxfId="30" priority="9710">
      <formula>$L1769=0</formula>
    </cfRule>
  </conditionalFormatting>
  <conditionalFormatting sqref="B1769:C1769">
    <cfRule type="cellIs" dxfId="31" priority="46005" operator="lessThan">
      <formula>0</formula>
    </cfRule>
    <cfRule type="cellIs" dxfId="32" priority="31487" operator="lessThan">
      <formula>0</formula>
    </cfRule>
  </conditionalFormatting>
  <conditionalFormatting sqref="D1769">
    <cfRule type="expression" dxfId="30" priority="2451">
      <formula>$L1769=0</formula>
    </cfRule>
  </conditionalFormatting>
  <conditionalFormatting sqref="E1769:G1769">
    <cfRule type="expression" dxfId="30" priority="9709">
      <formula>$L1769=0</formula>
    </cfRule>
  </conditionalFormatting>
  <conditionalFormatting sqref="F1769:G1769">
    <cfRule type="cellIs" dxfId="31" priority="46004" operator="lessThan">
      <formula>0</formula>
    </cfRule>
    <cfRule type="cellIs" dxfId="32" priority="31486" operator="lessThan">
      <formula>0</formula>
    </cfRule>
  </conditionalFormatting>
  <conditionalFormatting sqref="H1769">
    <cfRule type="expression" dxfId="30" priority="2450">
      <formula>$L1769=0</formula>
    </cfRule>
  </conditionalFormatting>
  <conditionalFormatting sqref="I1769:K1769">
    <cfRule type="expression" dxfId="30" priority="9708">
      <formula>$L1769=0</formula>
    </cfRule>
  </conditionalFormatting>
  <conditionalFormatting sqref="J1769:K1769">
    <cfRule type="cellIs" dxfId="31" priority="46003" operator="lessThan">
      <formula>0</formula>
    </cfRule>
    <cfRule type="cellIs" dxfId="32" priority="31485" operator="lessThan">
      <formula>0</formula>
    </cfRule>
  </conditionalFormatting>
  <conditionalFormatting sqref="L1769">
    <cfRule type="expression" dxfId="30" priority="2449">
      <formula>$L1769=0</formula>
    </cfRule>
  </conditionalFormatting>
  <conditionalFormatting sqref="M1769:O1769">
    <cfRule type="expression" dxfId="30" priority="9707">
      <formula>$L1769=0</formula>
    </cfRule>
  </conditionalFormatting>
  <conditionalFormatting sqref="N1769:O1769">
    <cfRule type="cellIs" dxfId="31" priority="46002" operator="lessThan">
      <formula>0</formula>
    </cfRule>
    <cfRule type="cellIs" dxfId="32" priority="31484" operator="lessThan">
      <formula>0</formula>
    </cfRule>
  </conditionalFormatting>
  <conditionalFormatting sqref="P1769">
    <cfRule type="expression" dxfId="30" priority="2448">
      <formula>$L1769=0</formula>
    </cfRule>
  </conditionalFormatting>
  <conditionalFormatting sqref="Q1769:S1769">
    <cfRule type="expression" dxfId="30" priority="9706">
      <formula>$L1769=0</formula>
    </cfRule>
  </conditionalFormatting>
  <conditionalFormatting sqref="R1769:S1769">
    <cfRule type="cellIs" dxfId="31" priority="46001" operator="lessThan">
      <formula>0</formula>
    </cfRule>
    <cfRule type="cellIs" dxfId="32" priority="31483" operator="lessThan">
      <formula>0</formula>
    </cfRule>
  </conditionalFormatting>
  <conditionalFormatting sqref="T1769">
    <cfRule type="expression" dxfId="30" priority="2447">
      <formula>$L1769=0</formula>
    </cfRule>
  </conditionalFormatting>
  <conditionalFormatting sqref="U1769:W1769">
    <cfRule type="expression" dxfId="30" priority="9705">
      <formula>$L1769=0</formula>
    </cfRule>
  </conditionalFormatting>
  <conditionalFormatting sqref="V1769:W1769">
    <cfRule type="cellIs" dxfId="31" priority="46000" operator="lessThan">
      <formula>0</formula>
    </cfRule>
    <cfRule type="cellIs" dxfId="32" priority="31482" operator="lessThan">
      <formula>0</formula>
    </cfRule>
  </conditionalFormatting>
  <conditionalFormatting sqref="X1769">
    <cfRule type="expression" dxfId="30" priority="2446">
      <formula>$L1769=0</formula>
    </cfRule>
  </conditionalFormatting>
  <conditionalFormatting sqref="Y1769:AA1769">
    <cfRule type="expression" dxfId="30" priority="9704">
      <formula>$L1769=0</formula>
    </cfRule>
  </conditionalFormatting>
  <conditionalFormatting sqref="Z1769:AA1769">
    <cfRule type="cellIs" dxfId="31" priority="45999" operator="lessThan">
      <formula>0</formula>
    </cfRule>
    <cfRule type="cellIs" dxfId="32" priority="31481" operator="lessThan">
      <formula>0</formula>
    </cfRule>
  </conditionalFormatting>
  <conditionalFormatting sqref="AB1769">
    <cfRule type="expression" dxfId="30" priority="2445">
      <formula>$L1769=0</formula>
    </cfRule>
  </conditionalFormatting>
  <conditionalFormatting sqref="D1770">
    <cfRule type="expression" dxfId="30" priority="16962">
      <formula>$L1770=0</formula>
    </cfRule>
  </conditionalFormatting>
  <conditionalFormatting sqref="H1770">
    <cfRule type="expression" dxfId="30" priority="16961">
      <formula>$L1770=0</formula>
    </cfRule>
  </conditionalFormatting>
  <conditionalFormatting sqref="L1770">
    <cfRule type="expression" dxfId="30" priority="16960">
      <formula>$L1770=0</formula>
    </cfRule>
  </conditionalFormatting>
  <conditionalFormatting sqref="P1770">
    <cfRule type="expression" dxfId="30" priority="16959">
      <formula>$L1770=0</formula>
    </cfRule>
  </conditionalFormatting>
  <conditionalFormatting sqref="T1770">
    <cfRule type="expression" dxfId="30" priority="16958">
      <formula>$L1770=0</formula>
    </cfRule>
  </conditionalFormatting>
  <conditionalFormatting sqref="X1770">
    <cfRule type="expression" dxfId="30" priority="16957">
      <formula>$L1770=0</formula>
    </cfRule>
  </conditionalFormatting>
  <conditionalFormatting sqref="AB1770">
    <cfRule type="expression" dxfId="30" priority="16956">
      <formula>$L1770=0</formula>
    </cfRule>
  </conditionalFormatting>
  <conditionalFormatting sqref="A1771:C1771">
    <cfRule type="expression" dxfId="30" priority="9703">
      <formula>$L1771=0</formula>
    </cfRule>
  </conditionalFormatting>
  <conditionalFormatting sqref="B1771:C1771">
    <cfRule type="cellIs" dxfId="31" priority="45998" operator="lessThan">
      <formula>0</formula>
    </cfRule>
    <cfRule type="cellIs" dxfId="32" priority="31480" operator="lessThan">
      <formula>0</formula>
    </cfRule>
  </conditionalFormatting>
  <conditionalFormatting sqref="D1771">
    <cfRule type="expression" dxfId="30" priority="2444">
      <formula>$L1771=0</formula>
    </cfRule>
  </conditionalFormatting>
  <conditionalFormatting sqref="E1771:G1771">
    <cfRule type="expression" dxfId="30" priority="9702">
      <formula>$L1771=0</formula>
    </cfRule>
  </conditionalFormatting>
  <conditionalFormatting sqref="F1771:G1771">
    <cfRule type="cellIs" dxfId="31" priority="45997" operator="lessThan">
      <formula>0</formula>
    </cfRule>
    <cfRule type="cellIs" dxfId="32" priority="31479" operator="lessThan">
      <formula>0</formula>
    </cfRule>
  </conditionalFormatting>
  <conditionalFormatting sqref="H1771">
    <cfRule type="expression" dxfId="30" priority="2443">
      <formula>$L1771=0</formula>
    </cfRule>
  </conditionalFormatting>
  <conditionalFormatting sqref="I1771:K1771">
    <cfRule type="expression" dxfId="30" priority="9701">
      <formula>$L1771=0</formula>
    </cfRule>
  </conditionalFormatting>
  <conditionalFormatting sqref="J1771:K1771">
    <cfRule type="cellIs" dxfId="31" priority="45996" operator="lessThan">
      <formula>0</formula>
    </cfRule>
    <cfRule type="cellIs" dxfId="32" priority="31478" operator="lessThan">
      <formula>0</formula>
    </cfRule>
  </conditionalFormatting>
  <conditionalFormatting sqref="L1771">
    <cfRule type="expression" dxfId="30" priority="2442">
      <formula>$L1771=0</formula>
    </cfRule>
  </conditionalFormatting>
  <conditionalFormatting sqref="M1771:O1771">
    <cfRule type="expression" dxfId="30" priority="9700">
      <formula>$L1771=0</formula>
    </cfRule>
  </conditionalFormatting>
  <conditionalFormatting sqref="N1771:O1771">
    <cfRule type="cellIs" dxfId="31" priority="45995" operator="lessThan">
      <formula>0</formula>
    </cfRule>
    <cfRule type="cellIs" dxfId="32" priority="31477" operator="lessThan">
      <formula>0</formula>
    </cfRule>
  </conditionalFormatting>
  <conditionalFormatting sqref="P1771">
    <cfRule type="expression" dxfId="30" priority="2441">
      <formula>$L1771=0</formula>
    </cfRule>
  </conditionalFormatting>
  <conditionalFormatting sqref="Q1771:S1771">
    <cfRule type="expression" dxfId="30" priority="9699">
      <formula>$L1771=0</formula>
    </cfRule>
  </conditionalFormatting>
  <conditionalFormatting sqref="R1771:S1771">
    <cfRule type="cellIs" dxfId="31" priority="45994" operator="lessThan">
      <formula>0</formula>
    </cfRule>
    <cfRule type="cellIs" dxfId="32" priority="31476" operator="lessThan">
      <formula>0</formula>
    </cfRule>
  </conditionalFormatting>
  <conditionalFormatting sqref="T1771">
    <cfRule type="expression" dxfId="30" priority="2440">
      <formula>$L1771=0</formula>
    </cfRule>
  </conditionalFormatting>
  <conditionalFormatting sqref="U1771:W1771">
    <cfRule type="expression" dxfId="30" priority="9698">
      <formula>$L1771=0</formula>
    </cfRule>
  </conditionalFormatting>
  <conditionalFormatting sqref="V1771:W1771">
    <cfRule type="cellIs" dxfId="31" priority="45993" operator="lessThan">
      <formula>0</formula>
    </cfRule>
    <cfRule type="cellIs" dxfId="32" priority="31475" operator="lessThan">
      <formula>0</formula>
    </cfRule>
  </conditionalFormatting>
  <conditionalFormatting sqref="X1771">
    <cfRule type="expression" dxfId="30" priority="2439">
      <formula>$L1771=0</formula>
    </cfRule>
  </conditionalFormatting>
  <conditionalFormatting sqref="Y1771:AA1771">
    <cfRule type="expression" dxfId="30" priority="9697">
      <formula>$L1771=0</formula>
    </cfRule>
  </conditionalFormatting>
  <conditionalFormatting sqref="Z1771:AA1771">
    <cfRule type="cellIs" dxfId="31" priority="45992" operator="lessThan">
      <formula>0</formula>
    </cfRule>
    <cfRule type="cellIs" dxfId="32" priority="31474" operator="lessThan">
      <formula>0</formula>
    </cfRule>
  </conditionalFormatting>
  <conditionalFormatting sqref="AB1771">
    <cfRule type="expression" dxfId="30" priority="2438">
      <formula>$L1771=0</formula>
    </cfRule>
  </conditionalFormatting>
  <conditionalFormatting sqref="D1772">
    <cfRule type="expression" dxfId="30" priority="16955">
      <formula>$L1772=0</formula>
    </cfRule>
  </conditionalFormatting>
  <conditionalFormatting sqref="H1772">
    <cfRule type="expression" dxfId="30" priority="16954">
      <formula>$L1772=0</formula>
    </cfRule>
  </conditionalFormatting>
  <conditionalFormatting sqref="L1772">
    <cfRule type="expression" dxfId="30" priority="16953">
      <formula>$L1772=0</formula>
    </cfRule>
  </conditionalFormatting>
  <conditionalFormatting sqref="P1772">
    <cfRule type="expression" dxfId="30" priority="16952">
      <formula>$L1772=0</formula>
    </cfRule>
  </conditionalFormatting>
  <conditionalFormatting sqref="T1772">
    <cfRule type="expression" dxfId="30" priority="16951">
      <formula>$L1772=0</formula>
    </cfRule>
  </conditionalFormatting>
  <conditionalFormatting sqref="X1772">
    <cfRule type="expression" dxfId="30" priority="16950">
      <formula>$L1772=0</formula>
    </cfRule>
  </conditionalFormatting>
  <conditionalFormatting sqref="AB1772">
    <cfRule type="expression" dxfId="30" priority="16949">
      <formula>$L1772=0</formula>
    </cfRule>
  </conditionalFormatting>
  <conditionalFormatting sqref="A1773:C1773">
    <cfRule type="expression" dxfId="30" priority="9696">
      <formula>$L1773=0</formula>
    </cfRule>
  </conditionalFormatting>
  <conditionalFormatting sqref="B1773:C1773">
    <cfRule type="cellIs" dxfId="31" priority="45991" operator="lessThan">
      <formula>0</formula>
    </cfRule>
    <cfRule type="cellIs" dxfId="32" priority="31473" operator="lessThan">
      <formula>0</formula>
    </cfRule>
  </conditionalFormatting>
  <conditionalFormatting sqref="D1773">
    <cfRule type="expression" dxfId="30" priority="2437">
      <formula>$L1773=0</formula>
    </cfRule>
  </conditionalFormatting>
  <conditionalFormatting sqref="E1773:G1773">
    <cfRule type="expression" dxfId="30" priority="9695">
      <formula>$L1773=0</formula>
    </cfRule>
  </conditionalFormatting>
  <conditionalFormatting sqref="F1773:G1773">
    <cfRule type="cellIs" dxfId="31" priority="45990" operator="lessThan">
      <formula>0</formula>
    </cfRule>
    <cfRule type="cellIs" dxfId="32" priority="31472" operator="lessThan">
      <formula>0</formula>
    </cfRule>
  </conditionalFormatting>
  <conditionalFormatting sqref="H1773">
    <cfRule type="expression" dxfId="30" priority="2436">
      <formula>$L1773=0</formula>
    </cfRule>
  </conditionalFormatting>
  <conditionalFormatting sqref="I1773:K1773">
    <cfRule type="expression" dxfId="30" priority="9694">
      <formula>$L1773=0</formula>
    </cfRule>
  </conditionalFormatting>
  <conditionalFormatting sqref="J1773:K1773">
    <cfRule type="cellIs" dxfId="31" priority="45989" operator="lessThan">
      <formula>0</formula>
    </cfRule>
    <cfRule type="cellIs" dxfId="32" priority="31471" operator="lessThan">
      <formula>0</formula>
    </cfRule>
  </conditionalFormatting>
  <conditionalFormatting sqref="L1773">
    <cfRule type="expression" dxfId="30" priority="2435">
      <formula>$L1773=0</formula>
    </cfRule>
  </conditionalFormatting>
  <conditionalFormatting sqref="M1773:O1773">
    <cfRule type="expression" dxfId="30" priority="9693">
      <formula>$L1773=0</formula>
    </cfRule>
  </conditionalFormatting>
  <conditionalFormatting sqref="N1773:O1773">
    <cfRule type="cellIs" dxfId="31" priority="45988" operator="lessThan">
      <formula>0</formula>
    </cfRule>
    <cfRule type="cellIs" dxfId="32" priority="31470" operator="lessThan">
      <formula>0</formula>
    </cfRule>
  </conditionalFormatting>
  <conditionalFormatting sqref="P1773">
    <cfRule type="expression" dxfId="30" priority="2434">
      <formula>$L1773=0</formula>
    </cfRule>
  </conditionalFormatting>
  <conditionalFormatting sqref="Q1773:S1773">
    <cfRule type="expression" dxfId="30" priority="9692">
      <formula>$L1773=0</formula>
    </cfRule>
  </conditionalFormatting>
  <conditionalFormatting sqref="R1773:S1773">
    <cfRule type="cellIs" dxfId="31" priority="45987" operator="lessThan">
      <formula>0</formula>
    </cfRule>
    <cfRule type="cellIs" dxfId="32" priority="31469" operator="lessThan">
      <formula>0</formula>
    </cfRule>
  </conditionalFormatting>
  <conditionalFormatting sqref="T1773">
    <cfRule type="expression" dxfId="30" priority="2433">
      <formula>$L1773=0</formula>
    </cfRule>
  </conditionalFormatting>
  <conditionalFormatting sqref="U1773:W1773">
    <cfRule type="expression" dxfId="30" priority="9691">
      <formula>$L1773=0</formula>
    </cfRule>
  </conditionalFormatting>
  <conditionalFormatting sqref="V1773:W1773">
    <cfRule type="cellIs" dxfId="31" priority="45986" operator="lessThan">
      <formula>0</formula>
    </cfRule>
    <cfRule type="cellIs" dxfId="32" priority="31468" operator="lessThan">
      <formula>0</formula>
    </cfRule>
  </conditionalFormatting>
  <conditionalFormatting sqref="X1773">
    <cfRule type="expression" dxfId="30" priority="2432">
      <formula>$L1773=0</formula>
    </cfRule>
  </conditionalFormatting>
  <conditionalFormatting sqref="Y1773:AA1773">
    <cfRule type="expression" dxfId="30" priority="9690">
      <formula>$L1773=0</formula>
    </cfRule>
  </conditionalFormatting>
  <conditionalFormatting sqref="Z1773:AA1773">
    <cfRule type="cellIs" dxfId="31" priority="45985" operator="lessThan">
      <formula>0</formula>
    </cfRule>
    <cfRule type="cellIs" dxfId="32" priority="31467" operator="lessThan">
      <formula>0</formula>
    </cfRule>
  </conditionalFormatting>
  <conditionalFormatting sqref="AB1773">
    <cfRule type="expression" dxfId="30" priority="2431">
      <formula>$L1773=0</formula>
    </cfRule>
  </conditionalFormatting>
  <conditionalFormatting sqref="D1774">
    <cfRule type="expression" dxfId="30" priority="16948">
      <formula>$L1774=0</formula>
    </cfRule>
  </conditionalFormatting>
  <conditionalFormatting sqref="H1774">
    <cfRule type="expression" dxfId="30" priority="16947">
      <formula>$L1774=0</formula>
    </cfRule>
  </conditionalFormatting>
  <conditionalFormatting sqref="L1774">
    <cfRule type="expression" dxfId="30" priority="16946">
      <formula>$L1774=0</formula>
    </cfRule>
  </conditionalFormatting>
  <conditionalFormatting sqref="P1774">
    <cfRule type="expression" dxfId="30" priority="16945">
      <formula>$L1774=0</formula>
    </cfRule>
  </conditionalFormatting>
  <conditionalFormatting sqref="T1774">
    <cfRule type="expression" dxfId="30" priority="16944">
      <formula>$L1774=0</formula>
    </cfRule>
  </conditionalFormatting>
  <conditionalFormatting sqref="X1774">
    <cfRule type="expression" dxfId="30" priority="16943">
      <formula>$L1774=0</formula>
    </cfRule>
  </conditionalFormatting>
  <conditionalFormatting sqref="AB1774">
    <cfRule type="expression" dxfId="30" priority="16942">
      <formula>$L1774=0</formula>
    </cfRule>
  </conditionalFormatting>
  <conditionalFormatting sqref="A1775:C1775">
    <cfRule type="expression" dxfId="30" priority="9689">
      <formula>$L1775=0</formula>
    </cfRule>
  </conditionalFormatting>
  <conditionalFormatting sqref="B1775:C1775">
    <cfRule type="cellIs" dxfId="31" priority="45984" operator="lessThan">
      <formula>0</formula>
    </cfRule>
    <cfRule type="cellIs" dxfId="32" priority="31466" operator="lessThan">
      <formula>0</formula>
    </cfRule>
  </conditionalFormatting>
  <conditionalFormatting sqref="D1775">
    <cfRule type="expression" dxfId="30" priority="2430">
      <formula>$L1775=0</formula>
    </cfRule>
  </conditionalFormatting>
  <conditionalFormatting sqref="E1775:G1775">
    <cfRule type="expression" dxfId="30" priority="9688">
      <formula>$L1775=0</formula>
    </cfRule>
  </conditionalFormatting>
  <conditionalFormatting sqref="F1775:G1775">
    <cfRule type="cellIs" dxfId="31" priority="45983" operator="lessThan">
      <formula>0</formula>
    </cfRule>
    <cfRule type="cellIs" dxfId="32" priority="31465" operator="lessThan">
      <formula>0</formula>
    </cfRule>
  </conditionalFormatting>
  <conditionalFormatting sqref="H1775">
    <cfRule type="expression" dxfId="30" priority="2429">
      <formula>$L1775=0</formula>
    </cfRule>
  </conditionalFormatting>
  <conditionalFormatting sqref="I1775:K1775">
    <cfRule type="expression" dxfId="30" priority="9687">
      <formula>$L1775=0</formula>
    </cfRule>
  </conditionalFormatting>
  <conditionalFormatting sqref="J1775:K1775">
    <cfRule type="cellIs" dxfId="31" priority="45982" operator="lessThan">
      <formula>0</formula>
    </cfRule>
    <cfRule type="cellIs" dxfId="32" priority="31464" operator="lessThan">
      <formula>0</formula>
    </cfRule>
  </conditionalFormatting>
  <conditionalFormatting sqref="L1775">
    <cfRule type="expression" dxfId="30" priority="2428">
      <formula>$L1775=0</formula>
    </cfRule>
  </conditionalFormatting>
  <conditionalFormatting sqref="M1775:O1775">
    <cfRule type="expression" dxfId="30" priority="9686">
      <formula>$L1775=0</formula>
    </cfRule>
  </conditionalFormatting>
  <conditionalFormatting sqref="N1775:O1775">
    <cfRule type="cellIs" dxfId="31" priority="45981" operator="lessThan">
      <formula>0</formula>
    </cfRule>
    <cfRule type="cellIs" dxfId="32" priority="31463" operator="lessThan">
      <formula>0</formula>
    </cfRule>
  </conditionalFormatting>
  <conditionalFormatting sqref="P1775">
    <cfRule type="expression" dxfId="30" priority="2427">
      <formula>$L1775=0</formula>
    </cfRule>
  </conditionalFormatting>
  <conditionalFormatting sqref="Q1775:S1775">
    <cfRule type="expression" dxfId="30" priority="9685">
      <formula>$L1775=0</formula>
    </cfRule>
  </conditionalFormatting>
  <conditionalFormatting sqref="R1775:S1775">
    <cfRule type="cellIs" dxfId="31" priority="45980" operator="lessThan">
      <formula>0</formula>
    </cfRule>
    <cfRule type="cellIs" dxfId="32" priority="31462" operator="lessThan">
      <formula>0</formula>
    </cfRule>
  </conditionalFormatting>
  <conditionalFormatting sqref="T1775">
    <cfRule type="expression" dxfId="30" priority="2426">
      <formula>$L1775=0</formula>
    </cfRule>
  </conditionalFormatting>
  <conditionalFormatting sqref="U1775:W1775">
    <cfRule type="expression" dxfId="30" priority="9684">
      <formula>$L1775=0</formula>
    </cfRule>
  </conditionalFormatting>
  <conditionalFormatting sqref="V1775:W1775">
    <cfRule type="cellIs" dxfId="31" priority="45979" operator="lessThan">
      <formula>0</formula>
    </cfRule>
    <cfRule type="cellIs" dxfId="32" priority="31461" operator="lessThan">
      <formula>0</formula>
    </cfRule>
  </conditionalFormatting>
  <conditionalFormatting sqref="X1775">
    <cfRule type="expression" dxfId="30" priority="2425">
      <formula>$L1775=0</formula>
    </cfRule>
  </conditionalFormatting>
  <conditionalFormatting sqref="Y1775:AA1775">
    <cfRule type="expression" dxfId="30" priority="9683">
      <formula>$L1775=0</formula>
    </cfRule>
  </conditionalFormatting>
  <conditionalFormatting sqref="Z1775:AA1775">
    <cfRule type="cellIs" dxfId="31" priority="45978" operator="lessThan">
      <formula>0</formula>
    </cfRule>
    <cfRule type="cellIs" dxfId="32" priority="31460" operator="lessThan">
      <formula>0</formula>
    </cfRule>
  </conditionalFormatting>
  <conditionalFormatting sqref="AB1775">
    <cfRule type="expression" dxfId="30" priority="2424">
      <formula>$L1775=0</formula>
    </cfRule>
  </conditionalFormatting>
  <conditionalFormatting sqref="D1776">
    <cfRule type="expression" dxfId="30" priority="16941">
      <formula>$L1776=0</formula>
    </cfRule>
  </conditionalFormatting>
  <conditionalFormatting sqref="H1776">
    <cfRule type="expression" dxfId="30" priority="16940">
      <formula>$L1776=0</formula>
    </cfRule>
  </conditionalFormatting>
  <conditionalFormatting sqref="L1776">
    <cfRule type="expression" dxfId="30" priority="16939">
      <formula>$L1776=0</formula>
    </cfRule>
  </conditionalFormatting>
  <conditionalFormatting sqref="P1776">
    <cfRule type="expression" dxfId="30" priority="16938">
      <formula>$L1776=0</formula>
    </cfRule>
  </conditionalFormatting>
  <conditionalFormatting sqref="T1776">
    <cfRule type="expression" dxfId="30" priority="16937">
      <formula>$L1776=0</formula>
    </cfRule>
  </conditionalFormatting>
  <conditionalFormatting sqref="X1776">
    <cfRule type="expression" dxfId="30" priority="16936">
      <formula>$L1776=0</formula>
    </cfRule>
  </conditionalFormatting>
  <conditionalFormatting sqref="AB1776">
    <cfRule type="expression" dxfId="30" priority="16935">
      <formula>$L1776=0</formula>
    </cfRule>
  </conditionalFormatting>
  <conditionalFormatting sqref="A1777:C1777">
    <cfRule type="expression" dxfId="30" priority="9682">
      <formula>$L1777=0</formula>
    </cfRule>
  </conditionalFormatting>
  <conditionalFormatting sqref="B1777:C1777">
    <cfRule type="cellIs" dxfId="31" priority="45977" operator="lessThan">
      <formula>0</formula>
    </cfRule>
    <cfRule type="cellIs" dxfId="32" priority="31459" operator="lessThan">
      <formula>0</formula>
    </cfRule>
  </conditionalFormatting>
  <conditionalFormatting sqref="D1777">
    <cfRule type="expression" dxfId="30" priority="2423">
      <formula>$L1777=0</formula>
    </cfRule>
  </conditionalFormatting>
  <conditionalFormatting sqref="E1777:G1777">
    <cfRule type="expression" dxfId="30" priority="9681">
      <formula>$L1777=0</formula>
    </cfRule>
  </conditionalFormatting>
  <conditionalFormatting sqref="F1777:G1777">
    <cfRule type="cellIs" dxfId="31" priority="45976" operator="lessThan">
      <formula>0</formula>
    </cfRule>
    <cfRule type="cellIs" dxfId="32" priority="31458" operator="lessThan">
      <formula>0</formula>
    </cfRule>
  </conditionalFormatting>
  <conditionalFormatting sqref="H1777">
    <cfRule type="expression" dxfId="30" priority="2422">
      <formula>$L1777=0</formula>
    </cfRule>
  </conditionalFormatting>
  <conditionalFormatting sqref="I1777:K1777">
    <cfRule type="expression" dxfId="30" priority="9680">
      <formula>$L1777=0</formula>
    </cfRule>
  </conditionalFormatting>
  <conditionalFormatting sqref="J1777:K1777">
    <cfRule type="cellIs" dxfId="31" priority="45975" operator="lessThan">
      <formula>0</formula>
    </cfRule>
    <cfRule type="cellIs" dxfId="32" priority="31457" operator="lessThan">
      <formula>0</formula>
    </cfRule>
  </conditionalFormatting>
  <conditionalFormatting sqref="L1777">
    <cfRule type="expression" dxfId="30" priority="2421">
      <formula>$L1777=0</formula>
    </cfRule>
  </conditionalFormatting>
  <conditionalFormatting sqref="M1777:O1777">
    <cfRule type="expression" dxfId="30" priority="9679">
      <formula>$L1777=0</formula>
    </cfRule>
  </conditionalFormatting>
  <conditionalFormatting sqref="N1777:O1777">
    <cfRule type="cellIs" dxfId="31" priority="45974" operator="lessThan">
      <formula>0</formula>
    </cfRule>
    <cfRule type="cellIs" dxfId="32" priority="31456" operator="lessThan">
      <formula>0</formula>
    </cfRule>
  </conditionalFormatting>
  <conditionalFormatting sqref="P1777">
    <cfRule type="expression" dxfId="30" priority="2420">
      <formula>$L1777=0</formula>
    </cfRule>
  </conditionalFormatting>
  <conditionalFormatting sqref="Q1777:S1777">
    <cfRule type="expression" dxfId="30" priority="9678">
      <formula>$L1777=0</formula>
    </cfRule>
  </conditionalFormatting>
  <conditionalFormatting sqref="R1777:S1777">
    <cfRule type="cellIs" dxfId="31" priority="45973" operator="lessThan">
      <formula>0</formula>
    </cfRule>
    <cfRule type="cellIs" dxfId="32" priority="31455" operator="lessThan">
      <formula>0</formula>
    </cfRule>
  </conditionalFormatting>
  <conditionalFormatting sqref="T1777">
    <cfRule type="expression" dxfId="30" priority="2419">
      <formula>$L1777=0</formula>
    </cfRule>
  </conditionalFormatting>
  <conditionalFormatting sqref="U1777:W1777">
    <cfRule type="expression" dxfId="30" priority="9677">
      <formula>$L1777=0</formula>
    </cfRule>
  </conditionalFormatting>
  <conditionalFormatting sqref="V1777:W1777">
    <cfRule type="cellIs" dxfId="31" priority="45972" operator="lessThan">
      <formula>0</formula>
    </cfRule>
    <cfRule type="cellIs" dxfId="32" priority="31454" operator="lessThan">
      <formula>0</formula>
    </cfRule>
  </conditionalFormatting>
  <conditionalFormatting sqref="X1777">
    <cfRule type="expression" dxfId="30" priority="2418">
      <formula>$L1777=0</formula>
    </cfRule>
  </conditionalFormatting>
  <conditionalFormatting sqref="Y1777:AA1777">
    <cfRule type="expression" dxfId="30" priority="9676">
      <formula>$L1777=0</formula>
    </cfRule>
  </conditionalFormatting>
  <conditionalFormatting sqref="Z1777:AA1777">
    <cfRule type="cellIs" dxfId="31" priority="45971" operator="lessThan">
      <formula>0</formula>
    </cfRule>
    <cfRule type="cellIs" dxfId="32" priority="31453" operator="lessThan">
      <formula>0</formula>
    </cfRule>
  </conditionalFormatting>
  <conditionalFormatting sqref="AB1777">
    <cfRule type="expression" dxfId="30" priority="2417">
      <formula>$L1777=0</formula>
    </cfRule>
  </conditionalFormatting>
  <conditionalFormatting sqref="D1778">
    <cfRule type="expression" dxfId="30" priority="16934">
      <formula>$L1778=0</formula>
    </cfRule>
  </conditionalFormatting>
  <conditionalFormatting sqref="H1778">
    <cfRule type="expression" dxfId="30" priority="16933">
      <formula>$L1778=0</formula>
    </cfRule>
  </conditionalFormatting>
  <conditionalFormatting sqref="L1778">
    <cfRule type="expression" dxfId="30" priority="16932">
      <formula>$L1778=0</formula>
    </cfRule>
  </conditionalFormatting>
  <conditionalFormatting sqref="P1778">
    <cfRule type="expression" dxfId="30" priority="16931">
      <formula>$L1778=0</formula>
    </cfRule>
  </conditionalFormatting>
  <conditionalFormatting sqref="T1778">
    <cfRule type="expression" dxfId="30" priority="16930">
      <formula>$L1778=0</formula>
    </cfRule>
  </conditionalFormatting>
  <conditionalFormatting sqref="X1778">
    <cfRule type="expression" dxfId="30" priority="16929">
      <formula>$L1778=0</formula>
    </cfRule>
  </conditionalFormatting>
  <conditionalFormatting sqref="AB1778">
    <cfRule type="expression" dxfId="30" priority="16928">
      <formula>$L1778=0</formula>
    </cfRule>
  </conditionalFormatting>
  <conditionalFormatting sqref="A1779:C1779">
    <cfRule type="expression" dxfId="30" priority="9675">
      <formula>$L1779=0</formula>
    </cfRule>
  </conditionalFormatting>
  <conditionalFormatting sqref="B1779:C1779">
    <cfRule type="cellIs" dxfId="31" priority="45970" operator="lessThan">
      <formula>0</formula>
    </cfRule>
    <cfRule type="cellIs" dxfId="32" priority="31452" operator="lessThan">
      <formula>0</formula>
    </cfRule>
  </conditionalFormatting>
  <conditionalFormatting sqref="D1779">
    <cfRule type="expression" dxfId="30" priority="2416">
      <formula>$L1779=0</formula>
    </cfRule>
  </conditionalFormatting>
  <conditionalFormatting sqref="E1779:G1779">
    <cfRule type="expression" dxfId="30" priority="9674">
      <formula>$L1779=0</formula>
    </cfRule>
  </conditionalFormatting>
  <conditionalFormatting sqref="F1779:G1779">
    <cfRule type="cellIs" dxfId="31" priority="45969" operator="lessThan">
      <formula>0</formula>
    </cfRule>
    <cfRule type="cellIs" dxfId="32" priority="31451" operator="lessThan">
      <formula>0</formula>
    </cfRule>
  </conditionalFormatting>
  <conditionalFormatting sqref="H1779">
    <cfRule type="expression" dxfId="30" priority="2415">
      <formula>$L1779=0</formula>
    </cfRule>
  </conditionalFormatting>
  <conditionalFormatting sqref="I1779:K1779">
    <cfRule type="expression" dxfId="30" priority="9673">
      <formula>$L1779=0</formula>
    </cfRule>
  </conditionalFormatting>
  <conditionalFormatting sqref="J1779:K1779">
    <cfRule type="cellIs" dxfId="31" priority="45968" operator="lessThan">
      <formula>0</formula>
    </cfRule>
    <cfRule type="cellIs" dxfId="32" priority="31450" operator="lessThan">
      <formula>0</formula>
    </cfRule>
  </conditionalFormatting>
  <conditionalFormatting sqref="L1779">
    <cfRule type="expression" dxfId="30" priority="2414">
      <formula>$L1779=0</formula>
    </cfRule>
  </conditionalFormatting>
  <conditionalFormatting sqref="M1779:O1779">
    <cfRule type="expression" dxfId="30" priority="9672">
      <formula>$L1779=0</formula>
    </cfRule>
  </conditionalFormatting>
  <conditionalFormatting sqref="N1779:O1779">
    <cfRule type="cellIs" dxfId="31" priority="45967" operator="lessThan">
      <formula>0</formula>
    </cfRule>
    <cfRule type="cellIs" dxfId="32" priority="31449" operator="lessThan">
      <formula>0</formula>
    </cfRule>
  </conditionalFormatting>
  <conditionalFormatting sqref="P1779">
    <cfRule type="expression" dxfId="30" priority="2413">
      <formula>$L1779=0</formula>
    </cfRule>
  </conditionalFormatting>
  <conditionalFormatting sqref="Q1779:S1779">
    <cfRule type="expression" dxfId="30" priority="9671">
      <formula>$L1779=0</formula>
    </cfRule>
  </conditionalFormatting>
  <conditionalFormatting sqref="R1779:S1779">
    <cfRule type="cellIs" dxfId="31" priority="45966" operator="lessThan">
      <formula>0</formula>
    </cfRule>
    <cfRule type="cellIs" dxfId="32" priority="31448" operator="lessThan">
      <formula>0</formula>
    </cfRule>
  </conditionalFormatting>
  <conditionalFormatting sqref="T1779">
    <cfRule type="expression" dxfId="30" priority="2412">
      <formula>$L1779=0</formula>
    </cfRule>
  </conditionalFormatting>
  <conditionalFormatting sqref="U1779:W1779">
    <cfRule type="expression" dxfId="30" priority="9670">
      <formula>$L1779=0</formula>
    </cfRule>
  </conditionalFormatting>
  <conditionalFormatting sqref="V1779:W1779">
    <cfRule type="cellIs" dxfId="31" priority="45965" operator="lessThan">
      <formula>0</formula>
    </cfRule>
    <cfRule type="cellIs" dxfId="32" priority="31447" operator="lessThan">
      <formula>0</formula>
    </cfRule>
  </conditionalFormatting>
  <conditionalFormatting sqref="X1779">
    <cfRule type="expression" dxfId="30" priority="2411">
      <formula>$L1779=0</formula>
    </cfRule>
  </conditionalFormatting>
  <conditionalFormatting sqref="Y1779:AA1779">
    <cfRule type="expression" dxfId="30" priority="9669">
      <formula>$L1779=0</formula>
    </cfRule>
  </conditionalFormatting>
  <conditionalFormatting sqref="Z1779:AA1779">
    <cfRule type="cellIs" dxfId="31" priority="45964" operator="lessThan">
      <formula>0</formula>
    </cfRule>
    <cfRule type="cellIs" dxfId="32" priority="31446" operator="lessThan">
      <formula>0</formula>
    </cfRule>
  </conditionalFormatting>
  <conditionalFormatting sqref="AB1779">
    <cfRule type="expression" dxfId="30" priority="2410">
      <formula>$L1779=0</formula>
    </cfRule>
  </conditionalFormatting>
  <conditionalFormatting sqref="D1780">
    <cfRule type="expression" dxfId="30" priority="16927">
      <formula>$L1780=0</formula>
    </cfRule>
  </conditionalFormatting>
  <conditionalFormatting sqref="H1780">
    <cfRule type="expression" dxfId="30" priority="16926">
      <formula>$L1780=0</formula>
    </cfRule>
  </conditionalFormatting>
  <conditionalFormatting sqref="L1780">
    <cfRule type="expression" dxfId="30" priority="16925">
      <formula>$L1780=0</formula>
    </cfRule>
  </conditionalFormatting>
  <conditionalFormatting sqref="P1780">
    <cfRule type="expression" dxfId="30" priority="16924">
      <formula>$L1780=0</formula>
    </cfRule>
  </conditionalFormatting>
  <conditionalFormatting sqref="T1780">
    <cfRule type="expression" dxfId="30" priority="16923">
      <formula>$L1780=0</formula>
    </cfRule>
  </conditionalFormatting>
  <conditionalFormatting sqref="X1780">
    <cfRule type="expression" dxfId="30" priority="16922">
      <formula>$L1780=0</formula>
    </cfRule>
  </conditionalFormatting>
  <conditionalFormatting sqref="AB1780">
    <cfRule type="expression" dxfId="30" priority="16921">
      <formula>$L1780=0</formula>
    </cfRule>
  </conditionalFormatting>
  <conditionalFormatting sqref="A1781:C1781">
    <cfRule type="expression" dxfId="30" priority="9668">
      <formula>$L1781=0</formula>
    </cfRule>
  </conditionalFormatting>
  <conditionalFormatting sqref="B1781:C1781">
    <cfRule type="cellIs" dxfId="31" priority="45963" operator="lessThan">
      <formula>0</formula>
    </cfRule>
    <cfRule type="cellIs" dxfId="32" priority="31445" operator="lessThan">
      <formula>0</formula>
    </cfRule>
  </conditionalFormatting>
  <conditionalFormatting sqref="D1781">
    <cfRule type="expression" dxfId="30" priority="2409">
      <formula>$L1781=0</formula>
    </cfRule>
  </conditionalFormatting>
  <conditionalFormatting sqref="E1781:G1781">
    <cfRule type="expression" dxfId="30" priority="9667">
      <formula>$L1781=0</formula>
    </cfRule>
  </conditionalFormatting>
  <conditionalFormatting sqref="F1781:G1781">
    <cfRule type="cellIs" dxfId="31" priority="45962" operator="lessThan">
      <formula>0</formula>
    </cfRule>
    <cfRule type="cellIs" dxfId="32" priority="31444" operator="lessThan">
      <formula>0</formula>
    </cfRule>
  </conditionalFormatting>
  <conditionalFormatting sqref="H1781">
    <cfRule type="expression" dxfId="30" priority="2408">
      <formula>$L1781=0</formula>
    </cfRule>
  </conditionalFormatting>
  <conditionalFormatting sqref="I1781:K1781">
    <cfRule type="expression" dxfId="30" priority="9666">
      <formula>$L1781=0</formula>
    </cfRule>
  </conditionalFormatting>
  <conditionalFormatting sqref="J1781:K1781">
    <cfRule type="cellIs" dxfId="31" priority="45961" operator="lessThan">
      <formula>0</formula>
    </cfRule>
    <cfRule type="cellIs" dxfId="32" priority="31443" operator="lessThan">
      <formula>0</formula>
    </cfRule>
  </conditionalFormatting>
  <conditionalFormatting sqref="L1781">
    <cfRule type="expression" dxfId="30" priority="2407">
      <formula>$L1781=0</formula>
    </cfRule>
  </conditionalFormatting>
  <conditionalFormatting sqref="M1781:O1781">
    <cfRule type="expression" dxfId="30" priority="9665">
      <formula>$L1781=0</formula>
    </cfRule>
  </conditionalFormatting>
  <conditionalFormatting sqref="N1781:O1781">
    <cfRule type="cellIs" dxfId="31" priority="45960" operator="lessThan">
      <formula>0</formula>
    </cfRule>
    <cfRule type="cellIs" dxfId="32" priority="31442" operator="lessThan">
      <formula>0</formula>
    </cfRule>
  </conditionalFormatting>
  <conditionalFormatting sqref="P1781">
    <cfRule type="expression" dxfId="30" priority="2406">
      <formula>$L1781=0</formula>
    </cfRule>
  </conditionalFormatting>
  <conditionalFormatting sqref="Q1781:S1781">
    <cfRule type="expression" dxfId="30" priority="9664">
      <formula>$L1781=0</formula>
    </cfRule>
  </conditionalFormatting>
  <conditionalFormatting sqref="R1781:S1781">
    <cfRule type="cellIs" dxfId="31" priority="45959" operator="lessThan">
      <formula>0</formula>
    </cfRule>
    <cfRule type="cellIs" dxfId="32" priority="31441" operator="lessThan">
      <formula>0</formula>
    </cfRule>
  </conditionalFormatting>
  <conditionalFormatting sqref="T1781">
    <cfRule type="expression" dxfId="30" priority="2405">
      <formula>$L1781=0</formula>
    </cfRule>
  </conditionalFormatting>
  <conditionalFormatting sqref="U1781:W1781">
    <cfRule type="expression" dxfId="30" priority="9663">
      <formula>$L1781=0</formula>
    </cfRule>
  </conditionalFormatting>
  <conditionalFormatting sqref="V1781:W1781">
    <cfRule type="cellIs" dxfId="31" priority="45958" operator="lessThan">
      <formula>0</formula>
    </cfRule>
    <cfRule type="cellIs" dxfId="32" priority="31440" operator="lessThan">
      <formula>0</formula>
    </cfRule>
  </conditionalFormatting>
  <conditionalFormatting sqref="X1781">
    <cfRule type="expression" dxfId="30" priority="2404">
      <formula>$L1781=0</formula>
    </cfRule>
  </conditionalFormatting>
  <conditionalFormatting sqref="Y1781:AA1781">
    <cfRule type="expression" dxfId="30" priority="9662">
      <formula>$L1781=0</formula>
    </cfRule>
  </conditionalFormatting>
  <conditionalFormatting sqref="Z1781:AA1781">
    <cfRule type="cellIs" dxfId="31" priority="45957" operator="lessThan">
      <formula>0</formula>
    </cfRule>
    <cfRule type="cellIs" dxfId="32" priority="31439" operator="lessThan">
      <formula>0</formula>
    </cfRule>
  </conditionalFormatting>
  <conditionalFormatting sqref="AB1781">
    <cfRule type="expression" dxfId="30" priority="2403">
      <formula>$L1781=0</formula>
    </cfRule>
  </conditionalFormatting>
  <conditionalFormatting sqref="D1782">
    <cfRule type="expression" dxfId="30" priority="16920">
      <formula>$L1782=0</formula>
    </cfRule>
  </conditionalFormatting>
  <conditionalFormatting sqref="H1782">
    <cfRule type="expression" dxfId="30" priority="16919">
      <formula>$L1782=0</formula>
    </cfRule>
  </conditionalFormatting>
  <conditionalFormatting sqref="L1782">
    <cfRule type="expression" dxfId="30" priority="16918">
      <formula>$L1782=0</formula>
    </cfRule>
  </conditionalFormatting>
  <conditionalFormatting sqref="P1782">
    <cfRule type="expression" dxfId="30" priority="16917">
      <formula>$L1782=0</formula>
    </cfRule>
  </conditionalFormatting>
  <conditionalFormatting sqref="T1782">
    <cfRule type="expression" dxfId="30" priority="16916">
      <formula>$L1782=0</formula>
    </cfRule>
  </conditionalFormatting>
  <conditionalFormatting sqref="X1782">
    <cfRule type="expression" dxfId="30" priority="16915">
      <formula>$L1782=0</formula>
    </cfRule>
  </conditionalFormatting>
  <conditionalFormatting sqref="AB1782">
    <cfRule type="expression" dxfId="30" priority="16914">
      <formula>$L1782=0</formula>
    </cfRule>
  </conditionalFormatting>
  <conditionalFormatting sqref="A1783:C1783">
    <cfRule type="expression" dxfId="30" priority="9661">
      <formula>$L1783=0</formula>
    </cfRule>
  </conditionalFormatting>
  <conditionalFormatting sqref="B1783:C1783">
    <cfRule type="cellIs" dxfId="31" priority="45956" operator="lessThan">
      <formula>0</formula>
    </cfRule>
    <cfRule type="cellIs" dxfId="32" priority="31438" operator="lessThan">
      <formula>0</formula>
    </cfRule>
  </conditionalFormatting>
  <conditionalFormatting sqref="D1783">
    <cfRule type="expression" dxfId="30" priority="2402">
      <formula>$L1783=0</formula>
    </cfRule>
  </conditionalFormatting>
  <conditionalFormatting sqref="E1783:G1783">
    <cfRule type="expression" dxfId="30" priority="9660">
      <formula>$L1783=0</formula>
    </cfRule>
  </conditionalFormatting>
  <conditionalFormatting sqref="F1783:G1783">
    <cfRule type="cellIs" dxfId="31" priority="45955" operator="lessThan">
      <formula>0</formula>
    </cfRule>
    <cfRule type="cellIs" dxfId="32" priority="31437" operator="lessThan">
      <formula>0</formula>
    </cfRule>
  </conditionalFormatting>
  <conditionalFormatting sqref="H1783">
    <cfRule type="expression" dxfId="30" priority="2401">
      <formula>$L1783=0</formula>
    </cfRule>
  </conditionalFormatting>
  <conditionalFormatting sqref="I1783:K1783">
    <cfRule type="expression" dxfId="30" priority="9659">
      <formula>$L1783=0</formula>
    </cfRule>
  </conditionalFormatting>
  <conditionalFormatting sqref="J1783:K1783">
    <cfRule type="cellIs" dxfId="31" priority="45954" operator="lessThan">
      <formula>0</formula>
    </cfRule>
    <cfRule type="cellIs" dxfId="32" priority="31436" operator="lessThan">
      <formula>0</formula>
    </cfRule>
  </conditionalFormatting>
  <conditionalFormatting sqref="L1783">
    <cfRule type="expression" dxfId="30" priority="2400">
      <formula>$L1783=0</formula>
    </cfRule>
  </conditionalFormatting>
  <conditionalFormatting sqref="M1783:O1783">
    <cfRule type="expression" dxfId="30" priority="9658">
      <formula>$L1783=0</formula>
    </cfRule>
  </conditionalFormatting>
  <conditionalFormatting sqref="N1783:O1783">
    <cfRule type="cellIs" dxfId="31" priority="45953" operator="lessThan">
      <formula>0</formula>
    </cfRule>
    <cfRule type="cellIs" dxfId="32" priority="31435" operator="lessThan">
      <formula>0</formula>
    </cfRule>
  </conditionalFormatting>
  <conditionalFormatting sqref="P1783">
    <cfRule type="expression" dxfId="30" priority="2399">
      <formula>$L1783=0</formula>
    </cfRule>
  </conditionalFormatting>
  <conditionalFormatting sqref="Q1783:S1783">
    <cfRule type="expression" dxfId="30" priority="9657">
      <formula>$L1783=0</formula>
    </cfRule>
  </conditionalFormatting>
  <conditionalFormatting sqref="R1783:S1783">
    <cfRule type="cellIs" dxfId="31" priority="45952" operator="lessThan">
      <formula>0</formula>
    </cfRule>
    <cfRule type="cellIs" dxfId="32" priority="31434" operator="lessThan">
      <formula>0</formula>
    </cfRule>
  </conditionalFormatting>
  <conditionalFormatting sqref="T1783">
    <cfRule type="expression" dxfId="30" priority="2398">
      <formula>$L1783=0</formula>
    </cfRule>
  </conditionalFormatting>
  <conditionalFormatting sqref="U1783:W1783">
    <cfRule type="expression" dxfId="30" priority="9656">
      <formula>$L1783=0</formula>
    </cfRule>
  </conditionalFormatting>
  <conditionalFormatting sqref="V1783:W1783">
    <cfRule type="cellIs" dxfId="31" priority="45951" operator="lessThan">
      <formula>0</formula>
    </cfRule>
    <cfRule type="cellIs" dxfId="32" priority="31433" operator="lessThan">
      <formula>0</formula>
    </cfRule>
  </conditionalFormatting>
  <conditionalFormatting sqref="X1783">
    <cfRule type="expression" dxfId="30" priority="2397">
      <formula>$L1783=0</formula>
    </cfRule>
  </conditionalFormatting>
  <conditionalFormatting sqref="Y1783:AA1783">
    <cfRule type="expression" dxfId="30" priority="9655">
      <formula>$L1783=0</formula>
    </cfRule>
  </conditionalFormatting>
  <conditionalFormatting sqref="Z1783:AA1783">
    <cfRule type="cellIs" dxfId="31" priority="45950" operator="lessThan">
      <formula>0</formula>
    </cfRule>
    <cfRule type="cellIs" dxfId="32" priority="31432" operator="lessThan">
      <formula>0</formula>
    </cfRule>
  </conditionalFormatting>
  <conditionalFormatting sqref="AB1783">
    <cfRule type="expression" dxfId="30" priority="2396">
      <formula>$L1783=0</formula>
    </cfRule>
  </conditionalFormatting>
  <conditionalFormatting sqref="D1784">
    <cfRule type="expression" dxfId="30" priority="16913">
      <formula>$L1784=0</formula>
    </cfRule>
  </conditionalFormatting>
  <conditionalFormatting sqref="H1784">
    <cfRule type="expression" dxfId="30" priority="16912">
      <formula>$L1784=0</formula>
    </cfRule>
  </conditionalFormatting>
  <conditionalFormatting sqref="L1784">
    <cfRule type="expression" dxfId="30" priority="16911">
      <formula>$L1784=0</formula>
    </cfRule>
  </conditionalFormatting>
  <conditionalFormatting sqref="P1784">
    <cfRule type="expression" dxfId="30" priority="16910">
      <formula>$L1784=0</formula>
    </cfRule>
  </conditionalFormatting>
  <conditionalFormatting sqref="T1784">
    <cfRule type="expression" dxfId="30" priority="16909">
      <formula>$L1784=0</formula>
    </cfRule>
  </conditionalFormatting>
  <conditionalFormatting sqref="X1784">
    <cfRule type="expression" dxfId="30" priority="16908">
      <formula>$L1784=0</formula>
    </cfRule>
  </conditionalFormatting>
  <conditionalFormatting sqref="AB1784">
    <cfRule type="expression" dxfId="30" priority="16907">
      <formula>$L1784=0</formula>
    </cfRule>
  </conditionalFormatting>
  <conditionalFormatting sqref="A1785:C1785">
    <cfRule type="expression" dxfId="30" priority="9654">
      <formula>$L1785=0</formula>
    </cfRule>
  </conditionalFormatting>
  <conditionalFormatting sqref="B1785:C1785">
    <cfRule type="cellIs" dxfId="31" priority="45949" operator="lessThan">
      <formula>0</formula>
    </cfRule>
    <cfRule type="cellIs" dxfId="32" priority="31431" operator="lessThan">
      <formula>0</formula>
    </cfRule>
  </conditionalFormatting>
  <conditionalFormatting sqref="D1785">
    <cfRule type="expression" dxfId="30" priority="2395">
      <formula>$L1785=0</formula>
    </cfRule>
  </conditionalFormatting>
  <conditionalFormatting sqref="E1785:G1785">
    <cfRule type="expression" dxfId="30" priority="9653">
      <formula>$L1785=0</formula>
    </cfRule>
  </conditionalFormatting>
  <conditionalFormatting sqref="F1785:G1785">
    <cfRule type="cellIs" dxfId="31" priority="45948" operator="lessThan">
      <formula>0</formula>
    </cfRule>
    <cfRule type="cellIs" dxfId="32" priority="31430" operator="lessThan">
      <formula>0</formula>
    </cfRule>
  </conditionalFormatting>
  <conditionalFormatting sqref="H1785">
    <cfRule type="expression" dxfId="30" priority="2394">
      <formula>$L1785=0</formula>
    </cfRule>
  </conditionalFormatting>
  <conditionalFormatting sqref="I1785:K1785">
    <cfRule type="expression" dxfId="30" priority="9652">
      <formula>$L1785=0</formula>
    </cfRule>
  </conditionalFormatting>
  <conditionalFormatting sqref="J1785:K1785">
    <cfRule type="cellIs" dxfId="31" priority="45947" operator="lessThan">
      <formula>0</formula>
    </cfRule>
    <cfRule type="cellIs" dxfId="32" priority="31429" operator="lessThan">
      <formula>0</formula>
    </cfRule>
  </conditionalFormatting>
  <conditionalFormatting sqref="L1785">
    <cfRule type="expression" dxfId="30" priority="2393">
      <formula>$L1785=0</formula>
    </cfRule>
  </conditionalFormatting>
  <conditionalFormatting sqref="M1785:O1785">
    <cfRule type="expression" dxfId="30" priority="9651">
      <formula>$L1785=0</formula>
    </cfRule>
  </conditionalFormatting>
  <conditionalFormatting sqref="N1785:O1785">
    <cfRule type="cellIs" dxfId="31" priority="45946" operator="lessThan">
      <formula>0</formula>
    </cfRule>
    <cfRule type="cellIs" dxfId="32" priority="31428" operator="lessThan">
      <formula>0</formula>
    </cfRule>
  </conditionalFormatting>
  <conditionalFormatting sqref="P1785">
    <cfRule type="expression" dxfId="30" priority="2392">
      <formula>$L1785=0</formula>
    </cfRule>
  </conditionalFormatting>
  <conditionalFormatting sqref="Q1785:S1785">
    <cfRule type="expression" dxfId="30" priority="9650">
      <formula>$L1785=0</formula>
    </cfRule>
  </conditionalFormatting>
  <conditionalFormatting sqref="R1785:S1785">
    <cfRule type="cellIs" dxfId="31" priority="45945" operator="lessThan">
      <formula>0</formula>
    </cfRule>
    <cfRule type="cellIs" dxfId="32" priority="31427" operator="lessThan">
      <formula>0</formula>
    </cfRule>
  </conditionalFormatting>
  <conditionalFormatting sqref="T1785">
    <cfRule type="expression" dxfId="30" priority="2391">
      <formula>$L1785=0</formula>
    </cfRule>
  </conditionalFormatting>
  <conditionalFormatting sqref="U1785:W1785">
    <cfRule type="expression" dxfId="30" priority="9649">
      <formula>$L1785=0</formula>
    </cfRule>
  </conditionalFormatting>
  <conditionalFormatting sqref="V1785:W1785">
    <cfRule type="cellIs" dxfId="31" priority="45944" operator="lessThan">
      <formula>0</formula>
    </cfRule>
    <cfRule type="cellIs" dxfId="32" priority="31426" operator="lessThan">
      <formula>0</formula>
    </cfRule>
  </conditionalFormatting>
  <conditionalFormatting sqref="X1785">
    <cfRule type="expression" dxfId="30" priority="2390">
      <formula>$L1785=0</formula>
    </cfRule>
  </conditionalFormatting>
  <conditionalFormatting sqref="Y1785:AA1785">
    <cfRule type="expression" dxfId="30" priority="9648">
      <formula>$L1785=0</formula>
    </cfRule>
  </conditionalFormatting>
  <conditionalFormatting sqref="Z1785:AA1785">
    <cfRule type="cellIs" dxfId="31" priority="45943" operator="lessThan">
      <formula>0</formula>
    </cfRule>
    <cfRule type="cellIs" dxfId="32" priority="31425" operator="lessThan">
      <formula>0</formula>
    </cfRule>
  </conditionalFormatting>
  <conditionalFormatting sqref="AB1785">
    <cfRule type="expression" dxfId="30" priority="2389">
      <formula>$L1785=0</formula>
    </cfRule>
  </conditionalFormatting>
  <conditionalFormatting sqref="D1786">
    <cfRule type="expression" dxfId="30" priority="16906">
      <formula>$L1786=0</formula>
    </cfRule>
  </conditionalFormatting>
  <conditionalFormatting sqref="H1786">
    <cfRule type="expression" dxfId="30" priority="16905">
      <formula>$L1786=0</formula>
    </cfRule>
  </conditionalFormatting>
  <conditionalFormatting sqref="L1786">
    <cfRule type="expression" dxfId="30" priority="16904">
      <formula>$L1786=0</formula>
    </cfRule>
  </conditionalFormatting>
  <conditionalFormatting sqref="P1786">
    <cfRule type="expression" dxfId="30" priority="16903">
      <formula>$L1786=0</formula>
    </cfRule>
  </conditionalFormatting>
  <conditionalFormatting sqref="T1786">
    <cfRule type="expression" dxfId="30" priority="16902">
      <formula>$L1786=0</formula>
    </cfRule>
  </conditionalFormatting>
  <conditionalFormatting sqref="X1786">
    <cfRule type="expression" dxfId="30" priority="16901">
      <formula>$L1786=0</formula>
    </cfRule>
  </conditionalFormatting>
  <conditionalFormatting sqref="AB1786">
    <cfRule type="expression" dxfId="30" priority="16900">
      <formula>$L1786=0</formula>
    </cfRule>
  </conditionalFormatting>
  <conditionalFormatting sqref="A1787:C1787">
    <cfRule type="expression" dxfId="30" priority="9647">
      <formula>$L1787=0</formula>
    </cfRule>
  </conditionalFormatting>
  <conditionalFormatting sqref="B1787:C1787">
    <cfRule type="cellIs" dxfId="31" priority="45942" operator="lessThan">
      <formula>0</formula>
    </cfRule>
    <cfRule type="cellIs" dxfId="32" priority="31424" operator="lessThan">
      <formula>0</formula>
    </cfRule>
  </conditionalFormatting>
  <conditionalFormatting sqref="D1787">
    <cfRule type="expression" dxfId="30" priority="2388">
      <formula>$L1787=0</formula>
    </cfRule>
  </conditionalFormatting>
  <conditionalFormatting sqref="E1787:G1787">
    <cfRule type="expression" dxfId="30" priority="9646">
      <formula>$L1787=0</formula>
    </cfRule>
  </conditionalFormatting>
  <conditionalFormatting sqref="F1787:G1787">
    <cfRule type="cellIs" dxfId="31" priority="45941" operator="lessThan">
      <formula>0</formula>
    </cfRule>
    <cfRule type="cellIs" dxfId="32" priority="31423" operator="lessThan">
      <formula>0</formula>
    </cfRule>
  </conditionalFormatting>
  <conditionalFormatting sqref="H1787">
    <cfRule type="expression" dxfId="30" priority="2387">
      <formula>$L1787=0</formula>
    </cfRule>
  </conditionalFormatting>
  <conditionalFormatting sqref="I1787:K1787">
    <cfRule type="expression" dxfId="30" priority="9645">
      <formula>$L1787=0</formula>
    </cfRule>
  </conditionalFormatting>
  <conditionalFormatting sqref="J1787:K1787">
    <cfRule type="cellIs" dxfId="31" priority="45940" operator="lessThan">
      <formula>0</formula>
    </cfRule>
    <cfRule type="cellIs" dxfId="32" priority="31422" operator="lessThan">
      <formula>0</formula>
    </cfRule>
  </conditionalFormatting>
  <conditionalFormatting sqref="L1787">
    <cfRule type="expression" dxfId="30" priority="2386">
      <formula>$L1787=0</formula>
    </cfRule>
  </conditionalFormatting>
  <conditionalFormatting sqref="M1787:O1787">
    <cfRule type="expression" dxfId="30" priority="9644">
      <formula>$L1787=0</formula>
    </cfRule>
  </conditionalFormatting>
  <conditionalFormatting sqref="N1787:O1787">
    <cfRule type="cellIs" dxfId="31" priority="45939" operator="lessThan">
      <formula>0</formula>
    </cfRule>
    <cfRule type="cellIs" dxfId="32" priority="31421" operator="lessThan">
      <formula>0</formula>
    </cfRule>
  </conditionalFormatting>
  <conditionalFormatting sqref="P1787">
    <cfRule type="expression" dxfId="30" priority="2385">
      <formula>$L1787=0</formula>
    </cfRule>
  </conditionalFormatting>
  <conditionalFormatting sqref="Q1787:S1787">
    <cfRule type="expression" dxfId="30" priority="9643">
      <formula>$L1787=0</formula>
    </cfRule>
  </conditionalFormatting>
  <conditionalFormatting sqref="R1787:S1787">
    <cfRule type="cellIs" dxfId="31" priority="45938" operator="lessThan">
      <formula>0</formula>
    </cfRule>
    <cfRule type="cellIs" dxfId="32" priority="31420" operator="lessThan">
      <formula>0</formula>
    </cfRule>
  </conditionalFormatting>
  <conditionalFormatting sqref="T1787">
    <cfRule type="expression" dxfId="30" priority="2384">
      <formula>$L1787=0</formula>
    </cfRule>
  </conditionalFormatting>
  <conditionalFormatting sqref="U1787:W1787">
    <cfRule type="expression" dxfId="30" priority="9642">
      <formula>$L1787=0</formula>
    </cfRule>
  </conditionalFormatting>
  <conditionalFormatting sqref="V1787:W1787">
    <cfRule type="cellIs" dxfId="31" priority="45937" operator="lessThan">
      <formula>0</formula>
    </cfRule>
    <cfRule type="cellIs" dxfId="32" priority="31419" operator="lessThan">
      <formula>0</formula>
    </cfRule>
  </conditionalFormatting>
  <conditionalFormatting sqref="X1787">
    <cfRule type="expression" dxfId="30" priority="2383">
      <formula>$L1787=0</formula>
    </cfRule>
  </conditionalFormatting>
  <conditionalFormatting sqref="Y1787:AA1787">
    <cfRule type="expression" dxfId="30" priority="9641">
      <formula>$L1787=0</formula>
    </cfRule>
  </conditionalFormatting>
  <conditionalFormatting sqref="Z1787:AA1787">
    <cfRule type="cellIs" dxfId="31" priority="45936" operator="lessThan">
      <formula>0</formula>
    </cfRule>
    <cfRule type="cellIs" dxfId="32" priority="31418" operator="lessThan">
      <formula>0</formula>
    </cfRule>
  </conditionalFormatting>
  <conditionalFormatting sqref="AB1787">
    <cfRule type="expression" dxfId="30" priority="2382">
      <formula>$L1787=0</formula>
    </cfRule>
  </conditionalFormatting>
  <conditionalFormatting sqref="D1788">
    <cfRule type="expression" dxfId="30" priority="16899">
      <formula>$L1788=0</formula>
    </cfRule>
  </conditionalFormatting>
  <conditionalFormatting sqref="H1788">
    <cfRule type="expression" dxfId="30" priority="16898">
      <formula>$L1788=0</formula>
    </cfRule>
  </conditionalFormatting>
  <conditionalFormatting sqref="L1788">
    <cfRule type="expression" dxfId="30" priority="16897">
      <formula>$L1788=0</formula>
    </cfRule>
  </conditionalFormatting>
  <conditionalFormatting sqref="P1788">
    <cfRule type="expression" dxfId="30" priority="16896">
      <formula>$L1788=0</formula>
    </cfRule>
  </conditionalFormatting>
  <conditionalFormatting sqref="T1788">
    <cfRule type="expression" dxfId="30" priority="16895">
      <formula>$L1788=0</formula>
    </cfRule>
  </conditionalFormatting>
  <conditionalFormatting sqref="X1788">
    <cfRule type="expression" dxfId="30" priority="16894">
      <formula>$L1788=0</formula>
    </cfRule>
  </conditionalFormatting>
  <conditionalFormatting sqref="AB1788">
    <cfRule type="expression" dxfId="30" priority="16893">
      <formula>$L1788=0</formula>
    </cfRule>
  </conditionalFormatting>
  <conditionalFormatting sqref="A1789:C1789">
    <cfRule type="expression" dxfId="30" priority="9640">
      <formula>$L1789=0</formula>
    </cfRule>
  </conditionalFormatting>
  <conditionalFormatting sqref="B1789:C1789">
    <cfRule type="cellIs" dxfId="31" priority="45935" operator="lessThan">
      <formula>0</formula>
    </cfRule>
    <cfRule type="cellIs" dxfId="32" priority="31417" operator="lessThan">
      <formula>0</formula>
    </cfRule>
  </conditionalFormatting>
  <conditionalFormatting sqref="D1789">
    <cfRule type="expression" dxfId="30" priority="2381">
      <formula>$L1789=0</formula>
    </cfRule>
  </conditionalFormatting>
  <conditionalFormatting sqref="E1789:G1789">
    <cfRule type="expression" dxfId="30" priority="9639">
      <formula>$L1789=0</formula>
    </cfRule>
  </conditionalFormatting>
  <conditionalFormatting sqref="F1789:G1789">
    <cfRule type="cellIs" dxfId="31" priority="45934" operator="lessThan">
      <formula>0</formula>
    </cfRule>
    <cfRule type="cellIs" dxfId="32" priority="31416" operator="lessThan">
      <formula>0</formula>
    </cfRule>
  </conditionalFormatting>
  <conditionalFormatting sqref="H1789">
    <cfRule type="expression" dxfId="30" priority="2380">
      <formula>$L1789=0</formula>
    </cfRule>
  </conditionalFormatting>
  <conditionalFormatting sqref="I1789:K1789">
    <cfRule type="expression" dxfId="30" priority="9638">
      <formula>$L1789=0</formula>
    </cfRule>
  </conditionalFormatting>
  <conditionalFormatting sqref="J1789:K1789">
    <cfRule type="cellIs" dxfId="31" priority="45933" operator="lessThan">
      <formula>0</formula>
    </cfRule>
    <cfRule type="cellIs" dxfId="32" priority="31415" operator="lessThan">
      <formula>0</formula>
    </cfRule>
  </conditionalFormatting>
  <conditionalFormatting sqref="L1789">
    <cfRule type="expression" dxfId="30" priority="2379">
      <formula>$L1789=0</formula>
    </cfRule>
  </conditionalFormatting>
  <conditionalFormatting sqref="M1789:O1789">
    <cfRule type="expression" dxfId="30" priority="9637">
      <formula>$L1789=0</formula>
    </cfRule>
  </conditionalFormatting>
  <conditionalFormatting sqref="N1789:O1789">
    <cfRule type="cellIs" dxfId="31" priority="45932" operator="lessThan">
      <formula>0</formula>
    </cfRule>
    <cfRule type="cellIs" dxfId="32" priority="31414" operator="lessThan">
      <formula>0</formula>
    </cfRule>
  </conditionalFormatting>
  <conditionalFormatting sqref="P1789">
    <cfRule type="expression" dxfId="30" priority="2378">
      <formula>$L1789=0</formula>
    </cfRule>
  </conditionalFormatting>
  <conditionalFormatting sqref="Q1789:S1789">
    <cfRule type="expression" dxfId="30" priority="9636">
      <formula>$L1789=0</formula>
    </cfRule>
  </conditionalFormatting>
  <conditionalFormatting sqref="R1789:S1789">
    <cfRule type="cellIs" dxfId="31" priority="45931" operator="lessThan">
      <formula>0</formula>
    </cfRule>
    <cfRule type="cellIs" dxfId="32" priority="31413" operator="lessThan">
      <formula>0</formula>
    </cfRule>
  </conditionalFormatting>
  <conditionalFormatting sqref="T1789">
    <cfRule type="expression" dxfId="30" priority="2377">
      <formula>$L1789=0</formula>
    </cfRule>
  </conditionalFormatting>
  <conditionalFormatting sqref="U1789:W1789">
    <cfRule type="expression" dxfId="30" priority="9635">
      <formula>$L1789=0</formula>
    </cfRule>
  </conditionalFormatting>
  <conditionalFormatting sqref="V1789:W1789">
    <cfRule type="cellIs" dxfId="31" priority="45930" operator="lessThan">
      <formula>0</formula>
    </cfRule>
    <cfRule type="cellIs" dxfId="32" priority="31412" operator="lessThan">
      <formula>0</formula>
    </cfRule>
  </conditionalFormatting>
  <conditionalFormatting sqref="X1789">
    <cfRule type="expression" dxfId="30" priority="2376">
      <formula>$L1789=0</formula>
    </cfRule>
  </conditionalFormatting>
  <conditionalFormatting sqref="Y1789:AA1789">
    <cfRule type="expression" dxfId="30" priority="9634">
      <formula>$L1789=0</formula>
    </cfRule>
  </conditionalFormatting>
  <conditionalFormatting sqref="Z1789:AA1789">
    <cfRule type="cellIs" dxfId="31" priority="45929" operator="lessThan">
      <formula>0</formula>
    </cfRule>
    <cfRule type="cellIs" dxfId="32" priority="31411" operator="lessThan">
      <formula>0</formula>
    </cfRule>
  </conditionalFormatting>
  <conditionalFormatting sqref="AB1789">
    <cfRule type="expression" dxfId="30" priority="2375">
      <formula>$L1789=0</formula>
    </cfRule>
  </conditionalFormatting>
  <conditionalFormatting sqref="D1790">
    <cfRule type="expression" dxfId="30" priority="16892">
      <formula>$L1790=0</formula>
    </cfRule>
  </conditionalFormatting>
  <conditionalFormatting sqref="H1790">
    <cfRule type="expression" dxfId="30" priority="16891">
      <formula>$L1790=0</formula>
    </cfRule>
  </conditionalFormatting>
  <conditionalFormatting sqref="L1790">
    <cfRule type="expression" dxfId="30" priority="16890">
      <formula>$L1790=0</formula>
    </cfRule>
  </conditionalFormatting>
  <conditionalFormatting sqref="P1790">
    <cfRule type="expression" dxfId="30" priority="16889">
      <formula>$L1790=0</formula>
    </cfRule>
  </conditionalFormatting>
  <conditionalFormatting sqref="T1790">
    <cfRule type="expression" dxfId="30" priority="16888">
      <formula>$L1790=0</formula>
    </cfRule>
  </conditionalFormatting>
  <conditionalFormatting sqref="X1790">
    <cfRule type="expression" dxfId="30" priority="16887">
      <formula>$L1790=0</formula>
    </cfRule>
  </conditionalFormatting>
  <conditionalFormatting sqref="AB1790">
    <cfRule type="expression" dxfId="30" priority="16886">
      <formula>$L1790=0</formula>
    </cfRule>
  </conditionalFormatting>
  <conditionalFormatting sqref="A1791:C1791">
    <cfRule type="expression" dxfId="30" priority="9633">
      <formula>$L1791=0</formula>
    </cfRule>
  </conditionalFormatting>
  <conditionalFormatting sqref="B1791:C1791">
    <cfRule type="cellIs" dxfId="31" priority="45928" operator="lessThan">
      <formula>0</formula>
    </cfRule>
    <cfRule type="cellIs" dxfId="32" priority="31410" operator="lessThan">
      <formula>0</formula>
    </cfRule>
  </conditionalFormatting>
  <conditionalFormatting sqref="D1791">
    <cfRule type="expression" dxfId="30" priority="2374">
      <formula>$L1791=0</formula>
    </cfRule>
  </conditionalFormatting>
  <conditionalFormatting sqref="E1791:G1791">
    <cfRule type="expression" dxfId="30" priority="9632">
      <formula>$L1791=0</formula>
    </cfRule>
  </conditionalFormatting>
  <conditionalFormatting sqref="F1791:G1791">
    <cfRule type="cellIs" dxfId="31" priority="45927" operator="lessThan">
      <formula>0</formula>
    </cfRule>
    <cfRule type="cellIs" dxfId="32" priority="31409" operator="lessThan">
      <formula>0</formula>
    </cfRule>
  </conditionalFormatting>
  <conditionalFormatting sqref="H1791">
    <cfRule type="expression" dxfId="30" priority="2373">
      <formula>$L1791=0</formula>
    </cfRule>
  </conditionalFormatting>
  <conditionalFormatting sqref="I1791:K1791">
    <cfRule type="expression" dxfId="30" priority="9631">
      <formula>$L1791=0</formula>
    </cfRule>
  </conditionalFormatting>
  <conditionalFormatting sqref="J1791:K1791">
    <cfRule type="cellIs" dxfId="31" priority="45926" operator="lessThan">
      <formula>0</formula>
    </cfRule>
    <cfRule type="cellIs" dxfId="32" priority="31408" operator="lessThan">
      <formula>0</formula>
    </cfRule>
  </conditionalFormatting>
  <conditionalFormatting sqref="L1791">
    <cfRule type="expression" dxfId="30" priority="2372">
      <formula>$L1791=0</formula>
    </cfRule>
  </conditionalFormatting>
  <conditionalFormatting sqref="M1791:O1791">
    <cfRule type="expression" dxfId="30" priority="9630">
      <formula>$L1791=0</formula>
    </cfRule>
  </conditionalFormatting>
  <conditionalFormatting sqref="N1791:O1791">
    <cfRule type="cellIs" dxfId="31" priority="45925" operator="lessThan">
      <formula>0</formula>
    </cfRule>
    <cfRule type="cellIs" dxfId="32" priority="31407" operator="lessThan">
      <formula>0</formula>
    </cfRule>
  </conditionalFormatting>
  <conditionalFormatting sqref="P1791">
    <cfRule type="expression" dxfId="30" priority="2371">
      <formula>$L1791=0</formula>
    </cfRule>
  </conditionalFormatting>
  <conditionalFormatting sqref="Q1791:S1791">
    <cfRule type="expression" dxfId="30" priority="9629">
      <formula>$L1791=0</formula>
    </cfRule>
  </conditionalFormatting>
  <conditionalFormatting sqref="R1791:S1791">
    <cfRule type="cellIs" dxfId="31" priority="45924" operator="lessThan">
      <formula>0</formula>
    </cfRule>
    <cfRule type="cellIs" dxfId="32" priority="31406" operator="lessThan">
      <formula>0</formula>
    </cfRule>
  </conditionalFormatting>
  <conditionalFormatting sqref="T1791">
    <cfRule type="expression" dxfId="30" priority="2370">
      <formula>$L1791=0</formula>
    </cfRule>
  </conditionalFormatting>
  <conditionalFormatting sqref="U1791:W1791">
    <cfRule type="expression" dxfId="30" priority="9628">
      <formula>$L1791=0</formula>
    </cfRule>
  </conditionalFormatting>
  <conditionalFormatting sqref="V1791:W1791">
    <cfRule type="cellIs" dxfId="31" priority="45923" operator="lessThan">
      <formula>0</formula>
    </cfRule>
    <cfRule type="cellIs" dxfId="32" priority="31405" operator="lessThan">
      <formula>0</formula>
    </cfRule>
  </conditionalFormatting>
  <conditionalFormatting sqref="X1791">
    <cfRule type="expression" dxfId="30" priority="2369">
      <formula>$L1791=0</formula>
    </cfRule>
  </conditionalFormatting>
  <conditionalFormatting sqref="Y1791:AA1791">
    <cfRule type="expression" dxfId="30" priority="9627">
      <formula>$L1791=0</formula>
    </cfRule>
  </conditionalFormatting>
  <conditionalFormatting sqref="Z1791:AA1791">
    <cfRule type="cellIs" dxfId="31" priority="45922" operator="lessThan">
      <formula>0</formula>
    </cfRule>
    <cfRule type="cellIs" dxfId="32" priority="31404" operator="lessThan">
      <formula>0</formula>
    </cfRule>
  </conditionalFormatting>
  <conditionalFormatting sqref="AB1791">
    <cfRule type="expression" dxfId="30" priority="2368">
      <formula>$L1791=0</formula>
    </cfRule>
  </conditionalFormatting>
  <conditionalFormatting sqref="D1792">
    <cfRule type="expression" dxfId="30" priority="16885">
      <formula>$L1792=0</formula>
    </cfRule>
  </conditionalFormatting>
  <conditionalFormatting sqref="H1792">
    <cfRule type="expression" dxfId="30" priority="16884">
      <formula>$L1792=0</formula>
    </cfRule>
  </conditionalFormatting>
  <conditionalFormatting sqref="L1792">
    <cfRule type="expression" dxfId="30" priority="16883">
      <formula>$L1792=0</formula>
    </cfRule>
  </conditionalFormatting>
  <conditionalFormatting sqref="P1792">
    <cfRule type="expression" dxfId="30" priority="16882">
      <formula>$L1792=0</formula>
    </cfRule>
  </conditionalFormatting>
  <conditionalFormatting sqref="T1792">
    <cfRule type="expression" dxfId="30" priority="16881">
      <formula>$L1792=0</formula>
    </cfRule>
  </conditionalFormatting>
  <conditionalFormatting sqref="X1792">
    <cfRule type="expression" dxfId="30" priority="16880">
      <formula>$L1792=0</formula>
    </cfRule>
  </conditionalFormatting>
  <conditionalFormatting sqref="AB1792">
    <cfRule type="expression" dxfId="30" priority="16879">
      <formula>$L1792=0</formula>
    </cfRule>
  </conditionalFormatting>
  <conditionalFormatting sqref="A1793:C1793">
    <cfRule type="expression" dxfId="30" priority="9626">
      <formula>$L1793=0</formula>
    </cfRule>
  </conditionalFormatting>
  <conditionalFormatting sqref="B1793:C1793">
    <cfRule type="cellIs" dxfId="31" priority="45921" operator="lessThan">
      <formula>0</formula>
    </cfRule>
    <cfRule type="cellIs" dxfId="32" priority="31403" operator="lessThan">
      <formula>0</formula>
    </cfRule>
  </conditionalFormatting>
  <conditionalFormatting sqref="D1793">
    <cfRule type="expression" dxfId="30" priority="2367">
      <formula>$L1793=0</formula>
    </cfRule>
  </conditionalFormatting>
  <conditionalFormatting sqref="E1793:G1793">
    <cfRule type="expression" dxfId="30" priority="9625">
      <formula>$L1793=0</formula>
    </cfRule>
  </conditionalFormatting>
  <conditionalFormatting sqref="F1793:G1793">
    <cfRule type="cellIs" dxfId="31" priority="45920" operator="lessThan">
      <formula>0</formula>
    </cfRule>
    <cfRule type="cellIs" dxfId="32" priority="31402" operator="lessThan">
      <formula>0</formula>
    </cfRule>
  </conditionalFormatting>
  <conditionalFormatting sqref="H1793">
    <cfRule type="expression" dxfId="30" priority="2366">
      <formula>$L1793=0</formula>
    </cfRule>
  </conditionalFormatting>
  <conditionalFormatting sqref="I1793:K1793">
    <cfRule type="expression" dxfId="30" priority="9624">
      <formula>$L1793=0</formula>
    </cfRule>
  </conditionalFormatting>
  <conditionalFormatting sqref="J1793:K1793">
    <cfRule type="cellIs" dxfId="31" priority="45919" operator="lessThan">
      <formula>0</formula>
    </cfRule>
    <cfRule type="cellIs" dxfId="32" priority="31401" operator="lessThan">
      <formula>0</formula>
    </cfRule>
  </conditionalFormatting>
  <conditionalFormatting sqref="L1793">
    <cfRule type="expression" dxfId="30" priority="2365">
      <formula>$L1793=0</formula>
    </cfRule>
  </conditionalFormatting>
  <conditionalFormatting sqref="M1793:O1793">
    <cfRule type="expression" dxfId="30" priority="9623">
      <formula>$L1793=0</formula>
    </cfRule>
  </conditionalFormatting>
  <conditionalFormatting sqref="N1793:O1793">
    <cfRule type="cellIs" dxfId="31" priority="45918" operator="lessThan">
      <formula>0</formula>
    </cfRule>
    <cfRule type="cellIs" dxfId="32" priority="31400" operator="lessThan">
      <formula>0</formula>
    </cfRule>
  </conditionalFormatting>
  <conditionalFormatting sqref="P1793">
    <cfRule type="expression" dxfId="30" priority="2364">
      <formula>$L1793=0</formula>
    </cfRule>
  </conditionalFormatting>
  <conditionalFormatting sqref="Q1793:S1793">
    <cfRule type="expression" dxfId="30" priority="9622">
      <formula>$L1793=0</formula>
    </cfRule>
  </conditionalFormatting>
  <conditionalFormatting sqref="R1793:S1793">
    <cfRule type="cellIs" dxfId="31" priority="45917" operator="lessThan">
      <formula>0</formula>
    </cfRule>
    <cfRule type="cellIs" dxfId="32" priority="31399" operator="lessThan">
      <formula>0</formula>
    </cfRule>
  </conditionalFormatting>
  <conditionalFormatting sqref="T1793">
    <cfRule type="expression" dxfId="30" priority="2363">
      <formula>$L1793=0</formula>
    </cfRule>
  </conditionalFormatting>
  <conditionalFormatting sqref="U1793:W1793">
    <cfRule type="expression" dxfId="30" priority="9621">
      <formula>$L1793=0</formula>
    </cfRule>
  </conditionalFormatting>
  <conditionalFormatting sqref="V1793:W1793">
    <cfRule type="cellIs" dxfId="31" priority="45916" operator="lessThan">
      <formula>0</formula>
    </cfRule>
    <cfRule type="cellIs" dxfId="32" priority="31398" operator="lessThan">
      <formula>0</formula>
    </cfRule>
  </conditionalFormatting>
  <conditionalFormatting sqref="X1793">
    <cfRule type="expression" dxfId="30" priority="2362">
      <formula>$L1793=0</formula>
    </cfRule>
  </conditionalFormatting>
  <conditionalFormatting sqref="Y1793:AA1793">
    <cfRule type="expression" dxfId="30" priority="9620">
      <formula>$L1793=0</formula>
    </cfRule>
  </conditionalFormatting>
  <conditionalFormatting sqref="Z1793:AA1793">
    <cfRule type="cellIs" dxfId="31" priority="45915" operator="lessThan">
      <formula>0</formula>
    </cfRule>
    <cfRule type="cellIs" dxfId="32" priority="31397" operator="lessThan">
      <formula>0</formula>
    </cfRule>
  </conditionalFormatting>
  <conditionalFormatting sqref="AB1793">
    <cfRule type="expression" dxfId="30" priority="2361">
      <formula>$L1793=0</formula>
    </cfRule>
  </conditionalFormatting>
  <conditionalFormatting sqref="D1794">
    <cfRule type="expression" dxfId="30" priority="16878">
      <formula>$L1794=0</formula>
    </cfRule>
  </conditionalFormatting>
  <conditionalFormatting sqref="H1794">
    <cfRule type="expression" dxfId="30" priority="16877">
      <formula>$L1794=0</formula>
    </cfRule>
  </conditionalFormatting>
  <conditionalFormatting sqref="L1794">
    <cfRule type="expression" dxfId="30" priority="16876">
      <formula>$L1794=0</formula>
    </cfRule>
  </conditionalFormatting>
  <conditionalFormatting sqref="P1794">
    <cfRule type="expression" dxfId="30" priority="16875">
      <formula>$L1794=0</formula>
    </cfRule>
  </conditionalFormatting>
  <conditionalFormatting sqref="T1794">
    <cfRule type="expression" dxfId="30" priority="16874">
      <formula>$L1794=0</formula>
    </cfRule>
  </conditionalFormatting>
  <conditionalFormatting sqref="X1794">
    <cfRule type="expression" dxfId="30" priority="16873">
      <formula>$L1794=0</formula>
    </cfRule>
  </conditionalFormatting>
  <conditionalFormatting sqref="AB1794">
    <cfRule type="expression" dxfId="30" priority="16872">
      <formula>$L1794=0</formula>
    </cfRule>
  </conditionalFormatting>
  <conditionalFormatting sqref="A1795:C1795">
    <cfRule type="expression" dxfId="30" priority="9619">
      <formula>$L1795=0</formula>
    </cfRule>
  </conditionalFormatting>
  <conditionalFormatting sqref="B1795:C1795">
    <cfRule type="cellIs" dxfId="31" priority="45914" operator="lessThan">
      <formula>0</formula>
    </cfRule>
    <cfRule type="cellIs" dxfId="32" priority="31396" operator="lessThan">
      <formula>0</formula>
    </cfRule>
  </conditionalFormatting>
  <conditionalFormatting sqref="D1795">
    <cfRule type="expression" dxfId="30" priority="2360">
      <formula>$L1795=0</formula>
    </cfRule>
  </conditionalFormatting>
  <conditionalFormatting sqref="E1795:G1795">
    <cfRule type="expression" dxfId="30" priority="9618">
      <formula>$L1795=0</formula>
    </cfRule>
  </conditionalFormatting>
  <conditionalFormatting sqref="F1795:G1795">
    <cfRule type="cellIs" dxfId="31" priority="45913" operator="lessThan">
      <formula>0</formula>
    </cfRule>
    <cfRule type="cellIs" dxfId="32" priority="31395" operator="lessThan">
      <formula>0</formula>
    </cfRule>
  </conditionalFormatting>
  <conditionalFormatting sqref="H1795">
    <cfRule type="expression" dxfId="30" priority="2359">
      <formula>$L1795=0</formula>
    </cfRule>
  </conditionalFormatting>
  <conditionalFormatting sqref="I1795:K1795">
    <cfRule type="expression" dxfId="30" priority="9617">
      <formula>$L1795=0</formula>
    </cfRule>
  </conditionalFormatting>
  <conditionalFormatting sqref="J1795:K1795">
    <cfRule type="cellIs" dxfId="31" priority="45912" operator="lessThan">
      <formula>0</formula>
    </cfRule>
    <cfRule type="cellIs" dxfId="32" priority="31394" operator="lessThan">
      <formula>0</formula>
    </cfRule>
  </conditionalFormatting>
  <conditionalFormatting sqref="L1795">
    <cfRule type="expression" dxfId="30" priority="2358">
      <formula>$L1795=0</formula>
    </cfRule>
  </conditionalFormatting>
  <conditionalFormatting sqref="M1795:O1795">
    <cfRule type="expression" dxfId="30" priority="9616">
      <formula>$L1795=0</formula>
    </cfRule>
  </conditionalFormatting>
  <conditionalFormatting sqref="N1795:O1795">
    <cfRule type="cellIs" dxfId="31" priority="45911" operator="lessThan">
      <formula>0</formula>
    </cfRule>
    <cfRule type="cellIs" dxfId="32" priority="31393" operator="lessThan">
      <formula>0</formula>
    </cfRule>
  </conditionalFormatting>
  <conditionalFormatting sqref="P1795">
    <cfRule type="expression" dxfId="30" priority="2357">
      <formula>$L1795=0</formula>
    </cfRule>
  </conditionalFormatting>
  <conditionalFormatting sqref="Q1795:S1795">
    <cfRule type="expression" dxfId="30" priority="9615">
      <formula>$L1795=0</formula>
    </cfRule>
  </conditionalFormatting>
  <conditionalFormatting sqref="R1795:S1795">
    <cfRule type="cellIs" dxfId="31" priority="45910" operator="lessThan">
      <formula>0</formula>
    </cfRule>
    <cfRule type="cellIs" dxfId="32" priority="31392" operator="lessThan">
      <formula>0</formula>
    </cfRule>
  </conditionalFormatting>
  <conditionalFormatting sqref="T1795">
    <cfRule type="expression" dxfId="30" priority="2356">
      <formula>$L1795=0</formula>
    </cfRule>
  </conditionalFormatting>
  <conditionalFormatting sqref="U1795:W1795">
    <cfRule type="expression" dxfId="30" priority="9614">
      <formula>$L1795=0</formula>
    </cfRule>
  </conditionalFormatting>
  <conditionalFormatting sqref="V1795:W1795">
    <cfRule type="cellIs" dxfId="31" priority="45909" operator="lessThan">
      <formula>0</formula>
    </cfRule>
    <cfRule type="cellIs" dxfId="32" priority="31391" operator="lessThan">
      <formula>0</formula>
    </cfRule>
  </conditionalFormatting>
  <conditionalFormatting sqref="X1795">
    <cfRule type="expression" dxfId="30" priority="2355">
      <formula>$L1795=0</formula>
    </cfRule>
  </conditionalFormatting>
  <conditionalFormatting sqref="Y1795:AA1795">
    <cfRule type="expression" dxfId="30" priority="9613">
      <formula>$L1795=0</formula>
    </cfRule>
  </conditionalFormatting>
  <conditionalFormatting sqref="Z1795:AA1795">
    <cfRule type="cellIs" dxfId="31" priority="45908" operator="lessThan">
      <formula>0</formula>
    </cfRule>
    <cfRule type="cellIs" dxfId="32" priority="31390" operator="lessThan">
      <formula>0</formula>
    </cfRule>
  </conditionalFormatting>
  <conditionalFormatting sqref="AB1795">
    <cfRule type="expression" dxfId="30" priority="2354">
      <formula>$L1795=0</formula>
    </cfRule>
  </conditionalFormatting>
  <conditionalFormatting sqref="D1796">
    <cfRule type="expression" dxfId="30" priority="16871">
      <formula>$L1796=0</formula>
    </cfRule>
  </conditionalFormatting>
  <conditionalFormatting sqref="H1796">
    <cfRule type="expression" dxfId="30" priority="16870">
      <formula>$L1796=0</formula>
    </cfRule>
  </conditionalFormatting>
  <conditionalFormatting sqref="L1796">
    <cfRule type="expression" dxfId="30" priority="16869">
      <formula>$L1796=0</formula>
    </cfRule>
  </conditionalFormatting>
  <conditionalFormatting sqref="P1796">
    <cfRule type="expression" dxfId="30" priority="16868">
      <formula>$L1796=0</formula>
    </cfRule>
  </conditionalFormatting>
  <conditionalFormatting sqref="T1796">
    <cfRule type="expression" dxfId="30" priority="16867">
      <formula>$L1796=0</formula>
    </cfRule>
  </conditionalFormatting>
  <conditionalFormatting sqref="X1796">
    <cfRule type="expression" dxfId="30" priority="16866">
      <formula>$L1796=0</formula>
    </cfRule>
  </conditionalFormatting>
  <conditionalFormatting sqref="AB1796">
    <cfRule type="expression" dxfId="30" priority="16865">
      <formula>$L1796=0</formula>
    </cfRule>
  </conditionalFormatting>
  <conditionalFormatting sqref="A1797:C1797">
    <cfRule type="expression" dxfId="30" priority="9612">
      <formula>$L1797=0</formula>
    </cfRule>
  </conditionalFormatting>
  <conditionalFormatting sqref="B1797:C1797">
    <cfRule type="cellIs" dxfId="31" priority="45907" operator="lessThan">
      <formula>0</formula>
    </cfRule>
    <cfRule type="cellIs" dxfId="32" priority="31389" operator="lessThan">
      <formula>0</formula>
    </cfRule>
  </conditionalFormatting>
  <conditionalFormatting sqref="D1797">
    <cfRule type="expression" dxfId="30" priority="2353">
      <formula>$L1797=0</formula>
    </cfRule>
  </conditionalFormatting>
  <conditionalFormatting sqref="E1797:G1797">
    <cfRule type="expression" dxfId="30" priority="9611">
      <formula>$L1797=0</formula>
    </cfRule>
  </conditionalFormatting>
  <conditionalFormatting sqref="F1797:G1797">
    <cfRule type="cellIs" dxfId="31" priority="45906" operator="lessThan">
      <formula>0</formula>
    </cfRule>
    <cfRule type="cellIs" dxfId="32" priority="31388" operator="lessThan">
      <formula>0</formula>
    </cfRule>
  </conditionalFormatting>
  <conditionalFormatting sqref="H1797">
    <cfRule type="expression" dxfId="30" priority="2352">
      <formula>$L1797=0</formula>
    </cfRule>
  </conditionalFormatting>
  <conditionalFormatting sqref="I1797:K1797">
    <cfRule type="expression" dxfId="30" priority="9610">
      <formula>$L1797=0</formula>
    </cfRule>
  </conditionalFormatting>
  <conditionalFormatting sqref="J1797:K1797">
    <cfRule type="cellIs" dxfId="31" priority="45905" operator="lessThan">
      <formula>0</formula>
    </cfRule>
    <cfRule type="cellIs" dxfId="32" priority="31387" operator="lessThan">
      <formula>0</formula>
    </cfRule>
  </conditionalFormatting>
  <conditionalFormatting sqref="L1797">
    <cfRule type="expression" dxfId="30" priority="2351">
      <formula>$L1797=0</formula>
    </cfRule>
  </conditionalFormatting>
  <conditionalFormatting sqref="M1797:O1797">
    <cfRule type="expression" dxfId="30" priority="9609">
      <formula>$L1797=0</formula>
    </cfRule>
  </conditionalFormatting>
  <conditionalFormatting sqref="N1797:O1797">
    <cfRule type="cellIs" dxfId="31" priority="45904" operator="lessThan">
      <formula>0</formula>
    </cfRule>
    <cfRule type="cellIs" dxfId="32" priority="31386" operator="lessThan">
      <formula>0</formula>
    </cfRule>
  </conditionalFormatting>
  <conditionalFormatting sqref="P1797">
    <cfRule type="expression" dxfId="30" priority="2350">
      <formula>$L1797=0</formula>
    </cfRule>
  </conditionalFormatting>
  <conditionalFormatting sqref="Q1797:S1797">
    <cfRule type="expression" dxfId="30" priority="9608">
      <formula>$L1797=0</formula>
    </cfRule>
  </conditionalFormatting>
  <conditionalFormatting sqref="R1797:S1797">
    <cfRule type="cellIs" dxfId="31" priority="45903" operator="lessThan">
      <formula>0</formula>
    </cfRule>
    <cfRule type="cellIs" dxfId="32" priority="31385" operator="lessThan">
      <formula>0</formula>
    </cfRule>
  </conditionalFormatting>
  <conditionalFormatting sqref="T1797">
    <cfRule type="expression" dxfId="30" priority="2349">
      <formula>$L1797=0</formula>
    </cfRule>
  </conditionalFormatting>
  <conditionalFormatting sqref="U1797:W1797">
    <cfRule type="expression" dxfId="30" priority="9607">
      <formula>$L1797=0</formula>
    </cfRule>
  </conditionalFormatting>
  <conditionalFormatting sqref="V1797:W1797">
    <cfRule type="cellIs" dxfId="31" priority="45902" operator="lessThan">
      <formula>0</formula>
    </cfRule>
    <cfRule type="cellIs" dxfId="32" priority="31384" operator="lessThan">
      <formula>0</formula>
    </cfRule>
  </conditionalFormatting>
  <conditionalFormatting sqref="X1797">
    <cfRule type="expression" dxfId="30" priority="2348">
      <formula>$L1797=0</formula>
    </cfRule>
  </conditionalFormatting>
  <conditionalFormatting sqref="Y1797:AA1797">
    <cfRule type="expression" dxfId="30" priority="9606">
      <formula>$L1797=0</formula>
    </cfRule>
  </conditionalFormatting>
  <conditionalFormatting sqref="Z1797:AA1797">
    <cfRule type="cellIs" dxfId="31" priority="45901" operator="lessThan">
      <formula>0</formula>
    </cfRule>
    <cfRule type="cellIs" dxfId="32" priority="31383" operator="lessThan">
      <formula>0</formula>
    </cfRule>
  </conditionalFormatting>
  <conditionalFormatting sqref="AB1797">
    <cfRule type="expression" dxfId="30" priority="2347">
      <formula>$L1797=0</formula>
    </cfRule>
  </conditionalFormatting>
  <conditionalFormatting sqref="D1798">
    <cfRule type="expression" dxfId="30" priority="16864">
      <formula>$L1798=0</formula>
    </cfRule>
  </conditionalFormatting>
  <conditionalFormatting sqref="H1798">
    <cfRule type="expression" dxfId="30" priority="16863">
      <formula>$L1798=0</formula>
    </cfRule>
  </conditionalFormatting>
  <conditionalFormatting sqref="L1798">
    <cfRule type="expression" dxfId="30" priority="16862">
      <formula>$L1798=0</formula>
    </cfRule>
  </conditionalFormatting>
  <conditionalFormatting sqref="P1798">
    <cfRule type="expression" dxfId="30" priority="16861">
      <formula>$L1798=0</formula>
    </cfRule>
  </conditionalFormatting>
  <conditionalFormatting sqref="T1798">
    <cfRule type="expression" dxfId="30" priority="16860">
      <formula>$L1798=0</formula>
    </cfRule>
  </conditionalFormatting>
  <conditionalFormatting sqref="X1798">
    <cfRule type="expression" dxfId="30" priority="16859">
      <formula>$L1798=0</formula>
    </cfRule>
  </conditionalFormatting>
  <conditionalFormatting sqref="AB1798">
    <cfRule type="expression" dxfId="30" priority="16858">
      <formula>$L1798=0</formula>
    </cfRule>
  </conditionalFormatting>
  <conditionalFormatting sqref="A1799:C1799">
    <cfRule type="expression" dxfId="30" priority="9605">
      <formula>$L1799=0</formula>
    </cfRule>
  </conditionalFormatting>
  <conditionalFormatting sqref="B1799:C1799">
    <cfRule type="cellIs" dxfId="31" priority="45900" operator="lessThan">
      <formula>0</formula>
    </cfRule>
    <cfRule type="cellIs" dxfId="32" priority="31382" operator="lessThan">
      <formula>0</formula>
    </cfRule>
  </conditionalFormatting>
  <conditionalFormatting sqref="D1799">
    <cfRule type="expression" dxfId="30" priority="2346">
      <formula>$L1799=0</formula>
    </cfRule>
  </conditionalFormatting>
  <conditionalFormatting sqref="E1799:G1799">
    <cfRule type="expression" dxfId="30" priority="9604">
      <formula>$L1799=0</formula>
    </cfRule>
  </conditionalFormatting>
  <conditionalFormatting sqref="F1799:G1799">
    <cfRule type="cellIs" dxfId="31" priority="45899" operator="lessThan">
      <formula>0</formula>
    </cfRule>
    <cfRule type="cellIs" dxfId="32" priority="31381" operator="lessThan">
      <formula>0</formula>
    </cfRule>
  </conditionalFormatting>
  <conditionalFormatting sqref="H1799">
    <cfRule type="expression" dxfId="30" priority="2345">
      <formula>$L1799=0</formula>
    </cfRule>
  </conditionalFormatting>
  <conditionalFormatting sqref="I1799:K1799">
    <cfRule type="expression" dxfId="30" priority="9603">
      <formula>$L1799=0</formula>
    </cfRule>
  </conditionalFormatting>
  <conditionalFormatting sqref="J1799:K1799">
    <cfRule type="cellIs" dxfId="31" priority="45898" operator="lessThan">
      <formula>0</formula>
    </cfRule>
    <cfRule type="cellIs" dxfId="32" priority="31380" operator="lessThan">
      <formula>0</formula>
    </cfRule>
  </conditionalFormatting>
  <conditionalFormatting sqref="L1799">
    <cfRule type="expression" dxfId="30" priority="2344">
      <formula>$L1799=0</formula>
    </cfRule>
  </conditionalFormatting>
  <conditionalFormatting sqref="M1799:O1799">
    <cfRule type="expression" dxfId="30" priority="9602">
      <formula>$L1799=0</formula>
    </cfRule>
  </conditionalFormatting>
  <conditionalFormatting sqref="N1799:O1799">
    <cfRule type="cellIs" dxfId="31" priority="45897" operator="lessThan">
      <formula>0</formula>
    </cfRule>
    <cfRule type="cellIs" dxfId="32" priority="31379" operator="lessThan">
      <formula>0</formula>
    </cfRule>
  </conditionalFormatting>
  <conditionalFormatting sqref="P1799">
    <cfRule type="expression" dxfId="30" priority="2343">
      <formula>$L1799=0</formula>
    </cfRule>
  </conditionalFormatting>
  <conditionalFormatting sqref="Q1799:S1799">
    <cfRule type="expression" dxfId="30" priority="9601">
      <formula>$L1799=0</formula>
    </cfRule>
  </conditionalFormatting>
  <conditionalFormatting sqref="R1799:S1799">
    <cfRule type="cellIs" dxfId="31" priority="45896" operator="lessThan">
      <formula>0</formula>
    </cfRule>
    <cfRule type="cellIs" dxfId="32" priority="31378" operator="lessThan">
      <formula>0</formula>
    </cfRule>
  </conditionalFormatting>
  <conditionalFormatting sqref="T1799">
    <cfRule type="expression" dxfId="30" priority="2342">
      <formula>$L1799=0</formula>
    </cfRule>
  </conditionalFormatting>
  <conditionalFormatting sqref="U1799:W1799">
    <cfRule type="expression" dxfId="30" priority="9600">
      <formula>$L1799=0</formula>
    </cfRule>
  </conditionalFormatting>
  <conditionalFormatting sqref="V1799:W1799">
    <cfRule type="cellIs" dxfId="31" priority="45895" operator="lessThan">
      <formula>0</formula>
    </cfRule>
    <cfRule type="cellIs" dxfId="32" priority="31377" operator="lessThan">
      <formula>0</formula>
    </cfRule>
  </conditionalFormatting>
  <conditionalFormatting sqref="X1799">
    <cfRule type="expression" dxfId="30" priority="2341">
      <formula>$L1799=0</formula>
    </cfRule>
  </conditionalFormatting>
  <conditionalFormatting sqref="Y1799:AA1799">
    <cfRule type="expression" dxfId="30" priority="9599">
      <formula>$L1799=0</formula>
    </cfRule>
  </conditionalFormatting>
  <conditionalFormatting sqref="Z1799:AA1799">
    <cfRule type="cellIs" dxfId="31" priority="45894" operator="lessThan">
      <formula>0</formula>
    </cfRule>
    <cfRule type="cellIs" dxfId="32" priority="31376" operator="lessThan">
      <formula>0</formula>
    </cfRule>
  </conditionalFormatting>
  <conditionalFormatting sqref="AB1799">
    <cfRule type="expression" dxfId="30" priority="2340">
      <formula>$L1799=0</formula>
    </cfRule>
  </conditionalFormatting>
  <conditionalFormatting sqref="D1800">
    <cfRule type="expression" dxfId="30" priority="16857">
      <formula>$L1800=0</formula>
    </cfRule>
  </conditionalFormatting>
  <conditionalFormatting sqref="H1800">
    <cfRule type="expression" dxfId="30" priority="16856">
      <formula>$L1800=0</formula>
    </cfRule>
  </conditionalFormatting>
  <conditionalFormatting sqref="L1800">
    <cfRule type="expression" dxfId="30" priority="16855">
      <formula>$L1800=0</formula>
    </cfRule>
  </conditionalFormatting>
  <conditionalFormatting sqref="P1800">
    <cfRule type="expression" dxfId="30" priority="16854">
      <formula>$L1800=0</formula>
    </cfRule>
  </conditionalFormatting>
  <conditionalFormatting sqref="T1800">
    <cfRule type="expression" dxfId="30" priority="16853">
      <formula>$L1800=0</formula>
    </cfRule>
  </conditionalFormatting>
  <conditionalFormatting sqref="X1800">
    <cfRule type="expression" dxfId="30" priority="16852">
      <formula>$L1800=0</formula>
    </cfRule>
  </conditionalFormatting>
  <conditionalFormatting sqref="AB1800">
    <cfRule type="expression" dxfId="30" priority="16851">
      <formula>$L1800=0</formula>
    </cfRule>
  </conditionalFormatting>
  <conditionalFormatting sqref="A1801:C1801">
    <cfRule type="expression" dxfId="30" priority="9598">
      <formula>$L1801=0</formula>
    </cfRule>
  </conditionalFormatting>
  <conditionalFormatting sqref="B1801:C1801">
    <cfRule type="cellIs" dxfId="31" priority="45893" operator="lessThan">
      <formula>0</formula>
    </cfRule>
    <cfRule type="cellIs" dxfId="32" priority="31375" operator="lessThan">
      <formula>0</formula>
    </cfRule>
  </conditionalFormatting>
  <conditionalFormatting sqref="D1801">
    <cfRule type="expression" dxfId="30" priority="2339">
      <formula>$L1801=0</formula>
    </cfRule>
  </conditionalFormatting>
  <conditionalFormatting sqref="E1801:G1801">
    <cfRule type="expression" dxfId="30" priority="9597">
      <formula>$L1801=0</formula>
    </cfRule>
  </conditionalFormatting>
  <conditionalFormatting sqref="F1801:G1801">
    <cfRule type="cellIs" dxfId="31" priority="45892" operator="lessThan">
      <formula>0</formula>
    </cfRule>
    <cfRule type="cellIs" dxfId="32" priority="31374" operator="lessThan">
      <formula>0</formula>
    </cfRule>
  </conditionalFormatting>
  <conditionalFormatting sqref="H1801">
    <cfRule type="expression" dxfId="30" priority="2338">
      <formula>$L1801=0</formula>
    </cfRule>
  </conditionalFormatting>
  <conditionalFormatting sqref="I1801:K1801">
    <cfRule type="expression" dxfId="30" priority="9596">
      <formula>$L1801=0</formula>
    </cfRule>
  </conditionalFormatting>
  <conditionalFormatting sqref="J1801:K1801">
    <cfRule type="cellIs" dxfId="31" priority="45891" operator="lessThan">
      <formula>0</formula>
    </cfRule>
    <cfRule type="cellIs" dxfId="32" priority="31373" operator="lessThan">
      <formula>0</formula>
    </cfRule>
  </conditionalFormatting>
  <conditionalFormatting sqref="L1801">
    <cfRule type="expression" dxfId="30" priority="2337">
      <formula>$L1801=0</formula>
    </cfRule>
  </conditionalFormatting>
  <conditionalFormatting sqref="M1801:O1801">
    <cfRule type="expression" dxfId="30" priority="9595">
      <formula>$L1801=0</formula>
    </cfRule>
  </conditionalFormatting>
  <conditionalFormatting sqref="N1801:O1801">
    <cfRule type="cellIs" dxfId="31" priority="45890" operator="lessThan">
      <formula>0</formula>
    </cfRule>
    <cfRule type="cellIs" dxfId="32" priority="31372" operator="lessThan">
      <formula>0</formula>
    </cfRule>
  </conditionalFormatting>
  <conditionalFormatting sqref="P1801">
    <cfRule type="expression" dxfId="30" priority="2336">
      <formula>$L1801=0</formula>
    </cfRule>
  </conditionalFormatting>
  <conditionalFormatting sqref="Q1801:S1801">
    <cfRule type="expression" dxfId="30" priority="9594">
      <formula>$L1801=0</formula>
    </cfRule>
  </conditionalFormatting>
  <conditionalFormatting sqref="R1801:S1801">
    <cfRule type="cellIs" dxfId="31" priority="45889" operator="lessThan">
      <formula>0</formula>
    </cfRule>
    <cfRule type="cellIs" dxfId="32" priority="31371" operator="lessThan">
      <formula>0</formula>
    </cfRule>
  </conditionalFormatting>
  <conditionalFormatting sqref="T1801">
    <cfRule type="expression" dxfId="30" priority="2335">
      <formula>$L1801=0</formula>
    </cfRule>
  </conditionalFormatting>
  <conditionalFormatting sqref="U1801:W1801">
    <cfRule type="expression" dxfId="30" priority="9593">
      <formula>$L1801=0</formula>
    </cfRule>
  </conditionalFormatting>
  <conditionalFormatting sqref="V1801:W1801">
    <cfRule type="cellIs" dxfId="31" priority="45888" operator="lessThan">
      <formula>0</formula>
    </cfRule>
    <cfRule type="cellIs" dxfId="32" priority="31370" operator="lessThan">
      <formula>0</formula>
    </cfRule>
  </conditionalFormatting>
  <conditionalFormatting sqref="X1801">
    <cfRule type="expression" dxfId="30" priority="2334">
      <formula>$L1801=0</formula>
    </cfRule>
  </conditionalFormatting>
  <conditionalFormatting sqref="Y1801:AA1801">
    <cfRule type="expression" dxfId="30" priority="9592">
      <formula>$L1801=0</formula>
    </cfRule>
  </conditionalFormatting>
  <conditionalFormatting sqref="Z1801:AA1801">
    <cfRule type="cellIs" dxfId="31" priority="45887" operator="lessThan">
      <formula>0</formula>
    </cfRule>
    <cfRule type="cellIs" dxfId="32" priority="31369" operator="lessThan">
      <formula>0</formula>
    </cfRule>
  </conditionalFormatting>
  <conditionalFormatting sqref="AB1801">
    <cfRule type="expression" dxfId="30" priority="2333">
      <formula>$L1801=0</formula>
    </cfRule>
  </conditionalFormatting>
  <conditionalFormatting sqref="D1802">
    <cfRule type="expression" dxfId="30" priority="16850">
      <formula>$L1802=0</formula>
    </cfRule>
  </conditionalFormatting>
  <conditionalFormatting sqref="H1802">
    <cfRule type="expression" dxfId="30" priority="16849">
      <formula>$L1802=0</formula>
    </cfRule>
  </conditionalFormatting>
  <conditionalFormatting sqref="L1802">
    <cfRule type="expression" dxfId="30" priority="16848">
      <formula>$L1802=0</formula>
    </cfRule>
  </conditionalFormatting>
  <conditionalFormatting sqref="P1802">
    <cfRule type="expression" dxfId="30" priority="16847">
      <formula>$L1802=0</formula>
    </cfRule>
  </conditionalFormatting>
  <conditionalFormatting sqref="T1802">
    <cfRule type="expression" dxfId="30" priority="16846">
      <formula>$L1802=0</formula>
    </cfRule>
  </conditionalFormatting>
  <conditionalFormatting sqref="X1802">
    <cfRule type="expression" dxfId="30" priority="16845">
      <formula>$L1802=0</formula>
    </cfRule>
  </conditionalFormatting>
  <conditionalFormatting sqref="AB1802">
    <cfRule type="expression" dxfId="30" priority="16844">
      <formula>$L1802=0</formula>
    </cfRule>
  </conditionalFormatting>
  <conditionalFormatting sqref="A1803:C1803">
    <cfRule type="expression" dxfId="30" priority="9591">
      <formula>$L1803=0</formula>
    </cfRule>
  </conditionalFormatting>
  <conditionalFormatting sqref="B1803:C1803">
    <cfRule type="cellIs" dxfId="31" priority="45886" operator="lessThan">
      <formula>0</formula>
    </cfRule>
    <cfRule type="cellIs" dxfId="32" priority="31368" operator="lessThan">
      <formula>0</formula>
    </cfRule>
  </conditionalFormatting>
  <conditionalFormatting sqref="D1803">
    <cfRule type="expression" dxfId="30" priority="2332">
      <formula>$L1803=0</formula>
    </cfRule>
  </conditionalFormatting>
  <conditionalFormatting sqref="E1803:G1803">
    <cfRule type="expression" dxfId="30" priority="9590">
      <formula>$L1803=0</formula>
    </cfRule>
  </conditionalFormatting>
  <conditionalFormatting sqref="F1803:G1803">
    <cfRule type="cellIs" dxfId="31" priority="45885" operator="lessThan">
      <formula>0</formula>
    </cfRule>
    <cfRule type="cellIs" dxfId="32" priority="31367" operator="lessThan">
      <formula>0</formula>
    </cfRule>
  </conditionalFormatting>
  <conditionalFormatting sqref="H1803">
    <cfRule type="expression" dxfId="30" priority="2331">
      <formula>$L1803=0</formula>
    </cfRule>
  </conditionalFormatting>
  <conditionalFormatting sqref="I1803:K1803">
    <cfRule type="expression" dxfId="30" priority="9589">
      <formula>$L1803=0</formula>
    </cfRule>
  </conditionalFormatting>
  <conditionalFormatting sqref="J1803:K1803">
    <cfRule type="cellIs" dxfId="31" priority="45884" operator="lessThan">
      <formula>0</formula>
    </cfRule>
    <cfRule type="cellIs" dxfId="32" priority="31366" operator="lessThan">
      <formula>0</formula>
    </cfRule>
  </conditionalFormatting>
  <conditionalFormatting sqref="L1803">
    <cfRule type="expression" dxfId="30" priority="2330">
      <formula>$L1803=0</formula>
    </cfRule>
  </conditionalFormatting>
  <conditionalFormatting sqref="M1803:O1803">
    <cfRule type="expression" dxfId="30" priority="9588">
      <formula>$L1803=0</formula>
    </cfRule>
  </conditionalFormatting>
  <conditionalFormatting sqref="N1803:O1803">
    <cfRule type="cellIs" dxfId="31" priority="45883" operator="lessThan">
      <formula>0</formula>
    </cfRule>
    <cfRule type="cellIs" dxfId="32" priority="31365" operator="lessThan">
      <formula>0</formula>
    </cfRule>
  </conditionalFormatting>
  <conditionalFormatting sqref="P1803">
    <cfRule type="expression" dxfId="30" priority="2329">
      <formula>$L1803=0</formula>
    </cfRule>
  </conditionalFormatting>
  <conditionalFormatting sqref="Q1803:S1803">
    <cfRule type="expression" dxfId="30" priority="9587">
      <formula>$L1803=0</formula>
    </cfRule>
  </conditionalFormatting>
  <conditionalFormatting sqref="R1803:S1803">
    <cfRule type="cellIs" dxfId="31" priority="45882" operator="lessThan">
      <formula>0</formula>
    </cfRule>
    <cfRule type="cellIs" dxfId="32" priority="31364" operator="lessThan">
      <formula>0</formula>
    </cfRule>
  </conditionalFormatting>
  <conditionalFormatting sqref="T1803">
    <cfRule type="expression" dxfId="30" priority="2328">
      <formula>$L1803=0</formula>
    </cfRule>
  </conditionalFormatting>
  <conditionalFormatting sqref="U1803:W1803">
    <cfRule type="expression" dxfId="30" priority="9586">
      <formula>$L1803=0</formula>
    </cfRule>
  </conditionalFormatting>
  <conditionalFormatting sqref="V1803:W1803">
    <cfRule type="cellIs" dxfId="31" priority="45881" operator="lessThan">
      <formula>0</formula>
    </cfRule>
    <cfRule type="cellIs" dxfId="32" priority="31363" operator="lessThan">
      <formula>0</formula>
    </cfRule>
  </conditionalFormatting>
  <conditionalFormatting sqref="X1803">
    <cfRule type="expression" dxfId="30" priority="2327">
      <formula>$L1803=0</formula>
    </cfRule>
  </conditionalFormatting>
  <conditionalFormatting sqref="Y1803:AA1803">
    <cfRule type="expression" dxfId="30" priority="9585">
      <formula>$L1803=0</formula>
    </cfRule>
  </conditionalFormatting>
  <conditionalFormatting sqref="Z1803:AA1803">
    <cfRule type="cellIs" dxfId="31" priority="45880" operator="lessThan">
      <formula>0</formula>
    </cfRule>
    <cfRule type="cellIs" dxfId="32" priority="31362" operator="lessThan">
      <formula>0</formula>
    </cfRule>
  </conditionalFormatting>
  <conditionalFormatting sqref="AB1803">
    <cfRule type="expression" dxfId="30" priority="2326">
      <formula>$L1803=0</formula>
    </cfRule>
  </conditionalFormatting>
  <conditionalFormatting sqref="D1804">
    <cfRule type="expression" dxfId="30" priority="16843">
      <formula>$L1804=0</formula>
    </cfRule>
  </conditionalFormatting>
  <conditionalFormatting sqref="H1804">
    <cfRule type="expression" dxfId="30" priority="16842">
      <formula>$L1804=0</formula>
    </cfRule>
  </conditionalFormatting>
  <conditionalFormatting sqref="L1804">
    <cfRule type="expression" dxfId="30" priority="16841">
      <formula>$L1804=0</formula>
    </cfRule>
  </conditionalFormatting>
  <conditionalFormatting sqref="P1804">
    <cfRule type="expression" dxfId="30" priority="16840">
      <formula>$L1804=0</formula>
    </cfRule>
  </conditionalFormatting>
  <conditionalFormatting sqref="T1804">
    <cfRule type="expression" dxfId="30" priority="16839">
      <formula>$L1804=0</formula>
    </cfRule>
  </conditionalFormatting>
  <conditionalFormatting sqref="X1804">
    <cfRule type="expression" dxfId="30" priority="16838">
      <formula>$L1804=0</formula>
    </cfRule>
  </conditionalFormatting>
  <conditionalFormatting sqref="AB1804">
    <cfRule type="expression" dxfId="30" priority="16837">
      <formula>$L1804=0</formula>
    </cfRule>
  </conditionalFormatting>
  <conditionalFormatting sqref="A1805:C1805">
    <cfRule type="expression" dxfId="30" priority="9584">
      <formula>$L1805=0</formula>
    </cfRule>
  </conditionalFormatting>
  <conditionalFormatting sqref="B1805:C1805">
    <cfRule type="cellIs" dxfId="31" priority="45879" operator="lessThan">
      <formula>0</formula>
    </cfRule>
    <cfRule type="cellIs" dxfId="32" priority="31361" operator="lessThan">
      <formula>0</formula>
    </cfRule>
  </conditionalFormatting>
  <conditionalFormatting sqref="D1805">
    <cfRule type="expression" dxfId="30" priority="2325">
      <formula>$L1805=0</formula>
    </cfRule>
  </conditionalFormatting>
  <conditionalFormatting sqref="E1805:G1805">
    <cfRule type="expression" dxfId="30" priority="9583">
      <formula>$L1805=0</formula>
    </cfRule>
  </conditionalFormatting>
  <conditionalFormatting sqref="F1805:G1805">
    <cfRule type="cellIs" dxfId="31" priority="45878" operator="lessThan">
      <formula>0</formula>
    </cfRule>
    <cfRule type="cellIs" dxfId="32" priority="31360" operator="lessThan">
      <formula>0</formula>
    </cfRule>
  </conditionalFormatting>
  <conditionalFormatting sqref="H1805">
    <cfRule type="expression" dxfId="30" priority="2324">
      <formula>$L1805=0</formula>
    </cfRule>
  </conditionalFormatting>
  <conditionalFormatting sqref="I1805:K1805">
    <cfRule type="expression" dxfId="30" priority="9582">
      <formula>$L1805=0</formula>
    </cfRule>
  </conditionalFormatting>
  <conditionalFormatting sqref="J1805:K1805">
    <cfRule type="cellIs" dxfId="31" priority="45877" operator="lessThan">
      <formula>0</formula>
    </cfRule>
    <cfRule type="cellIs" dxfId="32" priority="31359" operator="lessThan">
      <formula>0</formula>
    </cfRule>
  </conditionalFormatting>
  <conditionalFormatting sqref="L1805">
    <cfRule type="expression" dxfId="30" priority="2323">
      <formula>$L1805=0</formula>
    </cfRule>
  </conditionalFormatting>
  <conditionalFormatting sqref="M1805:O1805">
    <cfRule type="expression" dxfId="30" priority="9581">
      <formula>$L1805=0</formula>
    </cfRule>
  </conditionalFormatting>
  <conditionalFormatting sqref="N1805:O1805">
    <cfRule type="cellIs" dxfId="31" priority="45876" operator="lessThan">
      <formula>0</formula>
    </cfRule>
    <cfRule type="cellIs" dxfId="32" priority="31358" operator="lessThan">
      <formula>0</formula>
    </cfRule>
  </conditionalFormatting>
  <conditionalFormatting sqref="P1805">
    <cfRule type="expression" dxfId="30" priority="2322">
      <formula>$L1805=0</formula>
    </cfRule>
  </conditionalFormatting>
  <conditionalFormatting sqref="Q1805:S1805">
    <cfRule type="expression" dxfId="30" priority="9580">
      <formula>$L1805=0</formula>
    </cfRule>
  </conditionalFormatting>
  <conditionalFormatting sqref="R1805:S1805">
    <cfRule type="cellIs" dxfId="31" priority="45875" operator="lessThan">
      <formula>0</formula>
    </cfRule>
    <cfRule type="cellIs" dxfId="32" priority="31357" operator="lessThan">
      <formula>0</formula>
    </cfRule>
  </conditionalFormatting>
  <conditionalFormatting sqref="T1805">
    <cfRule type="expression" dxfId="30" priority="2321">
      <formula>$L1805=0</formula>
    </cfRule>
  </conditionalFormatting>
  <conditionalFormatting sqref="U1805:W1805">
    <cfRule type="expression" dxfId="30" priority="9579">
      <formula>$L1805=0</formula>
    </cfRule>
  </conditionalFormatting>
  <conditionalFormatting sqref="V1805:W1805">
    <cfRule type="cellIs" dxfId="31" priority="45874" operator="lessThan">
      <formula>0</formula>
    </cfRule>
    <cfRule type="cellIs" dxfId="32" priority="31356" operator="lessThan">
      <formula>0</formula>
    </cfRule>
  </conditionalFormatting>
  <conditionalFormatting sqref="X1805">
    <cfRule type="expression" dxfId="30" priority="2320">
      <formula>$L1805=0</formula>
    </cfRule>
  </conditionalFormatting>
  <conditionalFormatting sqref="Y1805:AA1805">
    <cfRule type="expression" dxfId="30" priority="9578">
      <formula>$L1805=0</formula>
    </cfRule>
  </conditionalFormatting>
  <conditionalFormatting sqref="Z1805:AA1805">
    <cfRule type="cellIs" dxfId="31" priority="45873" operator="lessThan">
      <formula>0</formula>
    </cfRule>
    <cfRule type="cellIs" dxfId="32" priority="31355" operator="lessThan">
      <formula>0</formula>
    </cfRule>
  </conditionalFormatting>
  <conditionalFormatting sqref="AB1805">
    <cfRule type="expression" dxfId="30" priority="2319">
      <formula>$L1805=0</formula>
    </cfRule>
  </conditionalFormatting>
  <conditionalFormatting sqref="D1806">
    <cfRule type="expression" dxfId="30" priority="16836">
      <formula>$L1806=0</formula>
    </cfRule>
  </conditionalFormatting>
  <conditionalFormatting sqref="H1806">
    <cfRule type="expression" dxfId="30" priority="16835">
      <formula>$L1806=0</formula>
    </cfRule>
  </conditionalFormatting>
  <conditionalFormatting sqref="L1806">
    <cfRule type="expression" dxfId="30" priority="16834">
      <formula>$L1806=0</formula>
    </cfRule>
  </conditionalFormatting>
  <conditionalFormatting sqref="P1806">
    <cfRule type="expression" dxfId="30" priority="16833">
      <formula>$L1806=0</formula>
    </cfRule>
  </conditionalFormatting>
  <conditionalFormatting sqref="T1806">
    <cfRule type="expression" dxfId="30" priority="16832">
      <formula>$L1806=0</formula>
    </cfRule>
  </conditionalFormatting>
  <conditionalFormatting sqref="X1806">
    <cfRule type="expression" dxfId="30" priority="16831">
      <formula>$L1806=0</formula>
    </cfRule>
  </conditionalFormatting>
  <conditionalFormatting sqref="AB1806">
    <cfRule type="expression" dxfId="30" priority="16830">
      <formula>$L1806=0</formula>
    </cfRule>
  </conditionalFormatting>
  <conditionalFormatting sqref="A1807:C1807">
    <cfRule type="expression" dxfId="30" priority="9577">
      <formula>$L1807=0</formula>
    </cfRule>
  </conditionalFormatting>
  <conditionalFormatting sqref="B1807:C1807">
    <cfRule type="cellIs" dxfId="31" priority="45872" operator="lessThan">
      <formula>0</formula>
    </cfRule>
    <cfRule type="cellIs" dxfId="32" priority="31354" operator="lessThan">
      <formula>0</formula>
    </cfRule>
  </conditionalFormatting>
  <conditionalFormatting sqref="D1807">
    <cfRule type="expression" dxfId="30" priority="2318">
      <formula>$L1807=0</formula>
    </cfRule>
  </conditionalFormatting>
  <conditionalFormatting sqref="E1807:G1807">
    <cfRule type="expression" dxfId="30" priority="9576">
      <formula>$L1807=0</formula>
    </cfRule>
  </conditionalFormatting>
  <conditionalFormatting sqref="F1807:G1807">
    <cfRule type="cellIs" dxfId="31" priority="45871" operator="lessThan">
      <formula>0</formula>
    </cfRule>
    <cfRule type="cellIs" dxfId="32" priority="31353" operator="lessThan">
      <formula>0</formula>
    </cfRule>
  </conditionalFormatting>
  <conditionalFormatting sqref="H1807">
    <cfRule type="expression" dxfId="30" priority="2317">
      <formula>$L1807=0</formula>
    </cfRule>
  </conditionalFormatting>
  <conditionalFormatting sqref="I1807:K1807">
    <cfRule type="expression" dxfId="30" priority="9575">
      <formula>$L1807=0</formula>
    </cfRule>
  </conditionalFormatting>
  <conditionalFormatting sqref="J1807:K1807">
    <cfRule type="cellIs" dxfId="31" priority="45870" operator="lessThan">
      <formula>0</formula>
    </cfRule>
    <cfRule type="cellIs" dxfId="32" priority="31352" operator="lessThan">
      <formula>0</formula>
    </cfRule>
  </conditionalFormatting>
  <conditionalFormatting sqref="L1807">
    <cfRule type="expression" dxfId="30" priority="2316">
      <formula>$L1807=0</formula>
    </cfRule>
  </conditionalFormatting>
  <conditionalFormatting sqref="M1807:O1807">
    <cfRule type="expression" dxfId="30" priority="9574">
      <formula>$L1807=0</formula>
    </cfRule>
  </conditionalFormatting>
  <conditionalFormatting sqref="N1807:O1807">
    <cfRule type="cellIs" dxfId="31" priority="45869" operator="lessThan">
      <formula>0</formula>
    </cfRule>
    <cfRule type="cellIs" dxfId="32" priority="31351" operator="lessThan">
      <formula>0</formula>
    </cfRule>
  </conditionalFormatting>
  <conditionalFormatting sqref="P1807">
    <cfRule type="expression" dxfId="30" priority="2315">
      <formula>$L1807=0</formula>
    </cfRule>
  </conditionalFormatting>
  <conditionalFormatting sqref="Q1807:S1807">
    <cfRule type="expression" dxfId="30" priority="9573">
      <formula>$L1807=0</formula>
    </cfRule>
  </conditionalFormatting>
  <conditionalFormatting sqref="R1807:S1807">
    <cfRule type="cellIs" dxfId="31" priority="45868" operator="lessThan">
      <formula>0</formula>
    </cfRule>
    <cfRule type="cellIs" dxfId="32" priority="31350" operator="lessThan">
      <formula>0</formula>
    </cfRule>
  </conditionalFormatting>
  <conditionalFormatting sqref="T1807">
    <cfRule type="expression" dxfId="30" priority="2314">
      <formula>$L1807=0</formula>
    </cfRule>
  </conditionalFormatting>
  <conditionalFormatting sqref="U1807:W1807">
    <cfRule type="expression" dxfId="30" priority="9572">
      <formula>$L1807=0</formula>
    </cfRule>
  </conditionalFormatting>
  <conditionalFormatting sqref="V1807:W1807">
    <cfRule type="cellIs" dxfId="31" priority="45867" operator="lessThan">
      <formula>0</formula>
    </cfRule>
    <cfRule type="cellIs" dxfId="32" priority="31349" operator="lessThan">
      <formula>0</formula>
    </cfRule>
  </conditionalFormatting>
  <conditionalFormatting sqref="X1807">
    <cfRule type="expression" dxfId="30" priority="2313">
      <formula>$L1807=0</formula>
    </cfRule>
  </conditionalFormatting>
  <conditionalFormatting sqref="Y1807:AA1807">
    <cfRule type="expression" dxfId="30" priority="9571">
      <formula>$L1807=0</formula>
    </cfRule>
  </conditionalFormatting>
  <conditionalFormatting sqref="Z1807:AA1807">
    <cfRule type="cellIs" dxfId="31" priority="45866" operator="lessThan">
      <formula>0</formula>
    </cfRule>
    <cfRule type="cellIs" dxfId="32" priority="31348" operator="lessThan">
      <formula>0</formula>
    </cfRule>
  </conditionalFormatting>
  <conditionalFormatting sqref="AB1807">
    <cfRule type="expression" dxfId="30" priority="2312">
      <formula>$L1807=0</formula>
    </cfRule>
  </conditionalFormatting>
  <conditionalFormatting sqref="D1808">
    <cfRule type="expression" dxfId="30" priority="16829">
      <formula>$L1808=0</formula>
    </cfRule>
  </conditionalFormatting>
  <conditionalFormatting sqref="H1808">
    <cfRule type="expression" dxfId="30" priority="16828">
      <formula>$L1808=0</formula>
    </cfRule>
  </conditionalFormatting>
  <conditionalFormatting sqref="L1808">
    <cfRule type="expression" dxfId="30" priority="16827">
      <formula>$L1808=0</formula>
    </cfRule>
  </conditionalFormatting>
  <conditionalFormatting sqref="P1808">
    <cfRule type="expression" dxfId="30" priority="16826">
      <formula>$L1808=0</formula>
    </cfRule>
  </conditionalFormatting>
  <conditionalFormatting sqref="T1808">
    <cfRule type="expression" dxfId="30" priority="16825">
      <formula>$L1808=0</formula>
    </cfRule>
  </conditionalFormatting>
  <conditionalFormatting sqref="X1808">
    <cfRule type="expression" dxfId="30" priority="16824">
      <formula>$L1808=0</formula>
    </cfRule>
  </conditionalFormatting>
  <conditionalFormatting sqref="AB1808">
    <cfRule type="expression" dxfId="30" priority="16823">
      <formula>$L1808=0</formula>
    </cfRule>
  </conditionalFormatting>
  <conditionalFormatting sqref="A1809:C1809">
    <cfRule type="expression" dxfId="30" priority="9570">
      <formula>$L1809=0</formula>
    </cfRule>
  </conditionalFormatting>
  <conditionalFormatting sqref="B1809:C1809">
    <cfRule type="cellIs" dxfId="31" priority="45865" operator="lessThan">
      <formula>0</formula>
    </cfRule>
    <cfRule type="cellIs" dxfId="32" priority="31347" operator="lessThan">
      <formula>0</formula>
    </cfRule>
  </conditionalFormatting>
  <conditionalFormatting sqref="D1809">
    <cfRule type="expression" dxfId="30" priority="2311">
      <formula>$L1809=0</formula>
    </cfRule>
  </conditionalFormatting>
  <conditionalFormatting sqref="E1809:G1809">
    <cfRule type="expression" dxfId="30" priority="9569">
      <formula>$L1809=0</formula>
    </cfRule>
  </conditionalFormatting>
  <conditionalFormatting sqref="F1809:G1809">
    <cfRule type="cellIs" dxfId="31" priority="45864" operator="lessThan">
      <formula>0</formula>
    </cfRule>
    <cfRule type="cellIs" dxfId="32" priority="31346" operator="lessThan">
      <formula>0</formula>
    </cfRule>
  </conditionalFormatting>
  <conditionalFormatting sqref="H1809">
    <cfRule type="expression" dxfId="30" priority="2310">
      <formula>$L1809=0</formula>
    </cfRule>
  </conditionalFormatting>
  <conditionalFormatting sqref="I1809:K1809">
    <cfRule type="expression" dxfId="30" priority="9568">
      <formula>$L1809=0</formula>
    </cfRule>
  </conditionalFormatting>
  <conditionalFormatting sqref="J1809:K1809">
    <cfRule type="cellIs" dxfId="31" priority="45863" operator="lessThan">
      <formula>0</formula>
    </cfRule>
    <cfRule type="cellIs" dxfId="32" priority="31345" operator="lessThan">
      <formula>0</formula>
    </cfRule>
  </conditionalFormatting>
  <conditionalFormatting sqref="L1809">
    <cfRule type="expression" dxfId="30" priority="2309">
      <formula>$L1809=0</formula>
    </cfRule>
  </conditionalFormatting>
  <conditionalFormatting sqref="M1809:O1809">
    <cfRule type="expression" dxfId="30" priority="9567">
      <formula>$L1809=0</formula>
    </cfRule>
  </conditionalFormatting>
  <conditionalFormatting sqref="N1809:O1809">
    <cfRule type="cellIs" dxfId="31" priority="45862" operator="lessThan">
      <formula>0</formula>
    </cfRule>
    <cfRule type="cellIs" dxfId="32" priority="31344" operator="lessThan">
      <formula>0</formula>
    </cfRule>
  </conditionalFormatting>
  <conditionalFormatting sqref="P1809">
    <cfRule type="expression" dxfId="30" priority="2308">
      <formula>$L1809=0</formula>
    </cfRule>
  </conditionalFormatting>
  <conditionalFormatting sqref="Q1809:S1809">
    <cfRule type="expression" dxfId="30" priority="9566">
      <formula>$L1809=0</formula>
    </cfRule>
  </conditionalFormatting>
  <conditionalFormatting sqref="R1809:S1809">
    <cfRule type="cellIs" dxfId="31" priority="45861" operator="lessThan">
      <formula>0</formula>
    </cfRule>
    <cfRule type="cellIs" dxfId="32" priority="31343" operator="lessThan">
      <formula>0</formula>
    </cfRule>
  </conditionalFormatting>
  <conditionalFormatting sqref="T1809">
    <cfRule type="expression" dxfId="30" priority="2307">
      <formula>$L1809=0</formula>
    </cfRule>
  </conditionalFormatting>
  <conditionalFormatting sqref="U1809:W1809">
    <cfRule type="expression" dxfId="30" priority="9565">
      <formula>$L1809=0</formula>
    </cfRule>
  </conditionalFormatting>
  <conditionalFormatting sqref="V1809:W1809">
    <cfRule type="cellIs" dxfId="31" priority="45860" operator="lessThan">
      <formula>0</formula>
    </cfRule>
    <cfRule type="cellIs" dxfId="32" priority="31342" operator="lessThan">
      <formula>0</formula>
    </cfRule>
  </conditionalFormatting>
  <conditionalFormatting sqref="X1809">
    <cfRule type="expression" dxfId="30" priority="2306">
      <formula>$L1809=0</formula>
    </cfRule>
  </conditionalFormatting>
  <conditionalFormatting sqref="Y1809:AA1809">
    <cfRule type="expression" dxfId="30" priority="9564">
      <formula>$L1809=0</formula>
    </cfRule>
  </conditionalFormatting>
  <conditionalFormatting sqref="Z1809:AA1809">
    <cfRule type="cellIs" dxfId="31" priority="45859" operator="lessThan">
      <formula>0</formula>
    </cfRule>
    <cfRule type="cellIs" dxfId="32" priority="31341" operator="lessThan">
      <formula>0</formula>
    </cfRule>
  </conditionalFormatting>
  <conditionalFormatting sqref="AB1809">
    <cfRule type="expression" dxfId="30" priority="2305">
      <formula>$L1809=0</formula>
    </cfRule>
  </conditionalFormatting>
  <conditionalFormatting sqref="D1810">
    <cfRule type="expression" dxfId="30" priority="16822">
      <formula>$L1810=0</formula>
    </cfRule>
  </conditionalFormatting>
  <conditionalFormatting sqref="H1810">
    <cfRule type="expression" dxfId="30" priority="16821">
      <formula>$L1810=0</formula>
    </cfRule>
  </conditionalFormatting>
  <conditionalFormatting sqref="L1810">
    <cfRule type="expression" dxfId="30" priority="16820">
      <formula>$L1810=0</formula>
    </cfRule>
  </conditionalFormatting>
  <conditionalFormatting sqref="P1810">
    <cfRule type="expression" dxfId="30" priority="16819">
      <formula>$L1810=0</formula>
    </cfRule>
  </conditionalFormatting>
  <conditionalFormatting sqref="T1810">
    <cfRule type="expression" dxfId="30" priority="16818">
      <formula>$L1810=0</formula>
    </cfRule>
  </conditionalFormatting>
  <conditionalFormatting sqref="X1810">
    <cfRule type="expression" dxfId="30" priority="16817">
      <formula>$L1810=0</formula>
    </cfRule>
  </conditionalFormatting>
  <conditionalFormatting sqref="AB1810">
    <cfRule type="expression" dxfId="30" priority="16816">
      <formula>$L1810=0</formula>
    </cfRule>
  </conditionalFormatting>
  <conditionalFormatting sqref="A1811:C1811">
    <cfRule type="expression" dxfId="30" priority="9563">
      <formula>$L1811=0</formula>
    </cfRule>
  </conditionalFormatting>
  <conditionalFormatting sqref="B1811:C1811">
    <cfRule type="cellIs" dxfId="31" priority="45858" operator="lessThan">
      <formula>0</formula>
    </cfRule>
    <cfRule type="cellIs" dxfId="32" priority="31340" operator="lessThan">
      <formula>0</formula>
    </cfRule>
  </conditionalFormatting>
  <conditionalFormatting sqref="D1811">
    <cfRule type="expression" dxfId="30" priority="2304">
      <formula>$L1811=0</formula>
    </cfRule>
  </conditionalFormatting>
  <conditionalFormatting sqref="E1811:G1811">
    <cfRule type="expression" dxfId="30" priority="9562">
      <formula>$L1811=0</formula>
    </cfRule>
  </conditionalFormatting>
  <conditionalFormatting sqref="F1811:G1811">
    <cfRule type="cellIs" dxfId="31" priority="45857" operator="lessThan">
      <formula>0</formula>
    </cfRule>
    <cfRule type="cellIs" dxfId="32" priority="31339" operator="lessThan">
      <formula>0</formula>
    </cfRule>
  </conditionalFormatting>
  <conditionalFormatting sqref="H1811">
    <cfRule type="expression" dxfId="30" priority="2303">
      <formula>$L1811=0</formula>
    </cfRule>
  </conditionalFormatting>
  <conditionalFormatting sqref="I1811:K1811">
    <cfRule type="expression" dxfId="30" priority="9561">
      <formula>$L1811=0</formula>
    </cfRule>
  </conditionalFormatting>
  <conditionalFormatting sqref="J1811:K1811">
    <cfRule type="cellIs" dxfId="31" priority="45856" operator="lessThan">
      <formula>0</formula>
    </cfRule>
    <cfRule type="cellIs" dxfId="32" priority="31338" operator="lessThan">
      <formula>0</formula>
    </cfRule>
  </conditionalFormatting>
  <conditionalFormatting sqref="L1811">
    <cfRule type="expression" dxfId="30" priority="2302">
      <formula>$L1811=0</formula>
    </cfRule>
  </conditionalFormatting>
  <conditionalFormatting sqref="M1811:O1811">
    <cfRule type="expression" dxfId="30" priority="9560">
      <formula>$L1811=0</formula>
    </cfRule>
  </conditionalFormatting>
  <conditionalFormatting sqref="N1811:O1811">
    <cfRule type="cellIs" dxfId="31" priority="45855" operator="lessThan">
      <formula>0</formula>
    </cfRule>
    <cfRule type="cellIs" dxfId="32" priority="31337" operator="lessThan">
      <formula>0</formula>
    </cfRule>
  </conditionalFormatting>
  <conditionalFormatting sqref="P1811">
    <cfRule type="expression" dxfId="30" priority="2301">
      <formula>$L1811=0</formula>
    </cfRule>
  </conditionalFormatting>
  <conditionalFormatting sqref="Q1811:S1811">
    <cfRule type="expression" dxfId="30" priority="9559">
      <formula>$L1811=0</formula>
    </cfRule>
  </conditionalFormatting>
  <conditionalFormatting sqref="R1811:S1811">
    <cfRule type="cellIs" dxfId="31" priority="45854" operator="lessThan">
      <formula>0</formula>
    </cfRule>
    <cfRule type="cellIs" dxfId="32" priority="31336" operator="lessThan">
      <formula>0</formula>
    </cfRule>
  </conditionalFormatting>
  <conditionalFormatting sqref="T1811">
    <cfRule type="expression" dxfId="30" priority="2300">
      <formula>$L1811=0</formula>
    </cfRule>
  </conditionalFormatting>
  <conditionalFormatting sqref="U1811:W1811">
    <cfRule type="expression" dxfId="30" priority="9558">
      <formula>$L1811=0</formula>
    </cfRule>
  </conditionalFormatting>
  <conditionalFormatting sqref="V1811:W1811">
    <cfRule type="cellIs" dxfId="31" priority="45853" operator="lessThan">
      <formula>0</formula>
    </cfRule>
    <cfRule type="cellIs" dxfId="32" priority="31335" operator="lessThan">
      <formula>0</formula>
    </cfRule>
  </conditionalFormatting>
  <conditionalFormatting sqref="X1811">
    <cfRule type="expression" dxfId="30" priority="2299">
      <formula>$L1811=0</formula>
    </cfRule>
  </conditionalFormatting>
  <conditionalFormatting sqref="Y1811:AA1811">
    <cfRule type="expression" dxfId="30" priority="9557">
      <formula>$L1811=0</formula>
    </cfRule>
  </conditionalFormatting>
  <conditionalFormatting sqref="Z1811:AA1811">
    <cfRule type="cellIs" dxfId="31" priority="45852" operator="lessThan">
      <formula>0</formula>
    </cfRule>
    <cfRule type="cellIs" dxfId="32" priority="31334" operator="lessThan">
      <formula>0</formula>
    </cfRule>
  </conditionalFormatting>
  <conditionalFormatting sqref="AB1811">
    <cfRule type="expression" dxfId="30" priority="2298">
      <formula>$L1811=0</formula>
    </cfRule>
  </conditionalFormatting>
  <conditionalFormatting sqref="D1812">
    <cfRule type="expression" dxfId="30" priority="16815">
      <formula>$L1812=0</formula>
    </cfRule>
  </conditionalFormatting>
  <conditionalFormatting sqref="H1812">
    <cfRule type="expression" dxfId="30" priority="16814">
      <formula>$L1812=0</formula>
    </cfRule>
  </conditionalFormatting>
  <conditionalFormatting sqref="L1812">
    <cfRule type="expression" dxfId="30" priority="16813">
      <formula>$L1812=0</formula>
    </cfRule>
  </conditionalFormatting>
  <conditionalFormatting sqref="P1812">
    <cfRule type="expression" dxfId="30" priority="16812">
      <formula>$L1812=0</formula>
    </cfRule>
  </conditionalFormatting>
  <conditionalFormatting sqref="T1812">
    <cfRule type="expression" dxfId="30" priority="16811">
      <formula>$L1812=0</formula>
    </cfRule>
  </conditionalFormatting>
  <conditionalFormatting sqref="X1812">
    <cfRule type="expression" dxfId="30" priority="16810">
      <formula>$L1812=0</formula>
    </cfRule>
  </conditionalFormatting>
  <conditionalFormatting sqref="AB1812">
    <cfRule type="expression" dxfId="30" priority="16809">
      <formula>$L1812=0</formula>
    </cfRule>
  </conditionalFormatting>
  <conditionalFormatting sqref="A1813:C1813">
    <cfRule type="expression" dxfId="30" priority="9556">
      <formula>$L1813=0</formula>
    </cfRule>
  </conditionalFormatting>
  <conditionalFormatting sqref="B1813:C1813">
    <cfRule type="cellIs" dxfId="31" priority="45851" operator="lessThan">
      <formula>0</formula>
    </cfRule>
    <cfRule type="cellIs" dxfId="32" priority="31333" operator="lessThan">
      <formula>0</formula>
    </cfRule>
  </conditionalFormatting>
  <conditionalFormatting sqref="D1813">
    <cfRule type="expression" dxfId="30" priority="2297">
      <formula>$L1813=0</formula>
    </cfRule>
  </conditionalFormatting>
  <conditionalFormatting sqref="E1813:G1813">
    <cfRule type="expression" dxfId="30" priority="9555">
      <formula>$L1813=0</formula>
    </cfRule>
  </conditionalFormatting>
  <conditionalFormatting sqref="F1813:G1813">
    <cfRule type="cellIs" dxfId="31" priority="45850" operator="lessThan">
      <formula>0</formula>
    </cfRule>
    <cfRule type="cellIs" dxfId="32" priority="31332" operator="lessThan">
      <formula>0</formula>
    </cfRule>
  </conditionalFormatting>
  <conditionalFormatting sqref="H1813">
    <cfRule type="expression" dxfId="30" priority="2296">
      <formula>$L1813=0</formula>
    </cfRule>
  </conditionalFormatting>
  <conditionalFormatting sqref="I1813:K1813">
    <cfRule type="expression" dxfId="30" priority="9554">
      <formula>$L1813=0</formula>
    </cfRule>
  </conditionalFormatting>
  <conditionalFormatting sqref="J1813:K1813">
    <cfRule type="cellIs" dxfId="31" priority="45849" operator="lessThan">
      <formula>0</formula>
    </cfRule>
    <cfRule type="cellIs" dxfId="32" priority="31331" operator="lessThan">
      <formula>0</formula>
    </cfRule>
  </conditionalFormatting>
  <conditionalFormatting sqref="L1813">
    <cfRule type="expression" dxfId="30" priority="2295">
      <formula>$L1813=0</formula>
    </cfRule>
  </conditionalFormatting>
  <conditionalFormatting sqref="M1813:O1813">
    <cfRule type="expression" dxfId="30" priority="9553">
      <formula>$L1813=0</formula>
    </cfRule>
  </conditionalFormatting>
  <conditionalFormatting sqref="N1813:O1813">
    <cfRule type="cellIs" dxfId="31" priority="45848" operator="lessThan">
      <formula>0</formula>
    </cfRule>
    <cfRule type="cellIs" dxfId="32" priority="31330" operator="lessThan">
      <formula>0</formula>
    </cfRule>
  </conditionalFormatting>
  <conditionalFormatting sqref="P1813">
    <cfRule type="expression" dxfId="30" priority="2294">
      <formula>$L1813=0</formula>
    </cfRule>
  </conditionalFormatting>
  <conditionalFormatting sqref="Q1813:S1813">
    <cfRule type="expression" dxfId="30" priority="9552">
      <formula>$L1813=0</formula>
    </cfRule>
  </conditionalFormatting>
  <conditionalFormatting sqref="R1813:S1813">
    <cfRule type="cellIs" dxfId="31" priority="45847" operator="lessThan">
      <formula>0</formula>
    </cfRule>
    <cfRule type="cellIs" dxfId="32" priority="31329" operator="lessThan">
      <formula>0</formula>
    </cfRule>
  </conditionalFormatting>
  <conditionalFormatting sqref="T1813">
    <cfRule type="expression" dxfId="30" priority="2293">
      <formula>$L1813=0</formula>
    </cfRule>
  </conditionalFormatting>
  <conditionalFormatting sqref="U1813:W1813">
    <cfRule type="expression" dxfId="30" priority="9551">
      <formula>$L1813=0</formula>
    </cfRule>
  </conditionalFormatting>
  <conditionalFormatting sqref="V1813:W1813">
    <cfRule type="cellIs" dxfId="31" priority="45846" operator="lessThan">
      <formula>0</formula>
    </cfRule>
    <cfRule type="cellIs" dxfId="32" priority="31328" operator="lessThan">
      <formula>0</formula>
    </cfRule>
  </conditionalFormatting>
  <conditionalFormatting sqref="X1813">
    <cfRule type="expression" dxfId="30" priority="2292">
      <formula>$L1813=0</formula>
    </cfRule>
  </conditionalFormatting>
  <conditionalFormatting sqref="Y1813:AA1813">
    <cfRule type="expression" dxfId="30" priority="9550">
      <formula>$L1813=0</formula>
    </cfRule>
  </conditionalFormatting>
  <conditionalFormatting sqref="Z1813:AA1813">
    <cfRule type="cellIs" dxfId="31" priority="45845" operator="lessThan">
      <formula>0</formula>
    </cfRule>
    <cfRule type="cellIs" dxfId="32" priority="31327" operator="lessThan">
      <formula>0</formula>
    </cfRule>
  </conditionalFormatting>
  <conditionalFormatting sqref="AB1813">
    <cfRule type="expression" dxfId="30" priority="2291">
      <formula>$L1813=0</formula>
    </cfRule>
  </conditionalFormatting>
  <conditionalFormatting sqref="D1814">
    <cfRule type="expression" dxfId="30" priority="16808">
      <formula>$L1814=0</formula>
    </cfRule>
  </conditionalFormatting>
  <conditionalFormatting sqref="H1814">
    <cfRule type="expression" dxfId="30" priority="16807">
      <formula>$L1814=0</formula>
    </cfRule>
  </conditionalFormatting>
  <conditionalFormatting sqref="L1814">
    <cfRule type="expression" dxfId="30" priority="16806">
      <formula>$L1814=0</formula>
    </cfRule>
  </conditionalFormatting>
  <conditionalFormatting sqref="P1814">
    <cfRule type="expression" dxfId="30" priority="16805">
      <formula>$L1814=0</formula>
    </cfRule>
  </conditionalFormatting>
  <conditionalFormatting sqref="T1814">
    <cfRule type="expression" dxfId="30" priority="16804">
      <formula>$L1814=0</formula>
    </cfRule>
  </conditionalFormatting>
  <conditionalFormatting sqref="X1814">
    <cfRule type="expression" dxfId="30" priority="16803">
      <formula>$L1814=0</formula>
    </cfRule>
  </conditionalFormatting>
  <conditionalFormatting sqref="AB1814">
    <cfRule type="expression" dxfId="30" priority="16802">
      <formula>$L1814=0</formula>
    </cfRule>
  </conditionalFormatting>
  <conditionalFormatting sqref="A1815:C1815">
    <cfRule type="expression" dxfId="30" priority="9549">
      <formula>$L1815=0</formula>
    </cfRule>
  </conditionalFormatting>
  <conditionalFormatting sqref="B1815:C1815">
    <cfRule type="cellIs" dxfId="31" priority="45844" operator="lessThan">
      <formula>0</formula>
    </cfRule>
    <cfRule type="cellIs" dxfId="32" priority="31326" operator="lessThan">
      <formula>0</formula>
    </cfRule>
  </conditionalFormatting>
  <conditionalFormatting sqref="D1815">
    <cfRule type="expression" dxfId="30" priority="2290">
      <formula>$L1815=0</formula>
    </cfRule>
  </conditionalFormatting>
  <conditionalFormatting sqref="E1815:G1815">
    <cfRule type="expression" dxfId="30" priority="9548">
      <formula>$L1815=0</formula>
    </cfRule>
  </conditionalFormatting>
  <conditionalFormatting sqref="F1815:G1815">
    <cfRule type="cellIs" dxfId="31" priority="45843" operator="lessThan">
      <formula>0</formula>
    </cfRule>
    <cfRule type="cellIs" dxfId="32" priority="31325" operator="lessThan">
      <formula>0</formula>
    </cfRule>
  </conditionalFormatting>
  <conditionalFormatting sqref="H1815">
    <cfRule type="expression" dxfId="30" priority="2289">
      <formula>$L1815=0</formula>
    </cfRule>
  </conditionalFormatting>
  <conditionalFormatting sqref="I1815:K1815">
    <cfRule type="expression" dxfId="30" priority="9547">
      <formula>$L1815=0</formula>
    </cfRule>
  </conditionalFormatting>
  <conditionalFormatting sqref="J1815:K1815">
    <cfRule type="cellIs" dxfId="31" priority="45842" operator="lessThan">
      <formula>0</formula>
    </cfRule>
    <cfRule type="cellIs" dxfId="32" priority="31324" operator="lessThan">
      <formula>0</formula>
    </cfRule>
  </conditionalFormatting>
  <conditionalFormatting sqref="L1815">
    <cfRule type="expression" dxfId="30" priority="2288">
      <formula>$L1815=0</formula>
    </cfRule>
  </conditionalFormatting>
  <conditionalFormatting sqref="M1815:O1815">
    <cfRule type="expression" dxfId="30" priority="9546">
      <formula>$L1815=0</formula>
    </cfRule>
  </conditionalFormatting>
  <conditionalFormatting sqref="N1815:O1815">
    <cfRule type="cellIs" dxfId="31" priority="45841" operator="lessThan">
      <formula>0</formula>
    </cfRule>
    <cfRule type="cellIs" dxfId="32" priority="31323" operator="lessThan">
      <formula>0</formula>
    </cfRule>
  </conditionalFormatting>
  <conditionalFormatting sqref="P1815">
    <cfRule type="expression" dxfId="30" priority="2287">
      <formula>$L1815=0</formula>
    </cfRule>
  </conditionalFormatting>
  <conditionalFormatting sqref="Q1815:S1815">
    <cfRule type="expression" dxfId="30" priority="9545">
      <formula>$L1815=0</formula>
    </cfRule>
  </conditionalFormatting>
  <conditionalFormatting sqref="R1815:S1815">
    <cfRule type="cellIs" dxfId="31" priority="45840" operator="lessThan">
      <formula>0</formula>
    </cfRule>
    <cfRule type="cellIs" dxfId="32" priority="31322" operator="lessThan">
      <formula>0</formula>
    </cfRule>
  </conditionalFormatting>
  <conditionalFormatting sqref="T1815">
    <cfRule type="expression" dxfId="30" priority="2286">
      <formula>$L1815=0</formula>
    </cfRule>
  </conditionalFormatting>
  <conditionalFormatting sqref="U1815:W1815">
    <cfRule type="expression" dxfId="30" priority="9544">
      <formula>$L1815=0</formula>
    </cfRule>
  </conditionalFormatting>
  <conditionalFormatting sqref="V1815:W1815">
    <cfRule type="cellIs" dxfId="31" priority="45839" operator="lessThan">
      <formula>0</formula>
    </cfRule>
    <cfRule type="cellIs" dxfId="32" priority="31321" operator="lessThan">
      <formula>0</formula>
    </cfRule>
  </conditionalFormatting>
  <conditionalFormatting sqref="X1815">
    <cfRule type="expression" dxfId="30" priority="2285">
      <formula>$L1815=0</formula>
    </cfRule>
  </conditionalFormatting>
  <conditionalFormatting sqref="Y1815:AA1815">
    <cfRule type="expression" dxfId="30" priority="9543">
      <formula>$L1815=0</formula>
    </cfRule>
  </conditionalFormatting>
  <conditionalFormatting sqref="Z1815:AA1815">
    <cfRule type="cellIs" dxfId="31" priority="45838" operator="lessThan">
      <formula>0</formula>
    </cfRule>
    <cfRule type="cellIs" dxfId="32" priority="31320" operator="lessThan">
      <formula>0</formula>
    </cfRule>
  </conditionalFormatting>
  <conditionalFormatting sqref="AB1815">
    <cfRule type="expression" dxfId="30" priority="2284">
      <formula>$L1815=0</formula>
    </cfRule>
  </conditionalFormatting>
  <conditionalFormatting sqref="D1816">
    <cfRule type="expression" dxfId="30" priority="16801">
      <formula>$L1816=0</formula>
    </cfRule>
  </conditionalFormatting>
  <conditionalFormatting sqref="H1816">
    <cfRule type="expression" dxfId="30" priority="16800">
      <formula>$L1816=0</formula>
    </cfRule>
  </conditionalFormatting>
  <conditionalFormatting sqref="L1816">
    <cfRule type="expression" dxfId="30" priority="16799">
      <formula>$L1816=0</formula>
    </cfRule>
  </conditionalFormatting>
  <conditionalFormatting sqref="P1816">
    <cfRule type="expression" dxfId="30" priority="16798">
      <formula>$L1816=0</formula>
    </cfRule>
  </conditionalFormatting>
  <conditionalFormatting sqref="T1816">
    <cfRule type="expression" dxfId="30" priority="16797">
      <formula>$L1816=0</formula>
    </cfRule>
  </conditionalFormatting>
  <conditionalFormatting sqref="X1816">
    <cfRule type="expression" dxfId="30" priority="16796">
      <formula>$L1816=0</formula>
    </cfRule>
  </conditionalFormatting>
  <conditionalFormatting sqref="AB1816">
    <cfRule type="expression" dxfId="30" priority="16795">
      <formula>$L1816=0</formula>
    </cfRule>
  </conditionalFormatting>
  <conditionalFormatting sqref="A1817:C1817">
    <cfRule type="expression" dxfId="30" priority="9542">
      <formula>$L1817=0</formula>
    </cfRule>
  </conditionalFormatting>
  <conditionalFormatting sqref="B1817:C1817">
    <cfRule type="cellIs" dxfId="31" priority="45837" operator="lessThan">
      <formula>0</formula>
    </cfRule>
    <cfRule type="cellIs" dxfId="32" priority="31319" operator="lessThan">
      <formula>0</formula>
    </cfRule>
  </conditionalFormatting>
  <conditionalFormatting sqref="D1817">
    <cfRule type="expression" dxfId="30" priority="2283">
      <formula>$L1817=0</formula>
    </cfRule>
  </conditionalFormatting>
  <conditionalFormatting sqref="E1817:G1817">
    <cfRule type="expression" dxfId="30" priority="9541">
      <formula>$L1817=0</formula>
    </cfRule>
  </conditionalFormatting>
  <conditionalFormatting sqref="F1817:G1817">
    <cfRule type="cellIs" dxfId="31" priority="45836" operator="lessThan">
      <formula>0</formula>
    </cfRule>
    <cfRule type="cellIs" dxfId="32" priority="31318" operator="lessThan">
      <formula>0</formula>
    </cfRule>
  </conditionalFormatting>
  <conditionalFormatting sqref="H1817">
    <cfRule type="expression" dxfId="30" priority="2282">
      <formula>$L1817=0</formula>
    </cfRule>
  </conditionalFormatting>
  <conditionalFormatting sqref="I1817:K1817">
    <cfRule type="expression" dxfId="30" priority="9540">
      <formula>$L1817=0</formula>
    </cfRule>
  </conditionalFormatting>
  <conditionalFormatting sqref="J1817:K1817">
    <cfRule type="cellIs" dxfId="31" priority="45835" operator="lessThan">
      <formula>0</formula>
    </cfRule>
    <cfRule type="cellIs" dxfId="32" priority="31317" operator="lessThan">
      <formula>0</formula>
    </cfRule>
  </conditionalFormatting>
  <conditionalFormatting sqref="L1817">
    <cfRule type="expression" dxfId="30" priority="2281">
      <formula>$L1817=0</formula>
    </cfRule>
  </conditionalFormatting>
  <conditionalFormatting sqref="M1817:O1817">
    <cfRule type="expression" dxfId="30" priority="9539">
      <formula>$L1817=0</formula>
    </cfRule>
  </conditionalFormatting>
  <conditionalFormatting sqref="N1817:O1817">
    <cfRule type="cellIs" dxfId="31" priority="45834" operator="lessThan">
      <formula>0</formula>
    </cfRule>
    <cfRule type="cellIs" dxfId="32" priority="31316" operator="lessThan">
      <formula>0</formula>
    </cfRule>
  </conditionalFormatting>
  <conditionalFormatting sqref="P1817">
    <cfRule type="expression" dxfId="30" priority="2280">
      <formula>$L1817=0</formula>
    </cfRule>
  </conditionalFormatting>
  <conditionalFormatting sqref="Q1817:S1817">
    <cfRule type="expression" dxfId="30" priority="9538">
      <formula>$L1817=0</formula>
    </cfRule>
  </conditionalFormatting>
  <conditionalFormatting sqref="R1817:S1817">
    <cfRule type="cellIs" dxfId="31" priority="45833" operator="lessThan">
      <formula>0</formula>
    </cfRule>
    <cfRule type="cellIs" dxfId="32" priority="31315" operator="lessThan">
      <formula>0</formula>
    </cfRule>
  </conditionalFormatting>
  <conditionalFormatting sqref="T1817">
    <cfRule type="expression" dxfId="30" priority="2279">
      <formula>$L1817=0</formula>
    </cfRule>
  </conditionalFormatting>
  <conditionalFormatting sqref="U1817:W1817">
    <cfRule type="expression" dxfId="30" priority="9537">
      <formula>$L1817=0</formula>
    </cfRule>
  </conditionalFormatting>
  <conditionalFormatting sqref="V1817:W1817">
    <cfRule type="cellIs" dxfId="31" priority="45832" operator="lessThan">
      <formula>0</formula>
    </cfRule>
    <cfRule type="cellIs" dxfId="32" priority="31314" operator="lessThan">
      <formula>0</formula>
    </cfRule>
  </conditionalFormatting>
  <conditionalFormatting sqref="X1817">
    <cfRule type="expression" dxfId="30" priority="2278">
      <formula>$L1817=0</formula>
    </cfRule>
  </conditionalFormatting>
  <conditionalFormatting sqref="Y1817:AA1817">
    <cfRule type="expression" dxfId="30" priority="9536">
      <formula>$L1817=0</formula>
    </cfRule>
  </conditionalFormatting>
  <conditionalFormatting sqref="Z1817:AA1817">
    <cfRule type="cellIs" dxfId="31" priority="45831" operator="lessThan">
      <formula>0</formula>
    </cfRule>
    <cfRule type="cellIs" dxfId="32" priority="31313" operator="lessThan">
      <formula>0</formula>
    </cfRule>
  </conditionalFormatting>
  <conditionalFormatting sqref="AB1817">
    <cfRule type="expression" dxfId="30" priority="2277">
      <formula>$L1817=0</formula>
    </cfRule>
  </conditionalFormatting>
  <conditionalFormatting sqref="D1818">
    <cfRule type="expression" dxfId="30" priority="16794">
      <formula>$L1818=0</formula>
    </cfRule>
  </conditionalFormatting>
  <conditionalFormatting sqref="H1818">
    <cfRule type="expression" dxfId="30" priority="16793">
      <formula>$L1818=0</formula>
    </cfRule>
  </conditionalFormatting>
  <conditionalFormatting sqref="L1818">
    <cfRule type="expression" dxfId="30" priority="16792">
      <formula>$L1818=0</formula>
    </cfRule>
  </conditionalFormatting>
  <conditionalFormatting sqref="P1818">
    <cfRule type="expression" dxfId="30" priority="16791">
      <formula>$L1818=0</formula>
    </cfRule>
  </conditionalFormatting>
  <conditionalFormatting sqref="T1818">
    <cfRule type="expression" dxfId="30" priority="16790">
      <formula>$L1818=0</formula>
    </cfRule>
  </conditionalFormatting>
  <conditionalFormatting sqref="X1818">
    <cfRule type="expression" dxfId="30" priority="16789">
      <formula>$L1818=0</formula>
    </cfRule>
  </conditionalFormatting>
  <conditionalFormatting sqref="AB1818">
    <cfRule type="expression" dxfId="30" priority="16788">
      <formula>$L1818=0</formula>
    </cfRule>
  </conditionalFormatting>
  <conditionalFormatting sqref="A1819:C1819">
    <cfRule type="expression" dxfId="30" priority="9535">
      <formula>$L1819=0</formula>
    </cfRule>
  </conditionalFormatting>
  <conditionalFormatting sqref="B1819:C1819">
    <cfRule type="cellIs" dxfId="31" priority="45830" operator="lessThan">
      <formula>0</formula>
    </cfRule>
    <cfRule type="cellIs" dxfId="32" priority="31312" operator="lessThan">
      <formula>0</formula>
    </cfRule>
  </conditionalFormatting>
  <conditionalFormatting sqref="D1819">
    <cfRule type="expression" dxfId="30" priority="2276">
      <formula>$L1819=0</formula>
    </cfRule>
  </conditionalFormatting>
  <conditionalFormatting sqref="E1819:G1819">
    <cfRule type="expression" dxfId="30" priority="9534">
      <formula>$L1819=0</formula>
    </cfRule>
  </conditionalFormatting>
  <conditionalFormatting sqref="F1819:G1819">
    <cfRule type="cellIs" dxfId="31" priority="45829" operator="lessThan">
      <formula>0</formula>
    </cfRule>
    <cfRule type="cellIs" dxfId="32" priority="31311" operator="lessThan">
      <formula>0</formula>
    </cfRule>
  </conditionalFormatting>
  <conditionalFormatting sqref="H1819">
    <cfRule type="expression" dxfId="30" priority="2275">
      <formula>$L1819=0</formula>
    </cfRule>
  </conditionalFormatting>
  <conditionalFormatting sqref="I1819:K1819">
    <cfRule type="expression" dxfId="30" priority="9533">
      <formula>$L1819=0</formula>
    </cfRule>
  </conditionalFormatting>
  <conditionalFormatting sqref="J1819:K1819">
    <cfRule type="cellIs" dxfId="31" priority="45828" operator="lessThan">
      <formula>0</formula>
    </cfRule>
    <cfRule type="cellIs" dxfId="32" priority="31310" operator="lessThan">
      <formula>0</formula>
    </cfRule>
  </conditionalFormatting>
  <conditionalFormatting sqref="L1819">
    <cfRule type="expression" dxfId="30" priority="2274">
      <formula>$L1819=0</formula>
    </cfRule>
  </conditionalFormatting>
  <conditionalFormatting sqref="M1819:O1819">
    <cfRule type="expression" dxfId="30" priority="9532">
      <formula>$L1819=0</formula>
    </cfRule>
  </conditionalFormatting>
  <conditionalFormatting sqref="N1819:O1819">
    <cfRule type="cellIs" dxfId="31" priority="45827" operator="lessThan">
      <formula>0</formula>
    </cfRule>
    <cfRule type="cellIs" dxfId="32" priority="31309" operator="lessThan">
      <formula>0</formula>
    </cfRule>
  </conditionalFormatting>
  <conditionalFormatting sqref="P1819">
    <cfRule type="expression" dxfId="30" priority="2273">
      <formula>$L1819=0</formula>
    </cfRule>
  </conditionalFormatting>
  <conditionalFormatting sqref="Q1819:S1819">
    <cfRule type="expression" dxfId="30" priority="9531">
      <formula>$L1819=0</formula>
    </cfRule>
  </conditionalFormatting>
  <conditionalFormatting sqref="R1819:S1819">
    <cfRule type="cellIs" dxfId="31" priority="45826" operator="lessThan">
      <formula>0</formula>
    </cfRule>
    <cfRule type="cellIs" dxfId="32" priority="31308" operator="lessThan">
      <formula>0</formula>
    </cfRule>
  </conditionalFormatting>
  <conditionalFormatting sqref="T1819">
    <cfRule type="expression" dxfId="30" priority="2272">
      <formula>$L1819=0</formula>
    </cfRule>
  </conditionalFormatting>
  <conditionalFormatting sqref="U1819:W1819">
    <cfRule type="expression" dxfId="30" priority="9530">
      <formula>$L1819=0</formula>
    </cfRule>
  </conditionalFormatting>
  <conditionalFormatting sqref="V1819:W1819">
    <cfRule type="cellIs" dxfId="31" priority="45825" operator="lessThan">
      <formula>0</formula>
    </cfRule>
    <cfRule type="cellIs" dxfId="32" priority="31307" operator="lessThan">
      <formula>0</formula>
    </cfRule>
  </conditionalFormatting>
  <conditionalFormatting sqref="X1819">
    <cfRule type="expression" dxfId="30" priority="2271">
      <formula>$L1819=0</formula>
    </cfRule>
  </conditionalFormatting>
  <conditionalFormatting sqref="Y1819:AA1819">
    <cfRule type="expression" dxfId="30" priority="9529">
      <formula>$L1819=0</formula>
    </cfRule>
  </conditionalFormatting>
  <conditionalFormatting sqref="Z1819:AA1819">
    <cfRule type="cellIs" dxfId="31" priority="45824" operator="lessThan">
      <formula>0</formula>
    </cfRule>
    <cfRule type="cellIs" dxfId="32" priority="31306" operator="lessThan">
      <formula>0</formula>
    </cfRule>
  </conditionalFormatting>
  <conditionalFormatting sqref="AB1819">
    <cfRule type="expression" dxfId="30" priority="2270">
      <formula>$L1819=0</formula>
    </cfRule>
  </conditionalFormatting>
  <conditionalFormatting sqref="D1820">
    <cfRule type="expression" dxfId="30" priority="16787">
      <formula>$L1820=0</formula>
    </cfRule>
  </conditionalFormatting>
  <conditionalFormatting sqref="H1820">
    <cfRule type="expression" dxfId="30" priority="16786">
      <formula>$L1820=0</formula>
    </cfRule>
  </conditionalFormatting>
  <conditionalFormatting sqref="L1820">
    <cfRule type="expression" dxfId="30" priority="16785">
      <formula>$L1820=0</formula>
    </cfRule>
  </conditionalFormatting>
  <conditionalFormatting sqref="P1820">
    <cfRule type="expression" dxfId="30" priority="16784">
      <formula>$L1820=0</formula>
    </cfRule>
  </conditionalFormatting>
  <conditionalFormatting sqref="T1820">
    <cfRule type="expression" dxfId="30" priority="16783">
      <formula>$L1820=0</formula>
    </cfRule>
  </conditionalFormatting>
  <conditionalFormatting sqref="X1820">
    <cfRule type="expression" dxfId="30" priority="16782">
      <formula>$L1820=0</formula>
    </cfRule>
  </conditionalFormatting>
  <conditionalFormatting sqref="AB1820">
    <cfRule type="expression" dxfId="30" priority="16781">
      <formula>$L1820=0</formula>
    </cfRule>
  </conditionalFormatting>
  <conditionalFormatting sqref="A1821:C1821">
    <cfRule type="expression" dxfId="30" priority="9528">
      <formula>$L1821=0</formula>
    </cfRule>
  </conditionalFormatting>
  <conditionalFormatting sqref="B1821:C1821">
    <cfRule type="cellIs" dxfId="31" priority="45823" operator="lessThan">
      <formula>0</formula>
    </cfRule>
    <cfRule type="cellIs" dxfId="32" priority="31305" operator="lessThan">
      <formula>0</formula>
    </cfRule>
  </conditionalFormatting>
  <conditionalFormatting sqref="D1821">
    <cfRule type="expression" dxfId="30" priority="2269">
      <formula>$L1821=0</formula>
    </cfRule>
  </conditionalFormatting>
  <conditionalFormatting sqref="E1821:G1821">
    <cfRule type="expression" dxfId="30" priority="9527">
      <formula>$L1821=0</formula>
    </cfRule>
  </conditionalFormatting>
  <conditionalFormatting sqref="F1821:G1821">
    <cfRule type="cellIs" dxfId="31" priority="45822" operator="lessThan">
      <formula>0</formula>
    </cfRule>
    <cfRule type="cellIs" dxfId="32" priority="31304" operator="lessThan">
      <formula>0</formula>
    </cfRule>
  </conditionalFormatting>
  <conditionalFormatting sqref="H1821">
    <cfRule type="expression" dxfId="30" priority="2268">
      <formula>$L1821=0</formula>
    </cfRule>
  </conditionalFormatting>
  <conditionalFormatting sqref="I1821:K1821">
    <cfRule type="expression" dxfId="30" priority="9526">
      <formula>$L1821=0</formula>
    </cfRule>
  </conditionalFormatting>
  <conditionalFormatting sqref="J1821:K1821">
    <cfRule type="cellIs" dxfId="31" priority="45821" operator="lessThan">
      <formula>0</formula>
    </cfRule>
    <cfRule type="cellIs" dxfId="32" priority="31303" operator="lessThan">
      <formula>0</formula>
    </cfRule>
  </conditionalFormatting>
  <conditionalFormatting sqref="L1821">
    <cfRule type="expression" dxfId="30" priority="2267">
      <formula>$L1821=0</formula>
    </cfRule>
  </conditionalFormatting>
  <conditionalFormatting sqref="M1821:O1821">
    <cfRule type="expression" dxfId="30" priority="9525">
      <formula>$L1821=0</formula>
    </cfRule>
  </conditionalFormatting>
  <conditionalFormatting sqref="N1821:O1821">
    <cfRule type="cellIs" dxfId="31" priority="45820" operator="lessThan">
      <formula>0</formula>
    </cfRule>
    <cfRule type="cellIs" dxfId="32" priority="31302" operator="lessThan">
      <formula>0</formula>
    </cfRule>
  </conditionalFormatting>
  <conditionalFormatting sqref="P1821">
    <cfRule type="expression" dxfId="30" priority="2266">
      <formula>$L1821=0</formula>
    </cfRule>
  </conditionalFormatting>
  <conditionalFormatting sqref="Q1821:S1821">
    <cfRule type="expression" dxfId="30" priority="9524">
      <formula>$L1821=0</formula>
    </cfRule>
  </conditionalFormatting>
  <conditionalFormatting sqref="R1821:S1821">
    <cfRule type="cellIs" dxfId="31" priority="45819" operator="lessThan">
      <formula>0</formula>
    </cfRule>
    <cfRule type="cellIs" dxfId="32" priority="31301" operator="lessThan">
      <formula>0</formula>
    </cfRule>
  </conditionalFormatting>
  <conditionalFormatting sqref="T1821">
    <cfRule type="expression" dxfId="30" priority="2265">
      <formula>$L1821=0</formula>
    </cfRule>
  </conditionalFormatting>
  <conditionalFormatting sqref="U1821:W1821">
    <cfRule type="expression" dxfId="30" priority="9523">
      <formula>$L1821=0</formula>
    </cfRule>
  </conditionalFormatting>
  <conditionalFormatting sqref="V1821:W1821">
    <cfRule type="cellIs" dxfId="31" priority="45818" operator="lessThan">
      <formula>0</formula>
    </cfRule>
    <cfRule type="cellIs" dxfId="32" priority="31300" operator="lessThan">
      <formula>0</formula>
    </cfRule>
  </conditionalFormatting>
  <conditionalFormatting sqref="X1821">
    <cfRule type="expression" dxfId="30" priority="2264">
      <formula>$L1821=0</formula>
    </cfRule>
  </conditionalFormatting>
  <conditionalFormatting sqref="Y1821:AA1821">
    <cfRule type="expression" dxfId="30" priority="9522">
      <formula>$L1821=0</formula>
    </cfRule>
  </conditionalFormatting>
  <conditionalFormatting sqref="Z1821:AA1821">
    <cfRule type="cellIs" dxfId="31" priority="45817" operator="lessThan">
      <formula>0</formula>
    </cfRule>
    <cfRule type="cellIs" dxfId="32" priority="31299" operator="lessThan">
      <formula>0</formula>
    </cfRule>
  </conditionalFormatting>
  <conditionalFormatting sqref="AB1821">
    <cfRule type="expression" dxfId="30" priority="2263">
      <formula>$L1821=0</formula>
    </cfRule>
  </conditionalFormatting>
  <conditionalFormatting sqref="D1822">
    <cfRule type="expression" dxfId="30" priority="16780">
      <formula>$L1822=0</formula>
    </cfRule>
  </conditionalFormatting>
  <conditionalFormatting sqref="H1822">
    <cfRule type="expression" dxfId="30" priority="16779">
      <formula>$L1822=0</formula>
    </cfRule>
  </conditionalFormatting>
  <conditionalFormatting sqref="L1822">
    <cfRule type="expression" dxfId="30" priority="16778">
      <formula>$L1822=0</formula>
    </cfRule>
  </conditionalFormatting>
  <conditionalFormatting sqref="P1822">
    <cfRule type="expression" dxfId="30" priority="16777">
      <formula>$L1822=0</formula>
    </cfRule>
  </conditionalFormatting>
  <conditionalFormatting sqref="T1822">
    <cfRule type="expression" dxfId="30" priority="16776">
      <formula>$L1822=0</formula>
    </cfRule>
  </conditionalFormatting>
  <conditionalFormatting sqref="X1822">
    <cfRule type="expression" dxfId="30" priority="16775">
      <formula>$L1822=0</formula>
    </cfRule>
  </conditionalFormatting>
  <conditionalFormatting sqref="AB1822">
    <cfRule type="expression" dxfId="30" priority="16774">
      <formula>$L1822=0</formula>
    </cfRule>
  </conditionalFormatting>
  <conditionalFormatting sqref="A1823:C1823">
    <cfRule type="expression" dxfId="30" priority="9521">
      <formula>$L1823=0</formula>
    </cfRule>
  </conditionalFormatting>
  <conditionalFormatting sqref="B1823:C1823">
    <cfRule type="cellIs" dxfId="31" priority="45816" operator="lessThan">
      <formula>0</formula>
    </cfRule>
    <cfRule type="cellIs" dxfId="32" priority="31298" operator="lessThan">
      <formula>0</formula>
    </cfRule>
  </conditionalFormatting>
  <conditionalFormatting sqref="D1823">
    <cfRule type="expression" dxfId="30" priority="2262">
      <formula>$L1823=0</formula>
    </cfRule>
  </conditionalFormatting>
  <conditionalFormatting sqref="E1823:G1823">
    <cfRule type="expression" dxfId="30" priority="9520">
      <formula>$L1823=0</formula>
    </cfRule>
  </conditionalFormatting>
  <conditionalFormatting sqref="F1823:G1823">
    <cfRule type="cellIs" dxfId="31" priority="45815" operator="lessThan">
      <formula>0</formula>
    </cfRule>
    <cfRule type="cellIs" dxfId="32" priority="31297" operator="lessThan">
      <formula>0</formula>
    </cfRule>
  </conditionalFormatting>
  <conditionalFormatting sqref="H1823">
    <cfRule type="expression" dxfId="30" priority="2261">
      <formula>$L1823=0</formula>
    </cfRule>
  </conditionalFormatting>
  <conditionalFormatting sqref="I1823:K1823">
    <cfRule type="expression" dxfId="30" priority="9519">
      <formula>$L1823=0</formula>
    </cfRule>
  </conditionalFormatting>
  <conditionalFormatting sqref="J1823:K1823">
    <cfRule type="cellIs" dxfId="31" priority="45814" operator="lessThan">
      <formula>0</formula>
    </cfRule>
    <cfRule type="cellIs" dxfId="32" priority="31296" operator="lessThan">
      <formula>0</formula>
    </cfRule>
  </conditionalFormatting>
  <conditionalFormatting sqref="L1823">
    <cfRule type="expression" dxfId="30" priority="2260">
      <formula>$L1823=0</formula>
    </cfRule>
  </conditionalFormatting>
  <conditionalFormatting sqref="M1823:O1823">
    <cfRule type="expression" dxfId="30" priority="9518">
      <formula>$L1823=0</formula>
    </cfRule>
  </conditionalFormatting>
  <conditionalFormatting sqref="N1823:O1823">
    <cfRule type="cellIs" dxfId="31" priority="45813" operator="lessThan">
      <formula>0</formula>
    </cfRule>
    <cfRule type="cellIs" dxfId="32" priority="31295" operator="lessThan">
      <formula>0</formula>
    </cfRule>
  </conditionalFormatting>
  <conditionalFormatting sqref="P1823">
    <cfRule type="expression" dxfId="30" priority="2259">
      <formula>$L1823=0</formula>
    </cfRule>
  </conditionalFormatting>
  <conditionalFormatting sqref="Q1823:S1823">
    <cfRule type="expression" dxfId="30" priority="9517">
      <formula>$L1823=0</formula>
    </cfRule>
  </conditionalFormatting>
  <conditionalFormatting sqref="R1823:S1823">
    <cfRule type="cellIs" dxfId="31" priority="45812" operator="lessThan">
      <formula>0</formula>
    </cfRule>
    <cfRule type="cellIs" dxfId="32" priority="31294" operator="lessThan">
      <formula>0</formula>
    </cfRule>
  </conditionalFormatting>
  <conditionalFormatting sqref="T1823">
    <cfRule type="expression" dxfId="30" priority="2258">
      <formula>$L1823=0</formula>
    </cfRule>
  </conditionalFormatting>
  <conditionalFormatting sqref="U1823:W1823">
    <cfRule type="expression" dxfId="30" priority="9516">
      <formula>$L1823=0</formula>
    </cfRule>
  </conditionalFormatting>
  <conditionalFormatting sqref="V1823:W1823">
    <cfRule type="cellIs" dxfId="31" priority="45811" operator="lessThan">
      <formula>0</formula>
    </cfRule>
    <cfRule type="cellIs" dxfId="32" priority="31293" operator="lessThan">
      <formula>0</formula>
    </cfRule>
  </conditionalFormatting>
  <conditionalFormatting sqref="X1823">
    <cfRule type="expression" dxfId="30" priority="2257">
      <formula>$L1823=0</formula>
    </cfRule>
  </conditionalFormatting>
  <conditionalFormatting sqref="Y1823:AA1823">
    <cfRule type="expression" dxfId="30" priority="9515">
      <formula>$L1823=0</formula>
    </cfRule>
  </conditionalFormatting>
  <conditionalFormatting sqref="Z1823:AA1823">
    <cfRule type="cellIs" dxfId="31" priority="45810" operator="lessThan">
      <formula>0</formula>
    </cfRule>
    <cfRule type="cellIs" dxfId="32" priority="31292" operator="lessThan">
      <formula>0</formula>
    </cfRule>
  </conditionalFormatting>
  <conditionalFormatting sqref="AB1823">
    <cfRule type="expression" dxfId="30" priority="2256">
      <formula>$L1823=0</formula>
    </cfRule>
  </conditionalFormatting>
  <conditionalFormatting sqref="D1824">
    <cfRule type="expression" dxfId="30" priority="16773">
      <formula>$L1824=0</formula>
    </cfRule>
  </conditionalFormatting>
  <conditionalFormatting sqref="H1824">
    <cfRule type="expression" dxfId="30" priority="16772">
      <formula>$L1824=0</formula>
    </cfRule>
  </conditionalFormatting>
  <conditionalFormatting sqref="L1824">
    <cfRule type="expression" dxfId="30" priority="16771">
      <formula>$L1824=0</formula>
    </cfRule>
  </conditionalFormatting>
  <conditionalFormatting sqref="P1824">
    <cfRule type="expression" dxfId="30" priority="16770">
      <formula>$L1824=0</formula>
    </cfRule>
  </conditionalFormatting>
  <conditionalFormatting sqref="T1824">
    <cfRule type="expression" dxfId="30" priority="16769">
      <formula>$L1824=0</formula>
    </cfRule>
  </conditionalFormatting>
  <conditionalFormatting sqref="X1824">
    <cfRule type="expression" dxfId="30" priority="16768">
      <formula>$L1824=0</formula>
    </cfRule>
  </conditionalFormatting>
  <conditionalFormatting sqref="AB1824">
    <cfRule type="expression" dxfId="30" priority="16767">
      <formula>$L1824=0</formula>
    </cfRule>
  </conditionalFormatting>
  <conditionalFormatting sqref="A1825:C1825">
    <cfRule type="expression" dxfId="30" priority="9514">
      <formula>$L1825=0</formula>
    </cfRule>
  </conditionalFormatting>
  <conditionalFormatting sqref="B1825:C1825">
    <cfRule type="cellIs" dxfId="31" priority="45809" operator="lessThan">
      <formula>0</formula>
    </cfRule>
    <cfRule type="cellIs" dxfId="32" priority="31291" operator="lessThan">
      <formula>0</formula>
    </cfRule>
  </conditionalFormatting>
  <conditionalFormatting sqref="D1825">
    <cfRule type="expression" dxfId="30" priority="2255">
      <formula>$L1825=0</formula>
    </cfRule>
  </conditionalFormatting>
  <conditionalFormatting sqref="E1825:G1825">
    <cfRule type="expression" dxfId="30" priority="9513">
      <formula>$L1825=0</formula>
    </cfRule>
  </conditionalFormatting>
  <conditionalFormatting sqref="F1825:G1825">
    <cfRule type="cellIs" dxfId="31" priority="45808" operator="lessThan">
      <formula>0</formula>
    </cfRule>
    <cfRule type="cellIs" dxfId="32" priority="31290" operator="lessThan">
      <formula>0</formula>
    </cfRule>
  </conditionalFormatting>
  <conditionalFormatting sqref="H1825">
    <cfRule type="expression" dxfId="30" priority="2254">
      <formula>$L1825=0</formula>
    </cfRule>
  </conditionalFormatting>
  <conditionalFormatting sqref="I1825:K1825">
    <cfRule type="expression" dxfId="30" priority="9512">
      <formula>$L1825=0</formula>
    </cfRule>
  </conditionalFormatting>
  <conditionalFormatting sqref="J1825:K1825">
    <cfRule type="cellIs" dxfId="31" priority="45807" operator="lessThan">
      <formula>0</formula>
    </cfRule>
    <cfRule type="cellIs" dxfId="32" priority="31289" operator="lessThan">
      <formula>0</formula>
    </cfRule>
  </conditionalFormatting>
  <conditionalFormatting sqref="L1825">
    <cfRule type="expression" dxfId="30" priority="2253">
      <formula>$L1825=0</formula>
    </cfRule>
  </conditionalFormatting>
  <conditionalFormatting sqref="M1825:O1825">
    <cfRule type="expression" dxfId="30" priority="9511">
      <formula>$L1825=0</formula>
    </cfRule>
  </conditionalFormatting>
  <conditionalFormatting sqref="N1825:O1825">
    <cfRule type="cellIs" dxfId="31" priority="45806" operator="lessThan">
      <formula>0</formula>
    </cfRule>
    <cfRule type="cellIs" dxfId="32" priority="31288" operator="lessThan">
      <formula>0</formula>
    </cfRule>
  </conditionalFormatting>
  <conditionalFormatting sqref="P1825">
    <cfRule type="expression" dxfId="30" priority="2252">
      <formula>$L1825=0</formula>
    </cfRule>
  </conditionalFormatting>
  <conditionalFormatting sqref="Q1825:S1825">
    <cfRule type="expression" dxfId="30" priority="9510">
      <formula>$L1825=0</formula>
    </cfRule>
  </conditionalFormatting>
  <conditionalFormatting sqref="R1825:S1825">
    <cfRule type="cellIs" dxfId="31" priority="45805" operator="lessThan">
      <formula>0</formula>
    </cfRule>
    <cfRule type="cellIs" dxfId="32" priority="31287" operator="lessThan">
      <formula>0</formula>
    </cfRule>
  </conditionalFormatting>
  <conditionalFormatting sqref="T1825">
    <cfRule type="expression" dxfId="30" priority="2251">
      <formula>$L1825=0</formula>
    </cfRule>
  </conditionalFormatting>
  <conditionalFormatting sqref="U1825:W1825">
    <cfRule type="expression" dxfId="30" priority="9509">
      <formula>$L1825=0</formula>
    </cfRule>
  </conditionalFormatting>
  <conditionalFormatting sqref="V1825:W1825">
    <cfRule type="cellIs" dxfId="31" priority="45804" operator="lessThan">
      <formula>0</formula>
    </cfRule>
    <cfRule type="cellIs" dxfId="32" priority="31286" operator="lessThan">
      <formula>0</formula>
    </cfRule>
  </conditionalFormatting>
  <conditionalFormatting sqref="X1825">
    <cfRule type="expression" dxfId="30" priority="2250">
      <formula>$L1825=0</formula>
    </cfRule>
  </conditionalFormatting>
  <conditionalFormatting sqref="Y1825:AA1825">
    <cfRule type="expression" dxfId="30" priority="9508">
      <formula>$L1825=0</formula>
    </cfRule>
  </conditionalFormatting>
  <conditionalFormatting sqref="Z1825:AA1825">
    <cfRule type="cellIs" dxfId="31" priority="45803" operator="lessThan">
      <formula>0</formula>
    </cfRule>
    <cfRule type="cellIs" dxfId="32" priority="31285" operator="lessThan">
      <formula>0</formula>
    </cfRule>
  </conditionalFormatting>
  <conditionalFormatting sqref="AB1825">
    <cfRule type="expression" dxfId="30" priority="2249">
      <formula>$L1825=0</formula>
    </cfRule>
  </conditionalFormatting>
  <conditionalFormatting sqref="D1826">
    <cfRule type="expression" dxfId="30" priority="16766">
      <formula>$L1826=0</formula>
    </cfRule>
  </conditionalFormatting>
  <conditionalFormatting sqref="H1826">
    <cfRule type="expression" dxfId="30" priority="16765">
      <formula>$L1826=0</formula>
    </cfRule>
  </conditionalFormatting>
  <conditionalFormatting sqref="L1826">
    <cfRule type="expression" dxfId="30" priority="16764">
      <formula>$L1826=0</formula>
    </cfRule>
  </conditionalFormatting>
  <conditionalFormatting sqref="P1826">
    <cfRule type="expression" dxfId="30" priority="16763">
      <formula>$L1826=0</formula>
    </cfRule>
  </conditionalFormatting>
  <conditionalFormatting sqref="T1826">
    <cfRule type="expression" dxfId="30" priority="16762">
      <formula>$L1826=0</formula>
    </cfRule>
  </conditionalFormatting>
  <conditionalFormatting sqref="X1826">
    <cfRule type="expression" dxfId="30" priority="16761">
      <formula>$L1826=0</formula>
    </cfRule>
  </conditionalFormatting>
  <conditionalFormatting sqref="AB1826">
    <cfRule type="expression" dxfId="30" priority="16760">
      <formula>$L1826=0</formula>
    </cfRule>
  </conditionalFormatting>
  <conditionalFormatting sqref="A1827:C1827">
    <cfRule type="expression" dxfId="30" priority="9507">
      <formula>$L1827=0</formula>
    </cfRule>
  </conditionalFormatting>
  <conditionalFormatting sqref="B1827:C1827">
    <cfRule type="cellIs" dxfId="31" priority="45802" operator="lessThan">
      <formula>0</formula>
    </cfRule>
    <cfRule type="cellIs" dxfId="32" priority="31284" operator="lessThan">
      <formula>0</formula>
    </cfRule>
  </conditionalFormatting>
  <conditionalFormatting sqref="D1827">
    <cfRule type="expression" dxfId="30" priority="2248">
      <formula>$L1827=0</formula>
    </cfRule>
  </conditionalFormatting>
  <conditionalFormatting sqref="E1827:G1827">
    <cfRule type="expression" dxfId="30" priority="9506">
      <formula>$L1827=0</formula>
    </cfRule>
  </conditionalFormatting>
  <conditionalFormatting sqref="F1827:G1827">
    <cfRule type="cellIs" dxfId="31" priority="45801" operator="lessThan">
      <formula>0</formula>
    </cfRule>
    <cfRule type="cellIs" dxfId="32" priority="31283" operator="lessThan">
      <formula>0</formula>
    </cfRule>
  </conditionalFormatting>
  <conditionalFormatting sqref="H1827">
    <cfRule type="expression" dxfId="30" priority="2247">
      <formula>$L1827=0</formula>
    </cfRule>
  </conditionalFormatting>
  <conditionalFormatting sqref="I1827:K1827">
    <cfRule type="expression" dxfId="30" priority="9505">
      <formula>$L1827=0</formula>
    </cfRule>
  </conditionalFormatting>
  <conditionalFormatting sqref="J1827:K1827">
    <cfRule type="cellIs" dxfId="31" priority="45800" operator="lessThan">
      <formula>0</formula>
    </cfRule>
    <cfRule type="cellIs" dxfId="32" priority="31282" operator="lessThan">
      <formula>0</formula>
    </cfRule>
  </conditionalFormatting>
  <conditionalFormatting sqref="L1827">
    <cfRule type="expression" dxfId="30" priority="2246">
      <formula>$L1827=0</formula>
    </cfRule>
  </conditionalFormatting>
  <conditionalFormatting sqref="M1827:O1827">
    <cfRule type="expression" dxfId="30" priority="9504">
      <formula>$L1827=0</formula>
    </cfRule>
  </conditionalFormatting>
  <conditionalFormatting sqref="N1827:O1827">
    <cfRule type="cellIs" dxfId="31" priority="45799" operator="lessThan">
      <formula>0</formula>
    </cfRule>
    <cfRule type="cellIs" dxfId="32" priority="31281" operator="lessThan">
      <formula>0</formula>
    </cfRule>
  </conditionalFormatting>
  <conditionalFormatting sqref="P1827">
    <cfRule type="expression" dxfId="30" priority="2245">
      <formula>$L1827=0</formula>
    </cfRule>
  </conditionalFormatting>
  <conditionalFormatting sqref="Q1827:S1827">
    <cfRule type="expression" dxfId="30" priority="9503">
      <formula>$L1827=0</formula>
    </cfRule>
  </conditionalFormatting>
  <conditionalFormatting sqref="R1827:S1827">
    <cfRule type="cellIs" dxfId="31" priority="45798" operator="lessThan">
      <formula>0</formula>
    </cfRule>
    <cfRule type="cellIs" dxfId="32" priority="31280" operator="lessThan">
      <formula>0</formula>
    </cfRule>
  </conditionalFormatting>
  <conditionalFormatting sqref="T1827">
    <cfRule type="expression" dxfId="30" priority="2244">
      <formula>$L1827=0</formula>
    </cfRule>
  </conditionalFormatting>
  <conditionalFormatting sqref="U1827:W1827">
    <cfRule type="expression" dxfId="30" priority="9502">
      <formula>$L1827=0</formula>
    </cfRule>
  </conditionalFormatting>
  <conditionalFormatting sqref="V1827:W1827">
    <cfRule type="cellIs" dxfId="31" priority="45797" operator="lessThan">
      <formula>0</formula>
    </cfRule>
    <cfRule type="cellIs" dxfId="32" priority="31279" operator="lessThan">
      <formula>0</formula>
    </cfRule>
  </conditionalFormatting>
  <conditionalFormatting sqref="X1827">
    <cfRule type="expression" dxfId="30" priority="2243">
      <formula>$L1827=0</formula>
    </cfRule>
  </conditionalFormatting>
  <conditionalFormatting sqref="Y1827:AA1827">
    <cfRule type="expression" dxfId="30" priority="9501">
      <formula>$L1827=0</formula>
    </cfRule>
  </conditionalFormatting>
  <conditionalFormatting sqref="Z1827:AA1827">
    <cfRule type="cellIs" dxfId="31" priority="45796" operator="lessThan">
      <formula>0</formula>
    </cfRule>
    <cfRule type="cellIs" dxfId="32" priority="31278" operator="lessThan">
      <formula>0</formula>
    </cfRule>
  </conditionalFormatting>
  <conditionalFormatting sqref="AB1827">
    <cfRule type="expression" dxfId="30" priority="2242">
      <formula>$L1827=0</formula>
    </cfRule>
  </conditionalFormatting>
  <conditionalFormatting sqref="D1828">
    <cfRule type="expression" dxfId="30" priority="16759">
      <formula>$L1828=0</formula>
    </cfRule>
  </conditionalFormatting>
  <conditionalFormatting sqref="H1828">
    <cfRule type="expression" dxfId="30" priority="16758">
      <formula>$L1828=0</formula>
    </cfRule>
  </conditionalFormatting>
  <conditionalFormatting sqref="L1828">
    <cfRule type="expression" dxfId="30" priority="16757">
      <formula>$L1828=0</formula>
    </cfRule>
  </conditionalFormatting>
  <conditionalFormatting sqref="P1828">
    <cfRule type="expression" dxfId="30" priority="16756">
      <formula>$L1828=0</formula>
    </cfRule>
  </conditionalFormatting>
  <conditionalFormatting sqref="T1828">
    <cfRule type="expression" dxfId="30" priority="16755">
      <formula>$L1828=0</formula>
    </cfRule>
  </conditionalFormatting>
  <conditionalFormatting sqref="X1828">
    <cfRule type="expression" dxfId="30" priority="16754">
      <formula>$L1828=0</formula>
    </cfRule>
  </conditionalFormatting>
  <conditionalFormatting sqref="AB1828">
    <cfRule type="expression" dxfId="30" priority="16753">
      <formula>$L1828=0</formula>
    </cfRule>
  </conditionalFormatting>
  <conditionalFormatting sqref="A1829:C1829">
    <cfRule type="expression" dxfId="30" priority="9500">
      <formula>$L1829=0</formula>
    </cfRule>
  </conditionalFormatting>
  <conditionalFormatting sqref="B1829:C1829">
    <cfRule type="cellIs" dxfId="31" priority="45795" operator="lessThan">
      <formula>0</formula>
    </cfRule>
    <cfRule type="cellIs" dxfId="32" priority="31277" operator="lessThan">
      <formula>0</formula>
    </cfRule>
  </conditionalFormatting>
  <conditionalFormatting sqref="D1829">
    <cfRule type="expression" dxfId="30" priority="2241">
      <formula>$L1829=0</formula>
    </cfRule>
  </conditionalFormatting>
  <conditionalFormatting sqref="E1829:G1829">
    <cfRule type="expression" dxfId="30" priority="9499">
      <formula>$L1829=0</formula>
    </cfRule>
  </conditionalFormatting>
  <conditionalFormatting sqref="F1829:G1829">
    <cfRule type="cellIs" dxfId="31" priority="45794" operator="lessThan">
      <formula>0</formula>
    </cfRule>
    <cfRule type="cellIs" dxfId="32" priority="31276" operator="lessThan">
      <formula>0</formula>
    </cfRule>
  </conditionalFormatting>
  <conditionalFormatting sqref="H1829">
    <cfRule type="expression" dxfId="30" priority="2240">
      <formula>$L1829=0</formula>
    </cfRule>
  </conditionalFormatting>
  <conditionalFormatting sqref="I1829:K1829">
    <cfRule type="expression" dxfId="30" priority="9498">
      <formula>$L1829=0</formula>
    </cfRule>
  </conditionalFormatting>
  <conditionalFormatting sqref="J1829:K1829">
    <cfRule type="cellIs" dxfId="31" priority="45793" operator="lessThan">
      <formula>0</formula>
    </cfRule>
    <cfRule type="cellIs" dxfId="32" priority="31275" operator="lessThan">
      <formula>0</formula>
    </cfRule>
  </conditionalFormatting>
  <conditionalFormatting sqref="L1829">
    <cfRule type="expression" dxfId="30" priority="2239">
      <formula>$L1829=0</formula>
    </cfRule>
  </conditionalFormatting>
  <conditionalFormatting sqref="M1829:O1829">
    <cfRule type="expression" dxfId="30" priority="9497">
      <formula>$L1829=0</formula>
    </cfRule>
  </conditionalFormatting>
  <conditionalFormatting sqref="N1829:O1829">
    <cfRule type="cellIs" dxfId="31" priority="45792" operator="lessThan">
      <formula>0</formula>
    </cfRule>
    <cfRule type="cellIs" dxfId="32" priority="31274" operator="lessThan">
      <formula>0</formula>
    </cfRule>
  </conditionalFormatting>
  <conditionalFormatting sqref="P1829">
    <cfRule type="expression" dxfId="30" priority="2238">
      <formula>$L1829=0</formula>
    </cfRule>
  </conditionalFormatting>
  <conditionalFormatting sqref="Q1829:S1829">
    <cfRule type="expression" dxfId="30" priority="9496">
      <formula>$L1829=0</formula>
    </cfRule>
  </conditionalFormatting>
  <conditionalFormatting sqref="R1829:S1829">
    <cfRule type="cellIs" dxfId="31" priority="45791" operator="lessThan">
      <formula>0</formula>
    </cfRule>
    <cfRule type="cellIs" dxfId="32" priority="31273" operator="lessThan">
      <formula>0</formula>
    </cfRule>
  </conditionalFormatting>
  <conditionalFormatting sqref="T1829">
    <cfRule type="expression" dxfId="30" priority="2237">
      <formula>$L1829=0</formula>
    </cfRule>
  </conditionalFormatting>
  <conditionalFormatting sqref="U1829:W1829">
    <cfRule type="expression" dxfId="30" priority="9495">
      <formula>$L1829=0</formula>
    </cfRule>
  </conditionalFormatting>
  <conditionalFormatting sqref="V1829:W1829">
    <cfRule type="cellIs" dxfId="31" priority="45790" operator="lessThan">
      <formula>0</formula>
    </cfRule>
    <cfRule type="cellIs" dxfId="32" priority="31272" operator="lessThan">
      <formula>0</formula>
    </cfRule>
  </conditionalFormatting>
  <conditionalFormatting sqref="X1829">
    <cfRule type="expression" dxfId="30" priority="2236">
      <formula>$L1829=0</formula>
    </cfRule>
  </conditionalFormatting>
  <conditionalFormatting sqref="Y1829:AA1829">
    <cfRule type="expression" dxfId="30" priority="9494">
      <formula>$L1829=0</formula>
    </cfRule>
  </conditionalFormatting>
  <conditionalFormatting sqref="Z1829:AA1829">
    <cfRule type="cellIs" dxfId="31" priority="45789" operator="lessThan">
      <formula>0</formula>
    </cfRule>
    <cfRule type="cellIs" dxfId="32" priority="31271" operator="lessThan">
      <formula>0</formula>
    </cfRule>
  </conditionalFormatting>
  <conditionalFormatting sqref="AB1829">
    <cfRule type="expression" dxfId="30" priority="2235">
      <formula>$L1829=0</formula>
    </cfRule>
  </conditionalFormatting>
  <conditionalFormatting sqref="D1830">
    <cfRule type="expression" dxfId="30" priority="16752">
      <formula>$L1830=0</formula>
    </cfRule>
  </conditionalFormatting>
  <conditionalFormatting sqref="H1830">
    <cfRule type="expression" dxfId="30" priority="16751">
      <formula>$L1830=0</formula>
    </cfRule>
  </conditionalFormatting>
  <conditionalFormatting sqref="L1830">
    <cfRule type="expression" dxfId="30" priority="16750">
      <formula>$L1830=0</formula>
    </cfRule>
  </conditionalFormatting>
  <conditionalFormatting sqref="P1830">
    <cfRule type="expression" dxfId="30" priority="16749">
      <formula>$L1830=0</formula>
    </cfRule>
  </conditionalFormatting>
  <conditionalFormatting sqref="T1830">
    <cfRule type="expression" dxfId="30" priority="16748">
      <formula>$L1830=0</formula>
    </cfRule>
  </conditionalFormatting>
  <conditionalFormatting sqref="X1830">
    <cfRule type="expression" dxfId="30" priority="16747">
      <formula>$L1830=0</formula>
    </cfRule>
  </conditionalFormatting>
  <conditionalFormatting sqref="AB1830">
    <cfRule type="expression" dxfId="30" priority="16746">
      <formula>$L1830=0</formula>
    </cfRule>
  </conditionalFormatting>
  <conditionalFormatting sqref="A1831:C1831">
    <cfRule type="expression" dxfId="30" priority="9493">
      <formula>$L1831=0</formula>
    </cfRule>
  </conditionalFormatting>
  <conditionalFormatting sqref="B1831:C1831">
    <cfRule type="cellIs" dxfId="31" priority="45788" operator="lessThan">
      <formula>0</formula>
    </cfRule>
    <cfRule type="cellIs" dxfId="32" priority="31270" operator="lessThan">
      <formula>0</formula>
    </cfRule>
  </conditionalFormatting>
  <conditionalFormatting sqref="D1831">
    <cfRule type="expression" dxfId="30" priority="2234">
      <formula>$L1831=0</formula>
    </cfRule>
  </conditionalFormatting>
  <conditionalFormatting sqref="E1831:G1831">
    <cfRule type="expression" dxfId="30" priority="9492">
      <formula>$L1831=0</formula>
    </cfRule>
  </conditionalFormatting>
  <conditionalFormatting sqref="F1831:G1831">
    <cfRule type="cellIs" dxfId="31" priority="45787" operator="lessThan">
      <formula>0</formula>
    </cfRule>
    <cfRule type="cellIs" dxfId="32" priority="31269" operator="lessThan">
      <formula>0</formula>
    </cfRule>
  </conditionalFormatting>
  <conditionalFormatting sqref="H1831">
    <cfRule type="expression" dxfId="30" priority="2233">
      <formula>$L1831=0</formula>
    </cfRule>
  </conditionalFormatting>
  <conditionalFormatting sqref="I1831:K1831">
    <cfRule type="expression" dxfId="30" priority="9491">
      <formula>$L1831=0</formula>
    </cfRule>
  </conditionalFormatting>
  <conditionalFormatting sqref="J1831:K1831">
    <cfRule type="cellIs" dxfId="31" priority="45786" operator="lessThan">
      <formula>0</formula>
    </cfRule>
    <cfRule type="cellIs" dxfId="32" priority="31268" operator="lessThan">
      <formula>0</formula>
    </cfRule>
  </conditionalFormatting>
  <conditionalFormatting sqref="L1831">
    <cfRule type="expression" dxfId="30" priority="2232">
      <formula>$L1831=0</formula>
    </cfRule>
  </conditionalFormatting>
  <conditionalFormatting sqref="M1831:O1831">
    <cfRule type="expression" dxfId="30" priority="9490">
      <formula>$L1831=0</formula>
    </cfRule>
  </conditionalFormatting>
  <conditionalFormatting sqref="N1831:O1831">
    <cfRule type="cellIs" dxfId="31" priority="45785" operator="lessThan">
      <formula>0</formula>
    </cfRule>
    <cfRule type="cellIs" dxfId="32" priority="31267" operator="lessThan">
      <formula>0</formula>
    </cfRule>
  </conditionalFormatting>
  <conditionalFormatting sqref="P1831">
    <cfRule type="expression" dxfId="30" priority="2231">
      <formula>$L1831=0</formula>
    </cfRule>
  </conditionalFormatting>
  <conditionalFormatting sqref="Q1831:S1831">
    <cfRule type="expression" dxfId="30" priority="9489">
      <formula>$L1831=0</formula>
    </cfRule>
  </conditionalFormatting>
  <conditionalFormatting sqref="R1831:S1831">
    <cfRule type="cellIs" dxfId="31" priority="45784" operator="lessThan">
      <formula>0</formula>
    </cfRule>
    <cfRule type="cellIs" dxfId="32" priority="31266" operator="lessThan">
      <formula>0</formula>
    </cfRule>
  </conditionalFormatting>
  <conditionalFormatting sqref="T1831">
    <cfRule type="expression" dxfId="30" priority="2230">
      <formula>$L1831=0</formula>
    </cfRule>
  </conditionalFormatting>
  <conditionalFormatting sqref="U1831:W1831">
    <cfRule type="expression" dxfId="30" priority="9488">
      <formula>$L1831=0</formula>
    </cfRule>
  </conditionalFormatting>
  <conditionalFormatting sqref="V1831:W1831">
    <cfRule type="cellIs" dxfId="31" priority="45783" operator="lessThan">
      <formula>0</formula>
    </cfRule>
    <cfRule type="cellIs" dxfId="32" priority="31265" operator="lessThan">
      <formula>0</formula>
    </cfRule>
  </conditionalFormatting>
  <conditionalFormatting sqref="X1831">
    <cfRule type="expression" dxfId="30" priority="2229">
      <formula>$L1831=0</formula>
    </cfRule>
  </conditionalFormatting>
  <conditionalFormatting sqref="Y1831:AA1831">
    <cfRule type="expression" dxfId="30" priority="9487">
      <formula>$L1831=0</formula>
    </cfRule>
  </conditionalFormatting>
  <conditionalFormatting sqref="Z1831:AA1831">
    <cfRule type="cellIs" dxfId="31" priority="45782" operator="lessThan">
      <formula>0</formula>
    </cfRule>
    <cfRule type="cellIs" dxfId="32" priority="31264" operator="lessThan">
      <formula>0</formula>
    </cfRule>
  </conditionalFormatting>
  <conditionalFormatting sqref="AB1831">
    <cfRule type="expression" dxfId="30" priority="2228">
      <formula>$L1831=0</formula>
    </cfRule>
  </conditionalFormatting>
  <conditionalFormatting sqref="D1832">
    <cfRule type="expression" dxfId="30" priority="16745">
      <formula>$L1832=0</formula>
    </cfRule>
  </conditionalFormatting>
  <conditionalFormatting sqref="H1832">
    <cfRule type="expression" dxfId="30" priority="16744">
      <formula>$L1832=0</formula>
    </cfRule>
  </conditionalFormatting>
  <conditionalFormatting sqref="L1832">
    <cfRule type="expression" dxfId="30" priority="16743">
      <formula>$L1832=0</formula>
    </cfRule>
  </conditionalFormatting>
  <conditionalFormatting sqref="P1832">
    <cfRule type="expression" dxfId="30" priority="16742">
      <formula>$L1832=0</formula>
    </cfRule>
  </conditionalFormatting>
  <conditionalFormatting sqref="T1832">
    <cfRule type="expression" dxfId="30" priority="16741">
      <formula>$L1832=0</formula>
    </cfRule>
  </conditionalFormatting>
  <conditionalFormatting sqref="X1832">
    <cfRule type="expression" dxfId="30" priority="16740">
      <formula>$L1832=0</formula>
    </cfRule>
  </conditionalFormatting>
  <conditionalFormatting sqref="AB1832">
    <cfRule type="expression" dxfId="30" priority="16739">
      <formula>$L1832=0</formula>
    </cfRule>
  </conditionalFormatting>
  <conditionalFormatting sqref="A1833:C1833">
    <cfRule type="expression" dxfId="30" priority="9486">
      <formula>$L1833=0</formula>
    </cfRule>
  </conditionalFormatting>
  <conditionalFormatting sqref="B1833:C1833">
    <cfRule type="cellIs" dxfId="31" priority="45781" operator="lessThan">
      <formula>0</formula>
    </cfRule>
    <cfRule type="cellIs" dxfId="32" priority="31263" operator="lessThan">
      <formula>0</formula>
    </cfRule>
  </conditionalFormatting>
  <conditionalFormatting sqref="D1833">
    <cfRule type="expression" dxfId="30" priority="2227">
      <formula>$L1833=0</formula>
    </cfRule>
  </conditionalFormatting>
  <conditionalFormatting sqref="E1833:G1833">
    <cfRule type="expression" dxfId="30" priority="9485">
      <formula>$L1833=0</formula>
    </cfRule>
  </conditionalFormatting>
  <conditionalFormatting sqref="F1833:G1833">
    <cfRule type="cellIs" dxfId="31" priority="45780" operator="lessThan">
      <formula>0</formula>
    </cfRule>
    <cfRule type="cellIs" dxfId="32" priority="31262" operator="lessThan">
      <formula>0</formula>
    </cfRule>
  </conditionalFormatting>
  <conditionalFormatting sqref="H1833">
    <cfRule type="expression" dxfId="30" priority="2226">
      <formula>$L1833=0</formula>
    </cfRule>
  </conditionalFormatting>
  <conditionalFormatting sqref="I1833:K1833">
    <cfRule type="expression" dxfId="30" priority="9484">
      <formula>$L1833=0</formula>
    </cfRule>
  </conditionalFormatting>
  <conditionalFormatting sqref="J1833:K1833">
    <cfRule type="cellIs" dxfId="31" priority="45779" operator="lessThan">
      <formula>0</formula>
    </cfRule>
    <cfRule type="cellIs" dxfId="32" priority="31261" operator="lessThan">
      <formula>0</formula>
    </cfRule>
  </conditionalFormatting>
  <conditionalFormatting sqref="L1833">
    <cfRule type="expression" dxfId="30" priority="2225">
      <formula>$L1833=0</formula>
    </cfRule>
  </conditionalFormatting>
  <conditionalFormatting sqref="M1833:O1833">
    <cfRule type="expression" dxfId="30" priority="9483">
      <formula>$L1833=0</formula>
    </cfRule>
  </conditionalFormatting>
  <conditionalFormatting sqref="N1833:O1833">
    <cfRule type="cellIs" dxfId="31" priority="45778" operator="lessThan">
      <formula>0</formula>
    </cfRule>
    <cfRule type="cellIs" dxfId="32" priority="31260" operator="lessThan">
      <formula>0</formula>
    </cfRule>
  </conditionalFormatting>
  <conditionalFormatting sqref="P1833">
    <cfRule type="expression" dxfId="30" priority="2224">
      <formula>$L1833=0</formula>
    </cfRule>
  </conditionalFormatting>
  <conditionalFormatting sqref="Q1833:S1833">
    <cfRule type="expression" dxfId="30" priority="9482">
      <formula>$L1833=0</formula>
    </cfRule>
  </conditionalFormatting>
  <conditionalFormatting sqref="R1833:S1833">
    <cfRule type="cellIs" dxfId="31" priority="45777" operator="lessThan">
      <formula>0</formula>
    </cfRule>
    <cfRule type="cellIs" dxfId="32" priority="31259" operator="lessThan">
      <formula>0</formula>
    </cfRule>
  </conditionalFormatting>
  <conditionalFormatting sqref="T1833">
    <cfRule type="expression" dxfId="30" priority="2223">
      <formula>$L1833=0</formula>
    </cfRule>
  </conditionalFormatting>
  <conditionalFormatting sqref="U1833:W1833">
    <cfRule type="expression" dxfId="30" priority="9481">
      <formula>$L1833=0</formula>
    </cfRule>
  </conditionalFormatting>
  <conditionalFormatting sqref="V1833:W1833">
    <cfRule type="cellIs" dxfId="31" priority="45776" operator="lessThan">
      <formula>0</formula>
    </cfRule>
    <cfRule type="cellIs" dxfId="32" priority="31258" operator="lessThan">
      <formula>0</formula>
    </cfRule>
  </conditionalFormatting>
  <conditionalFormatting sqref="X1833">
    <cfRule type="expression" dxfId="30" priority="2222">
      <formula>$L1833=0</formula>
    </cfRule>
  </conditionalFormatting>
  <conditionalFormatting sqref="Y1833:AA1833">
    <cfRule type="expression" dxfId="30" priority="9480">
      <formula>$L1833=0</formula>
    </cfRule>
  </conditionalFormatting>
  <conditionalFormatting sqref="Z1833:AA1833">
    <cfRule type="cellIs" dxfId="31" priority="45775" operator="lessThan">
      <formula>0</formula>
    </cfRule>
    <cfRule type="cellIs" dxfId="32" priority="31257" operator="lessThan">
      <formula>0</formula>
    </cfRule>
  </conditionalFormatting>
  <conditionalFormatting sqref="AB1833">
    <cfRule type="expression" dxfId="30" priority="2221">
      <formula>$L1833=0</formula>
    </cfRule>
  </conditionalFormatting>
  <conditionalFormatting sqref="D1834">
    <cfRule type="expression" dxfId="30" priority="16738">
      <formula>$L1834=0</formula>
    </cfRule>
  </conditionalFormatting>
  <conditionalFormatting sqref="H1834">
    <cfRule type="expression" dxfId="30" priority="16737">
      <formula>$L1834=0</formula>
    </cfRule>
  </conditionalFormatting>
  <conditionalFormatting sqref="L1834">
    <cfRule type="expression" dxfId="30" priority="16736">
      <formula>$L1834=0</formula>
    </cfRule>
  </conditionalFormatting>
  <conditionalFormatting sqref="P1834">
    <cfRule type="expression" dxfId="30" priority="16735">
      <formula>$L1834=0</formula>
    </cfRule>
  </conditionalFormatting>
  <conditionalFormatting sqref="T1834">
    <cfRule type="expression" dxfId="30" priority="16734">
      <formula>$L1834=0</formula>
    </cfRule>
  </conditionalFormatting>
  <conditionalFormatting sqref="X1834">
    <cfRule type="expression" dxfId="30" priority="16733">
      <formula>$L1834=0</formula>
    </cfRule>
  </conditionalFormatting>
  <conditionalFormatting sqref="AB1834">
    <cfRule type="expression" dxfId="30" priority="16732">
      <formula>$L1834=0</formula>
    </cfRule>
  </conditionalFormatting>
  <conditionalFormatting sqref="A1835:C1835">
    <cfRule type="expression" dxfId="30" priority="9479">
      <formula>$L1835=0</formula>
    </cfRule>
  </conditionalFormatting>
  <conditionalFormatting sqref="B1835:C1835">
    <cfRule type="cellIs" dxfId="31" priority="45774" operator="lessThan">
      <formula>0</formula>
    </cfRule>
    <cfRule type="cellIs" dxfId="32" priority="31256" operator="lessThan">
      <formula>0</formula>
    </cfRule>
  </conditionalFormatting>
  <conditionalFormatting sqref="D1835">
    <cfRule type="expression" dxfId="30" priority="2220">
      <formula>$L1835=0</formula>
    </cfRule>
  </conditionalFormatting>
  <conditionalFormatting sqref="E1835:G1835">
    <cfRule type="expression" dxfId="30" priority="9478">
      <formula>$L1835=0</formula>
    </cfRule>
  </conditionalFormatting>
  <conditionalFormatting sqref="F1835:G1835">
    <cfRule type="cellIs" dxfId="31" priority="45773" operator="lessThan">
      <formula>0</formula>
    </cfRule>
    <cfRule type="cellIs" dxfId="32" priority="31255" operator="lessThan">
      <formula>0</formula>
    </cfRule>
  </conditionalFormatting>
  <conditionalFormatting sqref="H1835">
    <cfRule type="expression" dxfId="30" priority="2219">
      <formula>$L1835=0</formula>
    </cfRule>
  </conditionalFormatting>
  <conditionalFormatting sqref="I1835:K1835">
    <cfRule type="expression" dxfId="30" priority="9477">
      <formula>$L1835=0</formula>
    </cfRule>
  </conditionalFormatting>
  <conditionalFormatting sqref="J1835:K1835">
    <cfRule type="cellIs" dxfId="31" priority="45772" operator="lessThan">
      <formula>0</formula>
    </cfRule>
    <cfRule type="cellIs" dxfId="32" priority="31254" operator="lessThan">
      <formula>0</formula>
    </cfRule>
  </conditionalFormatting>
  <conditionalFormatting sqref="L1835">
    <cfRule type="expression" dxfId="30" priority="2218">
      <formula>$L1835=0</formula>
    </cfRule>
  </conditionalFormatting>
  <conditionalFormatting sqref="M1835:O1835">
    <cfRule type="expression" dxfId="30" priority="9476">
      <formula>$L1835=0</formula>
    </cfRule>
  </conditionalFormatting>
  <conditionalFormatting sqref="N1835:O1835">
    <cfRule type="cellIs" dxfId="31" priority="45771" operator="lessThan">
      <formula>0</formula>
    </cfRule>
    <cfRule type="cellIs" dxfId="32" priority="31253" operator="lessThan">
      <formula>0</formula>
    </cfRule>
  </conditionalFormatting>
  <conditionalFormatting sqref="P1835">
    <cfRule type="expression" dxfId="30" priority="2217">
      <formula>$L1835=0</formula>
    </cfRule>
  </conditionalFormatting>
  <conditionalFormatting sqref="Q1835:S1835">
    <cfRule type="expression" dxfId="30" priority="9475">
      <formula>$L1835=0</formula>
    </cfRule>
  </conditionalFormatting>
  <conditionalFormatting sqref="R1835:S1835">
    <cfRule type="cellIs" dxfId="31" priority="45770" operator="lessThan">
      <formula>0</formula>
    </cfRule>
    <cfRule type="cellIs" dxfId="32" priority="31252" operator="lessThan">
      <formula>0</formula>
    </cfRule>
  </conditionalFormatting>
  <conditionalFormatting sqref="T1835">
    <cfRule type="expression" dxfId="30" priority="2216">
      <formula>$L1835=0</formula>
    </cfRule>
  </conditionalFormatting>
  <conditionalFormatting sqref="U1835:W1835">
    <cfRule type="expression" dxfId="30" priority="9474">
      <formula>$L1835=0</formula>
    </cfRule>
  </conditionalFormatting>
  <conditionalFormatting sqref="V1835:W1835">
    <cfRule type="cellIs" dxfId="31" priority="45769" operator="lessThan">
      <formula>0</formula>
    </cfRule>
    <cfRule type="cellIs" dxfId="32" priority="31251" operator="lessThan">
      <formula>0</formula>
    </cfRule>
  </conditionalFormatting>
  <conditionalFormatting sqref="X1835">
    <cfRule type="expression" dxfId="30" priority="2215">
      <formula>$L1835=0</formula>
    </cfRule>
  </conditionalFormatting>
  <conditionalFormatting sqref="Y1835:AA1835">
    <cfRule type="expression" dxfId="30" priority="9473">
      <formula>$L1835=0</formula>
    </cfRule>
  </conditionalFormatting>
  <conditionalFormatting sqref="Z1835:AA1835">
    <cfRule type="cellIs" dxfId="31" priority="45768" operator="lessThan">
      <formula>0</formula>
    </cfRule>
    <cfRule type="cellIs" dxfId="32" priority="31250" operator="lessThan">
      <formula>0</formula>
    </cfRule>
  </conditionalFormatting>
  <conditionalFormatting sqref="AB1835">
    <cfRule type="expression" dxfId="30" priority="2214">
      <formula>$L1835=0</formula>
    </cfRule>
  </conditionalFormatting>
  <conditionalFormatting sqref="D1836">
    <cfRule type="expression" dxfId="30" priority="16731">
      <formula>$L1836=0</formula>
    </cfRule>
  </conditionalFormatting>
  <conditionalFormatting sqref="H1836">
    <cfRule type="expression" dxfId="30" priority="16730">
      <formula>$L1836=0</formula>
    </cfRule>
  </conditionalFormatting>
  <conditionalFormatting sqref="L1836">
    <cfRule type="expression" dxfId="30" priority="16729">
      <formula>$L1836=0</formula>
    </cfRule>
  </conditionalFormatting>
  <conditionalFormatting sqref="P1836">
    <cfRule type="expression" dxfId="30" priority="16728">
      <formula>$L1836=0</formula>
    </cfRule>
  </conditionalFormatting>
  <conditionalFormatting sqref="T1836">
    <cfRule type="expression" dxfId="30" priority="16727">
      <formula>$L1836=0</formula>
    </cfRule>
  </conditionalFormatting>
  <conditionalFormatting sqref="X1836">
    <cfRule type="expression" dxfId="30" priority="16726">
      <formula>$L1836=0</formula>
    </cfRule>
  </conditionalFormatting>
  <conditionalFormatting sqref="AB1836">
    <cfRule type="expression" dxfId="30" priority="16725">
      <formula>$L1836=0</formula>
    </cfRule>
  </conditionalFormatting>
  <conditionalFormatting sqref="A1837:C1837">
    <cfRule type="expression" dxfId="30" priority="9472">
      <formula>$L1837=0</formula>
    </cfRule>
  </conditionalFormatting>
  <conditionalFormatting sqref="B1837:C1837">
    <cfRule type="cellIs" dxfId="31" priority="45767" operator="lessThan">
      <formula>0</formula>
    </cfRule>
    <cfRule type="cellIs" dxfId="32" priority="31249" operator="lessThan">
      <formula>0</formula>
    </cfRule>
  </conditionalFormatting>
  <conditionalFormatting sqref="D1837">
    <cfRule type="expression" dxfId="30" priority="2213">
      <formula>$L1837=0</formula>
    </cfRule>
  </conditionalFormatting>
  <conditionalFormatting sqref="E1837:G1837">
    <cfRule type="expression" dxfId="30" priority="9471">
      <formula>$L1837=0</formula>
    </cfRule>
  </conditionalFormatting>
  <conditionalFormatting sqref="F1837:G1837">
    <cfRule type="cellIs" dxfId="31" priority="45766" operator="lessThan">
      <formula>0</formula>
    </cfRule>
    <cfRule type="cellIs" dxfId="32" priority="31248" operator="lessThan">
      <formula>0</formula>
    </cfRule>
  </conditionalFormatting>
  <conditionalFormatting sqref="H1837">
    <cfRule type="expression" dxfId="30" priority="2212">
      <formula>$L1837=0</formula>
    </cfRule>
  </conditionalFormatting>
  <conditionalFormatting sqref="I1837:K1837">
    <cfRule type="expression" dxfId="30" priority="9470">
      <formula>$L1837=0</formula>
    </cfRule>
  </conditionalFormatting>
  <conditionalFormatting sqref="J1837:K1837">
    <cfRule type="cellIs" dxfId="31" priority="45765" operator="lessThan">
      <formula>0</formula>
    </cfRule>
    <cfRule type="cellIs" dxfId="32" priority="31247" operator="lessThan">
      <formula>0</formula>
    </cfRule>
  </conditionalFormatting>
  <conditionalFormatting sqref="L1837">
    <cfRule type="expression" dxfId="30" priority="2211">
      <formula>$L1837=0</formula>
    </cfRule>
  </conditionalFormatting>
  <conditionalFormatting sqref="M1837:O1837">
    <cfRule type="expression" dxfId="30" priority="9469">
      <formula>$L1837=0</formula>
    </cfRule>
  </conditionalFormatting>
  <conditionalFormatting sqref="N1837:O1837">
    <cfRule type="cellIs" dxfId="31" priority="45764" operator="lessThan">
      <formula>0</formula>
    </cfRule>
    <cfRule type="cellIs" dxfId="32" priority="31246" operator="lessThan">
      <formula>0</formula>
    </cfRule>
  </conditionalFormatting>
  <conditionalFormatting sqref="P1837">
    <cfRule type="expression" dxfId="30" priority="2210">
      <formula>$L1837=0</formula>
    </cfRule>
  </conditionalFormatting>
  <conditionalFormatting sqref="Q1837:S1837">
    <cfRule type="expression" dxfId="30" priority="9468">
      <formula>$L1837=0</formula>
    </cfRule>
  </conditionalFormatting>
  <conditionalFormatting sqref="R1837:S1837">
    <cfRule type="cellIs" dxfId="31" priority="45763" operator="lessThan">
      <formula>0</formula>
    </cfRule>
    <cfRule type="cellIs" dxfId="32" priority="31245" operator="lessThan">
      <formula>0</formula>
    </cfRule>
  </conditionalFormatting>
  <conditionalFormatting sqref="T1837">
    <cfRule type="expression" dxfId="30" priority="2209">
      <formula>$L1837=0</formula>
    </cfRule>
  </conditionalFormatting>
  <conditionalFormatting sqref="U1837:W1837">
    <cfRule type="expression" dxfId="30" priority="9467">
      <formula>$L1837=0</formula>
    </cfRule>
  </conditionalFormatting>
  <conditionalFormatting sqref="V1837:W1837">
    <cfRule type="cellIs" dxfId="31" priority="45762" operator="lessThan">
      <formula>0</formula>
    </cfRule>
    <cfRule type="cellIs" dxfId="32" priority="31244" operator="lessThan">
      <formula>0</formula>
    </cfRule>
  </conditionalFormatting>
  <conditionalFormatting sqref="X1837">
    <cfRule type="expression" dxfId="30" priority="2208">
      <formula>$L1837=0</formula>
    </cfRule>
  </conditionalFormatting>
  <conditionalFormatting sqref="Y1837:AA1837">
    <cfRule type="expression" dxfId="30" priority="9466">
      <formula>$L1837=0</formula>
    </cfRule>
  </conditionalFormatting>
  <conditionalFormatting sqref="Z1837:AA1837">
    <cfRule type="cellIs" dxfId="31" priority="45761" operator="lessThan">
      <formula>0</formula>
    </cfRule>
    <cfRule type="cellIs" dxfId="32" priority="31243" operator="lessThan">
      <formula>0</formula>
    </cfRule>
  </conditionalFormatting>
  <conditionalFormatting sqref="AB1837">
    <cfRule type="expression" dxfId="30" priority="2207">
      <formula>$L1837=0</formula>
    </cfRule>
  </conditionalFormatting>
  <conditionalFormatting sqref="D1838">
    <cfRule type="expression" dxfId="30" priority="16724">
      <formula>$L1838=0</formula>
    </cfRule>
  </conditionalFormatting>
  <conditionalFormatting sqref="H1838">
    <cfRule type="expression" dxfId="30" priority="16723">
      <formula>$L1838=0</formula>
    </cfRule>
  </conditionalFormatting>
  <conditionalFormatting sqref="L1838">
    <cfRule type="expression" dxfId="30" priority="16722">
      <formula>$L1838=0</formula>
    </cfRule>
  </conditionalFormatting>
  <conditionalFormatting sqref="P1838">
    <cfRule type="expression" dxfId="30" priority="16721">
      <formula>$L1838=0</formula>
    </cfRule>
  </conditionalFormatting>
  <conditionalFormatting sqref="T1838">
    <cfRule type="expression" dxfId="30" priority="16720">
      <formula>$L1838=0</formula>
    </cfRule>
  </conditionalFormatting>
  <conditionalFormatting sqref="X1838">
    <cfRule type="expression" dxfId="30" priority="16719">
      <formula>$L1838=0</formula>
    </cfRule>
  </conditionalFormatting>
  <conditionalFormatting sqref="AB1838">
    <cfRule type="expression" dxfId="30" priority="16718">
      <formula>$L1838=0</formula>
    </cfRule>
  </conditionalFormatting>
  <conditionalFormatting sqref="A1839:C1839">
    <cfRule type="expression" dxfId="30" priority="9465">
      <formula>$L1839=0</formula>
    </cfRule>
  </conditionalFormatting>
  <conditionalFormatting sqref="B1839:C1839">
    <cfRule type="cellIs" dxfId="31" priority="45760" operator="lessThan">
      <formula>0</formula>
    </cfRule>
    <cfRule type="cellIs" dxfId="32" priority="31242" operator="lessThan">
      <formula>0</formula>
    </cfRule>
  </conditionalFormatting>
  <conditionalFormatting sqref="D1839">
    <cfRule type="expression" dxfId="30" priority="2206">
      <formula>$L1839=0</formula>
    </cfRule>
  </conditionalFormatting>
  <conditionalFormatting sqref="E1839:G1839">
    <cfRule type="expression" dxfId="30" priority="9464">
      <formula>$L1839=0</formula>
    </cfRule>
  </conditionalFormatting>
  <conditionalFormatting sqref="F1839:G1839">
    <cfRule type="cellIs" dxfId="31" priority="45759" operator="lessThan">
      <formula>0</formula>
    </cfRule>
    <cfRule type="cellIs" dxfId="32" priority="31241" operator="lessThan">
      <formula>0</formula>
    </cfRule>
  </conditionalFormatting>
  <conditionalFormatting sqref="H1839">
    <cfRule type="expression" dxfId="30" priority="2205">
      <formula>$L1839=0</formula>
    </cfRule>
  </conditionalFormatting>
  <conditionalFormatting sqref="I1839:K1839">
    <cfRule type="expression" dxfId="30" priority="9463">
      <formula>$L1839=0</formula>
    </cfRule>
  </conditionalFormatting>
  <conditionalFormatting sqref="J1839:K1839">
    <cfRule type="cellIs" dxfId="31" priority="45758" operator="lessThan">
      <formula>0</formula>
    </cfRule>
    <cfRule type="cellIs" dxfId="32" priority="31240" operator="lessThan">
      <formula>0</formula>
    </cfRule>
  </conditionalFormatting>
  <conditionalFormatting sqref="L1839">
    <cfRule type="expression" dxfId="30" priority="2204">
      <formula>$L1839=0</formula>
    </cfRule>
  </conditionalFormatting>
  <conditionalFormatting sqref="M1839:O1839">
    <cfRule type="expression" dxfId="30" priority="9462">
      <formula>$L1839=0</formula>
    </cfRule>
  </conditionalFormatting>
  <conditionalFormatting sqref="N1839:O1839">
    <cfRule type="cellIs" dxfId="31" priority="45757" operator="lessThan">
      <formula>0</formula>
    </cfRule>
    <cfRule type="cellIs" dxfId="32" priority="31239" operator="lessThan">
      <formula>0</formula>
    </cfRule>
  </conditionalFormatting>
  <conditionalFormatting sqref="P1839">
    <cfRule type="expression" dxfId="30" priority="2203">
      <formula>$L1839=0</formula>
    </cfRule>
  </conditionalFormatting>
  <conditionalFormatting sqref="Q1839:S1839">
    <cfRule type="expression" dxfId="30" priority="9461">
      <formula>$L1839=0</formula>
    </cfRule>
  </conditionalFormatting>
  <conditionalFormatting sqref="R1839:S1839">
    <cfRule type="cellIs" dxfId="31" priority="45756" operator="lessThan">
      <formula>0</formula>
    </cfRule>
    <cfRule type="cellIs" dxfId="32" priority="31238" operator="lessThan">
      <formula>0</formula>
    </cfRule>
  </conditionalFormatting>
  <conditionalFormatting sqref="T1839">
    <cfRule type="expression" dxfId="30" priority="2202">
      <formula>$L1839=0</formula>
    </cfRule>
  </conditionalFormatting>
  <conditionalFormatting sqref="U1839:W1839">
    <cfRule type="expression" dxfId="30" priority="9460">
      <formula>$L1839=0</formula>
    </cfRule>
  </conditionalFormatting>
  <conditionalFormatting sqref="V1839:W1839">
    <cfRule type="cellIs" dxfId="31" priority="45755" operator="lessThan">
      <formula>0</formula>
    </cfRule>
    <cfRule type="cellIs" dxfId="32" priority="31237" operator="lessThan">
      <formula>0</formula>
    </cfRule>
  </conditionalFormatting>
  <conditionalFormatting sqref="X1839">
    <cfRule type="expression" dxfId="30" priority="2201">
      <formula>$L1839=0</formula>
    </cfRule>
  </conditionalFormatting>
  <conditionalFormatting sqref="Y1839:AA1839">
    <cfRule type="expression" dxfId="30" priority="9459">
      <formula>$L1839=0</formula>
    </cfRule>
  </conditionalFormatting>
  <conditionalFormatting sqref="Z1839:AA1839">
    <cfRule type="cellIs" dxfId="31" priority="45754" operator="lessThan">
      <formula>0</formula>
    </cfRule>
    <cfRule type="cellIs" dxfId="32" priority="31236" operator="lessThan">
      <formula>0</formula>
    </cfRule>
  </conditionalFormatting>
  <conditionalFormatting sqref="AB1839">
    <cfRule type="expression" dxfId="30" priority="2200">
      <formula>$L1839=0</formula>
    </cfRule>
  </conditionalFormatting>
  <conditionalFormatting sqref="D1840">
    <cfRule type="expression" dxfId="30" priority="16717">
      <formula>$L1840=0</formula>
    </cfRule>
  </conditionalFormatting>
  <conditionalFormatting sqref="H1840">
    <cfRule type="expression" dxfId="30" priority="16716">
      <formula>$L1840=0</formula>
    </cfRule>
  </conditionalFormatting>
  <conditionalFormatting sqref="L1840">
    <cfRule type="expression" dxfId="30" priority="16715">
      <formula>$L1840=0</formula>
    </cfRule>
  </conditionalFormatting>
  <conditionalFormatting sqref="P1840">
    <cfRule type="expression" dxfId="30" priority="16714">
      <formula>$L1840=0</formula>
    </cfRule>
  </conditionalFormatting>
  <conditionalFormatting sqref="T1840">
    <cfRule type="expression" dxfId="30" priority="16713">
      <formula>$L1840=0</formula>
    </cfRule>
  </conditionalFormatting>
  <conditionalFormatting sqref="X1840">
    <cfRule type="expression" dxfId="30" priority="16712">
      <formula>$L1840=0</formula>
    </cfRule>
  </conditionalFormatting>
  <conditionalFormatting sqref="AB1840">
    <cfRule type="expression" dxfId="30" priority="16711">
      <formula>$L1840=0</formula>
    </cfRule>
  </conditionalFormatting>
  <conditionalFormatting sqref="A1841:C1841">
    <cfRule type="expression" dxfId="30" priority="9458">
      <formula>$L1841=0</formula>
    </cfRule>
  </conditionalFormatting>
  <conditionalFormatting sqref="B1841:C1841">
    <cfRule type="cellIs" dxfId="31" priority="45753" operator="lessThan">
      <formula>0</formula>
    </cfRule>
    <cfRule type="cellIs" dxfId="32" priority="31235" operator="lessThan">
      <formula>0</formula>
    </cfRule>
  </conditionalFormatting>
  <conditionalFormatting sqref="D1841">
    <cfRule type="expression" dxfId="30" priority="2199">
      <formula>$L1841=0</formula>
    </cfRule>
  </conditionalFormatting>
  <conditionalFormatting sqref="E1841:G1841">
    <cfRule type="expression" dxfId="30" priority="9457">
      <formula>$L1841=0</formula>
    </cfRule>
  </conditionalFormatting>
  <conditionalFormatting sqref="F1841:G1841">
    <cfRule type="cellIs" dxfId="31" priority="45752" operator="lessThan">
      <formula>0</formula>
    </cfRule>
    <cfRule type="cellIs" dxfId="32" priority="31234" operator="lessThan">
      <formula>0</formula>
    </cfRule>
  </conditionalFormatting>
  <conditionalFormatting sqref="H1841">
    <cfRule type="expression" dxfId="30" priority="2198">
      <formula>$L1841=0</formula>
    </cfRule>
  </conditionalFormatting>
  <conditionalFormatting sqref="I1841:K1841">
    <cfRule type="expression" dxfId="30" priority="9456">
      <formula>$L1841=0</formula>
    </cfRule>
  </conditionalFormatting>
  <conditionalFormatting sqref="J1841:K1841">
    <cfRule type="cellIs" dxfId="31" priority="45751" operator="lessThan">
      <formula>0</formula>
    </cfRule>
    <cfRule type="cellIs" dxfId="32" priority="31233" operator="lessThan">
      <formula>0</formula>
    </cfRule>
  </conditionalFormatting>
  <conditionalFormatting sqref="L1841">
    <cfRule type="expression" dxfId="30" priority="2197">
      <formula>$L1841=0</formula>
    </cfRule>
  </conditionalFormatting>
  <conditionalFormatting sqref="M1841:O1841">
    <cfRule type="expression" dxfId="30" priority="9455">
      <formula>$L1841=0</formula>
    </cfRule>
  </conditionalFormatting>
  <conditionalFormatting sqref="N1841:O1841">
    <cfRule type="cellIs" dxfId="31" priority="45750" operator="lessThan">
      <formula>0</formula>
    </cfRule>
    <cfRule type="cellIs" dxfId="32" priority="31232" operator="lessThan">
      <formula>0</formula>
    </cfRule>
  </conditionalFormatting>
  <conditionalFormatting sqref="P1841">
    <cfRule type="expression" dxfId="30" priority="2196">
      <formula>$L1841=0</formula>
    </cfRule>
  </conditionalFormatting>
  <conditionalFormatting sqref="Q1841:S1841">
    <cfRule type="expression" dxfId="30" priority="9454">
      <formula>$L1841=0</formula>
    </cfRule>
  </conditionalFormatting>
  <conditionalFormatting sqref="R1841:S1841">
    <cfRule type="cellIs" dxfId="31" priority="45749" operator="lessThan">
      <formula>0</formula>
    </cfRule>
    <cfRule type="cellIs" dxfId="32" priority="31231" operator="lessThan">
      <formula>0</formula>
    </cfRule>
  </conditionalFormatting>
  <conditionalFormatting sqref="T1841">
    <cfRule type="expression" dxfId="30" priority="2195">
      <formula>$L1841=0</formula>
    </cfRule>
  </conditionalFormatting>
  <conditionalFormatting sqref="U1841:W1841">
    <cfRule type="expression" dxfId="30" priority="9453">
      <formula>$L1841=0</formula>
    </cfRule>
  </conditionalFormatting>
  <conditionalFormatting sqref="V1841:W1841">
    <cfRule type="cellIs" dxfId="31" priority="45748" operator="lessThan">
      <formula>0</formula>
    </cfRule>
    <cfRule type="cellIs" dxfId="32" priority="31230" operator="lessThan">
      <formula>0</formula>
    </cfRule>
  </conditionalFormatting>
  <conditionalFormatting sqref="X1841">
    <cfRule type="expression" dxfId="30" priority="2194">
      <formula>$L1841=0</formula>
    </cfRule>
  </conditionalFormatting>
  <conditionalFormatting sqref="Y1841:AA1841">
    <cfRule type="expression" dxfId="30" priority="9452">
      <formula>$L1841=0</formula>
    </cfRule>
  </conditionalFormatting>
  <conditionalFormatting sqref="Z1841:AA1841">
    <cfRule type="cellIs" dxfId="31" priority="45747" operator="lessThan">
      <formula>0</formula>
    </cfRule>
    <cfRule type="cellIs" dxfId="32" priority="31229" operator="lessThan">
      <formula>0</formula>
    </cfRule>
  </conditionalFormatting>
  <conditionalFormatting sqref="AB1841">
    <cfRule type="expression" dxfId="30" priority="2193">
      <formula>$L1841=0</formula>
    </cfRule>
  </conditionalFormatting>
  <conditionalFormatting sqref="D1842">
    <cfRule type="expression" dxfId="30" priority="16710">
      <formula>$L1842=0</formula>
    </cfRule>
  </conditionalFormatting>
  <conditionalFormatting sqref="H1842">
    <cfRule type="expression" dxfId="30" priority="16709">
      <formula>$L1842=0</formula>
    </cfRule>
  </conditionalFormatting>
  <conditionalFormatting sqref="L1842">
    <cfRule type="expression" dxfId="30" priority="16708">
      <formula>$L1842=0</formula>
    </cfRule>
  </conditionalFormatting>
  <conditionalFormatting sqref="P1842">
    <cfRule type="expression" dxfId="30" priority="16707">
      <formula>$L1842=0</formula>
    </cfRule>
  </conditionalFormatting>
  <conditionalFormatting sqref="T1842">
    <cfRule type="expression" dxfId="30" priority="16706">
      <formula>$L1842=0</formula>
    </cfRule>
  </conditionalFormatting>
  <conditionalFormatting sqref="X1842">
    <cfRule type="expression" dxfId="30" priority="16705">
      <formula>$L1842=0</formula>
    </cfRule>
  </conditionalFormatting>
  <conditionalFormatting sqref="AB1842">
    <cfRule type="expression" dxfId="30" priority="16704">
      <formula>$L1842=0</formula>
    </cfRule>
  </conditionalFormatting>
  <conditionalFormatting sqref="A1843:C1843">
    <cfRule type="expression" dxfId="30" priority="9451">
      <formula>$L1843=0</formula>
    </cfRule>
  </conditionalFormatting>
  <conditionalFormatting sqref="B1843:C1843">
    <cfRule type="cellIs" dxfId="31" priority="45746" operator="lessThan">
      <formula>0</formula>
    </cfRule>
    <cfRule type="cellIs" dxfId="32" priority="31228" operator="lessThan">
      <formula>0</formula>
    </cfRule>
  </conditionalFormatting>
  <conditionalFormatting sqref="D1843">
    <cfRule type="expression" dxfId="30" priority="2192">
      <formula>$L1843=0</formula>
    </cfRule>
  </conditionalFormatting>
  <conditionalFormatting sqref="E1843:G1843">
    <cfRule type="expression" dxfId="30" priority="9450">
      <formula>$L1843=0</formula>
    </cfRule>
  </conditionalFormatting>
  <conditionalFormatting sqref="F1843:G1843">
    <cfRule type="cellIs" dxfId="31" priority="45745" operator="lessThan">
      <formula>0</formula>
    </cfRule>
    <cfRule type="cellIs" dxfId="32" priority="31227" operator="lessThan">
      <formula>0</formula>
    </cfRule>
  </conditionalFormatting>
  <conditionalFormatting sqref="H1843">
    <cfRule type="expression" dxfId="30" priority="2191">
      <formula>$L1843=0</formula>
    </cfRule>
  </conditionalFormatting>
  <conditionalFormatting sqref="I1843:K1843">
    <cfRule type="expression" dxfId="30" priority="9449">
      <formula>$L1843=0</formula>
    </cfRule>
  </conditionalFormatting>
  <conditionalFormatting sqref="J1843:K1843">
    <cfRule type="cellIs" dxfId="31" priority="45744" operator="lessThan">
      <formula>0</formula>
    </cfRule>
    <cfRule type="cellIs" dxfId="32" priority="31226" operator="lessThan">
      <formula>0</formula>
    </cfRule>
  </conditionalFormatting>
  <conditionalFormatting sqref="L1843">
    <cfRule type="expression" dxfId="30" priority="2190">
      <formula>$L1843=0</formula>
    </cfRule>
  </conditionalFormatting>
  <conditionalFormatting sqref="M1843:O1843">
    <cfRule type="expression" dxfId="30" priority="9448">
      <formula>$L1843=0</formula>
    </cfRule>
  </conditionalFormatting>
  <conditionalFormatting sqref="N1843:O1843">
    <cfRule type="cellIs" dxfId="31" priority="45743" operator="lessThan">
      <formula>0</formula>
    </cfRule>
    <cfRule type="cellIs" dxfId="32" priority="31225" operator="lessThan">
      <formula>0</formula>
    </cfRule>
  </conditionalFormatting>
  <conditionalFormatting sqref="P1843">
    <cfRule type="expression" dxfId="30" priority="2189">
      <formula>$L1843=0</formula>
    </cfRule>
  </conditionalFormatting>
  <conditionalFormatting sqref="Q1843:S1843">
    <cfRule type="expression" dxfId="30" priority="9447">
      <formula>$L1843=0</formula>
    </cfRule>
  </conditionalFormatting>
  <conditionalFormatting sqref="R1843:S1843">
    <cfRule type="cellIs" dxfId="31" priority="45742" operator="lessThan">
      <formula>0</formula>
    </cfRule>
    <cfRule type="cellIs" dxfId="32" priority="31224" operator="lessThan">
      <formula>0</formula>
    </cfRule>
  </conditionalFormatting>
  <conditionalFormatting sqref="T1843">
    <cfRule type="expression" dxfId="30" priority="2188">
      <formula>$L1843=0</formula>
    </cfRule>
  </conditionalFormatting>
  <conditionalFormatting sqref="U1843:W1843">
    <cfRule type="expression" dxfId="30" priority="9446">
      <formula>$L1843=0</formula>
    </cfRule>
  </conditionalFormatting>
  <conditionalFormatting sqref="V1843:W1843">
    <cfRule type="cellIs" dxfId="31" priority="45741" operator="lessThan">
      <formula>0</formula>
    </cfRule>
    <cfRule type="cellIs" dxfId="32" priority="31223" operator="lessThan">
      <formula>0</formula>
    </cfRule>
  </conditionalFormatting>
  <conditionalFormatting sqref="X1843">
    <cfRule type="expression" dxfId="30" priority="2187">
      <formula>$L1843=0</formula>
    </cfRule>
  </conditionalFormatting>
  <conditionalFormatting sqref="Y1843:AA1843">
    <cfRule type="expression" dxfId="30" priority="9445">
      <formula>$L1843=0</formula>
    </cfRule>
  </conditionalFormatting>
  <conditionalFormatting sqref="Z1843:AA1843">
    <cfRule type="cellIs" dxfId="31" priority="45740" operator="lessThan">
      <formula>0</formula>
    </cfRule>
    <cfRule type="cellIs" dxfId="32" priority="31222" operator="lessThan">
      <formula>0</formula>
    </cfRule>
  </conditionalFormatting>
  <conditionalFormatting sqref="AB1843">
    <cfRule type="expression" dxfId="30" priority="2186">
      <formula>$L1843=0</formula>
    </cfRule>
  </conditionalFormatting>
  <conditionalFormatting sqref="D1844">
    <cfRule type="expression" dxfId="30" priority="16703">
      <formula>$L1844=0</formula>
    </cfRule>
  </conditionalFormatting>
  <conditionalFormatting sqref="H1844">
    <cfRule type="expression" dxfId="30" priority="16702">
      <formula>$L1844=0</formula>
    </cfRule>
  </conditionalFormatting>
  <conditionalFormatting sqref="L1844">
    <cfRule type="expression" dxfId="30" priority="16701">
      <formula>$L1844=0</formula>
    </cfRule>
  </conditionalFormatting>
  <conditionalFormatting sqref="P1844">
    <cfRule type="expression" dxfId="30" priority="16700">
      <formula>$L1844=0</formula>
    </cfRule>
  </conditionalFormatting>
  <conditionalFormatting sqref="T1844">
    <cfRule type="expression" dxfId="30" priority="16699">
      <formula>$L1844=0</formula>
    </cfRule>
  </conditionalFormatting>
  <conditionalFormatting sqref="X1844">
    <cfRule type="expression" dxfId="30" priority="16698">
      <formula>$L1844=0</formula>
    </cfRule>
  </conditionalFormatting>
  <conditionalFormatting sqref="AB1844">
    <cfRule type="expression" dxfId="30" priority="16697">
      <formula>$L1844=0</formula>
    </cfRule>
  </conditionalFormatting>
  <conditionalFormatting sqref="A1845:C1845">
    <cfRule type="expression" dxfId="30" priority="9444">
      <formula>$L1845=0</formula>
    </cfRule>
  </conditionalFormatting>
  <conditionalFormatting sqref="B1845:C1845">
    <cfRule type="cellIs" dxfId="31" priority="45739" operator="lessThan">
      <formula>0</formula>
    </cfRule>
    <cfRule type="cellIs" dxfId="32" priority="31221" operator="lessThan">
      <formula>0</formula>
    </cfRule>
  </conditionalFormatting>
  <conditionalFormatting sqref="D1845">
    <cfRule type="expression" dxfId="30" priority="2185">
      <formula>$L1845=0</formula>
    </cfRule>
  </conditionalFormatting>
  <conditionalFormatting sqref="E1845:G1845">
    <cfRule type="expression" dxfId="30" priority="9443">
      <formula>$L1845=0</formula>
    </cfRule>
  </conditionalFormatting>
  <conditionalFormatting sqref="F1845:G1845">
    <cfRule type="cellIs" dxfId="31" priority="45738" operator="lessThan">
      <formula>0</formula>
    </cfRule>
    <cfRule type="cellIs" dxfId="32" priority="31220" operator="lessThan">
      <formula>0</formula>
    </cfRule>
  </conditionalFormatting>
  <conditionalFormatting sqref="H1845">
    <cfRule type="expression" dxfId="30" priority="2184">
      <formula>$L1845=0</formula>
    </cfRule>
  </conditionalFormatting>
  <conditionalFormatting sqref="I1845:K1845">
    <cfRule type="expression" dxfId="30" priority="9442">
      <formula>$L1845=0</formula>
    </cfRule>
  </conditionalFormatting>
  <conditionalFormatting sqref="J1845:K1845">
    <cfRule type="cellIs" dxfId="31" priority="45737" operator="lessThan">
      <formula>0</formula>
    </cfRule>
    <cfRule type="cellIs" dxfId="32" priority="31219" operator="lessThan">
      <formula>0</formula>
    </cfRule>
  </conditionalFormatting>
  <conditionalFormatting sqref="L1845">
    <cfRule type="expression" dxfId="30" priority="2183">
      <formula>$L1845=0</formula>
    </cfRule>
  </conditionalFormatting>
  <conditionalFormatting sqref="M1845:O1845">
    <cfRule type="expression" dxfId="30" priority="9441">
      <formula>$L1845=0</formula>
    </cfRule>
  </conditionalFormatting>
  <conditionalFormatting sqref="N1845:O1845">
    <cfRule type="cellIs" dxfId="31" priority="45736" operator="lessThan">
      <formula>0</formula>
    </cfRule>
    <cfRule type="cellIs" dxfId="32" priority="31218" operator="lessThan">
      <formula>0</formula>
    </cfRule>
  </conditionalFormatting>
  <conditionalFormatting sqref="P1845">
    <cfRule type="expression" dxfId="30" priority="2182">
      <formula>$L1845=0</formula>
    </cfRule>
  </conditionalFormatting>
  <conditionalFormatting sqref="Q1845:S1845">
    <cfRule type="expression" dxfId="30" priority="9440">
      <formula>$L1845=0</formula>
    </cfRule>
  </conditionalFormatting>
  <conditionalFormatting sqref="R1845:S1845">
    <cfRule type="cellIs" dxfId="31" priority="45735" operator="lessThan">
      <formula>0</formula>
    </cfRule>
    <cfRule type="cellIs" dxfId="32" priority="31217" operator="lessThan">
      <formula>0</formula>
    </cfRule>
  </conditionalFormatting>
  <conditionalFormatting sqref="T1845">
    <cfRule type="expression" dxfId="30" priority="2181">
      <formula>$L1845=0</formula>
    </cfRule>
  </conditionalFormatting>
  <conditionalFormatting sqref="U1845:W1845">
    <cfRule type="expression" dxfId="30" priority="9439">
      <formula>$L1845=0</formula>
    </cfRule>
  </conditionalFormatting>
  <conditionalFormatting sqref="V1845:W1845">
    <cfRule type="cellIs" dxfId="31" priority="45734" operator="lessThan">
      <formula>0</formula>
    </cfRule>
    <cfRule type="cellIs" dxfId="32" priority="31216" operator="lessThan">
      <formula>0</formula>
    </cfRule>
  </conditionalFormatting>
  <conditionalFormatting sqref="X1845">
    <cfRule type="expression" dxfId="30" priority="2180">
      <formula>$L1845=0</formula>
    </cfRule>
  </conditionalFormatting>
  <conditionalFormatting sqref="Y1845:AA1845">
    <cfRule type="expression" dxfId="30" priority="9438">
      <formula>$L1845=0</formula>
    </cfRule>
  </conditionalFormatting>
  <conditionalFormatting sqref="Z1845:AA1845">
    <cfRule type="cellIs" dxfId="31" priority="45733" operator="lessThan">
      <formula>0</formula>
    </cfRule>
    <cfRule type="cellIs" dxfId="32" priority="31215" operator="lessThan">
      <formula>0</formula>
    </cfRule>
  </conditionalFormatting>
  <conditionalFormatting sqref="AB1845">
    <cfRule type="expression" dxfId="30" priority="2179">
      <formula>$L1845=0</formula>
    </cfRule>
  </conditionalFormatting>
  <conditionalFormatting sqref="D1846">
    <cfRule type="expression" dxfId="30" priority="16696">
      <formula>$L1846=0</formula>
    </cfRule>
  </conditionalFormatting>
  <conditionalFormatting sqref="H1846">
    <cfRule type="expression" dxfId="30" priority="16695">
      <formula>$L1846=0</formula>
    </cfRule>
  </conditionalFormatting>
  <conditionalFormatting sqref="L1846">
    <cfRule type="expression" dxfId="30" priority="16694">
      <formula>$L1846=0</formula>
    </cfRule>
  </conditionalFormatting>
  <conditionalFormatting sqref="P1846">
    <cfRule type="expression" dxfId="30" priority="16693">
      <formula>$L1846=0</formula>
    </cfRule>
  </conditionalFormatting>
  <conditionalFormatting sqref="T1846">
    <cfRule type="expression" dxfId="30" priority="16692">
      <formula>$L1846=0</formula>
    </cfRule>
  </conditionalFormatting>
  <conditionalFormatting sqref="X1846">
    <cfRule type="expression" dxfId="30" priority="16691">
      <formula>$L1846=0</formula>
    </cfRule>
  </conditionalFormatting>
  <conditionalFormatting sqref="AB1846">
    <cfRule type="expression" dxfId="30" priority="16690">
      <formula>$L1846=0</formula>
    </cfRule>
  </conditionalFormatting>
  <conditionalFormatting sqref="A1847:C1847">
    <cfRule type="expression" dxfId="30" priority="9437">
      <formula>$L1847=0</formula>
    </cfRule>
  </conditionalFormatting>
  <conditionalFormatting sqref="B1847:C1847">
    <cfRule type="cellIs" dxfId="31" priority="45732" operator="lessThan">
      <formula>0</formula>
    </cfRule>
    <cfRule type="cellIs" dxfId="32" priority="31214" operator="lessThan">
      <formula>0</formula>
    </cfRule>
  </conditionalFormatting>
  <conditionalFormatting sqref="D1847">
    <cfRule type="expression" dxfId="30" priority="2178">
      <formula>$L1847=0</formula>
    </cfRule>
  </conditionalFormatting>
  <conditionalFormatting sqref="E1847:G1847">
    <cfRule type="expression" dxfId="30" priority="9436">
      <formula>$L1847=0</formula>
    </cfRule>
  </conditionalFormatting>
  <conditionalFormatting sqref="F1847:G1847">
    <cfRule type="cellIs" dxfId="31" priority="45731" operator="lessThan">
      <formula>0</formula>
    </cfRule>
    <cfRule type="cellIs" dxfId="32" priority="31213" operator="lessThan">
      <formula>0</formula>
    </cfRule>
  </conditionalFormatting>
  <conditionalFormatting sqref="H1847">
    <cfRule type="expression" dxfId="30" priority="2177">
      <formula>$L1847=0</formula>
    </cfRule>
  </conditionalFormatting>
  <conditionalFormatting sqref="I1847:K1847">
    <cfRule type="expression" dxfId="30" priority="9435">
      <formula>$L1847=0</formula>
    </cfRule>
  </conditionalFormatting>
  <conditionalFormatting sqref="J1847:K1847">
    <cfRule type="cellIs" dxfId="31" priority="45730" operator="lessThan">
      <formula>0</formula>
    </cfRule>
    <cfRule type="cellIs" dxfId="32" priority="31212" operator="lessThan">
      <formula>0</formula>
    </cfRule>
  </conditionalFormatting>
  <conditionalFormatting sqref="L1847">
    <cfRule type="expression" dxfId="30" priority="2176">
      <formula>$L1847=0</formula>
    </cfRule>
  </conditionalFormatting>
  <conditionalFormatting sqref="M1847:O1847">
    <cfRule type="expression" dxfId="30" priority="9434">
      <formula>$L1847=0</formula>
    </cfRule>
  </conditionalFormatting>
  <conditionalFormatting sqref="N1847:O1847">
    <cfRule type="cellIs" dxfId="31" priority="45729" operator="lessThan">
      <formula>0</formula>
    </cfRule>
    <cfRule type="cellIs" dxfId="32" priority="31211" operator="lessThan">
      <formula>0</formula>
    </cfRule>
  </conditionalFormatting>
  <conditionalFormatting sqref="P1847">
    <cfRule type="expression" dxfId="30" priority="2175">
      <formula>$L1847=0</formula>
    </cfRule>
  </conditionalFormatting>
  <conditionalFormatting sqref="Q1847:S1847">
    <cfRule type="expression" dxfId="30" priority="9433">
      <formula>$L1847=0</formula>
    </cfRule>
  </conditionalFormatting>
  <conditionalFormatting sqref="R1847:S1847">
    <cfRule type="cellIs" dxfId="31" priority="45728" operator="lessThan">
      <formula>0</formula>
    </cfRule>
    <cfRule type="cellIs" dxfId="32" priority="31210" operator="lessThan">
      <formula>0</formula>
    </cfRule>
  </conditionalFormatting>
  <conditionalFormatting sqref="T1847">
    <cfRule type="expression" dxfId="30" priority="2174">
      <formula>$L1847=0</formula>
    </cfRule>
  </conditionalFormatting>
  <conditionalFormatting sqref="U1847:W1847">
    <cfRule type="expression" dxfId="30" priority="9432">
      <formula>$L1847=0</formula>
    </cfRule>
  </conditionalFormatting>
  <conditionalFormatting sqref="V1847:W1847">
    <cfRule type="cellIs" dxfId="31" priority="45727" operator="lessThan">
      <formula>0</formula>
    </cfRule>
    <cfRule type="cellIs" dxfId="32" priority="31209" operator="lessThan">
      <formula>0</formula>
    </cfRule>
  </conditionalFormatting>
  <conditionalFormatting sqref="X1847">
    <cfRule type="expression" dxfId="30" priority="2173">
      <formula>$L1847=0</formula>
    </cfRule>
  </conditionalFormatting>
  <conditionalFormatting sqref="Y1847:AA1847">
    <cfRule type="expression" dxfId="30" priority="9431">
      <formula>$L1847=0</formula>
    </cfRule>
  </conditionalFormatting>
  <conditionalFormatting sqref="Z1847:AA1847">
    <cfRule type="cellIs" dxfId="31" priority="45726" operator="lessThan">
      <formula>0</formula>
    </cfRule>
    <cfRule type="cellIs" dxfId="32" priority="31208" operator="lessThan">
      <formula>0</formula>
    </cfRule>
  </conditionalFormatting>
  <conditionalFormatting sqref="AB1847">
    <cfRule type="expression" dxfId="30" priority="2172">
      <formula>$L1847=0</formula>
    </cfRule>
  </conditionalFormatting>
  <conditionalFormatting sqref="D1848">
    <cfRule type="expression" dxfId="30" priority="16689">
      <formula>$L1848=0</formula>
    </cfRule>
  </conditionalFormatting>
  <conditionalFormatting sqref="H1848">
    <cfRule type="expression" dxfId="30" priority="16688">
      <formula>$L1848=0</formula>
    </cfRule>
  </conditionalFormatting>
  <conditionalFormatting sqref="L1848">
    <cfRule type="expression" dxfId="30" priority="16687">
      <formula>$L1848=0</formula>
    </cfRule>
  </conditionalFormatting>
  <conditionalFormatting sqref="P1848">
    <cfRule type="expression" dxfId="30" priority="16686">
      <formula>$L1848=0</formula>
    </cfRule>
  </conditionalFormatting>
  <conditionalFormatting sqref="T1848">
    <cfRule type="expression" dxfId="30" priority="16685">
      <formula>$L1848=0</formula>
    </cfRule>
  </conditionalFormatting>
  <conditionalFormatting sqref="X1848">
    <cfRule type="expression" dxfId="30" priority="16684">
      <formula>$L1848=0</formula>
    </cfRule>
  </conditionalFormatting>
  <conditionalFormatting sqref="AB1848">
    <cfRule type="expression" dxfId="30" priority="16683">
      <formula>$L1848=0</formula>
    </cfRule>
  </conditionalFormatting>
  <conditionalFormatting sqref="A1849:C1849">
    <cfRule type="expression" dxfId="30" priority="9430">
      <formula>$L1849=0</formula>
    </cfRule>
  </conditionalFormatting>
  <conditionalFormatting sqref="B1849:C1849">
    <cfRule type="cellIs" dxfId="31" priority="45725" operator="lessThan">
      <formula>0</formula>
    </cfRule>
    <cfRule type="cellIs" dxfId="32" priority="31207" operator="lessThan">
      <formula>0</formula>
    </cfRule>
  </conditionalFormatting>
  <conditionalFormatting sqref="D1849">
    <cfRule type="expression" dxfId="30" priority="2171">
      <formula>$L1849=0</formula>
    </cfRule>
  </conditionalFormatting>
  <conditionalFormatting sqref="E1849:G1849">
    <cfRule type="expression" dxfId="30" priority="9429">
      <formula>$L1849=0</formula>
    </cfRule>
  </conditionalFormatting>
  <conditionalFormatting sqref="F1849:G1849">
    <cfRule type="cellIs" dxfId="31" priority="45724" operator="lessThan">
      <formula>0</formula>
    </cfRule>
    <cfRule type="cellIs" dxfId="32" priority="31206" operator="lessThan">
      <formula>0</formula>
    </cfRule>
  </conditionalFormatting>
  <conditionalFormatting sqref="H1849">
    <cfRule type="expression" dxfId="30" priority="2170">
      <formula>$L1849=0</formula>
    </cfRule>
  </conditionalFormatting>
  <conditionalFormatting sqref="I1849:K1849">
    <cfRule type="expression" dxfId="30" priority="9428">
      <formula>$L1849=0</formula>
    </cfRule>
  </conditionalFormatting>
  <conditionalFormatting sqref="J1849:K1849">
    <cfRule type="cellIs" dxfId="31" priority="45723" operator="lessThan">
      <formula>0</formula>
    </cfRule>
    <cfRule type="cellIs" dxfId="32" priority="31205" operator="lessThan">
      <formula>0</formula>
    </cfRule>
  </conditionalFormatting>
  <conditionalFormatting sqref="L1849">
    <cfRule type="expression" dxfId="30" priority="2169">
      <formula>$L1849=0</formula>
    </cfRule>
  </conditionalFormatting>
  <conditionalFormatting sqref="M1849:O1849">
    <cfRule type="expression" dxfId="30" priority="9427">
      <formula>$L1849=0</formula>
    </cfRule>
  </conditionalFormatting>
  <conditionalFormatting sqref="N1849:O1849">
    <cfRule type="cellIs" dxfId="31" priority="45722" operator="lessThan">
      <formula>0</formula>
    </cfRule>
    <cfRule type="cellIs" dxfId="32" priority="31204" operator="lessThan">
      <formula>0</formula>
    </cfRule>
  </conditionalFormatting>
  <conditionalFormatting sqref="P1849">
    <cfRule type="expression" dxfId="30" priority="2168">
      <formula>$L1849=0</formula>
    </cfRule>
  </conditionalFormatting>
  <conditionalFormatting sqref="Q1849:S1849">
    <cfRule type="expression" dxfId="30" priority="9426">
      <formula>$L1849=0</formula>
    </cfRule>
  </conditionalFormatting>
  <conditionalFormatting sqref="R1849:S1849">
    <cfRule type="cellIs" dxfId="31" priority="45721" operator="lessThan">
      <formula>0</formula>
    </cfRule>
    <cfRule type="cellIs" dxfId="32" priority="31203" operator="lessThan">
      <formula>0</formula>
    </cfRule>
  </conditionalFormatting>
  <conditionalFormatting sqref="T1849">
    <cfRule type="expression" dxfId="30" priority="2167">
      <formula>$L1849=0</formula>
    </cfRule>
  </conditionalFormatting>
  <conditionalFormatting sqref="U1849:W1849">
    <cfRule type="expression" dxfId="30" priority="9425">
      <formula>$L1849=0</formula>
    </cfRule>
  </conditionalFormatting>
  <conditionalFormatting sqref="V1849:W1849">
    <cfRule type="cellIs" dxfId="31" priority="45720" operator="lessThan">
      <formula>0</formula>
    </cfRule>
    <cfRule type="cellIs" dxfId="32" priority="31202" operator="lessThan">
      <formula>0</formula>
    </cfRule>
  </conditionalFormatting>
  <conditionalFormatting sqref="X1849">
    <cfRule type="expression" dxfId="30" priority="2166">
      <formula>$L1849=0</formula>
    </cfRule>
  </conditionalFormatting>
  <conditionalFormatting sqref="Y1849:AA1849">
    <cfRule type="expression" dxfId="30" priority="9424">
      <formula>$L1849=0</formula>
    </cfRule>
  </conditionalFormatting>
  <conditionalFormatting sqref="Z1849:AA1849">
    <cfRule type="cellIs" dxfId="31" priority="45719" operator="lessThan">
      <formula>0</formula>
    </cfRule>
    <cfRule type="cellIs" dxfId="32" priority="31201" operator="lessThan">
      <formula>0</formula>
    </cfRule>
  </conditionalFormatting>
  <conditionalFormatting sqref="AB1849">
    <cfRule type="expression" dxfId="30" priority="2165">
      <formula>$L1849=0</formula>
    </cfRule>
  </conditionalFormatting>
  <conditionalFormatting sqref="D1850">
    <cfRule type="expression" dxfId="30" priority="16682">
      <formula>$L1850=0</formula>
    </cfRule>
  </conditionalFormatting>
  <conditionalFormatting sqref="H1850">
    <cfRule type="expression" dxfId="30" priority="16681">
      <formula>$L1850=0</formula>
    </cfRule>
  </conditionalFormatting>
  <conditionalFormatting sqref="L1850">
    <cfRule type="expression" dxfId="30" priority="16680">
      <formula>$L1850=0</formula>
    </cfRule>
  </conditionalFormatting>
  <conditionalFormatting sqref="P1850">
    <cfRule type="expression" dxfId="30" priority="16679">
      <formula>$L1850=0</formula>
    </cfRule>
  </conditionalFormatting>
  <conditionalFormatting sqref="T1850">
    <cfRule type="expression" dxfId="30" priority="16678">
      <formula>$L1850=0</formula>
    </cfRule>
  </conditionalFormatting>
  <conditionalFormatting sqref="X1850">
    <cfRule type="expression" dxfId="30" priority="16677">
      <formula>$L1850=0</formula>
    </cfRule>
  </conditionalFormatting>
  <conditionalFormatting sqref="AB1850">
    <cfRule type="expression" dxfId="30" priority="16676">
      <formula>$L1850=0</formula>
    </cfRule>
  </conditionalFormatting>
  <conditionalFormatting sqref="A1851:C1851">
    <cfRule type="expression" dxfId="30" priority="9423">
      <formula>$L1851=0</formula>
    </cfRule>
  </conditionalFormatting>
  <conditionalFormatting sqref="B1851:C1851">
    <cfRule type="cellIs" dxfId="31" priority="45718" operator="lessThan">
      <formula>0</formula>
    </cfRule>
    <cfRule type="cellIs" dxfId="32" priority="31200" operator="lessThan">
      <formula>0</formula>
    </cfRule>
  </conditionalFormatting>
  <conditionalFormatting sqref="D1851">
    <cfRule type="expression" dxfId="30" priority="2164">
      <formula>$L1851=0</formula>
    </cfRule>
  </conditionalFormatting>
  <conditionalFormatting sqref="E1851:G1851">
    <cfRule type="expression" dxfId="30" priority="9422">
      <formula>$L1851=0</formula>
    </cfRule>
  </conditionalFormatting>
  <conditionalFormatting sqref="F1851:G1851">
    <cfRule type="cellIs" dxfId="31" priority="45717" operator="lessThan">
      <formula>0</formula>
    </cfRule>
    <cfRule type="cellIs" dxfId="32" priority="31199" operator="lessThan">
      <formula>0</formula>
    </cfRule>
  </conditionalFormatting>
  <conditionalFormatting sqref="H1851">
    <cfRule type="expression" dxfId="30" priority="2163">
      <formula>$L1851=0</formula>
    </cfRule>
  </conditionalFormatting>
  <conditionalFormatting sqref="I1851:K1851">
    <cfRule type="expression" dxfId="30" priority="9421">
      <formula>$L1851=0</formula>
    </cfRule>
  </conditionalFormatting>
  <conditionalFormatting sqref="J1851:K1851">
    <cfRule type="cellIs" dxfId="31" priority="45716" operator="lessThan">
      <formula>0</formula>
    </cfRule>
    <cfRule type="cellIs" dxfId="32" priority="31198" operator="lessThan">
      <formula>0</formula>
    </cfRule>
  </conditionalFormatting>
  <conditionalFormatting sqref="L1851">
    <cfRule type="expression" dxfId="30" priority="2162">
      <formula>$L1851=0</formula>
    </cfRule>
  </conditionalFormatting>
  <conditionalFormatting sqref="M1851:O1851">
    <cfRule type="expression" dxfId="30" priority="9420">
      <formula>$L1851=0</formula>
    </cfRule>
  </conditionalFormatting>
  <conditionalFormatting sqref="N1851:O1851">
    <cfRule type="cellIs" dxfId="31" priority="45715" operator="lessThan">
      <formula>0</formula>
    </cfRule>
    <cfRule type="cellIs" dxfId="32" priority="31197" operator="lessThan">
      <formula>0</formula>
    </cfRule>
  </conditionalFormatting>
  <conditionalFormatting sqref="P1851">
    <cfRule type="expression" dxfId="30" priority="2161">
      <formula>$L1851=0</formula>
    </cfRule>
  </conditionalFormatting>
  <conditionalFormatting sqref="Q1851:S1851">
    <cfRule type="expression" dxfId="30" priority="9419">
      <formula>$L1851=0</formula>
    </cfRule>
  </conditionalFormatting>
  <conditionalFormatting sqref="R1851:S1851">
    <cfRule type="cellIs" dxfId="31" priority="45714" operator="lessThan">
      <formula>0</formula>
    </cfRule>
    <cfRule type="cellIs" dxfId="32" priority="31196" operator="lessThan">
      <formula>0</formula>
    </cfRule>
  </conditionalFormatting>
  <conditionalFormatting sqref="T1851">
    <cfRule type="expression" dxfId="30" priority="2160">
      <formula>$L1851=0</formula>
    </cfRule>
  </conditionalFormatting>
  <conditionalFormatting sqref="U1851:W1851">
    <cfRule type="expression" dxfId="30" priority="9418">
      <formula>$L1851=0</formula>
    </cfRule>
  </conditionalFormatting>
  <conditionalFormatting sqref="V1851:W1851">
    <cfRule type="cellIs" dxfId="31" priority="45713" operator="lessThan">
      <formula>0</formula>
    </cfRule>
    <cfRule type="cellIs" dxfId="32" priority="31195" operator="lessThan">
      <formula>0</formula>
    </cfRule>
  </conditionalFormatting>
  <conditionalFormatting sqref="X1851">
    <cfRule type="expression" dxfId="30" priority="2159">
      <formula>$L1851=0</formula>
    </cfRule>
  </conditionalFormatting>
  <conditionalFormatting sqref="Y1851:AA1851">
    <cfRule type="expression" dxfId="30" priority="9417">
      <formula>$L1851=0</formula>
    </cfRule>
  </conditionalFormatting>
  <conditionalFormatting sqref="Z1851:AA1851">
    <cfRule type="cellIs" dxfId="31" priority="45712" operator="lessThan">
      <formula>0</formula>
    </cfRule>
    <cfRule type="cellIs" dxfId="32" priority="31194" operator="lessThan">
      <formula>0</formula>
    </cfRule>
  </conditionalFormatting>
  <conditionalFormatting sqref="AB1851">
    <cfRule type="expression" dxfId="30" priority="2158">
      <formula>$L1851=0</formula>
    </cfRule>
  </conditionalFormatting>
  <conditionalFormatting sqref="D1852">
    <cfRule type="expression" dxfId="30" priority="16675">
      <formula>$L1852=0</formula>
    </cfRule>
  </conditionalFormatting>
  <conditionalFormatting sqref="H1852">
    <cfRule type="expression" dxfId="30" priority="16674">
      <formula>$L1852=0</formula>
    </cfRule>
  </conditionalFormatting>
  <conditionalFormatting sqref="L1852">
    <cfRule type="expression" dxfId="30" priority="16673">
      <formula>$L1852=0</formula>
    </cfRule>
  </conditionalFormatting>
  <conditionalFormatting sqref="P1852">
    <cfRule type="expression" dxfId="30" priority="16672">
      <formula>$L1852=0</formula>
    </cfRule>
  </conditionalFormatting>
  <conditionalFormatting sqref="T1852">
    <cfRule type="expression" dxfId="30" priority="16671">
      <formula>$L1852=0</formula>
    </cfRule>
  </conditionalFormatting>
  <conditionalFormatting sqref="X1852">
    <cfRule type="expression" dxfId="30" priority="16670">
      <formula>$L1852=0</formula>
    </cfRule>
  </conditionalFormatting>
  <conditionalFormatting sqref="AB1852">
    <cfRule type="expression" dxfId="30" priority="16669">
      <formula>$L1852=0</formula>
    </cfRule>
  </conditionalFormatting>
  <conditionalFormatting sqref="A1853:C1853">
    <cfRule type="expression" dxfId="30" priority="9416">
      <formula>$L1853=0</formula>
    </cfRule>
  </conditionalFormatting>
  <conditionalFormatting sqref="B1853:C1853">
    <cfRule type="cellIs" dxfId="31" priority="45711" operator="lessThan">
      <formula>0</formula>
    </cfRule>
    <cfRule type="cellIs" dxfId="32" priority="31193" operator="lessThan">
      <formula>0</formula>
    </cfRule>
  </conditionalFormatting>
  <conditionalFormatting sqref="D1853">
    <cfRule type="expression" dxfId="30" priority="2157">
      <formula>$L1853=0</formula>
    </cfRule>
  </conditionalFormatting>
  <conditionalFormatting sqref="E1853:G1853">
    <cfRule type="expression" dxfId="30" priority="9415">
      <formula>$L1853=0</formula>
    </cfRule>
  </conditionalFormatting>
  <conditionalFormatting sqref="F1853:G1853">
    <cfRule type="cellIs" dxfId="31" priority="45710" operator="lessThan">
      <formula>0</formula>
    </cfRule>
    <cfRule type="cellIs" dxfId="32" priority="31192" operator="lessThan">
      <formula>0</formula>
    </cfRule>
  </conditionalFormatting>
  <conditionalFormatting sqref="H1853">
    <cfRule type="expression" dxfId="30" priority="2156">
      <formula>$L1853=0</formula>
    </cfRule>
  </conditionalFormatting>
  <conditionalFormatting sqref="I1853:K1853">
    <cfRule type="expression" dxfId="30" priority="9414">
      <formula>$L1853=0</formula>
    </cfRule>
  </conditionalFormatting>
  <conditionalFormatting sqref="J1853:K1853">
    <cfRule type="cellIs" dxfId="31" priority="45709" operator="lessThan">
      <formula>0</formula>
    </cfRule>
    <cfRule type="cellIs" dxfId="32" priority="31191" operator="lessThan">
      <formula>0</formula>
    </cfRule>
  </conditionalFormatting>
  <conditionalFormatting sqref="L1853">
    <cfRule type="expression" dxfId="30" priority="2155">
      <formula>$L1853=0</formula>
    </cfRule>
  </conditionalFormatting>
  <conditionalFormatting sqref="M1853:O1853">
    <cfRule type="expression" dxfId="30" priority="9413">
      <formula>$L1853=0</formula>
    </cfRule>
  </conditionalFormatting>
  <conditionalFormatting sqref="N1853:O1853">
    <cfRule type="cellIs" dxfId="31" priority="45708" operator="lessThan">
      <formula>0</formula>
    </cfRule>
    <cfRule type="cellIs" dxfId="32" priority="31190" operator="lessThan">
      <formula>0</formula>
    </cfRule>
  </conditionalFormatting>
  <conditionalFormatting sqref="P1853">
    <cfRule type="expression" dxfId="30" priority="2154">
      <formula>$L1853=0</formula>
    </cfRule>
  </conditionalFormatting>
  <conditionalFormatting sqref="Q1853:S1853">
    <cfRule type="expression" dxfId="30" priority="9412">
      <formula>$L1853=0</formula>
    </cfRule>
  </conditionalFormatting>
  <conditionalFormatting sqref="R1853:S1853">
    <cfRule type="cellIs" dxfId="31" priority="45707" operator="lessThan">
      <formula>0</formula>
    </cfRule>
    <cfRule type="cellIs" dxfId="32" priority="31189" operator="lessThan">
      <formula>0</formula>
    </cfRule>
  </conditionalFormatting>
  <conditionalFormatting sqref="T1853">
    <cfRule type="expression" dxfId="30" priority="2153">
      <formula>$L1853=0</formula>
    </cfRule>
  </conditionalFormatting>
  <conditionalFormatting sqref="U1853:W1853">
    <cfRule type="expression" dxfId="30" priority="9411">
      <formula>$L1853=0</formula>
    </cfRule>
  </conditionalFormatting>
  <conditionalFormatting sqref="V1853:W1853">
    <cfRule type="cellIs" dxfId="31" priority="45706" operator="lessThan">
      <formula>0</formula>
    </cfRule>
    <cfRule type="cellIs" dxfId="32" priority="31188" operator="lessThan">
      <formula>0</formula>
    </cfRule>
  </conditionalFormatting>
  <conditionalFormatting sqref="X1853">
    <cfRule type="expression" dxfId="30" priority="2152">
      <formula>$L1853=0</formula>
    </cfRule>
  </conditionalFormatting>
  <conditionalFormatting sqref="Y1853:AA1853">
    <cfRule type="expression" dxfId="30" priority="9410">
      <formula>$L1853=0</formula>
    </cfRule>
  </conditionalFormatting>
  <conditionalFormatting sqref="Z1853:AA1853">
    <cfRule type="cellIs" dxfId="31" priority="45705" operator="lessThan">
      <formula>0</formula>
    </cfRule>
    <cfRule type="cellIs" dxfId="32" priority="31187" operator="lessThan">
      <formula>0</formula>
    </cfRule>
  </conditionalFormatting>
  <conditionalFormatting sqref="AB1853">
    <cfRule type="expression" dxfId="30" priority="2151">
      <formula>$L1853=0</formula>
    </cfRule>
  </conditionalFormatting>
  <conditionalFormatting sqref="D1854">
    <cfRule type="expression" dxfId="30" priority="16668">
      <formula>$L1854=0</formula>
    </cfRule>
  </conditionalFormatting>
  <conditionalFormatting sqref="H1854">
    <cfRule type="expression" dxfId="30" priority="16667">
      <formula>$L1854=0</formula>
    </cfRule>
  </conditionalFormatting>
  <conditionalFormatting sqref="L1854">
    <cfRule type="expression" dxfId="30" priority="16666">
      <formula>$L1854=0</formula>
    </cfRule>
  </conditionalFormatting>
  <conditionalFormatting sqref="P1854">
    <cfRule type="expression" dxfId="30" priority="16665">
      <formula>$L1854=0</formula>
    </cfRule>
  </conditionalFormatting>
  <conditionalFormatting sqref="T1854">
    <cfRule type="expression" dxfId="30" priority="16664">
      <formula>$L1854=0</formula>
    </cfRule>
  </conditionalFormatting>
  <conditionalFormatting sqref="X1854">
    <cfRule type="expression" dxfId="30" priority="16663">
      <formula>$L1854=0</formula>
    </cfRule>
  </conditionalFormatting>
  <conditionalFormatting sqref="AB1854">
    <cfRule type="expression" dxfId="30" priority="16662">
      <formula>$L1854=0</formula>
    </cfRule>
  </conditionalFormatting>
  <conditionalFormatting sqref="A1855:C1855">
    <cfRule type="expression" dxfId="30" priority="9409">
      <formula>$L1855=0</formula>
    </cfRule>
  </conditionalFormatting>
  <conditionalFormatting sqref="B1855:C1855">
    <cfRule type="cellIs" dxfId="31" priority="45704" operator="lessThan">
      <formula>0</formula>
    </cfRule>
    <cfRule type="cellIs" dxfId="32" priority="31186" operator="lessThan">
      <formula>0</formula>
    </cfRule>
  </conditionalFormatting>
  <conditionalFormatting sqref="D1855">
    <cfRule type="expression" dxfId="30" priority="2150">
      <formula>$L1855=0</formula>
    </cfRule>
  </conditionalFormatting>
  <conditionalFormatting sqref="E1855:G1855">
    <cfRule type="expression" dxfId="30" priority="9408">
      <formula>$L1855=0</formula>
    </cfRule>
  </conditionalFormatting>
  <conditionalFormatting sqref="F1855:G1855">
    <cfRule type="cellIs" dxfId="31" priority="45703" operator="lessThan">
      <formula>0</formula>
    </cfRule>
    <cfRule type="cellIs" dxfId="32" priority="31185" operator="lessThan">
      <formula>0</formula>
    </cfRule>
  </conditionalFormatting>
  <conditionalFormatting sqref="H1855">
    <cfRule type="expression" dxfId="30" priority="2149">
      <formula>$L1855=0</formula>
    </cfRule>
  </conditionalFormatting>
  <conditionalFormatting sqref="I1855:K1855">
    <cfRule type="expression" dxfId="30" priority="9407">
      <formula>$L1855=0</formula>
    </cfRule>
  </conditionalFormatting>
  <conditionalFormatting sqref="J1855:K1855">
    <cfRule type="cellIs" dxfId="31" priority="45702" operator="lessThan">
      <formula>0</formula>
    </cfRule>
    <cfRule type="cellIs" dxfId="32" priority="31184" operator="lessThan">
      <formula>0</formula>
    </cfRule>
  </conditionalFormatting>
  <conditionalFormatting sqref="L1855">
    <cfRule type="expression" dxfId="30" priority="2148">
      <formula>$L1855=0</formula>
    </cfRule>
  </conditionalFormatting>
  <conditionalFormatting sqref="M1855:O1855">
    <cfRule type="expression" dxfId="30" priority="9406">
      <formula>$L1855=0</formula>
    </cfRule>
  </conditionalFormatting>
  <conditionalFormatting sqref="N1855:O1855">
    <cfRule type="cellIs" dxfId="31" priority="45701" operator="lessThan">
      <formula>0</formula>
    </cfRule>
    <cfRule type="cellIs" dxfId="32" priority="31183" operator="lessThan">
      <formula>0</formula>
    </cfRule>
  </conditionalFormatting>
  <conditionalFormatting sqref="P1855">
    <cfRule type="expression" dxfId="30" priority="2147">
      <formula>$L1855=0</formula>
    </cfRule>
  </conditionalFormatting>
  <conditionalFormatting sqref="Q1855:S1855">
    <cfRule type="expression" dxfId="30" priority="9405">
      <formula>$L1855=0</formula>
    </cfRule>
  </conditionalFormatting>
  <conditionalFormatting sqref="R1855:S1855">
    <cfRule type="cellIs" dxfId="31" priority="45700" operator="lessThan">
      <formula>0</formula>
    </cfRule>
    <cfRule type="cellIs" dxfId="32" priority="31182" operator="lessThan">
      <formula>0</formula>
    </cfRule>
  </conditionalFormatting>
  <conditionalFormatting sqref="T1855">
    <cfRule type="expression" dxfId="30" priority="2146">
      <formula>$L1855=0</formula>
    </cfRule>
  </conditionalFormatting>
  <conditionalFormatting sqref="U1855:W1855">
    <cfRule type="expression" dxfId="30" priority="9404">
      <formula>$L1855=0</formula>
    </cfRule>
  </conditionalFormatting>
  <conditionalFormatting sqref="V1855:W1855">
    <cfRule type="cellIs" dxfId="31" priority="45699" operator="lessThan">
      <formula>0</formula>
    </cfRule>
    <cfRule type="cellIs" dxfId="32" priority="31181" operator="lessThan">
      <formula>0</formula>
    </cfRule>
  </conditionalFormatting>
  <conditionalFormatting sqref="X1855">
    <cfRule type="expression" dxfId="30" priority="2145">
      <formula>$L1855=0</formula>
    </cfRule>
  </conditionalFormatting>
  <conditionalFormatting sqref="Y1855:AA1855">
    <cfRule type="expression" dxfId="30" priority="9403">
      <formula>$L1855=0</formula>
    </cfRule>
  </conditionalFormatting>
  <conditionalFormatting sqref="Z1855:AA1855">
    <cfRule type="cellIs" dxfId="31" priority="45698" operator="lessThan">
      <formula>0</formula>
    </cfRule>
    <cfRule type="cellIs" dxfId="32" priority="31180" operator="lessThan">
      <formula>0</formula>
    </cfRule>
  </conditionalFormatting>
  <conditionalFormatting sqref="AB1855">
    <cfRule type="expression" dxfId="30" priority="2144">
      <formula>$L1855=0</formula>
    </cfRule>
  </conditionalFormatting>
  <conditionalFormatting sqref="D1856">
    <cfRule type="expression" dxfId="30" priority="16661">
      <formula>$L1856=0</formula>
    </cfRule>
  </conditionalFormatting>
  <conditionalFormatting sqref="H1856">
    <cfRule type="expression" dxfId="30" priority="16660">
      <formula>$L1856=0</formula>
    </cfRule>
  </conditionalFormatting>
  <conditionalFormatting sqref="L1856">
    <cfRule type="expression" dxfId="30" priority="16659">
      <formula>$L1856=0</formula>
    </cfRule>
  </conditionalFormatting>
  <conditionalFormatting sqref="P1856">
    <cfRule type="expression" dxfId="30" priority="16658">
      <formula>$L1856=0</formula>
    </cfRule>
  </conditionalFormatting>
  <conditionalFormatting sqref="T1856">
    <cfRule type="expression" dxfId="30" priority="16657">
      <formula>$L1856=0</formula>
    </cfRule>
  </conditionalFormatting>
  <conditionalFormatting sqref="X1856">
    <cfRule type="expression" dxfId="30" priority="16656">
      <formula>$L1856=0</formula>
    </cfRule>
  </conditionalFormatting>
  <conditionalFormatting sqref="AB1856">
    <cfRule type="expression" dxfId="30" priority="16655">
      <formula>$L1856=0</formula>
    </cfRule>
  </conditionalFormatting>
  <conditionalFormatting sqref="A1857:C1857">
    <cfRule type="expression" dxfId="30" priority="9402">
      <formula>$L1857=0</formula>
    </cfRule>
  </conditionalFormatting>
  <conditionalFormatting sqref="B1857:C1857">
    <cfRule type="cellIs" dxfId="31" priority="45697" operator="lessThan">
      <formula>0</formula>
    </cfRule>
    <cfRule type="cellIs" dxfId="32" priority="31179" operator="lessThan">
      <formula>0</formula>
    </cfRule>
  </conditionalFormatting>
  <conditionalFormatting sqref="D1857">
    <cfRule type="expression" dxfId="30" priority="2143">
      <formula>$L1857=0</formula>
    </cfRule>
  </conditionalFormatting>
  <conditionalFormatting sqref="E1857:G1857">
    <cfRule type="expression" dxfId="30" priority="9401">
      <formula>$L1857=0</formula>
    </cfRule>
  </conditionalFormatting>
  <conditionalFormatting sqref="F1857:G1857">
    <cfRule type="cellIs" dxfId="31" priority="45696" operator="lessThan">
      <formula>0</formula>
    </cfRule>
    <cfRule type="cellIs" dxfId="32" priority="31178" operator="lessThan">
      <formula>0</formula>
    </cfRule>
  </conditionalFormatting>
  <conditionalFormatting sqref="H1857">
    <cfRule type="expression" dxfId="30" priority="2142">
      <formula>$L1857=0</formula>
    </cfRule>
  </conditionalFormatting>
  <conditionalFormatting sqref="I1857:K1857">
    <cfRule type="expression" dxfId="30" priority="9400">
      <formula>$L1857=0</formula>
    </cfRule>
  </conditionalFormatting>
  <conditionalFormatting sqref="J1857:K1857">
    <cfRule type="cellIs" dxfId="31" priority="45695" operator="lessThan">
      <formula>0</formula>
    </cfRule>
    <cfRule type="cellIs" dxfId="32" priority="31177" operator="lessThan">
      <formula>0</formula>
    </cfRule>
  </conditionalFormatting>
  <conditionalFormatting sqref="L1857">
    <cfRule type="expression" dxfId="30" priority="2141">
      <formula>$L1857=0</formula>
    </cfRule>
  </conditionalFormatting>
  <conditionalFormatting sqref="M1857:O1857">
    <cfRule type="expression" dxfId="30" priority="9399">
      <formula>$L1857=0</formula>
    </cfRule>
  </conditionalFormatting>
  <conditionalFormatting sqref="N1857:O1857">
    <cfRule type="cellIs" dxfId="31" priority="45694" operator="lessThan">
      <formula>0</formula>
    </cfRule>
    <cfRule type="cellIs" dxfId="32" priority="31176" operator="lessThan">
      <formula>0</formula>
    </cfRule>
  </conditionalFormatting>
  <conditionalFormatting sqref="P1857">
    <cfRule type="expression" dxfId="30" priority="2140">
      <formula>$L1857=0</formula>
    </cfRule>
  </conditionalFormatting>
  <conditionalFormatting sqref="Q1857:S1857">
    <cfRule type="expression" dxfId="30" priority="9398">
      <formula>$L1857=0</formula>
    </cfRule>
  </conditionalFormatting>
  <conditionalFormatting sqref="R1857:S1857">
    <cfRule type="cellIs" dxfId="31" priority="45693" operator="lessThan">
      <formula>0</formula>
    </cfRule>
    <cfRule type="cellIs" dxfId="32" priority="31175" operator="lessThan">
      <formula>0</formula>
    </cfRule>
  </conditionalFormatting>
  <conditionalFormatting sqref="T1857">
    <cfRule type="expression" dxfId="30" priority="2139">
      <formula>$L1857=0</formula>
    </cfRule>
  </conditionalFormatting>
  <conditionalFormatting sqref="U1857:W1857">
    <cfRule type="expression" dxfId="30" priority="9397">
      <formula>$L1857=0</formula>
    </cfRule>
  </conditionalFormatting>
  <conditionalFormatting sqref="V1857:W1857">
    <cfRule type="cellIs" dxfId="31" priority="45692" operator="lessThan">
      <formula>0</formula>
    </cfRule>
    <cfRule type="cellIs" dxfId="32" priority="31174" operator="lessThan">
      <formula>0</formula>
    </cfRule>
  </conditionalFormatting>
  <conditionalFormatting sqref="X1857">
    <cfRule type="expression" dxfId="30" priority="2138">
      <formula>$L1857=0</formula>
    </cfRule>
  </conditionalFormatting>
  <conditionalFormatting sqref="Y1857:AA1857">
    <cfRule type="expression" dxfId="30" priority="9396">
      <formula>$L1857=0</formula>
    </cfRule>
  </conditionalFormatting>
  <conditionalFormatting sqref="Z1857:AA1857">
    <cfRule type="cellIs" dxfId="31" priority="45691" operator="lessThan">
      <formula>0</formula>
    </cfRule>
    <cfRule type="cellIs" dxfId="32" priority="31173" operator="lessThan">
      <formula>0</formula>
    </cfRule>
  </conditionalFormatting>
  <conditionalFormatting sqref="AB1857">
    <cfRule type="expression" dxfId="30" priority="2137">
      <formula>$L1857=0</formula>
    </cfRule>
  </conditionalFormatting>
  <conditionalFormatting sqref="D1858">
    <cfRule type="expression" dxfId="30" priority="16654">
      <formula>$L1858=0</formula>
    </cfRule>
  </conditionalFormatting>
  <conditionalFormatting sqref="H1858">
    <cfRule type="expression" dxfId="30" priority="16653">
      <formula>$L1858=0</formula>
    </cfRule>
  </conditionalFormatting>
  <conditionalFormatting sqref="L1858">
    <cfRule type="expression" dxfId="30" priority="16652">
      <formula>$L1858=0</formula>
    </cfRule>
  </conditionalFormatting>
  <conditionalFormatting sqref="P1858">
    <cfRule type="expression" dxfId="30" priority="16651">
      <formula>$L1858=0</formula>
    </cfRule>
  </conditionalFormatting>
  <conditionalFormatting sqref="T1858">
    <cfRule type="expression" dxfId="30" priority="16650">
      <formula>$L1858=0</formula>
    </cfRule>
  </conditionalFormatting>
  <conditionalFormatting sqref="X1858">
    <cfRule type="expression" dxfId="30" priority="16649">
      <formula>$L1858=0</formula>
    </cfRule>
  </conditionalFormatting>
  <conditionalFormatting sqref="AB1858">
    <cfRule type="expression" dxfId="30" priority="16648">
      <formula>$L1858=0</formula>
    </cfRule>
  </conditionalFormatting>
  <conditionalFormatting sqref="A1859:C1859">
    <cfRule type="expression" dxfId="30" priority="9395">
      <formula>$L1859=0</formula>
    </cfRule>
  </conditionalFormatting>
  <conditionalFormatting sqref="B1859:C1859">
    <cfRule type="cellIs" dxfId="31" priority="45690" operator="lessThan">
      <formula>0</formula>
    </cfRule>
    <cfRule type="cellIs" dxfId="32" priority="31172" operator="lessThan">
      <formula>0</formula>
    </cfRule>
  </conditionalFormatting>
  <conditionalFormatting sqref="D1859">
    <cfRule type="expression" dxfId="30" priority="2136">
      <formula>$L1859=0</formula>
    </cfRule>
  </conditionalFormatting>
  <conditionalFormatting sqref="E1859:G1859">
    <cfRule type="expression" dxfId="30" priority="9394">
      <formula>$L1859=0</formula>
    </cfRule>
  </conditionalFormatting>
  <conditionalFormatting sqref="F1859:G1859">
    <cfRule type="cellIs" dxfId="31" priority="45689" operator="lessThan">
      <formula>0</formula>
    </cfRule>
    <cfRule type="cellIs" dxfId="32" priority="31171" operator="lessThan">
      <formula>0</formula>
    </cfRule>
  </conditionalFormatting>
  <conditionalFormatting sqref="H1859">
    <cfRule type="expression" dxfId="30" priority="2135">
      <formula>$L1859=0</formula>
    </cfRule>
  </conditionalFormatting>
  <conditionalFormatting sqref="I1859:K1859">
    <cfRule type="expression" dxfId="30" priority="9393">
      <formula>$L1859=0</formula>
    </cfRule>
  </conditionalFormatting>
  <conditionalFormatting sqref="J1859:K1859">
    <cfRule type="cellIs" dxfId="31" priority="45688" operator="lessThan">
      <formula>0</formula>
    </cfRule>
    <cfRule type="cellIs" dxfId="32" priority="31170" operator="lessThan">
      <formula>0</formula>
    </cfRule>
  </conditionalFormatting>
  <conditionalFormatting sqref="L1859">
    <cfRule type="expression" dxfId="30" priority="2134">
      <formula>$L1859=0</formula>
    </cfRule>
  </conditionalFormatting>
  <conditionalFormatting sqref="M1859:O1859">
    <cfRule type="expression" dxfId="30" priority="9392">
      <formula>$L1859=0</formula>
    </cfRule>
  </conditionalFormatting>
  <conditionalFormatting sqref="N1859:O1859">
    <cfRule type="cellIs" dxfId="31" priority="45687" operator="lessThan">
      <formula>0</formula>
    </cfRule>
    <cfRule type="cellIs" dxfId="32" priority="31169" operator="lessThan">
      <formula>0</formula>
    </cfRule>
  </conditionalFormatting>
  <conditionalFormatting sqref="P1859">
    <cfRule type="expression" dxfId="30" priority="2133">
      <formula>$L1859=0</formula>
    </cfRule>
  </conditionalFormatting>
  <conditionalFormatting sqref="Q1859:S1859">
    <cfRule type="expression" dxfId="30" priority="9391">
      <formula>$L1859=0</formula>
    </cfRule>
  </conditionalFormatting>
  <conditionalFormatting sqref="R1859:S1859">
    <cfRule type="cellIs" dxfId="31" priority="45686" operator="lessThan">
      <formula>0</formula>
    </cfRule>
    <cfRule type="cellIs" dxfId="32" priority="31168" operator="lessThan">
      <formula>0</formula>
    </cfRule>
  </conditionalFormatting>
  <conditionalFormatting sqref="T1859">
    <cfRule type="expression" dxfId="30" priority="2132">
      <formula>$L1859=0</formula>
    </cfRule>
  </conditionalFormatting>
  <conditionalFormatting sqref="U1859:W1859">
    <cfRule type="expression" dxfId="30" priority="9390">
      <formula>$L1859=0</formula>
    </cfRule>
  </conditionalFormatting>
  <conditionalFormatting sqref="V1859:W1859">
    <cfRule type="cellIs" dxfId="31" priority="45685" operator="lessThan">
      <formula>0</formula>
    </cfRule>
    <cfRule type="cellIs" dxfId="32" priority="31167" operator="lessThan">
      <formula>0</formula>
    </cfRule>
  </conditionalFormatting>
  <conditionalFormatting sqref="X1859">
    <cfRule type="expression" dxfId="30" priority="2131">
      <formula>$L1859=0</formula>
    </cfRule>
  </conditionalFormatting>
  <conditionalFormatting sqref="Y1859:AA1859">
    <cfRule type="expression" dxfId="30" priority="9389">
      <formula>$L1859=0</formula>
    </cfRule>
  </conditionalFormatting>
  <conditionalFormatting sqref="Z1859:AA1859">
    <cfRule type="cellIs" dxfId="31" priority="45684" operator="lessThan">
      <formula>0</formula>
    </cfRule>
    <cfRule type="cellIs" dxfId="32" priority="31166" operator="lessThan">
      <formula>0</formula>
    </cfRule>
  </conditionalFormatting>
  <conditionalFormatting sqref="AB1859">
    <cfRule type="expression" dxfId="30" priority="2130">
      <formula>$L1859=0</formula>
    </cfRule>
  </conditionalFormatting>
  <conditionalFormatting sqref="D1860">
    <cfRule type="expression" dxfId="30" priority="16647">
      <formula>$L1860=0</formula>
    </cfRule>
  </conditionalFormatting>
  <conditionalFormatting sqref="H1860">
    <cfRule type="expression" dxfId="30" priority="16646">
      <formula>$L1860=0</formula>
    </cfRule>
  </conditionalFormatting>
  <conditionalFormatting sqref="L1860">
    <cfRule type="expression" dxfId="30" priority="16645">
      <formula>$L1860=0</formula>
    </cfRule>
  </conditionalFormatting>
  <conditionalFormatting sqref="P1860">
    <cfRule type="expression" dxfId="30" priority="16644">
      <formula>$L1860=0</formula>
    </cfRule>
  </conditionalFormatting>
  <conditionalFormatting sqref="T1860">
    <cfRule type="expression" dxfId="30" priority="16643">
      <formula>$L1860=0</formula>
    </cfRule>
  </conditionalFormatting>
  <conditionalFormatting sqref="X1860">
    <cfRule type="expression" dxfId="30" priority="16642">
      <formula>$L1860=0</formula>
    </cfRule>
  </conditionalFormatting>
  <conditionalFormatting sqref="AB1860">
    <cfRule type="expression" dxfId="30" priority="16641">
      <formula>$L1860=0</formula>
    </cfRule>
  </conditionalFormatting>
  <conditionalFormatting sqref="A1861:C1861">
    <cfRule type="expression" dxfId="30" priority="9388">
      <formula>$L1861=0</formula>
    </cfRule>
  </conditionalFormatting>
  <conditionalFormatting sqref="B1861:C1861">
    <cfRule type="cellIs" dxfId="31" priority="45683" operator="lessThan">
      <formula>0</formula>
    </cfRule>
    <cfRule type="cellIs" dxfId="32" priority="31165" operator="lessThan">
      <formula>0</formula>
    </cfRule>
  </conditionalFormatting>
  <conditionalFormatting sqref="D1861">
    <cfRule type="expression" dxfId="30" priority="2129">
      <formula>$L1861=0</formula>
    </cfRule>
  </conditionalFormatting>
  <conditionalFormatting sqref="E1861:G1861">
    <cfRule type="expression" dxfId="30" priority="9387">
      <formula>$L1861=0</formula>
    </cfRule>
  </conditionalFormatting>
  <conditionalFormatting sqref="F1861:G1861">
    <cfRule type="cellIs" dxfId="31" priority="45682" operator="lessThan">
      <formula>0</formula>
    </cfRule>
    <cfRule type="cellIs" dxfId="32" priority="31164" operator="lessThan">
      <formula>0</formula>
    </cfRule>
  </conditionalFormatting>
  <conditionalFormatting sqref="H1861">
    <cfRule type="expression" dxfId="30" priority="2128">
      <formula>$L1861=0</formula>
    </cfRule>
  </conditionalFormatting>
  <conditionalFormatting sqref="I1861:K1861">
    <cfRule type="expression" dxfId="30" priority="9386">
      <formula>$L1861=0</formula>
    </cfRule>
  </conditionalFormatting>
  <conditionalFormatting sqref="J1861:K1861">
    <cfRule type="cellIs" dxfId="31" priority="45681" operator="lessThan">
      <formula>0</formula>
    </cfRule>
    <cfRule type="cellIs" dxfId="32" priority="31163" operator="lessThan">
      <formula>0</formula>
    </cfRule>
  </conditionalFormatting>
  <conditionalFormatting sqref="L1861">
    <cfRule type="expression" dxfId="30" priority="2127">
      <formula>$L1861=0</formula>
    </cfRule>
  </conditionalFormatting>
  <conditionalFormatting sqref="M1861:O1861">
    <cfRule type="expression" dxfId="30" priority="9385">
      <formula>$L1861=0</formula>
    </cfRule>
  </conditionalFormatting>
  <conditionalFormatting sqref="N1861:O1861">
    <cfRule type="cellIs" dxfId="31" priority="45680" operator="lessThan">
      <formula>0</formula>
    </cfRule>
    <cfRule type="cellIs" dxfId="32" priority="31162" operator="lessThan">
      <formula>0</formula>
    </cfRule>
  </conditionalFormatting>
  <conditionalFormatting sqref="P1861">
    <cfRule type="expression" dxfId="30" priority="2126">
      <formula>$L1861=0</formula>
    </cfRule>
  </conditionalFormatting>
  <conditionalFormatting sqref="Q1861:S1861">
    <cfRule type="expression" dxfId="30" priority="9384">
      <formula>$L1861=0</formula>
    </cfRule>
  </conditionalFormatting>
  <conditionalFormatting sqref="R1861:S1861">
    <cfRule type="cellIs" dxfId="31" priority="45679" operator="lessThan">
      <formula>0</formula>
    </cfRule>
    <cfRule type="cellIs" dxfId="32" priority="31161" operator="lessThan">
      <formula>0</formula>
    </cfRule>
  </conditionalFormatting>
  <conditionalFormatting sqref="T1861">
    <cfRule type="expression" dxfId="30" priority="2125">
      <formula>$L1861=0</formula>
    </cfRule>
  </conditionalFormatting>
  <conditionalFormatting sqref="U1861:W1861">
    <cfRule type="expression" dxfId="30" priority="9383">
      <formula>$L1861=0</formula>
    </cfRule>
  </conditionalFormatting>
  <conditionalFormatting sqref="V1861:W1861">
    <cfRule type="cellIs" dxfId="31" priority="45678" operator="lessThan">
      <formula>0</formula>
    </cfRule>
    <cfRule type="cellIs" dxfId="32" priority="31160" operator="lessThan">
      <formula>0</formula>
    </cfRule>
  </conditionalFormatting>
  <conditionalFormatting sqref="X1861">
    <cfRule type="expression" dxfId="30" priority="2124">
      <formula>$L1861=0</formula>
    </cfRule>
  </conditionalFormatting>
  <conditionalFormatting sqref="Y1861:AA1861">
    <cfRule type="expression" dxfId="30" priority="9382">
      <formula>$L1861=0</formula>
    </cfRule>
  </conditionalFormatting>
  <conditionalFormatting sqref="Z1861:AA1861">
    <cfRule type="cellIs" dxfId="31" priority="45677" operator="lessThan">
      <formula>0</formula>
    </cfRule>
    <cfRule type="cellIs" dxfId="32" priority="31159" operator="lessThan">
      <formula>0</formula>
    </cfRule>
  </conditionalFormatting>
  <conditionalFormatting sqref="AB1861">
    <cfRule type="expression" dxfId="30" priority="2123">
      <formula>$L1861=0</formula>
    </cfRule>
  </conditionalFormatting>
  <conditionalFormatting sqref="D1862">
    <cfRule type="expression" dxfId="30" priority="16640">
      <formula>$L1862=0</formula>
    </cfRule>
  </conditionalFormatting>
  <conditionalFormatting sqref="H1862">
    <cfRule type="expression" dxfId="30" priority="16639">
      <formula>$L1862=0</formula>
    </cfRule>
  </conditionalFormatting>
  <conditionalFormatting sqref="L1862">
    <cfRule type="expression" dxfId="30" priority="16638">
      <formula>$L1862=0</formula>
    </cfRule>
  </conditionalFormatting>
  <conditionalFormatting sqref="P1862">
    <cfRule type="expression" dxfId="30" priority="16637">
      <formula>$L1862=0</formula>
    </cfRule>
  </conditionalFormatting>
  <conditionalFormatting sqref="T1862">
    <cfRule type="expression" dxfId="30" priority="16636">
      <formula>$L1862=0</formula>
    </cfRule>
  </conditionalFormatting>
  <conditionalFormatting sqref="X1862">
    <cfRule type="expression" dxfId="30" priority="16635">
      <formula>$L1862=0</formula>
    </cfRule>
  </conditionalFormatting>
  <conditionalFormatting sqref="AB1862">
    <cfRule type="expression" dxfId="30" priority="16634">
      <formula>$L1862=0</formula>
    </cfRule>
  </conditionalFormatting>
  <conditionalFormatting sqref="A1863:C1863">
    <cfRule type="expression" dxfId="30" priority="9381">
      <formula>$L1863=0</formula>
    </cfRule>
  </conditionalFormatting>
  <conditionalFormatting sqref="B1863:C1863">
    <cfRule type="cellIs" dxfId="31" priority="45676" operator="lessThan">
      <formula>0</formula>
    </cfRule>
    <cfRule type="cellIs" dxfId="32" priority="31158" operator="lessThan">
      <formula>0</formula>
    </cfRule>
  </conditionalFormatting>
  <conditionalFormatting sqref="D1863">
    <cfRule type="expression" dxfId="30" priority="2122">
      <formula>$L1863=0</formula>
    </cfRule>
  </conditionalFormatting>
  <conditionalFormatting sqref="E1863:G1863">
    <cfRule type="expression" dxfId="30" priority="9380">
      <formula>$L1863=0</formula>
    </cfRule>
  </conditionalFormatting>
  <conditionalFormatting sqref="F1863:G1863">
    <cfRule type="cellIs" dxfId="31" priority="45675" operator="lessThan">
      <formula>0</formula>
    </cfRule>
    <cfRule type="cellIs" dxfId="32" priority="31157" operator="lessThan">
      <formula>0</formula>
    </cfRule>
  </conditionalFormatting>
  <conditionalFormatting sqref="H1863">
    <cfRule type="expression" dxfId="30" priority="2121">
      <formula>$L1863=0</formula>
    </cfRule>
  </conditionalFormatting>
  <conditionalFormatting sqref="I1863:K1863">
    <cfRule type="expression" dxfId="30" priority="9379">
      <formula>$L1863=0</formula>
    </cfRule>
  </conditionalFormatting>
  <conditionalFormatting sqref="J1863:K1863">
    <cfRule type="cellIs" dxfId="31" priority="45674" operator="lessThan">
      <formula>0</formula>
    </cfRule>
    <cfRule type="cellIs" dxfId="32" priority="31156" operator="lessThan">
      <formula>0</formula>
    </cfRule>
  </conditionalFormatting>
  <conditionalFormatting sqref="L1863">
    <cfRule type="expression" dxfId="30" priority="2120">
      <formula>$L1863=0</formula>
    </cfRule>
  </conditionalFormatting>
  <conditionalFormatting sqref="M1863:O1863">
    <cfRule type="expression" dxfId="30" priority="9378">
      <formula>$L1863=0</formula>
    </cfRule>
  </conditionalFormatting>
  <conditionalFormatting sqref="N1863:O1863">
    <cfRule type="cellIs" dxfId="31" priority="45673" operator="lessThan">
      <formula>0</formula>
    </cfRule>
    <cfRule type="cellIs" dxfId="32" priority="31155" operator="lessThan">
      <formula>0</formula>
    </cfRule>
  </conditionalFormatting>
  <conditionalFormatting sqref="P1863">
    <cfRule type="expression" dxfId="30" priority="2119">
      <formula>$L1863=0</formula>
    </cfRule>
  </conditionalFormatting>
  <conditionalFormatting sqref="Q1863:S1863">
    <cfRule type="expression" dxfId="30" priority="9377">
      <formula>$L1863=0</formula>
    </cfRule>
  </conditionalFormatting>
  <conditionalFormatting sqref="R1863:S1863">
    <cfRule type="cellIs" dxfId="31" priority="45672" operator="lessThan">
      <formula>0</formula>
    </cfRule>
    <cfRule type="cellIs" dxfId="32" priority="31154" operator="lessThan">
      <formula>0</formula>
    </cfRule>
  </conditionalFormatting>
  <conditionalFormatting sqref="T1863">
    <cfRule type="expression" dxfId="30" priority="2118">
      <formula>$L1863=0</formula>
    </cfRule>
  </conditionalFormatting>
  <conditionalFormatting sqref="U1863:W1863">
    <cfRule type="expression" dxfId="30" priority="9376">
      <formula>$L1863=0</formula>
    </cfRule>
  </conditionalFormatting>
  <conditionalFormatting sqref="V1863:W1863">
    <cfRule type="cellIs" dxfId="31" priority="45671" operator="lessThan">
      <formula>0</formula>
    </cfRule>
    <cfRule type="cellIs" dxfId="32" priority="31153" operator="lessThan">
      <formula>0</formula>
    </cfRule>
  </conditionalFormatting>
  <conditionalFormatting sqref="X1863">
    <cfRule type="expression" dxfId="30" priority="2117">
      <formula>$L1863=0</formula>
    </cfRule>
  </conditionalFormatting>
  <conditionalFormatting sqref="Y1863:AA1863">
    <cfRule type="expression" dxfId="30" priority="9375">
      <formula>$L1863=0</formula>
    </cfRule>
  </conditionalFormatting>
  <conditionalFormatting sqref="Z1863:AA1863">
    <cfRule type="cellIs" dxfId="31" priority="45670" operator="lessThan">
      <formula>0</formula>
    </cfRule>
    <cfRule type="cellIs" dxfId="32" priority="31152" operator="lessThan">
      <formula>0</formula>
    </cfRule>
  </conditionalFormatting>
  <conditionalFormatting sqref="AB1863">
    <cfRule type="expression" dxfId="30" priority="2116">
      <formula>$L1863=0</formula>
    </cfRule>
  </conditionalFormatting>
  <conditionalFormatting sqref="D1864">
    <cfRule type="expression" dxfId="30" priority="16633">
      <formula>$L1864=0</formula>
    </cfRule>
  </conditionalFormatting>
  <conditionalFormatting sqref="H1864">
    <cfRule type="expression" dxfId="30" priority="16632">
      <formula>$L1864=0</formula>
    </cfRule>
  </conditionalFormatting>
  <conditionalFormatting sqref="L1864">
    <cfRule type="expression" dxfId="30" priority="16631">
      <formula>$L1864=0</formula>
    </cfRule>
  </conditionalFormatting>
  <conditionalFormatting sqref="P1864">
    <cfRule type="expression" dxfId="30" priority="16630">
      <formula>$L1864=0</formula>
    </cfRule>
  </conditionalFormatting>
  <conditionalFormatting sqref="T1864">
    <cfRule type="expression" dxfId="30" priority="16629">
      <formula>$L1864=0</formula>
    </cfRule>
  </conditionalFormatting>
  <conditionalFormatting sqref="X1864">
    <cfRule type="expression" dxfId="30" priority="16628">
      <formula>$L1864=0</formula>
    </cfRule>
  </conditionalFormatting>
  <conditionalFormatting sqref="AB1864">
    <cfRule type="expression" dxfId="30" priority="16627">
      <formula>$L1864=0</formula>
    </cfRule>
  </conditionalFormatting>
  <conditionalFormatting sqref="A1865:C1865">
    <cfRule type="expression" dxfId="30" priority="9374">
      <formula>$L1865=0</formula>
    </cfRule>
  </conditionalFormatting>
  <conditionalFormatting sqref="B1865:C1865">
    <cfRule type="cellIs" dxfId="31" priority="45669" operator="lessThan">
      <formula>0</formula>
    </cfRule>
    <cfRule type="cellIs" dxfId="32" priority="31151" operator="lessThan">
      <formula>0</formula>
    </cfRule>
  </conditionalFormatting>
  <conditionalFormatting sqref="D1865">
    <cfRule type="expression" dxfId="30" priority="2115">
      <formula>$L1865=0</formula>
    </cfRule>
  </conditionalFormatting>
  <conditionalFormatting sqref="E1865:G1865">
    <cfRule type="expression" dxfId="30" priority="9373">
      <formula>$L1865=0</formula>
    </cfRule>
  </conditionalFormatting>
  <conditionalFormatting sqref="F1865:G1865">
    <cfRule type="cellIs" dxfId="31" priority="45668" operator="lessThan">
      <formula>0</formula>
    </cfRule>
    <cfRule type="cellIs" dxfId="32" priority="31150" operator="lessThan">
      <formula>0</formula>
    </cfRule>
  </conditionalFormatting>
  <conditionalFormatting sqref="H1865">
    <cfRule type="expression" dxfId="30" priority="2114">
      <formula>$L1865=0</formula>
    </cfRule>
  </conditionalFormatting>
  <conditionalFormatting sqref="I1865:K1865">
    <cfRule type="expression" dxfId="30" priority="9372">
      <formula>$L1865=0</formula>
    </cfRule>
  </conditionalFormatting>
  <conditionalFormatting sqref="J1865:K1865">
    <cfRule type="cellIs" dxfId="31" priority="45667" operator="lessThan">
      <formula>0</formula>
    </cfRule>
    <cfRule type="cellIs" dxfId="32" priority="31149" operator="lessThan">
      <formula>0</formula>
    </cfRule>
  </conditionalFormatting>
  <conditionalFormatting sqref="L1865">
    <cfRule type="expression" dxfId="30" priority="2113">
      <formula>$L1865=0</formula>
    </cfRule>
  </conditionalFormatting>
  <conditionalFormatting sqref="M1865:O1865">
    <cfRule type="expression" dxfId="30" priority="9371">
      <formula>$L1865=0</formula>
    </cfRule>
  </conditionalFormatting>
  <conditionalFormatting sqref="N1865:O1865">
    <cfRule type="cellIs" dxfId="31" priority="45666" operator="lessThan">
      <formula>0</formula>
    </cfRule>
    <cfRule type="cellIs" dxfId="32" priority="31148" operator="lessThan">
      <formula>0</formula>
    </cfRule>
  </conditionalFormatting>
  <conditionalFormatting sqref="P1865">
    <cfRule type="expression" dxfId="30" priority="2112">
      <formula>$L1865=0</formula>
    </cfRule>
  </conditionalFormatting>
  <conditionalFormatting sqref="Q1865:S1865">
    <cfRule type="expression" dxfId="30" priority="9370">
      <formula>$L1865=0</formula>
    </cfRule>
  </conditionalFormatting>
  <conditionalFormatting sqref="R1865:S1865">
    <cfRule type="cellIs" dxfId="31" priority="45665" operator="lessThan">
      <formula>0</formula>
    </cfRule>
    <cfRule type="cellIs" dxfId="32" priority="31147" operator="lessThan">
      <formula>0</formula>
    </cfRule>
  </conditionalFormatting>
  <conditionalFormatting sqref="T1865">
    <cfRule type="expression" dxfId="30" priority="2111">
      <formula>$L1865=0</formula>
    </cfRule>
  </conditionalFormatting>
  <conditionalFormatting sqref="U1865:W1865">
    <cfRule type="expression" dxfId="30" priority="9369">
      <formula>$L1865=0</formula>
    </cfRule>
  </conditionalFormatting>
  <conditionalFormatting sqref="V1865:W1865">
    <cfRule type="cellIs" dxfId="31" priority="45664" operator="lessThan">
      <formula>0</formula>
    </cfRule>
    <cfRule type="cellIs" dxfId="32" priority="31146" operator="lessThan">
      <formula>0</formula>
    </cfRule>
  </conditionalFormatting>
  <conditionalFormatting sqref="X1865">
    <cfRule type="expression" dxfId="30" priority="2110">
      <formula>$L1865=0</formula>
    </cfRule>
  </conditionalFormatting>
  <conditionalFormatting sqref="Y1865:AA1865">
    <cfRule type="expression" dxfId="30" priority="9368">
      <formula>$L1865=0</formula>
    </cfRule>
  </conditionalFormatting>
  <conditionalFormatting sqref="Z1865:AA1865">
    <cfRule type="cellIs" dxfId="31" priority="45663" operator="lessThan">
      <formula>0</formula>
    </cfRule>
    <cfRule type="cellIs" dxfId="32" priority="31145" operator="lessThan">
      <formula>0</formula>
    </cfRule>
  </conditionalFormatting>
  <conditionalFormatting sqref="AB1865">
    <cfRule type="expression" dxfId="30" priority="2109">
      <formula>$L1865=0</formula>
    </cfRule>
  </conditionalFormatting>
  <conditionalFormatting sqref="D1866">
    <cfRule type="expression" dxfId="30" priority="16626">
      <formula>$L1866=0</formula>
    </cfRule>
  </conditionalFormatting>
  <conditionalFormatting sqref="H1866">
    <cfRule type="expression" dxfId="30" priority="16625">
      <formula>$L1866=0</formula>
    </cfRule>
  </conditionalFormatting>
  <conditionalFormatting sqref="L1866">
    <cfRule type="expression" dxfId="30" priority="16624">
      <formula>$L1866=0</formula>
    </cfRule>
  </conditionalFormatting>
  <conditionalFormatting sqref="P1866">
    <cfRule type="expression" dxfId="30" priority="16623">
      <formula>$L1866=0</formula>
    </cfRule>
  </conditionalFormatting>
  <conditionalFormatting sqref="T1866">
    <cfRule type="expression" dxfId="30" priority="16622">
      <formula>$L1866=0</formula>
    </cfRule>
  </conditionalFormatting>
  <conditionalFormatting sqref="X1866">
    <cfRule type="expression" dxfId="30" priority="16621">
      <formula>$L1866=0</formula>
    </cfRule>
  </conditionalFormatting>
  <conditionalFormatting sqref="AB1866">
    <cfRule type="expression" dxfId="30" priority="16620">
      <formula>$L1866=0</formula>
    </cfRule>
  </conditionalFormatting>
  <conditionalFormatting sqref="A1867:C1867">
    <cfRule type="expression" dxfId="30" priority="9367">
      <formula>$L1867=0</formula>
    </cfRule>
  </conditionalFormatting>
  <conditionalFormatting sqref="B1867:C1867">
    <cfRule type="cellIs" dxfId="31" priority="45662" operator="lessThan">
      <formula>0</formula>
    </cfRule>
    <cfRule type="cellIs" dxfId="32" priority="31144" operator="lessThan">
      <formula>0</formula>
    </cfRule>
  </conditionalFormatting>
  <conditionalFormatting sqref="D1867">
    <cfRule type="expression" dxfId="30" priority="2108">
      <formula>$L1867=0</formula>
    </cfRule>
  </conditionalFormatting>
  <conditionalFormatting sqref="E1867:G1867">
    <cfRule type="expression" dxfId="30" priority="9366">
      <formula>$L1867=0</formula>
    </cfRule>
  </conditionalFormatting>
  <conditionalFormatting sqref="F1867:G1867">
    <cfRule type="cellIs" dxfId="31" priority="45661" operator="lessThan">
      <formula>0</formula>
    </cfRule>
    <cfRule type="cellIs" dxfId="32" priority="31143" operator="lessThan">
      <formula>0</formula>
    </cfRule>
  </conditionalFormatting>
  <conditionalFormatting sqref="H1867">
    <cfRule type="expression" dxfId="30" priority="2107">
      <formula>$L1867=0</formula>
    </cfRule>
  </conditionalFormatting>
  <conditionalFormatting sqref="I1867:K1867">
    <cfRule type="expression" dxfId="30" priority="9365">
      <formula>$L1867=0</formula>
    </cfRule>
  </conditionalFormatting>
  <conditionalFormatting sqref="J1867:K1867">
    <cfRule type="cellIs" dxfId="31" priority="45660" operator="lessThan">
      <formula>0</formula>
    </cfRule>
    <cfRule type="cellIs" dxfId="32" priority="31142" operator="lessThan">
      <formula>0</formula>
    </cfRule>
  </conditionalFormatting>
  <conditionalFormatting sqref="L1867">
    <cfRule type="expression" dxfId="30" priority="2106">
      <formula>$L1867=0</formula>
    </cfRule>
  </conditionalFormatting>
  <conditionalFormatting sqref="M1867:O1867">
    <cfRule type="expression" dxfId="30" priority="9364">
      <formula>$L1867=0</formula>
    </cfRule>
  </conditionalFormatting>
  <conditionalFormatting sqref="N1867:O1867">
    <cfRule type="cellIs" dxfId="31" priority="45659" operator="lessThan">
      <formula>0</formula>
    </cfRule>
    <cfRule type="cellIs" dxfId="32" priority="31141" operator="lessThan">
      <formula>0</formula>
    </cfRule>
  </conditionalFormatting>
  <conditionalFormatting sqref="P1867">
    <cfRule type="expression" dxfId="30" priority="2105">
      <formula>$L1867=0</formula>
    </cfRule>
  </conditionalFormatting>
  <conditionalFormatting sqref="Q1867:S1867">
    <cfRule type="expression" dxfId="30" priority="9363">
      <formula>$L1867=0</formula>
    </cfRule>
  </conditionalFormatting>
  <conditionalFormatting sqref="R1867:S1867">
    <cfRule type="cellIs" dxfId="31" priority="45658" operator="lessThan">
      <formula>0</formula>
    </cfRule>
    <cfRule type="cellIs" dxfId="32" priority="31140" operator="lessThan">
      <formula>0</formula>
    </cfRule>
  </conditionalFormatting>
  <conditionalFormatting sqref="T1867">
    <cfRule type="expression" dxfId="30" priority="2104">
      <formula>$L1867=0</formula>
    </cfRule>
  </conditionalFormatting>
  <conditionalFormatting sqref="U1867:W1867">
    <cfRule type="expression" dxfId="30" priority="9362">
      <formula>$L1867=0</formula>
    </cfRule>
  </conditionalFormatting>
  <conditionalFormatting sqref="V1867:W1867">
    <cfRule type="cellIs" dxfId="31" priority="45657" operator="lessThan">
      <formula>0</formula>
    </cfRule>
    <cfRule type="cellIs" dxfId="32" priority="31139" operator="lessThan">
      <formula>0</formula>
    </cfRule>
  </conditionalFormatting>
  <conditionalFormatting sqref="X1867">
    <cfRule type="expression" dxfId="30" priority="2103">
      <formula>$L1867=0</formula>
    </cfRule>
  </conditionalFormatting>
  <conditionalFormatting sqref="Y1867:AA1867">
    <cfRule type="expression" dxfId="30" priority="9361">
      <formula>$L1867=0</formula>
    </cfRule>
  </conditionalFormatting>
  <conditionalFormatting sqref="Z1867:AA1867">
    <cfRule type="cellIs" dxfId="31" priority="45656" operator="lessThan">
      <formula>0</formula>
    </cfRule>
    <cfRule type="cellIs" dxfId="32" priority="31138" operator="lessThan">
      <formula>0</formula>
    </cfRule>
  </conditionalFormatting>
  <conditionalFormatting sqref="AB1867">
    <cfRule type="expression" dxfId="30" priority="2102">
      <formula>$L1867=0</formula>
    </cfRule>
  </conditionalFormatting>
  <conditionalFormatting sqref="D1868">
    <cfRule type="expression" dxfId="30" priority="16619">
      <formula>$L1868=0</formula>
    </cfRule>
  </conditionalFormatting>
  <conditionalFormatting sqref="H1868">
    <cfRule type="expression" dxfId="30" priority="16618">
      <formula>$L1868=0</formula>
    </cfRule>
  </conditionalFormatting>
  <conditionalFormatting sqref="L1868">
    <cfRule type="expression" dxfId="30" priority="16617">
      <formula>$L1868=0</formula>
    </cfRule>
  </conditionalFormatting>
  <conditionalFormatting sqref="P1868">
    <cfRule type="expression" dxfId="30" priority="16616">
      <formula>$L1868=0</formula>
    </cfRule>
  </conditionalFormatting>
  <conditionalFormatting sqref="T1868">
    <cfRule type="expression" dxfId="30" priority="16615">
      <formula>$L1868=0</formula>
    </cfRule>
  </conditionalFormatting>
  <conditionalFormatting sqref="X1868">
    <cfRule type="expression" dxfId="30" priority="16614">
      <formula>$L1868=0</formula>
    </cfRule>
  </conditionalFormatting>
  <conditionalFormatting sqref="AB1868">
    <cfRule type="expression" dxfId="30" priority="16613">
      <formula>$L1868=0</formula>
    </cfRule>
  </conditionalFormatting>
  <conditionalFormatting sqref="A1869:C1869">
    <cfRule type="expression" dxfId="30" priority="9360">
      <formula>$L1869=0</formula>
    </cfRule>
  </conditionalFormatting>
  <conditionalFormatting sqref="B1869:C1869">
    <cfRule type="cellIs" dxfId="31" priority="45655" operator="lessThan">
      <formula>0</formula>
    </cfRule>
    <cfRule type="cellIs" dxfId="32" priority="31137" operator="lessThan">
      <formula>0</formula>
    </cfRule>
  </conditionalFormatting>
  <conditionalFormatting sqref="D1869">
    <cfRule type="expression" dxfId="30" priority="2101">
      <formula>$L1869=0</formula>
    </cfRule>
  </conditionalFormatting>
  <conditionalFormatting sqref="E1869:G1869">
    <cfRule type="expression" dxfId="30" priority="9359">
      <formula>$L1869=0</formula>
    </cfRule>
  </conditionalFormatting>
  <conditionalFormatting sqref="F1869:G1869">
    <cfRule type="cellIs" dxfId="31" priority="45654" operator="lessThan">
      <formula>0</formula>
    </cfRule>
    <cfRule type="cellIs" dxfId="32" priority="31136" operator="lessThan">
      <formula>0</formula>
    </cfRule>
  </conditionalFormatting>
  <conditionalFormatting sqref="H1869">
    <cfRule type="expression" dxfId="30" priority="2100">
      <formula>$L1869=0</formula>
    </cfRule>
  </conditionalFormatting>
  <conditionalFormatting sqref="I1869:K1869">
    <cfRule type="expression" dxfId="30" priority="9358">
      <formula>$L1869=0</formula>
    </cfRule>
  </conditionalFormatting>
  <conditionalFormatting sqref="J1869:K1869">
    <cfRule type="cellIs" dxfId="31" priority="45653" operator="lessThan">
      <formula>0</formula>
    </cfRule>
    <cfRule type="cellIs" dxfId="32" priority="31135" operator="lessThan">
      <formula>0</formula>
    </cfRule>
  </conditionalFormatting>
  <conditionalFormatting sqref="L1869">
    <cfRule type="expression" dxfId="30" priority="2099">
      <formula>$L1869=0</formula>
    </cfRule>
  </conditionalFormatting>
  <conditionalFormatting sqref="M1869:O1869">
    <cfRule type="expression" dxfId="30" priority="9357">
      <formula>$L1869=0</formula>
    </cfRule>
  </conditionalFormatting>
  <conditionalFormatting sqref="N1869:O1869">
    <cfRule type="cellIs" dxfId="31" priority="45652" operator="lessThan">
      <formula>0</formula>
    </cfRule>
    <cfRule type="cellIs" dxfId="32" priority="31134" operator="lessThan">
      <formula>0</formula>
    </cfRule>
  </conditionalFormatting>
  <conditionalFormatting sqref="P1869">
    <cfRule type="expression" dxfId="30" priority="2098">
      <formula>$L1869=0</formula>
    </cfRule>
  </conditionalFormatting>
  <conditionalFormatting sqref="Q1869:S1869">
    <cfRule type="expression" dxfId="30" priority="9356">
      <formula>$L1869=0</formula>
    </cfRule>
  </conditionalFormatting>
  <conditionalFormatting sqref="R1869:S1869">
    <cfRule type="cellIs" dxfId="31" priority="45651" operator="lessThan">
      <formula>0</formula>
    </cfRule>
    <cfRule type="cellIs" dxfId="32" priority="31133" operator="lessThan">
      <formula>0</formula>
    </cfRule>
  </conditionalFormatting>
  <conditionalFormatting sqref="T1869">
    <cfRule type="expression" dxfId="30" priority="2097">
      <formula>$L1869=0</formula>
    </cfRule>
  </conditionalFormatting>
  <conditionalFormatting sqref="U1869:W1869">
    <cfRule type="expression" dxfId="30" priority="9355">
      <formula>$L1869=0</formula>
    </cfRule>
  </conditionalFormatting>
  <conditionalFormatting sqref="V1869:W1869">
    <cfRule type="cellIs" dxfId="31" priority="45650" operator="lessThan">
      <formula>0</formula>
    </cfRule>
    <cfRule type="cellIs" dxfId="32" priority="31132" operator="lessThan">
      <formula>0</formula>
    </cfRule>
  </conditionalFormatting>
  <conditionalFormatting sqref="X1869">
    <cfRule type="expression" dxfId="30" priority="2096">
      <formula>$L1869=0</formula>
    </cfRule>
  </conditionalFormatting>
  <conditionalFormatting sqref="Y1869:AA1869">
    <cfRule type="expression" dxfId="30" priority="9354">
      <formula>$L1869=0</formula>
    </cfRule>
  </conditionalFormatting>
  <conditionalFormatting sqref="Z1869:AA1869">
    <cfRule type="cellIs" dxfId="31" priority="45649" operator="lessThan">
      <formula>0</formula>
    </cfRule>
    <cfRule type="cellIs" dxfId="32" priority="31131" operator="lessThan">
      <formula>0</formula>
    </cfRule>
  </conditionalFormatting>
  <conditionalFormatting sqref="AB1869">
    <cfRule type="expression" dxfId="30" priority="2095">
      <formula>$L1869=0</formula>
    </cfRule>
  </conditionalFormatting>
  <conditionalFormatting sqref="D1870">
    <cfRule type="expression" dxfId="30" priority="16612">
      <formula>$L1870=0</formula>
    </cfRule>
  </conditionalFormatting>
  <conditionalFormatting sqref="H1870">
    <cfRule type="expression" dxfId="30" priority="16611">
      <formula>$L1870=0</formula>
    </cfRule>
  </conditionalFormatting>
  <conditionalFormatting sqref="L1870">
    <cfRule type="expression" dxfId="30" priority="16610">
      <formula>$L1870=0</formula>
    </cfRule>
  </conditionalFormatting>
  <conditionalFormatting sqref="P1870">
    <cfRule type="expression" dxfId="30" priority="16609">
      <formula>$L1870=0</formula>
    </cfRule>
  </conditionalFormatting>
  <conditionalFormatting sqref="T1870">
    <cfRule type="expression" dxfId="30" priority="16608">
      <formula>$L1870=0</formula>
    </cfRule>
  </conditionalFormatting>
  <conditionalFormatting sqref="X1870">
    <cfRule type="expression" dxfId="30" priority="16607">
      <formula>$L1870=0</formula>
    </cfRule>
  </conditionalFormatting>
  <conditionalFormatting sqref="AB1870">
    <cfRule type="expression" dxfId="30" priority="16606">
      <formula>$L1870=0</formula>
    </cfRule>
  </conditionalFormatting>
  <conditionalFormatting sqref="A1871:C1871">
    <cfRule type="expression" dxfId="30" priority="9353">
      <formula>$L1871=0</formula>
    </cfRule>
  </conditionalFormatting>
  <conditionalFormatting sqref="B1871:C1871">
    <cfRule type="cellIs" dxfId="31" priority="45648" operator="lessThan">
      <formula>0</formula>
    </cfRule>
    <cfRule type="cellIs" dxfId="32" priority="31130" operator="lessThan">
      <formula>0</formula>
    </cfRule>
  </conditionalFormatting>
  <conditionalFormatting sqref="D1871">
    <cfRule type="expression" dxfId="30" priority="2094">
      <formula>$L1871=0</formula>
    </cfRule>
  </conditionalFormatting>
  <conditionalFormatting sqref="E1871:G1871">
    <cfRule type="expression" dxfId="30" priority="9352">
      <formula>$L1871=0</formula>
    </cfRule>
  </conditionalFormatting>
  <conditionalFormatting sqref="F1871:G1871">
    <cfRule type="cellIs" dxfId="31" priority="45647" operator="lessThan">
      <formula>0</formula>
    </cfRule>
    <cfRule type="cellIs" dxfId="32" priority="31129" operator="lessThan">
      <formula>0</formula>
    </cfRule>
  </conditionalFormatting>
  <conditionalFormatting sqref="H1871">
    <cfRule type="expression" dxfId="30" priority="2093">
      <formula>$L1871=0</formula>
    </cfRule>
  </conditionalFormatting>
  <conditionalFormatting sqref="I1871:K1871">
    <cfRule type="expression" dxfId="30" priority="9351">
      <formula>$L1871=0</formula>
    </cfRule>
  </conditionalFormatting>
  <conditionalFormatting sqref="J1871:K1871">
    <cfRule type="cellIs" dxfId="31" priority="45646" operator="lessThan">
      <formula>0</formula>
    </cfRule>
    <cfRule type="cellIs" dxfId="32" priority="31128" operator="lessThan">
      <formula>0</formula>
    </cfRule>
  </conditionalFormatting>
  <conditionalFormatting sqref="L1871">
    <cfRule type="expression" dxfId="30" priority="2092">
      <formula>$L1871=0</formula>
    </cfRule>
  </conditionalFormatting>
  <conditionalFormatting sqref="M1871:O1871">
    <cfRule type="expression" dxfId="30" priority="9350">
      <formula>$L1871=0</formula>
    </cfRule>
  </conditionalFormatting>
  <conditionalFormatting sqref="N1871:O1871">
    <cfRule type="cellIs" dxfId="31" priority="45645" operator="lessThan">
      <formula>0</formula>
    </cfRule>
    <cfRule type="cellIs" dxfId="32" priority="31127" operator="lessThan">
      <formula>0</formula>
    </cfRule>
  </conditionalFormatting>
  <conditionalFormatting sqref="P1871">
    <cfRule type="expression" dxfId="30" priority="2091">
      <formula>$L1871=0</formula>
    </cfRule>
  </conditionalFormatting>
  <conditionalFormatting sqref="Q1871:S1871">
    <cfRule type="expression" dxfId="30" priority="9349">
      <formula>$L1871=0</formula>
    </cfRule>
  </conditionalFormatting>
  <conditionalFormatting sqref="R1871:S1871">
    <cfRule type="cellIs" dxfId="31" priority="45644" operator="lessThan">
      <formula>0</formula>
    </cfRule>
    <cfRule type="cellIs" dxfId="32" priority="31126" operator="lessThan">
      <formula>0</formula>
    </cfRule>
  </conditionalFormatting>
  <conditionalFormatting sqref="T1871">
    <cfRule type="expression" dxfId="30" priority="2090">
      <formula>$L1871=0</formula>
    </cfRule>
  </conditionalFormatting>
  <conditionalFormatting sqref="U1871:W1871">
    <cfRule type="expression" dxfId="30" priority="9348">
      <formula>$L1871=0</formula>
    </cfRule>
  </conditionalFormatting>
  <conditionalFormatting sqref="V1871:W1871">
    <cfRule type="cellIs" dxfId="31" priority="45643" operator="lessThan">
      <formula>0</formula>
    </cfRule>
    <cfRule type="cellIs" dxfId="32" priority="31125" operator="lessThan">
      <formula>0</formula>
    </cfRule>
  </conditionalFormatting>
  <conditionalFormatting sqref="X1871">
    <cfRule type="expression" dxfId="30" priority="2089">
      <formula>$L1871=0</formula>
    </cfRule>
  </conditionalFormatting>
  <conditionalFormatting sqref="Y1871:AA1871">
    <cfRule type="expression" dxfId="30" priority="9347">
      <formula>$L1871=0</formula>
    </cfRule>
  </conditionalFormatting>
  <conditionalFormatting sqref="Z1871:AA1871">
    <cfRule type="cellIs" dxfId="31" priority="45642" operator="lessThan">
      <formula>0</formula>
    </cfRule>
    <cfRule type="cellIs" dxfId="32" priority="31124" operator="lessThan">
      <formula>0</formula>
    </cfRule>
  </conditionalFormatting>
  <conditionalFormatting sqref="AB1871">
    <cfRule type="expression" dxfId="30" priority="2088">
      <formula>$L1871=0</formula>
    </cfRule>
  </conditionalFormatting>
  <conditionalFormatting sqref="D1872">
    <cfRule type="expression" dxfId="30" priority="16605">
      <formula>$L1872=0</formula>
    </cfRule>
  </conditionalFormatting>
  <conditionalFormatting sqref="H1872">
    <cfRule type="expression" dxfId="30" priority="16604">
      <formula>$L1872=0</formula>
    </cfRule>
  </conditionalFormatting>
  <conditionalFormatting sqref="L1872">
    <cfRule type="expression" dxfId="30" priority="16603">
      <formula>$L1872=0</formula>
    </cfRule>
  </conditionalFormatting>
  <conditionalFormatting sqref="P1872">
    <cfRule type="expression" dxfId="30" priority="16602">
      <formula>$L1872=0</formula>
    </cfRule>
  </conditionalFormatting>
  <conditionalFormatting sqref="T1872">
    <cfRule type="expression" dxfId="30" priority="16601">
      <formula>$L1872=0</formula>
    </cfRule>
  </conditionalFormatting>
  <conditionalFormatting sqref="X1872">
    <cfRule type="expression" dxfId="30" priority="16600">
      <formula>$L1872=0</formula>
    </cfRule>
  </conditionalFormatting>
  <conditionalFormatting sqref="AB1872">
    <cfRule type="expression" dxfId="30" priority="16599">
      <formula>$L1872=0</formula>
    </cfRule>
  </conditionalFormatting>
  <conditionalFormatting sqref="A1873:C1873">
    <cfRule type="expression" dxfId="30" priority="9346">
      <formula>$L1873=0</formula>
    </cfRule>
  </conditionalFormatting>
  <conditionalFormatting sqref="B1873:C1873">
    <cfRule type="cellIs" dxfId="31" priority="45641" operator="lessThan">
      <formula>0</formula>
    </cfRule>
    <cfRule type="cellIs" dxfId="32" priority="31123" operator="lessThan">
      <formula>0</formula>
    </cfRule>
  </conditionalFormatting>
  <conditionalFormatting sqref="D1873">
    <cfRule type="expression" dxfId="30" priority="2087">
      <formula>$L1873=0</formula>
    </cfRule>
  </conditionalFormatting>
  <conditionalFormatting sqref="E1873:G1873">
    <cfRule type="expression" dxfId="30" priority="9345">
      <formula>$L1873=0</formula>
    </cfRule>
  </conditionalFormatting>
  <conditionalFormatting sqref="F1873:G1873">
    <cfRule type="cellIs" dxfId="31" priority="45640" operator="lessThan">
      <formula>0</formula>
    </cfRule>
    <cfRule type="cellIs" dxfId="32" priority="31122" operator="lessThan">
      <formula>0</formula>
    </cfRule>
  </conditionalFormatting>
  <conditionalFormatting sqref="H1873">
    <cfRule type="expression" dxfId="30" priority="2086">
      <formula>$L1873=0</formula>
    </cfRule>
  </conditionalFormatting>
  <conditionalFormatting sqref="I1873:K1873">
    <cfRule type="expression" dxfId="30" priority="9344">
      <formula>$L1873=0</formula>
    </cfRule>
  </conditionalFormatting>
  <conditionalFormatting sqref="J1873:K1873">
    <cfRule type="cellIs" dxfId="31" priority="45639" operator="lessThan">
      <formula>0</formula>
    </cfRule>
    <cfRule type="cellIs" dxfId="32" priority="31121" operator="lessThan">
      <formula>0</formula>
    </cfRule>
  </conditionalFormatting>
  <conditionalFormatting sqref="L1873">
    <cfRule type="expression" dxfId="30" priority="2085">
      <formula>$L1873=0</formula>
    </cfRule>
  </conditionalFormatting>
  <conditionalFormatting sqref="M1873:O1873">
    <cfRule type="expression" dxfId="30" priority="9343">
      <formula>$L1873=0</formula>
    </cfRule>
  </conditionalFormatting>
  <conditionalFormatting sqref="N1873:O1873">
    <cfRule type="cellIs" dxfId="31" priority="45638" operator="lessThan">
      <formula>0</formula>
    </cfRule>
    <cfRule type="cellIs" dxfId="32" priority="31120" operator="lessThan">
      <formula>0</formula>
    </cfRule>
  </conditionalFormatting>
  <conditionalFormatting sqref="P1873">
    <cfRule type="expression" dxfId="30" priority="2084">
      <formula>$L1873=0</formula>
    </cfRule>
  </conditionalFormatting>
  <conditionalFormatting sqref="Q1873:S1873">
    <cfRule type="expression" dxfId="30" priority="9342">
      <formula>$L1873=0</formula>
    </cfRule>
  </conditionalFormatting>
  <conditionalFormatting sqref="R1873:S1873">
    <cfRule type="cellIs" dxfId="31" priority="45637" operator="lessThan">
      <formula>0</formula>
    </cfRule>
    <cfRule type="cellIs" dxfId="32" priority="31119" operator="lessThan">
      <formula>0</formula>
    </cfRule>
  </conditionalFormatting>
  <conditionalFormatting sqref="T1873">
    <cfRule type="expression" dxfId="30" priority="2083">
      <formula>$L1873=0</formula>
    </cfRule>
  </conditionalFormatting>
  <conditionalFormatting sqref="U1873:W1873">
    <cfRule type="expression" dxfId="30" priority="9341">
      <formula>$L1873=0</formula>
    </cfRule>
  </conditionalFormatting>
  <conditionalFormatting sqref="V1873:W1873">
    <cfRule type="cellIs" dxfId="31" priority="45636" operator="lessThan">
      <formula>0</formula>
    </cfRule>
    <cfRule type="cellIs" dxfId="32" priority="31118" operator="lessThan">
      <formula>0</formula>
    </cfRule>
  </conditionalFormatting>
  <conditionalFormatting sqref="X1873">
    <cfRule type="expression" dxfId="30" priority="2082">
      <formula>$L1873=0</formula>
    </cfRule>
  </conditionalFormatting>
  <conditionalFormatting sqref="Y1873:AA1873">
    <cfRule type="expression" dxfId="30" priority="9340">
      <formula>$L1873=0</formula>
    </cfRule>
  </conditionalFormatting>
  <conditionalFormatting sqref="Z1873:AA1873">
    <cfRule type="cellIs" dxfId="31" priority="45635" operator="lessThan">
      <formula>0</formula>
    </cfRule>
    <cfRule type="cellIs" dxfId="32" priority="31117" operator="lessThan">
      <formula>0</formula>
    </cfRule>
  </conditionalFormatting>
  <conditionalFormatting sqref="AB1873">
    <cfRule type="expression" dxfId="30" priority="2081">
      <formula>$L1873=0</formula>
    </cfRule>
  </conditionalFormatting>
  <conditionalFormatting sqref="D1874">
    <cfRule type="expression" dxfId="30" priority="16598">
      <formula>$L1874=0</formula>
    </cfRule>
  </conditionalFormatting>
  <conditionalFormatting sqref="H1874">
    <cfRule type="expression" dxfId="30" priority="16597">
      <formula>$L1874=0</formula>
    </cfRule>
  </conditionalFormatting>
  <conditionalFormatting sqref="L1874">
    <cfRule type="expression" dxfId="30" priority="16596">
      <formula>$L1874=0</formula>
    </cfRule>
  </conditionalFormatting>
  <conditionalFormatting sqref="P1874">
    <cfRule type="expression" dxfId="30" priority="16595">
      <formula>$L1874=0</formula>
    </cfRule>
  </conditionalFormatting>
  <conditionalFormatting sqref="T1874">
    <cfRule type="expression" dxfId="30" priority="16594">
      <formula>$L1874=0</formula>
    </cfRule>
  </conditionalFormatting>
  <conditionalFormatting sqref="X1874">
    <cfRule type="expression" dxfId="30" priority="16593">
      <formula>$L1874=0</formula>
    </cfRule>
  </conditionalFormatting>
  <conditionalFormatting sqref="AB1874">
    <cfRule type="expression" dxfId="30" priority="16592">
      <formula>$L1874=0</formula>
    </cfRule>
  </conditionalFormatting>
  <conditionalFormatting sqref="A1875:C1875">
    <cfRule type="expression" dxfId="30" priority="9339">
      <formula>$L1875=0</formula>
    </cfRule>
  </conditionalFormatting>
  <conditionalFormatting sqref="B1875:C1875">
    <cfRule type="cellIs" dxfId="31" priority="45634" operator="lessThan">
      <formula>0</formula>
    </cfRule>
    <cfRule type="cellIs" dxfId="32" priority="31116" operator="lessThan">
      <formula>0</formula>
    </cfRule>
  </conditionalFormatting>
  <conditionalFormatting sqref="D1875">
    <cfRule type="expression" dxfId="30" priority="2080">
      <formula>$L1875=0</formula>
    </cfRule>
  </conditionalFormatting>
  <conditionalFormatting sqref="E1875:G1875">
    <cfRule type="expression" dxfId="30" priority="9338">
      <formula>$L1875=0</formula>
    </cfRule>
  </conditionalFormatting>
  <conditionalFormatting sqref="F1875:G1875">
    <cfRule type="cellIs" dxfId="31" priority="45633" operator="lessThan">
      <formula>0</formula>
    </cfRule>
    <cfRule type="cellIs" dxfId="32" priority="31115" operator="lessThan">
      <formula>0</formula>
    </cfRule>
  </conditionalFormatting>
  <conditionalFormatting sqref="H1875">
    <cfRule type="expression" dxfId="30" priority="2079">
      <formula>$L1875=0</formula>
    </cfRule>
  </conditionalFormatting>
  <conditionalFormatting sqref="I1875:K1875">
    <cfRule type="expression" dxfId="30" priority="9337">
      <formula>$L1875=0</formula>
    </cfRule>
  </conditionalFormatting>
  <conditionalFormatting sqref="J1875:K1875">
    <cfRule type="cellIs" dxfId="31" priority="45632" operator="lessThan">
      <formula>0</formula>
    </cfRule>
    <cfRule type="cellIs" dxfId="32" priority="31114" operator="lessThan">
      <formula>0</formula>
    </cfRule>
  </conditionalFormatting>
  <conditionalFormatting sqref="L1875">
    <cfRule type="expression" dxfId="30" priority="2078">
      <formula>$L1875=0</formula>
    </cfRule>
  </conditionalFormatting>
  <conditionalFormatting sqref="M1875:O1875">
    <cfRule type="expression" dxfId="30" priority="9336">
      <formula>$L1875=0</formula>
    </cfRule>
  </conditionalFormatting>
  <conditionalFormatting sqref="N1875:O1875">
    <cfRule type="cellIs" dxfId="31" priority="45631" operator="lessThan">
      <formula>0</formula>
    </cfRule>
    <cfRule type="cellIs" dxfId="32" priority="31113" operator="lessThan">
      <formula>0</formula>
    </cfRule>
  </conditionalFormatting>
  <conditionalFormatting sqref="P1875">
    <cfRule type="expression" dxfId="30" priority="2077">
      <formula>$L1875=0</formula>
    </cfRule>
  </conditionalFormatting>
  <conditionalFormatting sqref="Q1875:S1875">
    <cfRule type="expression" dxfId="30" priority="9335">
      <formula>$L1875=0</formula>
    </cfRule>
  </conditionalFormatting>
  <conditionalFormatting sqref="R1875:S1875">
    <cfRule type="cellIs" dxfId="31" priority="45630" operator="lessThan">
      <formula>0</formula>
    </cfRule>
    <cfRule type="cellIs" dxfId="32" priority="31112" operator="lessThan">
      <formula>0</formula>
    </cfRule>
  </conditionalFormatting>
  <conditionalFormatting sqref="T1875">
    <cfRule type="expression" dxfId="30" priority="2076">
      <formula>$L1875=0</formula>
    </cfRule>
  </conditionalFormatting>
  <conditionalFormatting sqref="U1875:W1875">
    <cfRule type="expression" dxfId="30" priority="9334">
      <formula>$L1875=0</formula>
    </cfRule>
  </conditionalFormatting>
  <conditionalFormatting sqref="V1875:W1875">
    <cfRule type="cellIs" dxfId="31" priority="45629" operator="lessThan">
      <formula>0</formula>
    </cfRule>
    <cfRule type="cellIs" dxfId="32" priority="31111" operator="lessThan">
      <formula>0</formula>
    </cfRule>
  </conditionalFormatting>
  <conditionalFormatting sqref="X1875">
    <cfRule type="expression" dxfId="30" priority="2075">
      <formula>$L1875=0</formula>
    </cfRule>
  </conditionalFormatting>
  <conditionalFormatting sqref="Y1875:AA1875">
    <cfRule type="expression" dxfId="30" priority="9333">
      <formula>$L1875=0</formula>
    </cfRule>
  </conditionalFormatting>
  <conditionalFormatting sqref="Z1875:AA1875">
    <cfRule type="cellIs" dxfId="31" priority="45628" operator="lessThan">
      <formula>0</formula>
    </cfRule>
    <cfRule type="cellIs" dxfId="32" priority="31110" operator="lessThan">
      <formula>0</formula>
    </cfRule>
  </conditionalFormatting>
  <conditionalFormatting sqref="AB1875">
    <cfRule type="expression" dxfId="30" priority="2074">
      <formula>$L1875=0</formula>
    </cfRule>
  </conditionalFormatting>
  <conditionalFormatting sqref="D1876">
    <cfRule type="expression" dxfId="30" priority="16591">
      <formula>$L1876=0</formula>
    </cfRule>
  </conditionalFormatting>
  <conditionalFormatting sqref="H1876">
    <cfRule type="expression" dxfId="30" priority="16590">
      <formula>$L1876=0</formula>
    </cfRule>
  </conditionalFormatting>
  <conditionalFormatting sqref="L1876">
    <cfRule type="expression" dxfId="30" priority="16589">
      <formula>$L1876=0</formula>
    </cfRule>
  </conditionalFormatting>
  <conditionalFormatting sqref="P1876">
    <cfRule type="expression" dxfId="30" priority="16588">
      <formula>$L1876=0</formula>
    </cfRule>
  </conditionalFormatting>
  <conditionalFormatting sqref="T1876">
    <cfRule type="expression" dxfId="30" priority="16587">
      <formula>$L1876=0</formula>
    </cfRule>
  </conditionalFormatting>
  <conditionalFormatting sqref="X1876">
    <cfRule type="expression" dxfId="30" priority="16586">
      <formula>$L1876=0</formula>
    </cfRule>
  </conditionalFormatting>
  <conditionalFormatting sqref="AB1876">
    <cfRule type="expression" dxfId="30" priority="16585">
      <formula>$L1876=0</formula>
    </cfRule>
  </conditionalFormatting>
  <conditionalFormatting sqref="A1877:C1877">
    <cfRule type="expression" dxfId="30" priority="9332">
      <formula>$L1877=0</formula>
    </cfRule>
  </conditionalFormatting>
  <conditionalFormatting sqref="B1877:C1877">
    <cfRule type="cellIs" dxfId="31" priority="45627" operator="lessThan">
      <formula>0</formula>
    </cfRule>
    <cfRule type="cellIs" dxfId="32" priority="31109" operator="lessThan">
      <formula>0</formula>
    </cfRule>
  </conditionalFormatting>
  <conditionalFormatting sqref="D1877">
    <cfRule type="expression" dxfId="30" priority="2073">
      <formula>$L1877=0</formula>
    </cfRule>
  </conditionalFormatting>
  <conditionalFormatting sqref="E1877:G1877">
    <cfRule type="expression" dxfId="30" priority="9331">
      <formula>$L1877=0</formula>
    </cfRule>
  </conditionalFormatting>
  <conditionalFormatting sqref="F1877:G1877">
    <cfRule type="cellIs" dxfId="31" priority="45626" operator="lessThan">
      <formula>0</formula>
    </cfRule>
    <cfRule type="cellIs" dxfId="32" priority="31108" operator="lessThan">
      <formula>0</formula>
    </cfRule>
  </conditionalFormatting>
  <conditionalFormatting sqref="H1877">
    <cfRule type="expression" dxfId="30" priority="2072">
      <formula>$L1877=0</formula>
    </cfRule>
  </conditionalFormatting>
  <conditionalFormatting sqref="I1877:K1877">
    <cfRule type="expression" dxfId="30" priority="9330">
      <formula>$L1877=0</formula>
    </cfRule>
  </conditionalFormatting>
  <conditionalFormatting sqref="J1877:K1877">
    <cfRule type="cellIs" dxfId="31" priority="45625" operator="lessThan">
      <formula>0</formula>
    </cfRule>
    <cfRule type="cellIs" dxfId="32" priority="31107" operator="lessThan">
      <formula>0</formula>
    </cfRule>
  </conditionalFormatting>
  <conditionalFormatting sqref="L1877">
    <cfRule type="expression" dxfId="30" priority="2071">
      <formula>$L1877=0</formula>
    </cfRule>
  </conditionalFormatting>
  <conditionalFormatting sqref="M1877:O1877">
    <cfRule type="expression" dxfId="30" priority="9329">
      <formula>$L1877=0</formula>
    </cfRule>
  </conditionalFormatting>
  <conditionalFormatting sqref="N1877:O1877">
    <cfRule type="cellIs" dxfId="31" priority="45624" operator="lessThan">
      <formula>0</formula>
    </cfRule>
    <cfRule type="cellIs" dxfId="32" priority="31106" operator="lessThan">
      <formula>0</formula>
    </cfRule>
  </conditionalFormatting>
  <conditionalFormatting sqref="P1877">
    <cfRule type="expression" dxfId="30" priority="2070">
      <formula>$L1877=0</formula>
    </cfRule>
  </conditionalFormatting>
  <conditionalFormatting sqref="Q1877:S1877">
    <cfRule type="expression" dxfId="30" priority="9328">
      <formula>$L1877=0</formula>
    </cfRule>
  </conditionalFormatting>
  <conditionalFormatting sqref="R1877:S1877">
    <cfRule type="cellIs" dxfId="31" priority="45623" operator="lessThan">
      <formula>0</formula>
    </cfRule>
    <cfRule type="cellIs" dxfId="32" priority="31105" operator="lessThan">
      <formula>0</formula>
    </cfRule>
  </conditionalFormatting>
  <conditionalFormatting sqref="T1877">
    <cfRule type="expression" dxfId="30" priority="2069">
      <formula>$L1877=0</formula>
    </cfRule>
  </conditionalFormatting>
  <conditionalFormatting sqref="U1877:W1877">
    <cfRule type="expression" dxfId="30" priority="9327">
      <formula>$L1877=0</formula>
    </cfRule>
  </conditionalFormatting>
  <conditionalFormatting sqref="V1877:W1877">
    <cfRule type="cellIs" dxfId="31" priority="45622" operator="lessThan">
      <formula>0</formula>
    </cfRule>
    <cfRule type="cellIs" dxfId="32" priority="31104" operator="lessThan">
      <formula>0</formula>
    </cfRule>
  </conditionalFormatting>
  <conditionalFormatting sqref="X1877">
    <cfRule type="expression" dxfId="30" priority="2068">
      <formula>$L1877=0</formula>
    </cfRule>
  </conditionalFormatting>
  <conditionalFormatting sqref="Y1877:AA1877">
    <cfRule type="expression" dxfId="30" priority="9326">
      <formula>$L1877=0</formula>
    </cfRule>
  </conditionalFormatting>
  <conditionalFormatting sqref="Z1877:AA1877">
    <cfRule type="cellIs" dxfId="31" priority="45621" operator="lessThan">
      <formula>0</formula>
    </cfRule>
    <cfRule type="cellIs" dxfId="32" priority="31103" operator="lessThan">
      <formula>0</formula>
    </cfRule>
  </conditionalFormatting>
  <conditionalFormatting sqref="AB1877">
    <cfRule type="expression" dxfId="30" priority="2067">
      <formula>$L1877=0</formula>
    </cfRule>
  </conditionalFormatting>
  <conditionalFormatting sqref="D1878">
    <cfRule type="expression" dxfId="30" priority="16584">
      <formula>$L1878=0</formula>
    </cfRule>
  </conditionalFormatting>
  <conditionalFormatting sqref="H1878">
    <cfRule type="expression" dxfId="30" priority="16583">
      <formula>$L1878=0</formula>
    </cfRule>
  </conditionalFormatting>
  <conditionalFormatting sqref="L1878">
    <cfRule type="expression" dxfId="30" priority="16582">
      <formula>$L1878=0</formula>
    </cfRule>
  </conditionalFormatting>
  <conditionalFormatting sqref="P1878">
    <cfRule type="expression" dxfId="30" priority="16581">
      <formula>$L1878=0</formula>
    </cfRule>
  </conditionalFormatting>
  <conditionalFormatting sqref="T1878">
    <cfRule type="expression" dxfId="30" priority="16580">
      <formula>$L1878=0</formula>
    </cfRule>
  </conditionalFormatting>
  <conditionalFormatting sqref="X1878">
    <cfRule type="expression" dxfId="30" priority="16579">
      <formula>$L1878=0</formula>
    </cfRule>
  </conditionalFormatting>
  <conditionalFormatting sqref="AB1878">
    <cfRule type="expression" dxfId="30" priority="16578">
      <formula>$L1878=0</formula>
    </cfRule>
  </conditionalFormatting>
  <conditionalFormatting sqref="A1879:C1879">
    <cfRule type="expression" dxfId="30" priority="9325">
      <formula>$L1879=0</formula>
    </cfRule>
  </conditionalFormatting>
  <conditionalFormatting sqref="B1879:C1879">
    <cfRule type="cellIs" dxfId="31" priority="45620" operator="lessThan">
      <formula>0</formula>
    </cfRule>
    <cfRule type="cellIs" dxfId="32" priority="31102" operator="lessThan">
      <formula>0</formula>
    </cfRule>
  </conditionalFormatting>
  <conditionalFormatting sqref="D1879">
    <cfRule type="expression" dxfId="30" priority="2066">
      <formula>$L1879=0</formula>
    </cfRule>
  </conditionalFormatting>
  <conditionalFormatting sqref="E1879:G1879">
    <cfRule type="expression" dxfId="30" priority="9324">
      <formula>$L1879=0</formula>
    </cfRule>
  </conditionalFormatting>
  <conditionalFormatting sqref="F1879:G1879">
    <cfRule type="cellIs" dxfId="31" priority="45619" operator="lessThan">
      <formula>0</formula>
    </cfRule>
    <cfRule type="cellIs" dxfId="32" priority="31101" operator="lessThan">
      <formula>0</formula>
    </cfRule>
  </conditionalFormatting>
  <conditionalFormatting sqref="H1879">
    <cfRule type="expression" dxfId="30" priority="2065">
      <formula>$L1879=0</formula>
    </cfRule>
  </conditionalFormatting>
  <conditionalFormatting sqref="I1879:K1879">
    <cfRule type="expression" dxfId="30" priority="9323">
      <formula>$L1879=0</formula>
    </cfRule>
  </conditionalFormatting>
  <conditionalFormatting sqref="J1879:K1879">
    <cfRule type="cellIs" dxfId="31" priority="45618" operator="lessThan">
      <formula>0</formula>
    </cfRule>
    <cfRule type="cellIs" dxfId="32" priority="31100" operator="lessThan">
      <formula>0</formula>
    </cfRule>
  </conditionalFormatting>
  <conditionalFormatting sqref="L1879">
    <cfRule type="expression" dxfId="30" priority="2064">
      <formula>$L1879=0</formula>
    </cfRule>
  </conditionalFormatting>
  <conditionalFormatting sqref="M1879:O1879">
    <cfRule type="expression" dxfId="30" priority="9322">
      <formula>$L1879=0</formula>
    </cfRule>
  </conditionalFormatting>
  <conditionalFormatting sqref="N1879:O1879">
    <cfRule type="cellIs" dxfId="31" priority="45617" operator="lessThan">
      <formula>0</formula>
    </cfRule>
    <cfRule type="cellIs" dxfId="32" priority="31099" operator="lessThan">
      <formula>0</formula>
    </cfRule>
  </conditionalFormatting>
  <conditionalFormatting sqref="P1879">
    <cfRule type="expression" dxfId="30" priority="2063">
      <formula>$L1879=0</formula>
    </cfRule>
  </conditionalFormatting>
  <conditionalFormatting sqref="Q1879:S1879">
    <cfRule type="expression" dxfId="30" priority="9321">
      <formula>$L1879=0</formula>
    </cfRule>
  </conditionalFormatting>
  <conditionalFormatting sqref="R1879:S1879">
    <cfRule type="cellIs" dxfId="31" priority="45616" operator="lessThan">
      <formula>0</formula>
    </cfRule>
    <cfRule type="cellIs" dxfId="32" priority="31098" operator="lessThan">
      <formula>0</formula>
    </cfRule>
  </conditionalFormatting>
  <conditionalFormatting sqref="T1879">
    <cfRule type="expression" dxfId="30" priority="2062">
      <formula>$L1879=0</formula>
    </cfRule>
  </conditionalFormatting>
  <conditionalFormatting sqref="U1879:W1879">
    <cfRule type="expression" dxfId="30" priority="9320">
      <formula>$L1879=0</formula>
    </cfRule>
  </conditionalFormatting>
  <conditionalFormatting sqref="V1879:W1879">
    <cfRule type="cellIs" dxfId="31" priority="45615" operator="lessThan">
      <formula>0</formula>
    </cfRule>
    <cfRule type="cellIs" dxfId="32" priority="31097" operator="lessThan">
      <formula>0</formula>
    </cfRule>
  </conditionalFormatting>
  <conditionalFormatting sqref="X1879">
    <cfRule type="expression" dxfId="30" priority="2061">
      <formula>$L1879=0</formula>
    </cfRule>
  </conditionalFormatting>
  <conditionalFormatting sqref="Y1879:AA1879">
    <cfRule type="expression" dxfId="30" priority="9319">
      <formula>$L1879=0</formula>
    </cfRule>
  </conditionalFormatting>
  <conditionalFormatting sqref="Z1879:AA1879">
    <cfRule type="cellIs" dxfId="31" priority="45614" operator="lessThan">
      <formula>0</formula>
    </cfRule>
    <cfRule type="cellIs" dxfId="32" priority="31096" operator="lessThan">
      <formula>0</formula>
    </cfRule>
  </conditionalFormatting>
  <conditionalFormatting sqref="AB1879">
    <cfRule type="expression" dxfId="30" priority="2060">
      <formula>$L1879=0</formula>
    </cfRule>
  </conditionalFormatting>
  <conditionalFormatting sqref="D1880">
    <cfRule type="expression" dxfId="30" priority="16577">
      <formula>$L1880=0</formula>
    </cfRule>
  </conditionalFormatting>
  <conditionalFormatting sqref="H1880">
    <cfRule type="expression" dxfId="30" priority="16576">
      <formula>$L1880=0</formula>
    </cfRule>
  </conditionalFormatting>
  <conditionalFormatting sqref="L1880">
    <cfRule type="expression" dxfId="30" priority="16575">
      <formula>$L1880=0</formula>
    </cfRule>
  </conditionalFormatting>
  <conditionalFormatting sqref="P1880">
    <cfRule type="expression" dxfId="30" priority="16574">
      <formula>$L1880=0</formula>
    </cfRule>
  </conditionalFormatting>
  <conditionalFormatting sqref="T1880">
    <cfRule type="expression" dxfId="30" priority="16573">
      <formula>$L1880=0</formula>
    </cfRule>
  </conditionalFormatting>
  <conditionalFormatting sqref="X1880">
    <cfRule type="expression" dxfId="30" priority="16572">
      <formula>$L1880=0</formula>
    </cfRule>
  </conditionalFormatting>
  <conditionalFormatting sqref="AB1880">
    <cfRule type="expression" dxfId="30" priority="16571">
      <formula>$L1880=0</formula>
    </cfRule>
  </conditionalFormatting>
  <conditionalFormatting sqref="A1881:C1881">
    <cfRule type="expression" dxfId="30" priority="9318">
      <formula>$L1881=0</formula>
    </cfRule>
  </conditionalFormatting>
  <conditionalFormatting sqref="B1881:C1881">
    <cfRule type="cellIs" dxfId="31" priority="45613" operator="lessThan">
      <formula>0</formula>
    </cfRule>
    <cfRule type="cellIs" dxfId="32" priority="31095" operator="lessThan">
      <formula>0</formula>
    </cfRule>
  </conditionalFormatting>
  <conditionalFormatting sqref="D1881">
    <cfRule type="expression" dxfId="30" priority="2059">
      <formula>$L1881=0</formula>
    </cfRule>
  </conditionalFormatting>
  <conditionalFormatting sqref="E1881:G1881">
    <cfRule type="expression" dxfId="30" priority="9317">
      <formula>$L1881=0</formula>
    </cfRule>
  </conditionalFormatting>
  <conditionalFormatting sqref="F1881:G1881">
    <cfRule type="cellIs" dxfId="31" priority="45612" operator="lessThan">
      <formula>0</formula>
    </cfRule>
    <cfRule type="cellIs" dxfId="32" priority="31094" operator="lessThan">
      <formula>0</formula>
    </cfRule>
  </conditionalFormatting>
  <conditionalFormatting sqref="H1881">
    <cfRule type="expression" dxfId="30" priority="2058">
      <formula>$L1881=0</formula>
    </cfRule>
  </conditionalFormatting>
  <conditionalFormatting sqref="I1881:K1881">
    <cfRule type="expression" dxfId="30" priority="9316">
      <formula>$L1881=0</formula>
    </cfRule>
  </conditionalFormatting>
  <conditionalFormatting sqref="J1881:K1881">
    <cfRule type="cellIs" dxfId="31" priority="45611" operator="lessThan">
      <formula>0</formula>
    </cfRule>
    <cfRule type="cellIs" dxfId="32" priority="31093" operator="lessThan">
      <formula>0</formula>
    </cfRule>
  </conditionalFormatting>
  <conditionalFormatting sqref="L1881">
    <cfRule type="expression" dxfId="30" priority="2057">
      <formula>$L1881=0</formula>
    </cfRule>
  </conditionalFormatting>
  <conditionalFormatting sqref="M1881:O1881">
    <cfRule type="expression" dxfId="30" priority="9315">
      <formula>$L1881=0</formula>
    </cfRule>
  </conditionalFormatting>
  <conditionalFormatting sqref="N1881:O1881">
    <cfRule type="cellIs" dxfId="31" priority="45610" operator="lessThan">
      <formula>0</formula>
    </cfRule>
    <cfRule type="cellIs" dxfId="32" priority="31092" operator="lessThan">
      <formula>0</formula>
    </cfRule>
  </conditionalFormatting>
  <conditionalFormatting sqref="P1881">
    <cfRule type="expression" dxfId="30" priority="2056">
      <formula>$L1881=0</formula>
    </cfRule>
  </conditionalFormatting>
  <conditionalFormatting sqref="Q1881:S1881">
    <cfRule type="expression" dxfId="30" priority="9314">
      <formula>$L1881=0</formula>
    </cfRule>
  </conditionalFormatting>
  <conditionalFormatting sqref="R1881:S1881">
    <cfRule type="cellIs" dxfId="31" priority="45609" operator="lessThan">
      <formula>0</formula>
    </cfRule>
    <cfRule type="cellIs" dxfId="32" priority="31091" operator="lessThan">
      <formula>0</formula>
    </cfRule>
  </conditionalFormatting>
  <conditionalFormatting sqref="T1881">
    <cfRule type="expression" dxfId="30" priority="2055">
      <formula>$L1881=0</formula>
    </cfRule>
  </conditionalFormatting>
  <conditionalFormatting sqref="U1881:W1881">
    <cfRule type="expression" dxfId="30" priority="9313">
      <formula>$L1881=0</formula>
    </cfRule>
  </conditionalFormatting>
  <conditionalFormatting sqref="V1881:W1881">
    <cfRule type="cellIs" dxfId="31" priority="45608" operator="lessThan">
      <formula>0</formula>
    </cfRule>
    <cfRule type="cellIs" dxfId="32" priority="31090" operator="lessThan">
      <formula>0</formula>
    </cfRule>
  </conditionalFormatting>
  <conditionalFormatting sqref="X1881">
    <cfRule type="expression" dxfId="30" priority="2054">
      <formula>$L1881=0</formula>
    </cfRule>
  </conditionalFormatting>
  <conditionalFormatting sqref="Y1881:AA1881">
    <cfRule type="expression" dxfId="30" priority="9312">
      <formula>$L1881=0</formula>
    </cfRule>
  </conditionalFormatting>
  <conditionalFormatting sqref="Z1881:AA1881">
    <cfRule type="cellIs" dxfId="31" priority="45607" operator="lessThan">
      <formula>0</formula>
    </cfRule>
    <cfRule type="cellIs" dxfId="32" priority="31089" operator="lessThan">
      <formula>0</formula>
    </cfRule>
  </conditionalFormatting>
  <conditionalFormatting sqref="AB1881">
    <cfRule type="expression" dxfId="30" priority="2053">
      <formula>$L1881=0</formula>
    </cfRule>
  </conditionalFormatting>
  <conditionalFormatting sqref="D1882">
    <cfRule type="expression" dxfId="30" priority="16570">
      <formula>$L1882=0</formula>
    </cfRule>
  </conditionalFormatting>
  <conditionalFormatting sqref="H1882">
    <cfRule type="expression" dxfId="30" priority="16569">
      <formula>$L1882=0</formula>
    </cfRule>
  </conditionalFormatting>
  <conditionalFormatting sqref="L1882">
    <cfRule type="expression" dxfId="30" priority="16568">
      <formula>$L1882=0</formula>
    </cfRule>
  </conditionalFormatting>
  <conditionalFormatting sqref="P1882">
    <cfRule type="expression" dxfId="30" priority="16567">
      <formula>$L1882=0</formula>
    </cfRule>
  </conditionalFormatting>
  <conditionalFormatting sqref="T1882">
    <cfRule type="expression" dxfId="30" priority="16566">
      <formula>$L1882=0</formula>
    </cfRule>
  </conditionalFormatting>
  <conditionalFormatting sqref="X1882">
    <cfRule type="expression" dxfId="30" priority="16565">
      <formula>$L1882=0</formula>
    </cfRule>
  </conditionalFormatting>
  <conditionalFormatting sqref="AB1882">
    <cfRule type="expression" dxfId="30" priority="16564">
      <formula>$L1882=0</formula>
    </cfRule>
  </conditionalFormatting>
  <conditionalFormatting sqref="A1883:C1883">
    <cfRule type="expression" dxfId="30" priority="9311">
      <formula>$L1883=0</formula>
    </cfRule>
  </conditionalFormatting>
  <conditionalFormatting sqref="B1883:C1883">
    <cfRule type="cellIs" dxfId="31" priority="45606" operator="lessThan">
      <formula>0</formula>
    </cfRule>
    <cfRule type="cellIs" dxfId="32" priority="31088" operator="lessThan">
      <formula>0</formula>
    </cfRule>
  </conditionalFormatting>
  <conditionalFormatting sqref="D1883">
    <cfRule type="expression" dxfId="30" priority="2052">
      <formula>$L1883=0</formula>
    </cfRule>
  </conditionalFormatting>
  <conditionalFormatting sqref="E1883:G1883">
    <cfRule type="expression" dxfId="30" priority="9310">
      <formula>$L1883=0</formula>
    </cfRule>
  </conditionalFormatting>
  <conditionalFormatting sqref="F1883:G1883">
    <cfRule type="cellIs" dxfId="31" priority="45605" operator="lessThan">
      <formula>0</formula>
    </cfRule>
    <cfRule type="cellIs" dxfId="32" priority="31087" operator="lessThan">
      <formula>0</formula>
    </cfRule>
  </conditionalFormatting>
  <conditionalFormatting sqref="H1883">
    <cfRule type="expression" dxfId="30" priority="2051">
      <formula>$L1883=0</formula>
    </cfRule>
  </conditionalFormatting>
  <conditionalFormatting sqref="I1883:K1883">
    <cfRule type="expression" dxfId="30" priority="9309">
      <formula>$L1883=0</formula>
    </cfRule>
  </conditionalFormatting>
  <conditionalFormatting sqref="J1883:K1883">
    <cfRule type="cellIs" dxfId="31" priority="45604" operator="lessThan">
      <formula>0</formula>
    </cfRule>
    <cfRule type="cellIs" dxfId="32" priority="31086" operator="lessThan">
      <formula>0</formula>
    </cfRule>
  </conditionalFormatting>
  <conditionalFormatting sqref="L1883">
    <cfRule type="expression" dxfId="30" priority="2050">
      <formula>$L1883=0</formula>
    </cfRule>
  </conditionalFormatting>
  <conditionalFormatting sqref="M1883:O1883">
    <cfRule type="expression" dxfId="30" priority="9308">
      <formula>$L1883=0</formula>
    </cfRule>
  </conditionalFormatting>
  <conditionalFormatting sqref="N1883:O1883">
    <cfRule type="cellIs" dxfId="31" priority="45603" operator="lessThan">
      <formula>0</formula>
    </cfRule>
    <cfRule type="cellIs" dxfId="32" priority="31085" operator="lessThan">
      <formula>0</formula>
    </cfRule>
  </conditionalFormatting>
  <conditionalFormatting sqref="P1883">
    <cfRule type="expression" dxfId="30" priority="2049">
      <formula>$L1883=0</formula>
    </cfRule>
  </conditionalFormatting>
  <conditionalFormatting sqref="Q1883:S1883">
    <cfRule type="expression" dxfId="30" priority="9307">
      <formula>$L1883=0</formula>
    </cfRule>
  </conditionalFormatting>
  <conditionalFormatting sqref="R1883:S1883">
    <cfRule type="cellIs" dxfId="31" priority="45602" operator="lessThan">
      <formula>0</formula>
    </cfRule>
    <cfRule type="cellIs" dxfId="32" priority="31084" operator="lessThan">
      <formula>0</formula>
    </cfRule>
  </conditionalFormatting>
  <conditionalFormatting sqref="T1883">
    <cfRule type="expression" dxfId="30" priority="2048">
      <formula>$L1883=0</formula>
    </cfRule>
  </conditionalFormatting>
  <conditionalFormatting sqref="U1883:W1883">
    <cfRule type="expression" dxfId="30" priority="9306">
      <formula>$L1883=0</formula>
    </cfRule>
  </conditionalFormatting>
  <conditionalFormatting sqref="V1883:W1883">
    <cfRule type="cellIs" dxfId="31" priority="45601" operator="lessThan">
      <formula>0</formula>
    </cfRule>
    <cfRule type="cellIs" dxfId="32" priority="31083" operator="lessThan">
      <formula>0</formula>
    </cfRule>
  </conditionalFormatting>
  <conditionalFormatting sqref="X1883">
    <cfRule type="expression" dxfId="30" priority="2047">
      <formula>$L1883=0</formula>
    </cfRule>
  </conditionalFormatting>
  <conditionalFormatting sqref="Y1883:AA1883">
    <cfRule type="expression" dxfId="30" priority="9305">
      <formula>$L1883=0</formula>
    </cfRule>
  </conditionalFormatting>
  <conditionalFormatting sqref="Z1883:AA1883">
    <cfRule type="cellIs" dxfId="31" priority="45600" operator="lessThan">
      <formula>0</formula>
    </cfRule>
    <cfRule type="cellIs" dxfId="32" priority="31082" operator="lessThan">
      <formula>0</formula>
    </cfRule>
  </conditionalFormatting>
  <conditionalFormatting sqref="AB1883">
    <cfRule type="expression" dxfId="30" priority="2046">
      <formula>$L1883=0</formula>
    </cfRule>
  </conditionalFormatting>
  <conditionalFormatting sqref="D1884">
    <cfRule type="expression" dxfId="30" priority="16563">
      <formula>$L1884=0</formula>
    </cfRule>
  </conditionalFormatting>
  <conditionalFormatting sqref="H1884">
    <cfRule type="expression" dxfId="30" priority="16562">
      <formula>$L1884=0</formula>
    </cfRule>
  </conditionalFormatting>
  <conditionalFormatting sqref="L1884">
    <cfRule type="expression" dxfId="30" priority="16561">
      <formula>$L1884=0</formula>
    </cfRule>
  </conditionalFormatting>
  <conditionalFormatting sqref="P1884">
    <cfRule type="expression" dxfId="30" priority="16560">
      <formula>$L1884=0</formula>
    </cfRule>
  </conditionalFormatting>
  <conditionalFormatting sqref="T1884">
    <cfRule type="expression" dxfId="30" priority="16559">
      <formula>$L1884=0</formula>
    </cfRule>
  </conditionalFormatting>
  <conditionalFormatting sqref="X1884">
    <cfRule type="expression" dxfId="30" priority="16558">
      <formula>$L1884=0</formula>
    </cfRule>
  </conditionalFormatting>
  <conditionalFormatting sqref="AB1884">
    <cfRule type="expression" dxfId="30" priority="16557">
      <formula>$L1884=0</formula>
    </cfRule>
  </conditionalFormatting>
  <conditionalFormatting sqref="A1885:C1885">
    <cfRule type="expression" dxfId="30" priority="9304">
      <formula>$L1885=0</formula>
    </cfRule>
  </conditionalFormatting>
  <conditionalFormatting sqref="B1885:C1885">
    <cfRule type="cellIs" dxfId="31" priority="45599" operator="lessThan">
      <formula>0</formula>
    </cfRule>
    <cfRule type="cellIs" dxfId="32" priority="31081" operator="lessThan">
      <formula>0</formula>
    </cfRule>
  </conditionalFormatting>
  <conditionalFormatting sqref="D1885">
    <cfRule type="expression" dxfId="30" priority="2045">
      <formula>$L1885=0</formula>
    </cfRule>
  </conditionalFormatting>
  <conditionalFormatting sqref="E1885:G1885">
    <cfRule type="expression" dxfId="30" priority="9303">
      <formula>$L1885=0</formula>
    </cfRule>
  </conditionalFormatting>
  <conditionalFormatting sqref="F1885:G1885">
    <cfRule type="cellIs" dxfId="31" priority="45598" operator="lessThan">
      <formula>0</formula>
    </cfRule>
    <cfRule type="cellIs" dxfId="32" priority="31080" operator="lessThan">
      <formula>0</formula>
    </cfRule>
  </conditionalFormatting>
  <conditionalFormatting sqref="H1885">
    <cfRule type="expression" dxfId="30" priority="2044">
      <formula>$L1885=0</formula>
    </cfRule>
  </conditionalFormatting>
  <conditionalFormatting sqref="I1885:K1885">
    <cfRule type="expression" dxfId="30" priority="9302">
      <formula>$L1885=0</formula>
    </cfRule>
  </conditionalFormatting>
  <conditionalFormatting sqref="J1885:K1885">
    <cfRule type="cellIs" dxfId="31" priority="45597" operator="lessThan">
      <formula>0</formula>
    </cfRule>
    <cfRule type="cellIs" dxfId="32" priority="31079" operator="lessThan">
      <formula>0</formula>
    </cfRule>
  </conditionalFormatting>
  <conditionalFormatting sqref="L1885">
    <cfRule type="expression" dxfId="30" priority="2043">
      <formula>$L1885=0</formula>
    </cfRule>
  </conditionalFormatting>
  <conditionalFormatting sqref="M1885:O1885">
    <cfRule type="expression" dxfId="30" priority="9301">
      <formula>$L1885=0</formula>
    </cfRule>
  </conditionalFormatting>
  <conditionalFormatting sqref="N1885:O1885">
    <cfRule type="cellIs" dxfId="31" priority="45596" operator="lessThan">
      <formula>0</formula>
    </cfRule>
    <cfRule type="cellIs" dxfId="32" priority="31078" operator="lessThan">
      <formula>0</formula>
    </cfRule>
  </conditionalFormatting>
  <conditionalFormatting sqref="P1885">
    <cfRule type="expression" dxfId="30" priority="2042">
      <formula>$L1885=0</formula>
    </cfRule>
  </conditionalFormatting>
  <conditionalFormatting sqref="Q1885:S1885">
    <cfRule type="expression" dxfId="30" priority="9300">
      <formula>$L1885=0</formula>
    </cfRule>
  </conditionalFormatting>
  <conditionalFormatting sqref="R1885:S1885">
    <cfRule type="cellIs" dxfId="31" priority="45595" operator="lessThan">
      <formula>0</formula>
    </cfRule>
    <cfRule type="cellIs" dxfId="32" priority="31077" operator="lessThan">
      <formula>0</formula>
    </cfRule>
  </conditionalFormatting>
  <conditionalFormatting sqref="T1885">
    <cfRule type="expression" dxfId="30" priority="2041">
      <formula>$L1885=0</formula>
    </cfRule>
  </conditionalFormatting>
  <conditionalFormatting sqref="U1885:W1885">
    <cfRule type="expression" dxfId="30" priority="9299">
      <formula>$L1885=0</formula>
    </cfRule>
  </conditionalFormatting>
  <conditionalFormatting sqref="V1885:W1885">
    <cfRule type="cellIs" dxfId="31" priority="45594" operator="lessThan">
      <formula>0</formula>
    </cfRule>
    <cfRule type="cellIs" dxfId="32" priority="31076" operator="lessThan">
      <formula>0</formula>
    </cfRule>
  </conditionalFormatting>
  <conditionalFormatting sqref="X1885">
    <cfRule type="expression" dxfId="30" priority="2040">
      <formula>$L1885=0</formula>
    </cfRule>
  </conditionalFormatting>
  <conditionalFormatting sqref="Y1885:AA1885">
    <cfRule type="expression" dxfId="30" priority="9298">
      <formula>$L1885=0</formula>
    </cfRule>
  </conditionalFormatting>
  <conditionalFormatting sqref="Z1885:AA1885">
    <cfRule type="cellIs" dxfId="31" priority="45593" operator="lessThan">
      <formula>0</formula>
    </cfRule>
    <cfRule type="cellIs" dxfId="32" priority="31075" operator="lessThan">
      <formula>0</formula>
    </cfRule>
  </conditionalFormatting>
  <conditionalFormatting sqref="AB1885">
    <cfRule type="expression" dxfId="30" priority="2039">
      <formula>$L1885=0</formula>
    </cfRule>
  </conditionalFormatting>
  <conditionalFormatting sqref="D1886">
    <cfRule type="expression" dxfId="30" priority="16556">
      <formula>$L1886=0</formula>
    </cfRule>
  </conditionalFormatting>
  <conditionalFormatting sqref="H1886">
    <cfRule type="expression" dxfId="30" priority="16555">
      <formula>$L1886=0</formula>
    </cfRule>
  </conditionalFormatting>
  <conditionalFormatting sqref="L1886">
    <cfRule type="expression" dxfId="30" priority="16554">
      <formula>$L1886=0</formula>
    </cfRule>
  </conditionalFormatting>
  <conditionalFormatting sqref="P1886">
    <cfRule type="expression" dxfId="30" priority="16553">
      <formula>$L1886=0</formula>
    </cfRule>
  </conditionalFormatting>
  <conditionalFormatting sqref="T1886">
    <cfRule type="expression" dxfId="30" priority="16552">
      <formula>$L1886=0</formula>
    </cfRule>
  </conditionalFormatting>
  <conditionalFormatting sqref="X1886">
    <cfRule type="expression" dxfId="30" priority="16551">
      <formula>$L1886=0</formula>
    </cfRule>
  </conditionalFormatting>
  <conditionalFormatting sqref="AB1886">
    <cfRule type="expression" dxfId="30" priority="16550">
      <formula>$L1886=0</formula>
    </cfRule>
  </conditionalFormatting>
  <conditionalFormatting sqref="A1887:C1887">
    <cfRule type="expression" dxfId="30" priority="9297">
      <formula>$L1887=0</formula>
    </cfRule>
  </conditionalFormatting>
  <conditionalFormatting sqref="B1887:C1887">
    <cfRule type="cellIs" dxfId="31" priority="45592" operator="lessThan">
      <formula>0</formula>
    </cfRule>
    <cfRule type="cellIs" dxfId="32" priority="31074" operator="lessThan">
      <formula>0</formula>
    </cfRule>
  </conditionalFormatting>
  <conditionalFormatting sqref="D1887">
    <cfRule type="expression" dxfId="30" priority="2038">
      <formula>$L1887=0</formula>
    </cfRule>
  </conditionalFormatting>
  <conditionalFormatting sqref="E1887:G1887">
    <cfRule type="expression" dxfId="30" priority="9296">
      <formula>$L1887=0</formula>
    </cfRule>
  </conditionalFormatting>
  <conditionalFormatting sqref="F1887:G1887">
    <cfRule type="cellIs" dxfId="31" priority="45591" operator="lessThan">
      <formula>0</formula>
    </cfRule>
    <cfRule type="cellIs" dxfId="32" priority="31073" operator="lessThan">
      <formula>0</formula>
    </cfRule>
  </conditionalFormatting>
  <conditionalFormatting sqref="H1887">
    <cfRule type="expression" dxfId="30" priority="2037">
      <formula>$L1887=0</formula>
    </cfRule>
  </conditionalFormatting>
  <conditionalFormatting sqref="I1887:K1887">
    <cfRule type="expression" dxfId="30" priority="9295">
      <formula>$L1887=0</formula>
    </cfRule>
  </conditionalFormatting>
  <conditionalFormatting sqref="J1887:K1887">
    <cfRule type="cellIs" dxfId="31" priority="45590" operator="lessThan">
      <formula>0</formula>
    </cfRule>
    <cfRule type="cellIs" dxfId="32" priority="31072" operator="lessThan">
      <formula>0</formula>
    </cfRule>
  </conditionalFormatting>
  <conditionalFormatting sqref="L1887">
    <cfRule type="expression" dxfId="30" priority="2036">
      <formula>$L1887=0</formula>
    </cfRule>
  </conditionalFormatting>
  <conditionalFormatting sqref="M1887:O1887">
    <cfRule type="expression" dxfId="30" priority="9294">
      <formula>$L1887=0</formula>
    </cfRule>
  </conditionalFormatting>
  <conditionalFormatting sqref="N1887:O1887">
    <cfRule type="cellIs" dxfId="31" priority="45589" operator="lessThan">
      <formula>0</formula>
    </cfRule>
    <cfRule type="cellIs" dxfId="32" priority="31071" operator="lessThan">
      <formula>0</formula>
    </cfRule>
  </conditionalFormatting>
  <conditionalFormatting sqref="P1887">
    <cfRule type="expression" dxfId="30" priority="2035">
      <formula>$L1887=0</formula>
    </cfRule>
  </conditionalFormatting>
  <conditionalFormatting sqref="Q1887:S1887">
    <cfRule type="expression" dxfId="30" priority="9293">
      <formula>$L1887=0</formula>
    </cfRule>
  </conditionalFormatting>
  <conditionalFormatting sqref="R1887:S1887">
    <cfRule type="cellIs" dxfId="31" priority="45588" operator="lessThan">
      <formula>0</formula>
    </cfRule>
    <cfRule type="cellIs" dxfId="32" priority="31070" operator="lessThan">
      <formula>0</formula>
    </cfRule>
  </conditionalFormatting>
  <conditionalFormatting sqref="T1887">
    <cfRule type="expression" dxfId="30" priority="2034">
      <formula>$L1887=0</formula>
    </cfRule>
  </conditionalFormatting>
  <conditionalFormatting sqref="U1887:W1887">
    <cfRule type="expression" dxfId="30" priority="9292">
      <formula>$L1887=0</formula>
    </cfRule>
  </conditionalFormatting>
  <conditionalFormatting sqref="V1887:W1887">
    <cfRule type="cellIs" dxfId="31" priority="45587" operator="lessThan">
      <formula>0</formula>
    </cfRule>
    <cfRule type="cellIs" dxfId="32" priority="31069" operator="lessThan">
      <formula>0</formula>
    </cfRule>
  </conditionalFormatting>
  <conditionalFormatting sqref="X1887">
    <cfRule type="expression" dxfId="30" priority="2033">
      <formula>$L1887=0</formula>
    </cfRule>
  </conditionalFormatting>
  <conditionalFormatting sqref="Y1887:AA1887">
    <cfRule type="expression" dxfId="30" priority="9291">
      <formula>$L1887=0</formula>
    </cfRule>
  </conditionalFormatting>
  <conditionalFormatting sqref="Z1887:AA1887">
    <cfRule type="cellIs" dxfId="31" priority="45586" operator="lessThan">
      <formula>0</formula>
    </cfRule>
    <cfRule type="cellIs" dxfId="32" priority="31068" operator="lessThan">
      <formula>0</formula>
    </cfRule>
  </conditionalFormatting>
  <conditionalFormatting sqref="AB1887">
    <cfRule type="expression" dxfId="30" priority="2032">
      <formula>$L1887=0</formula>
    </cfRule>
  </conditionalFormatting>
  <conditionalFormatting sqref="D1888">
    <cfRule type="expression" dxfId="30" priority="16549">
      <formula>$L1888=0</formula>
    </cfRule>
  </conditionalFormatting>
  <conditionalFormatting sqref="H1888">
    <cfRule type="expression" dxfId="30" priority="16548">
      <formula>$L1888=0</formula>
    </cfRule>
  </conditionalFormatting>
  <conditionalFormatting sqref="L1888">
    <cfRule type="expression" dxfId="30" priority="16547">
      <formula>$L1888=0</formula>
    </cfRule>
  </conditionalFormatting>
  <conditionalFormatting sqref="P1888">
    <cfRule type="expression" dxfId="30" priority="16546">
      <formula>$L1888=0</formula>
    </cfRule>
  </conditionalFormatting>
  <conditionalFormatting sqref="T1888">
    <cfRule type="expression" dxfId="30" priority="16545">
      <formula>$L1888=0</formula>
    </cfRule>
  </conditionalFormatting>
  <conditionalFormatting sqref="X1888">
    <cfRule type="expression" dxfId="30" priority="16544">
      <formula>$L1888=0</formula>
    </cfRule>
  </conditionalFormatting>
  <conditionalFormatting sqref="AB1888">
    <cfRule type="expression" dxfId="30" priority="16543">
      <formula>$L1888=0</formula>
    </cfRule>
  </conditionalFormatting>
  <conditionalFormatting sqref="A1889:C1889">
    <cfRule type="expression" dxfId="30" priority="9290">
      <formula>$L1889=0</formula>
    </cfRule>
  </conditionalFormatting>
  <conditionalFormatting sqref="B1889:C1889">
    <cfRule type="cellIs" dxfId="31" priority="45585" operator="lessThan">
      <formula>0</formula>
    </cfRule>
    <cfRule type="cellIs" dxfId="32" priority="31067" operator="lessThan">
      <formula>0</formula>
    </cfRule>
  </conditionalFormatting>
  <conditionalFormatting sqref="D1889">
    <cfRule type="expression" dxfId="30" priority="2031">
      <formula>$L1889=0</formula>
    </cfRule>
  </conditionalFormatting>
  <conditionalFormatting sqref="E1889:G1889">
    <cfRule type="expression" dxfId="30" priority="9289">
      <formula>$L1889=0</formula>
    </cfRule>
  </conditionalFormatting>
  <conditionalFormatting sqref="F1889:G1889">
    <cfRule type="cellIs" dxfId="31" priority="45584" operator="lessThan">
      <formula>0</formula>
    </cfRule>
    <cfRule type="cellIs" dxfId="32" priority="31066" operator="lessThan">
      <formula>0</formula>
    </cfRule>
  </conditionalFormatting>
  <conditionalFormatting sqref="H1889">
    <cfRule type="expression" dxfId="30" priority="2030">
      <formula>$L1889=0</formula>
    </cfRule>
  </conditionalFormatting>
  <conditionalFormatting sqref="I1889:K1889">
    <cfRule type="expression" dxfId="30" priority="9288">
      <formula>$L1889=0</formula>
    </cfRule>
  </conditionalFormatting>
  <conditionalFormatting sqref="J1889:K1889">
    <cfRule type="cellIs" dxfId="31" priority="45583" operator="lessThan">
      <formula>0</formula>
    </cfRule>
    <cfRule type="cellIs" dxfId="32" priority="31065" operator="lessThan">
      <formula>0</formula>
    </cfRule>
  </conditionalFormatting>
  <conditionalFormatting sqref="L1889">
    <cfRule type="expression" dxfId="30" priority="2029">
      <formula>$L1889=0</formula>
    </cfRule>
  </conditionalFormatting>
  <conditionalFormatting sqref="M1889:O1889">
    <cfRule type="expression" dxfId="30" priority="9287">
      <formula>$L1889=0</formula>
    </cfRule>
  </conditionalFormatting>
  <conditionalFormatting sqref="N1889:O1889">
    <cfRule type="cellIs" dxfId="31" priority="45582" operator="lessThan">
      <formula>0</formula>
    </cfRule>
    <cfRule type="cellIs" dxfId="32" priority="31064" operator="lessThan">
      <formula>0</formula>
    </cfRule>
  </conditionalFormatting>
  <conditionalFormatting sqref="P1889">
    <cfRule type="expression" dxfId="30" priority="2028">
      <formula>$L1889=0</formula>
    </cfRule>
  </conditionalFormatting>
  <conditionalFormatting sqref="Q1889:S1889">
    <cfRule type="expression" dxfId="30" priority="9286">
      <formula>$L1889=0</formula>
    </cfRule>
  </conditionalFormatting>
  <conditionalFormatting sqref="R1889:S1889">
    <cfRule type="cellIs" dxfId="31" priority="45581" operator="lessThan">
      <formula>0</formula>
    </cfRule>
    <cfRule type="cellIs" dxfId="32" priority="31063" operator="lessThan">
      <formula>0</formula>
    </cfRule>
  </conditionalFormatting>
  <conditionalFormatting sqref="T1889">
    <cfRule type="expression" dxfId="30" priority="2027">
      <formula>$L1889=0</formula>
    </cfRule>
  </conditionalFormatting>
  <conditionalFormatting sqref="U1889:W1889">
    <cfRule type="expression" dxfId="30" priority="9285">
      <formula>$L1889=0</formula>
    </cfRule>
  </conditionalFormatting>
  <conditionalFormatting sqref="V1889:W1889">
    <cfRule type="cellIs" dxfId="31" priority="45580" operator="lessThan">
      <formula>0</formula>
    </cfRule>
    <cfRule type="cellIs" dxfId="32" priority="31062" operator="lessThan">
      <formula>0</formula>
    </cfRule>
  </conditionalFormatting>
  <conditionalFormatting sqref="X1889">
    <cfRule type="expression" dxfId="30" priority="2026">
      <formula>$L1889=0</formula>
    </cfRule>
  </conditionalFormatting>
  <conditionalFormatting sqref="Y1889:AA1889">
    <cfRule type="expression" dxfId="30" priority="9284">
      <formula>$L1889=0</formula>
    </cfRule>
  </conditionalFormatting>
  <conditionalFormatting sqref="Z1889:AA1889">
    <cfRule type="cellIs" dxfId="31" priority="45579" operator="lessThan">
      <formula>0</formula>
    </cfRule>
    <cfRule type="cellIs" dxfId="32" priority="31061" operator="lessThan">
      <formula>0</formula>
    </cfRule>
  </conditionalFormatting>
  <conditionalFormatting sqref="AB1889">
    <cfRule type="expression" dxfId="30" priority="2025">
      <formula>$L1889=0</formula>
    </cfRule>
  </conditionalFormatting>
  <conditionalFormatting sqref="D1890">
    <cfRule type="expression" dxfId="30" priority="16542">
      <formula>$L1890=0</formula>
    </cfRule>
  </conditionalFormatting>
  <conditionalFormatting sqref="H1890">
    <cfRule type="expression" dxfId="30" priority="16541">
      <formula>$L1890=0</formula>
    </cfRule>
  </conditionalFormatting>
  <conditionalFormatting sqref="L1890">
    <cfRule type="expression" dxfId="30" priority="16540">
      <formula>$L1890=0</formula>
    </cfRule>
  </conditionalFormatting>
  <conditionalFormatting sqref="P1890">
    <cfRule type="expression" dxfId="30" priority="16539">
      <formula>$L1890=0</formula>
    </cfRule>
  </conditionalFormatting>
  <conditionalFormatting sqref="T1890">
    <cfRule type="expression" dxfId="30" priority="16538">
      <formula>$L1890=0</formula>
    </cfRule>
  </conditionalFormatting>
  <conditionalFormatting sqref="X1890">
    <cfRule type="expression" dxfId="30" priority="16537">
      <formula>$L1890=0</formula>
    </cfRule>
  </conditionalFormatting>
  <conditionalFormatting sqref="AB1890">
    <cfRule type="expression" dxfId="30" priority="16536">
      <formula>$L1890=0</formula>
    </cfRule>
  </conditionalFormatting>
  <conditionalFormatting sqref="A1891:C1891">
    <cfRule type="expression" dxfId="30" priority="9283">
      <formula>$L1891=0</formula>
    </cfRule>
  </conditionalFormatting>
  <conditionalFormatting sqref="B1891:C1891">
    <cfRule type="cellIs" dxfId="31" priority="45578" operator="lessThan">
      <formula>0</formula>
    </cfRule>
    <cfRule type="cellIs" dxfId="32" priority="31060" operator="lessThan">
      <formula>0</formula>
    </cfRule>
  </conditionalFormatting>
  <conditionalFormatting sqref="D1891">
    <cfRule type="expression" dxfId="30" priority="2024">
      <formula>$L1891=0</formula>
    </cfRule>
  </conditionalFormatting>
  <conditionalFormatting sqref="E1891:G1891">
    <cfRule type="expression" dxfId="30" priority="9282">
      <formula>$L1891=0</formula>
    </cfRule>
  </conditionalFormatting>
  <conditionalFormatting sqref="F1891:G1891">
    <cfRule type="cellIs" dxfId="31" priority="45577" operator="lessThan">
      <formula>0</formula>
    </cfRule>
    <cfRule type="cellIs" dxfId="32" priority="31059" operator="lessThan">
      <formula>0</formula>
    </cfRule>
  </conditionalFormatting>
  <conditionalFormatting sqref="H1891">
    <cfRule type="expression" dxfId="30" priority="2023">
      <formula>$L1891=0</formula>
    </cfRule>
  </conditionalFormatting>
  <conditionalFormatting sqref="I1891:K1891">
    <cfRule type="expression" dxfId="30" priority="9281">
      <formula>$L1891=0</formula>
    </cfRule>
  </conditionalFormatting>
  <conditionalFormatting sqref="J1891:K1891">
    <cfRule type="cellIs" dxfId="31" priority="45576" operator="lessThan">
      <formula>0</formula>
    </cfRule>
    <cfRule type="cellIs" dxfId="32" priority="31058" operator="lessThan">
      <formula>0</formula>
    </cfRule>
  </conditionalFormatting>
  <conditionalFormatting sqref="L1891">
    <cfRule type="expression" dxfId="30" priority="2022">
      <formula>$L1891=0</formula>
    </cfRule>
  </conditionalFormatting>
  <conditionalFormatting sqref="M1891:O1891">
    <cfRule type="expression" dxfId="30" priority="9280">
      <formula>$L1891=0</formula>
    </cfRule>
  </conditionalFormatting>
  <conditionalFormatting sqref="N1891:O1891">
    <cfRule type="cellIs" dxfId="31" priority="45575" operator="lessThan">
      <formula>0</formula>
    </cfRule>
    <cfRule type="cellIs" dxfId="32" priority="31057" operator="lessThan">
      <formula>0</formula>
    </cfRule>
  </conditionalFormatting>
  <conditionalFormatting sqref="P1891">
    <cfRule type="expression" dxfId="30" priority="2021">
      <formula>$L1891=0</formula>
    </cfRule>
  </conditionalFormatting>
  <conditionalFormatting sqref="Q1891:S1891">
    <cfRule type="expression" dxfId="30" priority="9279">
      <formula>$L1891=0</formula>
    </cfRule>
  </conditionalFormatting>
  <conditionalFormatting sqref="R1891:S1891">
    <cfRule type="cellIs" dxfId="31" priority="45574" operator="lessThan">
      <formula>0</formula>
    </cfRule>
    <cfRule type="cellIs" dxfId="32" priority="31056" operator="lessThan">
      <formula>0</formula>
    </cfRule>
  </conditionalFormatting>
  <conditionalFormatting sqref="T1891">
    <cfRule type="expression" dxfId="30" priority="2020">
      <formula>$L1891=0</formula>
    </cfRule>
  </conditionalFormatting>
  <conditionalFormatting sqref="U1891:W1891">
    <cfRule type="expression" dxfId="30" priority="9278">
      <formula>$L1891=0</formula>
    </cfRule>
  </conditionalFormatting>
  <conditionalFormatting sqref="V1891:W1891">
    <cfRule type="cellIs" dxfId="31" priority="45573" operator="lessThan">
      <formula>0</formula>
    </cfRule>
    <cfRule type="cellIs" dxfId="32" priority="31055" operator="lessThan">
      <formula>0</formula>
    </cfRule>
  </conditionalFormatting>
  <conditionalFormatting sqref="X1891">
    <cfRule type="expression" dxfId="30" priority="2019">
      <formula>$L1891=0</formula>
    </cfRule>
  </conditionalFormatting>
  <conditionalFormatting sqref="Y1891:AA1891">
    <cfRule type="expression" dxfId="30" priority="9277">
      <formula>$L1891=0</formula>
    </cfRule>
  </conditionalFormatting>
  <conditionalFormatting sqref="Z1891:AA1891">
    <cfRule type="cellIs" dxfId="31" priority="45572" operator="lessThan">
      <formula>0</formula>
    </cfRule>
    <cfRule type="cellIs" dxfId="32" priority="31054" operator="lessThan">
      <formula>0</formula>
    </cfRule>
  </conditionalFormatting>
  <conditionalFormatting sqref="AB1891">
    <cfRule type="expression" dxfId="30" priority="2018">
      <formula>$L1891=0</formula>
    </cfRule>
  </conditionalFormatting>
  <conditionalFormatting sqref="D1892">
    <cfRule type="expression" dxfId="30" priority="16535">
      <formula>$L1892=0</formula>
    </cfRule>
  </conditionalFormatting>
  <conditionalFormatting sqref="H1892">
    <cfRule type="expression" dxfId="30" priority="16534">
      <formula>$L1892=0</formula>
    </cfRule>
  </conditionalFormatting>
  <conditionalFormatting sqref="L1892">
    <cfRule type="expression" dxfId="30" priority="16533">
      <formula>$L1892=0</formula>
    </cfRule>
  </conditionalFormatting>
  <conditionalFormatting sqref="P1892">
    <cfRule type="expression" dxfId="30" priority="16532">
      <formula>$L1892=0</formula>
    </cfRule>
  </conditionalFormatting>
  <conditionalFormatting sqref="T1892">
    <cfRule type="expression" dxfId="30" priority="16531">
      <formula>$L1892=0</formula>
    </cfRule>
  </conditionalFormatting>
  <conditionalFormatting sqref="X1892">
    <cfRule type="expression" dxfId="30" priority="16530">
      <formula>$L1892=0</formula>
    </cfRule>
  </conditionalFormatting>
  <conditionalFormatting sqref="AB1892">
    <cfRule type="expression" dxfId="30" priority="16529">
      <formula>$L1892=0</formula>
    </cfRule>
  </conditionalFormatting>
  <conditionalFormatting sqref="A1893:C1893">
    <cfRule type="expression" dxfId="30" priority="9276">
      <formula>$L1893=0</formula>
    </cfRule>
  </conditionalFormatting>
  <conditionalFormatting sqref="B1893:C1893">
    <cfRule type="cellIs" dxfId="31" priority="45571" operator="lessThan">
      <formula>0</formula>
    </cfRule>
    <cfRule type="cellIs" dxfId="32" priority="31053" operator="lessThan">
      <formula>0</formula>
    </cfRule>
  </conditionalFormatting>
  <conditionalFormatting sqref="D1893">
    <cfRule type="expression" dxfId="30" priority="2017">
      <formula>$L1893=0</formula>
    </cfRule>
  </conditionalFormatting>
  <conditionalFormatting sqref="E1893:G1893">
    <cfRule type="expression" dxfId="30" priority="9275">
      <formula>$L1893=0</formula>
    </cfRule>
  </conditionalFormatting>
  <conditionalFormatting sqref="F1893:G1893">
    <cfRule type="cellIs" dxfId="31" priority="45570" operator="lessThan">
      <formula>0</formula>
    </cfRule>
    <cfRule type="cellIs" dxfId="32" priority="31052" operator="lessThan">
      <formula>0</formula>
    </cfRule>
  </conditionalFormatting>
  <conditionalFormatting sqref="H1893">
    <cfRule type="expression" dxfId="30" priority="2016">
      <formula>$L1893=0</formula>
    </cfRule>
  </conditionalFormatting>
  <conditionalFormatting sqref="I1893:K1893">
    <cfRule type="expression" dxfId="30" priority="9274">
      <formula>$L1893=0</formula>
    </cfRule>
  </conditionalFormatting>
  <conditionalFormatting sqref="J1893:K1893">
    <cfRule type="cellIs" dxfId="31" priority="45569" operator="lessThan">
      <formula>0</formula>
    </cfRule>
    <cfRule type="cellIs" dxfId="32" priority="31051" operator="lessThan">
      <formula>0</formula>
    </cfRule>
  </conditionalFormatting>
  <conditionalFormatting sqref="L1893">
    <cfRule type="expression" dxfId="30" priority="2015">
      <formula>$L1893=0</formula>
    </cfRule>
  </conditionalFormatting>
  <conditionalFormatting sqref="M1893:O1893">
    <cfRule type="expression" dxfId="30" priority="9273">
      <formula>$L1893=0</formula>
    </cfRule>
  </conditionalFormatting>
  <conditionalFormatting sqref="N1893:O1893">
    <cfRule type="cellIs" dxfId="31" priority="45568" operator="lessThan">
      <formula>0</formula>
    </cfRule>
    <cfRule type="cellIs" dxfId="32" priority="31050" operator="lessThan">
      <formula>0</formula>
    </cfRule>
  </conditionalFormatting>
  <conditionalFormatting sqref="P1893">
    <cfRule type="expression" dxfId="30" priority="2014">
      <formula>$L1893=0</formula>
    </cfRule>
  </conditionalFormatting>
  <conditionalFormatting sqref="Q1893:S1893">
    <cfRule type="expression" dxfId="30" priority="9272">
      <formula>$L1893=0</formula>
    </cfRule>
  </conditionalFormatting>
  <conditionalFormatting sqref="R1893:S1893">
    <cfRule type="cellIs" dxfId="31" priority="45567" operator="lessThan">
      <formula>0</formula>
    </cfRule>
    <cfRule type="cellIs" dxfId="32" priority="31049" operator="lessThan">
      <formula>0</formula>
    </cfRule>
  </conditionalFormatting>
  <conditionalFormatting sqref="T1893">
    <cfRule type="expression" dxfId="30" priority="2013">
      <formula>$L1893=0</formula>
    </cfRule>
  </conditionalFormatting>
  <conditionalFormatting sqref="U1893:W1893">
    <cfRule type="expression" dxfId="30" priority="9271">
      <formula>$L1893=0</formula>
    </cfRule>
  </conditionalFormatting>
  <conditionalFormatting sqref="V1893:W1893">
    <cfRule type="cellIs" dxfId="31" priority="45566" operator="lessThan">
      <formula>0</formula>
    </cfRule>
    <cfRule type="cellIs" dxfId="32" priority="31048" operator="lessThan">
      <formula>0</formula>
    </cfRule>
  </conditionalFormatting>
  <conditionalFormatting sqref="X1893">
    <cfRule type="expression" dxfId="30" priority="2012">
      <formula>$L1893=0</formula>
    </cfRule>
  </conditionalFormatting>
  <conditionalFormatting sqref="Y1893:AA1893">
    <cfRule type="expression" dxfId="30" priority="9270">
      <formula>$L1893=0</formula>
    </cfRule>
  </conditionalFormatting>
  <conditionalFormatting sqref="Z1893:AA1893">
    <cfRule type="cellIs" dxfId="31" priority="45565" operator="lessThan">
      <formula>0</formula>
    </cfRule>
    <cfRule type="cellIs" dxfId="32" priority="31047" operator="lessThan">
      <formula>0</formula>
    </cfRule>
  </conditionalFormatting>
  <conditionalFormatting sqref="AB1893">
    <cfRule type="expression" dxfId="30" priority="2011">
      <formula>$L1893=0</formula>
    </cfRule>
  </conditionalFormatting>
  <conditionalFormatting sqref="D1894">
    <cfRule type="expression" dxfId="30" priority="16528">
      <formula>$L1894=0</formula>
    </cfRule>
  </conditionalFormatting>
  <conditionalFormatting sqref="H1894">
    <cfRule type="expression" dxfId="30" priority="16527">
      <formula>$L1894=0</formula>
    </cfRule>
  </conditionalFormatting>
  <conditionalFormatting sqref="L1894">
    <cfRule type="expression" dxfId="30" priority="16526">
      <formula>$L1894=0</formula>
    </cfRule>
  </conditionalFormatting>
  <conditionalFormatting sqref="P1894">
    <cfRule type="expression" dxfId="30" priority="16525">
      <formula>$L1894=0</formula>
    </cfRule>
  </conditionalFormatting>
  <conditionalFormatting sqref="T1894">
    <cfRule type="expression" dxfId="30" priority="16524">
      <formula>$L1894=0</formula>
    </cfRule>
  </conditionalFormatting>
  <conditionalFormatting sqref="X1894">
    <cfRule type="expression" dxfId="30" priority="16523">
      <formula>$L1894=0</formula>
    </cfRule>
  </conditionalFormatting>
  <conditionalFormatting sqref="AB1894">
    <cfRule type="expression" dxfId="30" priority="16522">
      <formula>$L1894=0</formula>
    </cfRule>
  </conditionalFormatting>
  <conditionalFormatting sqref="A1895:C1895">
    <cfRule type="expression" dxfId="30" priority="9269">
      <formula>$L1895=0</formula>
    </cfRule>
  </conditionalFormatting>
  <conditionalFormatting sqref="B1895:C1895">
    <cfRule type="cellIs" dxfId="31" priority="45564" operator="lessThan">
      <formula>0</formula>
    </cfRule>
    <cfRule type="cellIs" dxfId="32" priority="31046" operator="lessThan">
      <formula>0</formula>
    </cfRule>
  </conditionalFormatting>
  <conditionalFormatting sqref="D1895">
    <cfRule type="expression" dxfId="30" priority="2010">
      <formula>$L1895=0</formula>
    </cfRule>
  </conditionalFormatting>
  <conditionalFormatting sqref="E1895:G1895">
    <cfRule type="expression" dxfId="30" priority="9268">
      <formula>$L1895=0</formula>
    </cfRule>
  </conditionalFormatting>
  <conditionalFormatting sqref="F1895:G1895">
    <cfRule type="cellIs" dxfId="31" priority="45563" operator="lessThan">
      <formula>0</formula>
    </cfRule>
    <cfRule type="cellIs" dxfId="32" priority="31045" operator="lessThan">
      <formula>0</formula>
    </cfRule>
  </conditionalFormatting>
  <conditionalFormatting sqref="H1895">
    <cfRule type="expression" dxfId="30" priority="2009">
      <formula>$L1895=0</formula>
    </cfRule>
  </conditionalFormatting>
  <conditionalFormatting sqref="I1895:K1895">
    <cfRule type="expression" dxfId="30" priority="9267">
      <formula>$L1895=0</formula>
    </cfRule>
  </conditionalFormatting>
  <conditionalFormatting sqref="J1895:K1895">
    <cfRule type="cellIs" dxfId="31" priority="45562" operator="lessThan">
      <formula>0</formula>
    </cfRule>
    <cfRule type="cellIs" dxfId="32" priority="31044" operator="lessThan">
      <formula>0</formula>
    </cfRule>
  </conditionalFormatting>
  <conditionalFormatting sqref="L1895">
    <cfRule type="expression" dxfId="30" priority="2008">
      <formula>$L1895=0</formula>
    </cfRule>
  </conditionalFormatting>
  <conditionalFormatting sqref="M1895:O1895">
    <cfRule type="expression" dxfId="30" priority="9266">
      <formula>$L1895=0</formula>
    </cfRule>
  </conditionalFormatting>
  <conditionalFormatting sqref="N1895:O1895">
    <cfRule type="cellIs" dxfId="31" priority="45561" operator="lessThan">
      <formula>0</formula>
    </cfRule>
    <cfRule type="cellIs" dxfId="32" priority="31043" operator="lessThan">
      <formula>0</formula>
    </cfRule>
  </conditionalFormatting>
  <conditionalFormatting sqref="P1895">
    <cfRule type="expression" dxfId="30" priority="2007">
      <formula>$L1895=0</formula>
    </cfRule>
  </conditionalFormatting>
  <conditionalFormatting sqref="Q1895:S1895">
    <cfRule type="expression" dxfId="30" priority="9265">
      <formula>$L1895=0</formula>
    </cfRule>
  </conditionalFormatting>
  <conditionalFormatting sqref="R1895:S1895">
    <cfRule type="cellIs" dxfId="31" priority="45560" operator="lessThan">
      <formula>0</formula>
    </cfRule>
    <cfRule type="cellIs" dxfId="32" priority="31042" operator="lessThan">
      <formula>0</formula>
    </cfRule>
  </conditionalFormatting>
  <conditionalFormatting sqref="T1895">
    <cfRule type="expression" dxfId="30" priority="2006">
      <formula>$L1895=0</formula>
    </cfRule>
  </conditionalFormatting>
  <conditionalFormatting sqref="U1895:W1895">
    <cfRule type="expression" dxfId="30" priority="9264">
      <formula>$L1895=0</formula>
    </cfRule>
  </conditionalFormatting>
  <conditionalFormatting sqref="V1895:W1895">
    <cfRule type="cellIs" dxfId="31" priority="45559" operator="lessThan">
      <formula>0</formula>
    </cfRule>
    <cfRule type="cellIs" dxfId="32" priority="31041" operator="lessThan">
      <formula>0</formula>
    </cfRule>
  </conditionalFormatting>
  <conditionalFormatting sqref="X1895">
    <cfRule type="expression" dxfId="30" priority="2005">
      <formula>$L1895=0</formula>
    </cfRule>
  </conditionalFormatting>
  <conditionalFormatting sqref="Y1895:AA1895">
    <cfRule type="expression" dxfId="30" priority="9263">
      <formula>$L1895=0</formula>
    </cfRule>
  </conditionalFormatting>
  <conditionalFormatting sqref="Z1895:AA1895">
    <cfRule type="cellIs" dxfId="31" priority="45558" operator="lessThan">
      <formula>0</formula>
    </cfRule>
    <cfRule type="cellIs" dxfId="32" priority="31040" operator="lessThan">
      <formula>0</formula>
    </cfRule>
  </conditionalFormatting>
  <conditionalFormatting sqref="AB1895">
    <cfRule type="expression" dxfId="30" priority="2004">
      <formula>$L1895=0</formula>
    </cfRule>
  </conditionalFormatting>
  <conditionalFormatting sqref="D1896">
    <cfRule type="expression" dxfId="30" priority="16521">
      <formula>$L1896=0</formula>
    </cfRule>
  </conditionalFormatting>
  <conditionalFormatting sqref="H1896">
    <cfRule type="expression" dxfId="30" priority="16520">
      <formula>$L1896=0</formula>
    </cfRule>
  </conditionalFormatting>
  <conditionalFormatting sqref="L1896">
    <cfRule type="expression" dxfId="30" priority="16519">
      <formula>$L1896=0</formula>
    </cfRule>
  </conditionalFormatting>
  <conditionalFormatting sqref="P1896">
    <cfRule type="expression" dxfId="30" priority="16518">
      <formula>$L1896=0</formula>
    </cfRule>
  </conditionalFormatting>
  <conditionalFormatting sqref="T1896">
    <cfRule type="expression" dxfId="30" priority="16517">
      <formula>$L1896=0</formula>
    </cfRule>
  </conditionalFormatting>
  <conditionalFormatting sqref="X1896">
    <cfRule type="expression" dxfId="30" priority="16516">
      <formula>$L1896=0</formula>
    </cfRule>
  </conditionalFormatting>
  <conditionalFormatting sqref="AB1896">
    <cfRule type="expression" dxfId="30" priority="16515">
      <formula>$L1896=0</formula>
    </cfRule>
  </conditionalFormatting>
  <conditionalFormatting sqref="A1897:C1897">
    <cfRule type="expression" dxfId="30" priority="9262">
      <formula>$L1897=0</formula>
    </cfRule>
  </conditionalFormatting>
  <conditionalFormatting sqref="B1897:C1897">
    <cfRule type="cellIs" dxfId="31" priority="45557" operator="lessThan">
      <formula>0</formula>
    </cfRule>
    <cfRule type="cellIs" dxfId="32" priority="31039" operator="lessThan">
      <formula>0</formula>
    </cfRule>
  </conditionalFormatting>
  <conditionalFormatting sqref="D1897">
    <cfRule type="expression" dxfId="30" priority="2003">
      <formula>$L1897=0</formula>
    </cfRule>
  </conditionalFormatting>
  <conditionalFormatting sqref="E1897:G1897">
    <cfRule type="expression" dxfId="30" priority="9261">
      <formula>$L1897=0</formula>
    </cfRule>
  </conditionalFormatting>
  <conditionalFormatting sqref="F1897:G1897">
    <cfRule type="cellIs" dxfId="31" priority="45556" operator="lessThan">
      <formula>0</formula>
    </cfRule>
    <cfRule type="cellIs" dxfId="32" priority="31038" operator="lessThan">
      <formula>0</formula>
    </cfRule>
  </conditionalFormatting>
  <conditionalFormatting sqref="H1897">
    <cfRule type="expression" dxfId="30" priority="2002">
      <formula>$L1897=0</formula>
    </cfRule>
  </conditionalFormatting>
  <conditionalFormatting sqref="I1897:K1897">
    <cfRule type="expression" dxfId="30" priority="9260">
      <formula>$L1897=0</formula>
    </cfRule>
  </conditionalFormatting>
  <conditionalFormatting sqref="J1897:K1897">
    <cfRule type="cellIs" dxfId="31" priority="45555" operator="lessThan">
      <formula>0</formula>
    </cfRule>
    <cfRule type="cellIs" dxfId="32" priority="31037" operator="lessThan">
      <formula>0</formula>
    </cfRule>
  </conditionalFormatting>
  <conditionalFormatting sqref="L1897">
    <cfRule type="expression" dxfId="30" priority="2001">
      <formula>$L1897=0</formula>
    </cfRule>
  </conditionalFormatting>
  <conditionalFormatting sqref="M1897:O1897">
    <cfRule type="expression" dxfId="30" priority="9259">
      <formula>$L1897=0</formula>
    </cfRule>
  </conditionalFormatting>
  <conditionalFormatting sqref="N1897:O1897">
    <cfRule type="cellIs" dxfId="31" priority="45554" operator="lessThan">
      <formula>0</formula>
    </cfRule>
    <cfRule type="cellIs" dxfId="32" priority="31036" operator="lessThan">
      <formula>0</formula>
    </cfRule>
  </conditionalFormatting>
  <conditionalFormatting sqref="P1897">
    <cfRule type="expression" dxfId="30" priority="2000">
      <formula>$L1897=0</formula>
    </cfRule>
  </conditionalFormatting>
  <conditionalFormatting sqref="Q1897:S1897">
    <cfRule type="expression" dxfId="30" priority="9258">
      <formula>$L1897=0</formula>
    </cfRule>
  </conditionalFormatting>
  <conditionalFormatting sqref="R1897:S1897">
    <cfRule type="cellIs" dxfId="31" priority="45553" operator="lessThan">
      <formula>0</formula>
    </cfRule>
    <cfRule type="cellIs" dxfId="32" priority="31035" operator="lessThan">
      <formula>0</formula>
    </cfRule>
  </conditionalFormatting>
  <conditionalFormatting sqref="T1897">
    <cfRule type="expression" dxfId="30" priority="1999">
      <formula>$L1897=0</formula>
    </cfRule>
  </conditionalFormatting>
  <conditionalFormatting sqref="U1897:W1897">
    <cfRule type="expression" dxfId="30" priority="9257">
      <formula>$L1897=0</formula>
    </cfRule>
  </conditionalFormatting>
  <conditionalFormatting sqref="V1897:W1897">
    <cfRule type="cellIs" dxfId="31" priority="45552" operator="lessThan">
      <formula>0</formula>
    </cfRule>
    <cfRule type="cellIs" dxfId="32" priority="31034" operator="lessThan">
      <formula>0</formula>
    </cfRule>
  </conditionalFormatting>
  <conditionalFormatting sqref="X1897">
    <cfRule type="expression" dxfId="30" priority="1998">
      <formula>$L1897=0</formula>
    </cfRule>
  </conditionalFormatting>
  <conditionalFormatting sqref="Y1897:AA1897">
    <cfRule type="expression" dxfId="30" priority="9256">
      <formula>$L1897=0</formula>
    </cfRule>
  </conditionalFormatting>
  <conditionalFormatting sqref="Z1897:AA1897">
    <cfRule type="cellIs" dxfId="31" priority="45551" operator="lessThan">
      <formula>0</formula>
    </cfRule>
    <cfRule type="cellIs" dxfId="32" priority="31033" operator="lessThan">
      <formula>0</formula>
    </cfRule>
  </conditionalFormatting>
  <conditionalFormatting sqref="AB1897">
    <cfRule type="expression" dxfId="30" priority="1997">
      <formula>$L1897=0</formula>
    </cfRule>
  </conditionalFormatting>
  <conditionalFormatting sqref="D1898">
    <cfRule type="expression" dxfId="30" priority="16514">
      <formula>$L1898=0</formula>
    </cfRule>
  </conditionalFormatting>
  <conditionalFormatting sqref="H1898">
    <cfRule type="expression" dxfId="30" priority="16513">
      <formula>$L1898=0</formula>
    </cfRule>
  </conditionalFormatting>
  <conditionalFormatting sqref="L1898">
    <cfRule type="expression" dxfId="30" priority="16512">
      <formula>$L1898=0</formula>
    </cfRule>
  </conditionalFormatting>
  <conditionalFormatting sqref="P1898">
    <cfRule type="expression" dxfId="30" priority="16511">
      <formula>$L1898=0</formula>
    </cfRule>
  </conditionalFormatting>
  <conditionalFormatting sqref="T1898">
    <cfRule type="expression" dxfId="30" priority="16510">
      <formula>$L1898=0</formula>
    </cfRule>
  </conditionalFormatting>
  <conditionalFormatting sqref="X1898">
    <cfRule type="expression" dxfId="30" priority="16509">
      <formula>$L1898=0</formula>
    </cfRule>
  </conditionalFormatting>
  <conditionalFormatting sqref="AB1898">
    <cfRule type="expression" dxfId="30" priority="16508">
      <formula>$L1898=0</formula>
    </cfRule>
  </conditionalFormatting>
  <conditionalFormatting sqref="A1899:C1899">
    <cfRule type="expression" dxfId="30" priority="9255">
      <formula>$L1899=0</formula>
    </cfRule>
  </conditionalFormatting>
  <conditionalFormatting sqref="B1899:C1899">
    <cfRule type="cellIs" dxfId="31" priority="45550" operator="lessThan">
      <formula>0</formula>
    </cfRule>
    <cfRule type="cellIs" dxfId="32" priority="31032" operator="lessThan">
      <formula>0</formula>
    </cfRule>
  </conditionalFormatting>
  <conditionalFormatting sqref="D1899">
    <cfRule type="expression" dxfId="30" priority="1996">
      <formula>$L1899=0</formula>
    </cfRule>
  </conditionalFormatting>
  <conditionalFormatting sqref="E1899:G1899">
    <cfRule type="expression" dxfId="30" priority="9254">
      <formula>$L1899=0</formula>
    </cfRule>
  </conditionalFormatting>
  <conditionalFormatting sqref="F1899:G1899">
    <cfRule type="cellIs" dxfId="31" priority="45549" operator="lessThan">
      <formula>0</formula>
    </cfRule>
    <cfRule type="cellIs" dxfId="32" priority="31031" operator="lessThan">
      <formula>0</formula>
    </cfRule>
  </conditionalFormatting>
  <conditionalFormatting sqref="H1899">
    <cfRule type="expression" dxfId="30" priority="1995">
      <formula>$L1899=0</formula>
    </cfRule>
  </conditionalFormatting>
  <conditionalFormatting sqref="I1899:K1899">
    <cfRule type="expression" dxfId="30" priority="9253">
      <formula>$L1899=0</formula>
    </cfRule>
  </conditionalFormatting>
  <conditionalFormatting sqref="J1899:K1899">
    <cfRule type="cellIs" dxfId="31" priority="45548" operator="lessThan">
      <formula>0</formula>
    </cfRule>
    <cfRule type="cellIs" dxfId="32" priority="31030" operator="lessThan">
      <formula>0</formula>
    </cfRule>
  </conditionalFormatting>
  <conditionalFormatting sqref="L1899">
    <cfRule type="expression" dxfId="30" priority="1994">
      <formula>$L1899=0</formula>
    </cfRule>
  </conditionalFormatting>
  <conditionalFormatting sqref="M1899:O1899">
    <cfRule type="expression" dxfId="30" priority="9252">
      <formula>$L1899=0</formula>
    </cfRule>
  </conditionalFormatting>
  <conditionalFormatting sqref="N1899:O1899">
    <cfRule type="cellIs" dxfId="31" priority="45547" operator="lessThan">
      <formula>0</formula>
    </cfRule>
    <cfRule type="cellIs" dxfId="32" priority="31029" operator="lessThan">
      <formula>0</formula>
    </cfRule>
  </conditionalFormatting>
  <conditionalFormatting sqref="P1899">
    <cfRule type="expression" dxfId="30" priority="1993">
      <formula>$L1899=0</formula>
    </cfRule>
  </conditionalFormatting>
  <conditionalFormatting sqref="Q1899:S1899">
    <cfRule type="expression" dxfId="30" priority="9251">
      <formula>$L1899=0</formula>
    </cfRule>
  </conditionalFormatting>
  <conditionalFormatting sqref="R1899:S1899">
    <cfRule type="cellIs" dxfId="31" priority="45546" operator="lessThan">
      <formula>0</formula>
    </cfRule>
    <cfRule type="cellIs" dxfId="32" priority="31028" operator="lessThan">
      <formula>0</formula>
    </cfRule>
  </conditionalFormatting>
  <conditionalFormatting sqref="T1899">
    <cfRule type="expression" dxfId="30" priority="1992">
      <formula>$L1899=0</formula>
    </cfRule>
  </conditionalFormatting>
  <conditionalFormatting sqref="U1899:W1899">
    <cfRule type="expression" dxfId="30" priority="9250">
      <formula>$L1899=0</formula>
    </cfRule>
  </conditionalFormatting>
  <conditionalFormatting sqref="V1899:W1899">
    <cfRule type="cellIs" dxfId="31" priority="45545" operator="lessThan">
      <formula>0</formula>
    </cfRule>
    <cfRule type="cellIs" dxfId="32" priority="31027" operator="lessThan">
      <formula>0</formula>
    </cfRule>
  </conditionalFormatting>
  <conditionalFormatting sqref="X1899">
    <cfRule type="expression" dxfId="30" priority="1991">
      <formula>$L1899=0</formula>
    </cfRule>
  </conditionalFormatting>
  <conditionalFormatting sqref="Y1899:AA1899">
    <cfRule type="expression" dxfId="30" priority="9249">
      <formula>$L1899=0</formula>
    </cfRule>
  </conditionalFormatting>
  <conditionalFormatting sqref="Z1899:AA1899">
    <cfRule type="cellIs" dxfId="31" priority="45544" operator="lessThan">
      <formula>0</formula>
    </cfRule>
    <cfRule type="cellIs" dxfId="32" priority="31026" operator="lessThan">
      <formula>0</formula>
    </cfRule>
  </conditionalFormatting>
  <conditionalFormatting sqref="AB1899">
    <cfRule type="expression" dxfId="30" priority="1990">
      <formula>$L1899=0</formula>
    </cfRule>
  </conditionalFormatting>
  <conditionalFormatting sqref="D1900">
    <cfRule type="expression" dxfId="30" priority="16507">
      <formula>$L1900=0</formula>
    </cfRule>
  </conditionalFormatting>
  <conditionalFormatting sqref="H1900">
    <cfRule type="expression" dxfId="30" priority="16506">
      <formula>$L1900=0</formula>
    </cfRule>
  </conditionalFormatting>
  <conditionalFormatting sqref="L1900">
    <cfRule type="expression" dxfId="30" priority="16505">
      <formula>$L1900=0</formula>
    </cfRule>
  </conditionalFormatting>
  <conditionalFormatting sqref="P1900">
    <cfRule type="expression" dxfId="30" priority="16504">
      <formula>$L1900=0</formula>
    </cfRule>
  </conditionalFormatting>
  <conditionalFormatting sqref="T1900">
    <cfRule type="expression" dxfId="30" priority="16503">
      <formula>$L1900=0</formula>
    </cfRule>
  </conditionalFormatting>
  <conditionalFormatting sqref="X1900">
    <cfRule type="expression" dxfId="30" priority="16502">
      <formula>$L1900=0</formula>
    </cfRule>
  </conditionalFormatting>
  <conditionalFormatting sqref="AB1900">
    <cfRule type="expression" dxfId="30" priority="16501">
      <formula>$L1900=0</formula>
    </cfRule>
  </conditionalFormatting>
  <conditionalFormatting sqref="A1901:C1901">
    <cfRule type="expression" dxfId="30" priority="9248">
      <formula>$L1901=0</formula>
    </cfRule>
  </conditionalFormatting>
  <conditionalFormatting sqref="B1901:C1901">
    <cfRule type="cellIs" dxfId="31" priority="45543" operator="lessThan">
      <formula>0</formula>
    </cfRule>
    <cfRule type="cellIs" dxfId="32" priority="31025" operator="lessThan">
      <formula>0</formula>
    </cfRule>
  </conditionalFormatting>
  <conditionalFormatting sqref="D1901">
    <cfRule type="expression" dxfId="30" priority="1989">
      <formula>$L1901=0</formula>
    </cfRule>
  </conditionalFormatting>
  <conditionalFormatting sqref="E1901:G1901">
    <cfRule type="expression" dxfId="30" priority="9247">
      <formula>$L1901=0</formula>
    </cfRule>
  </conditionalFormatting>
  <conditionalFormatting sqref="F1901:G1901">
    <cfRule type="cellIs" dxfId="31" priority="45542" operator="lessThan">
      <formula>0</formula>
    </cfRule>
    <cfRule type="cellIs" dxfId="32" priority="31024" operator="lessThan">
      <formula>0</formula>
    </cfRule>
  </conditionalFormatting>
  <conditionalFormatting sqref="H1901">
    <cfRule type="expression" dxfId="30" priority="1988">
      <formula>$L1901=0</formula>
    </cfRule>
  </conditionalFormatting>
  <conditionalFormatting sqref="I1901:K1901">
    <cfRule type="expression" dxfId="30" priority="9246">
      <formula>$L1901=0</formula>
    </cfRule>
  </conditionalFormatting>
  <conditionalFormatting sqref="J1901:K1901">
    <cfRule type="cellIs" dxfId="31" priority="45541" operator="lessThan">
      <formula>0</formula>
    </cfRule>
    <cfRule type="cellIs" dxfId="32" priority="31023" operator="lessThan">
      <formula>0</formula>
    </cfRule>
  </conditionalFormatting>
  <conditionalFormatting sqref="L1901">
    <cfRule type="expression" dxfId="30" priority="1987">
      <formula>$L1901=0</formula>
    </cfRule>
  </conditionalFormatting>
  <conditionalFormatting sqref="M1901:O1901">
    <cfRule type="expression" dxfId="30" priority="9245">
      <formula>$L1901=0</formula>
    </cfRule>
  </conditionalFormatting>
  <conditionalFormatting sqref="N1901:O1901">
    <cfRule type="cellIs" dxfId="31" priority="45540" operator="lessThan">
      <formula>0</formula>
    </cfRule>
    <cfRule type="cellIs" dxfId="32" priority="31022" operator="lessThan">
      <formula>0</formula>
    </cfRule>
  </conditionalFormatting>
  <conditionalFormatting sqref="P1901">
    <cfRule type="expression" dxfId="30" priority="1986">
      <formula>$L1901=0</formula>
    </cfRule>
  </conditionalFormatting>
  <conditionalFormatting sqref="Q1901:S1901">
    <cfRule type="expression" dxfId="30" priority="9244">
      <formula>$L1901=0</formula>
    </cfRule>
  </conditionalFormatting>
  <conditionalFormatting sqref="R1901:S1901">
    <cfRule type="cellIs" dxfId="31" priority="45539" operator="lessThan">
      <formula>0</formula>
    </cfRule>
    <cfRule type="cellIs" dxfId="32" priority="31021" operator="lessThan">
      <formula>0</formula>
    </cfRule>
  </conditionalFormatting>
  <conditionalFormatting sqref="T1901">
    <cfRule type="expression" dxfId="30" priority="1985">
      <formula>$L1901=0</formula>
    </cfRule>
  </conditionalFormatting>
  <conditionalFormatting sqref="U1901:W1901">
    <cfRule type="expression" dxfId="30" priority="9243">
      <formula>$L1901=0</formula>
    </cfRule>
  </conditionalFormatting>
  <conditionalFormatting sqref="V1901:W1901">
    <cfRule type="cellIs" dxfId="31" priority="45538" operator="lessThan">
      <formula>0</formula>
    </cfRule>
    <cfRule type="cellIs" dxfId="32" priority="31020" operator="lessThan">
      <formula>0</formula>
    </cfRule>
  </conditionalFormatting>
  <conditionalFormatting sqref="X1901">
    <cfRule type="expression" dxfId="30" priority="1984">
      <formula>$L1901=0</formula>
    </cfRule>
  </conditionalFormatting>
  <conditionalFormatting sqref="Y1901:AA1901">
    <cfRule type="expression" dxfId="30" priority="9242">
      <formula>$L1901=0</formula>
    </cfRule>
  </conditionalFormatting>
  <conditionalFormatting sqref="Z1901:AA1901">
    <cfRule type="cellIs" dxfId="31" priority="45537" operator="lessThan">
      <formula>0</formula>
    </cfRule>
    <cfRule type="cellIs" dxfId="32" priority="31019" operator="lessThan">
      <formula>0</formula>
    </cfRule>
  </conditionalFormatting>
  <conditionalFormatting sqref="AB1901">
    <cfRule type="expression" dxfId="30" priority="1983">
      <formula>$L1901=0</formula>
    </cfRule>
  </conditionalFormatting>
  <conditionalFormatting sqref="D1902">
    <cfRule type="expression" dxfId="30" priority="16500">
      <formula>$L1902=0</formula>
    </cfRule>
  </conditionalFormatting>
  <conditionalFormatting sqref="H1902">
    <cfRule type="expression" dxfId="30" priority="16499">
      <formula>$L1902=0</formula>
    </cfRule>
  </conditionalFormatting>
  <conditionalFormatting sqref="L1902">
    <cfRule type="expression" dxfId="30" priority="16498">
      <formula>$L1902=0</formula>
    </cfRule>
  </conditionalFormatting>
  <conditionalFormatting sqref="P1902">
    <cfRule type="expression" dxfId="30" priority="16497">
      <formula>$L1902=0</formula>
    </cfRule>
  </conditionalFormatting>
  <conditionalFormatting sqref="T1902">
    <cfRule type="expression" dxfId="30" priority="16496">
      <formula>$L1902=0</formula>
    </cfRule>
  </conditionalFormatting>
  <conditionalFormatting sqref="X1902">
    <cfRule type="expression" dxfId="30" priority="16495">
      <formula>$L1902=0</formula>
    </cfRule>
  </conditionalFormatting>
  <conditionalFormatting sqref="AB1902">
    <cfRule type="expression" dxfId="30" priority="16494">
      <formula>$L1902=0</formula>
    </cfRule>
  </conditionalFormatting>
  <conditionalFormatting sqref="A1903:C1903">
    <cfRule type="expression" dxfId="30" priority="9241">
      <formula>$L1903=0</formula>
    </cfRule>
  </conditionalFormatting>
  <conditionalFormatting sqref="B1903:C1903">
    <cfRule type="cellIs" dxfId="31" priority="45536" operator="lessThan">
      <formula>0</formula>
    </cfRule>
    <cfRule type="cellIs" dxfId="32" priority="31018" operator="lessThan">
      <formula>0</formula>
    </cfRule>
  </conditionalFormatting>
  <conditionalFormatting sqref="D1903">
    <cfRule type="expression" dxfId="30" priority="1982">
      <formula>$L1903=0</formula>
    </cfRule>
  </conditionalFormatting>
  <conditionalFormatting sqref="E1903:G1903">
    <cfRule type="expression" dxfId="30" priority="9240">
      <formula>$L1903=0</formula>
    </cfRule>
  </conditionalFormatting>
  <conditionalFormatting sqref="F1903:G1903">
    <cfRule type="cellIs" dxfId="31" priority="45535" operator="lessThan">
      <formula>0</formula>
    </cfRule>
    <cfRule type="cellIs" dxfId="32" priority="31017" operator="lessThan">
      <formula>0</formula>
    </cfRule>
  </conditionalFormatting>
  <conditionalFormatting sqref="H1903">
    <cfRule type="expression" dxfId="30" priority="1981">
      <formula>$L1903=0</formula>
    </cfRule>
  </conditionalFormatting>
  <conditionalFormatting sqref="I1903:K1903">
    <cfRule type="expression" dxfId="30" priority="9239">
      <formula>$L1903=0</formula>
    </cfRule>
  </conditionalFormatting>
  <conditionalFormatting sqref="J1903:K1903">
    <cfRule type="cellIs" dxfId="31" priority="45534" operator="lessThan">
      <formula>0</formula>
    </cfRule>
    <cfRule type="cellIs" dxfId="32" priority="31016" operator="lessThan">
      <formula>0</formula>
    </cfRule>
  </conditionalFormatting>
  <conditionalFormatting sqref="L1903">
    <cfRule type="expression" dxfId="30" priority="1980">
      <formula>$L1903=0</formula>
    </cfRule>
  </conditionalFormatting>
  <conditionalFormatting sqref="M1903:O1903">
    <cfRule type="expression" dxfId="30" priority="9238">
      <formula>$L1903=0</formula>
    </cfRule>
  </conditionalFormatting>
  <conditionalFormatting sqref="N1903:O1903">
    <cfRule type="cellIs" dxfId="31" priority="45533" operator="lessThan">
      <formula>0</formula>
    </cfRule>
    <cfRule type="cellIs" dxfId="32" priority="31015" operator="lessThan">
      <formula>0</formula>
    </cfRule>
  </conditionalFormatting>
  <conditionalFormatting sqref="P1903">
    <cfRule type="expression" dxfId="30" priority="1979">
      <formula>$L1903=0</formula>
    </cfRule>
  </conditionalFormatting>
  <conditionalFormatting sqref="Q1903:S1903">
    <cfRule type="expression" dxfId="30" priority="9237">
      <formula>$L1903=0</formula>
    </cfRule>
  </conditionalFormatting>
  <conditionalFormatting sqref="R1903:S1903">
    <cfRule type="cellIs" dxfId="31" priority="45532" operator="lessThan">
      <formula>0</formula>
    </cfRule>
    <cfRule type="cellIs" dxfId="32" priority="31014" operator="lessThan">
      <formula>0</formula>
    </cfRule>
  </conditionalFormatting>
  <conditionalFormatting sqref="T1903">
    <cfRule type="expression" dxfId="30" priority="1978">
      <formula>$L1903=0</formula>
    </cfRule>
  </conditionalFormatting>
  <conditionalFormatting sqref="U1903:W1903">
    <cfRule type="expression" dxfId="30" priority="9236">
      <formula>$L1903=0</formula>
    </cfRule>
  </conditionalFormatting>
  <conditionalFormatting sqref="V1903:W1903">
    <cfRule type="cellIs" dxfId="31" priority="45531" operator="lessThan">
      <formula>0</formula>
    </cfRule>
    <cfRule type="cellIs" dxfId="32" priority="31013" operator="lessThan">
      <formula>0</formula>
    </cfRule>
  </conditionalFormatting>
  <conditionalFormatting sqref="X1903">
    <cfRule type="expression" dxfId="30" priority="1977">
      <formula>$L1903=0</formula>
    </cfRule>
  </conditionalFormatting>
  <conditionalFormatting sqref="Y1903:AA1903">
    <cfRule type="expression" dxfId="30" priority="9235">
      <formula>$L1903=0</formula>
    </cfRule>
  </conditionalFormatting>
  <conditionalFormatting sqref="Z1903:AA1903">
    <cfRule type="cellIs" dxfId="31" priority="45530" operator="lessThan">
      <formula>0</formula>
    </cfRule>
    <cfRule type="cellIs" dxfId="32" priority="31012" operator="lessThan">
      <formula>0</formula>
    </cfRule>
  </conditionalFormatting>
  <conditionalFormatting sqref="AB1903">
    <cfRule type="expression" dxfId="30" priority="1976">
      <formula>$L1903=0</formula>
    </cfRule>
  </conditionalFormatting>
  <conditionalFormatting sqref="D1904">
    <cfRule type="expression" dxfId="30" priority="16493">
      <formula>$L1904=0</formula>
    </cfRule>
  </conditionalFormatting>
  <conditionalFormatting sqref="H1904">
    <cfRule type="expression" dxfId="30" priority="16492">
      <formula>$L1904=0</formula>
    </cfRule>
  </conditionalFormatting>
  <conditionalFormatting sqref="L1904">
    <cfRule type="expression" dxfId="30" priority="16491">
      <formula>$L1904=0</formula>
    </cfRule>
  </conditionalFormatting>
  <conditionalFormatting sqref="P1904">
    <cfRule type="expression" dxfId="30" priority="16490">
      <formula>$L1904=0</formula>
    </cfRule>
  </conditionalFormatting>
  <conditionalFormatting sqref="T1904">
    <cfRule type="expression" dxfId="30" priority="16489">
      <formula>$L1904=0</formula>
    </cfRule>
  </conditionalFormatting>
  <conditionalFormatting sqref="X1904">
    <cfRule type="expression" dxfId="30" priority="16488">
      <formula>$L1904=0</formula>
    </cfRule>
  </conditionalFormatting>
  <conditionalFormatting sqref="AB1904">
    <cfRule type="expression" dxfId="30" priority="16487">
      <formula>$L1904=0</formula>
    </cfRule>
  </conditionalFormatting>
  <conditionalFormatting sqref="A1905:C1905">
    <cfRule type="expression" dxfId="30" priority="9234">
      <formula>$L1905=0</formula>
    </cfRule>
  </conditionalFormatting>
  <conditionalFormatting sqref="B1905:C1905">
    <cfRule type="cellIs" dxfId="31" priority="45529" operator="lessThan">
      <formula>0</formula>
    </cfRule>
    <cfRule type="cellIs" dxfId="32" priority="31011" operator="lessThan">
      <formula>0</formula>
    </cfRule>
  </conditionalFormatting>
  <conditionalFormatting sqref="D1905">
    <cfRule type="expression" dxfId="30" priority="1975">
      <formula>$L1905=0</formula>
    </cfRule>
  </conditionalFormatting>
  <conditionalFormatting sqref="E1905:G1905">
    <cfRule type="expression" dxfId="30" priority="9233">
      <formula>$L1905=0</formula>
    </cfRule>
  </conditionalFormatting>
  <conditionalFormatting sqref="F1905:G1905">
    <cfRule type="cellIs" dxfId="31" priority="45528" operator="lessThan">
      <formula>0</formula>
    </cfRule>
    <cfRule type="cellIs" dxfId="32" priority="31010" operator="lessThan">
      <formula>0</formula>
    </cfRule>
  </conditionalFormatting>
  <conditionalFormatting sqref="H1905">
    <cfRule type="expression" dxfId="30" priority="1974">
      <formula>$L1905=0</formula>
    </cfRule>
  </conditionalFormatting>
  <conditionalFormatting sqref="I1905:K1905">
    <cfRule type="expression" dxfId="30" priority="9232">
      <formula>$L1905=0</formula>
    </cfRule>
  </conditionalFormatting>
  <conditionalFormatting sqref="J1905:K1905">
    <cfRule type="cellIs" dxfId="31" priority="45527" operator="lessThan">
      <formula>0</formula>
    </cfRule>
    <cfRule type="cellIs" dxfId="32" priority="31009" operator="lessThan">
      <formula>0</formula>
    </cfRule>
  </conditionalFormatting>
  <conditionalFormatting sqref="L1905">
    <cfRule type="expression" dxfId="30" priority="1973">
      <formula>$L1905=0</formula>
    </cfRule>
  </conditionalFormatting>
  <conditionalFormatting sqref="M1905:O1905">
    <cfRule type="expression" dxfId="30" priority="9231">
      <formula>$L1905=0</formula>
    </cfRule>
  </conditionalFormatting>
  <conditionalFormatting sqref="N1905:O1905">
    <cfRule type="cellIs" dxfId="31" priority="45526" operator="lessThan">
      <formula>0</formula>
    </cfRule>
    <cfRule type="cellIs" dxfId="32" priority="31008" operator="lessThan">
      <formula>0</formula>
    </cfRule>
  </conditionalFormatting>
  <conditionalFormatting sqref="P1905">
    <cfRule type="expression" dxfId="30" priority="1972">
      <formula>$L1905=0</formula>
    </cfRule>
  </conditionalFormatting>
  <conditionalFormatting sqref="Q1905:S1905">
    <cfRule type="expression" dxfId="30" priority="9230">
      <formula>$L1905=0</formula>
    </cfRule>
  </conditionalFormatting>
  <conditionalFormatting sqref="R1905:S1905">
    <cfRule type="cellIs" dxfId="31" priority="45525" operator="lessThan">
      <formula>0</formula>
    </cfRule>
    <cfRule type="cellIs" dxfId="32" priority="31007" operator="lessThan">
      <formula>0</formula>
    </cfRule>
  </conditionalFormatting>
  <conditionalFormatting sqref="T1905">
    <cfRule type="expression" dxfId="30" priority="1971">
      <formula>$L1905=0</formula>
    </cfRule>
  </conditionalFormatting>
  <conditionalFormatting sqref="U1905:W1905">
    <cfRule type="expression" dxfId="30" priority="9229">
      <formula>$L1905=0</formula>
    </cfRule>
  </conditionalFormatting>
  <conditionalFormatting sqref="V1905:W1905">
    <cfRule type="cellIs" dxfId="31" priority="45524" operator="lessThan">
      <formula>0</formula>
    </cfRule>
    <cfRule type="cellIs" dxfId="32" priority="31006" operator="lessThan">
      <formula>0</formula>
    </cfRule>
  </conditionalFormatting>
  <conditionalFormatting sqref="X1905">
    <cfRule type="expression" dxfId="30" priority="1970">
      <formula>$L1905=0</formula>
    </cfRule>
  </conditionalFormatting>
  <conditionalFormatting sqref="Y1905:AA1905">
    <cfRule type="expression" dxfId="30" priority="9228">
      <formula>$L1905=0</formula>
    </cfRule>
  </conditionalFormatting>
  <conditionalFormatting sqref="Z1905:AA1905">
    <cfRule type="cellIs" dxfId="31" priority="45523" operator="lessThan">
      <formula>0</formula>
    </cfRule>
    <cfRule type="cellIs" dxfId="32" priority="31005" operator="lessThan">
      <formula>0</formula>
    </cfRule>
  </conditionalFormatting>
  <conditionalFormatting sqref="AB1905">
    <cfRule type="expression" dxfId="30" priority="1969">
      <formula>$L1905=0</formula>
    </cfRule>
  </conditionalFormatting>
  <conditionalFormatting sqref="D1906">
    <cfRule type="expression" dxfId="30" priority="16486">
      <formula>$L1906=0</formula>
    </cfRule>
  </conditionalFormatting>
  <conditionalFormatting sqref="H1906">
    <cfRule type="expression" dxfId="30" priority="16485">
      <formula>$L1906=0</formula>
    </cfRule>
  </conditionalFormatting>
  <conditionalFormatting sqref="L1906">
    <cfRule type="expression" dxfId="30" priority="16484">
      <formula>$L1906=0</formula>
    </cfRule>
  </conditionalFormatting>
  <conditionalFormatting sqref="P1906">
    <cfRule type="expression" dxfId="30" priority="16483">
      <formula>$L1906=0</formula>
    </cfRule>
  </conditionalFormatting>
  <conditionalFormatting sqref="T1906">
    <cfRule type="expression" dxfId="30" priority="16482">
      <formula>$L1906=0</formula>
    </cfRule>
  </conditionalFormatting>
  <conditionalFormatting sqref="X1906">
    <cfRule type="expression" dxfId="30" priority="16481">
      <formula>$L1906=0</formula>
    </cfRule>
  </conditionalFormatting>
  <conditionalFormatting sqref="AB1906">
    <cfRule type="expression" dxfId="30" priority="16480">
      <formula>$L1906=0</formula>
    </cfRule>
  </conditionalFormatting>
  <conditionalFormatting sqref="A1907:C1907">
    <cfRule type="expression" dxfId="30" priority="9227">
      <formula>$L1907=0</formula>
    </cfRule>
  </conditionalFormatting>
  <conditionalFormatting sqref="B1907:C1907">
    <cfRule type="cellIs" dxfId="31" priority="45522" operator="lessThan">
      <formula>0</formula>
    </cfRule>
    <cfRule type="cellIs" dxfId="32" priority="31004" operator="lessThan">
      <formula>0</formula>
    </cfRule>
  </conditionalFormatting>
  <conditionalFormatting sqref="D1907">
    <cfRule type="expression" dxfId="30" priority="1968">
      <formula>$L1907=0</formula>
    </cfRule>
  </conditionalFormatting>
  <conditionalFormatting sqref="E1907:G1907">
    <cfRule type="expression" dxfId="30" priority="9226">
      <formula>$L1907=0</formula>
    </cfRule>
  </conditionalFormatting>
  <conditionalFormatting sqref="F1907:G1907">
    <cfRule type="cellIs" dxfId="31" priority="45521" operator="lessThan">
      <formula>0</formula>
    </cfRule>
    <cfRule type="cellIs" dxfId="32" priority="31003" operator="lessThan">
      <formula>0</formula>
    </cfRule>
  </conditionalFormatting>
  <conditionalFormatting sqref="H1907">
    <cfRule type="expression" dxfId="30" priority="1967">
      <formula>$L1907=0</formula>
    </cfRule>
  </conditionalFormatting>
  <conditionalFormatting sqref="I1907:K1907">
    <cfRule type="expression" dxfId="30" priority="9225">
      <formula>$L1907=0</formula>
    </cfRule>
  </conditionalFormatting>
  <conditionalFormatting sqref="J1907:K1907">
    <cfRule type="cellIs" dxfId="31" priority="45520" operator="lessThan">
      <formula>0</formula>
    </cfRule>
    <cfRule type="cellIs" dxfId="32" priority="31002" operator="lessThan">
      <formula>0</formula>
    </cfRule>
  </conditionalFormatting>
  <conditionalFormatting sqref="L1907">
    <cfRule type="expression" dxfId="30" priority="1966">
      <formula>$L1907=0</formula>
    </cfRule>
  </conditionalFormatting>
  <conditionalFormatting sqref="M1907:O1907">
    <cfRule type="expression" dxfId="30" priority="9224">
      <formula>$L1907=0</formula>
    </cfRule>
  </conditionalFormatting>
  <conditionalFormatting sqref="N1907:O1907">
    <cfRule type="cellIs" dxfId="31" priority="45519" operator="lessThan">
      <formula>0</formula>
    </cfRule>
    <cfRule type="cellIs" dxfId="32" priority="31001" operator="lessThan">
      <formula>0</formula>
    </cfRule>
  </conditionalFormatting>
  <conditionalFormatting sqref="P1907">
    <cfRule type="expression" dxfId="30" priority="1965">
      <formula>$L1907=0</formula>
    </cfRule>
  </conditionalFormatting>
  <conditionalFormatting sqref="Q1907:S1907">
    <cfRule type="expression" dxfId="30" priority="9223">
      <formula>$L1907=0</formula>
    </cfRule>
  </conditionalFormatting>
  <conditionalFormatting sqref="R1907:S1907">
    <cfRule type="cellIs" dxfId="31" priority="45518" operator="lessThan">
      <formula>0</formula>
    </cfRule>
    <cfRule type="cellIs" dxfId="32" priority="31000" operator="lessThan">
      <formula>0</formula>
    </cfRule>
  </conditionalFormatting>
  <conditionalFormatting sqref="T1907">
    <cfRule type="expression" dxfId="30" priority="1964">
      <formula>$L1907=0</formula>
    </cfRule>
  </conditionalFormatting>
  <conditionalFormatting sqref="U1907:W1907">
    <cfRule type="expression" dxfId="30" priority="9222">
      <formula>$L1907=0</formula>
    </cfRule>
  </conditionalFormatting>
  <conditionalFormatting sqref="V1907:W1907">
    <cfRule type="cellIs" dxfId="31" priority="45517" operator="lessThan">
      <formula>0</formula>
    </cfRule>
    <cfRule type="cellIs" dxfId="32" priority="30999" operator="lessThan">
      <formula>0</formula>
    </cfRule>
  </conditionalFormatting>
  <conditionalFormatting sqref="X1907">
    <cfRule type="expression" dxfId="30" priority="1963">
      <formula>$L1907=0</formula>
    </cfRule>
  </conditionalFormatting>
  <conditionalFormatting sqref="Y1907:AA1907">
    <cfRule type="expression" dxfId="30" priority="9221">
      <formula>$L1907=0</formula>
    </cfRule>
  </conditionalFormatting>
  <conditionalFormatting sqref="Z1907:AA1907">
    <cfRule type="cellIs" dxfId="31" priority="45516" operator="lessThan">
      <formula>0</formula>
    </cfRule>
    <cfRule type="cellIs" dxfId="32" priority="30998" operator="lessThan">
      <formula>0</formula>
    </cfRule>
  </conditionalFormatting>
  <conditionalFormatting sqref="AB1907">
    <cfRule type="expression" dxfId="30" priority="1962">
      <formula>$L1907=0</formula>
    </cfRule>
  </conditionalFormatting>
  <conditionalFormatting sqref="D1908">
    <cfRule type="expression" dxfId="30" priority="16479">
      <formula>$L1908=0</formula>
    </cfRule>
  </conditionalFormatting>
  <conditionalFormatting sqref="H1908">
    <cfRule type="expression" dxfId="30" priority="16478">
      <formula>$L1908=0</formula>
    </cfRule>
  </conditionalFormatting>
  <conditionalFormatting sqref="L1908">
    <cfRule type="expression" dxfId="30" priority="16477">
      <formula>$L1908=0</formula>
    </cfRule>
  </conditionalFormatting>
  <conditionalFormatting sqref="P1908">
    <cfRule type="expression" dxfId="30" priority="16476">
      <formula>$L1908=0</formula>
    </cfRule>
  </conditionalFormatting>
  <conditionalFormatting sqref="T1908">
    <cfRule type="expression" dxfId="30" priority="16475">
      <formula>$L1908=0</formula>
    </cfRule>
  </conditionalFormatting>
  <conditionalFormatting sqref="X1908">
    <cfRule type="expression" dxfId="30" priority="16474">
      <formula>$L1908=0</formula>
    </cfRule>
  </conditionalFormatting>
  <conditionalFormatting sqref="AB1908">
    <cfRule type="expression" dxfId="30" priority="16473">
      <formula>$L1908=0</formula>
    </cfRule>
  </conditionalFormatting>
  <conditionalFormatting sqref="A1909:C1909">
    <cfRule type="expression" dxfId="30" priority="9220">
      <formula>$L1909=0</formula>
    </cfRule>
  </conditionalFormatting>
  <conditionalFormatting sqref="B1909:C1909">
    <cfRule type="cellIs" dxfId="31" priority="45515" operator="lessThan">
      <formula>0</formula>
    </cfRule>
    <cfRule type="cellIs" dxfId="32" priority="30997" operator="lessThan">
      <formula>0</formula>
    </cfRule>
  </conditionalFormatting>
  <conditionalFormatting sqref="D1909">
    <cfRule type="expression" dxfId="30" priority="1961">
      <formula>$L1909=0</formula>
    </cfRule>
  </conditionalFormatting>
  <conditionalFormatting sqref="E1909:G1909">
    <cfRule type="expression" dxfId="30" priority="9219">
      <formula>$L1909=0</formula>
    </cfRule>
  </conditionalFormatting>
  <conditionalFormatting sqref="F1909:G1909">
    <cfRule type="cellIs" dxfId="31" priority="45514" operator="lessThan">
      <formula>0</formula>
    </cfRule>
    <cfRule type="cellIs" dxfId="32" priority="30996" operator="lessThan">
      <formula>0</formula>
    </cfRule>
  </conditionalFormatting>
  <conditionalFormatting sqref="H1909">
    <cfRule type="expression" dxfId="30" priority="1960">
      <formula>$L1909=0</formula>
    </cfRule>
  </conditionalFormatting>
  <conditionalFormatting sqref="I1909:K1909">
    <cfRule type="expression" dxfId="30" priority="9218">
      <formula>$L1909=0</formula>
    </cfRule>
  </conditionalFormatting>
  <conditionalFormatting sqref="J1909:K1909">
    <cfRule type="cellIs" dxfId="31" priority="45513" operator="lessThan">
      <formula>0</formula>
    </cfRule>
    <cfRule type="cellIs" dxfId="32" priority="30995" operator="lessThan">
      <formula>0</formula>
    </cfRule>
  </conditionalFormatting>
  <conditionalFormatting sqref="L1909">
    <cfRule type="expression" dxfId="30" priority="1959">
      <formula>$L1909=0</formula>
    </cfRule>
  </conditionalFormatting>
  <conditionalFormatting sqref="M1909:O1909">
    <cfRule type="expression" dxfId="30" priority="9217">
      <formula>$L1909=0</formula>
    </cfRule>
  </conditionalFormatting>
  <conditionalFormatting sqref="N1909:O1909">
    <cfRule type="cellIs" dxfId="31" priority="45512" operator="lessThan">
      <formula>0</formula>
    </cfRule>
    <cfRule type="cellIs" dxfId="32" priority="30994" operator="lessThan">
      <formula>0</formula>
    </cfRule>
  </conditionalFormatting>
  <conditionalFormatting sqref="P1909">
    <cfRule type="expression" dxfId="30" priority="1958">
      <formula>$L1909=0</formula>
    </cfRule>
  </conditionalFormatting>
  <conditionalFormatting sqref="Q1909:S1909">
    <cfRule type="expression" dxfId="30" priority="9216">
      <formula>$L1909=0</formula>
    </cfRule>
  </conditionalFormatting>
  <conditionalFormatting sqref="R1909:S1909">
    <cfRule type="cellIs" dxfId="31" priority="45511" operator="lessThan">
      <formula>0</formula>
    </cfRule>
    <cfRule type="cellIs" dxfId="32" priority="30993" operator="lessThan">
      <formula>0</formula>
    </cfRule>
  </conditionalFormatting>
  <conditionalFormatting sqref="T1909">
    <cfRule type="expression" dxfId="30" priority="1957">
      <formula>$L1909=0</formula>
    </cfRule>
  </conditionalFormatting>
  <conditionalFormatting sqref="U1909:W1909">
    <cfRule type="expression" dxfId="30" priority="9215">
      <formula>$L1909=0</formula>
    </cfRule>
  </conditionalFormatting>
  <conditionalFormatting sqref="V1909:W1909">
    <cfRule type="cellIs" dxfId="31" priority="45510" operator="lessThan">
      <formula>0</formula>
    </cfRule>
    <cfRule type="cellIs" dxfId="32" priority="30992" operator="lessThan">
      <formula>0</formula>
    </cfRule>
  </conditionalFormatting>
  <conditionalFormatting sqref="X1909">
    <cfRule type="expression" dxfId="30" priority="1956">
      <formula>$L1909=0</formula>
    </cfRule>
  </conditionalFormatting>
  <conditionalFormatting sqref="Y1909:AA1909">
    <cfRule type="expression" dxfId="30" priority="9214">
      <formula>$L1909=0</formula>
    </cfRule>
  </conditionalFormatting>
  <conditionalFormatting sqref="Z1909:AA1909">
    <cfRule type="cellIs" dxfId="31" priority="45509" operator="lessThan">
      <formula>0</formula>
    </cfRule>
    <cfRule type="cellIs" dxfId="32" priority="30991" operator="lessThan">
      <formula>0</formula>
    </cfRule>
  </conditionalFormatting>
  <conditionalFormatting sqref="AB1909">
    <cfRule type="expression" dxfId="30" priority="1955">
      <formula>$L1909=0</formula>
    </cfRule>
  </conditionalFormatting>
  <conditionalFormatting sqref="D1910">
    <cfRule type="expression" dxfId="30" priority="16472">
      <formula>$L1910=0</formula>
    </cfRule>
  </conditionalFormatting>
  <conditionalFormatting sqref="H1910">
    <cfRule type="expression" dxfId="30" priority="16471">
      <formula>$L1910=0</formula>
    </cfRule>
  </conditionalFormatting>
  <conditionalFormatting sqref="L1910">
    <cfRule type="expression" dxfId="30" priority="16470">
      <formula>$L1910=0</formula>
    </cfRule>
  </conditionalFormatting>
  <conditionalFormatting sqref="P1910">
    <cfRule type="expression" dxfId="30" priority="16469">
      <formula>$L1910=0</formula>
    </cfRule>
  </conditionalFormatting>
  <conditionalFormatting sqref="T1910">
    <cfRule type="expression" dxfId="30" priority="16468">
      <formula>$L1910=0</formula>
    </cfRule>
  </conditionalFormatting>
  <conditionalFormatting sqref="X1910">
    <cfRule type="expression" dxfId="30" priority="16467">
      <formula>$L1910=0</formula>
    </cfRule>
  </conditionalFormatting>
  <conditionalFormatting sqref="AB1910">
    <cfRule type="expression" dxfId="30" priority="16466">
      <formula>$L1910=0</formula>
    </cfRule>
  </conditionalFormatting>
  <conditionalFormatting sqref="A1911:C1911">
    <cfRule type="expression" dxfId="30" priority="9213">
      <formula>$L1911=0</formula>
    </cfRule>
  </conditionalFormatting>
  <conditionalFormatting sqref="B1911:C1911">
    <cfRule type="cellIs" dxfId="31" priority="45508" operator="lessThan">
      <formula>0</formula>
    </cfRule>
    <cfRule type="cellIs" dxfId="32" priority="30990" operator="lessThan">
      <formula>0</formula>
    </cfRule>
  </conditionalFormatting>
  <conditionalFormatting sqref="D1911">
    <cfRule type="expression" dxfId="30" priority="1954">
      <formula>$L1911=0</formula>
    </cfRule>
  </conditionalFormatting>
  <conditionalFormatting sqref="E1911:G1911">
    <cfRule type="expression" dxfId="30" priority="9212">
      <formula>$L1911=0</formula>
    </cfRule>
  </conditionalFormatting>
  <conditionalFormatting sqref="F1911:G1911">
    <cfRule type="cellIs" dxfId="31" priority="45507" operator="lessThan">
      <formula>0</formula>
    </cfRule>
    <cfRule type="cellIs" dxfId="32" priority="30989" operator="lessThan">
      <formula>0</formula>
    </cfRule>
  </conditionalFormatting>
  <conditionalFormatting sqref="H1911">
    <cfRule type="expression" dxfId="30" priority="1953">
      <formula>$L1911=0</formula>
    </cfRule>
  </conditionalFormatting>
  <conditionalFormatting sqref="I1911:K1911">
    <cfRule type="expression" dxfId="30" priority="9211">
      <formula>$L1911=0</formula>
    </cfRule>
  </conditionalFormatting>
  <conditionalFormatting sqref="J1911:K1911">
    <cfRule type="cellIs" dxfId="31" priority="45506" operator="lessThan">
      <formula>0</formula>
    </cfRule>
    <cfRule type="cellIs" dxfId="32" priority="30988" operator="lessThan">
      <formula>0</formula>
    </cfRule>
  </conditionalFormatting>
  <conditionalFormatting sqref="L1911">
    <cfRule type="expression" dxfId="30" priority="1952">
      <formula>$L1911=0</formula>
    </cfRule>
  </conditionalFormatting>
  <conditionalFormatting sqref="M1911:O1911">
    <cfRule type="expression" dxfId="30" priority="9210">
      <formula>$L1911=0</formula>
    </cfRule>
  </conditionalFormatting>
  <conditionalFormatting sqref="N1911:O1911">
    <cfRule type="cellIs" dxfId="31" priority="45505" operator="lessThan">
      <formula>0</formula>
    </cfRule>
    <cfRule type="cellIs" dxfId="32" priority="30987" operator="lessThan">
      <formula>0</formula>
    </cfRule>
  </conditionalFormatting>
  <conditionalFormatting sqref="P1911">
    <cfRule type="expression" dxfId="30" priority="1951">
      <formula>$L1911=0</formula>
    </cfRule>
  </conditionalFormatting>
  <conditionalFormatting sqref="Q1911:S1911">
    <cfRule type="expression" dxfId="30" priority="9209">
      <formula>$L1911=0</formula>
    </cfRule>
  </conditionalFormatting>
  <conditionalFormatting sqref="R1911:S1911">
    <cfRule type="cellIs" dxfId="31" priority="45504" operator="lessThan">
      <formula>0</formula>
    </cfRule>
    <cfRule type="cellIs" dxfId="32" priority="30986" operator="lessThan">
      <formula>0</formula>
    </cfRule>
  </conditionalFormatting>
  <conditionalFormatting sqref="T1911">
    <cfRule type="expression" dxfId="30" priority="1950">
      <formula>$L1911=0</formula>
    </cfRule>
  </conditionalFormatting>
  <conditionalFormatting sqref="U1911:W1911">
    <cfRule type="expression" dxfId="30" priority="9208">
      <formula>$L1911=0</formula>
    </cfRule>
  </conditionalFormatting>
  <conditionalFormatting sqref="V1911:W1911">
    <cfRule type="cellIs" dxfId="31" priority="45503" operator="lessThan">
      <formula>0</formula>
    </cfRule>
    <cfRule type="cellIs" dxfId="32" priority="30985" operator="lessThan">
      <formula>0</formula>
    </cfRule>
  </conditionalFormatting>
  <conditionalFormatting sqref="X1911">
    <cfRule type="expression" dxfId="30" priority="1949">
      <formula>$L1911=0</formula>
    </cfRule>
  </conditionalFormatting>
  <conditionalFormatting sqref="Y1911:AA1911">
    <cfRule type="expression" dxfId="30" priority="9207">
      <formula>$L1911=0</formula>
    </cfRule>
  </conditionalFormatting>
  <conditionalFormatting sqref="Z1911:AA1911">
    <cfRule type="cellIs" dxfId="31" priority="45502" operator="lessThan">
      <formula>0</formula>
    </cfRule>
    <cfRule type="cellIs" dxfId="32" priority="30984" operator="lessThan">
      <formula>0</formula>
    </cfRule>
  </conditionalFormatting>
  <conditionalFormatting sqref="AB1911">
    <cfRule type="expression" dxfId="30" priority="1948">
      <formula>$L1911=0</formula>
    </cfRule>
  </conditionalFormatting>
  <conditionalFormatting sqref="D1912">
    <cfRule type="expression" dxfId="30" priority="16465">
      <formula>$L1912=0</formula>
    </cfRule>
  </conditionalFormatting>
  <conditionalFormatting sqref="H1912">
    <cfRule type="expression" dxfId="30" priority="16464">
      <formula>$L1912=0</formula>
    </cfRule>
  </conditionalFormatting>
  <conditionalFormatting sqref="L1912">
    <cfRule type="expression" dxfId="30" priority="16463">
      <formula>$L1912=0</formula>
    </cfRule>
  </conditionalFormatting>
  <conditionalFormatting sqref="P1912">
    <cfRule type="expression" dxfId="30" priority="16462">
      <formula>$L1912=0</formula>
    </cfRule>
  </conditionalFormatting>
  <conditionalFormatting sqref="T1912">
    <cfRule type="expression" dxfId="30" priority="16461">
      <formula>$L1912=0</formula>
    </cfRule>
  </conditionalFormatting>
  <conditionalFormatting sqref="X1912">
    <cfRule type="expression" dxfId="30" priority="16460">
      <formula>$L1912=0</formula>
    </cfRule>
  </conditionalFormatting>
  <conditionalFormatting sqref="AB1912">
    <cfRule type="expression" dxfId="30" priority="16459">
      <formula>$L1912=0</formula>
    </cfRule>
  </conditionalFormatting>
  <conditionalFormatting sqref="A1913:C1913">
    <cfRule type="expression" dxfId="30" priority="9206">
      <formula>$L1913=0</formula>
    </cfRule>
  </conditionalFormatting>
  <conditionalFormatting sqref="B1913:C1913">
    <cfRule type="cellIs" dxfId="31" priority="45501" operator="lessThan">
      <formula>0</formula>
    </cfRule>
    <cfRule type="cellIs" dxfId="32" priority="30983" operator="lessThan">
      <formula>0</formula>
    </cfRule>
  </conditionalFormatting>
  <conditionalFormatting sqref="D1913">
    <cfRule type="expression" dxfId="30" priority="1947">
      <formula>$L1913=0</formula>
    </cfRule>
  </conditionalFormatting>
  <conditionalFormatting sqref="E1913:G1913">
    <cfRule type="expression" dxfId="30" priority="9205">
      <formula>$L1913=0</formula>
    </cfRule>
  </conditionalFormatting>
  <conditionalFormatting sqref="F1913:G1913">
    <cfRule type="cellIs" dxfId="31" priority="45500" operator="lessThan">
      <formula>0</formula>
    </cfRule>
    <cfRule type="cellIs" dxfId="32" priority="30982" operator="lessThan">
      <formula>0</formula>
    </cfRule>
  </conditionalFormatting>
  <conditionalFormatting sqref="H1913">
    <cfRule type="expression" dxfId="30" priority="1946">
      <formula>$L1913=0</formula>
    </cfRule>
  </conditionalFormatting>
  <conditionalFormatting sqref="I1913:K1913">
    <cfRule type="expression" dxfId="30" priority="9204">
      <formula>$L1913=0</formula>
    </cfRule>
  </conditionalFormatting>
  <conditionalFormatting sqref="J1913:K1913">
    <cfRule type="cellIs" dxfId="31" priority="45499" operator="lessThan">
      <formula>0</formula>
    </cfRule>
    <cfRule type="cellIs" dxfId="32" priority="30981" operator="lessThan">
      <formula>0</formula>
    </cfRule>
  </conditionalFormatting>
  <conditionalFormatting sqref="L1913">
    <cfRule type="expression" dxfId="30" priority="1945">
      <formula>$L1913=0</formula>
    </cfRule>
  </conditionalFormatting>
  <conditionalFormatting sqref="M1913:O1913">
    <cfRule type="expression" dxfId="30" priority="9203">
      <formula>$L1913=0</formula>
    </cfRule>
  </conditionalFormatting>
  <conditionalFormatting sqref="N1913:O1913">
    <cfRule type="cellIs" dxfId="31" priority="45498" operator="lessThan">
      <formula>0</formula>
    </cfRule>
    <cfRule type="cellIs" dxfId="32" priority="30980" operator="lessThan">
      <formula>0</formula>
    </cfRule>
  </conditionalFormatting>
  <conditionalFormatting sqref="P1913">
    <cfRule type="expression" dxfId="30" priority="1944">
      <formula>$L1913=0</formula>
    </cfRule>
  </conditionalFormatting>
  <conditionalFormatting sqref="Q1913:S1913">
    <cfRule type="expression" dxfId="30" priority="9202">
      <formula>$L1913=0</formula>
    </cfRule>
  </conditionalFormatting>
  <conditionalFormatting sqref="R1913:S1913">
    <cfRule type="cellIs" dxfId="31" priority="45497" operator="lessThan">
      <formula>0</formula>
    </cfRule>
    <cfRule type="cellIs" dxfId="32" priority="30979" operator="lessThan">
      <formula>0</formula>
    </cfRule>
  </conditionalFormatting>
  <conditionalFormatting sqref="T1913">
    <cfRule type="expression" dxfId="30" priority="1943">
      <formula>$L1913=0</formula>
    </cfRule>
  </conditionalFormatting>
  <conditionalFormatting sqref="U1913:W1913">
    <cfRule type="expression" dxfId="30" priority="9201">
      <formula>$L1913=0</formula>
    </cfRule>
  </conditionalFormatting>
  <conditionalFormatting sqref="V1913:W1913">
    <cfRule type="cellIs" dxfId="31" priority="45496" operator="lessThan">
      <formula>0</formula>
    </cfRule>
    <cfRule type="cellIs" dxfId="32" priority="30978" operator="lessThan">
      <formula>0</formula>
    </cfRule>
  </conditionalFormatting>
  <conditionalFormatting sqref="X1913">
    <cfRule type="expression" dxfId="30" priority="1942">
      <formula>$L1913=0</formula>
    </cfRule>
  </conditionalFormatting>
  <conditionalFormatting sqref="Y1913:AA1913">
    <cfRule type="expression" dxfId="30" priority="9200">
      <formula>$L1913=0</formula>
    </cfRule>
  </conditionalFormatting>
  <conditionalFormatting sqref="Z1913:AA1913">
    <cfRule type="cellIs" dxfId="31" priority="45495" operator="lessThan">
      <formula>0</formula>
    </cfRule>
    <cfRule type="cellIs" dxfId="32" priority="30977" operator="lessThan">
      <formula>0</formula>
    </cfRule>
  </conditionalFormatting>
  <conditionalFormatting sqref="AB1913">
    <cfRule type="expression" dxfId="30" priority="1941">
      <formula>$L1913=0</formula>
    </cfRule>
  </conditionalFormatting>
  <conditionalFormatting sqref="D1914">
    <cfRule type="expression" dxfId="30" priority="16458">
      <formula>$L1914=0</formula>
    </cfRule>
  </conditionalFormatting>
  <conditionalFormatting sqref="H1914">
    <cfRule type="expression" dxfId="30" priority="16457">
      <formula>$L1914=0</formula>
    </cfRule>
  </conditionalFormatting>
  <conditionalFormatting sqref="L1914">
    <cfRule type="expression" dxfId="30" priority="16456">
      <formula>$L1914=0</formula>
    </cfRule>
  </conditionalFormatting>
  <conditionalFormatting sqref="P1914">
    <cfRule type="expression" dxfId="30" priority="16455">
      <formula>$L1914=0</formula>
    </cfRule>
  </conditionalFormatting>
  <conditionalFormatting sqref="T1914">
    <cfRule type="expression" dxfId="30" priority="16454">
      <formula>$L1914=0</formula>
    </cfRule>
  </conditionalFormatting>
  <conditionalFormatting sqref="X1914">
    <cfRule type="expression" dxfId="30" priority="16453">
      <formula>$L1914=0</formula>
    </cfRule>
  </conditionalFormatting>
  <conditionalFormatting sqref="AB1914">
    <cfRule type="expression" dxfId="30" priority="16452">
      <formula>$L1914=0</formula>
    </cfRule>
  </conditionalFormatting>
  <conditionalFormatting sqref="A1915:C1915">
    <cfRule type="expression" dxfId="30" priority="9199">
      <formula>$L1915=0</formula>
    </cfRule>
  </conditionalFormatting>
  <conditionalFormatting sqref="B1915:C1915">
    <cfRule type="cellIs" dxfId="31" priority="45494" operator="lessThan">
      <formula>0</formula>
    </cfRule>
    <cfRule type="cellIs" dxfId="32" priority="30976" operator="lessThan">
      <formula>0</formula>
    </cfRule>
  </conditionalFormatting>
  <conditionalFormatting sqref="D1915">
    <cfRule type="expression" dxfId="30" priority="1940">
      <formula>$L1915=0</formula>
    </cfRule>
  </conditionalFormatting>
  <conditionalFormatting sqref="E1915:G1915">
    <cfRule type="expression" dxfId="30" priority="9198">
      <formula>$L1915=0</formula>
    </cfRule>
  </conditionalFormatting>
  <conditionalFormatting sqref="F1915:G1915">
    <cfRule type="cellIs" dxfId="31" priority="45493" operator="lessThan">
      <formula>0</formula>
    </cfRule>
    <cfRule type="cellIs" dxfId="32" priority="30975" operator="lessThan">
      <formula>0</formula>
    </cfRule>
  </conditionalFormatting>
  <conditionalFormatting sqref="H1915">
    <cfRule type="expression" dxfId="30" priority="1939">
      <formula>$L1915=0</formula>
    </cfRule>
  </conditionalFormatting>
  <conditionalFormatting sqref="I1915:K1915">
    <cfRule type="expression" dxfId="30" priority="9197">
      <formula>$L1915=0</formula>
    </cfRule>
  </conditionalFormatting>
  <conditionalFormatting sqref="J1915:K1915">
    <cfRule type="cellIs" dxfId="31" priority="45492" operator="lessThan">
      <formula>0</formula>
    </cfRule>
    <cfRule type="cellIs" dxfId="32" priority="30974" operator="lessThan">
      <formula>0</formula>
    </cfRule>
  </conditionalFormatting>
  <conditionalFormatting sqref="L1915">
    <cfRule type="expression" dxfId="30" priority="1938">
      <formula>$L1915=0</formula>
    </cfRule>
  </conditionalFormatting>
  <conditionalFormatting sqref="M1915:O1915">
    <cfRule type="expression" dxfId="30" priority="9196">
      <formula>$L1915=0</formula>
    </cfRule>
  </conditionalFormatting>
  <conditionalFormatting sqref="N1915:O1915">
    <cfRule type="cellIs" dxfId="31" priority="45491" operator="lessThan">
      <formula>0</formula>
    </cfRule>
    <cfRule type="cellIs" dxfId="32" priority="30973" operator="lessThan">
      <formula>0</formula>
    </cfRule>
  </conditionalFormatting>
  <conditionalFormatting sqref="P1915">
    <cfRule type="expression" dxfId="30" priority="1937">
      <formula>$L1915=0</formula>
    </cfRule>
  </conditionalFormatting>
  <conditionalFormatting sqref="Q1915:S1915">
    <cfRule type="expression" dxfId="30" priority="9195">
      <formula>$L1915=0</formula>
    </cfRule>
  </conditionalFormatting>
  <conditionalFormatting sqref="R1915:S1915">
    <cfRule type="cellIs" dxfId="31" priority="45490" operator="lessThan">
      <formula>0</formula>
    </cfRule>
    <cfRule type="cellIs" dxfId="32" priority="30972" operator="lessThan">
      <formula>0</formula>
    </cfRule>
  </conditionalFormatting>
  <conditionalFormatting sqref="T1915">
    <cfRule type="expression" dxfId="30" priority="1936">
      <formula>$L1915=0</formula>
    </cfRule>
  </conditionalFormatting>
  <conditionalFormatting sqref="U1915:W1915">
    <cfRule type="expression" dxfId="30" priority="9194">
      <formula>$L1915=0</formula>
    </cfRule>
  </conditionalFormatting>
  <conditionalFormatting sqref="V1915:W1915">
    <cfRule type="cellIs" dxfId="31" priority="45489" operator="lessThan">
      <formula>0</formula>
    </cfRule>
    <cfRule type="cellIs" dxfId="32" priority="30971" operator="lessThan">
      <formula>0</formula>
    </cfRule>
  </conditionalFormatting>
  <conditionalFormatting sqref="X1915">
    <cfRule type="expression" dxfId="30" priority="1935">
      <formula>$L1915=0</formula>
    </cfRule>
  </conditionalFormatting>
  <conditionalFormatting sqref="Y1915:AA1915">
    <cfRule type="expression" dxfId="30" priority="9193">
      <formula>$L1915=0</formula>
    </cfRule>
  </conditionalFormatting>
  <conditionalFormatting sqref="Z1915:AA1915">
    <cfRule type="cellIs" dxfId="31" priority="45488" operator="lessThan">
      <formula>0</formula>
    </cfRule>
    <cfRule type="cellIs" dxfId="32" priority="30970" operator="lessThan">
      <formula>0</formula>
    </cfRule>
  </conditionalFormatting>
  <conditionalFormatting sqref="AB1915">
    <cfRule type="expression" dxfId="30" priority="1934">
      <formula>$L1915=0</formula>
    </cfRule>
  </conditionalFormatting>
  <conditionalFormatting sqref="D1916">
    <cfRule type="expression" dxfId="30" priority="16451">
      <formula>$L1916=0</formula>
    </cfRule>
  </conditionalFormatting>
  <conditionalFormatting sqref="H1916">
    <cfRule type="expression" dxfId="30" priority="16450">
      <formula>$L1916=0</formula>
    </cfRule>
  </conditionalFormatting>
  <conditionalFormatting sqref="L1916">
    <cfRule type="expression" dxfId="30" priority="16449">
      <formula>$L1916=0</formula>
    </cfRule>
  </conditionalFormatting>
  <conditionalFormatting sqref="P1916">
    <cfRule type="expression" dxfId="30" priority="16448">
      <formula>$L1916=0</formula>
    </cfRule>
  </conditionalFormatting>
  <conditionalFormatting sqref="T1916">
    <cfRule type="expression" dxfId="30" priority="16447">
      <formula>$L1916=0</formula>
    </cfRule>
  </conditionalFormatting>
  <conditionalFormatting sqref="X1916">
    <cfRule type="expression" dxfId="30" priority="16446">
      <formula>$L1916=0</formula>
    </cfRule>
  </conditionalFormatting>
  <conditionalFormatting sqref="AB1916">
    <cfRule type="expression" dxfId="30" priority="16445">
      <formula>$L1916=0</formula>
    </cfRule>
  </conditionalFormatting>
  <conditionalFormatting sqref="A1917:C1917">
    <cfRule type="expression" dxfId="30" priority="9192">
      <formula>$L1917=0</formula>
    </cfRule>
  </conditionalFormatting>
  <conditionalFormatting sqref="B1917:C1917">
    <cfRule type="cellIs" dxfId="31" priority="45487" operator="lessThan">
      <formula>0</formula>
    </cfRule>
    <cfRule type="cellIs" dxfId="32" priority="30969" operator="lessThan">
      <formula>0</formula>
    </cfRule>
  </conditionalFormatting>
  <conditionalFormatting sqref="D1917">
    <cfRule type="expression" dxfId="30" priority="1933">
      <formula>$L1917=0</formula>
    </cfRule>
  </conditionalFormatting>
  <conditionalFormatting sqref="E1917:G1917">
    <cfRule type="expression" dxfId="30" priority="9191">
      <formula>$L1917=0</formula>
    </cfRule>
  </conditionalFormatting>
  <conditionalFormatting sqref="F1917:G1917">
    <cfRule type="cellIs" dxfId="31" priority="45486" operator="lessThan">
      <formula>0</formula>
    </cfRule>
    <cfRule type="cellIs" dxfId="32" priority="30968" operator="lessThan">
      <formula>0</formula>
    </cfRule>
  </conditionalFormatting>
  <conditionalFormatting sqref="H1917">
    <cfRule type="expression" dxfId="30" priority="1932">
      <formula>$L1917=0</formula>
    </cfRule>
  </conditionalFormatting>
  <conditionalFormatting sqref="I1917:K1917">
    <cfRule type="expression" dxfId="30" priority="9190">
      <formula>$L1917=0</formula>
    </cfRule>
  </conditionalFormatting>
  <conditionalFormatting sqref="J1917:K1917">
    <cfRule type="cellIs" dxfId="31" priority="45485" operator="lessThan">
      <formula>0</formula>
    </cfRule>
    <cfRule type="cellIs" dxfId="32" priority="30967" operator="lessThan">
      <formula>0</formula>
    </cfRule>
  </conditionalFormatting>
  <conditionalFormatting sqref="L1917">
    <cfRule type="expression" dxfId="30" priority="1931">
      <formula>$L1917=0</formula>
    </cfRule>
  </conditionalFormatting>
  <conditionalFormatting sqref="M1917:O1917">
    <cfRule type="expression" dxfId="30" priority="9189">
      <formula>$L1917=0</formula>
    </cfRule>
  </conditionalFormatting>
  <conditionalFormatting sqref="N1917:O1917">
    <cfRule type="cellIs" dxfId="31" priority="45484" operator="lessThan">
      <formula>0</formula>
    </cfRule>
    <cfRule type="cellIs" dxfId="32" priority="30966" operator="lessThan">
      <formula>0</formula>
    </cfRule>
  </conditionalFormatting>
  <conditionalFormatting sqref="P1917">
    <cfRule type="expression" dxfId="30" priority="1930">
      <formula>$L1917=0</formula>
    </cfRule>
  </conditionalFormatting>
  <conditionalFormatting sqref="Q1917:S1917">
    <cfRule type="expression" dxfId="30" priority="9188">
      <formula>$L1917=0</formula>
    </cfRule>
  </conditionalFormatting>
  <conditionalFormatting sqref="R1917:S1917">
    <cfRule type="cellIs" dxfId="31" priority="45483" operator="lessThan">
      <formula>0</formula>
    </cfRule>
    <cfRule type="cellIs" dxfId="32" priority="30965" operator="lessThan">
      <formula>0</formula>
    </cfRule>
  </conditionalFormatting>
  <conditionalFormatting sqref="T1917">
    <cfRule type="expression" dxfId="30" priority="1929">
      <formula>$L1917=0</formula>
    </cfRule>
  </conditionalFormatting>
  <conditionalFormatting sqref="U1917:W1917">
    <cfRule type="expression" dxfId="30" priority="9187">
      <formula>$L1917=0</formula>
    </cfRule>
  </conditionalFormatting>
  <conditionalFormatting sqref="V1917:W1917">
    <cfRule type="cellIs" dxfId="31" priority="45482" operator="lessThan">
      <formula>0</formula>
    </cfRule>
    <cfRule type="cellIs" dxfId="32" priority="30964" operator="lessThan">
      <formula>0</formula>
    </cfRule>
  </conditionalFormatting>
  <conditionalFormatting sqref="X1917">
    <cfRule type="expression" dxfId="30" priority="1928">
      <formula>$L1917=0</formula>
    </cfRule>
  </conditionalFormatting>
  <conditionalFormatting sqref="Y1917:AA1917">
    <cfRule type="expression" dxfId="30" priority="9186">
      <formula>$L1917=0</formula>
    </cfRule>
  </conditionalFormatting>
  <conditionalFormatting sqref="Z1917:AA1917">
    <cfRule type="cellIs" dxfId="31" priority="45481" operator="lessThan">
      <formula>0</formula>
    </cfRule>
    <cfRule type="cellIs" dxfId="32" priority="30963" operator="lessThan">
      <formula>0</formula>
    </cfRule>
  </conditionalFormatting>
  <conditionalFormatting sqref="AB1917">
    <cfRule type="expression" dxfId="30" priority="1927">
      <formula>$L1917=0</formula>
    </cfRule>
  </conditionalFormatting>
  <conditionalFormatting sqref="D1918">
    <cfRule type="expression" dxfId="30" priority="16444">
      <formula>$L1918=0</formula>
    </cfRule>
  </conditionalFormatting>
  <conditionalFormatting sqref="H1918">
    <cfRule type="expression" dxfId="30" priority="16443">
      <formula>$L1918=0</formula>
    </cfRule>
  </conditionalFormatting>
  <conditionalFormatting sqref="L1918">
    <cfRule type="expression" dxfId="30" priority="16442">
      <formula>$L1918=0</formula>
    </cfRule>
  </conditionalFormatting>
  <conditionalFormatting sqref="P1918">
    <cfRule type="expression" dxfId="30" priority="16441">
      <formula>$L1918=0</formula>
    </cfRule>
  </conditionalFormatting>
  <conditionalFormatting sqref="T1918">
    <cfRule type="expression" dxfId="30" priority="16440">
      <formula>$L1918=0</formula>
    </cfRule>
  </conditionalFormatting>
  <conditionalFormatting sqref="X1918">
    <cfRule type="expression" dxfId="30" priority="16439">
      <formula>$L1918=0</formula>
    </cfRule>
  </conditionalFormatting>
  <conditionalFormatting sqref="AB1918">
    <cfRule type="expression" dxfId="30" priority="16438">
      <formula>$L1918=0</formula>
    </cfRule>
  </conditionalFormatting>
  <conditionalFormatting sqref="A1919:C1919">
    <cfRule type="expression" dxfId="30" priority="9185">
      <formula>$L1919=0</formula>
    </cfRule>
  </conditionalFormatting>
  <conditionalFormatting sqref="B1919:C1919">
    <cfRule type="cellIs" dxfId="31" priority="45480" operator="lessThan">
      <formula>0</formula>
    </cfRule>
    <cfRule type="cellIs" dxfId="32" priority="30962" operator="lessThan">
      <formula>0</formula>
    </cfRule>
  </conditionalFormatting>
  <conditionalFormatting sqref="D1919">
    <cfRule type="expression" dxfId="30" priority="1926">
      <formula>$L1919=0</formula>
    </cfRule>
  </conditionalFormatting>
  <conditionalFormatting sqref="E1919:G1919">
    <cfRule type="expression" dxfId="30" priority="9184">
      <formula>$L1919=0</formula>
    </cfRule>
  </conditionalFormatting>
  <conditionalFormatting sqref="F1919:G1919">
    <cfRule type="cellIs" dxfId="31" priority="45479" operator="lessThan">
      <formula>0</formula>
    </cfRule>
    <cfRule type="cellIs" dxfId="32" priority="30961" operator="lessThan">
      <formula>0</formula>
    </cfRule>
  </conditionalFormatting>
  <conditionalFormatting sqref="H1919">
    <cfRule type="expression" dxfId="30" priority="1925">
      <formula>$L1919=0</formula>
    </cfRule>
  </conditionalFormatting>
  <conditionalFormatting sqref="I1919:K1919">
    <cfRule type="expression" dxfId="30" priority="9183">
      <formula>$L1919=0</formula>
    </cfRule>
  </conditionalFormatting>
  <conditionalFormatting sqref="J1919:K1919">
    <cfRule type="cellIs" dxfId="31" priority="45478" operator="lessThan">
      <formula>0</formula>
    </cfRule>
    <cfRule type="cellIs" dxfId="32" priority="30960" operator="lessThan">
      <formula>0</formula>
    </cfRule>
  </conditionalFormatting>
  <conditionalFormatting sqref="L1919">
    <cfRule type="expression" dxfId="30" priority="1924">
      <formula>$L1919=0</formula>
    </cfRule>
  </conditionalFormatting>
  <conditionalFormatting sqref="M1919:O1919">
    <cfRule type="expression" dxfId="30" priority="9182">
      <formula>$L1919=0</formula>
    </cfRule>
  </conditionalFormatting>
  <conditionalFormatting sqref="N1919:O1919">
    <cfRule type="cellIs" dxfId="31" priority="45477" operator="lessThan">
      <formula>0</formula>
    </cfRule>
    <cfRule type="cellIs" dxfId="32" priority="30959" operator="lessThan">
      <formula>0</formula>
    </cfRule>
  </conditionalFormatting>
  <conditionalFormatting sqref="P1919">
    <cfRule type="expression" dxfId="30" priority="1923">
      <formula>$L1919=0</formula>
    </cfRule>
  </conditionalFormatting>
  <conditionalFormatting sqref="Q1919:S1919">
    <cfRule type="expression" dxfId="30" priority="9181">
      <formula>$L1919=0</formula>
    </cfRule>
  </conditionalFormatting>
  <conditionalFormatting sqref="R1919:S1919">
    <cfRule type="cellIs" dxfId="31" priority="45476" operator="lessThan">
      <formula>0</formula>
    </cfRule>
    <cfRule type="cellIs" dxfId="32" priority="30958" operator="lessThan">
      <formula>0</formula>
    </cfRule>
  </conditionalFormatting>
  <conditionalFormatting sqref="T1919">
    <cfRule type="expression" dxfId="30" priority="1922">
      <formula>$L1919=0</formula>
    </cfRule>
  </conditionalFormatting>
  <conditionalFormatting sqref="U1919:W1919">
    <cfRule type="expression" dxfId="30" priority="9180">
      <formula>$L1919=0</formula>
    </cfRule>
  </conditionalFormatting>
  <conditionalFormatting sqref="V1919:W1919">
    <cfRule type="cellIs" dxfId="31" priority="45475" operator="lessThan">
      <formula>0</formula>
    </cfRule>
    <cfRule type="cellIs" dxfId="32" priority="30957" operator="lessThan">
      <formula>0</formula>
    </cfRule>
  </conditionalFormatting>
  <conditionalFormatting sqref="X1919">
    <cfRule type="expression" dxfId="30" priority="1921">
      <formula>$L1919=0</formula>
    </cfRule>
  </conditionalFormatting>
  <conditionalFormatting sqref="Y1919:AA1919">
    <cfRule type="expression" dxfId="30" priority="9179">
      <formula>$L1919=0</formula>
    </cfRule>
  </conditionalFormatting>
  <conditionalFormatting sqref="Z1919:AA1919">
    <cfRule type="cellIs" dxfId="31" priority="45474" operator="lessThan">
      <formula>0</formula>
    </cfRule>
    <cfRule type="cellIs" dxfId="32" priority="30956" operator="lessThan">
      <formula>0</formula>
    </cfRule>
  </conditionalFormatting>
  <conditionalFormatting sqref="AB1919">
    <cfRule type="expression" dxfId="30" priority="1920">
      <formula>$L1919=0</formula>
    </cfRule>
  </conditionalFormatting>
  <conditionalFormatting sqref="D1920">
    <cfRule type="expression" dxfId="30" priority="16437">
      <formula>$L1920=0</formula>
    </cfRule>
  </conditionalFormatting>
  <conditionalFormatting sqref="H1920">
    <cfRule type="expression" dxfId="30" priority="16436">
      <formula>$L1920=0</formula>
    </cfRule>
  </conditionalFormatting>
  <conditionalFormatting sqref="L1920">
    <cfRule type="expression" dxfId="30" priority="16435">
      <formula>$L1920=0</formula>
    </cfRule>
  </conditionalFormatting>
  <conditionalFormatting sqref="P1920">
    <cfRule type="expression" dxfId="30" priority="16434">
      <formula>$L1920=0</formula>
    </cfRule>
  </conditionalFormatting>
  <conditionalFormatting sqref="T1920">
    <cfRule type="expression" dxfId="30" priority="16433">
      <formula>$L1920=0</formula>
    </cfRule>
  </conditionalFormatting>
  <conditionalFormatting sqref="X1920">
    <cfRule type="expression" dxfId="30" priority="16432">
      <formula>$L1920=0</formula>
    </cfRule>
  </conditionalFormatting>
  <conditionalFormatting sqref="AB1920">
    <cfRule type="expression" dxfId="30" priority="16431">
      <formula>$L1920=0</formula>
    </cfRule>
  </conditionalFormatting>
  <conditionalFormatting sqref="A1921:B1921">
    <cfRule type="expression" dxfId="30" priority="9178">
      <formula>$L1921=0</formula>
    </cfRule>
  </conditionalFormatting>
  <conditionalFormatting sqref="B1921">
    <cfRule type="cellIs" dxfId="31" priority="45473" operator="lessThan">
      <formula>0</formula>
    </cfRule>
    <cfRule type="cellIs" dxfId="32" priority="30955" operator="lessThan">
      <formula>0</formula>
    </cfRule>
  </conditionalFormatting>
  <conditionalFormatting sqref="D1921">
    <cfRule type="expression" dxfId="30" priority="1919">
      <formula>$L1921=0</formula>
    </cfRule>
  </conditionalFormatting>
  <conditionalFormatting sqref="E1921:G1921">
    <cfRule type="expression" dxfId="30" priority="9177">
      <formula>$L1921=0</formula>
    </cfRule>
  </conditionalFormatting>
  <conditionalFormatting sqref="F1921:G1921">
    <cfRule type="cellIs" dxfId="31" priority="45472" operator="lessThan">
      <formula>0</formula>
    </cfRule>
    <cfRule type="cellIs" dxfId="32" priority="30954" operator="lessThan">
      <formula>0</formula>
    </cfRule>
  </conditionalFormatting>
  <conditionalFormatting sqref="H1921">
    <cfRule type="expression" dxfId="30" priority="1918">
      <formula>$L1921=0</formula>
    </cfRule>
  </conditionalFormatting>
  <conditionalFormatting sqref="I1921:K1921">
    <cfRule type="expression" dxfId="30" priority="9176">
      <formula>$L1921=0</formula>
    </cfRule>
  </conditionalFormatting>
  <conditionalFormatting sqref="J1921:K1921">
    <cfRule type="cellIs" dxfId="31" priority="45471" operator="lessThan">
      <formula>0</formula>
    </cfRule>
    <cfRule type="cellIs" dxfId="32" priority="30953" operator="lessThan">
      <formula>0</formula>
    </cfRule>
  </conditionalFormatting>
  <conditionalFormatting sqref="L1921">
    <cfRule type="expression" dxfId="30" priority="1917">
      <formula>$L1921=0</formula>
    </cfRule>
  </conditionalFormatting>
  <conditionalFormatting sqref="M1921:O1921">
    <cfRule type="expression" dxfId="30" priority="9175">
      <formula>$L1921=0</formula>
    </cfRule>
  </conditionalFormatting>
  <conditionalFormatting sqref="N1921:O1921">
    <cfRule type="cellIs" dxfId="31" priority="45470" operator="lessThan">
      <formula>0</formula>
    </cfRule>
    <cfRule type="cellIs" dxfId="32" priority="30952" operator="lessThan">
      <formula>0</formula>
    </cfRule>
  </conditionalFormatting>
  <conditionalFormatting sqref="P1921">
    <cfRule type="expression" dxfId="30" priority="1916">
      <formula>$L1921=0</formula>
    </cfRule>
  </conditionalFormatting>
  <conditionalFormatting sqref="Q1921:S1921">
    <cfRule type="expression" dxfId="30" priority="9174">
      <formula>$L1921=0</formula>
    </cfRule>
  </conditionalFormatting>
  <conditionalFormatting sqref="R1921:S1921">
    <cfRule type="cellIs" dxfId="31" priority="45469" operator="lessThan">
      <formula>0</formula>
    </cfRule>
    <cfRule type="cellIs" dxfId="32" priority="30951" operator="lessThan">
      <formula>0</formula>
    </cfRule>
  </conditionalFormatting>
  <conditionalFormatting sqref="T1921">
    <cfRule type="expression" dxfId="30" priority="1915">
      <formula>$L1921=0</formula>
    </cfRule>
  </conditionalFormatting>
  <conditionalFormatting sqref="U1921:W1921">
    <cfRule type="expression" dxfId="30" priority="9173">
      <formula>$L1921=0</formula>
    </cfRule>
  </conditionalFormatting>
  <conditionalFormatting sqref="V1921:W1921">
    <cfRule type="cellIs" dxfId="31" priority="45468" operator="lessThan">
      <formula>0</formula>
    </cfRule>
    <cfRule type="cellIs" dxfId="32" priority="30950" operator="lessThan">
      <formula>0</formula>
    </cfRule>
  </conditionalFormatting>
  <conditionalFormatting sqref="X1921">
    <cfRule type="expression" dxfId="30" priority="1914">
      <formula>$L1921=0</formula>
    </cfRule>
  </conditionalFormatting>
  <conditionalFormatting sqref="Y1921:AA1921">
    <cfRule type="expression" dxfId="30" priority="9172">
      <formula>$L1921=0</formula>
    </cfRule>
  </conditionalFormatting>
  <conditionalFormatting sqref="Z1921:AA1921">
    <cfRule type="cellIs" dxfId="31" priority="45467" operator="lessThan">
      <formula>0</formula>
    </cfRule>
    <cfRule type="cellIs" dxfId="32" priority="30949" operator="lessThan">
      <formula>0</formula>
    </cfRule>
  </conditionalFormatting>
  <conditionalFormatting sqref="AB1921">
    <cfRule type="expression" dxfId="30" priority="1913">
      <formula>$L1921=0</formula>
    </cfRule>
  </conditionalFormatting>
  <conditionalFormatting sqref="A1922:C1922">
    <cfRule type="expression" dxfId="30" priority="23339">
      <formula>$L1922=0</formula>
    </cfRule>
  </conditionalFormatting>
  <conditionalFormatting sqref="B1922:C1922">
    <cfRule type="cellIs" dxfId="32" priority="37857" operator="lessThan">
      <formula>0</formula>
    </cfRule>
    <cfRule type="cellIs" dxfId="31" priority="52375" operator="lessThan">
      <formula>0</formula>
    </cfRule>
  </conditionalFormatting>
  <conditionalFormatting sqref="D1922">
    <cfRule type="expression" dxfId="30" priority="16080">
      <formula>$L1922=0</formula>
    </cfRule>
  </conditionalFormatting>
  <conditionalFormatting sqref="E1922:G1922">
    <cfRule type="expression" dxfId="30" priority="23338">
      <formula>$L1922=0</formula>
    </cfRule>
  </conditionalFormatting>
  <conditionalFormatting sqref="F1922:G1922">
    <cfRule type="cellIs" dxfId="32" priority="37856" operator="lessThan">
      <formula>0</formula>
    </cfRule>
    <cfRule type="cellIs" dxfId="31" priority="52374" operator="lessThan">
      <formula>0</formula>
    </cfRule>
  </conditionalFormatting>
  <conditionalFormatting sqref="H1922">
    <cfRule type="expression" dxfId="30" priority="16079">
      <formula>$L1922=0</formula>
    </cfRule>
  </conditionalFormatting>
  <conditionalFormatting sqref="I1922:K1922">
    <cfRule type="expression" dxfId="30" priority="23337">
      <formula>$L1922=0</formula>
    </cfRule>
  </conditionalFormatting>
  <conditionalFormatting sqref="J1922:K1922">
    <cfRule type="cellIs" dxfId="32" priority="37855" operator="lessThan">
      <formula>0</formula>
    </cfRule>
    <cfRule type="cellIs" dxfId="31" priority="52373" operator="lessThan">
      <formula>0</formula>
    </cfRule>
  </conditionalFormatting>
  <conditionalFormatting sqref="L1922">
    <cfRule type="expression" dxfId="30" priority="16078">
      <formula>$L1922=0</formula>
    </cfRule>
  </conditionalFormatting>
  <conditionalFormatting sqref="M1922:O1922">
    <cfRule type="expression" dxfId="30" priority="23336">
      <formula>$L1922=0</formula>
    </cfRule>
  </conditionalFormatting>
  <conditionalFormatting sqref="N1922:O1922">
    <cfRule type="cellIs" dxfId="32" priority="37854" operator="lessThan">
      <formula>0</formula>
    </cfRule>
    <cfRule type="cellIs" dxfId="31" priority="52372" operator="lessThan">
      <formula>0</formula>
    </cfRule>
  </conditionalFormatting>
  <conditionalFormatting sqref="P1922">
    <cfRule type="expression" dxfId="30" priority="16077">
      <formula>$L1922=0</formula>
    </cfRule>
  </conditionalFormatting>
  <conditionalFormatting sqref="Q1922:S1922">
    <cfRule type="expression" dxfId="30" priority="23335">
      <formula>$L1922=0</formula>
    </cfRule>
  </conditionalFormatting>
  <conditionalFormatting sqref="R1922:S1922">
    <cfRule type="cellIs" dxfId="32" priority="37853" operator="lessThan">
      <formula>0</formula>
    </cfRule>
    <cfRule type="cellIs" dxfId="31" priority="52371" operator="lessThan">
      <formula>0</formula>
    </cfRule>
  </conditionalFormatting>
  <conditionalFormatting sqref="T1922">
    <cfRule type="expression" dxfId="30" priority="16076">
      <formula>$L1922=0</formula>
    </cfRule>
  </conditionalFormatting>
  <conditionalFormatting sqref="U1922:W1922">
    <cfRule type="expression" dxfId="30" priority="23334">
      <formula>$L1922=0</formula>
    </cfRule>
  </conditionalFormatting>
  <conditionalFormatting sqref="V1922:W1922">
    <cfRule type="cellIs" dxfId="32" priority="37852" operator="lessThan">
      <formula>0</formula>
    </cfRule>
    <cfRule type="cellIs" dxfId="31" priority="52370" operator="lessThan">
      <formula>0</formula>
    </cfRule>
  </conditionalFormatting>
  <conditionalFormatting sqref="X1922">
    <cfRule type="expression" dxfId="30" priority="16075">
      <formula>$L1922=0</formula>
    </cfRule>
  </conditionalFormatting>
  <conditionalFormatting sqref="Y1922:AA1922">
    <cfRule type="expression" dxfId="30" priority="23333">
      <formula>$L1922=0</formula>
    </cfRule>
  </conditionalFormatting>
  <conditionalFormatting sqref="Z1922:AA1922">
    <cfRule type="cellIs" dxfId="32" priority="37851" operator="lessThan">
      <formula>0</formula>
    </cfRule>
    <cfRule type="cellIs" dxfId="31" priority="52369" operator="lessThan">
      <formula>0</formula>
    </cfRule>
  </conditionalFormatting>
  <conditionalFormatting sqref="AB1922">
    <cfRule type="expression" dxfId="30" priority="16074">
      <formula>$L1922=0</formula>
    </cfRule>
  </conditionalFormatting>
  <conditionalFormatting sqref="A1923:C1923">
    <cfRule type="expression" dxfId="30" priority="8821">
      <formula>$L1923=0</formula>
    </cfRule>
  </conditionalFormatting>
  <conditionalFormatting sqref="B1923:C1923">
    <cfRule type="cellIs" dxfId="32" priority="30598" operator="lessThan">
      <formula>0</formula>
    </cfRule>
    <cfRule type="cellIs" dxfId="31" priority="45116" operator="lessThan">
      <formula>0</formula>
    </cfRule>
  </conditionalFormatting>
  <conditionalFormatting sqref="D1923">
    <cfRule type="expression" dxfId="30" priority="1562">
      <formula>$L1923=0</formula>
    </cfRule>
  </conditionalFormatting>
  <conditionalFormatting sqref="E1923:G1923">
    <cfRule type="expression" dxfId="30" priority="8820">
      <formula>$L1923=0</formula>
    </cfRule>
  </conditionalFormatting>
  <conditionalFormatting sqref="F1923:G1923">
    <cfRule type="cellIs" dxfId="32" priority="30597" operator="lessThan">
      <formula>0</formula>
    </cfRule>
    <cfRule type="cellIs" dxfId="31" priority="45115" operator="lessThan">
      <formula>0</formula>
    </cfRule>
  </conditionalFormatting>
  <conditionalFormatting sqref="H1923">
    <cfRule type="expression" dxfId="30" priority="1561">
      <formula>$L1923=0</formula>
    </cfRule>
  </conditionalFormatting>
  <conditionalFormatting sqref="I1923:K1923">
    <cfRule type="expression" dxfId="30" priority="8819">
      <formula>$L1923=0</formula>
    </cfRule>
  </conditionalFormatting>
  <conditionalFormatting sqref="J1923:K1923">
    <cfRule type="cellIs" dxfId="32" priority="30596" operator="lessThan">
      <formula>0</formula>
    </cfRule>
    <cfRule type="cellIs" dxfId="31" priority="45114" operator="lessThan">
      <formula>0</formula>
    </cfRule>
  </conditionalFormatting>
  <conditionalFormatting sqref="L1923">
    <cfRule type="expression" dxfId="30" priority="1560">
      <formula>$L1923=0</formula>
    </cfRule>
  </conditionalFormatting>
  <conditionalFormatting sqref="M1923:O1923">
    <cfRule type="expression" dxfId="30" priority="8818">
      <formula>$L1923=0</formula>
    </cfRule>
  </conditionalFormatting>
  <conditionalFormatting sqref="N1923:O1923">
    <cfRule type="cellIs" dxfId="32" priority="30595" operator="lessThan">
      <formula>0</formula>
    </cfRule>
    <cfRule type="cellIs" dxfId="31" priority="45113" operator="lessThan">
      <formula>0</formula>
    </cfRule>
  </conditionalFormatting>
  <conditionalFormatting sqref="P1923">
    <cfRule type="expression" dxfId="30" priority="1559">
      <formula>$L1923=0</formula>
    </cfRule>
  </conditionalFormatting>
  <conditionalFormatting sqref="Q1923:S1923">
    <cfRule type="expression" dxfId="30" priority="8817">
      <formula>$L1923=0</formula>
    </cfRule>
  </conditionalFormatting>
  <conditionalFormatting sqref="R1923:S1923">
    <cfRule type="cellIs" dxfId="32" priority="30594" operator="lessThan">
      <formula>0</formula>
    </cfRule>
    <cfRule type="cellIs" dxfId="31" priority="45112" operator="lessThan">
      <formula>0</formula>
    </cfRule>
  </conditionalFormatting>
  <conditionalFormatting sqref="T1923">
    <cfRule type="expression" dxfId="30" priority="1558">
      <formula>$L1923=0</formula>
    </cfRule>
  </conditionalFormatting>
  <conditionalFormatting sqref="U1923:W1923">
    <cfRule type="expression" dxfId="30" priority="8816">
      <formula>$L1923=0</formula>
    </cfRule>
  </conditionalFormatting>
  <conditionalFormatting sqref="V1923:W1923">
    <cfRule type="cellIs" dxfId="32" priority="30593" operator="lessThan">
      <formula>0</formula>
    </cfRule>
    <cfRule type="cellIs" dxfId="31" priority="45111" operator="lessThan">
      <formula>0</formula>
    </cfRule>
  </conditionalFormatting>
  <conditionalFormatting sqref="X1923">
    <cfRule type="expression" dxfId="30" priority="1557">
      <formula>$L1923=0</formula>
    </cfRule>
  </conditionalFormatting>
  <conditionalFormatting sqref="Y1923:AA1923">
    <cfRule type="expression" dxfId="30" priority="8815">
      <formula>$L1923=0</formula>
    </cfRule>
  </conditionalFormatting>
  <conditionalFormatting sqref="Z1923:AA1923">
    <cfRule type="cellIs" dxfId="32" priority="30592" operator="lessThan">
      <formula>0</formula>
    </cfRule>
    <cfRule type="cellIs" dxfId="31" priority="45110" operator="lessThan">
      <formula>0</formula>
    </cfRule>
  </conditionalFormatting>
  <conditionalFormatting sqref="AB1923">
    <cfRule type="expression" dxfId="30" priority="1556">
      <formula>$L1923=0</formula>
    </cfRule>
  </conditionalFormatting>
  <conditionalFormatting sqref="A1924:C1924">
    <cfRule type="expression" dxfId="30" priority="23332">
      <formula>$L1924=0</formula>
    </cfRule>
  </conditionalFormatting>
  <conditionalFormatting sqref="B1924:C1924">
    <cfRule type="cellIs" dxfId="32" priority="37850" operator="lessThan">
      <formula>0</formula>
    </cfRule>
    <cfRule type="cellIs" dxfId="31" priority="52368" operator="lessThan">
      <formula>0</formula>
    </cfRule>
  </conditionalFormatting>
  <conditionalFormatting sqref="D1924">
    <cfRule type="expression" dxfId="30" priority="16073">
      <formula>$L1924=0</formula>
    </cfRule>
  </conditionalFormatting>
  <conditionalFormatting sqref="E1924:G1924">
    <cfRule type="expression" dxfId="30" priority="23331">
      <formula>$L1924=0</formula>
    </cfRule>
  </conditionalFormatting>
  <conditionalFormatting sqref="F1924:G1924">
    <cfRule type="cellIs" dxfId="32" priority="37849" operator="lessThan">
      <formula>0</formula>
    </cfRule>
    <cfRule type="cellIs" dxfId="31" priority="52367" operator="lessThan">
      <formula>0</formula>
    </cfRule>
  </conditionalFormatting>
  <conditionalFormatting sqref="H1924">
    <cfRule type="expression" dxfId="30" priority="16072">
      <formula>$L1924=0</formula>
    </cfRule>
  </conditionalFormatting>
  <conditionalFormatting sqref="I1924:K1924">
    <cfRule type="expression" dxfId="30" priority="23330">
      <formula>$L1924=0</formula>
    </cfRule>
  </conditionalFormatting>
  <conditionalFormatting sqref="J1924:K1924">
    <cfRule type="cellIs" dxfId="32" priority="37848" operator="lessThan">
      <formula>0</formula>
    </cfRule>
    <cfRule type="cellIs" dxfId="31" priority="52366" operator="lessThan">
      <formula>0</formula>
    </cfRule>
  </conditionalFormatting>
  <conditionalFormatting sqref="L1924">
    <cfRule type="expression" dxfId="30" priority="16071">
      <formula>$L1924=0</formula>
    </cfRule>
  </conditionalFormatting>
  <conditionalFormatting sqref="M1924:O1924">
    <cfRule type="expression" dxfId="30" priority="23329">
      <formula>$L1924=0</formula>
    </cfRule>
  </conditionalFormatting>
  <conditionalFormatting sqref="N1924:O1924">
    <cfRule type="cellIs" dxfId="32" priority="37847" operator="lessThan">
      <formula>0</formula>
    </cfRule>
    <cfRule type="cellIs" dxfId="31" priority="52365" operator="lessThan">
      <formula>0</formula>
    </cfRule>
  </conditionalFormatting>
  <conditionalFormatting sqref="P1924">
    <cfRule type="expression" dxfId="30" priority="16070">
      <formula>$L1924=0</formula>
    </cfRule>
  </conditionalFormatting>
  <conditionalFormatting sqref="Q1924:S1924">
    <cfRule type="expression" dxfId="30" priority="23328">
      <formula>$L1924=0</formula>
    </cfRule>
  </conditionalFormatting>
  <conditionalFormatting sqref="R1924:S1924">
    <cfRule type="cellIs" dxfId="32" priority="37846" operator="lessThan">
      <formula>0</formula>
    </cfRule>
    <cfRule type="cellIs" dxfId="31" priority="52364" operator="lessThan">
      <formula>0</formula>
    </cfRule>
  </conditionalFormatting>
  <conditionalFormatting sqref="T1924">
    <cfRule type="expression" dxfId="30" priority="16069">
      <formula>$L1924=0</formula>
    </cfRule>
  </conditionalFormatting>
  <conditionalFormatting sqref="U1924:W1924">
    <cfRule type="expression" dxfId="30" priority="23327">
      <formula>$L1924=0</formula>
    </cfRule>
  </conditionalFormatting>
  <conditionalFormatting sqref="V1924:W1924">
    <cfRule type="cellIs" dxfId="32" priority="37845" operator="lessThan">
      <formula>0</formula>
    </cfRule>
    <cfRule type="cellIs" dxfId="31" priority="52363" operator="lessThan">
      <formula>0</formula>
    </cfRule>
  </conditionalFormatting>
  <conditionalFormatting sqref="X1924">
    <cfRule type="expression" dxfId="30" priority="16068">
      <formula>$L1924=0</formula>
    </cfRule>
  </conditionalFormatting>
  <conditionalFormatting sqref="Y1924:AA1924">
    <cfRule type="expression" dxfId="30" priority="23326">
      <formula>$L1924=0</formula>
    </cfRule>
  </conditionalFormatting>
  <conditionalFormatting sqref="Z1924:AA1924">
    <cfRule type="cellIs" dxfId="32" priority="37844" operator="lessThan">
      <formula>0</formula>
    </cfRule>
    <cfRule type="cellIs" dxfId="31" priority="52362" operator="lessThan">
      <formula>0</formula>
    </cfRule>
  </conditionalFormatting>
  <conditionalFormatting sqref="AB1924">
    <cfRule type="expression" dxfId="30" priority="16067">
      <formula>$L1924=0</formula>
    </cfRule>
  </conditionalFormatting>
  <conditionalFormatting sqref="A1925:C1925">
    <cfRule type="expression" dxfId="30" priority="8814">
      <formula>$L1925=0</formula>
    </cfRule>
  </conditionalFormatting>
  <conditionalFormatting sqref="B1925:C1925">
    <cfRule type="cellIs" dxfId="32" priority="30591" operator="lessThan">
      <formula>0</formula>
    </cfRule>
    <cfRule type="cellIs" dxfId="31" priority="45109" operator="lessThan">
      <formula>0</formula>
    </cfRule>
  </conditionalFormatting>
  <conditionalFormatting sqref="D1925">
    <cfRule type="expression" dxfId="30" priority="1555">
      <formula>$L1925=0</formula>
    </cfRule>
  </conditionalFormatting>
  <conditionalFormatting sqref="E1925:G1925">
    <cfRule type="expression" dxfId="30" priority="8813">
      <formula>$L1925=0</formula>
    </cfRule>
  </conditionalFormatting>
  <conditionalFormatting sqref="F1925:G1925">
    <cfRule type="cellIs" dxfId="32" priority="30590" operator="lessThan">
      <formula>0</formula>
    </cfRule>
    <cfRule type="cellIs" dxfId="31" priority="45108" operator="lessThan">
      <formula>0</formula>
    </cfRule>
  </conditionalFormatting>
  <conditionalFormatting sqref="H1925">
    <cfRule type="expression" dxfId="30" priority="1554">
      <formula>$L1925=0</formula>
    </cfRule>
  </conditionalFormatting>
  <conditionalFormatting sqref="I1925:K1925">
    <cfRule type="expression" dxfId="30" priority="8812">
      <formula>$L1925=0</formula>
    </cfRule>
  </conditionalFormatting>
  <conditionalFormatting sqref="J1925:K1925">
    <cfRule type="cellIs" dxfId="32" priority="30589" operator="lessThan">
      <formula>0</formula>
    </cfRule>
    <cfRule type="cellIs" dxfId="31" priority="45107" operator="lessThan">
      <formula>0</formula>
    </cfRule>
  </conditionalFormatting>
  <conditionalFormatting sqref="L1925">
    <cfRule type="expression" dxfId="30" priority="1553">
      <formula>$L1925=0</formula>
    </cfRule>
  </conditionalFormatting>
  <conditionalFormatting sqref="M1925:O1925">
    <cfRule type="expression" dxfId="30" priority="8811">
      <formula>$L1925=0</formula>
    </cfRule>
  </conditionalFormatting>
  <conditionalFormatting sqref="N1925:O1925">
    <cfRule type="cellIs" dxfId="32" priority="30588" operator="lessThan">
      <formula>0</formula>
    </cfRule>
    <cfRule type="cellIs" dxfId="31" priority="45106" operator="lessThan">
      <formula>0</formula>
    </cfRule>
  </conditionalFormatting>
  <conditionalFormatting sqref="P1925">
    <cfRule type="expression" dxfId="30" priority="1552">
      <formula>$L1925=0</formula>
    </cfRule>
  </conditionalFormatting>
  <conditionalFormatting sqref="Q1925:S1925">
    <cfRule type="expression" dxfId="30" priority="8810">
      <formula>$L1925=0</formula>
    </cfRule>
  </conditionalFormatting>
  <conditionalFormatting sqref="R1925:S1925">
    <cfRule type="cellIs" dxfId="32" priority="30587" operator="lessThan">
      <formula>0</formula>
    </cfRule>
    <cfRule type="cellIs" dxfId="31" priority="45105" operator="lessThan">
      <formula>0</formula>
    </cfRule>
  </conditionalFormatting>
  <conditionalFormatting sqref="T1925">
    <cfRule type="expression" dxfId="30" priority="1551">
      <formula>$L1925=0</formula>
    </cfRule>
  </conditionalFormatting>
  <conditionalFormatting sqref="U1925:W1925">
    <cfRule type="expression" dxfId="30" priority="8809">
      <formula>$L1925=0</formula>
    </cfRule>
  </conditionalFormatting>
  <conditionalFormatting sqref="V1925:W1925">
    <cfRule type="cellIs" dxfId="32" priority="30586" operator="lessThan">
      <formula>0</formula>
    </cfRule>
    <cfRule type="cellIs" dxfId="31" priority="45104" operator="lessThan">
      <formula>0</formula>
    </cfRule>
  </conditionalFormatting>
  <conditionalFormatting sqref="X1925">
    <cfRule type="expression" dxfId="30" priority="1550">
      <formula>$L1925=0</formula>
    </cfRule>
  </conditionalFormatting>
  <conditionalFormatting sqref="Y1925:AA1925">
    <cfRule type="expression" dxfId="30" priority="8808">
      <formula>$L1925=0</formula>
    </cfRule>
  </conditionalFormatting>
  <conditionalFormatting sqref="Z1925:AA1925">
    <cfRule type="cellIs" dxfId="32" priority="30585" operator="lessThan">
      <formula>0</formula>
    </cfRule>
    <cfRule type="cellIs" dxfId="31" priority="45103" operator="lessThan">
      <formula>0</formula>
    </cfRule>
  </conditionalFormatting>
  <conditionalFormatting sqref="AB1925">
    <cfRule type="expression" dxfId="30" priority="1549">
      <formula>$L1925=0</formula>
    </cfRule>
  </conditionalFormatting>
  <conditionalFormatting sqref="A1926:C1926">
    <cfRule type="expression" dxfId="30" priority="23325">
      <formula>$L1926=0</formula>
    </cfRule>
  </conditionalFormatting>
  <conditionalFormatting sqref="B1926:C1926">
    <cfRule type="cellIs" dxfId="32" priority="37843" operator="lessThan">
      <formula>0</formula>
    </cfRule>
    <cfRule type="cellIs" dxfId="31" priority="52361" operator="lessThan">
      <formula>0</formula>
    </cfRule>
  </conditionalFormatting>
  <conditionalFormatting sqref="D1926">
    <cfRule type="expression" dxfId="30" priority="16066">
      <formula>$L1926=0</formula>
    </cfRule>
  </conditionalFormatting>
  <conditionalFormatting sqref="E1926:G1926">
    <cfRule type="expression" dxfId="30" priority="23324">
      <formula>$L1926=0</formula>
    </cfRule>
  </conditionalFormatting>
  <conditionalFormatting sqref="F1926:G1926">
    <cfRule type="cellIs" dxfId="32" priority="37842" operator="lessThan">
      <formula>0</formula>
    </cfRule>
    <cfRule type="cellIs" dxfId="31" priority="52360" operator="lessThan">
      <formula>0</formula>
    </cfRule>
  </conditionalFormatting>
  <conditionalFormatting sqref="H1926">
    <cfRule type="expression" dxfId="30" priority="16065">
      <formula>$L1926=0</formula>
    </cfRule>
  </conditionalFormatting>
  <conditionalFormatting sqref="I1926:K1926">
    <cfRule type="expression" dxfId="30" priority="23323">
      <formula>$L1926=0</formula>
    </cfRule>
  </conditionalFormatting>
  <conditionalFormatting sqref="J1926:K1926">
    <cfRule type="cellIs" dxfId="32" priority="37841" operator="lessThan">
      <formula>0</formula>
    </cfRule>
    <cfRule type="cellIs" dxfId="31" priority="52359" operator="lessThan">
      <formula>0</formula>
    </cfRule>
  </conditionalFormatting>
  <conditionalFormatting sqref="L1926">
    <cfRule type="expression" dxfId="30" priority="16064">
      <formula>$L1926=0</formula>
    </cfRule>
  </conditionalFormatting>
  <conditionalFormatting sqref="M1926:O1926">
    <cfRule type="expression" dxfId="30" priority="23322">
      <formula>$L1926=0</formula>
    </cfRule>
  </conditionalFormatting>
  <conditionalFormatting sqref="N1926:O1926">
    <cfRule type="cellIs" dxfId="32" priority="37840" operator="lessThan">
      <formula>0</formula>
    </cfRule>
    <cfRule type="cellIs" dxfId="31" priority="52358" operator="lessThan">
      <formula>0</formula>
    </cfRule>
  </conditionalFormatting>
  <conditionalFormatting sqref="P1926">
    <cfRule type="expression" dxfId="30" priority="16063">
      <formula>$L1926=0</formula>
    </cfRule>
  </conditionalFormatting>
  <conditionalFormatting sqref="Q1926:S1926">
    <cfRule type="expression" dxfId="30" priority="23321">
      <formula>$L1926=0</formula>
    </cfRule>
  </conditionalFormatting>
  <conditionalFormatting sqref="R1926:S1926">
    <cfRule type="cellIs" dxfId="32" priority="37839" operator="lessThan">
      <formula>0</formula>
    </cfRule>
    <cfRule type="cellIs" dxfId="31" priority="52357" operator="lessThan">
      <formula>0</formula>
    </cfRule>
  </conditionalFormatting>
  <conditionalFormatting sqref="T1926">
    <cfRule type="expression" dxfId="30" priority="16062">
      <formula>$L1926=0</formula>
    </cfRule>
  </conditionalFormatting>
  <conditionalFormatting sqref="U1926:W1926">
    <cfRule type="expression" dxfId="30" priority="23320">
      <formula>$L1926=0</formula>
    </cfRule>
  </conditionalFormatting>
  <conditionalFormatting sqref="V1926:W1926">
    <cfRule type="cellIs" dxfId="32" priority="37838" operator="lessThan">
      <formula>0</formula>
    </cfRule>
    <cfRule type="cellIs" dxfId="31" priority="52356" operator="lessThan">
      <formula>0</formula>
    </cfRule>
  </conditionalFormatting>
  <conditionalFormatting sqref="X1926">
    <cfRule type="expression" dxfId="30" priority="16061">
      <formula>$L1926=0</formula>
    </cfRule>
  </conditionalFormatting>
  <conditionalFormatting sqref="Y1926:AA1926">
    <cfRule type="expression" dxfId="30" priority="23319">
      <formula>$L1926=0</formula>
    </cfRule>
  </conditionalFormatting>
  <conditionalFormatting sqref="Z1926:AA1926">
    <cfRule type="cellIs" dxfId="32" priority="37837" operator="lessThan">
      <formula>0</formula>
    </cfRule>
    <cfRule type="cellIs" dxfId="31" priority="52355" operator="lessThan">
      <formula>0</formula>
    </cfRule>
  </conditionalFormatting>
  <conditionalFormatting sqref="AB1926">
    <cfRule type="expression" dxfId="30" priority="16060">
      <formula>$L1926=0</formula>
    </cfRule>
  </conditionalFormatting>
  <conditionalFormatting sqref="A1927:C1927">
    <cfRule type="expression" dxfId="30" priority="8807">
      <formula>$L1927=0</formula>
    </cfRule>
  </conditionalFormatting>
  <conditionalFormatting sqref="B1927:C1927">
    <cfRule type="cellIs" dxfId="32" priority="30584" operator="lessThan">
      <formula>0</formula>
    </cfRule>
    <cfRule type="cellIs" dxfId="31" priority="45102" operator="lessThan">
      <formula>0</formula>
    </cfRule>
  </conditionalFormatting>
  <conditionalFormatting sqref="D1927">
    <cfRule type="expression" dxfId="30" priority="1548">
      <formula>$L1927=0</formula>
    </cfRule>
  </conditionalFormatting>
  <conditionalFormatting sqref="E1927:G1927">
    <cfRule type="expression" dxfId="30" priority="8806">
      <formula>$L1927=0</formula>
    </cfRule>
  </conditionalFormatting>
  <conditionalFormatting sqref="F1927:G1927">
    <cfRule type="cellIs" dxfId="32" priority="30583" operator="lessThan">
      <formula>0</formula>
    </cfRule>
    <cfRule type="cellIs" dxfId="31" priority="45101" operator="lessThan">
      <formula>0</formula>
    </cfRule>
  </conditionalFormatting>
  <conditionalFormatting sqref="H1927">
    <cfRule type="expression" dxfId="30" priority="1547">
      <formula>$L1927=0</formula>
    </cfRule>
  </conditionalFormatting>
  <conditionalFormatting sqref="I1927:K1927">
    <cfRule type="expression" dxfId="30" priority="8805">
      <formula>$L1927=0</formula>
    </cfRule>
  </conditionalFormatting>
  <conditionalFormatting sqref="J1927:K1927">
    <cfRule type="cellIs" dxfId="32" priority="30582" operator="lessThan">
      <formula>0</formula>
    </cfRule>
    <cfRule type="cellIs" dxfId="31" priority="45100" operator="lessThan">
      <formula>0</formula>
    </cfRule>
  </conditionalFormatting>
  <conditionalFormatting sqref="L1927">
    <cfRule type="expression" dxfId="30" priority="1546">
      <formula>$L1927=0</formula>
    </cfRule>
  </conditionalFormatting>
  <conditionalFormatting sqref="M1927:O1927">
    <cfRule type="expression" dxfId="30" priority="8804">
      <formula>$L1927=0</formula>
    </cfRule>
  </conditionalFormatting>
  <conditionalFormatting sqref="N1927:O1927">
    <cfRule type="cellIs" dxfId="32" priority="30581" operator="lessThan">
      <formula>0</formula>
    </cfRule>
    <cfRule type="cellIs" dxfId="31" priority="45099" operator="lessThan">
      <formula>0</formula>
    </cfRule>
  </conditionalFormatting>
  <conditionalFormatting sqref="P1927">
    <cfRule type="expression" dxfId="30" priority="1545">
      <formula>$L1927=0</formula>
    </cfRule>
  </conditionalFormatting>
  <conditionalFormatting sqref="Q1927:S1927">
    <cfRule type="expression" dxfId="30" priority="8803">
      <formula>$L1927=0</formula>
    </cfRule>
  </conditionalFormatting>
  <conditionalFormatting sqref="R1927:S1927">
    <cfRule type="cellIs" dxfId="32" priority="30580" operator="lessThan">
      <formula>0</formula>
    </cfRule>
    <cfRule type="cellIs" dxfId="31" priority="45098" operator="lessThan">
      <formula>0</formula>
    </cfRule>
  </conditionalFormatting>
  <conditionalFormatting sqref="T1927">
    <cfRule type="expression" dxfId="30" priority="1544">
      <formula>$L1927=0</formula>
    </cfRule>
  </conditionalFormatting>
  <conditionalFormatting sqref="U1927:W1927">
    <cfRule type="expression" dxfId="30" priority="8802">
      <formula>$L1927=0</formula>
    </cfRule>
  </conditionalFormatting>
  <conditionalFormatting sqref="V1927:W1927">
    <cfRule type="cellIs" dxfId="32" priority="30579" operator="lessThan">
      <formula>0</formula>
    </cfRule>
    <cfRule type="cellIs" dxfId="31" priority="45097" operator="lessThan">
      <formula>0</formula>
    </cfRule>
  </conditionalFormatting>
  <conditionalFormatting sqref="X1927">
    <cfRule type="expression" dxfId="30" priority="1543">
      <formula>$L1927=0</formula>
    </cfRule>
  </conditionalFormatting>
  <conditionalFormatting sqref="Y1927:AA1927">
    <cfRule type="expression" dxfId="30" priority="8801">
      <formula>$L1927=0</formula>
    </cfRule>
  </conditionalFormatting>
  <conditionalFormatting sqref="Z1927:AA1927">
    <cfRule type="cellIs" dxfId="32" priority="30578" operator="lessThan">
      <formula>0</formula>
    </cfRule>
    <cfRule type="cellIs" dxfId="31" priority="45096" operator="lessThan">
      <formula>0</formula>
    </cfRule>
  </conditionalFormatting>
  <conditionalFormatting sqref="AB1927">
    <cfRule type="expression" dxfId="30" priority="1542">
      <formula>$L1927=0</formula>
    </cfRule>
  </conditionalFormatting>
  <conditionalFormatting sqref="A1928:C1928">
    <cfRule type="expression" dxfId="30" priority="23318">
      <formula>$L1928=0</formula>
    </cfRule>
  </conditionalFormatting>
  <conditionalFormatting sqref="B1928:C1928">
    <cfRule type="cellIs" dxfId="32" priority="37836" operator="lessThan">
      <formula>0</formula>
    </cfRule>
    <cfRule type="cellIs" dxfId="31" priority="52354" operator="lessThan">
      <formula>0</formula>
    </cfRule>
  </conditionalFormatting>
  <conditionalFormatting sqref="D1928">
    <cfRule type="expression" dxfId="30" priority="16059">
      <formula>$L1928=0</formula>
    </cfRule>
  </conditionalFormatting>
  <conditionalFormatting sqref="E1928:G1928">
    <cfRule type="expression" dxfId="30" priority="23317">
      <formula>$L1928=0</formula>
    </cfRule>
  </conditionalFormatting>
  <conditionalFormatting sqref="F1928:G1928">
    <cfRule type="cellIs" dxfId="32" priority="37835" operator="lessThan">
      <formula>0</formula>
    </cfRule>
    <cfRule type="cellIs" dxfId="31" priority="52353" operator="lessThan">
      <formula>0</formula>
    </cfRule>
  </conditionalFormatting>
  <conditionalFormatting sqref="H1928">
    <cfRule type="expression" dxfId="30" priority="16058">
      <formula>$L1928=0</formula>
    </cfRule>
  </conditionalFormatting>
  <conditionalFormatting sqref="I1928:K1928">
    <cfRule type="expression" dxfId="30" priority="23316">
      <formula>$L1928=0</formula>
    </cfRule>
  </conditionalFormatting>
  <conditionalFormatting sqref="J1928:K1928">
    <cfRule type="cellIs" dxfId="32" priority="37834" operator="lessThan">
      <formula>0</formula>
    </cfRule>
    <cfRule type="cellIs" dxfId="31" priority="52352" operator="lessThan">
      <formula>0</formula>
    </cfRule>
  </conditionalFormatting>
  <conditionalFormatting sqref="L1928">
    <cfRule type="expression" dxfId="30" priority="16057">
      <formula>$L1928=0</formula>
    </cfRule>
  </conditionalFormatting>
  <conditionalFormatting sqref="M1928:O1928">
    <cfRule type="expression" dxfId="30" priority="23315">
      <formula>$L1928=0</formula>
    </cfRule>
  </conditionalFormatting>
  <conditionalFormatting sqref="N1928:O1928">
    <cfRule type="cellIs" dxfId="32" priority="37833" operator="lessThan">
      <formula>0</formula>
    </cfRule>
    <cfRule type="cellIs" dxfId="31" priority="52351" operator="lessThan">
      <formula>0</formula>
    </cfRule>
  </conditionalFormatting>
  <conditionalFormatting sqref="P1928">
    <cfRule type="expression" dxfId="30" priority="16056">
      <formula>$L1928=0</formula>
    </cfRule>
  </conditionalFormatting>
  <conditionalFormatting sqref="Q1928:S1928">
    <cfRule type="expression" dxfId="30" priority="23314">
      <formula>$L1928=0</formula>
    </cfRule>
  </conditionalFormatting>
  <conditionalFormatting sqref="R1928:S1928">
    <cfRule type="cellIs" dxfId="32" priority="37832" operator="lessThan">
      <formula>0</formula>
    </cfRule>
    <cfRule type="cellIs" dxfId="31" priority="52350" operator="lessThan">
      <formula>0</formula>
    </cfRule>
  </conditionalFormatting>
  <conditionalFormatting sqref="T1928">
    <cfRule type="expression" dxfId="30" priority="16055">
      <formula>$L1928=0</formula>
    </cfRule>
  </conditionalFormatting>
  <conditionalFormatting sqref="U1928:W1928">
    <cfRule type="expression" dxfId="30" priority="23313">
      <formula>$L1928=0</formula>
    </cfRule>
  </conditionalFormatting>
  <conditionalFormatting sqref="V1928:W1928">
    <cfRule type="cellIs" dxfId="32" priority="37831" operator="lessThan">
      <formula>0</formula>
    </cfRule>
    <cfRule type="cellIs" dxfId="31" priority="52349" operator="lessThan">
      <formula>0</formula>
    </cfRule>
  </conditionalFormatting>
  <conditionalFormatting sqref="X1928">
    <cfRule type="expression" dxfId="30" priority="16054">
      <formula>$L1928=0</formula>
    </cfRule>
  </conditionalFormatting>
  <conditionalFormatting sqref="Y1928:AA1928">
    <cfRule type="expression" dxfId="30" priority="23312">
      <formula>$L1928=0</formula>
    </cfRule>
  </conditionalFormatting>
  <conditionalFormatting sqref="Z1928:AA1928">
    <cfRule type="cellIs" dxfId="32" priority="37830" operator="lessThan">
      <formula>0</formula>
    </cfRule>
    <cfRule type="cellIs" dxfId="31" priority="52348" operator="lessThan">
      <formula>0</formula>
    </cfRule>
  </conditionalFormatting>
  <conditionalFormatting sqref="AB1928">
    <cfRule type="expression" dxfId="30" priority="16053">
      <formula>$L1928=0</formula>
    </cfRule>
  </conditionalFormatting>
  <conditionalFormatting sqref="A1929:C1929">
    <cfRule type="expression" dxfId="30" priority="8800">
      <formula>$L1929=0</formula>
    </cfRule>
  </conditionalFormatting>
  <conditionalFormatting sqref="B1929:C1929">
    <cfRule type="cellIs" dxfId="32" priority="30577" operator="lessThan">
      <formula>0</formula>
    </cfRule>
    <cfRule type="cellIs" dxfId="31" priority="45095" operator="lessThan">
      <formula>0</formula>
    </cfRule>
  </conditionalFormatting>
  <conditionalFormatting sqref="D1929">
    <cfRule type="expression" dxfId="30" priority="1541">
      <formula>$L1929=0</formula>
    </cfRule>
  </conditionalFormatting>
  <conditionalFormatting sqref="E1929:G1929">
    <cfRule type="expression" dxfId="30" priority="8799">
      <formula>$L1929=0</formula>
    </cfRule>
  </conditionalFormatting>
  <conditionalFormatting sqref="F1929:G1929">
    <cfRule type="cellIs" dxfId="32" priority="30576" operator="lessThan">
      <formula>0</formula>
    </cfRule>
    <cfRule type="cellIs" dxfId="31" priority="45094" operator="lessThan">
      <formula>0</formula>
    </cfRule>
  </conditionalFormatting>
  <conditionalFormatting sqref="H1929">
    <cfRule type="expression" dxfId="30" priority="1540">
      <formula>$L1929=0</formula>
    </cfRule>
  </conditionalFormatting>
  <conditionalFormatting sqref="I1929:K1929">
    <cfRule type="expression" dxfId="30" priority="8798">
      <formula>$L1929=0</formula>
    </cfRule>
  </conditionalFormatting>
  <conditionalFormatting sqref="J1929:K1929">
    <cfRule type="cellIs" dxfId="32" priority="30575" operator="lessThan">
      <formula>0</formula>
    </cfRule>
    <cfRule type="cellIs" dxfId="31" priority="45093" operator="lessThan">
      <formula>0</formula>
    </cfRule>
  </conditionalFormatting>
  <conditionalFormatting sqref="L1929">
    <cfRule type="expression" dxfId="30" priority="1539">
      <formula>$L1929=0</formula>
    </cfRule>
  </conditionalFormatting>
  <conditionalFormatting sqref="M1929:O1929">
    <cfRule type="expression" dxfId="30" priority="8797">
      <formula>$L1929=0</formula>
    </cfRule>
  </conditionalFormatting>
  <conditionalFormatting sqref="N1929:O1929">
    <cfRule type="cellIs" dxfId="32" priority="30574" operator="lessThan">
      <formula>0</formula>
    </cfRule>
    <cfRule type="cellIs" dxfId="31" priority="45092" operator="lessThan">
      <formula>0</formula>
    </cfRule>
  </conditionalFormatting>
  <conditionalFormatting sqref="P1929">
    <cfRule type="expression" dxfId="30" priority="1538">
      <formula>$L1929=0</formula>
    </cfRule>
  </conditionalFormatting>
  <conditionalFormatting sqref="Q1929:S1929">
    <cfRule type="expression" dxfId="30" priority="8796">
      <formula>$L1929=0</formula>
    </cfRule>
  </conditionalFormatting>
  <conditionalFormatting sqref="R1929:S1929">
    <cfRule type="cellIs" dxfId="32" priority="30573" operator="lessThan">
      <formula>0</formula>
    </cfRule>
    <cfRule type="cellIs" dxfId="31" priority="45091" operator="lessThan">
      <formula>0</formula>
    </cfRule>
  </conditionalFormatting>
  <conditionalFormatting sqref="T1929">
    <cfRule type="expression" dxfId="30" priority="1537">
      <formula>$L1929=0</formula>
    </cfRule>
  </conditionalFormatting>
  <conditionalFormatting sqref="U1929:W1929">
    <cfRule type="expression" dxfId="30" priority="8795">
      <formula>$L1929=0</formula>
    </cfRule>
  </conditionalFormatting>
  <conditionalFormatting sqref="V1929:W1929">
    <cfRule type="cellIs" dxfId="32" priority="30572" operator="lessThan">
      <formula>0</formula>
    </cfRule>
    <cfRule type="cellIs" dxfId="31" priority="45090" operator="lessThan">
      <formula>0</formula>
    </cfRule>
  </conditionalFormatting>
  <conditionalFormatting sqref="X1929">
    <cfRule type="expression" dxfId="30" priority="1536">
      <formula>$L1929=0</formula>
    </cfRule>
  </conditionalFormatting>
  <conditionalFormatting sqref="Y1929:AA1929">
    <cfRule type="expression" dxfId="30" priority="8794">
      <formula>$L1929=0</formula>
    </cfRule>
  </conditionalFormatting>
  <conditionalFormatting sqref="Z1929:AA1929">
    <cfRule type="cellIs" dxfId="32" priority="30571" operator="lessThan">
      <formula>0</formula>
    </cfRule>
    <cfRule type="cellIs" dxfId="31" priority="45089" operator="lessThan">
      <formula>0</formula>
    </cfRule>
  </conditionalFormatting>
  <conditionalFormatting sqref="AB1929">
    <cfRule type="expression" dxfId="30" priority="1535">
      <formula>$L1929=0</formula>
    </cfRule>
  </conditionalFormatting>
  <conditionalFormatting sqref="A1930:C1930">
    <cfRule type="expression" dxfId="30" priority="23311">
      <formula>$L1930=0</formula>
    </cfRule>
  </conditionalFormatting>
  <conditionalFormatting sqref="B1930:C1930">
    <cfRule type="cellIs" dxfId="32" priority="37829" operator="lessThan">
      <formula>0</formula>
    </cfRule>
    <cfRule type="cellIs" dxfId="31" priority="52347" operator="lessThan">
      <formula>0</formula>
    </cfRule>
  </conditionalFormatting>
  <conditionalFormatting sqref="D1930">
    <cfRule type="expression" dxfId="30" priority="16052">
      <formula>$L1930=0</formula>
    </cfRule>
  </conditionalFormatting>
  <conditionalFormatting sqref="E1930:G1930">
    <cfRule type="expression" dxfId="30" priority="23310">
      <formula>$L1930=0</formula>
    </cfRule>
  </conditionalFormatting>
  <conditionalFormatting sqref="F1930:G1930">
    <cfRule type="cellIs" dxfId="32" priority="37828" operator="lessThan">
      <formula>0</formula>
    </cfRule>
    <cfRule type="cellIs" dxfId="31" priority="52346" operator="lessThan">
      <formula>0</formula>
    </cfRule>
  </conditionalFormatting>
  <conditionalFormatting sqref="H1930">
    <cfRule type="expression" dxfId="30" priority="16051">
      <formula>$L1930=0</formula>
    </cfRule>
  </conditionalFormatting>
  <conditionalFormatting sqref="I1930:K1930">
    <cfRule type="expression" dxfId="30" priority="23309">
      <formula>$L1930=0</formula>
    </cfRule>
  </conditionalFormatting>
  <conditionalFormatting sqref="J1930:K1930">
    <cfRule type="cellIs" dxfId="32" priority="37827" operator="lessThan">
      <formula>0</formula>
    </cfRule>
    <cfRule type="cellIs" dxfId="31" priority="52345" operator="lessThan">
      <formula>0</formula>
    </cfRule>
  </conditionalFormatting>
  <conditionalFormatting sqref="L1930">
    <cfRule type="expression" dxfId="30" priority="16050">
      <formula>$L1930=0</formula>
    </cfRule>
  </conditionalFormatting>
  <conditionalFormatting sqref="M1930:O1930">
    <cfRule type="expression" dxfId="30" priority="23308">
      <formula>$L1930=0</formula>
    </cfRule>
  </conditionalFormatting>
  <conditionalFormatting sqref="N1930:O1930">
    <cfRule type="cellIs" dxfId="32" priority="37826" operator="lessThan">
      <formula>0</formula>
    </cfRule>
    <cfRule type="cellIs" dxfId="31" priority="52344" operator="lessThan">
      <formula>0</formula>
    </cfRule>
  </conditionalFormatting>
  <conditionalFormatting sqref="P1930">
    <cfRule type="expression" dxfId="30" priority="16049">
      <formula>$L1930=0</formula>
    </cfRule>
  </conditionalFormatting>
  <conditionalFormatting sqref="Q1930:S1930">
    <cfRule type="expression" dxfId="30" priority="23307">
      <formula>$L1930=0</formula>
    </cfRule>
  </conditionalFormatting>
  <conditionalFormatting sqref="R1930:S1930">
    <cfRule type="cellIs" dxfId="32" priority="37825" operator="lessThan">
      <formula>0</formula>
    </cfRule>
    <cfRule type="cellIs" dxfId="31" priority="52343" operator="lessThan">
      <formula>0</formula>
    </cfRule>
  </conditionalFormatting>
  <conditionalFormatting sqref="T1930">
    <cfRule type="expression" dxfId="30" priority="16048">
      <formula>$L1930=0</formula>
    </cfRule>
  </conditionalFormatting>
  <conditionalFormatting sqref="U1930:W1930">
    <cfRule type="expression" dxfId="30" priority="23306">
      <formula>$L1930=0</formula>
    </cfRule>
  </conditionalFormatting>
  <conditionalFormatting sqref="V1930:W1930">
    <cfRule type="cellIs" dxfId="32" priority="37824" operator="lessThan">
      <formula>0</formula>
    </cfRule>
    <cfRule type="cellIs" dxfId="31" priority="52342" operator="lessThan">
      <formula>0</formula>
    </cfRule>
  </conditionalFormatting>
  <conditionalFormatting sqref="X1930">
    <cfRule type="expression" dxfId="30" priority="16047">
      <formula>$L1930=0</formula>
    </cfRule>
  </conditionalFormatting>
  <conditionalFormatting sqref="Y1930:AA1930">
    <cfRule type="expression" dxfId="30" priority="23305">
      <formula>$L1930=0</formula>
    </cfRule>
  </conditionalFormatting>
  <conditionalFormatting sqref="Z1930:AA1930">
    <cfRule type="cellIs" dxfId="32" priority="37823" operator="lessThan">
      <formula>0</formula>
    </cfRule>
    <cfRule type="cellIs" dxfId="31" priority="52341" operator="lessThan">
      <formula>0</formula>
    </cfRule>
  </conditionalFormatting>
  <conditionalFormatting sqref="AB1930">
    <cfRule type="expression" dxfId="30" priority="16046">
      <formula>$L1930=0</formula>
    </cfRule>
  </conditionalFormatting>
  <conditionalFormatting sqref="A1931:C1931">
    <cfRule type="expression" dxfId="30" priority="8793">
      <formula>$L1931=0</formula>
    </cfRule>
  </conditionalFormatting>
  <conditionalFormatting sqref="B1931:C1931">
    <cfRule type="cellIs" dxfId="32" priority="30570" operator="lessThan">
      <formula>0</formula>
    </cfRule>
    <cfRule type="cellIs" dxfId="31" priority="45088" operator="lessThan">
      <formula>0</formula>
    </cfRule>
  </conditionalFormatting>
  <conditionalFormatting sqref="D1931">
    <cfRule type="expression" dxfId="30" priority="1534">
      <formula>$L1931=0</formula>
    </cfRule>
  </conditionalFormatting>
  <conditionalFormatting sqref="E1931:G1931">
    <cfRule type="expression" dxfId="30" priority="8792">
      <formula>$L1931=0</formula>
    </cfRule>
  </conditionalFormatting>
  <conditionalFormatting sqref="F1931:G1931">
    <cfRule type="cellIs" dxfId="32" priority="30569" operator="lessThan">
      <formula>0</formula>
    </cfRule>
    <cfRule type="cellIs" dxfId="31" priority="45087" operator="lessThan">
      <formula>0</formula>
    </cfRule>
  </conditionalFormatting>
  <conditionalFormatting sqref="H1931">
    <cfRule type="expression" dxfId="30" priority="1533">
      <formula>$L1931=0</formula>
    </cfRule>
  </conditionalFormatting>
  <conditionalFormatting sqref="I1931:K1931">
    <cfRule type="expression" dxfId="30" priority="8791">
      <formula>$L1931=0</formula>
    </cfRule>
  </conditionalFormatting>
  <conditionalFormatting sqref="J1931:K1931">
    <cfRule type="cellIs" dxfId="32" priority="30568" operator="lessThan">
      <formula>0</formula>
    </cfRule>
    <cfRule type="cellIs" dxfId="31" priority="45086" operator="lessThan">
      <formula>0</formula>
    </cfRule>
  </conditionalFormatting>
  <conditionalFormatting sqref="L1931">
    <cfRule type="expression" dxfId="30" priority="1532">
      <formula>$L1931=0</formula>
    </cfRule>
  </conditionalFormatting>
  <conditionalFormatting sqref="M1931:O1931">
    <cfRule type="expression" dxfId="30" priority="8790">
      <formula>$L1931=0</formula>
    </cfRule>
  </conditionalFormatting>
  <conditionalFormatting sqref="N1931:O1931">
    <cfRule type="cellIs" dxfId="32" priority="30567" operator="lessThan">
      <formula>0</formula>
    </cfRule>
    <cfRule type="cellIs" dxfId="31" priority="45085" operator="lessThan">
      <formula>0</formula>
    </cfRule>
  </conditionalFormatting>
  <conditionalFormatting sqref="P1931">
    <cfRule type="expression" dxfId="30" priority="1531">
      <formula>$L1931=0</formula>
    </cfRule>
  </conditionalFormatting>
  <conditionalFormatting sqref="Q1931:S1931">
    <cfRule type="expression" dxfId="30" priority="8789">
      <formula>$L1931=0</formula>
    </cfRule>
  </conditionalFormatting>
  <conditionalFormatting sqref="R1931:S1931">
    <cfRule type="cellIs" dxfId="32" priority="30566" operator="lessThan">
      <formula>0</formula>
    </cfRule>
    <cfRule type="cellIs" dxfId="31" priority="45084" operator="lessThan">
      <formula>0</formula>
    </cfRule>
  </conditionalFormatting>
  <conditionalFormatting sqref="T1931">
    <cfRule type="expression" dxfId="30" priority="1530">
      <formula>$L1931=0</formula>
    </cfRule>
  </conditionalFormatting>
  <conditionalFormatting sqref="U1931:W1931">
    <cfRule type="expression" dxfId="30" priority="8788">
      <formula>$L1931=0</formula>
    </cfRule>
  </conditionalFormatting>
  <conditionalFormatting sqref="V1931:W1931">
    <cfRule type="cellIs" dxfId="32" priority="30565" operator="lessThan">
      <formula>0</formula>
    </cfRule>
    <cfRule type="cellIs" dxfId="31" priority="45083" operator="lessThan">
      <formula>0</formula>
    </cfRule>
  </conditionalFormatting>
  <conditionalFormatting sqref="X1931">
    <cfRule type="expression" dxfId="30" priority="1529">
      <formula>$L1931=0</formula>
    </cfRule>
  </conditionalFormatting>
  <conditionalFormatting sqref="Y1931:AA1931">
    <cfRule type="expression" dxfId="30" priority="8787">
      <formula>$L1931=0</formula>
    </cfRule>
  </conditionalFormatting>
  <conditionalFormatting sqref="Z1931:AA1931">
    <cfRule type="cellIs" dxfId="32" priority="30564" operator="lessThan">
      <formula>0</formula>
    </cfRule>
    <cfRule type="cellIs" dxfId="31" priority="45082" operator="lessThan">
      <formula>0</formula>
    </cfRule>
  </conditionalFormatting>
  <conditionalFormatting sqref="AB1931">
    <cfRule type="expression" dxfId="30" priority="1528">
      <formula>$L1931=0</formula>
    </cfRule>
  </conditionalFormatting>
  <conditionalFormatting sqref="A1932:C1932">
    <cfRule type="expression" dxfId="30" priority="23304">
      <formula>$L1932=0</formula>
    </cfRule>
  </conditionalFormatting>
  <conditionalFormatting sqref="B1932:C1932">
    <cfRule type="cellIs" dxfId="32" priority="37822" operator="lessThan">
      <formula>0</formula>
    </cfRule>
    <cfRule type="cellIs" dxfId="31" priority="52340" operator="lessThan">
      <formula>0</formula>
    </cfRule>
  </conditionalFormatting>
  <conditionalFormatting sqref="D1932">
    <cfRule type="expression" dxfId="30" priority="16045">
      <formula>$L1932=0</formula>
    </cfRule>
  </conditionalFormatting>
  <conditionalFormatting sqref="E1932:G1932">
    <cfRule type="expression" dxfId="30" priority="23303">
      <formula>$L1932=0</formula>
    </cfRule>
  </conditionalFormatting>
  <conditionalFormatting sqref="F1932:G1932">
    <cfRule type="cellIs" dxfId="32" priority="37821" operator="lessThan">
      <formula>0</formula>
    </cfRule>
    <cfRule type="cellIs" dxfId="31" priority="52339" operator="lessThan">
      <formula>0</formula>
    </cfRule>
  </conditionalFormatting>
  <conditionalFormatting sqref="H1932">
    <cfRule type="expression" dxfId="30" priority="16044">
      <formula>$L1932=0</formula>
    </cfRule>
  </conditionalFormatting>
  <conditionalFormatting sqref="I1932:K1932">
    <cfRule type="expression" dxfId="30" priority="23302">
      <formula>$L1932=0</formula>
    </cfRule>
  </conditionalFormatting>
  <conditionalFormatting sqref="J1932:K1932">
    <cfRule type="cellIs" dxfId="32" priority="37820" operator="lessThan">
      <formula>0</formula>
    </cfRule>
    <cfRule type="cellIs" dxfId="31" priority="52338" operator="lessThan">
      <formula>0</formula>
    </cfRule>
  </conditionalFormatting>
  <conditionalFormatting sqref="L1932">
    <cfRule type="expression" dxfId="30" priority="16043">
      <formula>$L1932=0</formula>
    </cfRule>
  </conditionalFormatting>
  <conditionalFormatting sqref="M1932:O1932">
    <cfRule type="expression" dxfId="30" priority="23301">
      <formula>$L1932=0</formula>
    </cfRule>
  </conditionalFormatting>
  <conditionalFormatting sqref="N1932:O1932">
    <cfRule type="cellIs" dxfId="32" priority="37819" operator="lessThan">
      <formula>0</formula>
    </cfRule>
    <cfRule type="cellIs" dxfId="31" priority="52337" operator="lessThan">
      <formula>0</formula>
    </cfRule>
  </conditionalFormatting>
  <conditionalFormatting sqref="P1932">
    <cfRule type="expression" dxfId="30" priority="16042">
      <formula>$L1932=0</formula>
    </cfRule>
  </conditionalFormatting>
  <conditionalFormatting sqref="Q1932:S1932">
    <cfRule type="expression" dxfId="30" priority="23300">
      <formula>$L1932=0</formula>
    </cfRule>
  </conditionalFormatting>
  <conditionalFormatting sqref="R1932:S1932">
    <cfRule type="cellIs" dxfId="32" priority="37818" operator="lessThan">
      <formula>0</formula>
    </cfRule>
    <cfRule type="cellIs" dxfId="31" priority="52336" operator="lessThan">
      <formula>0</formula>
    </cfRule>
  </conditionalFormatting>
  <conditionalFormatting sqref="T1932">
    <cfRule type="expression" dxfId="30" priority="16041">
      <formula>$L1932=0</formula>
    </cfRule>
  </conditionalFormatting>
  <conditionalFormatting sqref="U1932:W1932">
    <cfRule type="expression" dxfId="30" priority="23299">
      <formula>$L1932=0</formula>
    </cfRule>
  </conditionalFormatting>
  <conditionalFormatting sqref="V1932:W1932">
    <cfRule type="cellIs" dxfId="32" priority="37817" operator="lessThan">
      <formula>0</formula>
    </cfRule>
    <cfRule type="cellIs" dxfId="31" priority="52335" operator="lessThan">
      <formula>0</formula>
    </cfRule>
  </conditionalFormatting>
  <conditionalFormatting sqref="X1932">
    <cfRule type="expression" dxfId="30" priority="16040">
      <formula>$L1932=0</formula>
    </cfRule>
  </conditionalFormatting>
  <conditionalFormatting sqref="Y1932:AA1932">
    <cfRule type="expression" dxfId="30" priority="23298">
      <formula>$L1932=0</formula>
    </cfRule>
  </conditionalFormatting>
  <conditionalFormatting sqref="Z1932:AA1932">
    <cfRule type="cellIs" dxfId="32" priority="37816" operator="lessThan">
      <formula>0</formula>
    </cfRule>
    <cfRule type="cellIs" dxfId="31" priority="52334" operator="lessThan">
      <formula>0</formula>
    </cfRule>
  </conditionalFormatting>
  <conditionalFormatting sqref="AB1932">
    <cfRule type="expression" dxfId="30" priority="16039">
      <formula>$L1932=0</formula>
    </cfRule>
  </conditionalFormatting>
  <conditionalFormatting sqref="A1933:C1933">
    <cfRule type="expression" dxfId="30" priority="8786">
      <formula>$L1933=0</formula>
    </cfRule>
  </conditionalFormatting>
  <conditionalFormatting sqref="B1933:C1933">
    <cfRule type="cellIs" dxfId="32" priority="30563" operator="lessThan">
      <formula>0</formula>
    </cfRule>
    <cfRule type="cellIs" dxfId="31" priority="45081" operator="lessThan">
      <formula>0</formula>
    </cfRule>
  </conditionalFormatting>
  <conditionalFormatting sqref="D1933">
    <cfRule type="expression" dxfId="30" priority="1527">
      <formula>$L1933=0</formula>
    </cfRule>
  </conditionalFormatting>
  <conditionalFormatting sqref="E1933:G1933">
    <cfRule type="expression" dxfId="30" priority="8785">
      <formula>$L1933=0</formula>
    </cfRule>
  </conditionalFormatting>
  <conditionalFormatting sqref="F1933:G1933">
    <cfRule type="cellIs" dxfId="32" priority="30562" operator="lessThan">
      <formula>0</formula>
    </cfRule>
    <cfRule type="cellIs" dxfId="31" priority="45080" operator="lessThan">
      <formula>0</formula>
    </cfRule>
  </conditionalFormatting>
  <conditionalFormatting sqref="H1933">
    <cfRule type="expression" dxfId="30" priority="1526">
      <formula>$L1933=0</formula>
    </cfRule>
  </conditionalFormatting>
  <conditionalFormatting sqref="I1933:K1933">
    <cfRule type="expression" dxfId="30" priority="8784">
      <formula>$L1933=0</formula>
    </cfRule>
  </conditionalFormatting>
  <conditionalFormatting sqref="J1933:K1933">
    <cfRule type="cellIs" dxfId="32" priority="30561" operator="lessThan">
      <formula>0</formula>
    </cfRule>
    <cfRule type="cellIs" dxfId="31" priority="45079" operator="lessThan">
      <formula>0</formula>
    </cfRule>
  </conditionalFormatting>
  <conditionalFormatting sqref="L1933">
    <cfRule type="expression" dxfId="30" priority="1525">
      <formula>$L1933=0</formula>
    </cfRule>
  </conditionalFormatting>
  <conditionalFormatting sqref="M1933:O1933">
    <cfRule type="expression" dxfId="30" priority="8783">
      <formula>$L1933=0</formula>
    </cfRule>
  </conditionalFormatting>
  <conditionalFormatting sqref="N1933:O1933">
    <cfRule type="cellIs" dxfId="32" priority="30560" operator="lessThan">
      <formula>0</formula>
    </cfRule>
    <cfRule type="cellIs" dxfId="31" priority="45078" operator="lessThan">
      <formula>0</formula>
    </cfRule>
  </conditionalFormatting>
  <conditionalFormatting sqref="P1933">
    <cfRule type="expression" dxfId="30" priority="1524">
      <formula>$L1933=0</formula>
    </cfRule>
  </conditionalFormatting>
  <conditionalFormatting sqref="Q1933:S1933">
    <cfRule type="expression" dxfId="30" priority="8782">
      <formula>$L1933=0</formula>
    </cfRule>
  </conditionalFormatting>
  <conditionalFormatting sqref="R1933:S1933">
    <cfRule type="cellIs" dxfId="32" priority="30559" operator="lessThan">
      <formula>0</formula>
    </cfRule>
    <cfRule type="cellIs" dxfId="31" priority="45077" operator="lessThan">
      <formula>0</formula>
    </cfRule>
  </conditionalFormatting>
  <conditionalFormatting sqref="T1933">
    <cfRule type="expression" dxfId="30" priority="1523">
      <formula>$L1933=0</formula>
    </cfRule>
  </conditionalFormatting>
  <conditionalFormatting sqref="U1933:W1933">
    <cfRule type="expression" dxfId="30" priority="8781">
      <formula>$L1933=0</formula>
    </cfRule>
  </conditionalFormatting>
  <conditionalFormatting sqref="V1933:W1933">
    <cfRule type="cellIs" dxfId="32" priority="30558" operator="lessThan">
      <formula>0</formula>
    </cfRule>
    <cfRule type="cellIs" dxfId="31" priority="45076" operator="lessThan">
      <formula>0</formula>
    </cfRule>
  </conditionalFormatting>
  <conditionalFormatting sqref="X1933">
    <cfRule type="expression" dxfId="30" priority="1522">
      <formula>$L1933=0</formula>
    </cfRule>
  </conditionalFormatting>
  <conditionalFormatting sqref="Y1933:AA1933">
    <cfRule type="expression" dxfId="30" priority="8780">
      <formula>$L1933=0</formula>
    </cfRule>
  </conditionalFormatting>
  <conditionalFormatting sqref="Z1933:AA1933">
    <cfRule type="cellIs" dxfId="32" priority="30557" operator="lessThan">
      <formula>0</formula>
    </cfRule>
    <cfRule type="cellIs" dxfId="31" priority="45075" operator="lessThan">
      <formula>0</formula>
    </cfRule>
  </conditionalFormatting>
  <conditionalFormatting sqref="AB1933">
    <cfRule type="expression" dxfId="30" priority="1521">
      <formula>$L1933=0</formula>
    </cfRule>
  </conditionalFormatting>
  <conditionalFormatting sqref="A1934:C1934">
    <cfRule type="expression" dxfId="30" priority="23297">
      <formula>$L1934=0</formula>
    </cfRule>
  </conditionalFormatting>
  <conditionalFormatting sqref="B1934:C1934">
    <cfRule type="cellIs" dxfId="32" priority="37815" operator="lessThan">
      <formula>0</formula>
    </cfRule>
    <cfRule type="cellIs" dxfId="31" priority="52333" operator="lessThan">
      <formula>0</formula>
    </cfRule>
  </conditionalFormatting>
  <conditionalFormatting sqref="D1934">
    <cfRule type="expression" dxfId="30" priority="16038">
      <formula>$L1934=0</formula>
    </cfRule>
  </conditionalFormatting>
  <conditionalFormatting sqref="E1934:G1934">
    <cfRule type="expression" dxfId="30" priority="23296">
      <formula>$L1934=0</formula>
    </cfRule>
  </conditionalFormatting>
  <conditionalFormatting sqref="F1934:G1934">
    <cfRule type="cellIs" dxfId="32" priority="37814" operator="lessThan">
      <formula>0</formula>
    </cfRule>
    <cfRule type="cellIs" dxfId="31" priority="52332" operator="lessThan">
      <formula>0</formula>
    </cfRule>
  </conditionalFormatting>
  <conditionalFormatting sqref="H1934">
    <cfRule type="expression" dxfId="30" priority="16037">
      <formula>$L1934=0</formula>
    </cfRule>
  </conditionalFormatting>
  <conditionalFormatting sqref="I1934:K1934">
    <cfRule type="expression" dxfId="30" priority="23295">
      <formula>$L1934=0</formula>
    </cfRule>
  </conditionalFormatting>
  <conditionalFormatting sqref="J1934:K1934">
    <cfRule type="cellIs" dxfId="32" priority="37813" operator="lessThan">
      <formula>0</formula>
    </cfRule>
    <cfRule type="cellIs" dxfId="31" priority="52331" operator="lessThan">
      <formula>0</formula>
    </cfRule>
  </conditionalFormatting>
  <conditionalFormatting sqref="L1934">
    <cfRule type="expression" dxfId="30" priority="16036">
      <formula>$L1934=0</formula>
    </cfRule>
  </conditionalFormatting>
  <conditionalFormatting sqref="M1934:O1934">
    <cfRule type="expression" dxfId="30" priority="23294">
      <formula>$L1934=0</formula>
    </cfRule>
  </conditionalFormatting>
  <conditionalFormatting sqref="N1934:O1934">
    <cfRule type="cellIs" dxfId="32" priority="37812" operator="lessThan">
      <formula>0</formula>
    </cfRule>
    <cfRule type="cellIs" dxfId="31" priority="52330" operator="lessThan">
      <formula>0</formula>
    </cfRule>
  </conditionalFormatting>
  <conditionalFormatting sqref="P1934">
    <cfRule type="expression" dxfId="30" priority="16035">
      <formula>$L1934=0</formula>
    </cfRule>
  </conditionalFormatting>
  <conditionalFormatting sqref="Q1934:S1934">
    <cfRule type="expression" dxfId="30" priority="23293">
      <formula>$L1934=0</formula>
    </cfRule>
  </conditionalFormatting>
  <conditionalFormatting sqref="R1934:S1934">
    <cfRule type="cellIs" dxfId="32" priority="37811" operator="lessThan">
      <formula>0</formula>
    </cfRule>
    <cfRule type="cellIs" dxfId="31" priority="52329" operator="lessThan">
      <formula>0</formula>
    </cfRule>
  </conditionalFormatting>
  <conditionalFormatting sqref="T1934">
    <cfRule type="expression" dxfId="30" priority="16034">
      <formula>$L1934=0</formula>
    </cfRule>
  </conditionalFormatting>
  <conditionalFormatting sqref="U1934:W1934">
    <cfRule type="expression" dxfId="30" priority="23292">
      <formula>$L1934=0</formula>
    </cfRule>
  </conditionalFormatting>
  <conditionalFormatting sqref="V1934:W1934">
    <cfRule type="cellIs" dxfId="32" priority="37810" operator="lessThan">
      <formula>0</formula>
    </cfRule>
    <cfRule type="cellIs" dxfId="31" priority="52328" operator="lessThan">
      <formula>0</formula>
    </cfRule>
  </conditionalFormatting>
  <conditionalFormatting sqref="X1934">
    <cfRule type="expression" dxfId="30" priority="16033">
      <formula>$L1934=0</formula>
    </cfRule>
  </conditionalFormatting>
  <conditionalFormatting sqref="Y1934:AA1934">
    <cfRule type="expression" dxfId="30" priority="23291">
      <formula>$L1934=0</formula>
    </cfRule>
  </conditionalFormatting>
  <conditionalFormatting sqref="Z1934:AA1934">
    <cfRule type="cellIs" dxfId="32" priority="37809" operator="lessThan">
      <formula>0</formula>
    </cfRule>
    <cfRule type="cellIs" dxfId="31" priority="52327" operator="lessThan">
      <formula>0</formula>
    </cfRule>
  </conditionalFormatting>
  <conditionalFormatting sqref="AB1934">
    <cfRule type="expression" dxfId="30" priority="16032">
      <formula>$L1934=0</formula>
    </cfRule>
  </conditionalFormatting>
  <conditionalFormatting sqref="A1935:C1935">
    <cfRule type="expression" dxfId="30" priority="8779">
      <formula>$L1935=0</formula>
    </cfRule>
  </conditionalFormatting>
  <conditionalFormatting sqref="B1935:C1935">
    <cfRule type="cellIs" dxfId="32" priority="30556" operator="lessThan">
      <formula>0</formula>
    </cfRule>
    <cfRule type="cellIs" dxfId="31" priority="45074" operator="lessThan">
      <formula>0</formula>
    </cfRule>
  </conditionalFormatting>
  <conditionalFormatting sqref="D1935">
    <cfRule type="expression" dxfId="30" priority="1520">
      <formula>$L1935=0</formula>
    </cfRule>
  </conditionalFormatting>
  <conditionalFormatting sqref="E1935:G1935">
    <cfRule type="expression" dxfId="30" priority="8778">
      <formula>$L1935=0</formula>
    </cfRule>
  </conditionalFormatting>
  <conditionalFormatting sqref="F1935:G1935">
    <cfRule type="cellIs" dxfId="32" priority="30555" operator="lessThan">
      <formula>0</formula>
    </cfRule>
    <cfRule type="cellIs" dxfId="31" priority="45073" operator="lessThan">
      <formula>0</formula>
    </cfRule>
  </conditionalFormatting>
  <conditionalFormatting sqref="H1935">
    <cfRule type="expression" dxfId="30" priority="1519">
      <formula>$L1935=0</formula>
    </cfRule>
  </conditionalFormatting>
  <conditionalFormatting sqref="I1935:K1935">
    <cfRule type="expression" dxfId="30" priority="8777">
      <formula>$L1935=0</formula>
    </cfRule>
  </conditionalFormatting>
  <conditionalFormatting sqref="J1935:K1935">
    <cfRule type="cellIs" dxfId="32" priority="30554" operator="lessThan">
      <formula>0</formula>
    </cfRule>
    <cfRule type="cellIs" dxfId="31" priority="45072" operator="lessThan">
      <formula>0</formula>
    </cfRule>
  </conditionalFormatting>
  <conditionalFormatting sqref="L1935">
    <cfRule type="expression" dxfId="30" priority="1518">
      <formula>$L1935=0</formula>
    </cfRule>
  </conditionalFormatting>
  <conditionalFormatting sqref="M1935:O1935">
    <cfRule type="expression" dxfId="30" priority="8776">
      <formula>$L1935=0</formula>
    </cfRule>
  </conditionalFormatting>
  <conditionalFormatting sqref="N1935:O1935">
    <cfRule type="cellIs" dxfId="32" priority="30553" operator="lessThan">
      <formula>0</formula>
    </cfRule>
    <cfRule type="cellIs" dxfId="31" priority="45071" operator="lessThan">
      <formula>0</formula>
    </cfRule>
  </conditionalFormatting>
  <conditionalFormatting sqref="P1935">
    <cfRule type="expression" dxfId="30" priority="1517">
      <formula>$L1935=0</formula>
    </cfRule>
  </conditionalFormatting>
  <conditionalFormatting sqref="Q1935:S1935">
    <cfRule type="expression" dxfId="30" priority="8775">
      <formula>$L1935=0</formula>
    </cfRule>
  </conditionalFormatting>
  <conditionalFormatting sqref="R1935:S1935">
    <cfRule type="cellIs" dxfId="32" priority="30552" operator="lessThan">
      <formula>0</formula>
    </cfRule>
    <cfRule type="cellIs" dxfId="31" priority="45070" operator="lessThan">
      <formula>0</formula>
    </cfRule>
  </conditionalFormatting>
  <conditionalFormatting sqref="T1935">
    <cfRule type="expression" dxfId="30" priority="1516">
      <formula>$L1935=0</formula>
    </cfRule>
  </conditionalFormatting>
  <conditionalFormatting sqref="U1935:W1935">
    <cfRule type="expression" dxfId="30" priority="8774">
      <formula>$L1935=0</formula>
    </cfRule>
  </conditionalFormatting>
  <conditionalFormatting sqref="V1935:W1935">
    <cfRule type="cellIs" dxfId="32" priority="30551" operator="lessThan">
      <formula>0</formula>
    </cfRule>
    <cfRule type="cellIs" dxfId="31" priority="45069" operator="lessThan">
      <formula>0</formula>
    </cfRule>
  </conditionalFormatting>
  <conditionalFormatting sqref="X1935">
    <cfRule type="expression" dxfId="30" priority="1515">
      <formula>$L1935=0</formula>
    </cfRule>
  </conditionalFormatting>
  <conditionalFormatting sqref="Y1935:AA1935">
    <cfRule type="expression" dxfId="30" priority="8773">
      <formula>$L1935=0</formula>
    </cfRule>
  </conditionalFormatting>
  <conditionalFormatting sqref="Z1935:AA1935">
    <cfRule type="cellIs" dxfId="32" priority="30550" operator="lessThan">
      <formula>0</formula>
    </cfRule>
    <cfRule type="cellIs" dxfId="31" priority="45068" operator="lessThan">
      <formula>0</formula>
    </cfRule>
  </conditionalFormatting>
  <conditionalFormatting sqref="AB1935">
    <cfRule type="expression" dxfId="30" priority="1514">
      <formula>$L1935=0</formula>
    </cfRule>
  </conditionalFormatting>
  <conditionalFormatting sqref="A1936:C1936">
    <cfRule type="expression" dxfId="30" priority="23290">
      <formula>$L1936=0</formula>
    </cfRule>
  </conditionalFormatting>
  <conditionalFormatting sqref="B1936:C1936">
    <cfRule type="cellIs" dxfId="32" priority="37808" operator="lessThan">
      <formula>0</formula>
    </cfRule>
    <cfRule type="cellIs" dxfId="31" priority="52326" operator="lessThan">
      <formula>0</formula>
    </cfRule>
  </conditionalFormatting>
  <conditionalFormatting sqref="D1936">
    <cfRule type="expression" dxfId="30" priority="16031">
      <formula>$L1936=0</formula>
    </cfRule>
  </conditionalFormatting>
  <conditionalFormatting sqref="E1936:G1936">
    <cfRule type="expression" dxfId="30" priority="23289">
      <formula>$L1936=0</formula>
    </cfRule>
  </conditionalFormatting>
  <conditionalFormatting sqref="F1936:G1936">
    <cfRule type="cellIs" dxfId="32" priority="37807" operator="lessThan">
      <formula>0</formula>
    </cfRule>
    <cfRule type="cellIs" dxfId="31" priority="52325" operator="lessThan">
      <formula>0</formula>
    </cfRule>
  </conditionalFormatting>
  <conditionalFormatting sqref="H1936">
    <cfRule type="expression" dxfId="30" priority="16030">
      <formula>$L1936=0</formula>
    </cfRule>
  </conditionalFormatting>
  <conditionalFormatting sqref="I1936:K1936">
    <cfRule type="expression" dxfId="30" priority="23288">
      <formula>$L1936=0</formula>
    </cfRule>
  </conditionalFormatting>
  <conditionalFormatting sqref="J1936:K1936">
    <cfRule type="cellIs" dxfId="32" priority="37806" operator="lessThan">
      <formula>0</formula>
    </cfRule>
    <cfRule type="cellIs" dxfId="31" priority="52324" operator="lessThan">
      <formula>0</formula>
    </cfRule>
  </conditionalFormatting>
  <conditionalFormatting sqref="L1936">
    <cfRule type="expression" dxfId="30" priority="16029">
      <formula>$L1936=0</formula>
    </cfRule>
  </conditionalFormatting>
  <conditionalFormatting sqref="M1936:O1936">
    <cfRule type="expression" dxfId="30" priority="23287">
      <formula>$L1936=0</formula>
    </cfRule>
  </conditionalFormatting>
  <conditionalFormatting sqref="N1936:O1936">
    <cfRule type="cellIs" dxfId="32" priority="37805" operator="lessThan">
      <formula>0</formula>
    </cfRule>
    <cfRule type="cellIs" dxfId="31" priority="52323" operator="lessThan">
      <formula>0</formula>
    </cfRule>
  </conditionalFormatting>
  <conditionalFormatting sqref="P1936">
    <cfRule type="expression" dxfId="30" priority="16028">
      <formula>$L1936=0</formula>
    </cfRule>
  </conditionalFormatting>
  <conditionalFormatting sqref="Q1936:S1936">
    <cfRule type="expression" dxfId="30" priority="23286">
      <formula>$L1936=0</formula>
    </cfRule>
  </conditionalFormatting>
  <conditionalFormatting sqref="R1936:S1936">
    <cfRule type="cellIs" dxfId="32" priority="37804" operator="lessThan">
      <formula>0</formula>
    </cfRule>
    <cfRule type="cellIs" dxfId="31" priority="52322" operator="lessThan">
      <formula>0</formula>
    </cfRule>
  </conditionalFormatting>
  <conditionalFormatting sqref="T1936">
    <cfRule type="expression" dxfId="30" priority="16027">
      <formula>$L1936=0</formula>
    </cfRule>
  </conditionalFormatting>
  <conditionalFormatting sqref="U1936:W1936">
    <cfRule type="expression" dxfId="30" priority="23285">
      <formula>$L1936=0</formula>
    </cfRule>
  </conditionalFormatting>
  <conditionalFormatting sqref="V1936:W1936">
    <cfRule type="cellIs" dxfId="32" priority="37803" operator="lessThan">
      <formula>0</formula>
    </cfRule>
    <cfRule type="cellIs" dxfId="31" priority="52321" operator="lessThan">
      <formula>0</formula>
    </cfRule>
  </conditionalFormatting>
  <conditionalFormatting sqref="X1936">
    <cfRule type="expression" dxfId="30" priority="16026">
      <formula>$L1936=0</formula>
    </cfRule>
  </conditionalFormatting>
  <conditionalFormatting sqref="Y1936:AA1936">
    <cfRule type="expression" dxfId="30" priority="23284">
      <formula>$L1936=0</formula>
    </cfRule>
  </conditionalFormatting>
  <conditionalFormatting sqref="Z1936:AA1936">
    <cfRule type="cellIs" dxfId="32" priority="37802" operator="lessThan">
      <formula>0</formula>
    </cfRule>
    <cfRule type="cellIs" dxfId="31" priority="52320" operator="lessThan">
      <formula>0</formula>
    </cfRule>
  </conditionalFormatting>
  <conditionalFormatting sqref="AB1936">
    <cfRule type="expression" dxfId="30" priority="16025">
      <formula>$L1936=0</formula>
    </cfRule>
  </conditionalFormatting>
  <conditionalFormatting sqref="A1937:C1937">
    <cfRule type="expression" dxfId="30" priority="8772">
      <formula>$L1937=0</formula>
    </cfRule>
  </conditionalFormatting>
  <conditionalFormatting sqref="B1937:C1937">
    <cfRule type="cellIs" dxfId="32" priority="30549" operator="lessThan">
      <formula>0</formula>
    </cfRule>
    <cfRule type="cellIs" dxfId="31" priority="45067" operator="lessThan">
      <formula>0</formula>
    </cfRule>
  </conditionalFormatting>
  <conditionalFormatting sqref="D1937">
    <cfRule type="expression" dxfId="30" priority="1513">
      <formula>$L1937=0</formula>
    </cfRule>
  </conditionalFormatting>
  <conditionalFormatting sqref="E1937:G1937">
    <cfRule type="expression" dxfId="30" priority="8771">
      <formula>$L1937=0</formula>
    </cfRule>
  </conditionalFormatting>
  <conditionalFormatting sqref="F1937:G1937">
    <cfRule type="cellIs" dxfId="32" priority="30548" operator="lessThan">
      <formula>0</formula>
    </cfRule>
    <cfRule type="cellIs" dxfId="31" priority="45066" operator="lessThan">
      <formula>0</formula>
    </cfRule>
  </conditionalFormatting>
  <conditionalFormatting sqref="H1937">
    <cfRule type="expression" dxfId="30" priority="1512">
      <formula>$L1937=0</formula>
    </cfRule>
  </conditionalFormatting>
  <conditionalFormatting sqref="I1937:K1937">
    <cfRule type="expression" dxfId="30" priority="8770">
      <formula>$L1937=0</formula>
    </cfRule>
  </conditionalFormatting>
  <conditionalFormatting sqref="J1937:K1937">
    <cfRule type="cellIs" dxfId="32" priority="30547" operator="lessThan">
      <formula>0</formula>
    </cfRule>
    <cfRule type="cellIs" dxfId="31" priority="45065" operator="lessThan">
      <formula>0</formula>
    </cfRule>
  </conditionalFormatting>
  <conditionalFormatting sqref="L1937">
    <cfRule type="expression" dxfId="30" priority="1511">
      <formula>$L1937=0</formula>
    </cfRule>
  </conditionalFormatting>
  <conditionalFormatting sqref="M1937:O1937">
    <cfRule type="expression" dxfId="30" priority="8769">
      <formula>$L1937=0</formula>
    </cfRule>
  </conditionalFormatting>
  <conditionalFormatting sqref="N1937:O1937">
    <cfRule type="cellIs" dxfId="32" priority="30546" operator="lessThan">
      <formula>0</formula>
    </cfRule>
    <cfRule type="cellIs" dxfId="31" priority="45064" operator="lessThan">
      <formula>0</formula>
    </cfRule>
  </conditionalFormatting>
  <conditionalFormatting sqref="P1937">
    <cfRule type="expression" dxfId="30" priority="1510">
      <formula>$L1937=0</formula>
    </cfRule>
  </conditionalFormatting>
  <conditionalFormatting sqref="Q1937:S1937">
    <cfRule type="expression" dxfId="30" priority="8768">
      <formula>$L1937=0</formula>
    </cfRule>
  </conditionalFormatting>
  <conditionalFormatting sqref="R1937:S1937">
    <cfRule type="cellIs" dxfId="32" priority="30545" operator="lessThan">
      <formula>0</formula>
    </cfRule>
    <cfRule type="cellIs" dxfId="31" priority="45063" operator="lessThan">
      <formula>0</formula>
    </cfRule>
  </conditionalFormatting>
  <conditionalFormatting sqref="T1937">
    <cfRule type="expression" dxfId="30" priority="1509">
      <formula>$L1937=0</formula>
    </cfRule>
  </conditionalFormatting>
  <conditionalFormatting sqref="U1937:W1937">
    <cfRule type="expression" dxfId="30" priority="8767">
      <formula>$L1937=0</formula>
    </cfRule>
  </conditionalFormatting>
  <conditionalFormatting sqref="V1937:W1937">
    <cfRule type="cellIs" dxfId="32" priority="30544" operator="lessThan">
      <formula>0</formula>
    </cfRule>
    <cfRule type="cellIs" dxfId="31" priority="45062" operator="lessThan">
      <formula>0</formula>
    </cfRule>
  </conditionalFormatting>
  <conditionalFormatting sqref="X1937">
    <cfRule type="expression" dxfId="30" priority="1508">
      <formula>$L1937=0</formula>
    </cfRule>
  </conditionalFormatting>
  <conditionalFormatting sqref="Y1937:AA1937">
    <cfRule type="expression" dxfId="30" priority="8766">
      <formula>$L1937=0</formula>
    </cfRule>
  </conditionalFormatting>
  <conditionalFormatting sqref="Z1937:AA1937">
    <cfRule type="cellIs" dxfId="32" priority="30543" operator="lessThan">
      <formula>0</formula>
    </cfRule>
    <cfRule type="cellIs" dxfId="31" priority="45061" operator="lessThan">
      <formula>0</formula>
    </cfRule>
  </conditionalFormatting>
  <conditionalFormatting sqref="AB1937">
    <cfRule type="expression" dxfId="30" priority="1507">
      <formula>$L1937=0</formula>
    </cfRule>
  </conditionalFormatting>
  <conditionalFormatting sqref="A1938:C1938">
    <cfRule type="expression" dxfId="30" priority="23283">
      <formula>$L1938=0</formula>
    </cfRule>
  </conditionalFormatting>
  <conditionalFormatting sqref="B1938:C1938">
    <cfRule type="cellIs" dxfId="32" priority="37801" operator="lessThan">
      <formula>0</formula>
    </cfRule>
    <cfRule type="cellIs" dxfId="31" priority="52319" operator="lessThan">
      <formula>0</formula>
    </cfRule>
  </conditionalFormatting>
  <conditionalFormatting sqref="D1938">
    <cfRule type="expression" dxfId="30" priority="16024">
      <formula>$L1938=0</formula>
    </cfRule>
  </conditionalFormatting>
  <conditionalFormatting sqref="E1938:G1938">
    <cfRule type="expression" dxfId="30" priority="23282">
      <formula>$L1938=0</formula>
    </cfRule>
  </conditionalFormatting>
  <conditionalFormatting sqref="F1938:G1938">
    <cfRule type="cellIs" dxfId="32" priority="37800" operator="lessThan">
      <formula>0</formula>
    </cfRule>
    <cfRule type="cellIs" dxfId="31" priority="52318" operator="lessThan">
      <formula>0</formula>
    </cfRule>
  </conditionalFormatting>
  <conditionalFormatting sqref="H1938">
    <cfRule type="expression" dxfId="30" priority="16023">
      <formula>$L1938=0</formula>
    </cfRule>
  </conditionalFormatting>
  <conditionalFormatting sqref="I1938:K1938">
    <cfRule type="expression" dxfId="30" priority="23281">
      <formula>$L1938=0</formula>
    </cfRule>
  </conditionalFormatting>
  <conditionalFormatting sqref="J1938:K1938">
    <cfRule type="cellIs" dxfId="32" priority="37799" operator="lessThan">
      <formula>0</formula>
    </cfRule>
    <cfRule type="cellIs" dxfId="31" priority="52317" operator="lessThan">
      <formula>0</formula>
    </cfRule>
  </conditionalFormatting>
  <conditionalFormatting sqref="L1938">
    <cfRule type="expression" dxfId="30" priority="16022">
      <formula>$L1938=0</formula>
    </cfRule>
  </conditionalFormatting>
  <conditionalFormatting sqref="M1938:O1938">
    <cfRule type="expression" dxfId="30" priority="23280">
      <formula>$L1938=0</formula>
    </cfRule>
  </conditionalFormatting>
  <conditionalFormatting sqref="N1938:O1938">
    <cfRule type="cellIs" dxfId="32" priority="37798" operator="lessThan">
      <formula>0</formula>
    </cfRule>
    <cfRule type="cellIs" dxfId="31" priority="52316" operator="lessThan">
      <formula>0</formula>
    </cfRule>
  </conditionalFormatting>
  <conditionalFormatting sqref="P1938">
    <cfRule type="expression" dxfId="30" priority="16021">
      <formula>$L1938=0</formula>
    </cfRule>
  </conditionalFormatting>
  <conditionalFormatting sqref="Q1938:S1938">
    <cfRule type="expression" dxfId="30" priority="23279">
      <formula>$L1938=0</formula>
    </cfRule>
  </conditionalFormatting>
  <conditionalFormatting sqref="R1938:S1938">
    <cfRule type="cellIs" dxfId="32" priority="37797" operator="lessThan">
      <formula>0</formula>
    </cfRule>
    <cfRule type="cellIs" dxfId="31" priority="52315" operator="lessThan">
      <formula>0</formula>
    </cfRule>
  </conditionalFormatting>
  <conditionalFormatting sqref="T1938">
    <cfRule type="expression" dxfId="30" priority="16020">
      <formula>$L1938=0</formula>
    </cfRule>
  </conditionalFormatting>
  <conditionalFormatting sqref="U1938:W1938">
    <cfRule type="expression" dxfId="30" priority="23278">
      <formula>$L1938=0</formula>
    </cfRule>
  </conditionalFormatting>
  <conditionalFormatting sqref="V1938:W1938">
    <cfRule type="cellIs" dxfId="32" priority="37796" operator="lessThan">
      <formula>0</formula>
    </cfRule>
    <cfRule type="cellIs" dxfId="31" priority="52314" operator="lessThan">
      <formula>0</formula>
    </cfRule>
  </conditionalFormatting>
  <conditionalFormatting sqref="X1938">
    <cfRule type="expression" dxfId="30" priority="16019">
      <formula>$L1938=0</formula>
    </cfRule>
  </conditionalFormatting>
  <conditionalFormatting sqref="Y1938:AA1938">
    <cfRule type="expression" dxfId="30" priority="23277">
      <formula>$L1938=0</formula>
    </cfRule>
  </conditionalFormatting>
  <conditionalFormatting sqref="Z1938:AA1938">
    <cfRule type="cellIs" dxfId="32" priority="37795" operator="lessThan">
      <formula>0</formula>
    </cfRule>
    <cfRule type="cellIs" dxfId="31" priority="52313" operator="lessThan">
      <formula>0</formula>
    </cfRule>
  </conditionalFormatting>
  <conditionalFormatting sqref="AB1938">
    <cfRule type="expression" dxfId="30" priority="16018">
      <formula>$L1938=0</formula>
    </cfRule>
  </conditionalFormatting>
  <conditionalFormatting sqref="A1939:C1939">
    <cfRule type="expression" dxfId="30" priority="8765">
      <formula>$L1939=0</formula>
    </cfRule>
  </conditionalFormatting>
  <conditionalFormatting sqref="B1939:C1939">
    <cfRule type="cellIs" dxfId="32" priority="30542" operator="lessThan">
      <formula>0</formula>
    </cfRule>
    <cfRule type="cellIs" dxfId="31" priority="45060" operator="lessThan">
      <formula>0</formula>
    </cfRule>
  </conditionalFormatting>
  <conditionalFormatting sqref="D1939">
    <cfRule type="expression" dxfId="30" priority="1506">
      <formula>$L1939=0</formula>
    </cfRule>
  </conditionalFormatting>
  <conditionalFormatting sqref="E1939:G1939">
    <cfRule type="expression" dxfId="30" priority="8764">
      <formula>$L1939=0</formula>
    </cfRule>
  </conditionalFormatting>
  <conditionalFormatting sqref="F1939:G1939">
    <cfRule type="cellIs" dxfId="32" priority="30541" operator="lessThan">
      <formula>0</formula>
    </cfRule>
    <cfRule type="cellIs" dxfId="31" priority="45059" operator="lessThan">
      <formula>0</formula>
    </cfRule>
  </conditionalFormatting>
  <conditionalFormatting sqref="H1939">
    <cfRule type="expression" dxfId="30" priority="1505">
      <formula>$L1939=0</formula>
    </cfRule>
  </conditionalFormatting>
  <conditionalFormatting sqref="I1939:K1939">
    <cfRule type="expression" dxfId="30" priority="8763">
      <formula>$L1939=0</formula>
    </cfRule>
  </conditionalFormatting>
  <conditionalFormatting sqref="J1939:K1939">
    <cfRule type="cellIs" dxfId="32" priority="30540" operator="lessThan">
      <formula>0</formula>
    </cfRule>
    <cfRule type="cellIs" dxfId="31" priority="45058" operator="lessThan">
      <formula>0</formula>
    </cfRule>
  </conditionalFormatting>
  <conditionalFormatting sqref="L1939">
    <cfRule type="expression" dxfId="30" priority="1504">
      <formula>$L1939=0</formula>
    </cfRule>
  </conditionalFormatting>
  <conditionalFormatting sqref="M1939:O1939">
    <cfRule type="expression" dxfId="30" priority="8762">
      <formula>$L1939=0</formula>
    </cfRule>
  </conditionalFormatting>
  <conditionalFormatting sqref="N1939:O1939">
    <cfRule type="cellIs" dxfId="32" priority="30539" operator="lessThan">
      <formula>0</formula>
    </cfRule>
    <cfRule type="cellIs" dxfId="31" priority="45057" operator="lessThan">
      <formula>0</formula>
    </cfRule>
  </conditionalFormatting>
  <conditionalFormatting sqref="P1939">
    <cfRule type="expression" dxfId="30" priority="1503">
      <formula>$L1939=0</formula>
    </cfRule>
  </conditionalFormatting>
  <conditionalFormatting sqref="Q1939:S1939">
    <cfRule type="expression" dxfId="30" priority="8761">
      <formula>$L1939=0</formula>
    </cfRule>
  </conditionalFormatting>
  <conditionalFormatting sqref="R1939:S1939">
    <cfRule type="cellIs" dxfId="32" priority="30538" operator="lessThan">
      <formula>0</formula>
    </cfRule>
    <cfRule type="cellIs" dxfId="31" priority="45056" operator="lessThan">
      <formula>0</formula>
    </cfRule>
  </conditionalFormatting>
  <conditionalFormatting sqref="T1939">
    <cfRule type="expression" dxfId="30" priority="1502">
      <formula>$L1939=0</formula>
    </cfRule>
  </conditionalFormatting>
  <conditionalFormatting sqref="U1939:W1939">
    <cfRule type="expression" dxfId="30" priority="8760">
      <formula>$L1939=0</formula>
    </cfRule>
  </conditionalFormatting>
  <conditionalFormatting sqref="V1939:W1939">
    <cfRule type="cellIs" dxfId="32" priority="30537" operator="lessThan">
      <formula>0</formula>
    </cfRule>
    <cfRule type="cellIs" dxfId="31" priority="45055" operator="lessThan">
      <formula>0</formula>
    </cfRule>
  </conditionalFormatting>
  <conditionalFormatting sqref="X1939">
    <cfRule type="expression" dxfId="30" priority="1501">
      <formula>$L1939=0</formula>
    </cfRule>
  </conditionalFormatting>
  <conditionalFormatting sqref="Y1939:AA1939">
    <cfRule type="expression" dxfId="30" priority="8759">
      <formula>$L1939=0</formula>
    </cfRule>
  </conditionalFormatting>
  <conditionalFormatting sqref="Z1939:AA1939">
    <cfRule type="cellIs" dxfId="32" priority="30536" operator="lessThan">
      <formula>0</formula>
    </cfRule>
    <cfRule type="cellIs" dxfId="31" priority="45054" operator="lessThan">
      <formula>0</formula>
    </cfRule>
  </conditionalFormatting>
  <conditionalFormatting sqref="AB1939">
    <cfRule type="expression" dxfId="30" priority="1500">
      <formula>$L1939=0</formula>
    </cfRule>
  </conditionalFormatting>
  <conditionalFormatting sqref="A1940:C1940">
    <cfRule type="expression" dxfId="30" priority="23276">
      <formula>$L1940=0</formula>
    </cfRule>
  </conditionalFormatting>
  <conditionalFormatting sqref="B1940:C1940">
    <cfRule type="cellIs" dxfId="32" priority="37794" operator="lessThan">
      <formula>0</formula>
    </cfRule>
    <cfRule type="cellIs" dxfId="31" priority="52312" operator="lessThan">
      <formula>0</formula>
    </cfRule>
  </conditionalFormatting>
  <conditionalFormatting sqref="D1940">
    <cfRule type="expression" dxfId="30" priority="16017">
      <formula>$L1940=0</formula>
    </cfRule>
  </conditionalFormatting>
  <conditionalFormatting sqref="E1940:G1940">
    <cfRule type="expression" dxfId="30" priority="23275">
      <formula>$L1940=0</formula>
    </cfRule>
  </conditionalFormatting>
  <conditionalFormatting sqref="F1940:G1940">
    <cfRule type="cellIs" dxfId="32" priority="37793" operator="lessThan">
      <formula>0</formula>
    </cfRule>
    <cfRule type="cellIs" dxfId="31" priority="52311" operator="lessThan">
      <formula>0</formula>
    </cfRule>
  </conditionalFormatting>
  <conditionalFormatting sqref="H1940">
    <cfRule type="expression" dxfId="30" priority="16016">
      <formula>$L1940=0</formula>
    </cfRule>
  </conditionalFormatting>
  <conditionalFormatting sqref="I1940:K1940">
    <cfRule type="expression" dxfId="30" priority="23274">
      <formula>$L1940=0</formula>
    </cfRule>
  </conditionalFormatting>
  <conditionalFormatting sqref="J1940:K1940">
    <cfRule type="cellIs" dxfId="32" priority="37792" operator="lessThan">
      <formula>0</formula>
    </cfRule>
    <cfRule type="cellIs" dxfId="31" priority="52310" operator="lessThan">
      <formula>0</formula>
    </cfRule>
  </conditionalFormatting>
  <conditionalFormatting sqref="L1940">
    <cfRule type="expression" dxfId="30" priority="16015">
      <formula>$L1940=0</formula>
    </cfRule>
  </conditionalFormatting>
  <conditionalFormatting sqref="M1940:O1940">
    <cfRule type="expression" dxfId="30" priority="23273">
      <formula>$L1940=0</formula>
    </cfRule>
  </conditionalFormatting>
  <conditionalFormatting sqref="N1940:O1940">
    <cfRule type="cellIs" dxfId="32" priority="37791" operator="lessThan">
      <formula>0</formula>
    </cfRule>
    <cfRule type="cellIs" dxfId="31" priority="52309" operator="lessThan">
      <formula>0</formula>
    </cfRule>
  </conditionalFormatting>
  <conditionalFormatting sqref="P1940">
    <cfRule type="expression" dxfId="30" priority="16014">
      <formula>$L1940=0</formula>
    </cfRule>
  </conditionalFormatting>
  <conditionalFormatting sqref="Q1940:S1940">
    <cfRule type="expression" dxfId="30" priority="23272">
      <formula>$L1940=0</formula>
    </cfRule>
  </conditionalFormatting>
  <conditionalFormatting sqref="R1940:S1940">
    <cfRule type="cellIs" dxfId="32" priority="37790" operator="lessThan">
      <formula>0</formula>
    </cfRule>
    <cfRule type="cellIs" dxfId="31" priority="52308" operator="lessThan">
      <formula>0</formula>
    </cfRule>
  </conditionalFormatting>
  <conditionalFormatting sqref="T1940">
    <cfRule type="expression" dxfId="30" priority="16013">
      <formula>$L1940=0</formula>
    </cfRule>
  </conditionalFormatting>
  <conditionalFormatting sqref="U1940:W1940">
    <cfRule type="expression" dxfId="30" priority="23271">
      <formula>$L1940=0</formula>
    </cfRule>
  </conditionalFormatting>
  <conditionalFormatting sqref="V1940:W1940">
    <cfRule type="cellIs" dxfId="32" priority="37789" operator="lessThan">
      <formula>0</formula>
    </cfRule>
    <cfRule type="cellIs" dxfId="31" priority="52307" operator="lessThan">
      <formula>0</formula>
    </cfRule>
  </conditionalFormatting>
  <conditionalFormatting sqref="X1940">
    <cfRule type="expression" dxfId="30" priority="16012">
      <formula>$L1940=0</formula>
    </cfRule>
  </conditionalFormatting>
  <conditionalFormatting sqref="Y1940:AA1940">
    <cfRule type="expression" dxfId="30" priority="23270">
      <formula>$L1940=0</formula>
    </cfRule>
  </conditionalFormatting>
  <conditionalFormatting sqref="Z1940:AA1940">
    <cfRule type="cellIs" dxfId="32" priority="37788" operator="lessThan">
      <formula>0</formula>
    </cfRule>
    <cfRule type="cellIs" dxfId="31" priority="52306" operator="lessThan">
      <formula>0</formula>
    </cfRule>
  </conditionalFormatting>
  <conditionalFormatting sqref="AB1940">
    <cfRule type="expression" dxfId="30" priority="16011">
      <formula>$L1940=0</formula>
    </cfRule>
  </conditionalFormatting>
  <conditionalFormatting sqref="A1941:C1941">
    <cfRule type="expression" dxfId="30" priority="8758">
      <formula>$L1941=0</formula>
    </cfRule>
  </conditionalFormatting>
  <conditionalFormatting sqref="B1941:C1941">
    <cfRule type="cellIs" dxfId="32" priority="30535" operator="lessThan">
      <formula>0</formula>
    </cfRule>
    <cfRule type="cellIs" dxfId="31" priority="45053" operator="lessThan">
      <formula>0</formula>
    </cfRule>
  </conditionalFormatting>
  <conditionalFormatting sqref="D1941">
    <cfRule type="expression" dxfId="30" priority="1499">
      <formula>$L1941=0</formula>
    </cfRule>
  </conditionalFormatting>
  <conditionalFormatting sqref="E1941:G1941">
    <cfRule type="expression" dxfId="30" priority="8757">
      <formula>$L1941=0</formula>
    </cfRule>
  </conditionalFormatting>
  <conditionalFormatting sqref="F1941:G1941">
    <cfRule type="cellIs" dxfId="32" priority="30534" operator="lessThan">
      <formula>0</formula>
    </cfRule>
    <cfRule type="cellIs" dxfId="31" priority="45052" operator="lessThan">
      <formula>0</formula>
    </cfRule>
  </conditionalFormatting>
  <conditionalFormatting sqref="H1941">
    <cfRule type="expression" dxfId="30" priority="1498">
      <formula>$L1941=0</formula>
    </cfRule>
  </conditionalFormatting>
  <conditionalFormatting sqref="I1941:K1941">
    <cfRule type="expression" dxfId="30" priority="8756">
      <formula>$L1941=0</formula>
    </cfRule>
  </conditionalFormatting>
  <conditionalFormatting sqref="J1941:K1941">
    <cfRule type="cellIs" dxfId="32" priority="30533" operator="lessThan">
      <formula>0</formula>
    </cfRule>
    <cfRule type="cellIs" dxfId="31" priority="45051" operator="lessThan">
      <formula>0</formula>
    </cfRule>
  </conditionalFormatting>
  <conditionalFormatting sqref="L1941">
    <cfRule type="expression" dxfId="30" priority="1497">
      <formula>$L1941=0</formula>
    </cfRule>
  </conditionalFormatting>
  <conditionalFormatting sqref="M1941:O1941">
    <cfRule type="expression" dxfId="30" priority="8755">
      <formula>$L1941=0</formula>
    </cfRule>
  </conditionalFormatting>
  <conditionalFormatting sqref="N1941:O1941">
    <cfRule type="cellIs" dxfId="32" priority="30532" operator="lessThan">
      <formula>0</formula>
    </cfRule>
    <cfRule type="cellIs" dxfId="31" priority="45050" operator="lessThan">
      <formula>0</formula>
    </cfRule>
  </conditionalFormatting>
  <conditionalFormatting sqref="P1941">
    <cfRule type="expression" dxfId="30" priority="1496">
      <formula>$L1941=0</formula>
    </cfRule>
  </conditionalFormatting>
  <conditionalFormatting sqref="Q1941:S1941">
    <cfRule type="expression" dxfId="30" priority="8754">
      <formula>$L1941=0</formula>
    </cfRule>
  </conditionalFormatting>
  <conditionalFormatting sqref="R1941:S1941">
    <cfRule type="cellIs" dxfId="32" priority="30531" operator="lessThan">
      <formula>0</formula>
    </cfRule>
    <cfRule type="cellIs" dxfId="31" priority="45049" operator="lessThan">
      <formula>0</formula>
    </cfRule>
  </conditionalFormatting>
  <conditionalFormatting sqref="T1941">
    <cfRule type="expression" dxfId="30" priority="1495">
      <formula>$L1941=0</formula>
    </cfRule>
  </conditionalFormatting>
  <conditionalFormatting sqref="U1941:W1941">
    <cfRule type="expression" dxfId="30" priority="8753">
      <formula>$L1941=0</formula>
    </cfRule>
  </conditionalFormatting>
  <conditionalFormatting sqref="V1941:W1941">
    <cfRule type="cellIs" dxfId="32" priority="30530" operator="lessThan">
      <formula>0</formula>
    </cfRule>
    <cfRule type="cellIs" dxfId="31" priority="45048" operator="lessThan">
      <formula>0</formula>
    </cfRule>
  </conditionalFormatting>
  <conditionalFormatting sqref="X1941">
    <cfRule type="expression" dxfId="30" priority="1494">
      <formula>$L1941=0</formula>
    </cfRule>
  </conditionalFormatting>
  <conditionalFormatting sqref="Y1941:AA1941">
    <cfRule type="expression" dxfId="30" priority="8752">
      <formula>$L1941=0</formula>
    </cfRule>
  </conditionalFormatting>
  <conditionalFormatting sqref="Z1941:AA1941">
    <cfRule type="cellIs" dxfId="32" priority="30529" operator="lessThan">
      <formula>0</formula>
    </cfRule>
    <cfRule type="cellIs" dxfId="31" priority="45047" operator="lessThan">
      <formula>0</formula>
    </cfRule>
  </conditionalFormatting>
  <conditionalFormatting sqref="AB1941">
    <cfRule type="expression" dxfId="30" priority="1493">
      <formula>$L1941=0</formula>
    </cfRule>
  </conditionalFormatting>
  <conditionalFormatting sqref="A1942:C1942">
    <cfRule type="expression" dxfId="30" priority="23269">
      <formula>$L1942=0</formula>
    </cfRule>
  </conditionalFormatting>
  <conditionalFormatting sqref="B1942:C1942">
    <cfRule type="cellIs" dxfId="32" priority="37787" operator="lessThan">
      <formula>0</formula>
    </cfRule>
    <cfRule type="cellIs" dxfId="31" priority="52305" operator="lessThan">
      <formula>0</formula>
    </cfRule>
  </conditionalFormatting>
  <conditionalFormatting sqref="D1942">
    <cfRule type="expression" dxfId="30" priority="16010">
      <formula>$L1942=0</formula>
    </cfRule>
  </conditionalFormatting>
  <conditionalFormatting sqref="E1942:G1942">
    <cfRule type="expression" dxfId="30" priority="23268">
      <formula>$L1942=0</formula>
    </cfRule>
  </conditionalFormatting>
  <conditionalFormatting sqref="F1942:G1942">
    <cfRule type="cellIs" dxfId="32" priority="37786" operator="lessThan">
      <formula>0</formula>
    </cfRule>
    <cfRule type="cellIs" dxfId="31" priority="52304" operator="lessThan">
      <formula>0</formula>
    </cfRule>
  </conditionalFormatting>
  <conditionalFormatting sqref="H1942">
    <cfRule type="expression" dxfId="30" priority="16009">
      <formula>$L1942=0</formula>
    </cfRule>
  </conditionalFormatting>
  <conditionalFormatting sqref="I1942:K1942">
    <cfRule type="expression" dxfId="30" priority="23267">
      <formula>$L1942=0</formula>
    </cfRule>
  </conditionalFormatting>
  <conditionalFormatting sqref="J1942:K1942">
    <cfRule type="cellIs" dxfId="32" priority="37785" operator="lessThan">
      <formula>0</formula>
    </cfRule>
    <cfRule type="cellIs" dxfId="31" priority="52303" operator="lessThan">
      <formula>0</formula>
    </cfRule>
  </conditionalFormatting>
  <conditionalFormatting sqref="L1942">
    <cfRule type="expression" dxfId="30" priority="16008">
      <formula>$L1942=0</formula>
    </cfRule>
  </conditionalFormatting>
  <conditionalFormatting sqref="M1942:O1942">
    <cfRule type="expression" dxfId="30" priority="23266">
      <formula>$L1942=0</formula>
    </cfRule>
  </conditionalFormatting>
  <conditionalFormatting sqref="N1942:O1942">
    <cfRule type="cellIs" dxfId="32" priority="37784" operator="lessThan">
      <formula>0</formula>
    </cfRule>
    <cfRule type="cellIs" dxfId="31" priority="52302" operator="lessThan">
      <formula>0</formula>
    </cfRule>
  </conditionalFormatting>
  <conditionalFormatting sqref="P1942">
    <cfRule type="expression" dxfId="30" priority="16007">
      <formula>$L1942=0</formula>
    </cfRule>
  </conditionalFormatting>
  <conditionalFormatting sqref="Q1942:S1942">
    <cfRule type="expression" dxfId="30" priority="23265">
      <formula>$L1942=0</formula>
    </cfRule>
  </conditionalFormatting>
  <conditionalFormatting sqref="R1942:S1942">
    <cfRule type="cellIs" dxfId="32" priority="37783" operator="lessThan">
      <formula>0</formula>
    </cfRule>
    <cfRule type="cellIs" dxfId="31" priority="52301" operator="lessThan">
      <formula>0</formula>
    </cfRule>
  </conditionalFormatting>
  <conditionalFormatting sqref="T1942">
    <cfRule type="expression" dxfId="30" priority="16006">
      <formula>$L1942=0</formula>
    </cfRule>
  </conditionalFormatting>
  <conditionalFormatting sqref="U1942:W1942">
    <cfRule type="expression" dxfId="30" priority="23264">
      <formula>$L1942=0</formula>
    </cfRule>
  </conditionalFormatting>
  <conditionalFormatting sqref="V1942:W1942">
    <cfRule type="cellIs" dxfId="32" priority="37782" operator="lessThan">
      <formula>0</formula>
    </cfRule>
    <cfRule type="cellIs" dxfId="31" priority="52300" operator="lessThan">
      <formula>0</formula>
    </cfRule>
  </conditionalFormatting>
  <conditionalFormatting sqref="X1942">
    <cfRule type="expression" dxfId="30" priority="16005">
      <formula>$L1942=0</formula>
    </cfRule>
  </conditionalFormatting>
  <conditionalFormatting sqref="Y1942:AA1942">
    <cfRule type="expression" dxfId="30" priority="23263">
      <formula>$L1942=0</formula>
    </cfRule>
  </conditionalFormatting>
  <conditionalFormatting sqref="Z1942:AA1942">
    <cfRule type="cellIs" dxfId="32" priority="37781" operator="lessThan">
      <formula>0</formula>
    </cfRule>
    <cfRule type="cellIs" dxfId="31" priority="52299" operator="lessThan">
      <formula>0</formula>
    </cfRule>
  </conditionalFormatting>
  <conditionalFormatting sqref="AB1942">
    <cfRule type="expression" dxfId="30" priority="16004">
      <formula>$L1942=0</formula>
    </cfRule>
  </conditionalFormatting>
  <conditionalFormatting sqref="A1943:C1943">
    <cfRule type="expression" dxfId="30" priority="8751">
      <formula>$L1943=0</formula>
    </cfRule>
  </conditionalFormatting>
  <conditionalFormatting sqref="B1943:C1943">
    <cfRule type="cellIs" dxfId="32" priority="30528" operator="lessThan">
      <formula>0</formula>
    </cfRule>
    <cfRule type="cellIs" dxfId="31" priority="45046" operator="lessThan">
      <formula>0</formula>
    </cfRule>
  </conditionalFormatting>
  <conditionalFormatting sqref="D1943">
    <cfRule type="expression" dxfId="30" priority="1492">
      <formula>$L1943=0</formula>
    </cfRule>
  </conditionalFormatting>
  <conditionalFormatting sqref="E1943:G1943">
    <cfRule type="expression" dxfId="30" priority="8750">
      <formula>$L1943=0</formula>
    </cfRule>
  </conditionalFormatting>
  <conditionalFormatting sqref="F1943:G1943">
    <cfRule type="cellIs" dxfId="32" priority="30527" operator="lessThan">
      <formula>0</formula>
    </cfRule>
    <cfRule type="cellIs" dxfId="31" priority="45045" operator="lessThan">
      <formula>0</formula>
    </cfRule>
  </conditionalFormatting>
  <conditionalFormatting sqref="H1943">
    <cfRule type="expression" dxfId="30" priority="1491">
      <formula>$L1943=0</formula>
    </cfRule>
  </conditionalFormatting>
  <conditionalFormatting sqref="I1943:K1943">
    <cfRule type="expression" dxfId="30" priority="8749">
      <formula>$L1943=0</formula>
    </cfRule>
  </conditionalFormatting>
  <conditionalFormatting sqref="J1943:K1943">
    <cfRule type="cellIs" dxfId="32" priority="30526" operator="lessThan">
      <formula>0</formula>
    </cfRule>
    <cfRule type="cellIs" dxfId="31" priority="45044" operator="lessThan">
      <formula>0</formula>
    </cfRule>
  </conditionalFormatting>
  <conditionalFormatting sqref="L1943">
    <cfRule type="expression" dxfId="30" priority="1490">
      <formula>$L1943=0</formula>
    </cfRule>
  </conditionalFormatting>
  <conditionalFormatting sqref="M1943:O1943">
    <cfRule type="expression" dxfId="30" priority="8748">
      <formula>$L1943=0</formula>
    </cfRule>
  </conditionalFormatting>
  <conditionalFormatting sqref="N1943:O1943">
    <cfRule type="cellIs" dxfId="32" priority="30525" operator="lessThan">
      <formula>0</formula>
    </cfRule>
    <cfRule type="cellIs" dxfId="31" priority="45043" operator="lessThan">
      <formula>0</formula>
    </cfRule>
  </conditionalFormatting>
  <conditionalFormatting sqref="P1943">
    <cfRule type="expression" dxfId="30" priority="1489">
      <formula>$L1943=0</formula>
    </cfRule>
  </conditionalFormatting>
  <conditionalFormatting sqref="Q1943:S1943">
    <cfRule type="expression" dxfId="30" priority="8747">
      <formula>$L1943=0</formula>
    </cfRule>
  </conditionalFormatting>
  <conditionalFormatting sqref="R1943:S1943">
    <cfRule type="cellIs" dxfId="32" priority="30524" operator="lessThan">
      <formula>0</formula>
    </cfRule>
    <cfRule type="cellIs" dxfId="31" priority="45042" operator="lessThan">
      <formula>0</formula>
    </cfRule>
  </conditionalFormatting>
  <conditionalFormatting sqref="T1943">
    <cfRule type="expression" dxfId="30" priority="1488">
      <formula>$L1943=0</formula>
    </cfRule>
  </conditionalFormatting>
  <conditionalFormatting sqref="U1943:W1943">
    <cfRule type="expression" dxfId="30" priority="8746">
      <formula>$L1943=0</formula>
    </cfRule>
  </conditionalFormatting>
  <conditionalFormatting sqref="V1943:W1943">
    <cfRule type="cellIs" dxfId="32" priority="30523" operator="lessThan">
      <formula>0</formula>
    </cfRule>
    <cfRule type="cellIs" dxfId="31" priority="45041" operator="lessThan">
      <formula>0</formula>
    </cfRule>
  </conditionalFormatting>
  <conditionalFormatting sqref="X1943">
    <cfRule type="expression" dxfId="30" priority="1487">
      <formula>$L1943=0</formula>
    </cfRule>
  </conditionalFormatting>
  <conditionalFormatting sqref="Y1943:AA1943">
    <cfRule type="expression" dxfId="30" priority="8745">
      <formula>$L1943=0</formula>
    </cfRule>
  </conditionalFormatting>
  <conditionalFormatting sqref="Z1943:AA1943">
    <cfRule type="cellIs" dxfId="32" priority="30522" operator="lessThan">
      <formula>0</formula>
    </cfRule>
    <cfRule type="cellIs" dxfId="31" priority="45040" operator="lessThan">
      <formula>0</formula>
    </cfRule>
  </conditionalFormatting>
  <conditionalFormatting sqref="AB1943">
    <cfRule type="expression" dxfId="30" priority="1486">
      <formula>$L1943=0</formula>
    </cfRule>
  </conditionalFormatting>
  <conditionalFormatting sqref="A1944:C1944">
    <cfRule type="expression" dxfId="30" priority="23262">
      <formula>$L1944=0</formula>
    </cfRule>
  </conditionalFormatting>
  <conditionalFormatting sqref="B1944:C1944">
    <cfRule type="cellIs" dxfId="32" priority="37780" operator="lessThan">
      <formula>0</formula>
    </cfRule>
    <cfRule type="cellIs" dxfId="31" priority="52298" operator="lessThan">
      <formula>0</formula>
    </cfRule>
  </conditionalFormatting>
  <conditionalFormatting sqref="D1944">
    <cfRule type="expression" dxfId="30" priority="16003">
      <formula>$L1944=0</formula>
    </cfRule>
  </conditionalFormatting>
  <conditionalFormatting sqref="E1944:G1944">
    <cfRule type="expression" dxfId="30" priority="23261">
      <formula>$L1944=0</formula>
    </cfRule>
  </conditionalFormatting>
  <conditionalFormatting sqref="F1944:G1944">
    <cfRule type="cellIs" dxfId="32" priority="37779" operator="lessThan">
      <formula>0</formula>
    </cfRule>
    <cfRule type="cellIs" dxfId="31" priority="52297" operator="lessThan">
      <formula>0</formula>
    </cfRule>
  </conditionalFormatting>
  <conditionalFormatting sqref="H1944">
    <cfRule type="expression" dxfId="30" priority="16002">
      <formula>$L1944=0</formula>
    </cfRule>
  </conditionalFormatting>
  <conditionalFormatting sqref="I1944:K1944">
    <cfRule type="expression" dxfId="30" priority="23260">
      <formula>$L1944=0</formula>
    </cfRule>
  </conditionalFormatting>
  <conditionalFormatting sqref="J1944:K1944">
    <cfRule type="cellIs" dxfId="32" priority="37778" operator="lessThan">
      <formula>0</formula>
    </cfRule>
    <cfRule type="cellIs" dxfId="31" priority="52296" operator="lessThan">
      <formula>0</formula>
    </cfRule>
  </conditionalFormatting>
  <conditionalFormatting sqref="L1944">
    <cfRule type="expression" dxfId="30" priority="16001">
      <formula>$L1944=0</formula>
    </cfRule>
  </conditionalFormatting>
  <conditionalFormatting sqref="M1944:O1944">
    <cfRule type="expression" dxfId="30" priority="23259">
      <formula>$L1944=0</formula>
    </cfRule>
  </conditionalFormatting>
  <conditionalFormatting sqref="N1944:O1944">
    <cfRule type="cellIs" dxfId="32" priority="37777" operator="lessThan">
      <formula>0</formula>
    </cfRule>
    <cfRule type="cellIs" dxfId="31" priority="52295" operator="lessThan">
      <formula>0</formula>
    </cfRule>
  </conditionalFormatting>
  <conditionalFormatting sqref="P1944">
    <cfRule type="expression" dxfId="30" priority="16000">
      <formula>$L1944=0</formula>
    </cfRule>
  </conditionalFormatting>
  <conditionalFormatting sqref="Q1944:S1944">
    <cfRule type="expression" dxfId="30" priority="23258">
      <formula>$L1944=0</formula>
    </cfRule>
  </conditionalFormatting>
  <conditionalFormatting sqref="R1944:S1944">
    <cfRule type="cellIs" dxfId="32" priority="37776" operator="lessThan">
      <formula>0</formula>
    </cfRule>
    <cfRule type="cellIs" dxfId="31" priority="52294" operator="lessThan">
      <formula>0</formula>
    </cfRule>
  </conditionalFormatting>
  <conditionalFormatting sqref="T1944">
    <cfRule type="expression" dxfId="30" priority="15999">
      <formula>$L1944=0</formula>
    </cfRule>
  </conditionalFormatting>
  <conditionalFormatting sqref="U1944:W1944">
    <cfRule type="expression" dxfId="30" priority="23257">
      <formula>$L1944=0</formula>
    </cfRule>
  </conditionalFormatting>
  <conditionalFormatting sqref="V1944:W1944">
    <cfRule type="cellIs" dxfId="32" priority="37775" operator="lessThan">
      <formula>0</formula>
    </cfRule>
    <cfRule type="cellIs" dxfId="31" priority="52293" operator="lessThan">
      <formula>0</formula>
    </cfRule>
  </conditionalFormatting>
  <conditionalFormatting sqref="X1944">
    <cfRule type="expression" dxfId="30" priority="15998">
      <formula>$L1944=0</formula>
    </cfRule>
  </conditionalFormatting>
  <conditionalFormatting sqref="Y1944:AA1944">
    <cfRule type="expression" dxfId="30" priority="23256">
      <formula>$L1944=0</formula>
    </cfRule>
  </conditionalFormatting>
  <conditionalFormatting sqref="Z1944:AA1944">
    <cfRule type="cellIs" dxfId="32" priority="37774" operator="lessThan">
      <formula>0</formula>
    </cfRule>
    <cfRule type="cellIs" dxfId="31" priority="52292" operator="lessThan">
      <formula>0</formula>
    </cfRule>
  </conditionalFormatting>
  <conditionalFormatting sqref="AB1944">
    <cfRule type="expression" dxfId="30" priority="15997">
      <formula>$L1944=0</formula>
    </cfRule>
  </conditionalFormatting>
  <conditionalFormatting sqref="A1945:C1945">
    <cfRule type="expression" dxfId="30" priority="8744">
      <formula>$L1945=0</formula>
    </cfRule>
  </conditionalFormatting>
  <conditionalFormatting sqref="B1945:C1945">
    <cfRule type="cellIs" dxfId="32" priority="30521" operator="lessThan">
      <formula>0</formula>
    </cfRule>
    <cfRule type="cellIs" dxfId="31" priority="45039" operator="lessThan">
      <formula>0</formula>
    </cfRule>
  </conditionalFormatting>
  <conditionalFormatting sqref="D1945">
    <cfRule type="expression" dxfId="30" priority="1485">
      <formula>$L1945=0</formula>
    </cfRule>
  </conditionalFormatting>
  <conditionalFormatting sqref="E1945:G1945">
    <cfRule type="expression" dxfId="30" priority="8743">
      <formula>$L1945=0</formula>
    </cfRule>
  </conditionalFormatting>
  <conditionalFormatting sqref="F1945:G1945">
    <cfRule type="cellIs" dxfId="32" priority="30520" operator="lessThan">
      <formula>0</formula>
    </cfRule>
    <cfRule type="cellIs" dxfId="31" priority="45038" operator="lessThan">
      <formula>0</formula>
    </cfRule>
  </conditionalFormatting>
  <conditionalFormatting sqref="H1945">
    <cfRule type="expression" dxfId="30" priority="1484">
      <formula>$L1945=0</formula>
    </cfRule>
  </conditionalFormatting>
  <conditionalFormatting sqref="I1945:K1945">
    <cfRule type="expression" dxfId="30" priority="8742">
      <formula>$L1945=0</formula>
    </cfRule>
  </conditionalFormatting>
  <conditionalFormatting sqref="J1945:K1945">
    <cfRule type="cellIs" dxfId="32" priority="30519" operator="lessThan">
      <formula>0</formula>
    </cfRule>
    <cfRule type="cellIs" dxfId="31" priority="45037" operator="lessThan">
      <formula>0</formula>
    </cfRule>
  </conditionalFormatting>
  <conditionalFormatting sqref="L1945">
    <cfRule type="expression" dxfId="30" priority="1483">
      <formula>$L1945=0</formula>
    </cfRule>
  </conditionalFormatting>
  <conditionalFormatting sqref="M1945:O1945">
    <cfRule type="expression" dxfId="30" priority="8741">
      <formula>$L1945=0</formula>
    </cfRule>
  </conditionalFormatting>
  <conditionalFormatting sqref="N1945:O1945">
    <cfRule type="cellIs" dxfId="32" priority="30518" operator="lessThan">
      <formula>0</formula>
    </cfRule>
    <cfRule type="cellIs" dxfId="31" priority="45036" operator="lessThan">
      <formula>0</formula>
    </cfRule>
  </conditionalFormatting>
  <conditionalFormatting sqref="P1945">
    <cfRule type="expression" dxfId="30" priority="1482">
      <formula>$L1945=0</formula>
    </cfRule>
  </conditionalFormatting>
  <conditionalFormatting sqref="Q1945:S1945">
    <cfRule type="expression" dxfId="30" priority="8740">
      <formula>$L1945=0</formula>
    </cfRule>
  </conditionalFormatting>
  <conditionalFormatting sqref="R1945:S1945">
    <cfRule type="cellIs" dxfId="32" priority="30517" operator="lessThan">
      <formula>0</formula>
    </cfRule>
    <cfRule type="cellIs" dxfId="31" priority="45035" operator="lessThan">
      <formula>0</formula>
    </cfRule>
  </conditionalFormatting>
  <conditionalFormatting sqref="T1945">
    <cfRule type="expression" dxfId="30" priority="1481">
      <formula>$L1945=0</formula>
    </cfRule>
  </conditionalFormatting>
  <conditionalFormatting sqref="U1945:W1945">
    <cfRule type="expression" dxfId="30" priority="8739">
      <formula>$L1945=0</formula>
    </cfRule>
  </conditionalFormatting>
  <conditionalFormatting sqref="V1945:W1945">
    <cfRule type="cellIs" dxfId="32" priority="30516" operator="lessThan">
      <formula>0</formula>
    </cfRule>
    <cfRule type="cellIs" dxfId="31" priority="45034" operator="lessThan">
      <formula>0</formula>
    </cfRule>
  </conditionalFormatting>
  <conditionalFormatting sqref="X1945">
    <cfRule type="expression" dxfId="30" priority="1480">
      <formula>$L1945=0</formula>
    </cfRule>
  </conditionalFormatting>
  <conditionalFormatting sqref="Y1945:AA1945">
    <cfRule type="expression" dxfId="30" priority="8738">
      <formula>$L1945=0</formula>
    </cfRule>
  </conditionalFormatting>
  <conditionalFormatting sqref="Z1945:AA1945">
    <cfRule type="cellIs" dxfId="32" priority="30515" operator="lessThan">
      <formula>0</formula>
    </cfRule>
    <cfRule type="cellIs" dxfId="31" priority="45033" operator="lessThan">
      <formula>0</formula>
    </cfRule>
  </conditionalFormatting>
  <conditionalFormatting sqref="AB1945">
    <cfRule type="expression" dxfId="30" priority="1479">
      <formula>$L1945=0</formula>
    </cfRule>
  </conditionalFormatting>
  <conditionalFormatting sqref="A1946:C1946">
    <cfRule type="expression" dxfId="30" priority="23255">
      <formula>$L1946=0</formula>
    </cfRule>
  </conditionalFormatting>
  <conditionalFormatting sqref="B1946:C1946">
    <cfRule type="cellIs" dxfId="32" priority="37773" operator="lessThan">
      <formula>0</formula>
    </cfRule>
    <cfRule type="cellIs" dxfId="31" priority="52291" operator="lessThan">
      <formula>0</formula>
    </cfRule>
  </conditionalFormatting>
  <conditionalFormatting sqref="D1946">
    <cfRule type="expression" dxfId="30" priority="15996">
      <formula>$L1946=0</formula>
    </cfRule>
  </conditionalFormatting>
  <conditionalFormatting sqref="E1946:G1946">
    <cfRule type="expression" dxfId="30" priority="23254">
      <formula>$L1946=0</formula>
    </cfRule>
  </conditionalFormatting>
  <conditionalFormatting sqref="F1946:G1946">
    <cfRule type="cellIs" dxfId="32" priority="37772" operator="lessThan">
      <formula>0</formula>
    </cfRule>
    <cfRule type="cellIs" dxfId="31" priority="52290" operator="lessThan">
      <formula>0</formula>
    </cfRule>
  </conditionalFormatting>
  <conditionalFormatting sqref="H1946">
    <cfRule type="expression" dxfId="30" priority="15995">
      <formula>$L1946=0</formula>
    </cfRule>
  </conditionalFormatting>
  <conditionalFormatting sqref="I1946:K1946">
    <cfRule type="expression" dxfId="30" priority="23253">
      <formula>$L1946=0</formula>
    </cfRule>
  </conditionalFormatting>
  <conditionalFormatting sqref="J1946:K1946">
    <cfRule type="cellIs" dxfId="32" priority="37771" operator="lessThan">
      <formula>0</formula>
    </cfRule>
    <cfRule type="cellIs" dxfId="31" priority="52289" operator="lessThan">
      <formula>0</formula>
    </cfRule>
  </conditionalFormatting>
  <conditionalFormatting sqref="L1946">
    <cfRule type="expression" dxfId="30" priority="15994">
      <formula>$L1946=0</formula>
    </cfRule>
  </conditionalFormatting>
  <conditionalFormatting sqref="M1946:O1946">
    <cfRule type="expression" dxfId="30" priority="23252">
      <formula>$L1946=0</formula>
    </cfRule>
  </conditionalFormatting>
  <conditionalFormatting sqref="N1946:O1946">
    <cfRule type="cellIs" dxfId="32" priority="37770" operator="lessThan">
      <formula>0</formula>
    </cfRule>
    <cfRule type="cellIs" dxfId="31" priority="52288" operator="lessThan">
      <formula>0</formula>
    </cfRule>
  </conditionalFormatting>
  <conditionalFormatting sqref="P1946">
    <cfRule type="expression" dxfId="30" priority="15993">
      <formula>$L1946=0</formula>
    </cfRule>
  </conditionalFormatting>
  <conditionalFormatting sqref="Q1946:S1946">
    <cfRule type="expression" dxfId="30" priority="23251">
      <formula>$L1946=0</formula>
    </cfRule>
  </conditionalFormatting>
  <conditionalFormatting sqref="R1946:S1946">
    <cfRule type="cellIs" dxfId="32" priority="37769" operator="lessThan">
      <formula>0</formula>
    </cfRule>
    <cfRule type="cellIs" dxfId="31" priority="52287" operator="lessThan">
      <formula>0</formula>
    </cfRule>
  </conditionalFormatting>
  <conditionalFormatting sqref="T1946">
    <cfRule type="expression" dxfId="30" priority="15992">
      <formula>$L1946=0</formula>
    </cfRule>
  </conditionalFormatting>
  <conditionalFormatting sqref="U1946:W1946">
    <cfRule type="expression" dxfId="30" priority="23250">
      <formula>$L1946=0</formula>
    </cfRule>
  </conditionalFormatting>
  <conditionalFormatting sqref="V1946:W1946">
    <cfRule type="cellIs" dxfId="32" priority="37768" operator="lessThan">
      <formula>0</formula>
    </cfRule>
    <cfRule type="cellIs" dxfId="31" priority="52286" operator="lessThan">
      <formula>0</formula>
    </cfRule>
  </conditionalFormatting>
  <conditionalFormatting sqref="X1946">
    <cfRule type="expression" dxfId="30" priority="15991">
      <formula>$L1946=0</formula>
    </cfRule>
  </conditionalFormatting>
  <conditionalFormatting sqref="Y1946:AA1946">
    <cfRule type="expression" dxfId="30" priority="23249">
      <formula>$L1946=0</formula>
    </cfRule>
  </conditionalFormatting>
  <conditionalFormatting sqref="Z1946:AA1946">
    <cfRule type="cellIs" dxfId="32" priority="37767" operator="lessThan">
      <formula>0</formula>
    </cfRule>
    <cfRule type="cellIs" dxfId="31" priority="52285" operator="lessThan">
      <formula>0</formula>
    </cfRule>
  </conditionalFormatting>
  <conditionalFormatting sqref="AB1946">
    <cfRule type="expression" dxfId="30" priority="15990">
      <formula>$L1946=0</formula>
    </cfRule>
  </conditionalFormatting>
  <conditionalFormatting sqref="A1947:C1947">
    <cfRule type="expression" dxfId="30" priority="8737">
      <formula>$L1947=0</formula>
    </cfRule>
  </conditionalFormatting>
  <conditionalFormatting sqref="B1947:C1947">
    <cfRule type="cellIs" dxfId="32" priority="30514" operator="lessThan">
      <formula>0</formula>
    </cfRule>
    <cfRule type="cellIs" dxfId="31" priority="45032" operator="lessThan">
      <formula>0</formula>
    </cfRule>
  </conditionalFormatting>
  <conditionalFormatting sqref="D1947">
    <cfRule type="expression" dxfId="30" priority="1478">
      <formula>$L1947=0</formula>
    </cfRule>
  </conditionalFormatting>
  <conditionalFormatting sqref="E1947:G1947">
    <cfRule type="expression" dxfId="30" priority="8736">
      <formula>$L1947=0</formula>
    </cfRule>
  </conditionalFormatting>
  <conditionalFormatting sqref="F1947:G1947">
    <cfRule type="cellIs" dxfId="32" priority="30513" operator="lessThan">
      <formula>0</formula>
    </cfRule>
    <cfRule type="cellIs" dxfId="31" priority="45031" operator="lessThan">
      <formula>0</formula>
    </cfRule>
  </conditionalFormatting>
  <conditionalFormatting sqref="H1947">
    <cfRule type="expression" dxfId="30" priority="1477">
      <formula>$L1947=0</formula>
    </cfRule>
  </conditionalFormatting>
  <conditionalFormatting sqref="I1947:K1947">
    <cfRule type="expression" dxfId="30" priority="8735">
      <formula>$L1947=0</formula>
    </cfRule>
  </conditionalFormatting>
  <conditionalFormatting sqref="J1947:K1947">
    <cfRule type="cellIs" dxfId="32" priority="30512" operator="lessThan">
      <formula>0</formula>
    </cfRule>
    <cfRule type="cellIs" dxfId="31" priority="45030" operator="lessThan">
      <formula>0</formula>
    </cfRule>
  </conditionalFormatting>
  <conditionalFormatting sqref="L1947">
    <cfRule type="expression" dxfId="30" priority="1476">
      <formula>$L1947=0</formula>
    </cfRule>
  </conditionalFormatting>
  <conditionalFormatting sqref="M1947:O1947">
    <cfRule type="expression" dxfId="30" priority="8734">
      <formula>$L1947=0</formula>
    </cfRule>
  </conditionalFormatting>
  <conditionalFormatting sqref="N1947:O1947">
    <cfRule type="cellIs" dxfId="32" priority="30511" operator="lessThan">
      <formula>0</formula>
    </cfRule>
    <cfRule type="cellIs" dxfId="31" priority="45029" operator="lessThan">
      <formula>0</formula>
    </cfRule>
  </conditionalFormatting>
  <conditionalFormatting sqref="P1947">
    <cfRule type="expression" dxfId="30" priority="1475">
      <formula>$L1947=0</formula>
    </cfRule>
  </conditionalFormatting>
  <conditionalFormatting sqref="Q1947:S1947">
    <cfRule type="expression" dxfId="30" priority="8733">
      <formula>$L1947=0</formula>
    </cfRule>
  </conditionalFormatting>
  <conditionalFormatting sqref="R1947:S1947">
    <cfRule type="cellIs" dxfId="32" priority="30510" operator="lessThan">
      <formula>0</formula>
    </cfRule>
    <cfRule type="cellIs" dxfId="31" priority="45028" operator="lessThan">
      <formula>0</formula>
    </cfRule>
  </conditionalFormatting>
  <conditionalFormatting sqref="T1947">
    <cfRule type="expression" dxfId="30" priority="1474">
      <formula>$L1947=0</formula>
    </cfRule>
  </conditionalFormatting>
  <conditionalFormatting sqref="U1947:W1947">
    <cfRule type="expression" dxfId="30" priority="8732">
      <formula>$L1947=0</formula>
    </cfRule>
  </conditionalFormatting>
  <conditionalFormatting sqref="V1947:W1947">
    <cfRule type="cellIs" dxfId="32" priority="30509" operator="lessThan">
      <formula>0</formula>
    </cfRule>
    <cfRule type="cellIs" dxfId="31" priority="45027" operator="lessThan">
      <formula>0</formula>
    </cfRule>
  </conditionalFormatting>
  <conditionalFormatting sqref="X1947">
    <cfRule type="expression" dxfId="30" priority="1473">
      <formula>$L1947=0</formula>
    </cfRule>
  </conditionalFormatting>
  <conditionalFormatting sqref="Y1947:AA1947">
    <cfRule type="expression" dxfId="30" priority="8731">
      <formula>$L1947=0</formula>
    </cfRule>
  </conditionalFormatting>
  <conditionalFormatting sqref="Z1947:AA1947">
    <cfRule type="cellIs" dxfId="32" priority="30508" operator="lessThan">
      <formula>0</formula>
    </cfRule>
    <cfRule type="cellIs" dxfId="31" priority="45026" operator="lessThan">
      <formula>0</formula>
    </cfRule>
  </conditionalFormatting>
  <conditionalFormatting sqref="AB1947">
    <cfRule type="expression" dxfId="30" priority="1472">
      <formula>$L1947=0</formula>
    </cfRule>
  </conditionalFormatting>
  <conditionalFormatting sqref="A1948:C1948">
    <cfRule type="expression" dxfId="30" priority="23248">
      <formula>$L1948=0</formula>
    </cfRule>
  </conditionalFormatting>
  <conditionalFormatting sqref="B1948:C1948">
    <cfRule type="cellIs" dxfId="32" priority="37766" operator="lessThan">
      <formula>0</formula>
    </cfRule>
    <cfRule type="cellIs" dxfId="31" priority="52284" operator="lessThan">
      <formula>0</formula>
    </cfRule>
  </conditionalFormatting>
  <conditionalFormatting sqref="D1948">
    <cfRule type="expression" dxfId="30" priority="15989">
      <formula>$L1948=0</formula>
    </cfRule>
  </conditionalFormatting>
  <conditionalFormatting sqref="E1948:G1948">
    <cfRule type="expression" dxfId="30" priority="23247">
      <formula>$L1948=0</formula>
    </cfRule>
  </conditionalFormatting>
  <conditionalFormatting sqref="F1948:G1948">
    <cfRule type="cellIs" dxfId="32" priority="37765" operator="lessThan">
      <formula>0</formula>
    </cfRule>
    <cfRule type="cellIs" dxfId="31" priority="52283" operator="lessThan">
      <formula>0</formula>
    </cfRule>
  </conditionalFormatting>
  <conditionalFormatting sqref="H1948">
    <cfRule type="expression" dxfId="30" priority="15988">
      <formula>$L1948=0</formula>
    </cfRule>
  </conditionalFormatting>
  <conditionalFormatting sqref="I1948:K1948">
    <cfRule type="expression" dxfId="30" priority="23246">
      <formula>$L1948=0</formula>
    </cfRule>
  </conditionalFormatting>
  <conditionalFormatting sqref="J1948:K1948">
    <cfRule type="cellIs" dxfId="32" priority="37764" operator="lessThan">
      <formula>0</formula>
    </cfRule>
    <cfRule type="cellIs" dxfId="31" priority="52282" operator="lessThan">
      <formula>0</formula>
    </cfRule>
  </conditionalFormatting>
  <conditionalFormatting sqref="L1948">
    <cfRule type="expression" dxfId="30" priority="15987">
      <formula>$L1948=0</formula>
    </cfRule>
  </conditionalFormatting>
  <conditionalFormatting sqref="M1948:O1948">
    <cfRule type="expression" dxfId="30" priority="23245">
      <formula>$L1948=0</formula>
    </cfRule>
  </conditionalFormatting>
  <conditionalFormatting sqref="N1948:O1948">
    <cfRule type="cellIs" dxfId="32" priority="37763" operator="lessThan">
      <formula>0</formula>
    </cfRule>
    <cfRule type="cellIs" dxfId="31" priority="52281" operator="lessThan">
      <formula>0</formula>
    </cfRule>
  </conditionalFormatting>
  <conditionalFormatting sqref="P1948">
    <cfRule type="expression" dxfId="30" priority="15986">
      <formula>$L1948=0</formula>
    </cfRule>
  </conditionalFormatting>
  <conditionalFormatting sqref="Q1948:S1948">
    <cfRule type="expression" dxfId="30" priority="23244">
      <formula>$L1948=0</formula>
    </cfRule>
  </conditionalFormatting>
  <conditionalFormatting sqref="R1948:S1948">
    <cfRule type="cellIs" dxfId="32" priority="37762" operator="lessThan">
      <formula>0</formula>
    </cfRule>
    <cfRule type="cellIs" dxfId="31" priority="52280" operator="lessThan">
      <formula>0</formula>
    </cfRule>
  </conditionalFormatting>
  <conditionalFormatting sqref="T1948">
    <cfRule type="expression" dxfId="30" priority="15985">
      <formula>$L1948=0</formula>
    </cfRule>
  </conditionalFormatting>
  <conditionalFormatting sqref="U1948:W1948">
    <cfRule type="expression" dxfId="30" priority="23243">
      <formula>$L1948=0</formula>
    </cfRule>
  </conditionalFormatting>
  <conditionalFormatting sqref="V1948:W1948">
    <cfRule type="cellIs" dxfId="32" priority="37761" operator="lessThan">
      <formula>0</formula>
    </cfRule>
    <cfRule type="cellIs" dxfId="31" priority="52279" operator="lessThan">
      <formula>0</formula>
    </cfRule>
  </conditionalFormatting>
  <conditionalFormatting sqref="X1948">
    <cfRule type="expression" dxfId="30" priority="15984">
      <formula>$L1948=0</formula>
    </cfRule>
  </conditionalFormatting>
  <conditionalFormatting sqref="Y1948:AA1948">
    <cfRule type="expression" dxfId="30" priority="23242">
      <formula>$L1948=0</formula>
    </cfRule>
  </conditionalFormatting>
  <conditionalFormatting sqref="Z1948:AA1948">
    <cfRule type="cellIs" dxfId="32" priority="37760" operator="lessThan">
      <formula>0</formula>
    </cfRule>
    <cfRule type="cellIs" dxfId="31" priority="52278" operator="lessThan">
      <formula>0</formula>
    </cfRule>
  </conditionalFormatting>
  <conditionalFormatting sqref="AB1948">
    <cfRule type="expression" dxfId="30" priority="15983">
      <formula>$L1948=0</formula>
    </cfRule>
  </conditionalFormatting>
  <conditionalFormatting sqref="A1949:C1949">
    <cfRule type="expression" dxfId="30" priority="8730">
      <formula>$L1949=0</formula>
    </cfRule>
  </conditionalFormatting>
  <conditionalFormatting sqref="B1949:C1949">
    <cfRule type="cellIs" dxfId="32" priority="30507" operator="lessThan">
      <formula>0</formula>
    </cfRule>
    <cfRule type="cellIs" dxfId="31" priority="45025" operator="lessThan">
      <formula>0</formula>
    </cfRule>
  </conditionalFormatting>
  <conditionalFormatting sqref="D1949">
    <cfRule type="expression" dxfId="30" priority="1471">
      <formula>$L1949=0</formula>
    </cfRule>
  </conditionalFormatting>
  <conditionalFormatting sqref="E1949:G1949">
    <cfRule type="expression" dxfId="30" priority="8729">
      <formula>$L1949=0</formula>
    </cfRule>
  </conditionalFormatting>
  <conditionalFormatting sqref="F1949:G1949">
    <cfRule type="cellIs" dxfId="32" priority="30506" operator="lessThan">
      <formula>0</formula>
    </cfRule>
    <cfRule type="cellIs" dxfId="31" priority="45024" operator="lessThan">
      <formula>0</formula>
    </cfRule>
  </conditionalFormatting>
  <conditionalFormatting sqref="H1949">
    <cfRule type="expression" dxfId="30" priority="1470">
      <formula>$L1949=0</formula>
    </cfRule>
  </conditionalFormatting>
  <conditionalFormatting sqref="I1949:K1949">
    <cfRule type="expression" dxfId="30" priority="8728">
      <formula>$L1949=0</formula>
    </cfRule>
  </conditionalFormatting>
  <conditionalFormatting sqref="J1949:K1949">
    <cfRule type="cellIs" dxfId="32" priority="30505" operator="lessThan">
      <formula>0</formula>
    </cfRule>
    <cfRule type="cellIs" dxfId="31" priority="45023" operator="lessThan">
      <formula>0</formula>
    </cfRule>
  </conditionalFormatting>
  <conditionalFormatting sqref="L1949">
    <cfRule type="expression" dxfId="30" priority="1469">
      <formula>$L1949=0</formula>
    </cfRule>
  </conditionalFormatting>
  <conditionalFormatting sqref="M1949:O1949">
    <cfRule type="expression" dxfId="30" priority="8727">
      <formula>$L1949=0</formula>
    </cfRule>
  </conditionalFormatting>
  <conditionalFormatting sqref="N1949:O1949">
    <cfRule type="cellIs" dxfId="32" priority="30504" operator="lessThan">
      <formula>0</formula>
    </cfRule>
    <cfRule type="cellIs" dxfId="31" priority="45022" operator="lessThan">
      <formula>0</formula>
    </cfRule>
  </conditionalFormatting>
  <conditionalFormatting sqref="P1949">
    <cfRule type="expression" dxfId="30" priority="1468">
      <formula>$L1949=0</formula>
    </cfRule>
  </conditionalFormatting>
  <conditionalFormatting sqref="Q1949:S1949">
    <cfRule type="expression" dxfId="30" priority="8726">
      <formula>$L1949=0</formula>
    </cfRule>
  </conditionalFormatting>
  <conditionalFormatting sqref="R1949:S1949">
    <cfRule type="cellIs" dxfId="32" priority="30503" operator="lessThan">
      <formula>0</formula>
    </cfRule>
    <cfRule type="cellIs" dxfId="31" priority="45021" operator="lessThan">
      <formula>0</formula>
    </cfRule>
  </conditionalFormatting>
  <conditionalFormatting sqref="T1949">
    <cfRule type="expression" dxfId="30" priority="1467">
      <formula>$L1949=0</formula>
    </cfRule>
  </conditionalFormatting>
  <conditionalFormatting sqref="U1949:W1949">
    <cfRule type="expression" dxfId="30" priority="8725">
      <formula>$L1949=0</formula>
    </cfRule>
  </conditionalFormatting>
  <conditionalFormatting sqref="V1949:W1949">
    <cfRule type="cellIs" dxfId="32" priority="30502" operator="lessThan">
      <formula>0</formula>
    </cfRule>
    <cfRule type="cellIs" dxfId="31" priority="45020" operator="lessThan">
      <formula>0</formula>
    </cfRule>
  </conditionalFormatting>
  <conditionalFormatting sqref="X1949">
    <cfRule type="expression" dxfId="30" priority="1466">
      <formula>$L1949=0</formula>
    </cfRule>
  </conditionalFormatting>
  <conditionalFormatting sqref="Y1949:AA1949">
    <cfRule type="expression" dxfId="30" priority="8724">
      <formula>$L1949=0</formula>
    </cfRule>
  </conditionalFormatting>
  <conditionalFormatting sqref="Z1949:AA1949">
    <cfRule type="cellIs" dxfId="32" priority="30501" operator="lessThan">
      <formula>0</formula>
    </cfRule>
    <cfRule type="cellIs" dxfId="31" priority="45019" operator="lessThan">
      <formula>0</formula>
    </cfRule>
  </conditionalFormatting>
  <conditionalFormatting sqref="AB1949">
    <cfRule type="expression" dxfId="30" priority="1465">
      <formula>$L1949=0</formula>
    </cfRule>
  </conditionalFormatting>
  <conditionalFormatting sqref="A1950:C1950">
    <cfRule type="expression" dxfId="30" priority="23241">
      <formula>$L1950=0</formula>
    </cfRule>
  </conditionalFormatting>
  <conditionalFormatting sqref="B1950:C1950">
    <cfRule type="cellIs" dxfId="32" priority="37759" operator="lessThan">
      <formula>0</formula>
    </cfRule>
    <cfRule type="cellIs" dxfId="31" priority="52277" operator="lessThan">
      <formula>0</formula>
    </cfRule>
  </conditionalFormatting>
  <conditionalFormatting sqref="D1950">
    <cfRule type="expression" dxfId="30" priority="15982">
      <formula>$L1950=0</formula>
    </cfRule>
  </conditionalFormatting>
  <conditionalFormatting sqref="E1950:G1950">
    <cfRule type="expression" dxfId="30" priority="23240">
      <formula>$L1950=0</formula>
    </cfRule>
  </conditionalFormatting>
  <conditionalFormatting sqref="F1950:G1950">
    <cfRule type="cellIs" dxfId="32" priority="37758" operator="lessThan">
      <formula>0</formula>
    </cfRule>
    <cfRule type="cellIs" dxfId="31" priority="52276" operator="lessThan">
      <formula>0</formula>
    </cfRule>
  </conditionalFormatting>
  <conditionalFormatting sqref="H1950">
    <cfRule type="expression" dxfId="30" priority="15981">
      <formula>$L1950=0</formula>
    </cfRule>
  </conditionalFormatting>
  <conditionalFormatting sqref="I1950:K1950">
    <cfRule type="expression" dxfId="30" priority="23239">
      <formula>$L1950=0</formula>
    </cfRule>
  </conditionalFormatting>
  <conditionalFormatting sqref="J1950:K1950">
    <cfRule type="cellIs" dxfId="32" priority="37757" operator="lessThan">
      <formula>0</formula>
    </cfRule>
    <cfRule type="cellIs" dxfId="31" priority="52275" operator="lessThan">
      <formula>0</formula>
    </cfRule>
  </conditionalFormatting>
  <conditionalFormatting sqref="L1950">
    <cfRule type="expression" dxfId="30" priority="15980">
      <formula>$L1950=0</formula>
    </cfRule>
  </conditionalFormatting>
  <conditionalFormatting sqref="M1950:O1950">
    <cfRule type="expression" dxfId="30" priority="23238">
      <formula>$L1950=0</formula>
    </cfRule>
  </conditionalFormatting>
  <conditionalFormatting sqref="N1950:O1950">
    <cfRule type="cellIs" dxfId="32" priority="37756" operator="lessThan">
      <formula>0</formula>
    </cfRule>
    <cfRule type="cellIs" dxfId="31" priority="52274" operator="lessThan">
      <formula>0</formula>
    </cfRule>
  </conditionalFormatting>
  <conditionalFormatting sqref="P1950">
    <cfRule type="expression" dxfId="30" priority="15979">
      <formula>$L1950=0</formula>
    </cfRule>
  </conditionalFormatting>
  <conditionalFormatting sqref="Q1950:S1950">
    <cfRule type="expression" dxfId="30" priority="23237">
      <formula>$L1950=0</formula>
    </cfRule>
  </conditionalFormatting>
  <conditionalFormatting sqref="R1950:S1950">
    <cfRule type="cellIs" dxfId="32" priority="37755" operator="lessThan">
      <formula>0</formula>
    </cfRule>
    <cfRule type="cellIs" dxfId="31" priority="52273" operator="lessThan">
      <formula>0</formula>
    </cfRule>
  </conditionalFormatting>
  <conditionalFormatting sqref="T1950">
    <cfRule type="expression" dxfId="30" priority="15978">
      <formula>$L1950=0</formula>
    </cfRule>
  </conditionalFormatting>
  <conditionalFormatting sqref="U1950:W1950">
    <cfRule type="expression" dxfId="30" priority="23236">
      <formula>$L1950=0</formula>
    </cfRule>
  </conditionalFormatting>
  <conditionalFormatting sqref="V1950:W1950">
    <cfRule type="cellIs" dxfId="32" priority="37754" operator="lessThan">
      <formula>0</formula>
    </cfRule>
    <cfRule type="cellIs" dxfId="31" priority="52272" operator="lessThan">
      <formula>0</formula>
    </cfRule>
  </conditionalFormatting>
  <conditionalFormatting sqref="X1950">
    <cfRule type="expression" dxfId="30" priority="15977">
      <formula>$L1950=0</formula>
    </cfRule>
  </conditionalFormatting>
  <conditionalFormatting sqref="Y1950:AA1950">
    <cfRule type="expression" dxfId="30" priority="23235">
      <formula>$L1950=0</formula>
    </cfRule>
  </conditionalFormatting>
  <conditionalFormatting sqref="Z1950:AA1950">
    <cfRule type="cellIs" dxfId="32" priority="37753" operator="lessThan">
      <formula>0</formula>
    </cfRule>
    <cfRule type="cellIs" dxfId="31" priority="52271" operator="lessThan">
      <formula>0</formula>
    </cfRule>
  </conditionalFormatting>
  <conditionalFormatting sqref="AB1950">
    <cfRule type="expression" dxfId="30" priority="15976">
      <formula>$L1950=0</formula>
    </cfRule>
  </conditionalFormatting>
  <conditionalFormatting sqref="A1951:C1951">
    <cfRule type="expression" dxfId="30" priority="8723">
      <formula>$L1951=0</formula>
    </cfRule>
  </conditionalFormatting>
  <conditionalFormatting sqref="B1951:C1951">
    <cfRule type="cellIs" dxfId="32" priority="30500" operator="lessThan">
      <formula>0</formula>
    </cfRule>
    <cfRule type="cellIs" dxfId="31" priority="45018" operator="lessThan">
      <formula>0</formula>
    </cfRule>
  </conditionalFormatting>
  <conditionalFormatting sqref="D1951">
    <cfRule type="expression" dxfId="30" priority="1464">
      <formula>$L1951=0</formula>
    </cfRule>
  </conditionalFormatting>
  <conditionalFormatting sqref="E1951:G1951">
    <cfRule type="expression" dxfId="30" priority="8722">
      <formula>$L1951=0</formula>
    </cfRule>
  </conditionalFormatting>
  <conditionalFormatting sqref="F1951:G1951">
    <cfRule type="cellIs" dxfId="32" priority="30499" operator="lessThan">
      <formula>0</formula>
    </cfRule>
    <cfRule type="cellIs" dxfId="31" priority="45017" operator="lessThan">
      <formula>0</formula>
    </cfRule>
  </conditionalFormatting>
  <conditionalFormatting sqref="H1951">
    <cfRule type="expression" dxfId="30" priority="1463">
      <formula>$L1951=0</formula>
    </cfRule>
  </conditionalFormatting>
  <conditionalFormatting sqref="I1951:K1951">
    <cfRule type="expression" dxfId="30" priority="8721">
      <formula>$L1951=0</formula>
    </cfRule>
  </conditionalFormatting>
  <conditionalFormatting sqref="J1951:K1951">
    <cfRule type="cellIs" dxfId="32" priority="30498" operator="lessThan">
      <formula>0</formula>
    </cfRule>
    <cfRule type="cellIs" dxfId="31" priority="45016" operator="lessThan">
      <formula>0</formula>
    </cfRule>
  </conditionalFormatting>
  <conditionalFormatting sqref="L1951">
    <cfRule type="expression" dxfId="30" priority="1462">
      <formula>$L1951=0</formula>
    </cfRule>
  </conditionalFormatting>
  <conditionalFormatting sqref="M1951:O1951">
    <cfRule type="expression" dxfId="30" priority="8720">
      <formula>$L1951=0</formula>
    </cfRule>
  </conditionalFormatting>
  <conditionalFormatting sqref="N1951:O1951">
    <cfRule type="cellIs" dxfId="32" priority="30497" operator="lessThan">
      <formula>0</formula>
    </cfRule>
    <cfRule type="cellIs" dxfId="31" priority="45015" operator="lessThan">
      <formula>0</formula>
    </cfRule>
  </conditionalFormatting>
  <conditionalFormatting sqref="P1951">
    <cfRule type="expression" dxfId="30" priority="1461">
      <formula>$L1951=0</formula>
    </cfRule>
  </conditionalFormatting>
  <conditionalFormatting sqref="Q1951:S1951">
    <cfRule type="expression" dxfId="30" priority="8719">
      <formula>$L1951=0</formula>
    </cfRule>
  </conditionalFormatting>
  <conditionalFormatting sqref="R1951:S1951">
    <cfRule type="cellIs" dxfId="32" priority="30496" operator="lessThan">
      <formula>0</formula>
    </cfRule>
    <cfRule type="cellIs" dxfId="31" priority="45014" operator="lessThan">
      <formula>0</formula>
    </cfRule>
  </conditionalFormatting>
  <conditionalFormatting sqref="T1951">
    <cfRule type="expression" dxfId="30" priority="1460">
      <formula>$L1951=0</formula>
    </cfRule>
  </conditionalFormatting>
  <conditionalFormatting sqref="U1951:W1951">
    <cfRule type="expression" dxfId="30" priority="8718">
      <formula>$L1951=0</formula>
    </cfRule>
  </conditionalFormatting>
  <conditionalFormatting sqref="V1951:W1951">
    <cfRule type="cellIs" dxfId="32" priority="30495" operator="lessThan">
      <formula>0</formula>
    </cfRule>
    <cfRule type="cellIs" dxfId="31" priority="45013" operator="lessThan">
      <formula>0</formula>
    </cfRule>
  </conditionalFormatting>
  <conditionalFormatting sqref="X1951">
    <cfRule type="expression" dxfId="30" priority="1459">
      <formula>$L1951=0</formula>
    </cfRule>
  </conditionalFormatting>
  <conditionalFormatting sqref="Y1951:AA1951">
    <cfRule type="expression" dxfId="30" priority="8717">
      <formula>$L1951=0</formula>
    </cfRule>
  </conditionalFormatting>
  <conditionalFormatting sqref="Z1951:AA1951">
    <cfRule type="cellIs" dxfId="32" priority="30494" operator="lessThan">
      <formula>0</formula>
    </cfRule>
    <cfRule type="cellIs" dxfId="31" priority="45012" operator="lessThan">
      <formula>0</formula>
    </cfRule>
  </conditionalFormatting>
  <conditionalFormatting sqref="AB1951">
    <cfRule type="expression" dxfId="30" priority="1458">
      <formula>$L1951=0</formula>
    </cfRule>
  </conditionalFormatting>
  <conditionalFormatting sqref="A1952:C1952">
    <cfRule type="expression" dxfId="30" priority="23234">
      <formula>$L1952=0</formula>
    </cfRule>
  </conditionalFormatting>
  <conditionalFormatting sqref="B1952:C1952">
    <cfRule type="cellIs" dxfId="32" priority="37752" operator="lessThan">
      <formula>0</formula>
    </cfRule>
    <cfRule type="cellIs" dxfId="31" priority="52270" operator="lessThan">
      <formula>0</formula>
    </cfRule>
  </conditionalFormatting>
  <conditionalFormatting sqref="D1952">
    <cfRule type="expression" dxfId="30" priority="15975">
      <formula>$L1952=0</formula>
    </cfRule>
  </conditionalFormatting>
  <conditionalFormatting sqref="E1952:G1952">
    <cfRule type="expression" dxfId="30" priority="23233">
      <formula>$L1952=0</formula>
    </cfRule>
  </conditionalFormatting>
  <conditionalFormatting sqref="F1952:G1952">
    <cfRule type="cellIs" dxfId="32" priority="37751" operator="lessThan">
      <formula>0</formula>
    </cfRule>
    <cfRule type="cellIs" dxfId="31" priority="52269" operator="lessThan">
      <formula>0</formula>
    </cfRule>
  </conditionalFormatting>
  <conditionalFormatting sqref="H1952">
    <cfRule type="expression" dxfId="30" priority="15974">
      <formula>$L1952=0</formula>
    </cfRule>
  </conditionalFormatting>
  <conditionalFormatting sqref="I1952:K1952">
    <cfRule type="expression" dxfId="30" priority="23232">
      <formula>$L1952=0</formula>
    </cfRule>
  </conditionalFormatting>
  <conditionalFormatting sqref="J1952:K1952">
    <cfRule type="cellIs" dxfId="32" priority="37750" operator="lessThan">
      <formula>0</formula>
    </cfRule>
    <cfRule type="cellIs" dxfId="31" priority="52268" operator="lessThan">
      <formula>0</formula>
    </cfRule>
  </conditionalFormatting>
  <conditionalFormatting sqref="L1952">
    <cfRule type="expression" dxfId="30" priority="15973">
      <formula>$L1952=0</formula>
    </cfRule>
  </conditionalFormatting>
  <conditionalFormatting sqref="M1952:O1952">
    <cfRule type="expression" dxfId="30" priority="23231">
      <formula>$L1952=0</formula>
    </cfRule>
  </conditionalFormatting>
  <conditionalFormatting sqref="N1952:O1952">
    <cfRule type="cellIs" dxfId="32" priority="37749" operator="lessThan">
      <formula>0</formula>
    </cfRule>
    <cfRule type="cellIs" dxfId="31" priority="52267" operator="lessThan">
      <formula>0</formula>
    </cfRule>
  </conditionalFormatting>
  <conditionalFormatting sqref="P1952">
    <cfRule type="expression" dxfId="30" priority="15972">
      <formula>$L1952=0</formula>
    </cfRule>
  </conditionalFormatting>
  <conditionalFormatting sqref="Q1952:S1952">
    <cfRule type="expression" dxfId="30" priority="23230">
      <formula>$L1952=0</formula>
    </cfRule>
  </conditionalFormatting>
  <conditionalFormatting sqref="R1952:S1952">
    <cfRule type="cellIs" dxfId="32" priority="37748" operator="lessThan">
      <formula>0</formula>
    </cfRule>
    <cfRule type="cellIs" dxfId="31" priority="52266" operator="lessThan">
      <formula>0</formula>
    </cfRule>
  </conditionalFormatting>
  <conditionalFormatting sqref="T1952">
    <cfRule type="expression" dxfId="30" priority="15971">
      <formula>$L1952=0</formula>
    </cfRule>
  </conditionalFormatting>
  <conditionalFormatting sqref="U1952:W1952">
    <cfRule type="expression" dxfId="30" priority="23229">
      <formula>$L1952=0</formula>
    </cfRule>
  </conditionalFormatting>
  <conditionalFormatting sqref="V1952:W1952">
    <cfRule type="cellIs" dxfId="32" priority="37747" operator="lessThan">
      <formula>0</formula>
    </cfRule>
    <cfRule type="cellIs" dxfId="31" priority="52265" operator="lessThan">
      <formula>0</formula>
    </cfRule>
  </conditionalFormatting>
  <conditionalFormatting sqref="X1952">
    <cfRule type="expression" dxfId="30" priority="15970">
      <formula>$L1952=0</formula>
    </cfRule>
  </conditionalFormatting>
  <conditionalFormatting sqref="Y1952:AA1952">
    <cfRule type="expression" dxfId="30" priority="23228">
      <formula>$L1952=0</formula>
    </cfRule>
  </conditionalFormatting>
  <conditionalFormatting sqref="Z1952:AA1952">
    <cfRule type="cellIs" dxfId="32" priority="37746" operator="lessThan">
      <formula>0</formula>
    </cfRule>
    <cfRule type="cellIs" dxfId="31" priority="52264" operator="lessThan">
      <formula>0</formula>
    </cfRule>
  </conditionalFormatting>
  <conditionalFormatting sqref="AB1952">
    <cfRule type="expression" dxfId="30" priority="15969">
      <formula>$L1952=0</formula>
    </cfRule>
  </conditionalFormatting>
  <conditionalFormatting sqref="A1953:C1953">
    <cfRule type="expression" dxfId="30" priority="8716">
      <formula>$L1953=0</formula>
    </cfRule>
  </conditionalFormatting>
  <conditionalFormatting sqref="B1953:C1953">
    <cfRule type="cellIs" dxfId="32" priority="30493" operator="lessThan">
      <formula>0</formula>
    </cfRule>
    <cfRule type="cellIs" dxfId="31" priority="45011" operator="lessThan">
      <formula>0</formula>
    </cfRule>
  </conditionalFormatting>
  <conditionalFormatting sqref="D1953">
    <cfRule type="expression" dxfId="30" priority="1457">
      <formula>$L1953=0</formula>
    </cfRule>
  </conditionalFormatting>
  <conditionalFormatting sqref="E1953:G1953">
    <cfRule type="expression" dxfId="30" priority="8715">
      <formula>$L1953=0</formula>
    </cfRule>
  </conditionalFormatting>
  <conditionalFormatting sqref="F1953:G1953">
    <cfRule type="cellIs" dxfId="32" priority="30492" operator="lessThan">
      <formula>0</formula>
    </cfRule>
    <cfRule type="cellIs" dxfId="31" priority="45010" operator="lessThan">
      <formula>0</formula>
    </cfRule>
  </conditionalFormatting>
  <conditionalFormatting sqref="H1953">
    <cfRule type="expression" dxfId="30" priority="1456">
      <formula>$L1953=0</formula>
    </cfRule>
  </conditionalFormatting>
  <conditionalFormatting sqref="I1953:K1953">
    <cfRule type="expression" dxfId="30" priority="8714">
      <formula>$L1953=0</formula>
    </cfRule>
  </conditionalFormatting>
  <conditionalFormatting sqref="J1953:K1953">
    <cfRule type="cellIs" dxfId="32" priority="30491" operator="lessThan">
      <formula>0</formula>
    </cfRule>
    <cfRule type="cellIs" dxfId="31" priority="45009" operator="lessThan">
      <formula>0</formula>
    </cfRule>
  </conditionalFormatting>
  <conditionalFormatting sqref="L1953">
    <cfRule type="expression" dxfId="30" priority="1455">
      <formula>$L1953=0</formula>
    </cfRule>
  </conditionalFormatting>
  <conditionalFormatting sqref="M1953:O1953">
    <cfRule type="expression" dxfId="30" priority="8713">
      <formula>$L1953=0</formula>
    </cfRule>
  </conditionalFormatting>
  <conditionalFormatting sqref="N1953:O1953">
    <cfRule type="cellIs" dxfId="32" priority="30490" operator="lessThan">
      <formula>0</formula>
    </cfRule>
    <cfRule type="cellIs" dxfId="31" priority="45008" operator="lessThan">
      <formula>0</formula>
    </cfRule>
  </conditionalFormatting>
  <conditionalFormatting sqref="P1953">
    <cfRule type="expression" dxfId="30" priority="1454">
      <formula>$L1953=0</formula>
    </cfRule>
  </conditionalFormatting>
  <conditionalFormatting sqref="Q1953:S1953">
    <cfRule type="expression" dxfId="30" priority="8712">
      <formula>$L1953=0</formula>
    </cfRule>
  </conditionalFormatting>
  <conditionalFormatting sqref="R1953:S1953">
    <cfRule type="cellIs" dxfId="32" priority="30489" operator="lessThan">
      <formula>0</formula>
    </cfRule>
    <cfRule type="cellIs" dxfId="31" priority="45007" operator="lessThan">
      <formula>0</formula>
    </cfRule>
  </conditionalFormatting>
  <conditionalFormatting sqref="T1953">
    <cfRule type="expression" dxfId="30" priority="1453">
      <formula>$L1953=0</formula>
    </cfRule>
  </conditionalFormatting>
  <conditionalFormatting sqref="U1953:W1953">
    <cfRule type="expression" dxfId="30" priority="8711">
      <formula>$L1953=0</formula>
    </cfRule>
  </conditionalFormatting>
  <conditionalFormatting sqref="V1953:W1953">
    <cfRule type="cellIs" dxfId="32" priority="30488" operator="lessThan">
      <formula>0</formula>
    </cfRule>
    <cfRule type="cellIs" dxfId="31" priority="45006" operator="lessThan">
      <formula>0</formula>
    </cfRule>
  </conditionalFormatting>
  <conditionalFormatting sqref="X1953">
    <cfRule type="expression" dxfId="30" priority="1452">
      <formula>$L1953=0</formula>
    </cfRule>
  </conditionalFormatting>
  <conditionalFormatting sqref="Y1953:AA1953">
    <cfRule type="expression" dxfId="30" priority="8710">
      <formula>$L1953=0</formula>
    </cfRule>
  </conditionalFormatting>
  <conditionalFormatting sqref="Z1953:AA1953">
    <cfRule type="cellIs" dxfId="32" priority="30487" operator="lessThan">
      <formula>0</formula>
    </cfRule>
    <cfRule type="cellIs" dxfId="31" priority="45005" operator="lessThan">
      <formula>0</formula>
    </cfRule>
  </conditionalFormatting>
  <conditionalFormatting sqref="AB1953">
    <cfRule type="expression" dxfId="30" priority="1451">
      <formula>$L1953=0</formula>
    </cfRule>
  </conditionalFormatting>
  <conditionalFormatting sqref="A1954:C1954">
    <cfRule type="expression" dxfId="30" priority="23227">
      <formula>$L1954=0</formula>
    </cfRule>
  </conditionalFormatting>
  <conditionalFormatting sqref="B1954:C1954">
    <cfRule type="cellIs" dxfId="32" priority="37745" operator="lessThan">
      <formula>0</formula>
    </cfRule>
    <cfRule type="cellIs" dxfId="31" priority="52263" operator="lessThan">
      <formula>0</formula>
    </cfRule>
  </conditionalFormatting>
  <conditionalFormatting sqref="D1954">
    <cfRule type="expression" dxfId="30" priority="15968">
      <formula>$L1954=0</formula>
    </cfRule>
  </conditionalFormatting>
  <conditionalFormatting sqref="E1954:G1954">
    <cfRule type="expression" dxfId="30" priority="23226">
      <formula>$L1954=0</formula>
    </cfRule>
  </conditionalFormatting>
  <conditionalFormatting sqref="F1954:G1954">
    <cfRule type="cellIs" dxfId="32" priority="37744" operator="lessThan">
      <formula>0</formula>
    </cfRule>
    <cfRule type="cellIs" dxfId="31" priority="52262" operator="lessThan">
      <formula>0</formula>
    </cfRule>
  </conditionalFormatting>
  <conditionalFormatting sqref="H1954">
    <cfRule type="expression" dxfId="30" priority="15967">
      <formula>$L1954=0</formula>
    </cfRule>
  </conditionalFormatting>
  <conditionalFormatting sqref="I1954:K1954">
    <cfRule type="expression" dxfId="30" priority="23225">
      <formula>$L1954=0</formula>
    </cfRule>
  </conditionalFormatting>
  <conditionalFormatting sqref="J1954:K1954">
    <cfRule type="cellIs" dxfId="32" priority="37743" operator="lessThan">
      <formula>0</formula>
    </cfRule>
    <cfRule type="cellIs" dxfId="31" priority="52261" operator="lessThan">
      <formula>0</formula>
    </cfRule>
  </conditionalFormatting>
  <conditionalFormatting sqref="L1954">
    <cfRule type="expression" dxfId="30" priority="15966">
      <formula>$L1954=0</formula>
    </cfRule>
  </conditionalFormatting>
  <conditionalFormatting sqref="M1954:O1954">
    <cfRule type="expression" dxfId="30" priority="23224">
      <formula>$L1954=0</formula>
    </cfRule>
  </conditionalFormatting>
  <conditionalFormatting sqref="N1954:O1954">
    <cfRule type="cellIs" dxfId="32" priority="37742" operator="lessThan">
      <formula>0</formula>
    </cfRule>
    <cfRule type="cellIs" dxfId="31" priority="52260" operator="lessThan">
      <formula>0</formula>
    </cfRule>
  </conditionalFormatting>
  <conditionalFormatting sqref="P1954">
    <cfRule type="expression" dxfId="30" priority="15965">
      <formula>$L1954=0</formula>
    </cfRule>
  </conditionalFormatting>
  <conditionalFormatting sqref="Q1954:S1954">
    <cfRule type="expression" dxfId="30" priority="23223">
      <formula>$L1954=0</formula>
    </cfRule>
  </conditionalFormatting>
  <conditionalFormatting sqref="R1954:S1954">
    <cfRule type="cellIs" dxfId="32" priority="37741" operator="lessThan">
      <formula>0</formula>
    </cfRule>
    <cfRule type="cellIs" dxfId="31" priority="52259" operator="lessThan">
      <formula>0</formula>
    </cfRule>
  </conditionalFormatting>
  <conditionalFormatting sqref="T1954">
    <cfRule type="expression" dxfId="30" priority="15964">
      <formula>$L1954=0</formula>
    </cfRule>
  </conditionalFormatting>
  <conditionalFormatting sqref="U1954:W1954">
    <cfRule type="expression" dxfId="30" priority="23222">
      <formula>$L1954=0</formula>
    </cfRule>
  </conditionalFormatting>
  <conditionalFormatting sqref="V1954:W1954">
    <cfRule type="cellIs" dxfId="32" priority="37740" operator="lessThan">
      <formula>0</formula>
    </cfRule>
    <cfRule type="cellIs" dxfId="31" priority="52258" operator="lessThan">
      <formula>0</formula>
    </cfRule>
  </conditionalFormatting>
  <conditionalFormatting sqref="X1954">
    <cfRule type="expression" dxfId="30" priority="15963">
      <formula>$L1954=0</formula>
    </cfRule>
  </conditionalFormatting>
  <conditionalFormatting sqref="Y1954:AA1954">
    <cfRule type="expression" dxfId="30" priority="23221">
      <formula>$L1954=0</formula>
    </cfRule>
  </conditionalFormatting>
  <conditionalFormatting sqref="Z1954:AA1954">
    <cfRule type="cellIs" dxfId="32" priority="37739" operator="lessThan">
      <formula>0</formula>
    </cfRule>
    <cfRule type="cellIs" dxfId="31" priority="52257" operator="lessThan">
      <formula>0</formula>
    </cfRule>
  </conditionalFormatting>
  <conditionalFormatting sqref="AB1954">
    <cfRule type="expression" dxfId="30" priority="15962">
      <formula>$L1954=0</formula>
    </cfRule>
  </conditionalFormatting>
  <conditionalFormatting sqref="A1955:C1955">
    <cfRule type="expression" dxfId="30" priority="8709">
      <formula>$L1955=0</formula>
    </cfRule>
  </conditionalFormatting>
  <conditionalFormatting sqref="B1955:C1955">
    <cfRule type="cellIs" dxfId="32" priority="30486" operator="lessThan">
      <formula>0</formula>
    </cfRule>
    <cfRule type="cellIs" dxfId="31" priority="45004" operator="lessThan">
      <formula>0</formula>
    </cfRule>
  </conditionalFormatting>
  <conditionalFormatting sqref="D1955">
    <cfRule type="expression" dxfId="30" priority="1450">
      <formula>$L1955=0</formula>
    </cfRule>
  </conditionalFormatting>
  <conditionalFormatting sqref="E1955:G1955">
    <cfRule type="expression" dxfId="30" priority="8708">
      <formula>$L1955=0</formula>
    </cfRule>
  </conditionalFormatting>
  <conditionalFormatting sqref="F1955:G1955">
    <cfRule type="cellIs" dxfId="32" priority="30485" operator="lessThan">
      <formula>0</formula>
    </cfRule>
    <cfRule type="cellIs" dxfId="31" priority="45003" operator="lessThan">
      <formula>0</formula>
    </cfRule>
  </conditionalFormatting>
  <conditionalFormatting sqref="H1955">
    <cfRule type="expression" dxfId="30" priority="1449">
      <formula>$L1955=0</formula>
    </cfRule>
  </conditionalFormatting>
  <conditionalFormatting sqref="I1955:K1955">
    <cfRule type="expression" dxfId="30" priority="8707">
      <formula>$L1955=0</formula>
    </cfRule>
  </conditionalFormatting>
  <conditionalFormatting sqref="J1955:K1955">
    <cfRule type="cellIs" dxfId="32" priority="30484" operator="lessThan">
      <formula>0</formula>
    </cfRule>
    <cfRule type="cellIs" dxfId="31" priority="45002" operator="lessThan">
      <formula>0</formula>
    </cfRule>
  </conditionalFormatting>
  <conditionalFormatting sqref="L1955">
    <cfRule type="expression" dxfId="30" priority="1448">
      <formula>$L1955=0</formula>
    </cfRule>
  </conditionalFormatting>
  <conditionalFormatting sqref="M1955:O1955">
    <cfRule type="expression" dxfId="30" priority="8706">
      <formula>$L1955=0</formula>
    </cfRule>
  </conditionalFormatting>
  <conditionalFormatting sqref="N1955:O1955">
    <cfRule type="cellIs" dxfId="32" priority="30483" operator="lessThan">
      <formula>0</formula>
    </cfRule>
    <cfRule type="cellIs" dxfId="31" priority="45001" operator="lessThan">
      <formula>0</formula>
    </cfRule>
  </conditionalFormatting>
  <conditionalFormatting sqref="P1955">
    <cfRule type="expression" dxfId="30" priority="1447">
      <formula>$L1955=0</formula>
    </cfRule>
  </conditionalFormatting>
  <conditionalFormatting sqref="Q1955:S1955">
    <cfRule type="expression" dxfId="30" priority="8705">
      <formula>$L1955=0</formula>
    </cfRule>
  </conditionalFormatting>
  <conditionalFormatting sqref="R1955:S1955">
    <cfRule type="cellIs" dxfId="32" priority="30482" operator="lessThan">
      <formula>0</formula>
    </cfRule>
    <cfRule type="cellIs" dxfId="31" priority="45000" operator="lessThan">
      <formula>0</formula>
    </cfRule>
  </conditionalFormatting>
  <conditionalFormatting sqref="T1955">
    <cfRule type="expression" dxfId="30" priority="1446">
      <formula>$L1955=0</formula>
    </cfRule>
  </conditionalFormatting>
  <conditionalFormatting sqref="U1955:W1955">
    <cfRule type="expression" dxfId="30" priority="8704">
      <formula>$L1955=0</formula>
    </cfRule>
  </conditionalFormatting>
  <conditionalFormatting sqref="V1955:W1955">
    <cfRule type="cellIs" dxfId="32" priority="30481" operator="lessThan">
      <formula>0</formula>
    </cfRule>
    <cfRule type="cellIs" dxfId="31" priority="44999" operator="lessThan">
      <formula>0</formula>
    </cfRule>
  </conditionalFormatting>
  <conditionalFormatting sqref="X1955">
    <cfRule type="expression" dxfId="30" priority="1445">
      <formula>$L1955=0</formula>
    </cfRule>
  </conditionalFormatting>
  <conditionalFormatting sqref="Y1955:AA1955">
    <cfRule type="expression" dxfId="30" priority="8703">
      <formula>$L1955=0</formula>
    </cfRule>
  </conditionalFormatting>
  <conditionalFormatting sqref="Z1955:AA1955">
    <cfRule type="cellIs" dxfId="32" priority="30480" operator="lessThan">
      <formula>0</formula>
    </cfRule>
    <cfRule type="cellIs" dxfId="31" priority="44998" operator="lessThan">
      <formula>0</formula>
    </cfRule>
  </conditionalFormatting>
  <conditionalFormatting sqref="AB1955">
    <cfRule type="expression" dxfId="30" priority="1444">
      <formula>$L1955=0</formula>
    </cfRule>
  </conditionalFormatting>
  <conditionalFormatting sqref="A1956:C1956">
    <cfRule type="expression" dxfId="30" priority="23220">
      <formula>$L1956=0</formula>
    </cfRule>
  </conditionalFormatting>
  <conditionalFormatting sqref="B1956:C1956">
    <cfRule type="cellIs" dxfId="32" priority="37738" operator="lessThan">
      <formula>0</formula>
    </cfRule>
    <cfRule type="cellIs" dxfId="31" priority="52256" operator="lessThan">
      <formula>0</formula>
    </cfRule>
  </conditionalFormatting>
  <conditionalFormatting sqref="D1956">
    <cfRule type="expression" dxfId="30" priority="15961">
      <formula>$L1956=0</formula>
    </cfRule>
  </conditionalFormatting>
  <conditionalFormatting sqref="E1956:G1956">
    <cfRule type="expression" dxfId="30" priority="23219">
      <formula>$L1956=0</formula>
    </cfRule>
  </conditionalFormatting>
  <conditionalFormatting sqref="F1956:G1956">
    <cfRule type="cellIs" dxfId="32" priority="37737" operator="lessThan">
      <formula>0</formula>
    </cfRule>
    <cfRule type="cellIs" dxfId="31" priority="52255" operator="lessThan">
      <formula>0</formula>
    </cfRule>
  </conditionalFormatting>
  <conditionalFormatting sqref="H1956">
    <cfRule type="expression" dxfId="30" priority="15960">
      <formula>$L1956=0</formula>
    </cfRule>
  </conditionalFormatting>
  <conditionalFormatting sqref="I1956:K1956">
    <cfRule type="expression" dxfId="30" priority="23218">
      <formula>$L1956=0</formula>
    </cfRule>
  </conditionalFormatting>
  <conditionalFormatting sqref="J1956:K1956">
    <cfRule type="cellIs" dxfId="32" priority="37736" operator="lessThan">
      <formula>0</formula>
    </cfRule>
    <cfRule type="cellIs" dxfId="31" priority="52254" operator="lessThan">
      <formula>0</formula>
    </cfRule>
  </conditionalFormatting>
  <conditionalFormatting sqref="L1956">
    <cfRule type="expression" dxfId="30" priority="15959">
      <formula>$L1956=0</formula>
    </cfRule>
  </conditionalFormatting>
  <conditionalFormatting sqref="M1956:O1956">
    <cfRule type="expression" dxfId="30" priority="23217">
      <formula>$L1956=0</formula>
    </cfRule>
  </conditionalFormatting>
  <conditionalFormatting sqref="N1956:O1956">
    <cfRule type="cellIs" dxfId="32" priority="37735" operator="lessThan">
      <formula>0</formula>
    </cfRule>
    <cfRule type="cellIs" dxfId="31" priority="52253" operator="lessThan">
      <formula>0</formula>
    </cfRule>
  </conditionalFormatting>
  <conditionalFormatting sqref="P1956">
    <cfRule type="expression" dxfId="30" priority="15958">
      <formula>$L1956=0</formula>
    </cfRule>
  </conditionalFormatting>
  <conditionalFormatting sqref="Q1956:S1956">
    <cfRule type="expression" dxfId="30" priority="23216">
      <formula>$L1956=0</formula>
    </cfRule>
  </conditionalFormatting>
  <conditionalFormatting sqref="R1956:S1956">
    <cfRule type="cellIs" dxfId="32" priority="37734" operator="lessThan">
      <formula>0</formula>
    </cfRule>
    <cfRule type="cellIs" dxfId="31" priority="52252" operator="lessThan">
      <formula>0</formula>
    </cfRule>
  </conditionalFormatting>
  <conditionalFormatting sqref="T1956">
    <cfRule type="expression" dxfId="30" priority="15957">
      <formula>$L1956=0</formula>
    </cfRule>
  </conditionalFormatting>
  <conditionalFormatting sqref="U1956:W1956">
    <cfRule type="expression" dxfId="30" priority="23215">
      <formula>$L1956=0</formula>
    </cfRule>
  </conditionalFormatting>
  <conditionalFormatting sqref="V1956:W1956">
    <cfRule type="cellIs" dxfId="32" priority="37733" operator="lessThan">
      <formula>0</formula>
    </cfRule>
    <cfRule type="cellIs" dxfId="31" priority="52251" operator="lessThan">
      <formula>0</formula>
    </cfRule>
  </conditionalFormatting>
  <conditionalFormatting sqref="X1956">
    <cfRule type="expression" dxfId="30" priority="15956">
      <formula>$L1956=0</formula>
    </cfRule>
  </conditionalFormatting>
  <conditionalFormatting sqref="Y1956:AA1956">
    <cfRule type="expression" dxfId="30" priority="23214">
      <formula>$L1956=0</formula>
    </cfRule>
  </conditionalFormatting>
  <conditionalFormatting sqref="Z1956:AA1956">
    <cfRule type="cellIs" dxfId="32" priority="37732" operator="lessThan">
      <formula>0</formula>
    </cfRule>
    <cfRule type="cellIs" dxfId="31" priority="52250" operator="lessThan">
      <formula>0</formula>
    </cfRule>
  </conditionalFormatting>
  <conditionalFormatting sqref="AB1956">
    <cfRule type="expression" dxfId="30" priority="15955">
      <formula>$L1956=0</formula>
    </cfRule>
  </conditionalFormatting>
  <conditionalFormatting sqref="A1957:C1957">
    <cfRule type="expression" dxfId="30" priority="8702">
      <formula>$L1957=0</formula>
    </cfRule>
  </conditionalFormatting>
  <conditionalFormatting sqref="B1957:C1957">
    <cfRule type="cellIs" dxfId="32" priority="30479" operator="lessThan">
      <formula>0</formula>
    </cfRule>
    <cfRule type="cellIs" dxfId="31" priority="44997" operator="lessThan">
      <formula>0</formula>
    </cfRule>
  </conditionalFormatting>
  <conditionalFormatting sqref="D1957">
    <cfRule type="expression" dxfId="30" priority="1443">
      <formula>$L1957=0</formula>
    </cfRule>
  </conditionalFormatting>
  <conditionalFormatting sqref="E1957:G1957">
    <cfRule type="expression" dxfId="30" priority="8701">
      <formula>$L1957=0</formula>
    </cfRule>
  </conditionalFormatting>
  <conditionalFormatting sqref="F1957:G1957">
    <cfRule type="cellIs" dxfId="32" priority="30478" operator="lessThan">
      <formula>0</formula>
    </cfRule>
    <cfRule type="cellIs" dxfId="31" priority="44996" operator="lessThan">
      <formula>0</formula>
    </cfRule>
  </conditionalFormatting>
  <conditionalFormatting sqref="H1957">
    <cfRule type="expression" dxfId="30" priority="1442">
      <formula>$L1957=0</formula>
    </cfRule>
  </conditionalFormatting>
  <conditionalFormatting sqref="I1957:K1957">
    <cfRule type="expression" dxfId="30" priority="8700">
      <formula>$L1957=0</formula>
    </cfRule>
  </conditionalFormatting>
  <conditionalFormatting sqref="J1957:K1957">
    <cfRule type="cellIs" dxfId="32" priority="30477" operator="lessThan">
      <formula>0</formula>
    </cfRule>
    <cfRule type="cellIs" dxfId="31" priority="44995" operator="lessThan">
      <formula>0</formula>
    </cfRule>
  </conditionalFormatting>
  <conditionalFormatting sqref="L1957">
    <cfRule type="expression" dxfId="30" priority="1441">
      <formula>$L1957=0</formula>
    </cfRule>
  </conditionalFormatting>
  <conditionalFormatting sqref="M1957:O1957">
    <cfRule type="expression" dxfId="30" priority="8699">
      <formula>$L1957=0</formula>
    </cfRule>
  </conditionalFormatting>
  <conditionalFormatting sqref="N1957:O1957">
    <cfRule type="cellIs" dxfId="32" priority="30476" operator="lessThan">
      <formula>0</formula>
    </cfRule>
    <cfRule type="cellIs" dxfId="31" priority="44994" operator="lessThan">
      <formula>0</formula>
    </cfRule>
  </conditionalFormatting>
  <conditionalFormatting sqref="P1957">
    <cfRule type="expression" dxfId="30" priority="1440">
      <formula>$L1957=0</formula>
    </cfRule>
  </conditionalFormatting>
  <conditionalFormatting sqref="Q1957:S1957">
    <cfRule type="expression" dxfId="30" priority="8698">
      <formula>$L1957=0</formula>
    </cfRule>
  </conditionalFormatting>
  <conditionalFormatting sqref="R1957:S1957">
    <cfRule type="cellIs" dxfId="32" priority="30475" operator="lessThan">
      <formula>0</formula>
    </cfRule>
    <cfRule type="cellIs" dxfId="31" priority="44993" operator="lessThan">
      <formula>0</formula>
    </cfRule>
  </conditionalFormatting>
  <conditionalFormatting sqref="T1957">
    <cfRule type="expression" dxfId="30" priority="1439">
      <formula>$L1957=0</formula>
    </cfRule>
  </conditionalFormatting>
  <conditionalFormatting sqref="U1957:W1957">
    <cfRule type="expression" dxfId="30" priority="8697">
      <formula>$L1957=0</formula>
    </cfRule>
  </conditionalFormatting>
  <conditionalFormatting sqref="V1957:W1957">
    <cfRule type="cellIs" dxfId="32" priority="30474" operator="lessThan">
      <formula>0</formula>
    </cfRule>
    <cfRule type="cellIs" dxfId="31" priority="44992" operator="lessThan">
      <formula>0</formula>
    </cfRule>
  </conditionalFormatting>
  <conditionalFormatting sqref="X1957">
    <cfRule type="expression" dxfId="30" priority="1438">
      <formula>$L1957=0</formula>
    </cfRule>
  </conditionalFormatting>
  <conditionalFormatting sqref="Y1957:AA1957">
    <cfRule type="expression" dxfId="30" priority="8696">
      <formula>$L1957=0</formula>
    </cfRule>
  </conditionalFormatting>
  <conditionalFormatting sqref="Z1957:AA1957">
    <cfRule type="cellIs" dxfId="32" priority="30473" operator="lessThan">
      <formula>0</formula>
    </cfRule>
    <cfRule type="cellIs" dxfId="31" priority="44991" operator="lessThan">
      <formula>0</formula>
    </cfRule>
  </conditionalFormatting>
  <conditionalFormatting sqref="AB1957">
    <cfRule type="expression" dxfId="30" priority="1437">
      <formula>$L1957=0</formula>
    </cfRule>
  </conditionalFormatting>
  <conditionalFormatting sqref="A1958:C1958">
    <cfRule type="expression" dxfId="30" priority="23213">
      <formula>$L1958=0</formula>
    </cfRule>
  </conditionalFormatting>
  <conditionalFormatting sqref="B1958:C1958">
    <cfRule type="cellIs" dxfId="32" priority="37731" operator="lessThan">
      <formula>0</formula>
    </cfRule>
    <cfRule type="cellIs" dxfId="31" priority="52249" operator="lessThan">
      <formula>0</formula>
    </cfRule>
  </conditionalFormatting>
  <conditionalFormatting sqref="D1958">
    <cfRule type="expression" dxfId="30" priority="15954">
      <formula>$L1958=0</formula>
    </cfRule>
  </conditionalFormatting>
  <conditionalFormatting sqref="E1958:G1958">
    <cfRule type="expression" dxfId="30" priority="23212">
      <formula>$L1958=0</formula>
    </cfRule>
  </conditionalFormatting>
  <conditionalFormatting sqref="F1958:G1958">
    <cfRule type="cellIs" dxfId="32" priority="37730" operator="lessThan">
      <formula>0</formula>
    </cfRule>
    <cfRule type="cellIs" dxfId="31" priority="52248" operator="lessThan">
      <formula>0</formula>
    </cfRule>
  </conditionalFormatting>
  <conditionalFormatting sqref="H1958">
    <cfRule type="expression" dxfId="30" priority="15953">
      <formula>$L1958=0</formula>
    </cfRule>
  </conditionalFormatting>
  <conditionalFormatting sqref="I1958:K1958">
    <cfRule type="expression" dxfId="30" priority="23211">
      <formula>$L1958=0</formula>
    </cfRule>
  </conditionalFormatting>
  <conditionalFormatting sqref="J1958:K1958">
    <cfRule type="cellIs" dxfId="32" priority="37729" operator="lessThan">
      <formula>0</formula>
    </cfRule>
    <cfRule type="cellIs" dxfId="31" priority="52247" operator="lessThan">
      <formula>0</formula>
    </cfRule>
  </conditionalFormatting>
  <conditionalFormatting sqref="L1958">
    <cfRule type="expression" dxfId="30" priority="15952">
      <formula>$L1958=0</formula>
    </cfRule>
  </conditionalFormatting>
  <conditionalFormatting sqref="M1958:O1958">
    <cfRule type="expression" dxfId="30" priority="23210">
      <formula>$L1958=0</formula>
    </cfRule>
  </conditionalFormatting>
  <conditionalFormatting sqref="N1958:O1958">
    <cfRule type="cellIs" dxfId="32" priority="37728" operator="lessThan">
      <formula>0</formula>
    </cfRule>
    <cfRule type="cellIs" dxfId="31" priority="52246" operator="lessThan">
      <formula>0</formula>
    </cfRule>
  </conditionalFormatting>
  <conditionalFormatting sqref="P1958">
    <cfRule type="expression" dxfId="30" priority="15951">
      <formula>$L1958=0</formula>
    </cfRule>
  </conditionalFormatting>
  <conditionalFormatting sqref="Q1958:S1958">
    <cfRule type="expression" dxfId="30" priority="23209">
      <formula>$L1958=0</formula>
    </cfRule>
  </conditionalFormatting>
  <conditionalFormatting sqref="R1958:S1958">
    <cfRule type="cellIs" dxfId="32" priority="37727" operator="lessThan">
      <formula>0</formula>
    </cfRule>
    <cfRule type="cellIs" dxfId="31" priority="52245" operator="lessThan">
      <formula>0</formula>
    </cfRule>
  </conditionalFormatting>
  <conditionalFormatting sqref="T1958">
    <cfRule type="expression" dxfId="30" priority="15950">
      <formula>$L1958=0</formula>
    </cfRule>
  </conditionalFormatting>
  <conditionalFormatting sqref="U1958:W1958">
    <cfRule type="expression" dxfId="30" priority="23208">
      <formula>$L1958=0</formula>
    </cfRule>
  </conditionalFormatting>
  <conditionalFormatting sqref="V1958:W1958">
    <cfRule type="cellIs" dxfId="32" priority="37726" operator="lessThan">
      <formula>0</formula>
    </cfRule>
    <cfRule type="cellIs" dxfId="31" priority="52244" operator="lessThan">
      <formula>0</formula>
    </cfRule>
  </conditionalFormatting>
  <conditionalFormatting sqref="X1958">
    <cfRule type="expression" dxfId="30" priority="15949">
      <formula>$L1958=0</formula>
    </cfRule>
  </conditionalFormatting>
  <conditionalFormatting sqref="Y1958:AA1958">
    <cfRule type="expression" dxfId="30" priority="23207">
      <formula>$L1958=0</formula>
    </cfRule>
  </conditionalFormatting>
  <conditionalFormatting sqref="Z1958:AA1958">
    <cfRule type="cellIs" dxfId="32" priority="37725" operator="lessThan">
      <formula>0</formula>
    </cfRule>
    <cfRule type="cellIs" dxfId="31" priority="52243" operator="lessThan">
      <formula>0</formula>
    </cfRule>
  </conditionalFormatting>
  <conditionalFormatting sqref="AB1958">
    <cfRule type="expression" dxfId="30" priority="15948">
      <formula>$L1958=0</formula>
    </cfRule>
  </conditionalFormatting>
  <conditionalFormatting sqref="A1959:C1959">
    <cfRule type="expression" dxfId="30" priority="8695">
      <formula>$L1959=0</formula>
    </cfRule>
  </conditionalFormatting>
  <conditionalFormatting sqref="B1959:C1959">
    <cfRule type="cellIs" dxfId="32" priority="30472" operator="lessThan">
      <formula>0</formula>
    </cfRule>
    <cfRule type="cellIs" dxfId="31" priority="44990" operator="lessThan">
      <formula>0</formula>
    </cfRule>
  </conditionalFormatting>
  <conditionalFormatting sqref="D1959">
    <cfRule type="expression" dxfId="30" priority="1436">
      <formula>$L1959=0</formula>
    </cfRule>
  </conditionalFormatting>
  <conditionalFormatting sqref="E1959:G1959">
    <cfRule type="expression" dxfId="30" priority="8694">
      <formula>$L1959=0</formula>
    </cfRule>
  </conditionalFormatting>
  <conditionalFormatting sqref="F1959:G1959">
    <cfRule type="cellIs" dxfId="32" priority="30471" operator="lessThan">
      <formula>0</formula>
    </cfRule>
    <cfRule type="cellIs" dxfId="31" priority="44989" operator="lessThan">
      <formula>0</formula>
    </cfRule>
  </conditionalFormatting>
  <conditionalFormatting sqref="H1959">
    <cfRule type="expression" dxfId="30" priority="1435">
      <formula>$L1959=0</formula>
    </cfRule>
  </conditionalFormatting>
  <conditionalFormatting sqref="I1959:K1959">
    <cfRule type="expression" dxfId="30" priority="8693">
      <formula>$L1959=0</formula>
    </cfRule>
  </conditionalFormatting>
  <conditionalFormatting sqref="J1959:K1959">
    <cfRule type="cellIs" dxfId="32" priority="30470" operator="lessThan">
      <formula>0</formula>
    </cfRule>
    <cfRule type="cellIs" dxfId="31" priority="44988" operator="lessThan">
      <formula>0</formula>
    </cfRule>
  </conditionalFormatting>
  <conditionalFormatting sqref="L1959">
    <cfRule type="expression" dxfId="30" priority="1434">
      <formula>$L1959=0</formula>
    </cfRule>
  </conditionalFormatting>
  <conditionalFormatting sqref="M1959:O1959">
    <cfRule type="expression" dxfId="30" priority="8692">
      <formula>$L1959=0</formula>
    </cfRule>
  </conditionalFormatting>
  <conditionalFormatting sqref="N1959:O1959">
    <cfRule type="cellIs" dxfId="32" priority="30469" operator="lessThan">
      <formula>0</formula>
    </cfRule>
    <cfRule type="cellIs" dxfId="31" priority="44987" operator="lessThan">
      <formula>0</formula>
    </cfRule>
  </conditionalFormatting>
  <conditionalFormatting sqref="P1959">
    <cfRule type="expression" dxfId="30" priority="1433">
      <formula>$L1959=0</formula>
    </cfRule>
  </conditionalFormatting>
  <conditionalFormatting sqref="Q1959:S1959">
    <cfRule type="expression" dxfId="30" priority="8691">
      <formula>$L1959=0</formula>
    </cfRule>
  </conditionalFormatting>
  <conditionalFormatting sqref="R1959:S1959">
    <cfRule type="cellIs" dxfId="32" priority="30468" operator="lessThan">
      <formula>0</formula>
    </cfRule>
    <cfRule type="cellIs" dxfId="31" priority="44986" operator="lessThan">
      <formula>0</formula>
    </cfRule>
  </conditionalFormatting>
  <conditionalFormatting sqref="T1959">
    <cfRule type="expression" dxfId="30" priority="1432">
      <formula>$L1959=0</formula>
    </cfRule>
  </conditionalFormatting>
  <conditionalFormatting sqref="U1959:W1959">
    <cfRule type="expression" dxfId="30" priority="8690">
      <formula>$L1959=0</formula>
    </cfRule>
  </conditionalFormatting>
  <conditionalFormatting sqref="V1959:W1959">
    <cfRule type="cellIs" dxfId="32" priority="30467" operator="lessThan">
      <formula>0</formula>
    </cfRule>
    <cfRule type="cellIs" dxfId="31" priority="44985" operator="lessThan">
      <formula>0</formula>
    </cfRule>
  </conditionalFormatting>
  <conditionalFormatting sqref="X1959">
    <cfRule type="expression" dxfId="30" priority="1431">
      <formula>$L1959=0</formula>
    </cfRule>
  </conditionalFormatting>
  <conditionalFormatting sqref="Y1959:AA1959">
    <cfRule type="expression" dxfId="30" priority="8689">
      <formula>$L1959=0</formula>
    </cfRule>
  </conditionalFormatting>
  <conditionalFormatting sqref="Z1959:AA1959">
    <cfRule type="cellIs" dxfId="32" priority="30466" operator="lessThan">
      <formula>0</formula>
    </cfRule>
    <cfRule type="cellIs" dxfId="31" priority="44984" operator="lessThan">
      <formula>0</formula>
    </cfRule>
  </conditionalFormatting>
  <conditionalFormatting sqref="AB1959">
    <cfRule type="expression" dxfId="30" priority="1430">
      <formula>$L1959=0</formula>
    </cfRule>
  </conditionalFormatting>
  <conditionalFormatting sqref="A1960:C1960">
    <cfRule type="expression" dxfId="30" priority="23206">
      <formula>$L1960=0</formula>
    </cfRule>
  </conditionalFormatting>
  <conditionalFormatting sqref="B1960:C1960">
    <cfRule type="cellIs" dxfId="32" priority="37724" operator="lessThan">
      <formula>0</formula>
    </cfRule>
    <cfRule type="cellIs" dxfId="31" priority="52242" operator="lessThan">
      <formula>0</formula>
    </cfRule>
  </conditionalFormatting>
  <conditionalFormatting sqref="D1960">
    <cfRule type="expression" dxfId="30" priority="15947">
      <formula>$L1960=0</formula>
    </cfRule>
  </conditionalFormatting>
  <conditionalFormatting sqref="E1960:G1960">
    <cfRule type="expression" dxfId="30" priority="23205">
      <formula>$L1960=0</formula>
    </cfRule>
  </conditionalFormatting>
  <conditionalFormatting sqref="F1960:G1960">
    <cfRule type="cellIs" dxfId="32" priority="37723" operator="lessThan">
      <formula>0</formula>
    </cfRule>
    <cfRule type="cellIs" dxfId="31" priority="52241" operator="lessThan">
      <formula>0</formula>
    </cfRule>
  </conditionalFormatting>
  <conditionalFormatting sqref="H1960">
    <cfRule type="expression" dxfId="30" priority="15946">
      <formula>$L1960=0</formula>
    </cfRule>
  </conditionalFormatting>
  <conditionalFormatting sqref="I1960:K1960">
    <cfRule type="expression" dxfId="30" priority="23204">
      <formula>$L1960=0</formula>
    </cfRule>
  </conditionalFormatting>
  <conditionalFormatting sqref="J1960:K1960">
    <cfRule type="cellIs" dxfId="32" priority="37722" operator="lessThan">
      <formula>0</formula>
    </cfRule>
    <cfRule type="cellIs" dxfId="31" priority="52240" operator="lessThan">
      <formula>0</formula>
    </cfRule>
  </conditionalFormatting>
  <conditionalFormatting sqref="L1960">
    <cfRule type="expression" dxfId="30" priority="15945">
      <formula>$L1960=0</formula>
    </cfRule>
  </conditionalFormatting>
  <conditionalFormatting sqref="M1960:O1960">
    <cfRule type="expression" dxfId="30" priority="23203">
      <formula>$L1960=0</formula>
    </cfRule>
  </conditionalFormatting>
  <conditionalFormatting sqref="N1960:O1960">
    <cfRule type="cellIs" dxfId="32" priority="37721" operator="lessThan">
      <formula>0</formula>
    </cfRule>
    <cfRule type="cellIs" dxfId="31" priority="52239" operator="lessThan">
      <formula>0</formula>
    </cfRule>
  </conditionalFormatting>
  <conditionalFormatting sqref="P1960">
    <cfRule type="expression" dxfId="30" priority="15944">
      <formula>$L1960=0</formula>
    </cfRule>
  </conditionalFormatting>
  <conditionalFormatting sqref="Q1960:S1960">
    <cfRule type="expression" dxfId="30" priority="23202">
      <formula>$L1960=0</formula>
    </cfRule>
  </conditionalFormatting>
  <conditionalFormatting sqref="R1960:S1960">
    <cfRule type="cellIs" dxfId="32" priority="37720" operator="lessThan">
      <formula>0</formula>
    </cfRule>
    <cfRule type="cellIs" dxfId="31" priority="52238" operator="lessThan">
      <formula>0</formula>
    </cfRule>
  </conditionalFormatting>
  <conditionalFormatting sqref="T1960">
    <cfRule type="expression" dxfId="30" priority="15943">
      <formula>$L1960=0</formula>
    </cfRule>
  </conditionalFormatting>
  <conditionalFormatting sqref="U1960:W1960">
    <cfRule type="expression" dxfId="30" priority="23201">
      <formula>$L1960=0</formula>
    </cfRule>
  </conditionalFormatting>
  <conditionalFormatting sqref="V1960:W1960">
    <cfRule type="cellIs" dxfId="32" priority="37719" operator="lessThan">
      <formula>0</formula>
    </cfRule>
    <cfRule type="cellIs" dxfId="31" priority="52237" operator="lessThan">
      <formula>0</formula>
    </cfRule>
  </conditionalFormatting>
  <conditionalFormatting sqref="X1960">
    <cfRule type="expression" dxfId="30" priority="15942">
      <formula>$L1960=0</formula>
    </cfRule>
  </conditionalFormatting>
  <conditionalFormatting sqref="Y1960:AA1960">
    <cfRule type="expression" dxfId="30" priority="23200">
      <formula>$L1960=0</formula>
    </cfRule>
  </conditionalFormatting>
  <conditionalFormatting sqref="Z1960:AA1960">
    <cfRule type="cellIs" dxfId="32" priority="37718" operator="lessThan">
      <formula>0</formula>
    </cfRule>
    <cfRule type="cellIs" dxfId="31" priority="52236" operator="lessThan">
      <formula>0</formula>
    </cfRule>
  </conditionalFormatting>
  <conditionalFormatting sqref="AB1960">
    <cfRule type="expression" dxfId="30" priority="15941">
      <formula>$L1960=0</formula>
    </cfRule>
  </conditionalFormatting>
  <conditionalFormatting sqref="A1961:C1961">
    <cfRule type="expression" dxfId="30" priority="8688">
      <formula>$L1961=0</formula>
    </cfRule>
  </conditionalFormatting>
  <conditionalFormatting sqref="B1961:C1961">
    <cfRule type="cellIs" dxfId="32" priority="30465" operator="lessThan">
      <formula>0</formula>
    </cfRule>
    <cfRule type="cellIs" dxfId="31" priority="44983" operator="lessThan">
      <formula>0</formula>
    </cfRule>
  </conditionalFormatting>
  <conditionalFormatting sqref="D1961">
    <cfRule type="expression" dxfId="30" priority="1429">
      <formula>$L1961=0</formula>
    </cfRule>
  </conditionalFormatting>
  <conditionalFormatting sqref="E1961:G1961">
    <cfRule type="expression" dxfId="30" priority="8687">
      <formula>$L1961=0</formula>
    </cfRule>
  </conditionalFormatting>
  <conditionalFormatting sqref="F1961:G1961">
    <cfRule type="cellIs" dxfId="32" priority="30464" operator="lessThan">
      <formula>0</formula>
    </cfRule>
    <cfRule type="cellIs" dxfId="31" priority="44982" operator="lessThan">
      <formula>0</formula>
    </cfRule>
  </conditionalFormatting>
  <conditionalFormatting sqref="H1961">
    <cfRule type="expression" dxfId="30" priority="1428">
      <formula>$L1961=0</formula>
    </cfRule>
  </conditionalFormatting>
  <conditionalFormatting sqref="I1961:K1961">
    <cfRule type="expression" dxfId="30" priority="8686">
      <formula>$L1961=0</formula>
    </cfRule>
  </conditionalFormatting>
  <conditionalFormatting sqref="J1961:K1961">
    <cfRule type="cellIs" dxfId="32" priority="30463" operator="lessThan">
      <formula>0</formula>
    </cfRule>
    <cfRule type="cellIs" dxfId="31" priority="44981" operator="lessThan">
      <formula>0</formula>
    </cfRule>
  </conditionalFormatting>
  <conditionalFormatting sqref="L1961">
    <cfRule type="expression" dxfId="30" priority="1427">
      <formula>$L1961=0</formula>
    </cfRule>
  </conditionalFormatting>
  <conditionalFormatting sqref="M1961:O1961">
    <cfRule type="expression" dxfId="30" priority="8685">
      <formula>$L1961=0</formula>
    </cfRule>
  </conditionalFormatting>
  <conditionalFormatting sqref="N1961:O1961">
    <cfRule type="cellIs" dxfId="32" priority="30462" operator="lessThan">
      <formula>0</formula>
    </cfRule>
    <cfRule type="cellIs" dxfId="31" priority="44980" operator="lessThan">
      <formula>0</formula>
    </cfRule>
  </conditionalFormatting>
  <conditionalFormatting sqref="P1961">
    <cfRule type="expression" dxfId="30" priority="1426">
      <formula>$L1961=0</formula>
    </cfRule>
  </conditionalFormatting>
  <conditionalFormatting sqref="Q1961:S1961">
    <cfRule type="expression" dxfId="30" priority="8684">
      <formula>$L1961=0</formula>
    </cfRule>
  </conditionalFormatting>
  <conditionalFormatting sqref="R1961:S1961">
    <cfRule type="cellIs" dxfId="32" priority="30461" operator="lessThan">
      <formula>0</formula>
    </cfRule>
    <cfRule type="cellIs" dxfId="31" priority="44979" operator="lessThan">
      <formula>0</formula>
    </cfRule>
  </conditionalFormatting>
  <conditionalFormatting sqref="T1961">
    <cfRule type="expression" dxfId="30" priority="1425">
      <formula>$L1961=0</formula>
    </cfRule>
  </conditionalFormatting>
  <conditionalFormatting sqref="U1961:W1961">
    <cfRule type="expression" dxfId="30" priority="8683">
      <formula>$L1961=0</formula>
    </cfRule>
  </conditionalFormatting>
  <conditionalFormatting sqref="V1961:W1961">
    <cfRule type="cellIs" dxfId="32" priority="30460" operator="lessThan">
      <formula>0</formula>
    </cfRule>
    <cfRule type="cellIs" dxfId="31" priority="44978" operator="lessThan">
      <formula>0</formula>
    </cfRule>
  </conditionalFormatting>
  <conditionalFormatting sqref="X1961">
    <cfRule type="expression" dxfId="30" priority="1424">
      <formula>$L1961=0</formula>
    </cfRule>
  </conditionalFormatting>
  <conditionalFormatting sqref="Y1961:AA1961">
    <cfRule type="expression" dxfId="30" priority="8682">
      <formula>$L1961=0</formula>
    </cfRule>
  </conditionalFormatting>
  <conditionalFormatting sqref="Z1961:AA1961">
    <cfRule type="cellIs" dxfId="32" priority="30459" operator="lessThan">
      <formula>0</formula>
    </cfRule>
    <cfRule type="cellIs" dxfId="31" priority="44977" operator="lessThan">
      <formula>0</formula>
    </cfRule>
  </conditionalFormatting>
  <conditionalFormatting sqref="AB1961">
    <cfRule type="expression" dxfId="30" priority="1423">
      <formula>$L1961=0</formula>
    </cfRule>
  </conditionalFormatting>
  <conditionalFormatting sqref="A1962:C1962">
    <cfRule type="expression" dxfId="30" priority="23199">
      <formula>$L1962=0</formula>
    </cfRule>
  </conditionalFormatting>
  <conditionalFormatting sqref="B1962:C1962">
    <cfRule type="cellIs" dxfId="32" priority="37717" operator="lessThan">
      <formula>0</formula>
    </cfRule>
    <cfRule type="cellIs" dxfId="31" priority="52235" operator="lessThan">
      <formula>0</formula>
    </cfRule>
  </conditionalFormatting>
  <conditionalFormatting sqref="D1962">
    <cfRule type="expression" dxfId="30" priority="15940">
      <formula>$L1962=0</formula>
    </cfRule>
  </conditionalFormatting>
  <conditionalFormatting sqref="E1962:G1962">
    <cfRule type="expression" dxfId="30" priority="23198">
      <formula>$L1962=0</formula>
    </cfRule>
  </conditionalFormatting>
  <conditionalFormatting sqref="F1962:G1962">
    <cfRule type="cellIs" dxfId="32" priority="37716" operator="lessThan">
      <formula>0</formula>
    </cfRule>
    <cfRule type="cellIs" dxfId="31" priority="52234" operator="lessThan">
      <formula>0</formula>
    </cfRule>
  </conditionalFormatting>
  <conditionalFormatting sqref="H1962">
    <cfRule type="expression" dxfId="30" priority="15939">
      <formula>$L1962=0</formula>
    </cfRule>
  </conditionalFormatting>
  <conditionalFormatting sqref="I1962:K1962">
    <cfRule type="expression" dxfId="30" priority="23197">
      <formula>$L1962=0</formula>
    </cfRule>
  </conditionalFormatting>
  <conditionalFormatting sqref="J1962:K1962">
    <cfRule type="cellIs" dxfId="32" priority="37715" operator="lessThan">
      <formula>0</formula>
    </cfRule>
    <cfRule type="cellIs" dxfId="31" priority="52233" operator="lessThan">
      <formula>0</formula>
    </cfRule>
  </conditionalFormatting>
  <conditionalFormatting sqref="L1962">
    <cfRule type="expression" dxfId="30" priority="15938">
      <formula>$L1962=0</formula>
    </cfRule>
  </conditionalFormatting>
  <conditionalFormatting sqref="M1962:O1962">
    <cfRule type="expression" dxfId="30" priority="23196">
      <formula>$L1962=0</formula>
    </cfRule>
  </conditionalFormatting>
  <conditionalFormatting sqref="N1962:O1962">
    <cfRule type="cellIs" dxfId="32" priority="37714" operator="lessThan">
      <formula>0</formula>
    </cfRule>
    <cfRule type="cellIs" dxfId="31" priority="52232" operator="lessThan">
      <formula>0</formula>
    </cfRule>
  </conditionalFormatting>
  <conditionalFormatting sqref="P1962">
    <cfRule type="expression" dxfId="30" priority="15937">
      <formula>$L1962=0</formula>
    </cfRule>
  </conditionalFormatting>
  <conditionalFormatting sqref="Q1962:S1962">
    <cfRule type="expression" dxfId="30" priority="23195">
      <formula>$L1962=0</formula>
    </cfRule>
  </conditionalFormatting>
  <conditionalFormatting sqref="R1962:S1962">
    <cfRule type="cellIs" dxfId="32" priority="37713" operator="lessThan">
      <formula>0</formula>
    </cfRule>
    <cfRule type="cellIs" dxfId="31" priority="52231" operator="lessThan">
      <formula>0</formula>
    </cfRule>
  </conditionalFormatting>
  <conditionalFormatting sqref="T1962">
    <cfRule type="expression" dxfId="30" priority="15936">
      <formula>$L1962=0</formula>
    </cfRule>
  </conditionalFormatting>
  <conditionalFormatting sqref="U1962:W1962">
    <cfRule type="expression" dxfId="30" priority="23194">
      <formula>$L1962=0</formula>
    </cfRule>
  </conditionalFormatting>
  <conditionalFormatting sqref="V1962:W1962">
    <cfRule type="cellIs" dxfId="32" priority="37712" operator="lessThan">
      <formula>0</formula>
    </cfRule>
    <cfRule type="cellIs" dxfId="31" priority="52230" operator="lessThan">
      <formula>0</formula>
    </cfRule>
  </conditionalFormatting>
  <conditionalFormatting sqref="X1962">
    <cfRule type="expression" dxfId="30" priority="15935">
      <formula>$L1962=0</formula>
    </cfRule>
  </conditionalFormatting>
  <conditionalFormatting sqref="Y1962:AA1962">
    <cfRule type="expression" dxfId="30" priority="23193">
      <formula>$L1962=0</formula>
    </cfRule>
  </conditionalFormatting>
  <conditionalFormatting sqref="Z1962:AA1962">
    <cfRule type="cellIs" dxfId="32" priority="37711" operator="lessThan">
      <formula>0</formula>
    </cfRule>
    <cfRule type="cellIs" dxfId="31" priority="52229" operator="lessThan">
      <formula>0</formula>
    </cfRule>
  </conditionalFormatting>
  <conditionalFormatting sqref="AB1962">
    <cfRule type="expression" dxfId="30" priority="15934">
      <formula>$L1962=0</formula>
    </cfRule>
  </conditionalFormatting>
  <conditionalFormatting sqref="A1963:C1963">
    <cfRule type="expression" dxfId="30" priority="8681">
      <formula>$L1963=0</formula>
    </cfRule>
  </conditionalFormatting>
  <conditionalFormatting sqref="B1963:C1963">
    <cfRule type="cellIs" dxfId="32" priority="30458" operator="lessThan">
      <formula>0</formula>
    </cfRule>
    <cfRule type="cellIs" dxfId="31" priority="44976" operator="lessThan">
      <formula>0</formula>
    </cfRule>
  </conditionalFormatting>
  <conditionalFormatting sqref="D1963">
    <cfRule type="expression" dxfId="30" priority="1422">
      <formula>$L1963=0</formula>
    </cfRule>
  </conditionalFormatting>
  <conditionalFormatting sqref="E1963:G1963">
    <cfRule type="expression" dxfId="30" priority="8680">
      <formula>$L1963=0</formula>
    </cfRule>
  </conditionalFormatting>
  <conditionalFormatting sqref="F1963:G1963">
    <cfRule type="cellIs" dxfId="32" priority="30457" operator="lessThan">
      <formula>0</formula>
    </cfRule>
    <cfRule type="cellIs" dxfId="31" priority="44975" operator="lessThan">
      <formula>0</formula>
    </cfRule>
  </conditionalFormatting>
  <conditionalFormatting sqref="H1963">
    <cfRule type="expression" dxfId="30" priority="1421">
      <formula>$L1963=0</formula>
    </cfRule>
  </conditionalFormatting>
  <conditionalFormatting sqref="I1963:K1963">
    <cfRule type="expression" dxfId="30" priority="8679">
      <formula>$L1963=0</formula>
    </cfRule>
  </conditionalFormatting>
  <conditionalFormatting sqref="J1963:K1963">
    <cfRule type="cellIs" dxfId="32" priority="30456" operator="lessThan">
      <formula>0</formula>
    </cfRule>
    <cfRule type="cellIs" dxfId="31" priority="44974" operator="lessThan">
      <formula>0</formula>
    </cfRule>
  </conditionalFormatting>
  <conditionalFormatting sqref="L1963">
    <cfRule type="expression" dxfId="30" priority="1420">
      <formula>$L1963=0</formula>
    </cfRule>
  </conditionalFormatting>
  <conditionalFormatting sqref="M1963:O1963">
    <cfRule type="expression" dxfId="30" priority="8678">
      <formula>$L1963=0</formula>
    </cfRule>
  </conditionalFormatting>
  <conditionalFormatting sqref="N1963:O1963">
    <cfRule type="cellIs" dxfId="32" priority="30455" operator="lessThan">
      <formula>0</formula>
    </cfRule>
    <cfRule type="cellIs" dxfId="31" priority="44973" operator="lessThan">
      <formula>0</formula>
    </cfRule>
  </conditionalFormatting>
  <conditionalFormatting sqref="P1963">
    <cfRule type="expression" dxfId="30" priority="1419">
      <formula>$L1963=0</formula>
    </cfRule>
  </conditionalFormatting>
  <conditionalFormatting sqref="Q1963:S1963">
    <cfRule type="expression" dxfId="30" priority="8677">
      <formula>$L1963=0</formula>
    </cfRule>
  </conditionalFormatting>
  <conditionalFormatting sqref="R1963:S1963">
    <cfRule type="cellIs" dxfId="32" priority="30454" operator="lessThan">
      <formula>0</formula>
    </cfRule>
    <cfRule type="cellIs" dxfId="31" priority="44972" operator="lessThan">
      <formula>0</formula>
    </cfRule>
  </conditionalFormatting>
  <conditionalFormatting sqref="T1963">
    <cfRule type="expression" dxfId="30" priority="1418">
      <formula>$L1963=0</formula>
    </cfRule>
  </conditionalFormatting>
  <conditionalFormatting sqref="U1963:W1963">
    <cfRule type="expression" dxfId="30" priority="8676">
      <formula>$L1963=0</formula>
    </cfRule>
  </conditionalFormatting>
  <conditionalFormatting sqref="V1963:W1963">
    <cfRule type="cellIs" dxfId="32" priority="30453" operator="lessThan">
      <formula>0</formula>
    </cfRule>
    <cfRule type="cellIs" dxfId="31" priority="44971" operator="lessThan">
      <formula>0</formula>
    </cfRule>
  </conditionalFormatting>
  <conditionalFormatting sqref="X1963">
    <cfRule type="expression" dxfId="30" priority="1417">
      <formula>$L1963=0</formula>
    </cfRule>
  </conditionalFormatting>
  <conditionalFormatting sqref="Y1963:AA1963">
    <cfRule type="expression" dxfId="30" priority="8675">
      <formula>$L1963=0</formula>
    </cfRule>
  </conditionalFormatting>
  <conditionalFormatting sqref="Z1963:AA1963">
    <cfRule type="cellIs" dxfId="32" priority="30452" operator="lessThan">
      <formula>0</formula>
    </cfRule>
    <cfRule type="cellIs" dxfId="31" priority="44970" operator="lessThan">
      <formula>0</formula>
    </cfRule>
  </conditionalFormatting>
  <conditionalFormatting sqref="AB1963">
    <cfRule type="expression" dxfId="30" priority="1416">
      <formula>$L1963=0</formula>
    </cfRule>
  </conditionalFormatting>
  <conditionalFormatting sqref="A1964:C1964">
    <cfRule type="expression" dxfId="30" priority="23192">
      <formula>$L1964=0</formula>
    </cfRule>
  </conditionalFormatting>
  <conditionalFormatting sqref="B1964:C1964">
    <cfRule type="cellIs" dxfId="32" priority="37710" operator="lessThan">
      <formula>0</formula>
    </cfRule>
    <cfRule type="cellIs" dxfId="31" priority="52228" operator="lessThan">
      <formula>0</formula>
    </cfRule>
  </conditionalFormatting>
  <conditionalFormatting sqref="D1964">
    <cfRule type="expression" dxfId="30" priority="15933">
      <formula>$L1964=0</formula>
    </cfRule>
  </conditionalFormatting>
  <conditionalFormatting sqref="E1964:G1964">
    <cfRule type="expression" dxfId="30" priority="23191">
      <formula>$L1964=0</formula>
    </cfRule>
  </conditionalFormatting>
  <conditionalFormatting sqref="F1964:G1964">
    <cfRule type="cellIs" dxfId="32" priority="37709" operator="lessThan">
      <formula>0</formula>
    </cfRule>
    <cfRule type="cellIs" dxfId="31" priority="52227" operator="lessThan">
      <formula>0</formula>
    </cfRule>
  </conditionalFormatting>
  <conditionalFormatting sqref="H1964">
    <cfRule type="expression" dxfId="30" priority="15932">
      <formula>$L1964=0</formula>
    </cfRule>
  </conditionalFormatting>
  <conditionalFormatting sqref="I1964:K1964">
    <cfRule type="expression" dxfId="30" priority="23190">
      <formula>$L1964=0</formula>
    </cfRule>
  </conditionalFormatting>
  <conditionalFormatting sqref="J1964:K1964">
    <cfRule type="cellIs" dxfId="32" priority="37708" operator="lessThan">
      <formula>0</formula>
    </cfRule>
    <cfRule type="cellIs" dxfId="31" priority="52226" operator="lessThan">
      <formula>0</formula>
    </cfRule>
  </conditionalFormatting>
  <conditionalFormatting sqref="L1964">
    <cfRule type="expression" dxfId="30" priority="15931">
      <formula>$L1964=0</formula>
    </cfRule>
  </conditionalFormatting>
  <conditionalFormatting sqref="M1964:O1964">
    <cfRule type="expression" dxfId="30" priority="23189">
      <formula>$L1964=0</formula>
    </cfRule>
  </conditionalFormatting>
  <conditionalFormatting sqref="N1964:O1964">
    <cfRule type="cellIs" dxfId="32" priority="37707" operator="lessThan">
      <formula>0</formula>
    </cfRule>
    <cfRule type="cellIs" dxfId="31" priority="52225" operator="lessThan">
      <formula>0</formula>
    </cfRule>
  </conditionalFormatting>
  <conditionalFormatting sqref="P1964">
    <cfRule type="expression" dxfId="30" priority="15930">
      <formula>$L1964=0</formula>
    </cfRule>
  </conditionalFormatting>
  <conditionalFormatting sqref="Q1964:S1964">
    <cfRule type="expression" dxfId="30" priority="23188">
      <formula>$L1964=0</formula>
    </cfRule>
  </conditionalFormatting>
  <conditionalFormatting sqref="R1964:S1964">
    <cfRule type="cellIs" dxfId="32" priority="37706" operator="lessThan">
      <formula>0</formula>
    </cfRule>
    <cfRule type="cellIs" dxfId="31" priority="52224" operator="lessThan">
      <formula>0</formula>
    </cfRule>
  </conditionalFormatting>
  <conditionalFormatting sqref="T1964">
    <cfRule type="expression" dxfId="30" priority="15929">
      <formula>$L1964=0</formula>
    </cfRule>
  </conditionalFormatting>
  <conditionalFormatting sqref="U1964:W1964">
    <cfRule type="expression" dxfId="30" priority="23187">
      <formula>$L1964=0</formula>
    </cfRule>
  </conditionalFormatting>
  <conditionalFormatting sqref="V1964:W1964">
    <cfRule type="cellIs" dxfId="32" priority="37705" operator="lessThan">
      <formula>0</formula>
    </cfRule>
    <cfRule type="cellIs" dxfId="31" priority="52223" operator="lessThan">
      <formula>0</formula>
    </cfRule>
  </conditionalFormatting>
  <conditionalFormatting sqref="X1964">
    <cfRule type="expression" dxfId="30" priority="15928">
      <formula>$L1964=0</formula>
    </cfRule>
  </conditionalFormatting>
  <conditionalFormatting sqref="Y1964:AA1964">
    <cfRule type="expression" dxfId="30" priority="23186">
      <formula>$L1964=0</formula>
    </cfRule>
  </conditionalFormatting>
  <conditionalFormatting sqref="Z1964:AA1964">
    <cfRule type="cellIs" dxfId="32" priority="37704" operator="lessThan">
      <formula>0</formula>
    </cfRule>
    <cfRule type="cellIs" dxfId="31" priority="52222" operator="lessThan">
      <formula>0</formula>
    </cfRule>
  </conditionalFormatting>
  <conditionalFormatting sqref="AB1964">
    <cfRule type="expression" dxfId="30" priority="15927">
      <formula>$L1964=0</formula>
    </cfRule>
  </conditionalFormatting>
  <conditionalFormatting sqref="A1965:C1965">
    <cfRule type="expression" dxfId="30" priority="8674">
      <formula>$L1965=0</formula>
    </cfRule>
  </conditionalFormatting>
  <conditionalFormatting sqref="B1965:C1965">
    <cfRule type="cellIs" dxfId="32" priority="30451" operator="lessThan">
      <formula>0</formula>
    </cfRule>
    <cfRule type="cellIs" dxfId="31" priority="44969" operator="lessThan">
      <formula>0</formula>
    </cfRule>
  </conditionalFormatting>
  <conditionalFormatting sqref="D1965">
    <cfRule type="expression" dxfId="30" priority="1415">
      <formula>$L1965=0</formula>
    </cfRule>
  </conditionalFormatting>
  <conditionalFormatting sqref="E1965:G1965">
    <cfRule type="expression" dxfId="30" priority="8673">
      <formula>$L1965=0</formula>
    </cfRule>
  </conditionalFormatting>
  <conditionalFormatting sqref="F1965:G1965">
    <cfRule type="cellIs" dxfId="32" priority="30450" operator="lessThan">
      <formula>0</formula>
    </cfRule>
    <cfRule type="cellIs" dxfId="31" priority="44968" operator="lessThan">
      <formula>0</formula>
    </cfRule>
  </conditionalFormatting>
  <conditionalFormatting sqref="H1965">
    <cfRule type="expression" dxfId="30" priority="1414">
      <formula>$L1965=0</formula>
    </cfRule>
  </conditionalFormatting>
  <conditionalFormatting sqref="I1965:K1965">
    <cfRule type="expression" dxfId="30" priority="8672">
      <formula>$L1965=0</formula>
    </cfRule>
  </conditionalFormatting>
  <conditionalFormatting sqref="J1965:K1965">
    <cfRule type="cellIs" dxfId="32" priority="30449" operator="lessThan">
      <formula>0</formula>
    </cfRule>
    <cfRule type="cellIs" dxfId="31" priority="44967" operator="lessThan">
      <formula>0</formula>
    </cfRule>
  </conditionalFormatting>
  <conditionalFormatting sqref="L1965">
    <cfRule type="expression" dxfId="30" priority="1413">
      <formula>$L1965=0</formula>
    </cfRule>
  </conditionalFormatting>
  <conditionalFormatting sqref="M1965:O1965">
    <cfRule type="expression" dxfId="30" priority="8671">
      <formula>$L1965=0</formula>
    </cfRule>
  </conditionalFormatting>
  <conditionalFormatting sqref="N1965:O1965">
    <cfRule type="cellIs" dxfId="32" priority="30448" operator="lessThan">
      <formula>0</formula>
    </cfRule>
    <cfRule type="cellIs" dxfId="31" priority="44966" operator="lessThan">
      <formula>0</formula>
    </cfRule>
  </conditionalFormatting>
  <conditionalFormatting sqref="P1965">
    <cfRule type="expression" dxfId="30" priority="1412">
      <formula>$L1965=0</formula>
    </cfRule>
  </conditionalFormatting>
  <conditionalFormatting sqref="Q1965:S1965">
    <cfRule type="expression" dxfId="30" priority="8670">
      <formula>$L1965=0</formula>
    </cfRule>
  </conditionalFormatting>
  <conditionalFormatting sqref="R1965:S1965">
    <cfRule type="cellIs" dxfId="32" priority="30447" operator="lessThan">
      <formula>0</formula>
    </cfRule>
    <cfRule type="cellIs" dxfId="31" priority="44965" operator="lessThan">
      <formula>0</formula>
    </cfRule>
  </conditionalFormatting>
  <conditionalFormatting sqref="T1965">
    <cfRule type="expression" dxfId="30" priority="1411">
      <formula>$L1965=0</formula>
    </cfRule>
  </conditionalFormatting>
  <conditionalFormatting sqref="U1965:W1965">
    <cfRule type="expression" dxfId="30" priority="8669">
      <formula>$L1965=0</formula>
    </cfRule>
  </conditionalFormatting>
  <conditionalFormatting sqref="V1965:W1965">
    <cfRule type="cellIs" dxfId="32" priority="30446" operator="lessThan">
      <formula>0</formula>
    </cfRule>
    <cfRule type="cellIs" dxfId="31" priority="44964" operator="lessThan">
      <formula>0</formula>
    </cfRule>
  </conditionalFormatting>
  <conditionalFormatting sqref="X1965">
    <cfRule type="expression" dxfId="30" priority="1410">
      <formula>$L1965=0</formula>
    </cfRule>
  </conditionalFormatting>
  <conditionalFormatting sqref="Y1965:AA1965">
    <cfRule type="expression" dxfId="30" priority="8668">
      <formula>$L1965=0</formula>
    </cfRule>
  </conditionalFormatting>
  <conditionalFormatting sqref="Z1965:AA1965">
    <cfRule type="cellIs" dxfId="32" priority="30445" operator="lessThan">
      <formula>0</formula>
    </cfRule>
    <cfRule type="cellIs" dxfId="31" priority="44963" operator="lessThan">
      <formula>0</formula>
    </cfRule>
  </conditionalFormatting>
  <conditionalFormatting sqref="AB1965">
    <cfRule type="expression" dxfId="30" priority="1409">
      <formula>$L1965=0</formula>
    </cfRule>
  </conditionalFormatting>
  <conditionalFormatting sqref="A1966:C1966">
    <cfRule type="expression" dxfId="30" priority="23185">
      <formula>$L1966=0</formula>
    </cfRule>
  </conditionalFormatting>
  <conditionalFormatting sqref="B1966:C1966">
    <cfRule type="cellIs" dxfId="32" priority="37703" operator="lessThan">
      <formula>0</formula>
    </cfRule>
    <cfRule type="cellIs" dxfId="31" priority="52221" operator="lessThan">
      <formula>0</formula>
    </cfRule>
  </conditionalFormatting>
  <conditionalFormatting sqref="D1966">
    <cfRule type="expression" dxfId="30" priority="15926">
      <formula>$L1966=0</formula>
    </cfRule>
  </conditionalFormatting>
  <conditionalFormatting sqref="E1966:G1966">
    <cfRule type="expression" dxfId="30" priority="23184">
      <formula>$L1966=0</formula>
    </cfRule>
  </conditionalFormatting>
  <conditionalFormatting sqref="F1966:G1966">
    <cfRule type="cellIs" dxfId="32" priority="37702" operator="lessThan">
      <formula>0</formula>
    </cfRule>
    <cfRule type="cellIs" dxfId="31" priority="52220" operator="lessThan">
      <formula>0</formula>
    </cfRule>
  </conditionalFormatting>
  <conditionalFormatting sqref="H1966">
    <cfRule type="expression" dxfId="30" priority="15925">
      <formula>$L1966=0</formula>
    </cfRule>
  </conditionalFormatting>
  <conditionalFormatting sqref="I1966:K1966">
    <cfRule type="expression" dxfId="30" priority="23183">
      <formula>$L1966=0</formula>
    </cfRule>
  </conditionalFormatting>
  <conditionalFormatting sqref="J1966:K1966">
    <cfRule type="cellIs" dxfId="32" priority="37701" operator="lessThan">
      <formula>0</formula>
    </cfRule>
    <cfRule type="cellIs" dxfId="31" priority="52219" operator="lessThan">
      <formula>0</formula>
    </cfRule>
  </conditionalFormatting>
  <conditionalFormatting sqref="L1966">
    <cfRule type="expression" dxfId="30" priority="15924">
      <formula>$L1966=0</formula>
    </cfRule>
  </conditionalFormatting>
  <conditionalFormatting sqref="M1966:O1966">
    <cfRule type="expression" dxfId="30" priority="23182">
      <formula>$L1966=0</formula>
    </cfRule>
  </conditionalFormatting>
  <conditionalFormatting sqref="N1966:O1966">
    <cfRule type="cellIs" dxfId="32" priority="37700" operator="lessThan">
      <formula>0</formula>
    </cfRule>
    <cfRule type="cellIs" dxfId="31" priority="52218" operator="lessThan">
      <formula>0</formula>
    </cfRule>
  </conditionalFormatting>
  <conditionalFormatting sqref="P1966">
    <cfRule type="expression" dxfId="30" priority="15923">
      <formula>$L1966=0</formula>
    </cfRule>
  </conditionalFormatting>
  <conditionalFormatting sqref="Q1966:S1966">
    <cfRule type="expression" dxfId="30" priority="23181">
      <formula>$L1966=0</formula>
    </cfRule>
  </conditionalFormatting>
  <conditionalFormatting sqref="R1966:S1966">
    <cfRule type="cellIs" dxfId="32" priority="37699" operator="lessThan">
      <formula>0</formula>
    </cfRule>
    <cfRule type="cellIs" dxfId="31" priority="52217" operator="lessThan">
      <formula>0</formula>
    </cfRule>
  </conditionalFormatting>
  <conditionalFormatting sqref="T1966">
    <cfRule type="expression" dxfId="30" priority="15922">
      <formula>$L1966=0</formula>
    </cfRule>
  </conditionalFormatting>
  <conditionalFormatting sqref="U1966:W1966">
    <cfRule type="expression" dxfId="30" priority="23180">
      <formula>$L1966=0</formula>
    </cfRule>
  </conditionalFormatting>
  <conditionalFormatting sqref="V1966:W1966">
    <cfRule type="cellIs" dxfId="32" priority="37698" operator="lessThan">
      <formula>0</formula>
    </cfRule>
    <cfRule type="cellIs" dxfId="31" priority="52216" operator="lessThan">
      <formula>0</formula>
    </cfRule>
  </conditionalFormatting>
  <conditionalFormatting sqref="X1966">
    <cfRule type="expression" dxfId="30" priority="15921">
      <formula>$L1966=0</formula>
    </cfRule>
  </conditionalFormatting>
  <conditionalFormatting sqref="Y1966:AA1966">
    <cfRule type="expression" dxfId="30" priority="23179">
      <formula>$L1966=0</formula>
    </cfRule>
  </conditionalFormatting>
  <conditionalFormatting sqref="Z1966:AA1966">
    <cfRule type="cellIs" dxfId="32" priority="37697" operator="lessThan">
      <formula>0</formula>
    </cfRule>
    <cfRule type="cellIs" dxfId="31" priority="52215" operator="lessThan">
      <formula>0</formula>
    </cfRule>
  </conditionalFormatting>
  <conditionalFormatting sqref="AB1966">
    <cfRule type="expression" dxfId="30" priority="15920">
      <formula>$L1966=0</formula>
    </cfRule>
  </conditionalFormatting>
  <conditionalFormatting sqref="A1967:C1967">
    <cfRule type="expression" dxfId="30" priority="8667">
      <formula>$L1967=0</formula>
    </cfRule>
  </conditionalFormatting>
  <conditionalFormatting sqref="B1967:C1967">
    <cfRule type="cellIs" dxfId="32" priority="30444" operator="lessThan">
      <formula>0</formula>
    </cfRule>
    <cfRule type="cellIs" dxfId="31" priority="44962" operator="lessThan">
      <formula>0</formula>
    </cfRule>
  </conditionalFormatting>
  <conditionalFormatting sqref="D1967">
    <cfRule type="expression" dxfId="30" priority="1408">
      <formula>$L1967=0</formula>
    </cfRule>
  </conditionalFormatting>
  <conditionalFormatting sqref="E1967:G1967">
    <cfRule type="expression" dxfId="30" priority="8666">
      <formula>$L1967=0</formula>
    </cfRule>
  </conditionalFormatting>
  <conditionalFormatting sqref="F1967:G1967">
    <cfRule type="cellIs" dxfId="32" priority="30443" operator="lessThan">
      <formula>0</formula>
    </cfRule>
    <cfRule type="cellIs" dxfId="31" priority="44961" operator="lessThan">
      <formula>0</formula>
    </cfRule>
  </conditionalFormatting>
  <conditionalFormatting sqref="H1967">
    <cfRule type="expression" dxfId="30" priority="1407">
      <formula>$L1967=0</formula>
    </cfRule>
  </conditionalFormatting>
  <conditionalFormatting sqref="I1967:K1967">
    <cfRule type="expression" dxfId="30" priority="8665">
      <formula>$L1967=0</formula>
    </cfRule>
  </conditionalFormatting>
  <conditionalFormatting sqref="J1967:K1967">
    <cfRule type="cellIs" dxfId="32" priority="30442" operator="lessThan">
      <formula>0</formula>
    </cfRule>
    <cfRule type="cellIs" dxfId="31" priority="44960" operator="lessThan">
      <formula>0</formula>
    </cfRule>
  </conditionalFormatting>
  <conditionalFormatting sqref="L1967">
    <cfRule type="expression" dxfId="30" priority="1406">
      <formula>$L1967=0</formula>
    </cfRule>
  </conditionalFormatting>
  <conditionalFormatting sqref="M1967:O1967">
    <cfRule type="expression" dxfId="30" priority="8664">
      <formula>$L1967=0</formula>
    </cfRule>
  </conditionalFormatting>
  <conditionalFormatting sqref="N1967:O1967">
    <cfRule type="cellIs" dxfId="32" priority="30441" operator="lessThan">
      <formula>0</formula>
    </cfRule>
    <cfRule type="cellIs" dxfId="31" priority="44959" operator="lessThan">
      <formula>0</formula>
    </cfRule>
  </conditionalFormatting>
  <conditionalFormatting sqref="P1967">
    <cfRule type="expression" dxfId="30" priority="1405">
      <formula>$L1967=0</formula>
    </cfRule>
  </conditionalFormatting>
  <conditionalFormatting sqref="Q1967:S1967">
    <cfRule type="expression" dxfId="30" priority="8663">
      <formula>$L1967=0</formula>
    </cfRule>
  </conditionalFormatting>
  <conditionalFormatting sqref="R1967:S1967">
    <cfRule type="cellIs" dxfId="32" priority="30440" operator="lessThan">
      <formula>0</formula>
    </cfRule>
    <cfRule type="cellIs" dxfId="31" priority="44958" operator="lessThan">
      <formula>0</formula>
    </cfRule>
  </conditionalFormatting>
  <conditionalFormatting sqref="T1967">
    <cfRule type="expression" dxfId="30" priority="1404">
      <formula>$L1967=0</formula>
    </cfRule>
  </conditionalFormatting>
  <conditionalFormatting sqref="U1967:W1967">
    <cfRule type="expression" dxfId="30" priority="8662">
      <formula>$L1967=0</formula>
    </cfRule>
  </conditionalFormatting>
  <conditionalFormatting sqref="V1967:W1967">
    <cfRule type="cellIs" dxfId="32" priority="30439" operator="lessThan">
      <formula>0</formula>
    </cfRule>
    <cfRule type="cellIs" dxfId="31" priority="44957" operator="lessThan">
      <formula>0</formula>
    </cfRule>
  </conditionalFormatting>
  <conditionalFormatting sqref="X1967">
    <cfRule type="expression" dxfId="30" priority="1403">
      <formula>$L1967=0</formula>
    </cfRule>
  </conditionalFormatting>
  <conditionalFormatting sqref="Y1967:AA1967">
    <cfRule type="expression" dxfId="30" priority="8661">
      <formula>$L1967=0</formula>
    </cfRule>
  </conditionalFormatting>
  <conditionalFormatting sqref="Z1967:AA1967">
    <cfRule type="cellIs" dxfId="32" priority="30438" operator="lessThan">
      <formula>0</formula>
    </cfRule>
    <cfRule type="cellIs" dxfId="31" priority="44956" operator="lessThan">
      <formula>0</formula>
    </cfRule>
  </conditionalFormatting>
  <conditionalFormatting sqref="AB1967">
    <cfRule type="expression" dxfId="30" priority="1402">
      <formula>$L1967=0</formula>
    </cfRule>
  </conditionalFormatting>
  <conditionalFormatting sqref="A1968:C1968">
    <cfRule type="expression" dxfId="30" priority="23178">
      <formula>$L1968=0</formula>
    </cfRule>
  </conditionalFormatting>
  <conditionalFormatting sqref="B1968:C1968">
    <cfRule type="cellIs" dxfId="32" priority="37696" operator="lessThan">
      <formula>0</formula>
    </cfRule>
    <cfRule type="cellIs" dxfId="31" priority="52214" operator="lessThan">
      <formula>0</formula>
    </cfRule>
  </conditionalFormatting>
  <conditionalFormatting sqref="D1968">
    <cfRule type="expression" dxfId="30" priority="15919">
      <formula>$L1968=0</formula>
    </cfRule>
  </conditionalFormatting>
  <conditionalFormatting sqref="E1968:G1968">
    <cfRule type="expression" dxfId="30" priority="23177">
      <formula>$L1968=0</formula>
    </cfRule>
  </conditionalFormatting>
  <conditionalFormatting sqref="F1968:G1968">
    <cfRule type="cellIs" dxfId="32" priority="37695" operator="lessThan">
      <formula>0</formula>
    </cfRule>
    <cfRule type="cellIs" dxfId="31" priority="52213" operator="lessThan">
      <formula>0</formula>
    </cfRule>
  </conditionalFormatting>
  <conditionalFormatting sqref="H1968">
    <cfRule type="expression" dxfId="30" priority="15918">
      <formula>$L1968=0</formula>
    </cfRule>
  </conditionalFormatting>
  <conditionalFormatting sqref="I1968:K1968">
    <cfRule type="expression" dxfId="30" priority="23176">
      <formula>$L1968=0</formula>
    </cfRule>
  </conditionalFormatting>
  <conditionalFormatting sqref="J1968:K1968">
    <cfRule type="cellIs" dxfId="32" priority="37694" operator="lessThan">
      <formula>0</formula>
    </cfRule>
    <cfRule type="cellIs" dxfId="31" priority="52212" operator="lessThan">
      <formula>0</formula>
    </cfRule>
  </conditionalFormatting>
  <conditionalFormatting sqref="L1968">
    <cfRule type="expression" dxfId="30" priority="15917">
      <formula>$L1968=0</formula>
    </cfRule>
  </conditionalFormatting>
  <conditionalFormatting sqref="M1968:O1968">
    <cfRule type="expression" dxfId="30" priority="23175">
      <formula>$L1968=0</formula>
    </cfRule>
  </conditionalFormatting>
  <conditionalFormatting sqref="N1968:O1968">
    <cfRule type="cellIs" dxfId="32" priority="37693" operator="lessThan">
      <formula>0</formula>
    </cfRule>
    <cfRule type="cellIs" dxfId="31" priority="52211" operator="lessThan">
      <formula>0</formula>
    </cfRule>
  </conditionalFormatting>
  <conditionalFormatting sqref="P1968">
    <cfRule type="expression" dxfId="30" priority="15916">
      <formula>$L1968=0</formula>
    </cfRule>
  </conditionalFormatting>
  <conditionalFormatting sqref="Q1968:S1968">
    <cfRule type="expression" dxfId="30" priority="23174">
      <formula>$L1968=0</formula>
    </cfRule>
  </conditionalFormatting>
  <conditionalFormatting sqref="R1968:S1968">
    <cfRule type="cellIs" dxfId="32" priority="37692" operator="lessThan">
      <formula>0</formula>
    </cfRule>
    <cfRule type="cellIs" dxfId="31" priority="52210" operator="lessThan">
      <formula>0</formula>
    </cfRule>
  </conditionalFormatting>
  <conditionalFormatting sqref="T1968">
    <cfRule type="expression" dxfId="30" priority="15915">
      <formula>$L1968=0</formula>
    </cfRule>
  </conditionalFormatting>
  <conditionalFormatting sqref="U1968:W1968">
    <cfRule type="expression" dxfId="30" priority="23173">
      <formula>$L1968=0</formula>
    </cfRule>
  </conditionalFormatting>
  <conditionalFormatting sqref="V1968:W1968">
    <cfRule type="cellIs" dxfId="32" priority="37691" operator="lessThan">
      <formula>0</formula>
    </cfRule>
    <cfRule type="cellIs" dxfId="31" priority="52209" operator="lessThan">
      <formula>0</formula>
    </cfRule>
  </conditionalFormatting>
  <conditionalFormatting sqref="X1968">
    <cfRule type="expression" dxfId="30" priority="15914">
      <formula>$L1968=0</formula>
    </cfRule>
  </conditionalFormatting>
  <conditionalFormatting sqref="Y1968:AA1968">
    <cfRule type="expression" dxfId="30" priority="23172">
      <formula>$L1968=0</formula>
    </cfRule>
  </conditionalFormatting>
  <conditionalFormatting sqref="Z1968:AA1968">
    <cfRule type="cellIs" dxfId="32" priority="37690" operator="lessThan">
      <formula>0</formula>
    </cfRule>
    <cfRule type="cellIs" dxfId="31" priority="52208" operator="lessThan">
      <formula>0</formula>
    </cfRule>
  </conditionalFormatting>
  <conditionalFormatting sqref="AB1968">
    <cfRule type="expression" dxfId="30" priority="15913">
      <formula>$L1968=0</formula>
    </cfRule>
  </conditionalFormatting>
  <conditionalFormatting sqref="A1969:C1969">
    <cfRule type="expression" dxfId="30" priority="23171">
      <formula>$L1969=0</formula>
    </cfRule>
  </conditionalFormatting>
  <conditionalFormatting sqref="B1969:C1969">
    <cfRule type="cellIs" dxfId="32" priority="37689" operator="lessThan">
      <formula>0</formula>
    </cfRule>
    <cfRule type="cellIs" dxfId="31" priority="52207" operator="lessThan">
      <formula>0</formula>
    </cfRule>
  </conditionalFormatting>
  <conditionalFormatting sqref="D1969">
    <cfRule type="expression" dxfId="30" priority="15912">
      <formula>$L1969=0</formula>
    </cfRule>
  </conditionalFormatting>
  <conditionalFormatting sqref="E1969:G1969">
    <cfRule type="expression" dxfId="30" priority="23170">
      <formula>$L1969=0</formula>
    </cfRule>
  </conditionalFormatting>
  <conditionalFormatting sqref="F1969:G1969">
    <cfRule type="cellIs" dxfId="32" priority="37688" operator="lessThan">
      <formula>0</formula>
    </cfRule>
    <cfRule type="cellIs" dxfId="31" priority="52206" operator="lessThan">
      <formula>0</formula>
    </cfRule>
  </conditionalFormatting>
  <conditionalFormatting sqref="H1969">
    <cfRule type="expression" dxfId="30" priority="15911">
      <formula>$L1969=0</formula>
    </cfRule>
  </conditionalFormatting>
  <conditionalFormatting sqref="I1969:K1969">
    <cfRule type="expression" dxfId="30" priority="23169">
      <formula>$L1969=0</formula>
    </cfRule>
  </conditionalFormatting>
  <conditionalFormatting sqref="J1969:K1969">
    <cfRule type="cellIs" dxfId="32" priority="37687" operator="lessThan">
      <formula>0</formula>
    </cfRule>
    <cfRule type="cellIs" dxfId="31" priority="52205" operator="lessThan">
      <formula>0</formula>
    </cfRule>
  </conditionalFormatting>
  <conditionalFormatting sqref="L1969">
    <cfRule type="expression" dxfId="30" priority="15910">
      <formula>$L1969=0</formula>
    </cfRule>
  </conditionalFormatting>
  <conditionalFormatting sqref="M1969:O1969">
    <cfRule type="expression" dxfId="30" priority="23168">
      <formula>$L1969=0</formula>
    </cfRule>
  </conditionalFormatting>
  <conditionalFormatting sqref="N1969:O1969">
    <cfRule type="cellIs" dxfId="32" priority="37686" operator="lessThan">
      <formula>0</formula>
    </cfRule>
    <cfRule type="cellIs" dxfId="31" priority="52204" operator="lessThan">
      <formula>0</formula>
    </cfRule>
  </conditionalFormatting>
  <conditionalFormatting sqref="P1969">
    <cfRule type="expression" dxfId="30" priority="15909">
      <formula>$L1969=0</formula>
    </cfRule>
  </conditionalFormatting>
  <conditionalFormatting sqref="Q1969:S1969">
    <cfRule type="expression" dxfId="30" priority="23167">
      <formula>$L1969=0</formula>
    </cfRule>
  </conditionalFormatting>
  <conditionalFormatting sqref="R1969:S1969">
    <cfRule type="cellIs" dxfId="32" priority="37685" operator="lessThan">
      <formula>0</formula>
    </cfRule>
    <cfRule type="cellIs" dxfId="31" priority="52203" operator="lessThan">
      <formula>0</formula>
    </cfRule>
  </conditionalFormatting>
  <conditionalFormatting sqref="T1969">
    <cfRule type="expression" dxfId="30" priority="15908">
      <formula>$L1969=0</formula>
    </cfRule>
  </conditionalFormatting>
  <conditionalFormatting sqref="U1969:W1969">
    <cfRule type="expression" dxfId="30" priority="23166">
      <formula>$L1969=0</formula>
    </cfRule>
  </conditionalFormatting>
  <conditionalFormatting sqref="V1969:W1969">
    <cfRule type="cellIs" dxfId="32" priority="37684" operator="lessThan">
      <formula>0</formula>
    </cfRule>
    <cfRule type="cellIs" dxfId="31" priority="52202" operator="lessThan">
      <formula>0</formula>
    </cfRule>
  </conditionalFormatting>
  <conditionalFormatting sqref="X1969">
    <cfRule type="expression" dxfId="30" priority="15907">
      <formula>$L1969=0</formula>
    </cfRule>
  </conditionalFormatting>
  <conditionalFormatting sqref="Y1969:AA1969">
    <cfRule type="expression" dxfId="30" priority="23165">
      <formula>$L1969=0</formula>
    </cfRule>
  </conditionalFormatting>
  <conditionalFormatting sqref="Z1969:AA1969">
    <cfRule type="cellIs" dxfId="32" priority="37683" operator="lessThan">
      <formula>0</formula>
    </cfRule>
    <cfRule type="cellIs" dxfId="31" priority="52201" operator="lessThan">
      <formula>0</formula>
    </cfRule>
  </conditionalFormatting>
  <conditionalFormatting sqref="AB1969">
    <cfRule type="expression" dxfId="30" priority="15906">
      <formula>$L1969=0</formula>
    </cfRule>
  </conditionalFormatting>
  <conditionalFormatting sqref="A1970:C1970">
    <cfRule type="expression" dxfId="30" priority="8653">
      <formula>$L1970=0</formula>
    </cfRule>
  </conditionalFormatting>
  <conditionalFormatting sqref="B1970:C1970">
    <cfRule type="cellIs" dxfId="32" priority="30430" operator="lessThan">
      <formula>0</formula>
    </cfRule>
    <cfRule type="cellIs" dxfId="31" priority="44948" operator="lessThan">
      <formula>0</formula>
    </cfRule>
  </conditionalFormatting>
  <conditionalFormatting sqref="D1970">
    <cfRule type="expression" dxfId="30" priority="1394">
      <formula>$L1970=0</formula>
    </cfRule>
  </conditionalFormatting>
  <conditionalFormatting sqref="E1970:G1970">
    <cfRule type="expression" dxfId="30" priority="8652">
      <formula>$L1970=0</formula>
    </cfRule>
  </conditionalFormatting>
  <conditionalFormatting sqref="F1970:G1970">
    <cfRule type="cellIs" dxfId="32" priority="30429" operator="lessThan">
      <formula>0</formula>
    </cfRule>
    <cfRule type="cellIs" dxfId="31" priority="44947" operator="lessThan">
      <formula>0</formula>
    </cfRule>
  </conditionalFormatting>
  <conditionalFormatting sqref="H1970">
    <cfRule type="expression" dxfId="30" priority="1393">
      <formula>$L1970=0</formula>
    </cfRule>
  </conditionalFormatting>
  <conditionalFormatting sqref="I1970:K1970">
    <cfRule type="expression" dxfId="30" priority="8651">
      <formula>$L1970=0</formula>
    </cfRule>
  </conditionalFormatting>
  <conditionalFormatting sqref="J1970:K1970">
    <cfRule type="cellIs" dxfId="32" priority="30428" operator="lessThan">
      <formula>0</formula>
    </cfRule>
    <cfRule type="cellIs" dxfId="31" priority="44946" operator="lessThan">
      <formula>0</formula>
    </cfRule>
  </conditionalFormatting>
  <conditionalFormatting sqref="L1970">
    <cfRule type="expression" dxfId="30" priority="1392">
      <formula>$L1970=0</formula>
    </cfRule>
  </conditionalFormatting>
  <conditionalFormatting sqref="M1970:O1970">
    <cfRule type="expression" dxfId="30" priority="8650">
      <formula>$L1970=0</formula>
    </cfRule>
  </conditionalFormatting>
  <conditionalFormatting sqref="N1970:O1970">
    <cfRule type="cellIs" dxfId="32" priority="30427" operator="lessThan">
      <formula>0</formula>
    </cfRule>
    <cfRule type="cellIs" dxfId="31" priority="44945" operator="lessThan">
      <formula>0</formula>
    </cfRule>
  </conditionalFormatting>
  <conditionalFormatting sqref="P1970">
    <cfRule type="expression" dxfId="30" priority="1391">
      <formula>$L1970=0</formula>
    </cfRule>
  </conditionalFormatting>
  <conditionalFormatting sqref="Q1970:S1970">
    <cfRule type="expression" dxfId="30" priority="8649">
      <formula>$L1970=0</formula>
    </cfRule>
  </conditionalFormatting>
  <conditionalFormatting sqref="R1970:S1970">
    <cfRule type="cellIs" dxfId="32" priority="30426" operator="lessThan">
      <formula>0</formula>
    </cfRule>
    <cfRule type="cellIs" dxfId="31" priority="44944" operator="lessThan">
      <formula>0</formula>
    </cfRule>
  </conditionalFormatting>
  <conditionalFormatting sqref="T1970">
    <cfRule type="expression" dxfId="30" priority="1390">
      <formula>$L1970=0</formula>
    </cfRule>
  </conditionalFormatting>
  <conditionalFormatting sqref="U1970:W1970">
    <cfRule type="expression" dxfId="30" priority="8648">
      <formula>$L1970=0</formula>
    </cfRule>
  </conditionalFormatting>
  <conditionalFormatting sqref="V1970:W1970">
    <cfRule type="cellIs" dxfId="32" priority="30425" operator="lessThan">
      <formula>0</formula>
    </cfRule>
    <cfRule type="cellIs" dxfId="31" priority="44943" operator="lessThan">
      <formula>0</formula>
    </cfRule>
  </conditionalFormatting>
  <conditionalFormatting sqref="X1970">
    <cfRule type="expression" dxfId="30" priority="1389">
      <formula>$L1970=0</formula>
    </cfRule>
  </conditionalFormatting>
  <conditionalFormatting sqref="Y1970:AA1970">
    <cfRule type="expression" dxfId="30" priority="8647">
      <formula>$L1970=0</formula>
    </cfRule>
  </conditionalFormatting>
  <conditionalFormatting sqref="Z1970:AA1970">
    <cfRule type="cellIs" dxfId="32" priority="30424" operator="lessThan">
      <formula>0</formula>
    </cfRule>
    <cfRule type="cellIs" dxfId="31" priority="44942" operator="lessThan">
      <formula>0</formula>
    </cfRule>
  </conditionalFormatting>
  <conditionalFormatting sqref="AB1970">
    <cfRule type="expression" dxfId="30" priority="1388">
      <formula>$L1970=0</formula>
    </cfRule>
  </conditionalFormatting>
  <conditionalFormatting sqref="A1971:C1971">
    <cfRule type="expression" dxfId="30" priority="23164">
      <formula>$L1971=0</formula>
    </cfRule>
  </conditionalFormatting>
  <conditionalFormatting sqref="B1971:C1971">
    <cfRule type="cellIs" dxfId="32" priority="37682" operator="lessThan">
      <formula>0</formula>
    </cfRule>
    <cfRule type="cellIs" dxfId="31" priority="52200" operator="lessThan">
      <formula>0</formula>
    </cfRule>
  </conditionalFormatting>
  <conditionalFormatting sqref="D1971">
    <cfRule type="expression" dxfId="30" priority="15905">
      <formula>$L1971=0</formula>
    </cfRule>
  </conditionalFormatting>
  <conditionalFormatting sqref="E1971:G1971">
    <cfRule type="expression" dxfId="30" priority="23163">
      <formula>$L1971=0</formula>
    </cfRule>
  </conditionalFormatting>
  <conditionalFormatting sqref="F1971:G1971">
    <cfRule type="cellIs" dxfId="32" priority="37681" operator="lessThan">
      <formula>0</formula>
    </cfRule>
    <cfRule type="cellIs" dxfId="31" priority="52199" operator="lessThan">
      <formula>0</formula>
    </cfRule>
  </conditionalFormatting>
  <conditionalFormatting sqref="H1971">
    <cfRule type="expression" dxfId="30" priority="15904">
      <formula>$L1971=0</formula>
    </cfRule>
  </conditionalFormatting>
  <conditionalFormatting sqref="I1971:K1971">
    <cfRule type="expression" dxfId="30" priority="23162">
      <formula>$L1971=0</formula>
    </cfRule>
  </conditionalFormatting>
  <conditionalFormatting sqref="J1971:K1971">
    <cfRule type="cellIs" dxfId="32" priority="37680" operator="lessThan">
      <formula>0</formula>
    </cfRule>
    <cfRule type="cellIs" dxfId="31" priority="52198" operator="lessThan">
      <formula>0</formula>
    </cfRule>
  </conditionalFormatting>
  <conditionalFormatting sqref="L1971">
    <cfRule type="expression" dxfId="30" priority="15903">
      <formula>$L1971=0</formula>
    </cfRule>
  </conditionalFormatting>
  <conditionalFormatting sqref="M1971:O1971">
    <cfRule type="expression" dxfId="30" priority="23161">
      <formula>$L1971=0</formula>
    </cfRule>
  </conditionalFormatting>
  <conditionalFormatting sqref="N1971:O1971">
    <cfRule type="cellIs" dxfId="32" priority="37679" operator="lessThan">
      <formula>0</formula>
    </cfRule>
    <cfRule type="cellIs" dxfId="31" priority="52197" operator="lessThan">
      <formula>0</formula>
    </cfRule>
  </conditionalFormatting>
  <conditionalFormatting sqref="P1971">
    <cfRule type="expression" dxfId="30" priority="15902">
      <formula>$L1971=0</formula>
    </cfRule>
  </conditionalFormatting>
  <conditionalFormatting sqref="Q1971:S1971">
    <cfRule type="expression" dxfId="30" priority="23160">
      <formula>$L1971=0</formula>
    </cfRule>
  </conditionalFormatting>
  <conditionalFormatting sqref="R1971:S1971">
    <cfRule type="cellIs" dxfId="32" priority="37678" operator="lessThan">
      <formula>0</formula>
    </cfRule>
    <cfRule type="cellIs" dxfId="31" priority="52196" operator="lessThan">
      <formula>0</formula>
    </cfRule>
  </conditionalFormatting>
  <conditionalFormatting sqref="T1971">
    <cfRule type="expression" dxfId="30" priority="15901">
      <formula>$L1971=0</formula>
    </cfRule>
  </conditionalFormatting>
  <conditionalFormatting sqref="U1971:W1971">
    <cfRule type="expression" dxfId="30" priority="23159">
      <formula>$L1971=0</formula>
    </cfRule>
  </conditionalFormatting>
  <conditionalFormatting sqref="V1971:W1971">
    <cfRule type="cellIs" dxfId="32" priority="37677" operator="lessThan">
      <formula>0</formula>
    </cfRule>
    <cfRule type="cellIs" dxfId="31" priority="52195" operator="lessThan">
      <formula>0</formula>
    </cfRule>
  </conditionalFormatting>
  <conditionalFormatting sqref="X1971">
    <cfRule type="expression" dxfId="30" priority="15900">
      <formula>$L1971=0</formula>
    </cfRule>
  </conditionalFormatting>
  <conditionalFormatting sqref="Y1971:AA1971">
    <cfRule type="expression" dxfId="30" priority="23158">
      <formula>$L1971=0</formula>
    </cfRule>
  </conditionalFormatting>
  <conditionalFormatting sqref="Z1971:AA1971">
    <cfRule type="cellIs" dxfId="32" priority="37676" operator="lessThan">
      <formula>0</formula>
    </cfRule>
    <cfRule type="cellIs" dxfId="31" priority="52194" operator="lessThan">
      <formula>0</formula>
    </cfRule>
  </conditionalFormatting>
  <conditionalFormatting sqref="AB1971">
    <cfRule type="expression" dxfId="30" priority="15899">
      <formula>$L1971=0</formula>
    </cfRule>
  </conditionalFormatting>
  <conditionalFormatting sqref="A1972:C1972">
    <cfRule type="expression" dxfId="30" priority="8646">
      <formula>$L1972=0</formula>
    </cfRule>
  </conditionalFormatting>
  <conditionalFormatting sqref="B1972:C1972">
    <cfRule type="cellIs" dxfId="32" priority="30423" operator="lessThan">
      <formula>0</formula>
    </cfRule>
    <cfRule type="cellIs" dxfId="31" priority="44941" operator="lessThan">
      <formula>0</formula>
    </cfRule>
  </conditionalFormatting>
  <conditionalFormatting sqref="D1972">
    <cfRule type="expression" dxfId="30" priority="1387">
      <formula>$L1972=0</formula>
    </cfRule>
  </conditionalFormatting>
  <conditionalFormatting sqref="E1972:G1972">
    <cfRule type="expression" dxfId="30" priority="8645">
      <formula>$L1972=0</formula>
    </cfRule>
  </conditionalFormatting>
  <conditionalFormatting sqref="F1972:G1972">
    <cfRule type="cellIs" dxfId="32" priority="30422" operator="lessThan">
      <formula>0</formula>
    </cfRule>
    <cfRule type="cellIs" dxfId="31" priority="44940" operator="lessThan">
      <formula>0</formula>
    </cfRule>
  </conditionalFormatting>
  <conditionalFormatting sqref="H1972">
    <cfRule type="expression" dxfId="30" priority="1386">
      <formula>$L1972=0</formula>
    </cfRule>
  </conditionalFormatting>
  <conditionalFormatting sqref="I1972:K1972">
    <cfRule type="expression" dxfId="30" priority="8644">
      <formula>$L1972=0</formula>
    </cfRule>
  </conditionalFormatting>
  <conditionalFormatting sqref="J1972:K1972">
    <cfRule type="cellIs" dxfId="32" priority="30421" operator="lessThan">
      <formula>0</formula>
    </cfRule>
    <cfRule type="cellIs" dxfId="31" priority="44939" operator="lessThan">
      <formula>0</formula>
    </cfRule>
  </conditionalFormatting>
  <conditionalFormatting sqref="L1972">
    <cfRule type="expression" dxfId="30" priority="1385">
      <formula>$L1972=0</formula>
    </cfRule>
  </conditionalFormatting>
  <conditionalFormatting sqref="M1972:O1972">
    <cfRule type="expression" dxfId="30" priority="8643">
      <formula>$L1972=0</formula>
    </cfRule>
  </conditionalFormatting>
  <conditionalFormatting sqref="N1972:O1972">
    <cfRule type="cellIs" dxfId="32" priority="30420" operator="lessThan">
      <formula>0</formula>
    </cfRule>
    <cfRule type="cellIs" dxfId="31" priority="44938" operator="lessThan">
      <formula>0</formula>
    </cfRule>
  </conditionalFormatting>
  <conditionalFormatting sqref="P1972">
    <cfRule type="expression" dxfId="30" priority="1384">
      <formula>$L1972=0</formula>
    </cfRule>
  </conditionalFormatting>
  <conditionalFormatting sqref="Q1972:S1972">
    <cfRule type="expression" dxfId="30" priority="8642">
      <formula>$L1972=0</formula>
    </cfRule>
  </conditionalFormatting>
  <conditionalFormatting sqref="R1972:S1972">
    <cfRule type="cellIs" dxfId="32" priority="30419" operator="lessThan">
      <formula>0</formula>
    </cfRule>
    <cfRule type="cellIs" dxfId="31" priority="44937" operator="lessThan">
      <formula>0</formula>
    </cfRule>
  </conditionalFormatting>
  <conditionalFormatting sqref="T1972">
    <cfRule type="expression" dxfId="30" priority="1383">
      <formula>$L1972=0</formula>
    </cfRule>
  </conditionalFormatting>
  <conditionalFormatting sqref="U1972:W1972">
    <cfRule type="expression" dxfId="30" priority="8641">
      <formula>$L1972=0</formula>
    </cfRule>
  </conditionalFormatting>
  <conditionalFormatting sqref="V1972:W1972">
    <cfRule type="cellIs" dxfId="32" priority="30418" operator="lessThan">
      <formula>0</formula>
    </cfRule>
    <cfRule type="cellIs" dxfId="31" priority="44936" operator="lessThan">
      <formula>0</formula>
    </cfRule>
  </conditionalFormatting>
  <conditionalFormatting sqref="X1972">
    <cfRule type="expression" dxfId="30" priority="1382">
      <formula>$L1972=0</formula>
    </cfRule>
  </conditionalFormatting>
  <conditionalFormatting sqref="Y1972:AA1972">
    <cfRule type="expression" dxfId="30" priority="8640">
      <formula>$L1972=0</formula>
    </cfRule>
  </conditionalFormatting>
  <conditionalFormatting sqref="Z1972:AA1972">
    <cfRule type="cellIs" dxfId="32" priority="30417" operator="lessThan">
      <formula>0</formula>
    </cfRule>
    <cfRule type="cellIs" dxfId="31" priority="44935" operator="lessThan">
      <formula>0</formula>
    </cfRule>
  </conditionalFormatting>
  <conditionalFormatting sqref="AB1972">
    <cfRule type="expression" dxfId="30" priority="1381">
      <formula>$L1972=0</formula>
    </cfRule>
  </conditionalFormatting>
  <conditionalFormatting sqref="A1973:C1973">
    <cfRule type="expression" dxfId="30" priority="23157">
      <formula>$L1973=0</formula>
    </cfRule>
  </conditionalFormatting>
  <conditionalFormatting sqref="B1973:C1973">
    <cfRule type="cellIs" dxfId="32" priority="37675" operator="lessThan">
      <formula>0</formula>
    </cfRule>
    <cfRule type="cellIs" dxfId="31" priority="52193" operator="lessThan">
      <formula>0</formula>
    </cfRule>
  </conditionalFormatting>
  <conditionalFormatting sqref="D1973">
    <cfRule type="expression" dxfId="30" priority="15898">
      <formula>$L1973=0</formula>
    </cfRule>
  </conditionalFormatting>
  <conditionalFormatting sqref="E1973:G1973">
    <cfRule type="expression" dxfId="30" priority="23156">
      <formula>$L1973=0</formula>
    </cfRule>
  </conditionalFormatting>
  <conditionalFormatting sqref="F1973:G1973">
    <cfRule type="cellIs" dxfId="32" priority="37674" operator="lessThan">
      <formula>0</formula>
    </cfRule>
    <cfRule type="cellIs" dxfId="31" priority="52192" operator="lessThan">
      <formula>0</formula>
    </cfRule>
  </conditionalFormatting>
  <conditionalFormatting sqref="H1973">
    <cfRule type="expression" dxfId="30" priority="15897">
      <formula>$L1973=0</formula>
    </cfRule>
  </conditionalFormatting>
  <conditionalFormatting sqref="I1973:K1973">
    <cfRule type="expression" dxfId="30" priority="23155">
      <formula>$L1973=0</formula>
    </cfRule>
  </conditionalFormatting>
  <conditionalFormatting sqref="J1973:K1973">
    <cfRule type="cellIs" dxfId="32" priority="37673" operator="lessThan">
      <formula>0</formula>
    </cfRule>
    <cfRule type="cellIs" dxfId="31" priority="52191" operator="lessThan">
      <formula>0</formula>
    </cfRule>
  </conditionalFormatting>
  <conditionalFormatting sqref="L1973">
    <cfRule type="expression" dxfId="30" priority="15896">
      <formula>$L1973=0</formula>
    </cfRule>
  </conditionalFormatting>
  <conditionalFormatting sqref="M1973:O1973">
    <cfRule type="expression" dxfId="30" priority="23154">
      <formula>$L1973=0</formula>
    </cfRule>
  </conditionalFormatting>
  <conditionalFormatting sqref="N1973:O1973">
    <cfRule type="cellIs" dxfId="32" priority="37672" operator="lessThan">
      <formula>0</formula>
    </cfRule>
    <cfRule type="cellIs" dxfId="31" priority="52190" operator="lessThan">
      <formula>0</formula>
    </cfRule>
  </conditionalFormatting>
  <conditionalFormatting sqref="P1973">
    <cfRule type="expression" dxfId="30" priority="15895">
      <formula>$L1973=0</formula>
    </cfRule>
  </conditionalFormatting>
  <conditionalFormatting sqref="Q1973:S1973">
    <cfRule type="expression" dxfId="30" priority="23153">
      <formula>$L1973=0</formula>
    </cfRule>
  </conditionalFormatting>
  <conditionalFormatting sqref="R1973:S1973">
    <cfRule type="cellIs" dxfId="32" priority="37671" operator="lessThan">
      <formula>0</formula>
    </cfRule>
    <cfRule type="cellIs" dxfId="31" priority="52189" operator="lessThan">
      <formula>0</formula>
    </cfRule>
  </conditionalFormatting>
  <conditionalFormatting sqref="T1973">
    <cfRule type="expression" dxfId="30" priority="15894">
      <formula>$L1973=0</formula>
    </cfRule>
  </conditionalFormatting>
  <conditionalFormatting sqref="U1973:W1973">
    <cfRule type="expression" dxfId="30" priority="23152">
      <formula>$L1973=0</formula>
    </cfRule>
  </conditionalFormatting>
  <conditionalFormatting sqref="V1973:W1973">
    <cfRule type="cellIs" dxfId="32" priority="37670" operator="lessThan">
      <formula>0</formula>
    </cfRule>
    <cfRule type="cellIs" dxfId="31" priority="52188" operator="lessThan">
      <formula>0</formula>
    </cfRule>
  </conditionalFormatting>
  <conditionalFormatting sqref="X1973">
    <cfRule type="expression" dxfId="30" priority="15893">
      <formula>$L1973=0</formula>
    </cfRule>
  </conditionalFormatting>
  <conditionalFormatting sqref="Y1973:AA1973">
    <cfRule type="expression" dxfId="30" priority="23151">
      <formula>$L1973=0</formula>
    </cfRule>
  </conditionalFormatting>
  <conditionalFormatting sqref="Z1973:AA1973">
    <cfRule type="cellIs" dxfId="32" priority="37669" operator="lessThan">
      <formula>0</formula>
    </cfRule>
    <cfRule type="cellIs" dxfId="31" priority="52187" operator="lessThan">
      <formula>0</formula>
    </cfRule>
  </conditionalFormatting>
  <conditionalFormatting sqref="AB1973">
    <cfRule type="expression" dxfId="30" priority="15892">
      <formula>$L1973=0</formula>
    </cfRule>
  </conditionalFormatting>
  <conditionalFormatting sqref="A1974:C1974">
    <cfRule type="expression" dxfId="30" priority="8639">
      <formula>$L1974=0</formula>
    </cfRule>
  </conditionalFormatting>
  <conditionalFormatting sqref="B1974:C1974">
    <cfRule type="cellIs" dxfId="32" priority="30416" operator="lessThan">
      <formula>0</formula>
    </cfRule>
    <cfRule type="cellIs" dxfId="31" priority="44934" operator="lessThan">
      <formula>0</formula>
    </cfRule>
  </conditionalFormatting>
  <conditionalFormatting sqref="D1974">
    <cfRule type="expression" dxfId="30" priority="1380">
      <formula>$L1974=0</formula>
    </cfRule>
  </conditionalFormatting>
  <conditionalFormatting sqref="E1974:G1974">
    <cfRule type="expression" dxfId="30" priority="8638">
      <formula>$L1974=0</formula>
    </cfRule>
  </conditionalFormatting>
  <conditionalFormatting sqref="F1974:G1974">
    <cfRule type="cellIs" dxfId="32" priority="30415" operator="lessThan">
      <formula>0</formula>
    </cfRule>
    <cfRule type="cellIs" dxfId="31" priority="44933" operator="lessThan">
      <formula>0</formula>
    </cfRule>
  </conditionalFormatting>
  <conditionalFormatting sqref="H1974">
    <cfRule type="expression" dxfId="30" priority="1379">
      <formula>$L1974=0</formula>
    </cfRule>
  </conditionalFormatting>
  <conditionalFormatting sqref="I1974:K1974">
    <cfRule type="expression" dxfId="30" priority="8637">
      <formula>$L1974=0</formula>
    </cfRule>
  </conditionalFormatting>
  <conditionalFormatting sqref="J1974:K1974">
    <cfRule type="cellIs" dxfId="32" priority="30414" operator="lessThan">
      <formula>0</formula>
    </cfRule>
    <cfRule type="cellIs" dxfId="31" priority="44932" operator="lessThan">
      <formula>0</formula>
    </cfRule>
  </conditionalFormatting>
  <conditionalFormatting sqref="L1974">
    <cfRule type="expression" dxfId="30" priority="1378">
      <formula>$L1974=0</formula>
    </cfRule>
  </conditionalFormatting>
  <conditionalFormatting sqref="M1974:O1974">
    <cfRule type="expression" dxfId="30" priority="8636">
      <formula>$L1974=0</formula>
    </cfRule>
  </conditionalFormatting>
  <conditionalFormatting sqref="N1974:O1974">
    <cfRule type="cellIs" dxfId="32" priority="30413" operator="lessThan">
      <formula>0</formula>
    </cfRule>
    <cfRule type="cellIs" dxfId="31" priority="44931" operator="lessThan">
      <formula>0</formula>
    </cfRule>
  </conditionalFormatting>
  <conditionalFormatting sqref="P1974">
    <cfRule type="expression" dxfId="30" priority="1377">
      <formula>$L1974=0</formula>
    </cfRule>
  </conditionalFormatting>
  <conditionalFormatting sqref="Q1974:S1974">
    <cfRule type="expression" dxfId="30" priority="8635">
      <formula>$L1974=0</formula>
    </cfRule>
  </conditionalFormatting>
  <conditionalFormatting sqref="R1974:S1974">
    <cfRule type="cellIs" dxfId="32" priority="30412" operator="lessThan">
      <formula>0</formula>
    </cfRule>
    <cfRule type="cellIs" dxfId="31" priority="44930" operator="lessThan">
      <formula>0</formula>
    </cfRule>
  </conditionalFormatting>
  <conditionalFormatting sqref="T1974">
    <cfRule type="expression" dxfId="30" priority="1376">
      <formula>$L1974=0</formula>
    </cfRule>
  </conditionalFormatting>
  <conditionalFormatting sqref="U1974:W1974">
    <cfRule type="expression" dxfId="30" priority="8634">
      <formula>$L1974=0</formula>
    </cfRule>
  </conditionalFormatting>
  <conditionalFormatting sqref="V1974:W1974">
    <cfRule type="cellIs" dxfId="32" priority="30411" operator="lessThan">
      <formula>0</formula>
    </cfRule>
    <cfRule type="cellIs" dxfId="31" priority="44929" operator="lessThan">
      <formula>0</formula>
    </cfRule>
  </conditionalFormatting>
  <conditionalFormatting sqref="X1974">
    <cfRule type="expression" dxfId="30" priority="1375">
      <formula>$L1974=0</formula>
    </cfRule>
  </conditionalFormatting>
  <conditionalFormatting sqref="Y1974:AA1974">
    <cfRule type="expression" dxfId="30" priority="8633">
      <formula>$L1974=0</formula>
    </cfRule>
  </conditionalFormatting>
  <conditionalFormatting sqref="Z1974:AA1974">
    <cfRule type="cellIs" dxfId="32" priority="30410" operator="lessThan">
      <formula>0</formula>
    </cfRule>
    <cfRule type="cellIs" dxfId="31" priority="44928" operator="lessThan">
      <formula>0</formula>
    </cfRule>
  </conditionalFormatting>
  <conditionalFormatting sqref="AB1974">
    <cfRule type="expression" dxfId="30" priority="1374">
      <formula>$L1974=0</formula>
    </cfRule>
  </conditionalFormatting>
  <conditionalFormatting sqref="A1975:C1975">
    <cfRule type="expression" dxfId="30" priority="23150">
      <formula>$L1975=0</formula>
    </cfRule>
  </conditionalFormatting>
  <conditionalFormatting sqref="B1975:C1975">
    <cfRule type="cellIs" dxfId="32" priority="37668" operator="lessThan">
      <formula>0</formula>
    </cfRule>
    <cfRule type="cellIs" dxfId="31" priority="52186" operator="lessThan">
      <formula>0</formula>
    </cfRule>
  </conditionalFormatting>
  <conditionalFormatting sqref="D1975">
    <cfRule type="expression" dxfId="30" priority="15891">
      <formula>$L1975=0</formula>
    </cfRule>
  </conditionalFormatting>
  <conditionalFormatting sqref="E1975:G1975">
    <cfRule type="expression" dxfId="30" priority="23149">
      <formula>$L1975=0</formula>
    </cfRule>
  </conditionalFormatting>
  <conditionalFormatting sqref="F1975:G1975">
    <cfRule type="cellIs" dxfId="32" priority="37667" operator="lessThan">
      <formula>0</formula>
    </cfRule>
    <cfRule type="cellIs" dxfId="31" priority="52185" operator="lessThan">
      <formula>0</formula>
    </cfRule>
  </conditionalFormatting>
  <conditionalFormatting sqref="H1975">
    <cfRule type="expression" dxfId="30" priority="15890">
      <formula>$L1975=0</formula>
    </cfRule>
  </conditionalFormatting>
  <conditionalFormatting sqref="I1975:K1975">
    <cfRule type="expression" dxfId="30" priority="23148">
      <formula>$L1975=0</formula>
    </cfRule>
  </conditionalFormatting>
  <conditionalFormatting sqref="J1975:K1975">
    <cfRule type="cellIs" dxfId="32" priority="37666" operator="lessThan">
      <formula>0</formula>
    </cfRule>
    <cfRule type="cellIs" dxfId="31" priority="52184" operator="lessThan">
      <formula>0</formula>
    </cfRule>
  </conditionalFormatting>
  <conditionalFormatting sqref="L1975">
    <cfRule type="expression" dxfId="30" priority="15889">
      <formula>$L1975=0</formula>
    </cfRule>
  </conditionalFormatting>
  <conditionalFormatting sqref="M1975:O1975">
    <cfRule type="expression" dxfId="30" priority="23147">
      <formula>$L1975=0</formula>
    </cfRule>
  </conditionalFormatting>
  <conditionalFormatting sqref="N1975:O1975">
    <cfRule type="cellIs" dxfId="32" priority="37665" operator="lessThan">
      <formula>0</formula>
    </cfRule>
    <cfRule type="cellIs" dxfId="31" priority="52183" operator="lessThan">
      <formula>0</formula>
    </cfRule>
  </conditionalFormatting>
  <conditionalFormatting sqref="P1975">
    <cfRule type="expression" dxfId="30" priority="15888">
      <formula>$L1975=0</formula>
    </cfRule>
  </conditionalFormatting>
  <conditionalFormatting sqref="Q1975:S1975">
    <cfRule type="expression" dxfId="30" priority="23146">
      <formula>$L1975=0</formula>
    </cfRule>
  </conditionalFormatting>
  <conditionalFormatting sqref="R1975:S1975">
    <cfRule type="cellIs" dxfId="32" priority="37664" operator="lessThan">
      <formula>0</formula>
    </cfRule>
    <cfRule type="cellIs" dxfId="31" priority="52182" operator="lessThan">
      <formula>0</formula>
    </cfRule>
  </conditionalFormatting>
  <conditionalFormatting sqref="T1975">
    <cfRule type="expression" dxfId="30" priority="15887">
      <formula>$L1975=0</formula>
    </cfRule>
  </conditionalFormatting>
  <conditionalFormatting sqref="U1975:W1975">
    <cfRule type="expression" dxfId="30" priority="23145">
      <formula>$L1975=0</formula>
    </cfRule>
  </conditionalFormatting>
  <conditionalFormatting sqref="V1975:W1975">
    <cfRule type="cellIs" dxfId="32" priority="37663" operator="lessThan">
      <formula>0</formula>
    </cfRule>
    <cfRule type="cellIs" dxfId="31" priority="52181" operator="lessThan">
      <formula>0</formula>
    </cfRule>
  </conditionalFormatting>
  <conditionalFormatting sqref="X1975">
    <cfRule type="expression" dxfId="30" priority="15886">
      <formula>$L1975=0</formula>
    </cfRule>
  </conditionalFormatting>
  <conditionalFormatting sqref="Y1975:AA1975">
    <cfRule type="expression" dxfId="30" priority="23144">
      <formula>$L1975=0</formula>
    </cfRule>
  </conditionalFormatting>
  <conditionalFormatting sqref="Z1975:AA1975">
    <cfRule type="cellIs" dxfId="32" priority="37662" operator="lessThan">
      <formula>0</formula>
    </cfRule>
    <cfRule type="cellIs" dxfId="31" priority="52180" operator="lessThan">
      <formula>0</formula>
    </cfRule>
  </conditionalFormatting>
  <conditionalFormatting sqref="AB1975">
    <cfRule type="expression" dxfId="30" priority="15885">
      <formula>$L1975=0</formula>
    </cfRule>
  </conditionalFormatting>
  <conditionalFormatting sqref="A1976:C1976">
    <cfRule type="expression" dxfId="30" priority="8632">
      <formula>$L1976=0</formula>
    </cfRule>
  </conditionalFormatting>
  <conditionalFormatting sqref="B1976:C1976">
    <cfRule type="cellIs" dxfId="32" priority="30409" operator="lessThan">
      <formula>0</formula>
    </cfRule>
    <cfRule type="cellIs" dxfId="31" priority="44927" operator="lessThan">
      <formula>0</formula>
    </cfRule>
  </conditionalFormatting>
  <conditionalFormatting sqref="D1976">
    <cfRule type="expression" dxfId="30" priority="1373">
      <formula>$L1976=0</formula>
    </cfRule>
  </conditionalFormatting>
  <conditionalFormatting sqref="E1976:G1976">
    <cfRule type="expression" dxfId="30" priority="8631">
      <formula>$L1976=0</formula>
    </cfRule>
  </conditionalFormatting>
  <conditionalFormatting sqref="F1976:G1976">
    <cfRule type="cellIs" dxfId="32" priority="30408" operator="lessThan">
      <formula>0</formula>
    </cfRule>
    <cfRule type="cellIs" dxfId="31" priority="44926" operator="lessThan">
      <formula>0</formula>
    </cfRule>
  </conditionalFormatting>
  <conditionalFormatting sqref="H1976">
    <cfRule type="expression" dxfId="30" priority="1372">
      <formula>$L1976=0</formula>
    </cfRule>
  </conditionalFormatting>
  <conditionalFormatting sqref="I1976:K1976">
    <cfRule type="expression" dxfId="30" priority="8630">
      <formula>$L1976=0</formula>
    </cfRule>
  </conditionalFormatting>
  <conditionalFormatting sqref="J1976:K1976">
    <cfRule type="cellIs" dxfId="32" priority="30407" operator="lessThan">
      <formula>0</formula>
    </cfRule>
    <cfRule type="cellIs" dxfId="31" priority="44925" operator="lessThan">
      <formula>0</formula>
    </cfRule>
  </conditionalFormatting>
  <conditionalFormatting sqref="L1976">
    <cfRule type="expression" dxfId="30" priority="1371">
      <formula>$L1976=0</formula>
    </cfRule>
  </conditionalFormatting>
  <conditionalFormatting sqref="M1976:O1976">
    <cfRule type="expression" dxfId="30" priority="8629">
      <formula>$L1976=0</formula>
    </cfRule>
  </conditionalFormatting>
  <conditionalFormatting sqref="N1976:O1976">
    <cfRule type="cellIs" dxfId="32" priority="30406" operator="lessThan">
      <formula>0</formula>
    </cfRule>
    <cfRule type="cellIs" dxfId="31" priority="44924" operator="lessThan">
      <formula>0</formula>
    </cfRule>
  </conditionalFormatting>
  <conditionalFormatting sqref="P1976">
    <cfRule type="expression" dxfId="30" priority="1370">
      <formula>$L1976=0</formula>
    </cfRule>
  </conditionalFormatting>
  <conditionalFormatting sqref="Q1976:S1976">
    <cfRule type="expression" dxfId="30" priority="8628">
      <formula>$L1976=0</formula>
    </cfRule>
  </conditionalFormatting>
  <conditionalFormatting sqref="R1976:S1976">
    <cfRule type="cellIs" dxfId="32" priority="30405" operator="lessThan">
      <formula>0</formula>
    </cfRule>
    <cfRule type="cellIs" dxfId="31" priority="44923" operator="lessThan">
      <formula>0</formula>
    </cfRule>
  </conditionalFormatting>
  <conditionalFormatting sqref="T1976">
    <cfRule type="expression" dxfId="30" priority="1369">
      <formula>$L1976=0</formula>
    </cfRule>
  </conditionalFormatting>
  <conditionalFormatting sqref="U1976:W1976">
    <cfRule type="expression" dxfId="30" priority="8627">
      <formula>$L1976=0</formula>
    </cfRule>
  </conditionalFormatting>
  <conditionalFormatting sqref="V1976:W1976">
    <cfRule type="cellIs" dxfId="32" priority="30404" operator="lessThan">
      <formula>0</formula>
    </cfRule>
    <cfRule type="cellIs" dxfId="31" priority="44922" operator="lessThan">
      <formula>0</formula>
    </cfRule>
  </conditionalFormatting>
  <conditionalFormatting sqref="X1976">
    <cfRule type="expression" dxfId="30" priority="1368">
      <formula>$L1976=0</formula>
    </cfRule>
  </conditionalFormatting>
  <conditionalFormatting sqref="Y1976:AA1976">
    <cfRule type="expression" dxfId="30" priority="8626">
      <formula>$L1976=0</formula>
    </cfRule>
  </conditionalFormatting>
  <conditionalFormatting sqref="Z1976:AA1976">
    <cfRule type="cellIs" dxfId="32" priority="30403" operator="lessThan">
      <formula>0</formula>
    </cfRule>
    <cfRule type="cellIs" dxfId="31" priority="44921" operator="lessThan">
      <formula>0</formula>
    </cfRule>
  </conditionalFormatting>
  <conditionalFormatting sqref="AB1976">
    <cfRule type="expression" dxfId="30" priority="1367">
      <formula>$L1976=0</formula>
    </cfRule>
  </conditionalFormatting>
  <conditionalFormatting sqref="A1977:C1977">
    <cfRule type="expression" dxfId="30" priority="23143">
      <formula>$L1977=0</formula>
    </cfRule>
  </conditionalFormatting>
  <conditionalFormatting sqref="B1977:C1977">
    <cfRule type="cellIs" dxfId="32" priority="37661" operator="lessThan">
      <formula>0</formula>
    </cfRule>
    <cfRule type="cellIs" dxfId="31" priority="52179" operator="lessThan">
      <formula>0</formula>
    </cfRule>
  </conditionalFormatting>
  <conditionalFormatting sqref="D1977">
    <cfRule type="expression" dxfId="30" priority="15884">
      <formula>$L1977=0</formula>
    </cfRule>
  </conditionalFormatting>
  <conditionalFormatting sqref="E1977:G1977">
    <cfRule type="expression" dxfId="30" priority="23142">
      <formula>$L1977=0</formula>
    </cfRule>
  </conditionalFormatting>
  <conditionalFormatting sqref="F1977:G1977">
    <cfRule type="cellIs" dxfId="32" priority="37660" operator="lessThan">
      <formula>0</formula>
    </cfRule>
    <cfRule type="cellIs" dxfId="31" priority="52178" operator="lessThan">
      <formula>0</formula>
    </cfRule>
  </conditionalFormatting>
  <conditionalFormatting sqref="H1977">
    <cfRule type="expression" dxfId="30" priority="15883">
      <formula>$L1977=0</formula>
    </cfRule>
  </conditionalFormatting>
  <conditionalFormatting sqref="I1977:K1977">
    <cfRule type="expression" dxfId="30" priority="23141">
      <formula>$L1977=0</formula>
    </cfRule>
  </conditionalFormatting>
  <conditionalFormatting sqref="J1977:K1977">
    <cfRule type="cellIs" dxfId="32" priority="37659" operator="lessThan">
      <formula>0</formula>
    </cfRule>
    <cfRule type="cellIs" dxfId="31" priority="52177" operator="lessThan">
      <formula>0</formula>
    </cfRule>
  </conditionalFormatting>
  <conditionalFormatting sqref="L1977">
    <cfRule type="expression" dxfId="30" priority="15882">
      <formula>$L1977=0</formula>
    </cfRule>
  </conditionalFormatting>
  <conditionalFormatting sqref="M1977:O1977">
    <cfRule type="expression" dxfId="30" priority="23140">
      <formula>$L1977=0</formula>
    </cfRule>
  </conditionalFormatting>
  <conditionalFormatting sqref="N1977:O1977">
    <cfRule type="cellIs" dxfId="32" priority="37658" operator="lessThan">
      <formula>0</formula>
    </cfRule>
    <cfRule type="cellIs" dxfId="31" priority="52176" operator="lessThan">
      <formula>0</formula>
    </cfRule>
  </conditionalFormatting>
  <conditionalFormatting sqref="P1977">
    <cfRule type="expression" dxfId="30" priority="15881">
      <formula>$L1977=0</formula>
    </cfRule>
  </conditionalFormatting>
  <conditionalFormatting sqref="Q1977:S1977">
    <cfRule type="expression" dxfId="30" priority="23139">
      <formula>$L1977=0</formula>
    </cfRule>
  </conditionalFormatting>
  <conditionalFormatting sqref="R1977:S1977">
    <cfRule type="cellIs" dxfId="32" priority="37657" operator="lessThan">
      <formula>0</formula>
    </cfRule>
    <cfRule type="cellIs" dxfId="31" priority="52175" operator="lessThan">
      <formula>0</formula>
    </cfRule>
  </conditionalFormatting>
  <conditionalFormatting sqref="T1977">
    <cfRule type="expression" dxfId="30" priority="15880">
      <formula>$L1977=0</formula>
    </cfRule>
  </conditionalFormatting>
  <conditionalFormatting sqref="U1977:W1977">
    <cfRule type="expression" dxfId="30" priority="23138">
      <formula>$L1977=0</formula>
    </cfRule>
  </conditionalFormatting>
  <conditionalFormatting sqref="V1977:W1977">
    <cfRule type="cellIs" dxfId="32" priority="37656" operator="lessThan">
      <formula>0</formula>
    </cfRule>
    <cfRule type="cellIs" dxfId="31" priority="52174" operator="lessThan">
      <formula>0</formula>
    </cfRule>
  </conditionalFormatting>
  <conditionalFormatting sqref="X1977">
    <cfRule type="expression" dxfId="30" priority="15879">
      <formula>$L1977=0</formula>
    </cfRule>
  </conditionalFormatting>
  <conditionalFormatting sqref="Y1977:AA1977">
    <cfRule type="expression" dxfId="30" priority="23137">
      <formula>$L1977=0</formula>
    </cfRule>
  </conditionalFormatting>
  <conditionalFormatting sqref="Z1977:AA1977">
    <cfRule type="cellIs" dxfId="32" priority="37655" operator="lessThan">
      <formula>0</formula>
    </cfRule>
    <cfRule type="cellIs" dxfId="31" priority="52173" operator="lessThan">
      <formula>0</formula>
    </cfRule>
  </conditionalFormatting>
  <conditionalFormatting sqref="AB1977">
    <cfRule type="expression" dxfId="30" priority="15878">
      <formula>$L1977=0</formula>
    </cfRule>
  </conditionalFormatting>
  <conditionalFormatting sqref="A1978:C1978">
    <cfRule type="expression" dxfId="30" priority="8625">
      <formula>$L1978=0</formula>
    </cfRule>
  </conditionalFormatting>
  <conditionalFormatting sqref="B1978:C1978">
    <cfRule type="cellIs" dxfId="32" priority="30402" operator="lessThan">
      <formula>0</formula>
    </cfRule>
    <cfRule type="cellIs" dxfId="31" priority="44920" operator="lessThan">
      <formula>0</formula>
    </cfRule>
  </conditionalFormatting>
  <conditionalFormatting sqref="D1978">
    <cfRule type="expression" dxfId="30" priority="1366">
      <formula>$L1978=0</formula>
    </cfRule>
  </conditionalFormatting>
  <conditionalFormatting sqref="E1978:G1978">
    <cfRule type="expression" dxfId="30" priority="8624">
      <formula>$L1978=0</formula>
    </cfRule>
  </conditionalFormatting>
  <conditionalFormatting sqref="F1978:G1978">
    <cfRule type="cellIs" dxfId="32" priority="30401" operator="lessThan">
      <formula>0</formula>
    </cfRule>
    <cfRule type="cellIs" dxfId="31" priority="44919" operator="lessThan">
      <formula>0</formula>
    </cfRule>
  </conditionalFormatting>
  <conditionalFormatting sqref="H1978">
    <cfRule type="expression" dxfId="30" priority="1365">
      <formula>$L1978=0</formula>
    </cfRule>
  </conditionalFormatting>
  <conditionalFormatting sqref="I1978:K1978">
    <cfRule type="expression" dxfId="30" priority="8623">
      <formula>$L1978=0</formula>
    </cfRule>
  </conditionalFormatting>
  <conditionalFormatting sqref="J1978:K1978">
    <cfRule type="cellIs" dxfId="32" priority="30400" operator="lessThan">
      <formula>0</formula>
    </cfRule>
    <cfRule type="cellIs" dxfId="31" priority="44918" operator="lessThan">
      <formula>0</formula>
    </cfRule>
  </conditionalFormatting>
  <conditionalFormatting sqref="L1978">
    <cfRule type="expression" dxfId="30" priority="1364">
      <formula>$L1978=0</formula>
    </cfRule>
  </conditionalFormatting>
  <conditionalFormatting sqref="M1978:O1978">
    <cfRule type="expression" dxfId="30" priority="8622">
      <formula>$L1978=0</formula>
    </cfRule>
  </conditionalFormatting>
  <conditionalFormatting sqref="N1978:O1978">
    <cfRule type="cellIs" dxfId="32" priority="30399" operator="lessThan">
      <formula>0</formula>
    </cfRule>
    <cfRule type="cellIs" dxfId="31" priority="44917" operator="lessThan">
      <formula>0</formula>
    </cfRule>
  </conditionalFormatting>
  <conditionalFormatting sqref="P1978">
    <cfRule type="expression" dxfId="30" priority="1363">
      <formula>$L1978=0</formula>
    </cfRule>
  </conditionalFormatting>
  <conditionalFormatting sqref="Q1978:S1978">
    <cfRule type="expression" dxfId="30" priority="8621">
      <formula>$L1978=0</formula>
    </cfRule>
  </conditionalFormatting>
  <conditionalFormatting sqref="R1978:S1978">
    <cfRule type="cellIs" dxfId="32" priority="30398" operator="lessThan">
      <formula>0</formula>
    </cfRule>
    <cfRule type="cellIs" dxfId="31" priority="44916" operator="lessThan">
      <formula>0</formula>
    </cfRule>
  </conditionalFormatting>
  <conditionalFormatting sqref="T1978">
    <cfRule type="expression" dxfId="30" priority="1362">
      <formula>$L1978=0</formula>
    </cfRule>
  </conditionalFormatting>
  <conditionalFormatting sqref="U1978:W1978">
    <cfRule type="expression" dxfId="30" priority="8620">
      <formula>$L1978=0</formula>
    </cfRule>
  </conditionalFormatting>
  <conditionalFormatting sqref="V1978:W1978">
    <cfRule type="cellIs" dxfId="32" priority="30397" operator="lessThan">
      <formula>0</formula>
    </cfRule>
    <cfRule type="cellIs" dxfId="31" priority="44915" operator="lessThan">
      <formula>0</formula>
    </cfRule>
  </conditionalFormatting>
  <conditionalFormatting sqref="X1978">
    <cfRule type="expression" dxfId="30" priority="1361">
      <formula>$L1978=0</formula>
    </cfRule>
  </conditionalFormatting>
  <conditionalFormatting sqref="Y1978:AA1978">
    <cfRule type="expression" dxfId="30" priority="8619">
      <formula>$L1978=0</formula>
    </cfRule>
  </conditionalFormatting>
  <conditionalFormatting sqref="Z1978:AA1978">
    <cfRule type="cellIs" dxfId="32" priority="30396" operator="lessThan">
      <formula>0</formula>
    </cfRule>
    <cfRule type="cellIs" dxfId="31" priority="44914" operator="lessThan">
      <formula>0</formula>
    </cfRule>
  </conditionalFormatting>
  <conditionalFormatting sqref="AB1978">
    <cfRule type="expression" dxfId="30" priority="1360">
      <formula>$L1978=0</formula>
    </cfRule>
  </conditionalFormatting>
  <conditionalFormatting sqref="A1979:C1979">
    <cfRule type="expression" dxfId="30" priority="23136">
      <formula>$L1979=0</formula>
    </cfRule>
  </conditionalFormatting>
  <conditionalFormatting sqref="B1979:C1979">
    <cfRule type="cellIs" dxfId="32" priority="37654" operator="lessThan">
      <formula>0</formula>
    </cfRule>
    <cfRule type="cellIs" dxfId="31" priority="52172" operator="lessThan">
      <formula>0</formula>
    </cfRule>
  </conditionalFormatting>
  <conditionalFormatting sqref="D1979">
    <cfRule type="expression" dxfId="30" priority="15877">
      <formula>$L1979=0</formula>
    </cfRule>
  </conditionalFormatting>
  <conditionalFormatting sqref="E1979:G1979">
    <cfRule type="expression" dxfId="30" priority="23135">
      <formula>$L1979=0</formula>
    </cfRule>
  </conditionalFormatting>
  <conditionalFormatting sqref="F1979:G1979">
    <cfRule type="cellIs" dxfId="32" priority="37653" operator="lessThan">
      <formula>0</formula>
    </cfRule>
    <cfRule type="cellIs" dxfId="31" priority="52171" operator="lessThan">
      <formula>0</formula>
    </cfRule>
  </conditionalFormatting>
  <conditionalFormatting sqref="H1979">
    <cfRule type="expression" dxfId="30" priority="15876">
      <formula>$L1979=0</formula>
    </cfRule>
  </conditionalFormatting>
  <conditionalFormatting sqref="I1979:K1979">
    <cfRule type="expression" dxfId="30" priority="23134">
      <formula>$L1979=0</formula>
    </cfRule>
  </conditionalFormatting>
  <conditionalFormatting sqref="J1979:K1979">
    <cfRule type="cellIs" dxfId="32" priority="37652" operator="lessThan">
      <formula>0</formula>
    </cfRule>
    <cfRule type="cellIs" dxfId="31" priority="52170" operator="lessThan">
      <formula>0</formula>
    </cfRule>
  </conditionalFormatting>
  <conditionalFormatting sqref="L1979">
    <cfRule type="expression" dxfId="30" priority="15875">
      <formula>$L1979=0</formula>
    </cfRule>
  </conditionalFormatting>
  <conditionalFormatting sqref="M1979:O1979">
    <cfRule type="expression" dxfId="30" priority="23133">
      <formula>$L1979=0</formula>
    </cfRule>
  </conditionalFormatting>
  <conditionalFormatting sqref="N1979:O1979">
    <cfRule type="cellIs" dxfId="32" priority="37651" operator="lessThan">
      <formula>0</formula>
    </cfRule>
    <cfRule type="cellIs" dxfId="31" priority="52169" operator="lessThan">
      <formula>0</formula>
    </cfRule>
  </conditionalFormatting>
  <conditionalFormatting sqref="P1979">
    <cfRule type="expression" dxfId="30" priority="15874">
      <formula>$L1979=0</formula>
    </cfRule>
  </conditionalFormatting>
  <conditionalFormatting sqref="Q1979:S1979">
    <cfRule type="expression" dxfId="30" priority="23132">
      <formula>$L1979=0</formula>
    </cfRule>
  </conditionalFormatting>
  <conditionalFormatting sqref="R1979:S1979">
    <cfRule type="cellIs" dxfId="32" priority="37650" operator="lessThan">
      <formula>0</formula>
    </cfRule>
    <cfRule type="cellIs" dxfId="31" priority="52168" operator="lessThan">
      <formula>0</formula>
    </cfRule>
  </conditionalFormatting>
  <conditionalFormatting sqref="T1979">
    <cfRule type="expression" dxfId="30" priority="15873">
      <formula>$L1979=0</formula>
    </cfRule>
  </conditionalFormatting>
  <conditionalFormatting sqref="U1979:W1979">
    <cfRule type="expression" dxfId="30" priority="23131">
      <formula>$L1979=0</formula>
    </cfRule>
  </conditionalFormatting>
  <conditionalFormatting sqref="V1979:W1979">
    <cfRule type="cellIs" dxfId="32" priority="37649" operator="lessThan">
      <formula>0</formula>
    </cfRule>
    <cfRule type="cellIs" dxfId="31" priority="52167" operator="lessThan">
      <formula>0</formula>
    </cfRule>
  </conditionalFormatting>
  <conditionalFormatting sqref="X1979">
    <cfRule type="expression" dxfId="30" priority="15872">
      <formula>$L1979=0</formula>
    </cfRule>
  </conditionalFormatting>
  <conditionalFormatting sqref="Y1979:AA1979">
    <cfRule type="expression" dxfId="30" priority="23130">
      <formula>$L1979=0</formula>
    </cfRule>
  </conditionalFormatting>
  <conditionalFormatting sqref="Z1979:AA1979">
    <cfRule type="cellIs" dxfId="32" priority="37648" operator="lessThan">
      <formula>0</formula>
    </cfRule>
    <cfRule type="cellIs" dxfId="31" priority="52166" operator="lessThan">
      <formula>0</formula>
    </cfRule>
  </conditionalFormatting>
  <conditionalFormatting sqref="AB1979">
    <cfRule type="expression" dxfId="30" priority="15871">
      <formula>$L1979=0</formula>
    </cfRule>
  </conditionalFormatting>
  <conditionalFormatting sqref="A1980:C1980">
    <cfRule type="expression" dxfId="30" priority="8618">
      <formula>$L1980=0</formula>
    </cfRule>
  </conditionalFormatting>
  <conditionalFormatting sqref="B1980:C1980">
    <cfRule type="cellIs" dxfId="32" priority="30395" operator="lessThan">
      <formula>0</formula>
    </cfRule>
    <cfRule type="cellIs" dxfId="31" priority="44913" operator="lessThan">
      <formula>0</formula>
    </cfRule>
  </conditionalFormatting>
  <conditionalFormatting sqref="D1980">
    <cfRule type="expression" dxfId="30" priority="1359">
      <formula>$L1980=0</formula>
    </cfRule>
  </conditionalFormatting>
  <conditionalFormatting sqref="E1980:G1980">
    <cfRule type="expression" dxfId="30" priority="8617">
      <formula>$L1980=0</formula>
    </cfRule>
  </conditionalFormatting>
  <conditionalFormatting sqref="F1980:G1980">
    <cfRule type="cellIs" dxfId="32" priority="30394" operator="lessThan">
      <formula>0</formula>
    </cfRule>
    <cfRule type="cellIs" dxfId="31" priority="44912" operator="lessThan">
      <formula>0</formula>
    </cfRule>
  </conditionalFormatting>
  <conditionalFormatting sqref="H1980">
    <cfRule type="expression" dxfId="30" priority="1358">
      <formula>$L1980=0</formula>
    </cfRule>
  </conditionalFormatting>
  <conditionalFormatting sqref="I1980:K1980">
    <cfRule type="expression" dxfId="30" priority="8616">
      <formula>$L1980=0</formula>
    </cfRule>
  </conditionalFormatting>
  <conditionalFormatting sqref="J1980:K1980">
    <cfRule type="cellIs" dxfId="32" priority="30393" operator="lessThan">
      <formula>0</formula>
    </cfRule>
    <cfRule type="cellIs" dxfId="31" priority="44911" operator="lessThan">
      <formula>0</formula>
    </cfRule>
  </conditionalFormatting>
  <conditionalFormatting sqref="L1980">
    <cfRule type="expression" dxfId="30" priority="1357">
      <formula>$L1980=0</formula>
    </cfRule>
  </conditionalFormatting>
  <conditionalFormatting sqref="M1980:O1980">
    <cfRule type="expression" dxfId="30" priority="8615">
      <formula>$L1980=0</formula>
    </cfRule>
  </conditionalFormatting>
  <conditionalFormatting sqref="N1980:O1980">
    <cfRule type="cellIs" dxfId="32" priority="30392" operator="lessThan">
      <formula>0</formula>
    </cfRule>
    <cfRule type="cellIs" dxfId="31" priority="44910" operator="lessThan">
      <formula>0</formula>
    </cfRule>
  </conditionalFormatting>
  <conditionalFormatting sqref="P1980">
    <cfRule type="expression" dxfId="30" priority="1356">
      <formula>$L1980=0</formula>
    </cfRule>
  </conditionalFormatting>
  <conditionalFormatting sqref="Q1980:S1980">
    <cfRule type="expression" dxfId="30" priority="8614">
      <formula>$L1980=0</formula>
    </cfRule>
  </conditionalFormatting>
  <conditionalFormatting sqref="R1980:S1980">
    <cfRule type="cellIs" dxfId="32" priority="30391" operator="lessThan">
      <formula>0</formula>
    </cfRule>
    <cfRule type="cellIs" dxfId="31" priority="44909" operator="lessThan">
      <formula>0</formula>
    </cfRule>
  </conditionalFormatting>
  <conditionalFormatting sqref="T1980">
    <cfRule type="expression" dxfId="30" priority="1355">
      <formula>$L1980=0</formula>
    </cfRule>
  </conditionalFormatting>
  <conditionalFormatting sqref="U1980:W1980">
    <cfRule type="expression" dxfId="30" priority="8613">
      <formula>$L1980=0</formula>
    </cfRule>
  </conditionalFormatting>
  <conditionalFormatting sqref="V1980:W1980">
    <cfRule type="cellIs" dxfId="32" priority="30390" operator="lessThan">
      <formula>0</formula>
    </cfRule>
    <cfRule type="cellIs" dxfId="31" priority="44908" operator="lessThan">
      <formula>0</formula>
    </cfRule>
  </conditionalFormatting>
  <conditionalFormatting sqref="X1980">
    <cfRule type="expression" dxfId="30" priority="1354">
      <formula>$L1980=0</formula>
    </cfRule>
  </conditionalFormatting>
  <conditionalFormatting sqref="Y1980:AA1980">
    <cfRule type="expression" dxfId="30" priority="8612">
      <formula>$L1980=0</formula>
    </cfRule>
  </conditionalFormatting>
  <conditionalFormatting sqref="Z1980:AA1980">
    <cfRule type="cellIs" dxfId="32" priority="30389" operator="lessThan">
      <formula>0</formula>
    </cfRule>
    <cfRule type="cellIs" dxfId="31" priority="44907" operator="lessThan">
      <formula>0</formula>
    </cfRule>
  </conditionalFormatting>
  <conditionalFormatting sqref="AB1980">
    <cfRule type="expression" dxfId="30" priority="1353">
      <formula>$L1980=0</formula>
    </cfRule>
  </conditionalFormatting>
  <conditionalFormatting sqref="A1981:C1981">
    <cfRule type="expression" dxfId="30" priority="23129">
      <formula>$L1981=0</formula>
    </cfRule>
  </conditionalFormatting>
  <conditionalFormatting sqref="B1981:C1981">
    <cfRule type="cellIs" dxfId="32" priority="37647" operator="lessThan">
      <formula>0</formula>
    </cfRule>
    <cfRule type="cellIs" dxfId="31" priority="52165" operator="lessThan">
      <formula>0</formula>
    </cfRule>
  </conditionalFormatting>
  <conditionalFormatting sqref="D1981">
    <cfRule type="expression" dxfId="30" priority="15870">
      <formula>$L1981=0</formula>
    </cfRule>
  </conditionalFormatting>
  <conditionalFormatting sqref="E1981:G1981">
    <cfRule type="expression" dxfId="30" priority="23128">
      <formula>$L1981=0</formula>
    </cfRule>
  </conditionalFormatting>
  <conditionalFormatting sqref="F1981:G1981">
    <cfRule type="cellIs" dxfId="32" priority="37646" operator="lessThan">
      <formula>0</formula>
    </cfRule>
    <cfRule type="cellIs" dxfId="31" priority="52164" operator="lessThan">
      <formula>0</formula>
    </cfRule>
  </conditionalFormatting>
  <conditionalFormatting sqref="H1981">
    <cfRule type="expression" dxfId="30" priority="15869">
      <formula>$L1981=0</formula>
    </cfRule>
  </conditionalFormatting>
  <conditionalFormatting sqref="I1981:K1981">
    <cfRule type="expression" dxfId="30" priority="23127">
      <formula>$L1981=0</formula>
    </cfRule>
  </conditionalFormatting>
  <conditionalFormatting sqref="J1981:K1981">
    <cfRule type="cellIs" dxfId="32" priority="37645" operator="lessThan">
      <formula>0</formula>
    </cfRule>
    <cfRule type="cellIs" dxfId="31" priority="52163" operator="lessThan">
      <formula>0</formula>
    </cfRule>
  </conditionalFormatting>
  <conditionalFormatting sqref="L1981">
    <cfRule type="expression" dxfId="30" priority="15868">
      <formula>$L1981=0</formula>
    </cfRule>
  </conditionalFormatting>
  <conditionalFormatting sqref="M1981:O1981">
    <cfRule type="expression" dxfId="30" priority="23126">
      <formula>$L1981=0</formula>
    </cfRule>
  </conditionalFormatting>
  <conditionalFormatting sqref="N1981:O1981">
    <cfRule type="cellIs" dxfId="32" priority="37644" operator="lessThan">
      <formula>0</formula>
    </cfRule>
    <cfRule type="cellIs" dxfId="31" priority="52162" operator="lessThan">
      <formula>0</formula>
    </cfRule>
  </conditionalFormatting>
  <conditionalFormatting sqref="P1981">
    <cfRule type="expression" dxfId="30" priority="15867">
      <formula>$L1981=0</formula>
    </cfRule>
  </conditionalFormatting>
  <conditionalFormatting sqref="Q1981:S1981">
    <cfRule type="expression" dxfId="30" priority="23125">
      <formula>$L1981=0</formula>
    </cfRule>
  </conditionalFormatting>
  <conditionalFormatting sqref="R1981:S1981">
    <cfRule type="cellIs" dxfId="32" priority="37643" operator="lessThan">
      <formula>0</formula>
    </cfRule>
    <cfRule type="cellIs" dxfId="31" priority="52161" operator="lessThan">
      <formula>0</formula>
    </cfRule>
  </conditionalFormatting>
  <conditionalFormatting sqref="T1981">
    <cfRule type="expression" dxfId="30" priority="15866">
      <formula>$L1981=0</formula>
    </cfRule>
  </conditionalFormatting>
  <conditionalFormatting sqref="U1981:W1981">
    <cfRule type="expression" dxfId="30" priority="23124">
      <formula>$L1981=0</formula>
    </cfRule>
  </conditionalFormatting>
  <conditionalFormatting sqref="V1981:W1981">
    <cfRule type="cellIs" dxfId="32" priority="37642" operator="lessThan">
      <formula>0</formula>
    </cfRule>
    <cfRule type="cellIs" dxfId="31" priority="52160" operator="lessThan">
      <formula>0</formula>
    </cfRule>
  </conditionalFormatting>
  <conditionalFormatting sqref="X1981">
    <cfRule type="expression" dxfId="30" priority="15865">
      <formula>$L1981=0</formula>
    </cfRule>
  </conditionalFormatting>
  <conditionalFormatting sqref="Y1981:AA1981">
    <cfRule type="expression" dxfId="30" priority="23123">
      <formula>$L1981=0</formula>
    </cfRule>
  </conditionalFormatting>
  <conditionalFormatting sqref="Z1981:AA1981">
    <cfRule type="cellIs" dxfId="32" priority="37641" operator="lessThan">
      <formula>0</formula>
    </cfRule>
    <cfRule type="cellIs" dxfId="31" priority="52159" operator="lessThan">
      <formula>0</formula>
    </cfRule>
  </conditionalFormatting>
  <conditionalFormatting sqref="AB1981">
    <cfRule type="expression" dxfId="30" priority="15864">
      <formula>$L1981=0</formula>
    </cfRule>
  </conditionalFormatting>
  <conditionalFormatting sqref="A1982:C1982">
    <cfRule type="expression" dxfId="30" priority="8611">
      <formula>$L1982=0</formula>
    </cfRule>
  </conditionalFormatting>
  <conditionalFormatting sqref="B1982:C1982">
    <cfRule type="cellIs" dxfId="32" priority="30388" operator="lessThan">
      <formula>0</formula>
    </cfRule>
    <cfRule type="cellIs" dxfId="31" priority="44906" operator="lessThan">
      <formula>0</formula>
    </cfRule>
  </conditionalFormatting>
  <conditionalFormatting sqref="D1982">
    <cfRule type="expression" dxfId="30" priority="1352">
      <formula>$L1982=0</formula>
    </cfRule>
  </conditionalFormatting>
  <conditionalFormatting sqref="E1982:G1982">
    <cfRule type="expression" dxfId="30" priority="8610">
      <formula>$L1982=0</formula>
    </cfRule>
  </conditionalFormatting>
  <conditionalFormatting sqref="F1982:G1982">
    <cfRule type="cellIs" dxfId="32" priority="30387" operator="lessThan">
      <formula>0</formula>
    </cfRule>
    <cfRule type="cellIs" dxfId="31" priority="44905" operator="lessThan">
      <formula>0</formula>
    </cfRule>
  </conditionalFormatting>
  <conditionalFormatting sqref="H1982">
    <cfRule type="expression" dxfId="30" priority="1351">
      <formula>$L1982=0</formula>
    </cfRule>
  </conditionalFormatting>
  <conditionalFormatting sqref="I1982:K1982">
    <cfRule type="expression" dxfId="30" priority="8609">
      <formula>$L1982=0</formula>
    </cfRule>
  </conditionalFormatting>
  <conditionalFormatting sqref="J1982:K1982">
    <cfRule type="cellIs" dxfId="32" priority="30386" operator="lessThan">
      <formula>0</formula>
    </cfRule>
    <cfRule type="cellIs" dxfId="31" priority="44904" operator="lessThan">
      <formula>0</formula>
    </cfRule>
  </conditionalFormatting>
  <conditionalFormatting sqref="L1982">
    <cfRule type="expression" dxfId="30" priority="1350">
      <formula>$L1982=0</formula>
    </cfRule>
  </conditionalFormatting>
  <conditionalFormatting sqref="M1982:O1982">
    <cfRule type="expression" dxfId="30" priority="8608">
      <formula>$L1982=0</formula>
    </cfRule>
  </conditionalFormatting>
  <conditionalFormatting sqref="N1982:O1982">
    <cfRule type="cellIs" dxfId="32" priority="30385" operator="lessThan">
      <formula>0</formula>
    </cfRule>
    <cfRule type="cellIs" dxfId="31" priority="44903" operator="lessThan">
      <formula>0</formula>
    </cfRule>
  </conditionalFormatting>
  <conditionalFormatting sqref="P1982">
    <cfRule type="expression" dxfId="30" priority="1349">
      <formula>$L1982=0</formula>
    </cfRule>
  </conditionalFormatting>
  <conditionalFormatting sqref="Q1982:S1982">
    <cfRule type="expression" dxfId="30" priority="8607">
      <formula>$L1982=0</formula>
    </cfRule>
  </conditionalFormatting>
  <conditionalFormatting sqref="R1982:S1982">
    <cfRule type="cellIs" dxfId="32" priority="30384" operator="lessThan">
      <formula>0</formula>
    </cfRule>
    <cfRule type="cellIs" dxfId="31" priority="44902" operator="lessThan">
      <formula>0</formula>
    </cfRule>
  </conditionalFormatting>
  <conditionalFormatting sqref="T1982">
    <cfRule type="expression" dxfId="30" priority="1348">
      <formula>$L1982=0</formula>
    </cfRule>
  </conditionalFormatting>
  <conditionalFormatting sqref="U1982:W1982">
    <cfRule type="expression" dxfId="30" priority="8606">
      <formula>$L1982=0</formula>
    </cfRule>
  </conditionalFormatting>
  <conditionalFormatting sqref="V1982:W1982">
    <cfRule type="cellIs" dxfId="32" priority="30383" operator="lessThan">
      <formula>0</formula>
    </cfRule>
    <cfRule type="cellIs" dxfId="31" priority="44901" operator="lessThan">
      <formula>0</formula>
    </cfRule>
  </conditionalFormatting>
  <conditionalFormatting sqref="X1982">
    <cfRule type="expression" dxfId="30" priority="1347">
      <formula>$L1982=0</formula>
    </cfRule>
  </conditionalFormatting>
  <conditionalFormatting sqref="Y1982:AA1982">
    <cfRule type="expression" dxfId="30" priority="8605">
      <formula>$L1982=0</formula>
    </cfRule>
  </conditionalFormatting>
  <conditionalFormatting sqref="Z1982:AA1982">
    <cfRule type="cellIs" dxfId="32" priority="30382" operator="lessThan">
      <formula>0</formula>
    </cfRule>
    <cfRule type="cellIs" dxfId="31" priority="44900" operator="lessThan">
      <formula>0</formula>
    </cfRule>
  </conditionalFormatting>
  <conditionalFormatting sqref="AB1982">
    <cfRule type="expression" dxfId="30" priority="1346">
      <formula>$L1982=0</formula>
    </cfRule>
  </conditionalFormatting>
  <conditionalFormatting sqref="A1983:C1983">
    <cfRule type="expression" dxfId="30" priority="23122">
      <formula>$L1983=0</formula>
    </cfRule>
  </conditionalFormatting>
  <conditionalFormatting sqref="B1983:C1983">
    <cfRule type="cellIs" dxfId="32" priority="37640" operator="lessThan">
      <formula>0</formula>
    </cfRule>
    <cfRule type="cellIs" dxfId="31" priority="52158" operator="lessThan">
      <formula>0</formula>
    </cfRule>
  </conditionalFormatting>
  <conditionalFormatting sqref="D1983">
    <cfRule type="expression" dxfId="30" priority="15863">
      <formula>$L1983=0</formula>
    </cfRule>
  </conditionalFormatting>
  <conditionalFormatting sqref="E1983:G1983">
    <cfRule type="expression" dxfId="30" priority="23121">
      <formula>$L1983=0</formula>
    </cfRule>
  </conditionalFormatting>
  <conditionalFormatting sqref="F1983:G1983">
    <cfRule type="cellIs" dxfId="32" priority="37639" operator="lessThan">
      <formula>0</formula>
    </cfRule>
    <cfRule type="cellIs" dxfId="31" priority="52157" operator="lessThan">
      <formula>0</formula>
    </cfRule>
  </conditionalFormatting>
  <conditionalFormatting sqref="H1983">
    <cfRule type="expression" dxfId="30" priority="15862">
      <formula>$L1983=0</formula>
    </cfRule>
  </conditionalFormatting>
  <conditionalFormatting sqref="I1983:K1983">
    <cfRule type="expression" dxfId="30" priority="23120">
      <formula>$L1983=0</formula>
    </cfRule>
  </conditionalFormatting>
  <conditionalFormatting sqref="J1983:K1983">
    <cfRule type="cellIs" dxfId="32" priority="37638" operator="lessThan">
      <formula>0</formula>
    </cfRule>
    <cfRule type="cellIs" dxfId="31" priority="52156" operator="lessThan">
      <formula>0</formula>
    </cfRule>
  </conditionalFormatting>
  <conditionalFormatting sqref="L1983">
    <cfRule type="expression" dxfId="30" priority="15861">
      <formula>$L1983=0</formula>
    </cfRule>
  </conditionalFormatting>
  <conditionalFormatting sqref="M1983:O1983">
    <cfRule type="expression" dxfId="30" priority="23119">
      <formula>$L1983=0</formula>
    </cfRule>
  </conditionalFormatting>
  <conditionalFormatting sqref="N1983:O1983">
    <cfRule type="cellIs" dxfId="32" priority="37637" operator="lessThan">
      <formula>0</formula>
    </cfRule>
    <cfRule type="cellIs" dxfId="31" priority="52155" operator="lessThan">
      <formula>0</formula>
    </cfRule>
  </conditionalFormatting>
  <conditionalFormatting sqref="P1983">
    <cfRule type="expression" dxfId="30" priority="15860">
      <formula>$L1983=0</formula>
    </cfRule>
  </conditionalFormatting>
  <conditionalFormatting sqref="Q1983:S1983">
    <cfRule type="expression" dxfId="30" priority="23118">
      <formula>$L1983=0</formula>
    </cfRule>
  </conditionalFormatting>
  <conditionalFormatting sqref="R1983:S1983">
    <cfRule type="cellIs" dxfId="32" priority="37636" operator="lessThan">
      <formula>0</formula>
    </cfRule>
    <cfRule type="cellIs" dxfId="31" priority="52154" operator="lessThan">
      <formula>0</formula>
    </cfRule>
  </conditionalFormatting>
  <conditionalFormatting sqref="T1983">
    <cfRule type="expression" dxfId="30" priority="15859">
      <formula>$L1983=0</formula>
    </cfRule>
  </conditionalFormatting>
  <conditionalFormatting sqref="U1983:W1983">
    <cfRule type="expression" dxfId="30" priority="23117">
      <formula>$L1983=0</formula>
    </cfRule>
  </conditionalFormatting>
  <conditionalFormatting sqref="V1983:W1983">
    <cfRule type="cellIs" dxfId="32" priority="37635" operator="lessThan">
      <formula>0</formula>
    </cfRule>
    <cfRule type="cellIs" dxfId="31" priority="52153" operator="lessThan">
      <formula>0</formula>
    </cfRule>
  </conditionalFormatting>
  <conditionalFormatting sqref="X1983">
    <cfRule type="expression" dxfId="30" priority="15858">
      <formula>$L1983=0</formula>
    </cfRule>
  </conditionalFormatting>
  <conditionalFormatting sqref="Y1983:AA1983">
    <cfRule type="expression" dxfId="30" priority="23116">
      <formula>$L1983=0</formula>
    </cfRule>
  </conditionalFormatting>
  <conditionalFormatting sqref="Z1983:AA1983">
    <cfRule type="cellIs" dxfId="32" priority="37634" operator="lessThan">
      <formula>0</formula>
    </cfRule>
    <cfRule type="cellIs" dxfId="31" priority="52152" operator="lessThan">
      <formula>0</formula>
    </cfRule>
  </conditionalFormatting>
  <conditionalFormatting sqref="AB1983">
    <cfRule type="expression" dxfId="30" priority="15857">
      <formula>$L1983=0</formula>
    </cfRule>
  </conditionalFormatting>
  <conditionalFormatting sqref="A1984:C1984">
    <cfRule type="expression" dxfId="30" priority="8604">
      <formula>$L1984=0</formula>
    </cfRule>
  </conditionalFormatting>
  <conditionalFormatting sqref="B1984:C1984">
    <cfRule type="cellIs" dxfId="32" priority="30381" operator="lessThan">
      <formula>0</formula>
    </cfRule>
    <cfRule type="cellIs" dxfId="31" priority="44899" operator="lessThan">
      <formula>0</formula>
    </cfRule>
  </conditionalFormatting>
  <conditionalFormatting sqref="D1984">
    <cfRule type="expression" dxfId="30" priority="1345">
      <formula>$L1984=0</formula>
    </cfRule>
  </conditionalFormatting>
  <conditionalFormatting sqref="E1984:G1984">
    <cfRule type="expression" dxfId="30" priority="8603">
      <formula>$L1984=0</formula>
    </cfRule>
  </conditionalFormatting>
  <conditionalFormatting sqref="F1984:G1984">
    <cfRule type="cellIs" dxfId="32" priority="30380" operator="lessThan">
      <formula>0</formula>
    </cfRule>
    <cfRule type="cellIs" dxfId="31" priority="44898" operator="lessThan">
      <formula>0</formula>
    </cfRule>
  </conditionalFormatting>
  <conditionalFormatting sqref="H1984">
    <cfRule type="expression" dxfId="30" priority="1344">
      <formula>$L1984=0</formula>
    </cfRule>
  </conditionalFormatting>
  <conditionalFormatting sqref="I1984:K1984">
    <cfRule type="expression" dxfId="30" priority="8602">
      <formula>$L1984=0</formula>
    </cfRule>
  </conditionalFormatting>
  <conditionalFormatting sqref="J1984:K1984">
    <cfRule type="cellIs" dxfId="32" priority="30379" operator="lessThan">
      <formula>0</formula>
    </cfRule>
    <cfRule type="cellIs" dxfId="31" priority="44897" operator="lessThan">
      <formula>0</formula>
    </cfRule>
  </conditionalFormatting>
  <conditionalFormatting sqref="L1984">
    <cfRule type="expression" dxfId="30" priority="1343">
      <formula>$L1984=0</formula>
    </cfRule>
  </conditionalFormatting>
  <conditionalFormatting sqref="M1984:O1984">
    <cfRule type="expression" dxfId="30" priority="8601">
      <formula>$L1984=0</formula>
    </cfRule>
  </conditionalFormatting>
  <conditionalFormatting sqref="N1984:O1984">
    <cfRule type="cellIs" dxfId="32" priority="30378" operator="lessThan">
      <formula>0</formula>
    </cfRule>
    <cfRule type="cellIs" dxfId="31" priority="44896" operator="lessThan">
      <formula>0</formula>
    </cfRule>
  </conditionalFormatting>
  <conditionalFormatting sqref="P1984">
    <cfRule type="expression" dxfId="30" priority="1342">
      <formula>$L1984=0</formula>
    </cfRule>
  </conditionalFormatting>
  <conditionalFormatting sqref="Q1984:S1984">
    <cfRule type="expression" dxfId="30" priority="8600">
      <formula>$L1984=0</formula>
    </cfRule>
  </conditionalFormatting>
  <conditionalFormatting sqref="R1984:S1984">
    <cfRule type="cellIs" dxfId="32" priority="30377" operator="lessThan">
      <formula>0</formula>
    </cfRule>
    <cfRule type="cellIs" dxfId="31" priority="44895" operator="lessThan">
      <formula>0</formula>
    </cfRule>
  </conditionalFormatting>
  <conditionalFormatting sqref="T1984">
    <cfRule type="expression" dxfId="30" priority="1341">
      <formula>$L1984=0</formula>
    </cfRule>
  </conditionalFormatting>
  <conditionalFormatting sqref="U1984:W1984">
    <cfRule type="expression" dxfId="30" priority="8599">
      <formula>$L1984=0</formula>
    </cfRule>
  </conditionalFormatting>
  <conditionalFormatting sqref="V1984:W1984">
    <cfRule type="cellIs" dxfId="32" priority="30376" operator="lessThan">
      <formula>0</formula>
    </cfRule>
    <cfRule type="cellIs" dxfId="31" priority="44894" operator="lessThan">
      <formula>0</formula>
    </cfRule>
  </conditionalFormatting>
  <conditionalFormatting sqref="X1984">
    <cfRule type="expression" dxfId="30" priority="1340">
      <formula>$L1984=0</formula>
    </cfRule>
  </conditionalFormatting>
  <conditionalFormatting sqref="Y1984:AA1984">
    <cfRule type="expression" dxfId="30" priority="8598">
      <formula>$L1984=0</formula>
    </cfRule>
  </conditionalFormatting>
  <conditionalFormatting sqref="Z1984:AA1984">
    <cfRule type="cellIs" dxfId="32" priority="30375" operator="lessThan">
      <formula>0</formula>
    </cfRule>
    <cfRule type="cellIs" dxfId="31" priority="44893" operator="lessThan">
      <formula>0</formula>
    </cfRule>
  </conditionalFormatting>
  <conditionalFormatting sqref="AB1984">
    <cfRule type="expression" dxfId="30" priority="1339">
      <formula>$L1984=0</formula>
    </cfRule>
  </conditionalFormatting>
  <conditionalFormatting sqref="A1985:C1985">
    <cfRule type="expression" dxfId="30" priority="23115">
      <formula>$L1985=0</formula>
    </cfRule>
  </conditionalFormatting>
  <conditionalFormatting sqref="B1985:C1985">
    <cfRule type="cellIs" dxfId="32" priority="37633" operator="lessThan">
      <formula>0</formula>
    </cfRule>
    <cfRule type="cellIs" dxfId="31" priority="52151" operator="lessThan">
      <formula>0</formula>
    </cfRule>
  </conditionalFormatting>
  <conditionalFormatting sqref="D1985">
    <cfRule type="expression" dxfId="30" priority="15856">
      <formula>$L1985=0</formula>
    </cfRule>
  </conditionalFormatting>
  <conditionalFormatting sqref="E1985:G1985">
    <cfRule type="expression" dxfId="30" priority="23114">
      <formula>$L1985=0</formula>
    </cfRule>
  </conditionalFormatting>
  <conditionalFormatting sqref="F1985:G1985">
    <cfRule type="cellIs" dxfId="32" priority="37632" operator="lessThan">
      <formula>0</formula>
    </cfRule>
    <cfRule type="cellIs" dxfId="31" priority="52150" operator="lessThan">
      <formula>0</formula>
    </cfRule>
  </conditionalFormatting>
  <conditionalFormatting sqref="H1985">
    <cfRule type="expression" dxfId="30" priority="15855">
      <formula>$L1985=0</formula>
    </cfRule>
  </conditionalFormatting>
  <conditionalFormatting sqref="I1985:K1985">
    <cfRule type="expression" dxfId="30" priority="23113">
      <formula>$L1985=0</formula>
    </cfRule>
  </conditionalFormatting>
  <conditionalFormatting sqref="J1985:K1985">
    <cfRule type="cellIs" dxfId="32" priority="37631" operator="lessThan">
      <formula>0</formula>
    </cfRule>
    <cfRule type="cellIs" dxfId="31" priority="52149" operator="lessThan">
      <formula>0</formula>
    </cfRule>
  </conditionalFormatting>
  <conditionalFormatting sqref="L1985">
    <cfRule type="expression" dxfId="30" priority="15854">
      <formula>$L1985=0</formula>
    </cfRule>
  </conditionalFormatting>
  <conditionalFormatting sqref="M1985:O1985">
    <cfRule type="expression" dxfId="30" priority="23112">
      <formula>$L1985=0</formula>
    </cfRule>
  </conditionalFormatting>
  <conditionalFormatting sqref="N1985:O1985">
    <cfRule type="cellIs" dxfId="32" priority="37630" operator="lessThan">
      <formula>0</formula>
    </cfRule>
    <cfRule type="cellIs" dxfId="31" priority="52148" operator="lessThan">
      <formula>0</formula>
    </cfRule>
  </conditionalFormatting>
  <conditionalFormatting sqref="P1985">
    <cfRule type="expression" dxfId="30" priority="15853">
      <formula>$L1985=0</formula>
    </cfRule>
  </conditionalFormatting>
  <conditionalFormatting sqref="Q1985:S1985">
    <cfRule type="expression" dxfId="30" priority="23111">
      <formula>$L1985=0</formula>
    </cfRule>
  </conditionalFormatting>
  <conditionalFormatting sqref="R1985:S1985">
    <cfRule type="cellIs" dxfId="32" priority="37629" operator="lessThan">
      <formula>0</formula>
    </cfRule>
    <cfRule type="cellIs" dxfId="31" priority="52147" operator="lessThan">
      <formula>0</formula>
    </cfRule>
  </conditionalFormatting>
  <conditionalFormatting sqref="T1985">
    <cfRule type="expression" dxfId="30" priority="15852">
      <formula>$L1985=0</formula>
    </cfRule>
  </conditionalFormatting>
  <conditionalFormatting sqref="U1985:W1985">
    <cfRule type="expression" dxfId="30" priority="23110">
      <formula>$L1985=0</formula>
    </cfRule>
  </conditionalFormatting>
  <conditionalFormatting sqref="V1985:W1985">
    <cfRule type="cellIs" dxfId="32" priority="37628" operator="lessThan">
      <formula>0</formula>
    </cfRule>
    <cfRule type="cellIs" dxfId="31" priority="52146" operator="lessThan">
      <formula>0</formula>
    </cfRule>
  </conditionalFormatting>
  <conditionalFormatting sqref="X1985">
    <cfRule type="expression" dxfId="30" priority="15851">
      <formula>$L1985=0</formula>
    </cfRule>
  </conditionalFormatting>
  <conditionalFormatting sqref="Y1985:AA1985">
    <cfRule type="expression" dxfId="30" priority="23109">
      <formula>$L1985=0</formula>
    </cfRule>
  </conditionalFormatting>
  <conditionalFormatting sqref="Z1985:AA1985">
    <cfRule type="cellIs" dxfId="32" priority="37627" operator="lessThan">
      <formula>0</formula>
    </cfRule>
    <cfRule type="cellIs" dxfId="31" priority="52145" operator="lessThan">
      <formula>0</formula>
    </cfRule>
  </conditionalFormatting>
  <conditionalFormatting sqref="AB1985">
    <cfRule type="expression" dxfId="30" priority="15850">
      <formula>$L1985=0</formula>
    </cfRule>
  </conditionalFormatting>
  <conditionalFormatting sqref="A1986:C1986">
    <cfRule type="expression" dxfId="30" priority="8597">
      <formula>$L1986=0</formula>
    </cfRule>
  </conditionalFormatting>
  <conditionalFormatting sqref="B1986:C1986">
    <cfRule type="cellIs" dxfId="32" priority="30374" operator="lessThan">
      <formula>0</formula>
    </cfRule>
    <cfRule type="cellIs" dxfId="31" priority="44892" operator="lessThan">
      <formula>0</formula>
    </cfRule>
  </conditionalFormatting>
  <conditionalFormatting sqref="D1986">
    <cfRule type="expression" dxfId="30" priority="1338">
      <formula>$L1986=0</formula>
    </cfRule>
  </conditionalFormatting>
  <conditionalFormatting sqref="E1986:G1986">
    <cfRule type="expression" dxfId="30" priority="8596">
      <formula>$L1986=0</formula>
    </cfRule>
  </conditionalFormatting>
  <conditionalFormatting sqref="F1986:G1986">
    <cfRule type="cellIs" dxfId="32" priority="30373" operator="lessThan">
      <formula>0</formula>
    </cfRule>
    <cfRule type="cellIs" dxfId="31" priority="44891" operator="lessThan">
      <formula>0</formula>
    </cfRule>
  </conditionalFormatting>
  <conditionalFormatting sqref="H1986">
    <cfRule type="expression" dxfId="30" priority="1337">
      <formula>$L1986=0</formula>
    </cfRule>
  </conditionalFormatting>
  <conditionalFormatting sqref="I1986:K1986">
    <cfRule type="expression" dxfId="30" priority="8595">
      <formula>$L1986=0</formula>
    </cfRule>
  </conditionalFormatting>
  <conditionalFormatting sqref="J1986:K1986">
    <cfRule type="cellIs" dxfId="32" priority="30372" operator="lessThan">
      <formula>0</formula>
    </cfRule>
    <cfRule type="cellIs" dxfId="31" priority="44890" operator="lessThan">
      <formula>0</formula>
    </cfRule>
  </conditionalFormatting>
  <conditionalFormatting sqref="L1986">
    <cfRule type="expression" dxfId="30" priority="1336">
      <formula>$L1986=0</formula>
    </cfRule>
  </conditionalFormatting>
  <conditionalFormatting sqref="M1986:O1986">
    <cfRule type="expression" dxfId="30" priority="8594">
      <formula>$L1986=0</formula>
    </cfRule>
  </conditionalFormatting>
  <conditionalFormatting sqref="N1986:O1986">
    <cfRule type="cellIs" dxfId="32" priority="30371" operator="lessThan">
      <formula>0</formula>
    </cfRule>
    <cfRule type="cellIs" dxfId="31" priority="44889" operator="lessThan">
      <formula>0</formula>
    </cfRule>
  </conditionalFormatting>
  <conditionalFormatting sqref="P1986">
    <cfRule type="expression" dxfId="30" priority="1335">
      <formula>$L1986=0</formula>
    </cfRule>
  </conditionalFormatting>
  <conditionalFormatting sqref="Q1986:S1986">
    <cfRule type="expression" dxfId="30" priority="8593">
      <formula>$L1986=0</formula>
    </cfRule>
  </conditionalFormatting>
  <conditionalFormatting sqref="R1986:S1986">
    <cfRule type="cellIs" dxfId="32" priority="30370" operator="lessThan">
      <formula>0</formula>
    </cfRule>
    <cfRule type="cellIs" dxfId="31" priority="44888" operator="lessThan">
      <formula>0</formula>
    </cfRule>
  </conditionalFormatting>
  <conditionalFormatting sqref="T1986">
    <cfRule type="expression" dxfId="30" priority="1334">
      <formula>$L1986=0</formula>
    </cfRule>
  </conditionalFormatting>
  <conditionalFormatting sqref="U1986:W1986">
    <cfRule type="expression" dxfId="30" priority="8592">
      <formula>$L1986=0</formula>
    </cfRule>
  </conditionalFormatting>
  <conditionalFormatting sqref="V1986:W1986">
    <cfRule type="cellIs" dxfId="32" priority="30369" operator="lessThan">
      <formula>0</formula>
    </cfRule>
    <cfRule type="cellIs" dxfId="31" priority="44887" operator="lessThan">
      <formula>0</formula>
    </cfRule>
  </conditionalFormatting>
  <conditionalFormatting sqref="X1986">
    <cfRule type="expression" dxfId="30" priority="1333">
      <formula>$L1986=0</formula>
    </cfRule>
  </conditionalFormatting>
  <conditionalFormatting sqref="Y1986:AA1986">
    <cfRule type="expression" dxfId="30" priority="8591">
      <formula>$L1986=0</formula>
    </cfRule>
  </conditionalFormatting>
  <conditionalFormatting sqref="Z1986:AA1986">
    <cfRule type="cellIs" dxfId="32" priority="30368" operator="lessThan">
      <formula>0</formula>
    </cfRule>
    <cfRule type="cellIs" dxfId="31" priority="44886" operator="lessThan">
      <formula>0</formula>
    </cfRule>
  </conditionalFormatting>
  <conditionalFormatting sqref="AB1986">
    <cfRule type="expression" dxfId="30" priority="1332">
      <formula>$L1986=0</formula>
    </cfRule>
  </conditionalFormatting>
  <conditionalFormatting sqref="A1987:C1987">
    <cfRule type="expression" dxfId="30" priority="23108">
      <formula>$L1987=0</formula>
    </cfRule>
  </conditionalFormatting>
  <conditionalFormatting sqref="B1987:C1987">
    <cfRule type="cellIs" dxfId="32" priority="37626" operator="lessThan">
      <formula>0</formula>
    </cfRule>
    <cfRule type="cellIs" dxfId="31" priority="52144" operator="lessThan">
      <formula>0</formula>
    </cfRule>
  </conditionalFormatting>
  <conditionalFormatting sqref="D1987">
    <cfRule type="expression" dxfId="30" priority="15849">
      <formula>$L1987=0</formula>
    </cfRule>
  </conditionalFormatting>
  <conditionalFormatting sqref="E1987:G1987">
    <cfRule type="expression" dxfId="30" priority="23107">
      <formula>$L1987=0</formula>
    </cfRule>
  </conditionalFormatting>
  <conditionalFormatting sqref="F1987:G1987">
    <cfRule type="cellIs" dxfId="32" priority="37625" operator="lessThan">
      <formula>0</formula>
    </cfRule>
    <cfRule type="cellIs" dxfId="31" priority="52143" operator="lessThan">
      <formula>0</formula>
    </cfRule>
  </conditionalFormatting>
  <conditionalFormatting sqref="H1987">
    <cfRule type="expression" dxfId="30" priority="15848">
      <formula>$L1987=0</formula>
    </cfRule>
  </conditionalFormatting>
  <conditionalFormatting sqref="I1987:K1987">
    <cfRule type="expression" dxfId="30" priority="23106">
      <formula>$L1987=0</formula>
    </cfRule>
  </conditionalFormatting>
  <conditionalFormatting sqref="J1987:K1987">
    <cfRule type="cellIs" dxfId="32" priority="37624" operator="lessThan">
      <formula>0</formula>
    </cfRule>
    <cfRule type="cellIs" dxfId="31" priority="52142" operator="lessThan">
      <formula>0</formula>
    </cfRule>
  </conditionalFormatting>
  <conditionalFormatting sqref="L1987">
    <cfRule type="expression" dxfId="30" priority="15847">
      <formula>$L1987=0</formula>
    </cfRule>
  </conditionalFormatting>
  <conditionalFormatting sqref="M1987:O1987">
    <cfRule type="expression" dxfId="30" priority="23105">
      <formula>$L1987=0</formula>
    </cfRule>
  </conditionalFormatting>
  <conditionalFormatting sqref="N1987:O1987">
    <cfRule type="cellIs" dxfId="32" priority="37623" operator="lessThan">
      <formula>0</formula>
    </cfRule>
    <cfRule type="cellIs" dxfId="31" priority="52141" operator="lessThan">
      <formula>0</formula>
    </cfRule>
  </conditionalFormatting>
  <conditionalFormatting sqref="P1987">
    <cfRule type="expression" dxfId="30" priority="15846">
      <formula>$L1987=0</formula>
    </cfRule>
  </conditionalFormatting>
  <conditionalFormatting sqref="Q1987:S1987">
    <cfRule type="expression" dxfId="30" priority="23104">
      <formula>$L1987=0</formula>
    </cfRule>
  </conditionalFormatting>
  <conditionalFormatting sqref="R1987:S1987">
    <cfRule type="cellIs" dxfId="32" priority="37622" operator="lessThan">
      <formula>0</formula>
    </cfRule>
    <cfRule type="cellIs" dxfId="31" priority="52140" operator="lessThan">
      <formula>0</formula>
    </cfRule>
  </conditionalFormatting>
  <conditionalFormatting sqref="T1987">
    <cfRule type="expression" dxfId="30" priority="15845">
      <formula>$L1987=0</formula>
    </cfRule>
  </conditionalFormatting>
  <conditionalFormatting sqref="U1987:W1987">
    <cfRule type="expression" dxfId="30" priority="23103">
      <formula>$L1987=0</formula>
    </cfRule>
  </conditionalFormatting>
  <conditionalFormatting sqref="V1987:W1987">
    <cfRule type="cellIs" dxfId="32" priority="37621" operator="lessThan">
      <formula>0</formula>
    </cfRule>
    <cfRule type="cellIs" dxfId="31" priority="52139" operator="lessThan">
      <formula>0</formula>
    </cfRule>
  </conditionalFormatting>
  <conditionalFormatting sqref="X1987">
    <cfRule type="expression" dxfId="30" priority="15844">
      <formula>$L1987=0</formula>
    </cfRule>
  </conditionalFormatting>
  <conditionalFormatting sqref="Y1987:AA1987">
    <cfRule type="expression" dxfId="30" priority="23102">
      <formula>$L1987=0</formula>
    </cfRule>
  </conditionalFormatting>
  <conditionalFormatting sqref="Z1987:AA1987">
    <cfRule type="cellIs" dxfId="32" priority="37620" operator="lessThan">
      <formula>0</formula>
    </cfRule>
    <cfRule type="cellIs" dxfId="31" priority="52138" operator="lessThan">
      <formula>0</formula>
    </cfRule>
  </conditionalFormatting>
  <conditionalFormatting sqref="AB1987">
    <cfRule type="expression" dxfId="30" priority="15843">
      <formula>$L1987=0</formula>
    </cfRule>
  </conditionalFormatting>
  <conditionalFormatting sqref="A1988:C1988">
    <cfRule type="expression" dxfId="30" priority="8590">
      <formula>$L1988=0</formula>
    </cfRule>
  </conditionalFormatting>
  <conditionalFormatting sqref="B1988:C1988">
    <cfRule type="cellIs" dxfId="32" priority="30367" operator="lessThan">
      <formula>0</formula>
    </cfRule>
    <cfRule type="cellIs" dxfId="31" priority="44885" operator="lessThan">
      <formula>0</formula>
    </cfRule>
  </conditionalFormatting>
  <conditionalFormatting sqref="D1988">
    <cfRule type="expression" dxfId="30" priority="1331">
      <formula>$L1988=0</formula>
    </cfRule>
  </conditionalFormatting>
  <conditionalFormatting sqref="E1988:G1988">
    <cfRule type="expression" dxfId="30" priority="8589">
      <formula>$L1988=0</formula>
    </cfRule>
  </conditionalFormatting>
  <conditionalFormatting sqref="F1988:G1988">
    <cfRule type="cellIs" dxfId="32" priority="30366" operator="lessThan">
      <formula>0</formula>
    </cfRule>
    <cfRule type="cellIs" dxfId="31" priority="44884" operator="lessThan">
      <formula>0</formula>
    </cfRule>
  </conditionalFormatting>
  <conditionalFormatting sqref="H1988">
    <cfRule type="expression" dxfId="30" priority="1330">
      <formula>$L1988=0</formula>
    </cfRule>
  </conditionalFormatting>
  <conditionalFormatting sqref="I1988:K1988">
    <cfRule type="expression" dxfId="30" priority="8588">
      <formula>$L1988=0</formula>
    </cfRule>
  </conditionalFormatting>
  <conditionalFormatting sqref="J1988:K1988">
    <cfRule type="cellIs" dxfId="32" priority="30365" operator="lessThan">
      <formula>0</formula>
    </cfRule>
    <cfRule type="cellIs" dxfId="31" priority="44883" operator="lessThan">
      <formula>0</formula>
    </cfRule>
  </conditionalFormatting>
  <conditionalFormatting sqref="L1988">
    <cfRule type="expression" dxfId="30" priority="1329">
      <formula>$L1988=0</formula>
    </cfRule>
  </conditionalFormatting>
  <conditionalFormatting sqref="M1988:O1988">
    <cfRule type="expression" dxfId="30" priority="8587">
      <formula>$L1988=0</formula>
    </cfRule>
  </conditionalFormatting>
  <conditionalFormatting sqref="N1988:O1988">
    <cfRule type="cellIs" dxfId="32" priority="30364" operator="lessThan">
      <formula>0</formula>
    </cfRule>
    <cfRule type="cellIs" dxfId="31" priority="44882" operator="lessThan">
      <formula>0</formula>
    </cfRule>
  </conditionalFormatting>
  <conditionalFormatting sqref="P1988">
    <cfRule type="expression" dxfId="30" priority="1328">
      <formula>$L1988=0</formula>
    </cfRule>
  </conditionalFormatting>
  <conditionalFormatting sqref="Q1988:S1988">
    <cfRule type="expression" dxfId="30" priority="8586">
      <formula>$L1988=0</formula>
    </cfRule>
  </conditionalFormatting>
  <conditionalFormatting sqref="R1988:S1988">
    <cfRule type="cellIs" dxfId="32" priority="30363" operator="lessThan">
      <formula>0</formula>
    </cfRule>
    <cfRule type="cellIs" dxfId="31" priority="44881" operator="lessThan">
      <formula>0</formula>
    </cfRule>
  </conditionalFormatting>
  <conditionalFormatting sqref="T1988">
    <cfRule type="expression" dxfId="30" priority="1327">
      <formula>$L1988=0</formula>
    </cfRule>
  </conditionalFormatting>
  <conditionalFormatting sqref="U1988:W1988">
    <cfRule type="expression" dxfId="30" priority="8585">
      <formula>$L1988=0</formula>
    </cfRule>
  </conditionalFormatting>
  <conditionalFormatting sqref="V1988:W1988">
    <cfRule type="cellIs" dxfId="32" priority="30362" operator="lessThan">
      <formula>0</formula>
    </cfRule>
    <cfRule type="cellIs" dxfId="31" priority="44880" operator="lessThan">
      <formula>0</formula>
    </cfRule>
  </conditionalFormatting>
  <conditionalFormatting sqref="X1988">
    <cfRule type="expression" dxfId="30" priority="1326">
      <formula>$L1988=0</formula>
    </cfRule>
  </conditionalFormatting>
  <conditionalFormatting sqref="Y1988:AA1988">
    <cfRule type="expression" dxfId="30" priority="8584">
      <formula>$L1988=0</formula>
    </cfRule>
  </conditionalFormatting>
  <conditionalFormatting sqref="Z1988:AA1988">
    <cfRule type="cellIs" dxfId="32" priority="30361" operator="lessThan">
      <formula>0</formula>
    </cfRule>
    <cfRule type="cellIs" dxfId="31" priority="44879" operator="lessThan">
      <formula>0</formula>
    </cfRule>
  </conditionalFormatting>
  <conditionalFormatting sqref="AB1988">
    <cfRule type="expression" dxfId="30" priority="1325">
      <formula>$L1988=0</formula>
    </cfRule>
  </conditionalFormatting>
  <conditionalFormatting sqref="A1989:C1989">
    <cfRule type="expression" dxfId="30" priority="23101">
      <formula>$L1989=0</formula>
    </cfRule>
  </conditionalFormatting>
  <conditionalFormatting sqref="B1989:C1989">
    <cfRule type="cellIs" dxfId="32" priority="37619" operator="lessThan">
      <formula>0</formula>
    </cfRule>
    <cfRule type="cellIs" dxfId="31" priority="52137" operator="lessThan">
      <formula>0</formula>
    </cfRule>
  </conditionalFormatting>
  <conditionalFormatting sqref="D1989">
    <cfRule type="expression" dxfId="30" priority="15842">
      <formula>$L1989=0</formula>
    </cfRule>
  </conditionalFormatting>
  <conditionalFormatting sqref="E1989:G1989">
    <cfRule type="expression" dxfId="30" priority="23100">
      <formula>$L1989=0</formula>
    </cfRule>
  </conditionalFormatting>
  <conditionalFormatting sqref="F1989:G1989">
    <cfRule type="cellIs" dxfId="32" priority="37618" operator="lessThan">
      <formula>0</formula>
    </cfRule>
    <cfRule type="cellIs" dxfId="31" priority="52136" operator="lessThan">
      <formula>0</formula>
    </cfRule>
  </conditionalFormatting>
  <conditionalFormatting sqref="H1989">
    <cfRule type="expression" dxfId="30" priority="15841">
      <formula>$L1989=0</formula>
    </cfRule>
  </conditionalFormatting>
  <conditionalFormatting sqref="I1989:K1989">
    <cfRule type="expression" dxfId="30" priority="23099">
      <formula>$L1989=0</formula>
    </cfRule>
  </conditionalFormatting>
  <conditionalFormatting sqref="J1989:K1989">
    <cfRule type="cellIs" dxfId="32" priority="37617" operator="lessThan">
      <formula>0</formula>
    </cfRule>
    <cfRule type="cellIs" dxfId="31" priority="52135" operator="lessThan">
      <formula>0</formula>
    </cfRule>
  </conditionalFormatting>
  <conditionalFormatting sqref="L1989">
    <cfRule type="expression" dxfId="30" priority="15840">
      <formula>$L1989=0</formula>
    </cfRule>
  </conditionalFormatting>
  <conditionalFormatting sqref="M1989:O1989">
    <cfRule type="expression" dxfId="30" priority="23098">
      <formula>$L1989=0</formula>
    </cfRule>
  </conditionalFormatting>
  <conditionalFormatting sqref="N1989:O1989">
    <cfRule type="cellIs" dxfId="32" priority="37616" operator="lessThan">
      <formula>0</formula>
    </cfRule>
    <cfRule type="cellIs" dxfId="31" priority="52134" operator="lessThan">
      <formula>0</formula>
    </cfRule>
  </conditionalFormatting>
  <conditionalFormatting sqref="P1989">
    <cfRule type="expression" dxfId="30" priority="15839">
      <formula>$L1989=0</formula>
    </cfRule>
  </conditionalFormatting>
  <conditionalFormatting sqref="Q1989:S1989">
    <cfRule type="expression" dxfId="30" priority="23097">
      <formula>$L1989=0</formula>
    </cfRule>
  </conditionalFormatting>
  <conditionalFormatting sqref="R1989:S1989">
    <cfRule type="cellIs" dxfId="32" priority="37615" operator="lessThan">
      <formula>0</formula>
    </cfRule>
    <cfRule type="cellIs" dxfId="31" priority="52133" operator="lessThan">
      <formula>0</formula>
    </cfRule>
  </conditionalFormatting>
  <conditionalFormatting sqref="T1989">
    <cfRule type="expression" dxfId="30" priority="15838">
      <formula>$L1989=0</formula>
    </cfRule>
  </conditionalFormatting>
  <conditionalFormatting sqref="U1989:W1989">
    <cfRule type="expression" dxfId="30" priority="23096">
      <formula>$L1989=0</formula>
    </cfRule>
  </conditionalFormatting>
  <conditionalFormatting sqref="V1989:W1989">
    <cfRule type="cellIs" dxfId="32" priority="37614" operator="lessThan">
      <formula>0</formula>
    </cfRule>
    <cfRule type="cellIs" dxfId="31" priority="52132" operator="lessThan">
      <formula>0</formula>
    </cfRule>
  </conditionalFormatting>
  <conditionalFormatting sqref="X1989">
    <cfRule type="expression" dxfId="30" priority="15837">
      <formula>$L1989=0</formula>
    </cfRule>
  </conditionalFormatting>
  <conditionalFormatting sqref="Y1989:AA1989">
    <cfRule type="expression" dxfId="30" priority="23095">
      <formula>$L1989=0</formula>
    </cfRule>
  </conditionalFormatting>
  <conditionalFormatting sqref="Z1989:AA1989">
    <cfRule type="cellIs" dxfId="32" priority="37613" operator="lessThan">
      <formula>0</formula>
    </cfRule>
    <cfRule type="cellIs" dxfId="31" priority="52131" operator="lessThan">
      <formula>0</formula>
    </cfRule>
  </conditionalFormatting>
  <conditionalFormatting sqref="AB1989">
    <cfRule type="expression" dxfId="30" priority="15836">
      <formula>$L1989=0</formula>
    </cfRule>
  </conditionalFormatting>
  <conditionalFormatting sqref="A1990:C1990">
    <cfRule type="expression" dxfId="30" priority="8583">
      <formula>$L1990=0</formula>
    </cfRule>
  </conditionalFormatting>
  <conditionalFormatting sqref="B1990:C1990">
    <cfRule type="cellIs" dxfId="32" priority="30360" operator="lessThan">
      <formula>0</formula>
    </cfRule>
    <cfRule type="cellIs" dxfId="31" priority="44878" operator="lessThan">
      <formula>0</formula>
    </cfRule>
  </conditionalFormatting>
  <conditionalFormatting sqref="D1990">
    <cfRule type="expression" dxfId="30" priority="1324">
      <formula>$L1990=0</formula>
    </cfRule>
  </conditionalFormatting>
  <conditionalFormatting sqref="E1990:G1990">
    <cfRule type="expression" dxfId="30" priority="8582">
      <formula>$L1990=0</formula>
    </cfRule>
  </conditionalFormatting>
  <conditionalFormatting sqref="F1990:G1990">
    <cfRule type="cellIs" dxfId="32" priority="30359" operator="lessThan">
      <formula>0</formula>
    </cfRule>
    <cfRule type="cellIs" dxfId="31" priority="44877" operator="lessThan">
      <formula>0</formula>
    </cfRule>
  </conditionalFormatting>
  <conditionalFormatting sqref="H1990">
    <cfRule type="expression" dxfId="30" priority="1323">
      <formula>$L1990=0</formula>
    </cfRule>
  </conditionalFormatting>
  <conditionalFormatting sqref="I1990:K1990">
    <cfRule type="expression" dxfId="30" priority="8581">
      <formula>$L1990=0</formula>
    </cfRule>
  </conditionalFormatting>
  <conditionalFormatting sqref="J1990:K1990">
    <cfRule type="cellIs" dxfId="32" priority="30358" operator="lessThan">
      <formula>0</formula>
    </cfRule>
    <cfRule type="cellIs" dxfId="31" priority="44876" operator="lessThan">
      <formula>0</formula>
    </cfRule>
  </conditionalFormatting>
  <conditionalFormatting sqref="L1990">
    <cfRule type="expression" dxfId="30" priority="1322">
      <formula>$L1990=0</formula>
    </cfRule>
  </conditionalFormatting>
  <conditionalFormatting sqref="M1990:O1990">
    <cfRule type="expression" dxfId="30" priority="8580">
      <formula>$L1990=0</formula>
    </cfRule>
  </conditionalFormatting>
  <conditionalFormatting sqref="N1990:O1990">
    <cfRule type="cellIs" dxfId="32" priority="30357" operator="lessThan">
      <formula>0</formula>
    </cfRule>
    <cfRule type="cellIs" dxfId="31" priority="44875" operator="lessThan">
      <formula>0</formula>
    </cfRule>
  </conditionalFormatting>
  <conditionalFormatting sqref="P1990">
    <cfRule type="expression" dxfId="30" priority="1321">
      <formula>$L1990=0</formula>
    </cfRule>
  </conditionalFormatting>
  <conditionalFormatting sqref="Q1990:S1990">
    <cfRule type="expression" dxfId="30" priority="8579">
      <formula>$L1990=0</formula>
    </cfRule>
  </conditionalFormatting>
  <conditionalFormatting sqref="R1990:S1990">
    <cfRule type="cellIs" dxfId="32" priority="30356" operator="lessThan">
      <formula>0</formula>
    </cfRule>
    <cfRule type="cellIs" dxfId="31" priority="44874" operator="lessThan">
      <formula>0</formula>
    </cfRule>
  </conditionalFormatting>
  <conditionalFormatting sqref="T1990">
    <cfRule type="expression" dxfId="30" priority="1320">
      <formula>$L1990=0</formula>
    </cfRule>
  </conditionalFormatting>
  <conditionalFormatting sqref="U1990:W1990">
    <cfRule type="expression" dxfId="30" priority="8578">
      <formula>$L1990=0</formula>
    </cfRule>
  </conditionalFormatting>
  <conditionalFormatting sqref="V1990:W1990">
    <cfRule type="cellIs" dxfId="32" priority="30355" operator="lessThan">
      <formula>0</formula>
    </cfRule>
    <cfRule type="cellIs" dxfId="31" priority="44873" operator="lessThan">
      <formula>0</formula>
    </cfRule>
  </conditionalFormatting>
  <conditionalFormatting sqref="X1990">
    <cfRule type="expression" dxfId="30" priority="1319">
      <formula>$L1990=0</formula>
    </cfRule>
  </conditionalFormatting>
  <conditionalFormatting sqref="Y1990:AA1990">
    <cfRule type="expression" dxfId="30" priority="8577">
      <formula>$L1990=0</formula>
    </cfRule>
  </conditionalFormatting>
  <conditionalFormatting sqref="Z1990:AA1990">
    <cfRule type="cellIs" dxfId="32" priority="30354" operator="lessThan">
      <formula>0</formula>
    </cfRule>
    <cfRule type="cellIs" dxfId="31" priority="44872" operator="lessThan">
      <formula>0</formula>
    </cfRule>
  </conditionalFormatting>
  <conditionalFormatting sqref="AB1990">
    <cfRule type="expression" dxfId="30" priority="1318">
      <formula>$L1990=0</formula>
    </cfRule>
  </conditionalFormatting>
  <conditionalFormatting sqref="A1991:C1991">
    <cfRule type="expression" dxfId="30" priority="23094">
      <formula>$L1991=0</formula>
    </cfRule>
  </conditionalFormatting>
  <conditionalFormatting sqref="B1991:C1991">
    <cfRule type="cellIs" dxfId="32" priority="37612" operator="lessThan">
      <formula>0</formula>
    </cfRule>
    <cfRule type="cellIs" dxfId="31" priority="52130" operator="lessThan">
      <formula>0</formula>
    </cfRule>
  </conditionalFormatting>
  <conditionalFormatting sqref="D1991">
    <cfRule type="expression" dxfId="30" priority="15835">
      <formula>$L1991=0</formula>
    </cfRule>
  </conditionalFormatting>
  <conditionalFormatting sqref="E1991:G1991">
    <cfRule type="expression" dxfId="30" priority="23093">
      <formula>$L1991=0</formula>
    </cfRule>
  </conditionalFormatting>
  <conditionalFormatting sqref="F1991:G1991">
    <cfRule type="cellIs" dxfId="32" priority="37611" operator="lessThan">
      <formula>0</formula>
    </cfRule>
    <cfRule type="cellIs" dxfId="31" priority="52129" operator="lessThan">
      <formula>0</formula>
    </cfRule>
  </conditionalFormatting>
  <conditionalFormatting sqref="H1991">
    <cfRule type="expression" dxfId="30" priority="15834">
      <formula>$L1991=0</formula>
    </cfRule>
  </conditionalFormatting>
  <conditionalFormatting sqref="I1991:K1991">
    <cfRule type="expression" dxfId="30" priority="23092">
      <formula>$L1991=0</formula>
    </cfRule>
  </conditionalFormatting>
  <conditionalFormatting sqref="J1991:K1991">
    <cfRule type="cellIs" dxfId="32" priority="37610" operator="lessThan">
      <formula>0</formula>
    </cfRule>
    <cfRule type="cellIs" dxfId="31" priority="52128" operator="lessThan">
      <formula>0</formula>
    </cfRule>
  </conditionalFormatting>
  <conditionalFormatting sqref="L1991">
    <cfRule type="expression" dxfId="30" priority="15833">
      <formula>$L1991=0</formula>
    </cfRule>
  </conditionalFormatting>
  <conditionalFormatting sqref="M1991:O1991">
    <cfRule type="expression" dxfId="30" priority="23091">
      <formula>$L1991=0</formula>
    </cfRule>
  </conditionalFormatting>
  <conditionalFormatting sqref="N1991:O1991">
    <cfRule type="cellIs" dxfId="32" priority="37609" operator="lessThan">
      <formula>0</formula>
    </cfRule>
    <cfRule type="cellIs" dxfId="31" priority="52127" operator="lessThan">
      <formula>0</formula>
    </cfRule>
  </conditionalFormatting>
  <conditionalFormatting sqref="P1991">
    <cfRule type="expression" dxfId="30" priority="15832">
      <formula>$L1991=0</formula>
    </cfRule>
  </conditionalFormatting>
  <conditionalFormatting sqref="Q1991:S1991">
    <cfRule type="expression" dxfId="30" priority="23090">
      <formula>$L1991=0</formula>
    </cfRule>
  </conditionalFormatting>
  <conditionalFormatting sqref="R1991:S1991">
    <cfRule type="cellIs" dxfId="32" priority="37608" operator="lessThan">
      <formula>0</formula>
    </cfRule>
    <cfRule type="cellIs" dxfId="31" priority="52126" operator="lessThan">
      <formula>0</formula>
    </cfRule>
  </conditionalFormatting>
  <conditionalFormatting sqref="T1991">
    <cfRule type="expression" dxfId="30" priority="15831">
      <formula>$L1991=0</formula>
    </cfRule>
  </conditionalFormatting>
  <conditionalFormatting sqref="U1991:W1991">
    <cfRule type="expression" dxfId="30" priority="23089">
      <formula>$L1991=0</formula>
    </cfRule>
  </conditionalFormatting>
  <conditionalFormatting sqref="V1991:W1991">
    <cfRule type="cellIs" dxfId="32" priority="37607" operator="lessThan">
      <formula>0</formula>
    </cfRule>
    <cfRule type="cellIs" dxfId="31" priority="52125" operator="lessThan">
      <formula>0</formula>
    </cfRule>
  </conditionalFormatting>
  <conditionalFormatting sqref="X1991">
    <cfRule type="expression" dxfId="30" priority="15830">
      <formula>$L1991=0</formula>
    </cfRule>
  </conditionalFormatting>
  <conditionalFormatting sqref="Y1991:AA1991">
    <cfRule type="expression" dxfId="30" priority="23088">
      <formula>$L1991=0</formula>
    </cfRule>
  </conditionalFormatting>
  <conditionalFormatting sqref="Z1991:AA1991">
    <cfRule type="cellIs" dxfId="32" priority="37606" operator="lessThan">
      <formula>0</formula>
    </cfRule>
    <cfRule type="cellIs" dxfId="31" priority="52124" operator="lessThan">
      <formula>0</formula>
    </cfRule>
  </conditionalFormatting>
  <conditionalFormatting sqref="AB1991">
    <cfRule type="expression" dxfId="30" priority="15829">
      <formula>$L1991=0</formula>
    </cfRule>
  </conditionalFormatting>
  <conditionalFormatting sqref="A1992:C1992">
    <cfRule type="expression" dxfId="30" priority="8576">
      <formula>$L1992=0</formula>
    </cfRule>
  </conditionalFormatting>
  <conditionalFormatting sqref="B1992:C1992">
    <cfRule type="cellIs" dxfId="32" priority="30353" operator="lessThan">
      <formula>0</formula>
    </cfRule>
    <cfRule type="cellIs" dxfId="31" priority="44871" operator="lessThan">
      <formula>0</formula>
    </cfRule>
  </conditionalFormatting>
  <conditionalFormatting sqref="D1992">
    <cfRule type="expression" dxfId="30" priority="1317">
      <formula>$L1992=0</formula>
    </cfRule>
  </conditionalFormatting>
  <conditionalFormatting sqref="E1992:G1992">
    <cfRule type="expression" dxfId="30" priority="8575">
      <formula>$L1992=0</formula>
    </cfRule>
  </conditionalFormatting>
  <conditionalFormatting sqref="F1992:G1992">
    <cfRule type="cellIs" dxfId="32" priority="30352" operator="lessThan">
      <formula>0</formula>
    </cfRule>
    <cfRule type="cellIs" dxfId="31" priority="44870" operator="lessThan">
      <formula>0</formula>
    </cfRule>
  </conditionalFormatting>
  <conditionalFormatting sqref="H1992">
    <cfRule type="expression" dxfId="30" priority="1316">
      <formula>$L1992=0</formula>
    </cfRule>
  </conditionalFormatting>
  <conditionalFormatting sqref="I1992:K1992">
    <cfRule type="expression" dxfId="30" priority="8574">
      <formula>$L1992=0</formula>
    </cfRule>
  </conditionalFormatting>
  <conditionalFormatting sqref="J1992:K1992">
    <cfRule type="cellIs" dxfId="32" priority="30351" operator="lessThan">
      <formula>0</formula>
    </cfRule>
    <cfRule type="cellIs" dxfId="31" priority="44869" operator="lessThan">
      <formula>0</formula>
    </cfRule>
  </conditionalFormatting>
  <conditionalFormatting sqref="L1992">
    <cfRule type="expression" dxfId="30" priority="1315">
      <formula>$L1992=0</formula>
    </cfRule>
  </conditionalFormatting>
  <conditionalFormatting sqref="M1992:O1992">
    <cfRule type="expression" dxfId="30" priority="8573">
      <formula>$L1992=0</formula>
    </cfRule>
  </conditionalFormatting>
  <conditionalFormatting sqref="N1992:O1992">
    <cfRule type="cellIs" dxfId="32" priority="30350" operator="lessThan">
      <formula>0</formula>
    </cfRule>
    <cfRule type="cellIs" dxfId="31" priority="44868" operator="lessThan">
      <formula>0</formula>
    </cfRule>
  </conditionalFormatting>
  <conditionalFormatting sqref="P1992">
    <cfRule type="expression" dxfId="30" priority="1314">
      <formula>$L1992=0</formula>
    </cfRule>
  </conditionalFormatting>
  <conditionalFormatting sqref="Q1992:S1992">
    <cfRule type="expression" dxfId="30" priority="8572">
      <formula>$L1992=0</formula>
    </cfRule>
  </conditionalFormatting>
  <conditionalFormatting sqref="R1992:S1992">
    <cfRule type="cellIs" dxfId="32" priority="30349" operator="lessThan">
      <formula>0</formula>
    </cfRule>
    <cfRule type="cellIs" dxfId="31" priority="44867" operator="lessThan">
      <formula>0</formula>
    </cfRule>
  </conditionalFormatting>
  <conditionalFormatting sqref="T1992">
    <cfRule type="expression" dxfId="30" priority="1313">
      <formula>$L1992=0</formula>
    </cfRule>
  </conditionalFormatting>
  <conditionalFormatting sqref="U1992:W1992">
    <cfRule type="expression" dxfId="30" priority="8571">
      <formula>$L1992=0</formula>
    </cfRule>
  </conditionalFormatting>
  <conditionalFormatting sqref="V1992:W1992">
    <cfRule type="cellIs" dxfId="32" priority="30348" operator="lessThan">
      <formula>0</formula>
    </cfRule>
    <cfRule type="cellIs" dxfId="31" priority="44866" operator="lessThan">
      <formula>0</formula>
    </cfRule>
  </conditionalFormatting>
  <conditionalFormatting sqref="X1992">
    <cfRule type="expression" dxfId="30" priority="1312">
      <formula>$L1992=0</formula>
    </cfRule>
  </conditionalFormatting>
  <conditionalFormatting sqref="Y1992:AA1992">
    <cfRule type="expression" dxfId="30" priority="8570">
      <formula>$L1992=0</formula>
    </cfRule>
  </conditionalFormatting>
  <conditionalFormatting sqref="Z1992:AA1992">
    <cfRule type="cellIs" dxfId="32" priority="30347" operator="lessThan">
      <formula>0</formula>
    </cfRule>
    <cfRule type="cellIs" dxfId="31" priority="44865" operator="lessThan">
      <formula>0</formula>
    </cfRule>
  </conditionalFormatting>
  <conditionalFormatting sqref="AB1992">
    <cfRule type="expression" dxfId="30" priority="1311">
      <formula>$L1992=0</formula>
    </cfRule>
  </conditionalFormatting>
  <conditionalFormatting sqref="A1993:C1993">
    <cfRule type="expression" dxfId="30" priority="23087">
      <formula>$L1993=0</formula>
    </cfRule>
  </conditionalFormatting>
  <conditionalFormatting sqref="B1993:C1993">
    <cfRule type="cellIs" dxfId="32" priority="37605" operator="lessThan">
      <formula>0</formula>
    </cfRule>
    <cfRule type="cellIs" dxfId="31" priority="52123" operator="lessThan">
      <formula>0</formula>
    </cfRule>
  </conditionalFormatting>
  <conditionalFormatting sqref="D1993">
    <cfRule type="expression" dxfId="30" priority="15828">
      <formula>$L1993=0</formula>
    </cfRule>
  </conditionalFormatting>
  <conditionalFormatting sqref="E1993:G1993">
    <cfRule type="expression" dxfId="30" priority="23086">
      <formula>$L1993=0</formula>
    </cfRule>
  </conditionalFormatting>
  <conditionalFormatting sqref="F1993:G1993">
    <cfRule type="cellIs" dxfId="32" priority="37604" operator="lessThan">
      <formula>0</formula>
    </cfRule>
    <cfRule type="cellIs" dxfId="31" priority="52122" operator="lessThan">
      <formula>0</formula>
    </cfRule>
  </conditionalFormatting>
  <conditionalFormatting sqref="H1993">
    <cfRule type="expression" dxfId="30" priority="15827">
      <formula>$L1993=0</formula>
    </cfRule>
  </conditionalFormatting>
  <conditionalFormatting sqref="I1993:K1993">
    <cfRule type="expression" dxfId="30" priority="23085">
      <formula>$L1993=0</formula>
    </cfRule>
  </conditionalFormatting>
  <conditionalFormatting sqref="J1993:K1993">
    <cfRule type="cellIs" dxfId="32" priority="37603" operator="lessThan">
      <formula>0</formula>
    </cfRule>
    <cfRule type="cellIs" dxfId="31" priority="52121" operator="lessThan">
      <formula>0</formula>
    </cfRule>
  </conditionalFormatting>
  <conditionalFormatting sqref="L1993">
    <cfRule type="expression" dxfId="30" priority="15826">
      <formula>$L1993=0</formula>
    </cfRule>
  </conditionalFormatting>
  <conditionalFormatting sqref="M1993:O1993">
    <cfRule type="expression" dxfId="30" priority="23084">
      <formula>$L1993=0</formula>
    </cfRule>
  </conditionalFormatting>
  <conditionalFormatting sqref="N1993:O1993">
    <cfRule type="cellIs" dxfId="32" priority="37602" operator="lessThan">
      <formula>0</formula>
    </cfRule>
    <cfRule type="cellIs" dxfId="31" priority="52120" operator="lessThan">
      <formula>0</formula>
    </cfRule>
  </conditionalFormatting>
  <conditionalFormatting sqref="P1993">
    <cfRule type="expression" dxfId="30" priority="15825">
      <formula>$L1993=0</formula>
    </cfRule>
  </conditionalFormatting>
  <conditionalFormatting sqref="Q1993:S1993">
    <cfRule type="expression" dxfId="30" priority="23083">
      <formula>$L1993=0</formula>
    </cfRule>
  </conditionalFormatting>
  <conditionalFormatting sqref="R1993:S1993">
    <cfRule type="cellIs" dxfId="32" priority="37601" operator="lessThan">
      <formula>0</formula>
    </cfRule>
    <cfRule type="cellIs" dxfId="31" priority="52119" operator="lessThan">
      <formula>0</formula>
    </cfRule>
  </conditionalFormatting>
  <conditionalFormatting sqref="T1993">
    <cfRule type="expression" dxfId="30" priority="15824">
      <formula>$L1993=0</formula>
    </cfRule>
  </conditionalFormatting>
  <conditionalFormatting sqref="U1993:W1993">
    <cfRule type="expression" dxfId="30" priority="23082">
      <formula>$L1993=0</formula>
    </cfRule>
  </conditionalFormatting>
  <conditionalFormatting sqref="V1993:W1993">
    <cfRule type="cellIs" dxfId="32" priority="37600" operator="lessThan">
      <formula>0</formula>
    </cfRule>
    <cfRule type="cellIs" dxfId="31" priority="52118" operator="lessThan">
      <formula>0</formula>
    </cfRule>
  </conditionalFormatting>
  <conditionalFormatting sqref="X1993">
    <cfRule type="expression" dxfId="30" priority="15823">
      <formula>$L1993=0</formula>
    </cfRule>
  </conditionalFormatting>
  <conditionalFormatting sqref="Y1993:AA1993">
    <cfRule type="expression" dxfId="30" priority="23081">
      <formula>$L1993=0</formula>
    </cfRule>
  </conditionalFormatting>
  <conditionalFormatting sqref="Z1993:AA1993">
    <cfRule type="cellIs" dxfId="32" priority="37599" operator="lessThan">
      <formula>0</formula>
    </cfRule>
    <cfRule type="cellIs" dxfId="31" priority="52117" operator="lessThan">
      <formula>0</formula>
    </cfRule>
  </conditionalFormatting>
  <conditionalFormatting sqref="AB1993">
    <cfRule type="expression" dxfId="30" priority="15822">
      <formula>$L1993=0</formula>
    </cfRule>
  </conditionalFormatting>
  <conditionalFormatting sqref="A1994:C1994">
    <cfRule type="expression" dxfId="30" priority="8569">
      <formula>$L1994=0</formula>
    </cfRule>
  </conditionalFormatting>
  <conditionalFormatting sqref="B1994:C1994">
    <cfRule type="cellIs" dxfId="32" priority="30346" operator="lessThan">
      <formula>0</formula>
    </cfRule>
    <cfRule type="cellIs" dxfId="31" priority="44864" operator="lessThan">
      <formula>0</formula>
    </cfRule>
  </conditionalFormatting>
  <conditionalFormatting sqref="D1994">
    <cfRule type="expression" dxfId="30" priority="1310">
      <formula>$L1994=0</formula>
    </cfRule>
  </conditionalFormatting>
  <conditionalFormatting sqref="E1994:G1994">
    <cfRule type="expression" dxfId="30" priority="8568">
      <formula>$L1994=0</formula>
    </cfRule>
  </conditionalFormatting>
  <conditionalFormatting sqref="F1994:G1994">
    <cfRule type="cellIs" dxfId="32" priority="30345" operator="lessThan">
      <formula>0</formula>
    </cfRule>
    <cfRule type="cellIs" dxfId="31" priority="44863" operator="lessThan">
      <formula>0</formula>
    </cfRule>
  </conditionalFormatting>
  <conditionalFormatting sqref="H1994">
    <cfRule type="expression" dxfId="30" priority="1309">
      <formula>$L1994=0</formula>
    </cfRule>
  </conditionalFormatting>
  <conditionalFormatting sqref="I1994:K1994">
    <cfRule type="expression" dxfId="30" priority="8567">
      <formula>$L1994=0</formula>
    </cfRule>
  </conditionalFormatting>
  <conditionalFormatting sqref="J1994:K1994">
    <cfRule type="cellIs" dxfId="32" priority="30344" operator="lessThan">
      <formula>0</formula>
    </cfRule>
    <cfRule type="cellIs" dxfId="31" priority="44862" operator="lessThan">
      <formula>0</formula>
    </cfRule>
  </conditionalFormatting>
  <conditionalFormatting sqref="L1994">
    <cfRule type="expression" dxfId="30" priority="1308">
      <formula>$L1994=0</formula>
    </cfRule>
  </conditionalFormatting>
  <conditionalFormatting sqref="M1994:O1994">
    <cfRule type="expression" dxfId="30" priority="8566">
      <formula>$L1994=0</formula>
    </cfRule>
  </conditionalFormatting>
  <conditionalFormatting sqref="N1994:O1994">
    <cfRule type="cellIs" dxfId="32" priority="30343" operator="lessThan">
      <formula>0</formula>
    </cfRule>
    <cfRule type="cellIs" dxfId="31" priority="44861" operator="lessThan">
      <formula>0</formula>
    </cfRule>
  </conditionalFormatting>
  <conditionalFormatting sqref="P1994">
    <cfRule type="expression" dxfId="30" priority="1307">
      <formula>$L1994=0</formula>
    </cfRule>
  </conditionalFormatting>
  <conditionalFormatting sqref="Q1994:S1994">
    <cfRule type="expression" dxfId="30" priority="8565">
      <formula>$L1994=0</formula>
    </cfRule>
  </conditionalFormatting>
  <conditionalFormatting sqref="R1994:S1994">
    <cfRule type="cellIs" dxfId="32" priority="30342" operator="lessThan">
      <formula>0</formula>
    </cfRule>
    <cfRule type="cellIs" dxfId="31" priority="44860" operator="lessThan">
      <formula>0</formula>
    </cfRule>
  </conditionalFormatting>
  <conditionalFormatting sqref="T1994">
    <cfRule type="expression" dxfId="30" priority="1306">
      <formula>$L1994=0</formula>
    </cfRule>
  </conditionalFormatting>
  <conditionalFormatting sqref="U1994:W1994">
    <cfRule type="expression" dxfId="30" priority="8564">
      <formula>$L1994=0</formula>
    </cfRule>
  </conditionalFormatting>
  <conditionalFormatting sqref="V1994:W1994">
    <cfRule type="cellIs" dxfId="32" priority="30341" operator="lessThan">
      <formula>0</formula>
    </cfRule>
    <cfRule type="cellIs" dxfId="31" priority="44859" operator="lessThan">
      <formula>0</formula>
    </cfRule>
  </conditionalFormatting>
  <conditionalFormatting sqref="X1994">
    <cfRule type="expression" dxfId="30" priority="1305">
      <formula>$L1994=0</formula>
    </cfRule>
  </conditionalFormatting>
  <conditionalFormatting sqref="Y1994:AA1994">
    <cfRule type="expression" dxfId="30" priority="8563">
      <formula>$L1994=0</formula>
    </cfRule>
  </conditionalFormatting>
  <conditionalFormatting sqref="Z1994:AA1994">
    <cfRule type="cellIs" dxfId="32" priority="30340" operator="lessThan">
      <formula>0</formula>
    </cfRule>
    <cfRule type="cellIs" dxfId="31" priority="44858" operator="lessThan">
      <formula>0</formula>
    </cfRule>
  </conditionalFormatting>
  <conditionalFormatting sqref="AB1994">
    <cfRule type="expression" dxfId="30" priority="1304">
      <formula>$L1994=0</formula>
    </cfRule>
  </conditionalFormatting>
  <conditionalFormatting sqref="A1995:C1995">
    <cfRule type="expression" dxfId="30" priority="23080">
      <formula>$L1995=0</formula>
    </cfRule>
  </conditionalFormatting>
  <conditionalFormatting sqref="B1995:C1995">
    <cfRule type="cellIs" dxfId="32" priority="37598" operator="lessThan">
      <formula>0</formula>
    </cfRule>
    <cfRule type="cellIs" dxfId="31" priority="52116" operator="lessThan">
      <formula>0</formula>
    </cfRule>
  </conditionalFormatting>
  <conditionalFormatting sqref="D1995">
    <cfRule type="expression" dxfId="30" priority="15821">
      <formula>$L1995=0</formula>
    </cfRule>
  </conditionalFormatting>
  <conditionalFormatting sqref="E1995:G1995">
    <cfRule type="expression" dxfId="30" priority="23079">
      <formula>$L1995=0</formula>
    </cfRule>
  </conditionalFormatting>
  <conditionalFormatting sqref="F1995:G1995">
    <cfRule type="cellIs" dxfId="32" priority="37597" operator="lessThan">
      <formula>0</formula>
    </cfRule>
    <cfRule type="cellIs" dxfId="31" priority="52115" operator="lessThan">
      <formula>0</formula>
    </cfRule>
  </conditionalFormatting>
  <conditionalFormatting sqref="H1995">
    <cfRule type="expression" dxfId="30" priority="15820">
      <formula>$L1995=0</formula>
    </cfRule>
  </conditionalFormatting>
  <conditionalFormatting sqref="I1995:K1995">
    <cfRule type="expression" dxfId="30" priority="23078">
      <formula>$L1995=0</formula>
    </cfRule>
  </conditionalFormatting>
  <conditionalFormatting sqref="J1995:K1995">
    <cfRule type="cellIs" dxfId="32" priority="37596" operator="lessThan">
      <formula>0</formula>
    </cfRule>
    <cfRule type="cellIs" dxfId="31" priority="52114" operator="lessThan">
      <formula>0</formula>
    </cfRule>
  </conditionalFormatting>
  <conditionalFormatting sqref="L1995">
    <cfRule type="expression" dxfId="30" priority="15819">
      <formula>$L1995=0</formula>
    </cfRule>
  </conditionalFormatting>
  <conditionalFormatting sqref="M1995:O1995">
    <cfRule type="expression" dxfId="30" priority="23077">
      <formula>$L1995=0</formula>
    </cfRule>
  </conditionalFormatting>
  <conditionalFormatting sqref="N1995:O1995">
    <cfRule type="cellIs" dxfId="32" priority="37595" operator="lessThan">
      <formula>0</formula>
    </cfRule>
    <cfRule type="cellIs" dxfId="31" priority="52113" operator="lessThan">
      <formula>0</formula>
    </cfRule>
  </conditionalFormatting>
  <conditionalFormatting sqref="P1995">
    <cfRule type="expression" dxfId="30" priority="15818">
      <formula>$L1995=0</formula>
    </cfRule>
  </conditionalFormatting>
  <conditionalFormatting sqref="Q1995:S1995">
    <cfRule type="expression" dxfId="30" priority="23076">
      <formula>$L1995=0</formula>
    </cfRule>
  </conditionalFormatting>
  <conditionalFormatting sqref="R1995:S1995">
    <cfRule type="cellIs" dxfId="32" priority="37594" operator="lessThan">
      <formula>0</formula>
    </cfRule>
    <cfRule type="cellIs" dxfId="31" priority="52112" operator="lessThan">
      <formula>0</formula>
    </cfRule>
  </conditionalFormatting>
  <conditionalFormatting sqref="T1995">
    <cfRule type="expression" dxfId="30" priority="15817">
      <formula>$L1995=0</formula>
    </cfRule>
  </conditionalFormatting>
  <conditionalFormatting sqref="U1995:W1995">
    <cfRule type="expression" dxfId="30" priority="23075">
      <formula>$L1995=0</formula>
    </cfRule>
  </conditionalFormatting>
  <conditionalFormatting sqref="V1995:W1995">
    <cfRule type="cellIs" dxfId="32" priority="37593" operator="lessThan">
      <formula>0</formula>
    </cfRule>
    <cfRule type="cellIs" dxfId="31" priority="52111" operator="lessThan">
      <formula>0</formula>
    </cfRule>
  </conditionalFormatting>
  <conditionalFormatting sqref="X1995">
    <cfRule type="expression" dxfId="30" priority="15816">
      <formula>$L1995=0</formula>
    </cfRule>
  </conditionalFormatting>
  <conditionalFormatting sqref="Y1995:AA1995">
    <cfRule type="expression" dxfId="30" priority="23074">
      <formula>$L1995=0</formula>
    </cfRule>
  </conditionalFormatting>
  <conditionalFormatting sqref="Z1995:AA1995">
    <cfRule type="cellIs" dxfId="32" priority="37592" operator="lessThan">
      <formula>0</formula>
    </cfRule>
    <cfRule type="cellIs" dxfId="31" priority="52110" operator="lessThan">
      <formula>0</formula>
    </cfRule>
  </conditionalFormatting>
  <conditionalFormatting sqref="AB1995">
    <cfRule type="expression" dxfId="30" priority="15815">
      <formula>$L1995=0</formula>
    </cfRule>
  </conditionalFormatting>
  <conditionalFormatting sqref="A1996:C1996">
    <cfRule type="expression" dxfId="30" priority="8562">
      <formula>$L1996=0</formula>
    </cfRule>
  </conditionalFormatting>
  <conditionalFormatting sqref="B1996:C1996">
    <cfRule type="cellIs" dxfId="32" priority="30339" operator="lessThan">
      <formula>0</formula>
    </cfRule>
    <cfRule type="cellIs" dxfId="31" priority="44857" operator="lessThan">
      <formula>0</formula>
    </cfRule>
  </conditionalFormatting>
  <conditionalFormatting sqref="D1996">
    <cfRule type="expression" dxfId="30" priority="1303">
      <formula>$L1996=0</formula>
    </cfRule>
  </conditionalFormatting>
  <conditionalFormatting sqref="E1996:G1996">
    <cfRule type="expression" dxfId="30" priority="8561">
      <formula>$L1996=0</formula>
    </cfRule>
  </conditionalFormatting>
  <conditionalFormatting sqref="F1996:G1996">
    <cfRule type="cellIs" dxfId="32" priority="30338" operator="lessThan">
      <formula>0</formula>
    </cfRule>
    <cfRule type="cellIs" dxfId="31" priority="44856" operator="lessThan">
      <formula>0</formula>
    </cfRule>
  </conditionalFormatting>
  <conditionalFormatting sqref="H1996">
    <cfRule type="expression" dxfId="30" priority="1302">
      <formula>$L1996=0</formula>
    </cfRule>
  </conditionalFormatting>
  <conditionalFormatting sqref="I1996:K1996">
    <cfRule type="expression" dxfId="30" priority="8560">
      <formula>$L1996=0</formula>
    </cfRule>
  </conditionalFormatting>
  <conditionalFormatting sqref="J1996:K1996">
    <cfRule type="cellIs" dxfId="32" priority="30337" operator="lessThan">
      <formula>0</formula>
    </cfRule>
    <cfRule type="cellIs" dxfId="31" priority="44855" operator="lessThan">
      <formula>0</formula>
    </cfRule>
  </conditionalFormatting>
  <conditionalFormatting sqref="L1996">
    <cfRule type="expression" dxfId="30" priority="1301">
      <formula>$L1996=0</formula>
    </cfRule>
  </conditionalFormatting>
  <conditionalFormatting sqref="M1996:O1996">
    <cfRule type="expression" dxfId="30" priority="8559">
      <formula>$L1996=0</formula>
    </cfRule>
  </conditionalFormatting>
  <conditionalFormatting sqref="N1996:O1996">
    <cfRule type="cellIs" dxfId="32" priority="30336" operator="lessThan">
      <formula>0</formula>
    </cfRule>
    <cfRule type="cellIs" dxfId="31" priority="44854" operator="lessThan">
      <formula>0</formula>
    </cfRule>
  </conditionalFormatting>
  <conditionalFormatting sqref="P1996">
    <cfRule type="expression" dxfId="30" priority="1300">
      <formula>$L1996=0</formula>
    </cfRule>
  </conditionalFormatting>
  <conditionalFormatting sqref="Q1996:S1996">
    <cfRule type="expression" dxfId="30" priority="8558">
      <formula>$L1996=0</formula>
    </cfRule>
  </conditionalFormatting>
  <conditionalFormatting sqref="R1996:S1996">
    <cfRule type="cellIs" dxfId="32" priority="30335" operator="lessThan">
      <formula>0</formula>
    </cfRule>
    <cfRule type="cellIs" dxfId="31" priority="44853" operator="lessThan">
      <formula>0</formula>
    </cfRule>
  </conditionalFormatting>
  <conditionalFormatting sqref="T1996">
    <cfRule type="expression" dxfId="30" priority="1299">
      <formula>$L1996=0</formula>
    </cfRule>
  </conditionalFormatting>
  <conditionalFormatting sqref="U1996:W1996">
    <cfRule type="expression" dxfId="30" priority="8557">
      <formula>$L1996=0</formula>
    </cfRule>
  </conditionalFormatting>
  <conditionalFormatting sqref="V1996:W1996">
    <cfRule type="cellIs" dxfId="32" priority="30334" operator="lessThan">
      <formula>0</formula>
    </cfRule>
    <cfRule type="cellIs" dxfId="31" priority="44852" operator="lessThan">
      <formula>0</formula>
    </cfRule>
  </conditionalFormatting>
  <conditionalFormatting sqref="X1996">
    <cfRule type="expression" dxfId="30" priority="1298">
      <formula>$L1996=0</formula>
    </cfRule>
  </conditionalFormatting>
  <conditionalFormatting sqref="Y1996:AA1996">
    <cfRule type="expression" dxfId="30" priority="8556">
      <formula>$L1996=0</formula>
    </cfRule>
  </conditionalFormatting>
  <conditionalFormatting sqref="Z1996:AA1996">
    <cfRule type="cellIs" dxfId="32" priority="30333" operator="lessThan">
      <formula>0</formula>
    </cfRule>
    <cfRule type="cellIs" dxfId="31" priority="44851" operator="lessThan">
      <formula>0</formula>
    </cfRule>
  </conditionalFormatting>
  <conditionalFormatting sqref="AB1996">
    <cfRule type="expression" dxfId="30" priority="1297">
      <formula>$L1996=0</formula>
    </cfRule>
  </conditionalFormatting>
  <conditionalFormatting sqref="A1997:C1997">
    <cfRule type="expression" dxfId="30" priority="23073">
      <formula>$L1997=0</formula>
    </cfRule>
  </conditionalFormatting>
  <conditionalFormatting sqref="B1997:C1997">
    <cfRule type="cellIs" dxfId="32" priority="37591" operator="lessThan">
      <formula>0</formula>
    </cfRule>
    <cfRule type="cellIs" dxfId="31" priority="52109" operator="lessThan">
      <formula>0</formula>
    </cfRule>
  </conditionalFormatting>
  <conditionalFormatting sqref="D1997">
    <cfRule type="expression" dxfId="30" priority="15814">
      <formula>$L1997=0</formula>
    </cfRule>
  </conditionalFormatting>
  <conditionalFormatting sqref="E1997:G1997">
    <cfRule type="expression" dxfId="30" priority="23072">
      <formula>$L1997=0</formula>
    </cfRule>
  </conditionalFormatting>
  <conditionalFormatting sqref="F1997:G1997">
    <cfRule type="cellIs" dxfId="32" priority="37590" operator="lessThan">
      <formula>0</formula>
    </cfRule>
    <cfRule type="cellIs" dxfId="31" priority="52108" operator="lessThan">
      <formula>0</formula>
    </cfRule>
  </conditionalFormatting>
  <conditionalFormatting sqref="H1997">
    <cfRule type="expression" dxfId="30" priority="15813">
      <formula>$L1997=0</formula>
    </cfRule>
  </conditionalFormatting>
  <conditionalFormatting sqref="I1997:K1997">
    <cfRule type="expression" dxfId="30" priority="23071">
      <formula>$L1997=0</formula>
    </cfRule>
  </conditionalFormatting>
  <conditionalFormatting sqref="J1997:K1997">
    <cfRule type="cellIs" dxfId="32" priority="37589" operator="lessThan">
      <formula>0</formula>
    </cfRule>
    <cfRule type="cellIs" dxfId="31" priority="52107" operator="lessThan">
      <formula>0</formula>
    </cfRule>
  </conditionalFormatting>
  <conditionalFormatting sqref="L1997">
    <cfRule type="expression" dxfId="30" priority="15812">
      <formula>$L1997=0</formula>
    </cfRule>
  </conditionalFormatting>
  <conditionalFormatting sqref="M1997:O1997">
    <cfRule type="expression" dxfId="30" priority="23070">
      <formula>$L1997=0</formula>
    </cfRule>
  </conditionalFormatting>
  <conditionalFormatting sqref="N1997:O1997">
    <cfRule type="cellIs" dxfId="32" priority="37588" operator="lessThan">
      <formula>0</formula>
    </cfRule>
    <cfRule type="cellIs" dxfId="31" priority="52106" operator="lessThan">
      <formula>0</formula>
    </cfRule>
  </conditionalFormatting>
  <conditionalFormatting sqref="P1997">
    <cfRule type="expression" dxfId="30" priority="15811">
      <formula>$L1997=0</formula>
    </cfRule>
  </conditionalFormatting>
  <conditionalFormatting sqref="Q1997:S1997">
    <cfRule type="expression" dxfId="30" priority="23069">
      <formula>$L1997=0</formula>
    </cfRule>
  </conditionalFormatting>
  <conditionalFormatting sqref="R1997:S1997">
    <cfRule type="cellIs" dxfId="32" priority="37587" operator="lessThan">
      <formula>0</formula>
    </cfRule>
    <cfRule type="cellIs" dxfId="31" priority="52105" operator="lessThan">
      <formula>0</formula>
    </cfRule>
  </conditionalFormatting>
  <conditionalFormatting sqref="T1997">
    <cfRule type="expression" dxfId="30" priority="15810">
      <formula>$L1997=0</formula>
    </cfRule>
  </conditionalFormatting>
  <conditionalFormatting sqref="U1997:W1997">
    <cfRule type="expression" dxfId="30" priority="23068">
      <formula>$L1997=0</formula>
    </cfRule>
  </conditionalFormatting>
  <conditionalFormatting sqref="V1997:W1997">
    <cfRule type="cellIs" dxfId="32" priority="37586" operator="lessThan">
      <formula>0</formula>
    </cfRule>
    <cfRule type="cellIs" dxfId="31" priority="52104" operator="lessThan">
      <formula>0</formula>
    </cfRule>
  </conditionalFormatting>
  <conditionalFormatting sqref="X1997">
    <cfRule type="expression" dxfId="30" priority="15809">
      <formula>$L1997=0</formula>
    </cfRule>
  </conditionalFormatting>
  <conditionalFormatting sqref="Y1997:AA1997">
    <cfRule type="expression" dxfId="30" priority="23067">
      <formula>$L1997=0</formula>
    </cfRule>
  </conditionalFormatting>
  <conditionalFormatting sqref="Z1997:AA1997">
    <cfRule type="cellIs" dxfId="32" priority="37585" operator="lessThan">
      <formula>0</formula>
    </cfRule>
    <cfRule type="cellIs" dxfId="31" priority="52103" operator="lessThan">
      <formula>0</formula>
    </cfRule>
  </conditionalFormatting>
  <conditionalFormatting sqref="AB1997">
    <cfRule type="expression" dxfId="30" priority="15808">
      <formula>$L1997=0</formula>
    </cfRule>
  </conditionalFormatting>
  <conditionalFormatting sqref="A1998:C1998">
    <cfRule type="expression" dxfId="30" priority="8555">
      <formula>$L1998=0</formula>
    </cfRule>
  </conditionalFormatting>
  <conditionalFormatting sqref="B1998:C1998">
    <cfRule type="cellIs" dxfId="32" priority="30332" operator="lessThan">
      <formula>0</formula>
    </cfRule>
    <cfRule type="cellIs" dxfId="31" priority="44850" operator="lessThan">
      <formula>0</formula>
    </cfRule>
  </conditionalFormatting>
  <conditionalFormatting sqref="D1998">
    <cfRule type="expression" dxfId="30" priority="1296">
      <formula>$L1998=0</formula>
    </cfRule>
  </conditionalFormatting>
  <conditionalFormatting sqref="E1998:G1998">
    <cfRule type="expression" dxfId="30" priority="8554">
      <formula>$L1998=0</formula>
    </cfRule>
  </conditionalFormatting>
  <conditionalFormatting sqref="F1998:G1998">
    <cfRule type="cellIs" dxfId="32" priority="30331" operator="lessThan">
      <formula>0</formula>
    </cfRule>
    <cfRule type="cellIs" dxfId="31" priority="44849" operator="lessThan">
      <formula>0</formula>
    </cfRule>
  </conditionalFormatting>
  <conditionalFormatting sqref="H1998">
    <cfRule type="expression" dxfId="30" priority="1295">
      <formula>$L1998=0</formula>
    </cfRule>
  </conditionalFormatting>
  <conditionalFormatting sqref="I1998:K1998">
    <cfRule type="expression" dxfId="30" priority="8553">
      <formula>$L1998=0</formula>
    </cfRule>
  </conditionalFormatting>
  <conditionalFormatting sqref="J1998:K1998">
    <cfRule type="cellIs" dxfId="32" priority="30330" operator="lessThan">
      <formula>0</formula>
    </cfRule>
    <cfRule type="cellIs" dxfId="31" priority="44848" operator="lessThan">
      <formula>0</formula>
    </cfRule>
  </conditionalFormatting>
  <conditionalFormatting sqref="L1998">
    <cfRule type="expression" dxfId="30" priority="1294">
      <formula>$L1998=0</formula>
    </cfRule>
  </conditionalFormatting>
  <conditionalFormatting sqref="M1998:O1998">
    <cfRule type="expression" dxfId="30" priority="8552">
      <formula>$L1998=0</formula>
    </cfRule>
  </conditionalFormatting>
  <conditionalFormatting sqref="N1998:O1998">
    <cfRule type="cellIs" dxfId="32" priority="30329" operator="lessThan">
      <formula>0</formula>
    </cfRule>
    <cfRule type="cellIs" dxfId="31" priority="44847" operator="lessThan">
      <formula>0</formula>
    </cfRule>
  </conditionalFormatting>
  <conditionalFormatting sqref="P1998">
    <cfRule type="expression" dxfId="30" priority="1293">
      <formula>$L1998=0</formula>
    </cfRule>
  </conditionalFormatting>
  <conditionalFormatting sqref="Q1998:S1998">
    <cfRule type="expression" dxfId="30" priority="8551">
      <formula>$L1998=0</formula>
    </cfRule>
  </conditionalFormatting>
  <conditionalFormatting sqref="R1998:S1998">
    <cfRule type="cellIs" dxfId="32" priority="30328" operator="lessThan">
      <formula>0</formula>
    </cfRule>
    <cfRule type="cellIs" dxfId="31" priority="44846" operator="lessThan">
      <formula>0</formula>
    </cfRule>
  </conditionalFormatting>
  <conditionalFormatting sqref="T1998">
    <cfRule type="expression" dxfId="30" priority="1292">
      <formula>$L1998=0</formula>
    </cfRule>
  </conditionalFormatting>
  <conditionalFormatting sqref="U1998:W1998">
    <cfRule type="expression" dxfId="30" priority="8550">
      <formula>$L1998=0</formula>
    </cfRule>
  </conditionalFormatting>
  <conditionalFormatting sqref="V1998:W1998">
    <cfRule type="cellIs" dxfId="32" priority="30327" operator="lessThan">
      <formula>0</formula>
    </cfRule>
    <cfRule type="cellIs" dxfId="31" priority="44845" operator="lessThan">
      <formula>0</formula>
    </cfRule>
  </conditionalFormatting>
  <conditionalFormatting sqref="X1998">
    <cfRule type="expression" dxfId="30" priority="1291">
      <formula>$L1998=0</formula>
    </cfRule>
  </conditionalFormatting>
  <conditionalFormatting sqref="Y1998:AA1998">
    <cfRule type="expression" dxfId="30" priority="8549">
      <formula>$L1998=0</formula>
    </cfRule>
  </conditionalFormatting>
  <conditionalFormatting sqref="Z1998:AA1998">
    <cfRule type="cellIs" dxfId="32" priority="30326" operator="lessThan">
      <formula>0</formula>
    </cfRule>
    <cfRule type="cellIs" dxfId="31" priority="44844" operator="lessThan">
      <formula>0</formula>
    </cfRule>
  </conditionalFormatting>
  <conditionalFormatting sqref="AB1998">
    <cfRule type="expression" dxfId="30" priority="1290">
      <formula>$L1998=0</formula>
    </cfRule>
  </conditionalFormatting>
  <conditionalFormatting sqref="A1999:C1999">
    <cfRule type="expression" dxfId="30" priority="23066">
      <formula>$L1999=0</formula>
    </cfRule>
  </conditionalFormatting>
  <conditionalFormatting sqref="B1999:C1999">
    <cfRule type="cellIs" dxfId="32" priority="37584" operator="lessThan">
      <formula>0</formula>
    </cfRule>
    <cfRule type="cellIs" dxfId="31" priority="52102" operator="lessThan">
      <formula>0</formula>
    </cfRule>
  </conditionalFormatting>
  <conditionalFormatting sqref="D1999">
    <cfRule type="expression" dxfId="30" priority="15807">
      <formula>$L1999=0</formula>
    </cfRule>
  </conditionalFormatting>
  <conditionalFormatting sqref="E1999:G1999">
    <cfRule type="expression" dxfId="30" priority="23065">
      <formula>$L1999=0</formula>
    </cfRule>
  </conditionalFormatting>
  <conditionalFormatting sqref="F1999:G1999">
    <cfRule type="cellIs" dxfId="32" priority="37583" operator="lessThan">
      <formula>0</formula>
    </cfRule>
    <cfRule type="cellIs" dxfId="31" priority="52101" operator="lessThan">
      <formula>0</formula>
    </cfRule>
  </conditionalFormatting>
  <conditionalFormatting sqref="H1999">
    <cfRule type="expression" dxfId="30" priority="15806">
      <formula>$L1999=0</formula>
    </cfRule>
  </conditionalFormatting>
  <conditionalFormatting sqref="I1999:K1999">
    <cfRule type="expression" dxfId="30" priority="23064">
      <formula>$L1999=0</formula>
    </cfRule>
  </conditionalFormatting>
  <conditionalFormatting sqref="J1999:K1999">
    <cfRule type="cellIs" dxfId="32" priority="37582" operator="lessThan">
      <formula>0</formula>
    </cfRule>
    <cfRule type="cellIs" dxfId="31" priority="52100" operator="lessThan">
      <formula>0</formula>
    </cfRule>
  </conditionalFormatting>
  <conditionalFormatting sqref="L1999">
    <cfRule type="expression" dxfId="30" priority="15805">
      <formula>$L1999=0</formula>
    </cfRule>
  </conditionalFormatting>
  <conditionalFormatting sqref="M1999:O1999">
    <cfRule type="expression" dxfId="30" priority="23063">
      <formula>$L1999=0</formula>
    </cfRule>
  </conditionalFormatting>
  <conditionalFormatting sqref="N1999:O1999">
    <cfRule type="cellIs" dxfId="32" priority="37581" operator="lessThan">
      <formula>0</formula>
    </cfRule>
    <cfRule type="cellIs" dxfId="31" priority="52099" operator="lessThan">
      <formula>0</formula>
    </cfRule>
  </conditionalFormatting>
  <conditionalFormatting sqref="P1999">
    <cfRule type="expression" dxfId="30" priority="15804">
      <formula>$L1999=0</formula>
    </cfRule>
  </conditionalFormatting>
  <conditionalFormatting sqref="Q1999:S1999">
    <cfRule type="expression" dxfId="30" priority="23062">
      <formula>$L1999=0</formula>
    </cfRule>
  </conditionalFormatting>
  <conditionalFormatting sqref="R1999:S1999">
    <cfRule type="cellIs" dxfId="32" priority="37580" operator="lessThan">
      <formula>0</formula>
    </cfRule>
    <cfRule type="cellIs" dxfId="31" priority="52098" operator="lessThan">
      <formula>0</formula>
    </cfRule>
  </conditionalFormatting>
  <conditionalFormatting sqref="T1999">
    <cfRule type="expression" dxfId="30" priority="15803">
      <formula>$L1999=0</formula>
    </cfRule>
  </conditionalFormatting>
  <conditionalFormatting sqref="U1999:W1999">
    <cfRule type="expression" dxfId="30" priority="23061">
      <formula>$L1999=0</formula>
    </cfRule>
  </conditionalFormatting>
  <conditionalFormatting sqref="V1999:W1999">
    <cfRule type="cellIs" dxfId="32" priority="37579" operator="lessThan">
      <formula>0</formula>
    </cfRule>
    <cfRule type="cellIs" dxfId="31" priority="52097" operator="lessThan">
      <formula>0</formula>
    </cfRule>
  </conditionalFormatting>
  <conditionalFormatting sqref="X1999">
    <cfRule type="expression" dxfId="30" priority="15802">
      <formula>$L1999=0</formula>
    </cfRule>
  </conditionalFormatting>
  <conditionalFormatting sqref="Y1999:AA1999">
    <cfRule type="expression" dxfId="30" priority="23060">
      <formula>$L1999=0</formula>
    </cfRule>
  </conditionalFormatting>
  <conditionalFormatting sqref="Z1999:AA1999">
    <cfRule type="cellIs" dxfId="32" priority="37578" operator="lessThan">
      <formula>0</formula>
    </cfRule>
    <cfRule type="cellIs" dxfId="31" priority="52096" operator="lessThan">
      <formula>0</formula>
    </cfRule>
  </conditionalFormatting>
  <conditionalFormatting sqref="AB1999">
    <cfRule type="expression" dxfId="30" priority="15801">
      <formula>$L1999=0</formula>
    </cfRule>
  </conditionalFormatting>
  <conditionalFormatting sqref="A2000:C2000">
    <cfRule type="expression" dxfId="30" priority="8548">
      <formula>$L2000=0</formula>
    </cfRule>
  </conditionalFormatting>
  <conditionalFormatting sqref="B2000:C2000">
    <cfRule type="cellIs" dxfId="32" priority="30325" operator="lessThan">
      <formula>0</formula>
    </cfRule>
    <cfRule type="cellIs" dxfId="31" priority="44843" operator="lessThan">
      <formula>0</formula>
    </cfRule>
  </conditionalFormatting>
  <conditionalFormatting sqref="D2000">
    <cfRule type="expression" dxfId="30" priority="1289">
      <formula>$L2000=0</formula>
    </cfRule>
  </conditionalFormatting>
  <conditionalFormatting sqref="E2000:G2000">
    <cfRule type="expression" dxfId="30" priority="8547">
      <formula>$L2000=0</formula>
    </cfRule>
  </conditionalFormatting>
  <conditionalFormatting sqref="F2000:G2000">
    <cfRule type="cellIs" dxfId="32" priority="30324" operator="lessThan">
      <formula>0</formula>
    </cfRule>
    <cfRule type="cellIs" dxfId="31" priority="44842" operator="lessThan">
      <formula>0</formula>
    </cfRule>
  </conditionalFormatting>
  <conditionalFormatting sqref="H2000">
    <cfRule type="expression" dxfId="30" priority="1288">
      <formula>$L2000=0</formula>
    </cfRule>
  </conditionalFormatting>
  <conditionalFormatting sqref="I2000:K2000">
    <cfRule type="expression" dxfId="30" priority="8546">
      <formula>$L2000=0</formula>
    </cfRule>
  </conditionalFormatting>
  <conditionalFormatting sqref="J2000:K2000">
    <cfRule type="cellIs" dxfId="32" priority="30323" operator="lessThan">
      <formula>0</formula>
    </cfRule>
    <cfRule type="cellIs" dxfId="31" priority="44841" operator="lessThan">
      <formula>0</formula>
    </cfRule>
  </conditionalFormatting>
  <conditionalFormatting sqref="L2000">
    <cfRule type="expression" dxfId="30" priority="1287">
      <formula>$L2000=0</formula>
    </cfRule>
  </conditionalFormatting>
  <conditionalFormatting sqref="M2000:O2000">
    <cfRule type="expression" dxfId="30" priority="8545">
      <formula>$L2000=0</formula>
    </cfRule>
  </conditionalFormatting>
  <conditionalFormatting sqref="N2000:O2000">
    <cfRule type="cellIs" dxfId="32" priority="30322" operator="lessThan">
      <formula>0</formula>
    </cfRule>
    <cfRule type="cellIs" dxfId="31" priority="44840" operator="lessThan">
      <formula>0</formula>
    </cfRule>
  </conditionalFormatting>
  <conditionalFormatting sqref="P2000">
    <cfRule type="expression" dxfId="30" priority="1286">
      <formula>$L2000=0</formula>
    </cfRule>
  </conditionalFormatting>
  <conditionalFormatting sqref="Q2000:S2000">
    <cfRule type="expression" dxfId="30" priority="8544">
      <formula>$L2000=0</formula>
    </cfRule>
  </conditionalFormatting>
  <conditionalFormatting sqref="R2000:S2000">
    <cfRule type="cellIs" dxfId="32" priority="30321" operator="lessThan">
      <formula>0</formula>
    </cfRule>
    <cfRule type="cellIs" dxfId="31" priority="44839" operator="lessThan">
      <formula>0</formula>
    </cfRule>
  </conditionalFormatting>
  <conditionalFormatting sqref="T2000">
    <cfRule type="expression" dxfId="30" priority="1285">
      <formula>$L2000=0</formula>
    </cfRule>
  </conditionalFormatting>
  <conditionalFormatting sqref="U2000:W2000">
    <cfRule type="expression" dxfId="30" priority="8543">
      <formula>$L2000=0</formula>
    </cfRule>
  </conditionalFormatting>
  <conditionalFormatting sqref="V2000:W2000">
    <cfRule type="cellIs" dxfId="32" priority="30320" operator="lessThan">
      <formula>0</formula>
    </cfRule>
    <cfRule type="cellIs" dxfId="31" priority="44838" operator="lessThan">
      <formula>0</formula>
    </cfRule>
  </conditionalFormatting>
  <conditionalFormatting sqref="X2000">
    <cfRule type="expression" dxfId="30" priority="1284">
      <formula>$L2000=0</formula>
    </cfRule>
  </conditionalFormatting>
  <conditionalFormatting sqref="Y2000:AA2000">
    <cfRule type="expression" dxfId="30" priority="8542">
      <formula>$L2000=0</formula>
    </cfRule>
  </conditionalFormatting>
  <conditionalFormatting sqref="Z2000:AA2000">
    <cfRule type="cellIs" dxfId="32" priority="30319" operator="lessThan">
      <formula>0</formula>
    </cfRule>
    <cfRule type="cellIs" dxfId="31" priority="44837" operator="lessThan">
      <formula>0</formula>
    </cfRule>
  </conditionalFormatting>
  <conditionalFormatting sqref="AB2000">
    <cfRule type="expression" dxfId="30" priority="1283">
      <formula>$L2000=0</formula>
    </cfRule>
  </conditionalFormatting>
  <conditionalFormatting sqref="A2001:C2001">
    <cfRule type="expression" dxfId="30" priority="23059">
      <formula>$L2001=0</formula>
    </cfRule>
  </conditionalFormatting>
  <conditionalFormatting sqref="B2001:C2001">
    <cfRule type="cellIs" dxfId="32" priority="37577" operator="lessThan">
      <formula>0</formula>
    </cfRule>
    <cfRule type="cellIs" dxfId="31" priority="52095" operator="lessThan">
      <formula>0</formula>
    </cfRule>
  </conditionalFormatting>
  <conditionalFormatting sqref="D2001">
    <cfRule type="expression" dxfId="30" priority="15800">
      <formula>$L2001=0</formula>
    </cfRule>
  </conditionalFormatting>
  <conditionalFormatting sqref="E2001:G2001">
    <cfRule type="expression" dxfId="30" priority="23058">
      <formula>$L2001=0</formula>
    </cfRule>
  </conditionalFormatting>
  <conditionalFormatting sqref="F2001:G2001">
    <cfRule type="cellIs" dxfId="32" priority="37576" operator="lessThan">
      <formula>0</formula>
    </cfRule>
    <cfRule type="cellIs" dxfId="31" priority="52094" operator="lessThan">
      <formula>0</formula>
    </cfRule>
  </conditionalFormatting>
  <conditionalFormatting sqref="H2001">
    <cfRule type="expression" dxfId="30" priority="15799">
      <formula>$L2001=0</formula>
    </cfRule>
  </conditionalFormatting>
  <conditionalFormatting sqref="I2001:K2001">
    <cfRule type="expression" dxfId="30" priority="23057">
      <formula>$L2001=0</formula>
    </cfRule>
  </conditionalFormatting>
  <conditionalFormatting sqref="J2001:K2001">
    <cfRule type="cellIs" dxfId="32" priority="37575" operator="lessThan">
      <formula>0</formula>
    </cfRule>
    <cfRule type="cellIs" dxfId="31" priority="52093" operator="lessThan">
      <formula>0</formula>
    </cfRule>
  </conditionalFormatting>
  <conditionalFormatting sqref="L2001">
    <cfRule type="expression" dxfId="30" priority="15798">
      <formula>$L2001=0</formula>
    </cfRule>
  </conditionalFormatting>
  <conditionalFormatting sqref="M2001:O2001">
    <cfRule type="expression" dxfId="30" priority="23056">
      <formula>$L2001=0</formula>
    </cfRule>
  </conditionalFormatting>
  <conditionalFormatting sqref="N2001:O2001">
    <cfRule type="cellIs" dxfId="32" priority="37574" operator="lessThan">
      <formula>0</formula>
    </cfRule>
    <cfRule type="cellIs" dxfId="31" priority="52092" operator="lessThan">
      <formula>0</formula>
    </cfRule>
  </conditionalFormatting>
  <conditionalFormatting sqref="P2001">
    <cfRule type="expression" dxfId="30" priority="15797">
      <formula>$L2001=0</formula>
    </cfRule>
  </conditionalFormatting>
  <conditionalFormatting sqref="Q2001:S2001">
    <cfRule type="expression" dxfId="30" priority="23055">
      <formula>$L2001=0</formula>
    </cfRule>
  </conditionalFormatting>
  <conditionalFormatting sqref="R2001:S2001">
    <cfRule type="cellIs" dxfId="32" priority="37573" operator="lessThan">
      <formula>0</formula>
    </cfRule>
    <cfRule type="cellIs" dxfId="31" priority="52091" operator="lessThan">
      <formula>0</formula>
    </cfRule>
  </conditionalFormatting>
  <conditionalFormatting sqref="T2001">
    <cfRule type="expression" dxfId="30" priority="15796">
      <formula>$L2001=0</formula>
    </cfRule>
  </conditionalFormatting>
  <conditionalFormatting sqref="U2001:W2001">
    <cfRule type="expression" dxfId="30" priority="23054">
      <formula>$L2001=0</formula>
    </cfRule>
  </conditionalFormatting>
  <conditionalFormatting sqref="V2001:W2001">
    <cfRule type="cellIs" dxfId="32" priority="37572" operator="lessThan">
      <formula>0</formula>
    </cfRule>
    <cfRule type="cellIs" dxfId="31" priority="52090" operator="lessThan">
      <formula>0</formula>
    </cfRule>
  </conditionalFormatting>
  <conditionalFormatting sqref="X2001">
    <cfRule type="expression" dxfId="30" priority="15795">
      <formula>$L2001=0</formula>
    </cfRule>
  </conditionalFormatting>
  <conditionalFormatting sqref="Y2001:AA2001">
    <cfRule type="expression" dxfId="30" priority="23053">
      <formula>$L2001=0</formula>
    </cfRule>
  </conditionalFormatting>
  <conditionalFormatting sqref="Z2001:AA2001">
    <cfRule type="cellIs" dxfId="32" priority="37571" operator="lessThan">
      <formula>0</formula>
    </cfRule>
    <cfRule type="cellIs" dxfId="31" priority="52089" operator="lessThan">
      <formula>0</formula>
    </cfRule>
  </conditionalFormatting>
  <conditionalFormatting sqref="AB2001">
    <cfRule type="expression" dxfId="30" priority="15794">
      <formula>$L2001=0</formula>
    </cfRule>
  </conditionalFormatting>
  <conditionalFormatting sqref="A2002:C2002">
    <cfRule type="expression" dxfId="30" priority="8541">
      <formula>$L2002=0</formula>
    </cfRule>
  </conditionalFormatting>
  <conditionalFormatting sqref="B2002:C2002">
    <cfRule type="cellIs" dxfId="32" priority="30318" operator="lessThan">
      <formula>0</formula>
    </cfRule>
    <cfRule type="cellIs" dxfId="31" priority="44836" operator="lessThan">
      <formula>0</formula>
    </cfRule>
  </conditionalFormatting>
  <conditionalFormatting sqref="D2002">
    <cfRule type="expression" dxfId="30" priority="1282">
      <formula>$L2002=0</formula>
    </cfRule>
  </conditionalFormatting>
  <conditionalFormatting sqref="E2002:G2002">
    <cfRule type="expression" dxfId="30" priority="8540">
      <formula>$L2002=0</formula>
    </cfRule>
  </conditionalFormatting>
  <conditionalFormatting sqref="F2002:G2002">
    <cfRule type="cellIs" dxfId="32" priority="30317" operator="lessThan">
      <formula>0</formula>
    </cfRule>
    <cfRule type="cellIs" dxfId="31" priority="44835" operator="lessThan">
      <formula>0</formula>
    </cfRule>
  </conditionalFormatting>
  <conditionalFormatting sqref="H2002">
    <cfRule type="expression" dxfId="30" priority="1281">
      <formula>$L2002=0</formula>
    </cfRule>
  </conditionalFormatting>
  <conditionalFormatting sqref="I2002:K2002">
    <cfRule type="expression" dxfId="30" priority="8539">
      <formula>$L2002=0</formula>
    </cfRule>
  </conditionalFormatting>
  <conditionalFormatting sqref="J2002:K2002">
    <cfRule type="cellIs" dxfId="32" priority="30316" operator="lessThan">
      <formula>0</formula>
    </cfRule>
    <cfRule type="cellIs" dxfId="31" priority="44834" operator="lessThan">
      <formula>0</formula>
    </cfRule>
  </conditionalFormatting>
  <conditionalFormatting sqref="L2002">
    <cfRule type="expression" dxfId="30" priority="1280">
      <formula>$L2002=0</formula>
    </cfRule>
  </conditionalFormatting>
  <conditionalFormatting sqref="M2002:O2002">
    <cfRule type="expression" dxfId="30" priority="8538">
      <formula>$L2002=0</formula>
    </cfRule>
  </conditionalFormatting>
  <conditionalFormatting sqref="N2002:O2002">
    <cfRule type="cellIs" dxfId="32" priority="30315" operator="lessThan">
      <formula>0</formula>
    </cfRule>
    <cfRule type="cellIs" dxfId="31" priority="44833" operator="lessThan">
      <formula>0</formula>
    </cfRule>
  </conditionalFormatting>
  <conditionalFormatting sqref="P2002">
    <cfRule type="expression" dxfId="30" priority="1279">
      <formula>$L2002=0</formula>
    </cfRule>
  </conditionalFormatting>
  <conditionalFormatting sqref="Q2002:S2002">
    <cfRule type="expression" dxfId="30" priority="8537">
      <formula>$L2002=0</formula>
    </cfRule>
  </conditionalFormatting>
  <conditionalFormatting sqref="R2002:S2002">
    <cfRule type="cellIs" dxfId="32" priority="30314" operator="lessThan">
      <formula>0</formula>
    </cfRule>
    <cfRule type="cellIs" dxfId="31" priority="44832" operator="lessThan">
      <formula>0</formula>
    </cfRule>
  </conditionalFormatting>
  <conditionalFormatting sqref="T2002">
    <cfRule type="expression" dxfId="30" priority="1278">
      <formula>$L2002=0</formula>
    </cfRule>
  </conditionalFormatting>
  <conditionalFormatting sqref="U2002:W2002">
    <cfRule type="expression" dxfId="30" priority="8536">
      <formula>$L2002=0</formula>
    </cfRule>
  </conditionalFormatting>
  <conditionalFormatting sqref="V2002:W2002">
    <cfRule type="cellIs" dxfId="32" priority="30313" operator="lessThan">
      <formula>0</formula>
    </cfRule>
    <cfRule type="cellIs" dxfId="31" priority="44831" operator="lessThan">
      <formula>0</formula>
    </cfRule>
  </conditionalFormatting>
  <conditionalFormatting sqref="X2002">
    <cfRule type="expression" dxfId="30" priority="1277">
      <formula>$L2002=0</formula>
    </cfRule>
  </conditionalFormatting>
  <conditionalFormatting sqref="Y2002:AA2002">
    <cfRule type="expression" dxfId="30" priority="8535">
      <formula>$L2002=0</formula>
    </cfRule>
  </conditionalFormatting>
  <conditionalFormatting sqref="Z2002:AA2002">
    <cfRule type="cellIs" dxfId="32" priority="30312" operator="lessThan">
      <formula>0</formula>
    </cfRule>
    <cfRule type="cellIs" dxfId="31" priority="44830" operator="lessThan">
      <formula>0</formula>
    </cfRule>
  </conditionalFormatting>
  <conditionalFormatting sqref="AB2002">
    <cfRule type="expression" dxfId="30" priority="1276">
      <formula>$L2002=0</formula>
    </cfRule>
  </conditionalFormatting>
  <conditionalFormatting sqref="A2003:C2003">
    <cfRule type="expression" dxfId="30" priority="23052">
      <formula>$L2003=0</formula>
    </cfRule>
  </conditionalFormatting>
  <conditionalFormatting sqref="B2003:C2003">
    <cfRule type="cellIs" dxfId="32" priority="37570" operator="lessThan">
      <formula>0</formula>
    </cfRule>
    <cfRule type="cellIs" dxfId="31" priority="52088" operator="lessThan">
      <formula>0</formula>
    </cfRule>
  </conditionalFormatting>
  <conditionalFormatting sqref="D2003">
    <cfRule type="expression" dxfId="30" priority="15793">
      <formula>$L2003=0</formula>
    </cfRule>
  </conditionalFormatting>
  <conditionalFormatting sqref="E2003:G2003">
    <cfRule type="expression" dxfId="30" priority="23051">
      <formula>$L2003=0</formula>
    </cfRule>
  </conditionalFormatting>
  <conditionalFormatting sqref="F2003:G2003">
    <cfRule type="cellIs" dxfId="32" priority="37569" operator="lessThan">
      <formula>0</formula>
    </cfRule>
    <cfRule type="cellIs" dxfId="31" priority="52087" operator="lessThan">
      <formula>0</formula>
    </cfRule>
  </conditionalFormatting>
  <conditionalFormatting sqref="H2003">
    <cfRule type="expression" dxfId="30" priority="15792">
      <formula>$L2003=0</formula>
    </cfRule>
  </conditionalFormatting>
  <conditionalFormatting sqref="I2003:K2003">
    <cfRule type="expression" dxfId="30" priority="23050">
      <formula>$L2003=0</formula>
    </cfRule>
  </conditionalFormatting>
  <conditionalFormatting sqref="J2003:K2003">
    <cfRule type="cellIs" dxfId="32" priority="37568" operator="lessThan">
      <formula>0</formula>
    </cfRule>
    <cfRule type="cellIs" dxfId="31" priority="52086" operator="lessThan">
      <formula>0</formula>
    </cfRule>
  </conditionalFormatting>
  <conditionalFormatting sqref="L2003">
    <cfRule type="expression" dxfId="30" priority="15791">
      <formula>$L2003=0</formula>
    </cfRule>
  </conditionalFormatting>
  <conditionalFormatting sqref="M2003:O2003">
    <cfRule type="expression" dxfId="30" priority="23049">
      <formula>$L2003=0</formula>
    </cfRule>
  </conditionalFormatting>
  <conditionalFormatting sqref="N2003:O2003">
    <cfRule type="cellIs" dxfId="32" priority="37567" operator="lessThan">
      <formula>0</formula>
    </cfRule>
    <cfRule type="cellIs" dxfId="31" priority="52085" operator="lessThan">
      <formula>0</formula>
    </cfRule>
  </conditionalFormatting>
  <conditionalFormatting sqref="P2003">
    <cfRule type="expression" dxfId="30" priority="15790">
      <formula>$L2003=0</formula>
    </cfRule>
  </conditionalFormatting>
  <conditionalFormatting sqref="Q2003:S2003">
    <cfRule type="expression" dxfId="30" priority="23048">
      <formula>$L2003=0</formula>
    </cfRule>
  </conditionalFormatting>
  <conditionalFormatting sqref="R2003:S2003">
    <cfRule type="cellIs" dxfId="32" priority="37566" operator="lessThan">
      <formula>0</formula>
    </cfRule>
    <cfRule type="cellIs" dxfId="31" priority="52084" operator="lessThan">
      <formula>0</formula>
    </cfRule>
  </conditionalFormatting>
  <conditionalFormatting sqref="T2003">
    <cfRule type="expression" dxfId="30" priority="15789">
      <formula>$L2003=0</formula>
    </cfRule>
  </conditionalFormatting>
  <conditionalFormatting sqref="U2003:W2003">
    <cfRule type="expression" dxfId="30" priority="23047">
      <formula>$L2003=0</formula>
    </cfRule>
  </conditionalFormatting>
  <conditionalFormatting sqref="V2003:W2003">
    <cfRule type="cellIs" dxfId="32" priority="37565" operator="lessThan">
      <formula>0</formula>
    </cfRule>
    <cfRule type="cellIs" dxfId="31" priority="52083" operator="lessThan">
      <formula>0</formula>
    </cfRule>
  </conditionalFormatting>
  <conditionalFormatting sqref="X2003">
    <cfRule type="expression" dxfId="30" priority="15788">
      <formula>$L2003=0</formula>
    </cfRule>
  </conditionalFormatting>
  <conditionalFormatting sqref="Y2003:AA2003">
    <cfRule type="expression" dxfId="30" priority="23046">
      <formula>$L2003=0</formula>
    </cfRule>
  </conditionalFormatting>
  <conditionalFormatting sqref="Z2003:AA2003">
    <cfRule type="cellIs" dxfId="32" priority="37564" operator="lessThan">
      <formula>0</formula>
    </cfRule>
    <cfRule type="cellIs" dxfId="31" priority="52082" operator="lessThan">
      <formula>0</formula>
    </cfRule>
  </conditionalFormatting>
  <conditionalFormatting sqref="AB2003">
    <cfRule type="expression" dxfId="30" priority="15787">
      <formula>$L2003=0</formula>
    </cfRule>
  </conditionalFormatting>
  <conditionalFormatting sqref="A2004:C2004">
    <cfRule type="expression" dxfId="30" priority="8534">
      <formula>$L2004=0</formula>
    </cfRule>
  </conditionalFormatting>
  <conditionalFormatting sqref="B2004:C2004">
    <cfRule type="cellIs" dxfId="32" priority="30311" operator="lessThan">
      <formula>0</formula>
    </cfRule>
    <cfRule type="cellIs" dxfId="31" priority="44829" operator="lessThan">
      <formula>0</formula>
    </cfRule>
  </conditionalFormatting>
  <conditionalFormatting sqref="D2004">
    <cfRule type="expression" dxfId="30" priority="1275">
      <formula>$L2004=0</formula>
    </cfRule>
  </conditionalFormatting>
  <conditionalFormatting sqref="E2004:G2004">
    <cfRule type="expression" dxfId="30" priority="8533">
      <formula>$L2004=0</formula>
    </cfRule>
  </conditionalFormatting>
  <conditionalFormatting sqref="F2004:G2004">
    <cfRule type="cellIs" dxfId="32" priority="30310" operator="lessThan">
      <formula>0</formula>
    </cfRule>
    <cfRule type="cellIs" dxfId="31" priority="44828" operator="lessThan">
      <formula>0</formula>
    </cfRule>
  </conditionalFormatting>
  <conditionalFormatting sqref="H2004">
    <cfRule type="expression" dxfId="30" priority="1274">
      <formula>$L2004=0</formula>
    </cfRule>
  </conditionalFormatting>
  <conditionalFormatting sqref="I2004:K2004">
    <cfRule type="expression" dxfId="30" priority="8532">
      <formula>$L2004=0</formula>
    </cfRule>
  </conditionalFormatting>
  <conditionalFormatting sqref="J2004:K2004">
    <cfRule type="cellIs" dxfId="32" priority="30309" operator="lessThan">
      <formula>0</formula>
    </cfRule>
    <cfRule type="cellIs" dxfId="31" priority="44827" operator="lessThan">
      <formula>0</formula>
    </cfRule>
  </conditionalFormatting>
  <conditionalFormatting sqref="L2004">
    <cfRule type="expression" dxfId="30" priority="1273">
      <formula>$L2004=0</formula>
    </cfRule>
  </conditionalFormatting>
  <conditionalFormatting sqref="M2004:O2004">
    <cfRule type="expression" dxfId="30" priority="8531">
      <formula>$L2004=0</formula>
    </cfRule>
  </conditionalFormatting>
  <conditionalFormatting sqref="N2004:O2004">
    <cfRule type="cellIs" dxfId="32" priority="30308" operator="lessThan">
      <formula>0</formula>
    </cfRule>
    <cfRule type="cellIs" dxfId="31" priority="44826" operator="lessThan">
      <formula>0</formula>
    </cfRule>
  </conditionalFormatting>
  <conditionalFormatting sqref="P2004">
    <cfRule type="expression" dxfId="30" priority="1272">
      <formula>$L2004=0</formula>
    </cfRule>
  </conditionalFormatting>
  <conditionalFormatting sqref="Q2004:S2004">
    <cfRule type="expression" dxfId="30" priority="8530">
      <formula>$L2004=0</formula>
    </cfRule>
  </conditionalFormatting>
  <conditionalFormatting sqref="R2004:S2004">
    <cfRule type="cellIs" dxfId="32" priority="30307" operator="lessThan">
      <formula>0</formula>
    </cfRule>
    <cfRule type="cellIs" dxfId="31" priority="44825" operator="lessThan">
      <formula>0</formula>
    </cfRule>
  </conditionalFormatting>
  <conditionalFormatting sqref="T2004">
    <cfRule type="expression" dxfId="30" priority="1271">
      <formula>$L2004=0</formula>
    </cfRule>
  </conditionalFormatting>
  <conditionalFormatting sqref="U2004:W2004">
    <cfRule type="expression" dxfId="30" priority="8529">
      <formula>$L2004=0</formula>
    </cfRule>
  </conditionalFormatting>
  <conditionalFormatting sqref="V2004:W2004">
    <cfRule type="cellIs" dxfId="32" priority="30306" operator="lessThan">
      <formula>0</formula>
    </cfRule>
    <cfRule type="cellIs" dxfId="31" priority="44824" operator="lessThan">
      <formula>0</formula>
    </cfRule>
  </conditionalFormatting>
  <conditionalFormatting sqref="X2004">
    <cfRule type="expression" dxfId="30" priority="1270">
      <formula>$L2004=0</formula>
    </cfRule>
  </conditionalFormatting>
  <conditionalFormatting sqref="Y2004:AA2004">
    <cfRule type="expression" dxfId="30" priority="8528">
      <formula>$L2004=0</formula>
    </cfRule>
  </conditionalFormatting>
  <conditionalFormatting sqref="Z2004:AA2004">
    <cfRule type="cellIs" dxfId="32" priority="30305" operator="lessThan">
      <formula>0</formula>
    </cfRule>
    <cfRule type="cellIs" dxfId="31" priority="44823" operator="lessThan">
      <formula>0</formula>
    </cfRule>
  </conditionalFormatting>
  <conditionalFormatting sqref="AB2004">
    <cfRule type="expression" dxfId="30" priority="1269">
      <formula>$L2004=0</formula>
    </cfRule>
  </conditionalFormatting>
  <conditionalFormatting sqref="A2005:C2005">
    <cfRule type="expression" dxfId="30" priority="23045">
      <formula>$L2005=0</formula>
    </cfRule>
  </conditionalFormatting>
  <conditionalFormatting sqref="B2005:C2005">
    <cfRule type="cellIs" dxfId="32" priority="37563" operator="lessThan">
      <formula>0</formula>
    </cfRule>
    <cfRule type="cellIs" dxfId="31" priority="52081" operator="lessThan">
      <formula>0</formula>
    </cfRule>
  </conditionalFormatting>
  <conditionalFormatting sqref="D2005">
    <cfRule type="expression" dxfId="30" priority="15786">
      <formula>$L2005=0</formula>
    </cfRule>
  </conditionalFormatting>
  <conditionalFormatting sqref="E2005:G2005">
    <cfRule type="expression" dxfId="30" priority="23044">
      <formula>$L2005=0</formula>
    </cfRule>
  </conditionalFormatting>
  <conditionalFormatting sqref="F2005:G2005">
    <cfRule type="cellIs" dxfId="32" priority="37562" operator="lessThan">
      <formula>0</formula>
    </cfRule>
    <cfRule type="cellIs" dxfId="31" priority="52080" operator="lessThan">
      <formula>0</formula>
    </cfRule>
  </conditionalFormatting>
  <conditionalFormatting sqref="H2005">
    <cfRule type="expression" dxfId="30" priority="15785">
      <formula>$L2005=0</formula>
    </cfRule>
  </conditionalFormatting>
  <conditionalFormatting sqref="I2005:K2005">
    <cfRule type="expression" dxfId="30" priority="23043">
      <formula>$L2005=0</formula>
    </cfRule>
  </conditionalFormatting>
  <conditionalFormatting sqref="J2005:K2005">
    <cfRule type="cellIs" dxfId="32" priority="37561" operator="lessThan">
      <formula>0</formula>
    </cfRule>
    <cfRule type="cellIs" dxfId="31" priority="52079" operator="lessThan">
      <formula>0</formula>
    </cfRule>
  </conditionalFormatting>
  <conditionalFormatting sqref="L2005">
    <cfRule type="expression" dxfId="30" priority="15784">
      <formula>$L2005=0</formula>
    </cfRule>
  </conditionalFormatting>
  <conditionalFormatting sqref="M2005:O2005">
    <cfRule type="expression" dxfId="30" priority="23042">
      <formula>$L2005=0</formula>
    </cfRule>
  </conditionalFormatting>
  <conditionalFormatting sqref="N2005:O2005">
    <cfRule type="cellIs" dxfId="32" priority="37560" operator="lessThan">
      <formula>0</formula>
    </cfRule>
    <cfRule type="cellIs" dxfId="31" priority="52078" operator="lessThan">
      <formula>0</formula>
    </cfRule>
  </conditionalFormatting>
  <conditionalFormatting sqref="P2005">
    <cfRule type="expression" dxfId="30" priority="15783">
      <formula>$L2005=0</formula>
    </cfRule>
  </conditionalFormatting>
  <conditionalFormatting sqref="Q2005:S2005">
    <cfRule type="expression" dxfId="30" priority="23041">
      <formula>$L2005=0</formula>
    </cfRule>
  </conditionalFormatting>
  <conditionalFormatting sqref="R2005:S2005">
    <cfRule type="cellIs" dxfId="32" priority="37559" operator="lessThan">
      <formula>0</formula>
    </cfRule>
    <cfRule type="cellIs" dxfId="31" priority="52077" operator="lessThan">
      <formula>0</formula>
    </cfRule>
  </conditionalFormatting>
  <conditionalFormatting sqref="T2005">
    <cfRule type="expression" dxfId="30" priority="15782">
      <formula>$L2005=0</formula>
    </cfRule>
  </conditionalFormatting>
  <conditionalFormatting sqref="U2005:W2005">
    <cfRule type="expression" dxfId="30" priority="23040">
      <formula>$L2005=0</formula>
    </cfRule>
  </conditionalFormatting>
  <conditionalFormatting sqref="V2005:W2005">
    <cfRule type="cellIs" dxfId="32" priority="37558" operator="lessThan">
      <formula>0</formula>
    </cfRule>
    <cfRule type="cellIs" dxfId="31" priority="52076" operator="lessThan">
      <formula>0</formula>
    </cfRule>
  </conditionalFormatting>
  <conditionalFormatting sqref="X2005">
    <cfRule type="expression" dxfId="30" priority="15781">
      <formula>$L2005=0</formula>
    </cfRule>
  </conditionalFormatting>
  <conditionalFormatting sqref="Y2005:AA2005">
    <cfRule type="expression" dxfId="30" priority="23039">
      <formula>$L2005=0</formula>
    </cfRule>
  </conditionalFormatting>
  <conditionalFormatting sqref="Z2005:AA2005">
    <cfRule type="cellIs" dxfId="32" priority="37557" operator="lessThan">
      <formula>0</formula>
    </cfRule>
    <cfRule type="cellIs" dxfId="31" priority="52075" operator="lessThan">
      <formula>0</formula>
    </cfRule>
  </conditionalFormatting>
  <conditionalFormatting sqref="AB2005">
    <cfRule type="expression" dxfId="30" priority="15780">
      <formula>$L2005=0</formula>
    </cfRule>
  </conditionalFormatting>
  <conditionalFormatting sqref="A2006:C2006">
    <cfRule type="expression" dxfId="30" priority="8527">
      <formula>$L2006=0</formula>
    </cfRule>
  </conditionalFormatting>
  <conditionalFormatting sqref="B2006:C2006">
    <cfRule type="cellIs" dxfId="32" priority="30304" operator="lessThan">
      <formula>0</formula>
    </cfRule>
    <cfRule type="cellIs" dxfId="31" priority="44822" operator="lessThan">
      <formula>0</formula>
    </cfRule>
  </conditionalFormatting>
  <conditionalFormatting sqref="D2006">
    <cfRule type="expression" dxfId="30" priority="1268">
      <formula>$L2006=0</formula>
    </cfRule>
  </conditionalFormatting>
  <conditionalFormatting sqref="E2006:G2006">
    <cfRule type="expression" dxfId="30" priority="8526">
      <formula>$L2006=0</formula>
    </cfRule>
  </conditionalFormatting>
  <conditionalFormatting sqref="F2006:G2006">
    <cfRule type="cellIs" dxfId="32" priority="30303" operator="lessThan">
      <formula>0</formula>
    </cfRule>
    <cfRule type="cellIs" dxfId="31" priority="44821" operator="lessThan">
      <formula>0</formula>
    </cfRule>
  </conditionalFormatting>
  <conditionalFormatting sqref="H2006">
    <cfRule type="expression" dxfId="30" priority="1267">
      <formula>$L2006=0</formula>
    </cfRule>
  </conditionalFormatting>
  <conditionalFormatting sqref="I2006:K2006">
    <cfRule type="expression" dxfId="30" priority="8525">
      <formula>$L2006=0</formula>
    </cfRule>
  </conditionalFormatting>
  <conditionalFormatting sqref="J2006:K2006">
    <cfRule type="cellIs" dxfId="32" priority="30302" operator="lessThan">
      <formula>0</formula>
    </cfRule>
    <cfRule type="cellIs" dxfId="31" priority="44820" operator="lessThan">
      <formula>0</formula>
    </cfRule>
  </conditionalFormatting>
  <conditionalFormatting sqref="L2006">
    <cfRule type="expression" dxfId="30" priority="1266">
      <formula>$L2006=0</formula>
    </cfRule>
  </conditionalFormatting>
  <conditionalFormatting sqref="M2006:O2006">
    <cfRule type="expression" dxfId="30" priority="8524">
      <formula>$L2006=0</formula>
    </cfRule>
  </conditionalFormatting>
  <conditionalFormatting sqref="N2006:O2006">
    <cfRule type="cellIs" dxfId="32" priority="30301" operator="lessThan">
      <formula>0</formula>
    </cfRule>
    <cfRule type="cellIs" dxfId="31" priority="44819" operator="lessThan">
      <formula>0</formula>
    </cfRule>
  </conditionalFormatting>
  <conditionalFormatting sqref="P2006">
    <cfRule type="expression" dxfId="30" priority="1265">
      <formula>$L2006=0</formula>
    </cfRule>
  </conditionalFormatting>
  <conditionalFormatting sqref="Q2006:S2006">
    <cfRule type="expression" dxfId="30" priority="8523">
      <formula>$L2006=0</formula>
    </cfRule>
  </conditionalFormatting>
  <conditionalFormatting sqref="R2006:S2006">
    <cfRule type="cellIs" dxfId="32" priority="30300" operator="lessThan">
      <formula>0</formula>
    </cfRule>
    <cfRule type="cellIs" dxfId="31" priority="44818" operator="lessThan">
      <formula>0</formula>
    </cfRule>
  </conditionalFormatting>
  <conditionalFormatting sqref="T2006">
    <cfRule type="expression" dxfId="30" priority="1264">
      <formula>$L2006=0</formula>
    </cfRule>
  </conditionalFormatting>
  <conditionalFormatting sqref="U2006:W2006">
    <cfRule type="expression" dxfId="30" priority="8522">
      <formula>$L2006=0</formula>
    </cfRule>
  </conditionalFormatting>
  <conditionalFormatting sqref="V2006:W2006">
    <cfRule type="cellIs" dxfId="32" priority="30299" operator="lessThan">
      <formula>0</formula>
    </cfRule>
    <cfRule type="cellIs" dxfId="31" priority="44817" operator="lessThan">
      <formula>0</formula>
    </cfRule>
  </conditionalFormatting>
  <conditionalFormatting sqref="X2006">
    <cfRule type="expression" dxfId="30" priority="1263">
      <formula>$L2006=0</formula>
    </cfRule>
  </conditionalFormatting>
  <conditionalFormatting sqref="Y2006:AA2006">
    <cfRule type="expression" dxfId="30" priority="8521">
      <formula>$L2006=0</formula>
    </cfRule>
  </conditionalFormatting>
  <conditionalFormatting sqref="Z2006:AA2006">
    <cfRule type="cellIs" dxfId="32" priority="30298" operator="lessThan">
      <formula>0</formula>
    </cfRule>
    <cfRule type="cellIs" dxfId="31" priority="44816" operator="lessThan">
      <formula>0</formula>
    </cfRule>
  </conditionalFormatting>
  <conditionalFormatting sqref="AB2006">
    <cfRule type="expression" dxfId="30" priority="1262">
      <formula>$L2006=0</formula>
    </cfRule>
  </conditionalFormatting>
  <conditionalFormatting sqref="A2007:C2007">
    <cfRule type="expression" dxfId="30" priority="23038">
      <formula>$L2007=0</formula>
    </cfRule>
  </conditionalFormatting>
  <conditionalFormatting sqref="B2007:C2007">
    <cfRule type="cellIs" dxfId="32" priority="37556" operator="lessThan">
      <formula>0</formula>
    </cfRule>
    <cfRule type="cellIs" dxfId="31" priority="52074" operator="lessThan">
      <formula>0</formula>
    </cfRule>
  </conditionalFormatting>
  <conditionalFormatting sqref="D2007">
    <cfRule type="expression" dxfId="30" priority="15779">
      <formula>$L2007=0</formula>
    </cfRule>
  </conditionalFormatting>
  <conditionalFormatting sqref="E2007:G2007">
    <cfRule type="expression" dxfId="30" priority="23037">
      <formula>$L2007=0</formula>
    </cfRule>
  </conditionalFormatting>
  <conditionalFormatting sqref="F2007:G2007">
    <cfRule type="cellIs" dxfId="32" priority="37555" operator="lessThan">
      <formula>0</formula>
    </cfRule>
    <cfRule type="cellIs" dxfId="31" priority="52073" operator="lessThan">
      <formula>0</formula>
    </cfRule>
  </conditionalFormatting>
  <conditionalFormatting sqref="H2007">
    <cfRule type="expression" dxfId="30" priority="15778">
      <formula>$L2007=0</formula>
    </cfRule>
  </conditionalFormatting>
  <conditionalFormatting sqref="I2007:K2007">
    <cfRule type="expression" dxfId="30" priority="23036">
      <formula>$L2007=0</formula>
    </cfRule>
  </conditionalFormatting>
  <conditionalFormatting sqref="J2007:K2007">
    <cfRule type="cellIs" dxfId="32" priority="37554" operator="lessThan">
      <formula>0</formula>
    </cfRule>
    <cfRule type="cellIs" dxfId="31" priority="52072" operator="lessThan">
      <formula>0</formula>
    </cfRule>
  </conditionalFormatting>
  <conditionalFormatting sqref="L2007">
    <cfRule type="expression" dxfId="30" priority="15777">
      <formula>$L2007=0</formula>
    </cfRule>
  </conditionalFormatting>
  <conditionalFormatting sqref="M2007:O2007">
    <cfRule type="expression" dxfId="30" priority="23035">
      <formula>$L2007=0</formula>
    </cfRule>
  </conditionalFormatting>
  <conditionalFormatting sqref="N2007:O2007">
    <cfRule type="cellIs" dxfId="32" priority="37553" operator="lessThan">
      <formula>0</formula>
    </cfRule>
    <cfRule type="cellIs" dxfId="31" priority="52071" operator="lessThan">
      <formula>0</formula>
    </cfRule>
  </conditionalFormatting>
  <conditionalFormatting sqref="P2007">
    <cfRule type="expression" dxfId="30" priority="15776">
      <formula>$L2007=0</formula>
    </cfRule>
  </conditionalFormatting>
  <conditionalFormatting sqref="Q2007:S2007">
    <cfRule type="expression" dxfId="30" priority="23034">
      <formula>$L2007=0</formula>
    </cfRule>
  </conditionalFormatting>
  <conditionalFormatting sqref="R2007:S2007">
    <cfRule type="cellIs" dxfId="32" priority="37552" operator="lessThan">
      <formula>0</formula>
    </cfRule>
    <cfRule type="cellIs" dxfId="31" priority="52070" operator="lessThan">
      <formula>0</formula>
    </cfRule>
  </conditionalFormatting>
  <conditionalFormatting sqref="T2007">
    <cfRule type="expression" dxfId="30" priority="15775">
      <formula>$L2007=0</formula>
    </cfRule>
  </conditionalFormatting>
  <conditionalFormatting sqref="U2007:W2007">
    <cfRule type="expression" dxfId="30" priority="23033">
      <formula>$L2007=0</formula>
    </cfRule>
  </conditionalFormatting>
  <conditionalFormatting sqref="V2007:W2007">
    <cfRule type="cellIs" dxfId="32" priority="37551" operator="lessThan">
      <formula>0</formula>
    </cfRule>
    <cfRule type="cellIs" dxfId="31" priority="52069" operator="lessThan">
      <formula>0</formula>
    </cfRule>
  </conditionalFormatting>
  <conditionalFormatting sqref="X2007">
    <cfRule type="expression" dxfId="30" priority="15774">
      <formula>$L2007=0</formula>
    </cfRule>
  </conditionalFormatting>
  <conditionalFormatting sqref="Y2007:AA2007">
    <cfRule type="expression" dxfId="30" priority="23032">
      <formula>$L2007=0</formula>
    </cfRule>
  </conditionalFormatting>
  <conditionalFormatting sqref="Z2007:AA2007">
    <cfRule type="cellIs" dxfId="32" priority="37550" operator="lessThan">
      <formula>0</formula>
    </cfRule>
    <cfRule type="cellIs" dxfId="31" priority="52068" operator="lessThan">
      <formula>0</formula>
    </cfRule>
  </conditionalFormatting>
  <conditionalFormatting sqref="AB2007">
    <cfRule type="expression" dxfId="30" priority="15773">
      <formula>$L2007=0</formula>
    </cfRule>
  </conditionalFormatting>
  <conditionalFormatting sqref="A2008:C2008">
    <cfRule type="expression" dxfId="30" priority="8520">
      <formula>$L2008=0</formula>
    </cfRule>
  </conditionalFormatting>
  <conditionalFormatting sqref="B2008:C2008">
    <cfRule type="cellIs" dxfId="32" priority="30297" operator="lessThan">
      <formula>0</formula>
    </cfRule>
    <cfRule type="cellIs" dxfId="31" priority="44815" operator="lessThan">
      <formula>0</formula>
    </cfRule>
  </conditionalFormatting>
  <conditionalFormatting sqref="D2008">
    <cfRule type="expression" dxfId="30" priority="1261">
      <formula>$L2008=0</formula>
    </cfRule>
  </conditionalFormatting>
  <conditionalFormatting sqref="E2008:G2008">
    <cfRule type="expression" dxfId="30" priority="8519">
      <formula>$L2008=0</formula>
    </cfRule>
  </conditionalFormatting>
  <conditionalFormatting sqref="F2008:G2008">
    <cfRule type="cellIs" dxfId="32" priority="30296" operator="lessThan">
      <formula>0</formula>
    </cfRule>
    <cfRule type="cellIs" dxfId="31" priority="44814" operator="lessThan">
      <formula>0</formula>
    </cfRule>
  </conditionalFormatting>
  <conditionalFormatting sqref="H2008">
    <cfRule type="expression" dxfId="30" priority="1260">
      <formula>$L2008=0</formula>
    </cfRule>
  </conditionalFormatting>
  <conditionalFormatting sqref="I2008:K2008">
    <cfRule type="expression" dxfId="30" priority="8518">
      <formula>$L2008=0</formula>
    </cfRule>
  </conditionalFormatting>
  <conditionalFormatting sqref="J2008:K2008">
    <cfRule type="cellIs" dxfId="32" priority="30295" operator="lessThan">
      <formula>0</formula>
    </cfRule>
    <cfRule type="cellIs" dxfId="31" priority="44813" operator="lessThan">
      <formula>0</formula>
    </cfRule>
  </conditionalFormatting>
  <conditionalFormatting sqref="L2008">
    <cfRule type="expression" dxfId="30" priority="1259">
      <formula>$L2008=0</formula>
    </cfRule>
  </conditionalFormatting>
  <conditionalFormatting sqref="M2008:O2008">
    <cfRule type="expression" dxfId="30" priority="8517">
      <formula>$L2008=0</formula>
    </cfRule>
  </conditionalFormatting>
  <conditionalFormatting sqref="N2008:O2008">
    <cfRule type="cellIs" dxfId="32" priority="30294" operator="lessThan">
      <formula>0</formula>
    </cfRule>
    <cfRule type="cellIs" dxfId="31" priority="44812" operator="lessThan">
      <formula>0</formula>
    </cfRule>
  </conditionalFormatting>
  <conditionalFormatting sqref="P2008">
    <cfRule type="expression" dxfId="30" priority="1258">
      <formula>$L2008=0</formula>
    </cfRule>
  </conditionalFormatting>
  <conditionalFormatting sqref="Q2008:S2008">
    <cfRule type="expression" dxfId="30" priority="8516">
      <formula>$L2008=0</formula>
    </cfRule>
  </conditionalFormatting>
  <conditionalFormatting sqref="R2008:S2008">
    <cfRule type="cellIs" dxfId="32" priority="30293" operator="lessThan">
      <formula>0</formula>
    </cfRule>
    <cfRule type="cellIs" dxfId="31" priority="44811" operator="lessThan">
      <formula>0</formula>
    </cfRule>
  </conditionalFormatting>
  <conditionalFormatting sqref="T2008">
    <cfRule type="expression" dxfId="30" priority="1257">
      <formula>$L2008=0</formula>
    </cfRule>
  </conditionalFormatting>
  <conditionalFormatting sqref="U2008:W2008">
    <cfRule type="expression" dxfId="30" priority="8515">
      <formula>$L2008=0</formula>
    </cfRule>
  </conditionalFormatting>
  <conditionalFormatting sqref="V2008:W2008">
    <cfRule type="cellIs" dxfId="32" priority="30292" operator="lessThan">
      <formula>0</formula>
    </cfRule>
    <cfRule type="cellIs" dxfId="31" priority="44810" operator="lessThan">
      <formula>0</formula>
    </cfRule>
  </conditionalFormatting>
  <conditionalFormatting sqref="X2008">
    <cfRule type="expression" dxfId="30" priority="1256">
      <formula>$L2008=0</formula>
    </cfRule>
  </conditionalFormatting>
  <conditionalFormatting sqref="Y2008:AA2008">
    <cfRule type="expression" dxfId="30" priority="8514">
      <formula>$L2008=0</formula>
    </cfRule>
  </conditionalFormatting>
  <conditionalFormatting sqref="Z2008:AA2008">
    <cfRule type="cellIs" dxfId="32" priority="30291" operator="lessThan">
      <formula>0</formula>
    </cfRule>
    <cfRule type="cellIs" dxfId="31" priority="44809" operator="lessThan">
      <formula>0</formula>
    </cfRule>
  </conditionalFormatting>
  <conditionalFormatting sqref="AB2008">
    <cfRule type="expression" dxfId="30" priority="1255">
      <formula>$L2008=0</formula>
    </cfRule>
  </conditionalFormatting>
  <conditionalFormatting sqref="A2009:C2009">
    <cfRule type="expression" dxfId="30" priority="23031">
      <formula>$L2009=0</formula>
    </cfRule>
  </conditionalFormatting>
  <conditionalFormatting sqref="B2009:C2009">
    <cfRule type="cellIs" dxfId="32" priority="37549" operator="lessThan">
      <formula>0</formula>
    </cfRule>
    <cfRule type="cellIs" dxfId="31" priority="52067" operator="lessThan">
      <formula>0</formula>
    </cfRule>
  </conditionalFormatting>
  <conditionalFormatting sqref="D2009">
    <cfRule type="expression" dxfId="30" priority="15772">
      <formula>$L2009=0</formula>
    </cfRule>
  </conditionalFormatting>
  <conditionalFormatting sqref="E2009:G2009">
    <cfRule type="expression" dxfId="30" priority="23030">
      <formula>$L2009=0</formula>
    </cfRule>
  </conditionalFormatting>
  <conditionalFormatting sqref="F2009:G2009">
    <cfRule type="cellIs" dxfId="32" priority="37548" operator="lessThan">
      <formula>0</formula>
    </cfRule>
    <cfRule type="cellIs" dxfId="31" priority="52066" operator="lessThan">
      <formula>0</formula>
    </cfRule>
  </conditionalFormatting>
  <conditionalFormatting sqref="H2009">
    <cfRule type="expression" dxfId="30" priority="15771">
      <formula>$L2009=0</formula>
    </cfRule>
  </conditionalFormatting>
  <conditionalFormatting sqref="I2009:K2009">
    <cfRule type="expression" dxfId="30" priority="23029">
      <formula>$L2009=0</formula>
    </cfRule>
  </conditionalFormatting>
  <conditionalFormatting sqref="J2009:K2009">
    <cfRule type="cellIs" dxfId="32" priority="37547" operator="lessThan">
      <formula>0</formula>
    </cfRule>
    <cfRule type="cellIs" dxfId="31" priority="52065" operator="lessThan">
      <formula>0</formula>
    </cfRule>
  </conditionalFormatting>
  <conditionalFormatting sqref="L2009">
    <cfRule type="expression" dxfId="30" priority="15770">
      <formula>$L2009=0</formula>
    </cfRule>
  </conditionalFormatting>
  <conditionalFormatting sqref="M2009:O2009">
    <cfRule type="expression" dxfId="30" priority="23028">
      <formula>$L2009=0</formula>
    </cfRule>
  </conditionalFormatting>
  <conditionalFormatting sqref="N2009:O2009">
    <cfRule type="cellIs" dxfId="32" priority="37546" operator="lessThan">
      <formula>0</formula>
    </cfRule>
    <cfRule type="cellIs" dxfId="31" priority="52064" operator="lessThan">
      <formula>0</formula>
    </cfRule>
  </conditionalFormatting>
  <conditionalFormatting sqref="P2009">
    <cfRule type="expression" dxfId="30" priority="15769">
      <formula>$L2009=0</formula>
    </cfRule>
  </conditionalFormatting>
  <conditionalFormatting sqref="Q2009:S2009">
    <cfRule type="expression" dxfId="30" priority="23027">
      <formula>$L2009=0</formula>
    </cfRule>
  </conditionalFormatting>
  <conditionalFormatting sqref="R2009:S2009">
    <cfRule type="cellIs" dxfId="32" priority="37545" operator="lessThan">
      <formula>0</formula>
    </cfRule>
    <cfRule type="cellIs" dxfId="31" priority="52063" operator="lessThan">
      <formula>0</formula>
    </cfRule>
  </conditionalFormatting>
  <conditionalFormatting sqref="T2009">
    <cfRule type="expression" dxfId="30" priority="15768">
      <formula>$L2009=0</formula>
    </cfRule>
  </conditionalFormatting>
  <conditionalFormatting sqref="U2009:W2009">
    <cfRule type="expression" dxfId="30" priority="23026">
      <formula>$L2009=0</formula>
    </cfRule>
  </conditionalFormatting>
  <conditionalFormatting sqref="V2009:W2009">
    <cfRule type="cellIs" dxfId="32" priority="37544" operator="lessThan">
      <formula>0</formula>
    </cfRule>
    <cfRule type="cellIs" dxfId="31" priority="52062" operator="lessThan">
      <formula>0</formula>
    </cfRule>
  </conditionalFormatting>
  <conditionalFormatting sqref="X2009">
    <cfRule type="expression" dxfId="30" priority="15767">
      <formula>$L2009=0</formula>
    </cfRule>
  </conditionalFormatting>
  <conditionalFormatting sqref="Y2009:AA2009">
    <cfRule type="expression" dxfId="30" priority="23025">
      <formula>$L2009=0</formula>
    </cfRule>
  </conditionalFormatting>
  <conditionalFormatting sqref="Z2009:AA2009">
    <cfRule type="cellIs" dxfId="32" priority="37543" operator="lessThan">
      <formula>0</formula>
    </cfRule>
    <cfRule type="cellIs" dxfId="31" priority="52061" operator="lessThan">
      <formula>0</formula>
    </cfRule>
  </conditionalFormatting>
  <conditionalFormatting sqref="AB2009">
    <cfRule type="expression" dxfId="30" priority="15766">
      <formula>$L2009=0</formula>
    </cfRule>
  </conditionalFormatting>
  <conditionalFormatting sqref="A2010:C2010">
    <cfRule type="expression" dxfId="30" priority="8513">
      <formula>$L2010=0</formula>
    </cfRule>
  </conditionalFormatting>
  <conditionalFormatting sqref="B2010:C2010">
    <cfRule type="cellIs" dxfId="32" priority="30290" operator="lessThan">
      <formula>0</formula>
    </cfRule>
    <cfRule type="cellIs" dxfId="31" priority="44808" operator="lessThan">
      <formula>0</formula>
    </cfRule>
  </conditionalFormatting>
  <conditionalFormatting sqref="D2010">
    <cfRule type="expression" dxfId="30" priority="1254">
      <formula>$L2010=0</formula>
    </cfRule>
  </conditionalFormatting>
  <conditionalFormatting sqref="E2010:G2010">
    <cfRule type="expression" dxfId="30" priority="8512">
      <formula>$L2010=0</formula>
    </cfRule>
  </conditionalFormatting>
  <conditionalFormatting sqref="F2010:G2010">
    <cfRule type="cellIs" dxfId="32" priority="30289" operator="lessThan">
      <formula>0</formula>
    </cfRule>
    <cfRule type="cellIs" dxfId="31" priority="44807" operator="lessThan">
      <formula>0</formula>
    </cfRule>
  </conditionalFormatting>
  <conditionalFormatting sqref="H2010">
    <cfRule type="expression" dxfId="30" priority="1253">
      <formula>$L2010=0</formula>
    </cfRule>
  </conditionalFormatting>
  <conditionalFormatting sqref="I2010:K2010">
    <cfRule type="expression" dxfId="30" priority="8511">
      <formula>$L2010=0</formula>
    </cfRule>
  </conditionalFormatting>
  <conditionalFormatting sqref="J2010:K2010">
    <cfRule type="cellIs" dxfId="32" priority="30288" operator="lessThan">
      <formula>0</formula>
    </cfRule>
    <cfRule type="cellIs" dxfId="31" priority="44806" operator="lessThan">
      <formula>0</formula>
    </cfRule>
  </conditionalFormatting>
  <conditionalFormatting sqref="L2010">
    <cfRule type="expression" dxfId="30" priority="1252">
      <formula>$L2010=0</formula>
    </cfRule>
  </conditionalFormatting>
  <conditionalFormatting sqref="M2010:O2010">
    <cfRule type="expression" dxfId="30" priority="8510">
      <formula>$L2010=0</formula>
    </cfRule>
  </conditionalFormatting>
  <conditionalFormatting sqref="N2010:O2010">
    <cfRule type="cellIs" dxfId="32" priority="30287" operator="lessThan">
      <formula>0</formula>
    </cfRule>
    <cfRule type="cellIs" dxfId="31" priority="44805" operator="lessThan">
      <formula>0</formula>
    </cfRule>
  </conditionalFormatting>
  <conditionalFormatting sqref="P2010">
    <cfRule type="expression" dxfId="30" priority="1251">
      <formula>$L2010=0</formula>
    </cfRule>
  </conditionalFormatting>
  <conditionalFormatting sqref="Q2010:S2010">
    <cfRule type="expression" dxfId="30" priority="8509">
      <formula>$L2010=0</formula>
    </cfRule>
  </conditionalFormatting>
  <conditionalFormatting sqref="R2010:S2010">
    <cfRule type="cellIs" dxfId="32" priority="30286" operator="lessThan">
      <formula>0</formula>
    </cfRule>
    <cfRule type="cellIs" dxfId="31" priority="44804" operator="lessThan">
      <formula>0</formula>
    </cfRule>
  </conditionalFormatting>
  <conditionalFormatting sqref="T2010">
    <cfRule type="expression" dxfId="30" priority="1250">
      <formula>$L2010=0</formula>
    </cfRule>
  </conditionalFormatting>
  <conditionalFormatting sqref="U2010:W2010">
    <cfRule type="expression" dxfId="30" priority="8508">
      <formula>$L2010=0</formula>
    </cfRule>
  </conditionalFormatting>
  <conditionalFormatting sqref="V2010:W2010">
    <cfRule type="cellIs" dxfId="32" priority="30285" operator="lessThan">
      <formula>0</formula>
    </cfRule>
    <cfRule type="cellIs" dxfId="31" priority="44803" operator="lessThan">
      <formula>0</formula>
    </cfRule>
  </conditionalFormatting>
  <conditionalFormatting sqref="X2010">
    <cfRule type="expression" dxfId="30" priority="1249">
      <formula>$L2010=0</formula>
    </cfRule>
  </conditionalFormatting>
  <conditionalFormatting sqref="Y2010:AA2010">
    <cfRule type="expression" dxfId="30" priority="8507">
      <formula>$L2010=0</formula>
    </cfRule>
  </conditionalFormatting>
  <conditionalFormatting sqref="Z2010:AA2010">
    <cfRule type="cellIs" dxfId="32" priority="30284" operator="lessThan">
      <formula>0</formula>
    </cfRule>
    <cfRule type="cellIs" dxfId="31" priority="44802" operator="lessThan">
      <formula>0</formula>
    </cfRule>
  </conditionalFormatting>
  <conditionalFormatting sqref="AB2010">
    <cfRule type="expression" dxfId="30" priority="1248">
      <formula>$L2010=0</formula>
    </cfRule>
  </conditionalFormatting>
  <conditionalFormatting sqref="A2011:C2011">
    <cfRule type="expression" dxfId="30" priority="23024">
      <formula>$L2011=0</formula>
    </cfRule>
  </conditionalFormatting>
  <conditionalFormatting sqref="B2011:C2011">
    <cfRule type="cellIs" dxfId="32" priority="37542" operator="lessThan">
      <formula>0</formula>
    </cfRule>
    <cfRule type="cellIs" dxfId="31" priority="52060" operator="lessThan">
      <formula>0</formula>
    </cfRule>
  </conditionalFormatting>
  <conditionalFormatting sqref="D2011">
    <cfRule type="expression" dxfId="30" priority="15765">
      <formula>$L2011=0</formula>
    </cfRule>
  </conditionalFormatting>
  <conditionalFormatting sqref="E2011:G2011">
    <cfRule type="expression" dxfId="30" priority="23023">
      <formula>$L2011=0</formula>
    </cfRule>
  </conditionalFormatting>
  <conditionalFormatting sqref="F2011:G2011">
    <cfRule type="cellIs" dxfId="32" priority="37541" operator="lessThan">
      <formula>0</formula>
    </cfRule>
    <cfRule type="cellIs" dxfId="31" priority="52059" operator="lessThan">
      <formula>0</formula>
    </cfRule>
  </conditionalFormatting>
  <conditionalFormatting sqref="H2011">
    <cfRule type="expression" dxfId="30" priority="15764">
      <formula>$L2011=0</formula>
    </cfRule>
  </conditionalFormatting>
  <conditionalFormatting sqref="I2011:K2011">
    <cfRule type="expression" dxfId="30" priority="23022">
      <formula>$L2011=0</formula>
    </cfRule>
  </conditionalFormatting>
  <conditionalFormatting sqref="J2011:K2011">
    <cfRule type="cellIs" dxfId="32" priority="37540" operator="lessThan">
      <formula>0</formula>
    </cfRule>
    <cfRule type="cellIs" dxfId="31" priority="52058" operator="lessThan">
      <formula>0</formula>
    </cfRule>
  </conditionalFormatting>
  <conditionalFormatting sqref="L2011">
    <cfRule type="expression" dxfId="30" priority="15763">
      <formula>$L2011=0</formula>
    </cfRule>
  </conditionalFormatting>
  <conditionalFormatting sqref="M2011:O2011">
    <cfRule type="expression" dxfId="30" priority="23021">
      <formula>$L2011=0</formula>
    </cfRule>
  </conditionalFormatting>
  <conditionalFormatting sqref="N2011:O2011">
    <cfRule type="cellIs" dxfId="32" priority="37539" operator="lessThan">
      <formula>0</formula>
    </cfRule>
    <cfRule type="cellIs" dxfId="31" priority="52057" operator="lessThan">
      <formula>0</formula>
    </cfRule>
  </conditionalFormatting>
  <conditionalFormatting sqref="P2011">
    <cfRule type="expression" dxfId="30" priority="15762">
      <formula>$L2011=0</formula>
    </cfRule>
  </conditionalFormatting>
  <conditionalFormatting sqref="Q2011:S2011">
    <cfRule type="expression" dxfId="30" priority="23020">
      <formula>$L2011=0</formula>
    </cfRule>
  </conditionalFormatting>
  <conditionalFormatting sqref="R2011:S2011">
    <cfRule type="cellIs" dxfId="32" priority="37538" operator="lessThan">
      <formula>0</formula>
    </cfRule>
    <cfRule type="cellIs" dxfId="31" priority="52056" operator="lessThan">
      <formula>0</formula>
    </cfRule>
  </conditionalFormatting>
  <conditionalFormatting sqref="T2011">
    <cfRule type="expression" dxfId="30" priority="15761">
      <formula>$L2011=0</formula>
    </cfRule>
  </conditionalFormatting>
  <conditionalFormatting sqref="U2011:W2011">
    <cfRule type="expression" dxfId="30" priority="23019">
      <formula>$L2011=0</formula>
    </cfRule>
  </conditionalFormatting>
  <conditionalFormatting sqref="V2011:W2011">
    <cfRule type="cellIs" dxfId="32" priority="37537" operator="lessThan">
      <formula>0</formula>
    </cfRule>
    <cfRule type="cellIs" dxfId="31" priority="52055" operator="lessThan">
      <formula>0</formula>
    </cfRule>
  </conditionalFormatting>
  <conditionalFormatting sqref="X2011">
    <cfRule type="expression" dxfId="30" priority="15760">
      <formula>$L2011=0</formula>
    </cfRule>
  </conditionalFormatting>
  <conditionalFormatting sqref="Y2011:AA2011">
    <cfRule type="expression" dxfId="30" priority="23018">
      <formula>$L2011=0</formula>
    </cfRule>
  </conditionalFormatting>
  <conditionalFormatting sqref="Z2011:AA2011">
    <cfRule type="cellIs" dxfId="32" priority="37536" operator="lessThan">
      <formula>0</formula>
    </cfRule>
    <cfRule type="cellIs" dxfId="31" priority="52054" operator="lessThan">
      <formula>0</formula>
    </cfRule>
  </conditionalFormatting>
  <conditionalFormatting sqref="AB2011">
    <cfRule type="expression" dxfId="30" priority="15759">
      <formula>$L2011=0</formula>
    </cfRule>
  </conditionalFormatting>
  <conditionalFormatting sqref="A2012:C2012">
    <cfRule type="expression" dxfId="30" priority="8506">
      <formula>$L2012=0</formula>
    </cfRule>
  </conditionalFormatting>
  <conditionalFormatting sqref="B2012:C2012">
    <cfRule type="cellIs" dxfId="32" priority="30283" operator="lessThan">
      <formula>0</formula>
    </cfRule>
    <cfRule type="cellIs" dxfId="31" priority="44801" operator="lessThan">
      <formula>0</formula>
    </cfRule>
  </conditionalFormatting>
  <conditionalFormatting sqref="D2012">
    <cfRule type="expression" dxfId="30" priority="1247">
      <formula>$L2012=0</formula>
    </cfRule>
  </conditionalFormatting>
  <conditionalFormatting sqref="E2012:G2012">
    <cfRule type="expression" dxfId="30" priority="8505">
      <formula>$L2012=0</formula>
    </cfRule>
  </conditionalFormatting>
  <conditionalFormatting sqref="F2012:G2012">
    <cfRule type="cellIs" dxfId="32" priority="30282" operator="lessThan">
      <formula>0</formula>
    </cfRule>
    <cfRule type="cellIs" dxfId="31" priority="44800" operator="lessThan">
      <formula>0</formula>
    </cfRule>
  </conditionalFormatting>
  <conditionalFormatting sqref="H2012">
    <cfRule type="expression" dxfId="30" priority="1246">
      <formula>$L2012=0</formula>
    </cfRule>
  </conditionalFormatting>
  <conditionalFormatting sqref="I2012:K2012">
    <cfRule type="expression" dxfId="30" priority="8504">
      <formula>$L2012=0</formula>
    </cfRule>
  </conditionalFormatting>
  <conditionalFormatting sqref="J2012:K2012">
    <cfRule type="cellIs" dxfId="32" priority="30281" operator="lessThan">
      <formula>0</formula>
    </cfRule>
    <cfRule type="cellIs" dxfId="31" priority="44799" operator="lessThan">
      <formula>0</formula>
    </cfRule>
  </conditionalFormatting>
  <conditionalFormatting sqref="L2012">
    <cfRule type="expression" dxfId="30" priority="1245">
      <formula>$L2012=0</formula>
    </cfRule>
  </conditionalFormatting>
  <conditionalFormatting sqref="M2012:O2012">
    <cfRule type="expression" dxfId="30" priority="8503">
      <formula>$L2012=0</formula>
    </cfRule>
  </conditionalFormatting>
  <conditionalFormatting sqref="N2012:O2012">
    <cfRule type="cellIs" dxfId="32" priority="30280" operator="lessThan">
      <formula>0</formula>
    </cfRule>
    <cfRule type="cellIs" dxfId="31" priority="44798" operator="lessThan">
      <formula>0</formula>
    </cfRule>
  </conditionalFormatting>
  <conditionalFormatting sqref="P2012">
    <cfRule type="expression" dxfId="30" priority="1244">
      <formula>$L2012=0</formula>
    </cfRule>
  </conditionalFormatting>
  <conditionalFormatting sqref="Q2012:S2012">
    <cfRule type="expression" dxfId="30" priority="8502">
      <formula>$L2012=0</formula>
    </cfRule>
  </conditionalFormatting>
  <conditionalFormatting sqref="R2012:S2012">
    <cfRule type="cellIs" dxfId="32" priority="30279" operator="lessThan">
      <formula>0</formula>
    </cfRule>
    <cfRule type="cellIs" dxfId="31" priority="44797" operator="lessThan">
      <formula>0</formula>
    </cfRule>
  </conditionalFormatting>
  <conditionalFormatting sqref="T2012">
    <cfRule type="expression" dxfId="30" priority="1243">
      <formula>$L2012=0</formula>
    </cfRule>
  </conditionalFormatting>
  <conditionalFormatting sqref="U2012:W2012">
    <cfRule type="expression" dxfId="30" priority="8501">
      <formula>$L2012=0</formula>
    </cfRule>
  </conditionalFormatting>
  <conditionalFormatting sqref="V2012:W2012">
    <cfRule type="cellIs" dxfId="32" priority="30278" operator="lessThan">
      <formula>0</formula>
    </cfRule>
    <cfRule type="cellIs" dxfId="31" priority="44796" operator="lessThan">
      <formula>0</formula>
    </cfRule>
  </conditionalFormatting>
  <conditionalFormatting sqref="X2012">
    <cfRule type="expression" dxfId="30" priority="1242">
      <formula>$L2012=0</formula>
    </cfRule>
  </conditionalFormatting>
  <conditionalFormatting sqref="Y2012:AA2012">
    <cfRule type="expression" dxfId="30" priority="8500">
      <formula>$L2012=0</formula>
    </cfRule>
  </conditionalFormatting>
  <conditionalFormatting sqref="Z2012:AA2012">
    <cfRule type="cellIs" dxfId="32" priority="30277" operator="lessThan">
      <formula>0</formula>
    </cfRule>
    <cfRule type="cellIs" dxfId="31" priority="44795" operator="lessThan">
      <formula>0</formula>
    </cfRule>
  </conditionalFormatting>
  <conditionalFormatting sqref="AB2012">
    <cfRule type="expression" dxfId="30" priority="1241">
      <formula>$L2012=0</formula>
    </cfRule>
  </conditionalFormatting>
  <conditionalFormatting sqref="A2013:C2013">
    <cfRule type="expression" dxfId="30" priority="23017">
      <formula>$L2013=0</formula>
    </cfRule>
  </conditionalFormatting>
  <conditionalFormatting sqref="B2013:C2013">
    <cfRule type="cellIs" dxfId="32" priority="37535" operator="lessThan">
      <formula>0</formula>
    </cfRule>
    <cfRule type="cellIs" dxfId="31" priority="52053" operator="lessThan">
      <formula>0</formula>
    </cfRule>
  </conditionalFormatting>
  <conditionalFormatting sqref="D2013">
    <cfRule type="expression" dxfId="30" priority="15758">
      <formula>$L2013=0</formula>
    </cfRule>
  </conditionalFormatting>
  <conditionalFormatting sqref="E2013:G2013">
    <cfRule type="expression" dxfId="30" priority="23016">
      <formula>$L2013=0</formula>
    </cfRule>
  </conditionalFormatting>
  <conditionalFormatting sqref="F2013:G2013">
    <cfRule type="cellIs" dxfId="32" priority="37534" operator="lessThan">
      <formula>0</formula>
    </cfRule>
    <cfRule type="cellIs" dxfId="31" priority="52052" operator="lessThan">
      <formula>0</formula>
    </cfRule>
  </conditionalFormatting>
  <conditionalFormatting sqref="H2013">
    <cfRule type="expression" dxfId="30" priority="15757">
      <formula>$L2013=0</formula>
    </cfRule>
  </conditionalFormatting>
  <conditionalFormatting sqref="I2013:K2013">
    <cfRule type="expression" dxfId="30" priority="23015">
      <formula>$L2013=0</formula>
    </cfRule>
  </conditionalFormatting>
  <conditionalFormatting sqref="J2013:K2013">
    <cfRule type="cellIs" dxfId="32" priority="37533" operator="lessThan">
      <formula>0</formula>
    </cfRule>
    <cfRule type="cellIs" dxfId="31" priority="52051" operator="lessThan">
      <formula>0</formula>
    </cfRule>
  </conditionalFormatting>
  <conditionalFormatting sqref="L2013">
    <cfRule type="expression" dxfId="30" priority="15756">
      <formula>$L2013=0</formula>
    </cfRule>
  </conditionalFormatting>
  <conditionalFormatting sqref="M2013:O2013">
    <cfRule type="expression" dxfId="30" priority="23014">
      <formula>$L2013=0</formula>
    </cfRule>
  </conditionalFormatting>
  <conditionalFormatting sqref="N2013:O2013">
    <cfRule type="cellIs" dxfId="32" priority="37532" operator="lessThan">
      <formula>0</formula>
    </cfRule>
    <cfRule type="cellIs" dxfId="31" priority="52050" operator="lessThan">
      <formula>0</formula>
    </cfRule>
  </conditionalFormatting>
  <conditionalFormatting sqref="P2013">
    <cfRule type="expression" dxfId="30" priority="15755">
      <formula>$L2013=0</formula>
    </cfRule>
  </conditionalFormatting>
  <conditionalFormatting sqref="Q2013:S2013">
    <cfRule type="expression" dxfId="30" priority="23013">
      <formula>$L2013=0</formula>
    </cfRule>
  </conditionalFormatting>
  <conditionalFormatting sqref="R2013:S2013">
    <cfRule type="cellIs" dxfId="32" priority="37531" operator="lessThan">
      <formula>0</formula>
    </cfRule>
    <cfRule type="cellIs" dxfId="31" priority="52049" operator="lessThan">
      <formula>0</formula>
    </cfRule>
  </conditionalFormatting>
  <conditionalFormatting sqref="T2013">
    <cfRule type="expression" dxfId="30" priority="15754">
      <formula>$L2013=0</formula>
    </cfRule>
  </conditionalFormatting>
  <conditionalFormatting sqref="U2013:W2013">
    <cfRule type="expression" dxfId="30" priority="23012">
      <formula>$L2013=0</formula>
    </cfRule>
  </conditionalFormatting>
  <conditionalFormatting sqref="V2013:W2013">
    <cfRule type="cellIs" dxfId="32" priority="37530" operator="lessThan">
      <formula>0</formula>
    </cfRule>
    <cfRule type="cellIs" dxfId="31" priority="52048" operator="lessThan">
      <formula>0</formula>
    </cfRule>
  </conditionalFormatting>
  <conditionalFormatting sqref="X2013">
    <cfRule type="expression" dxfId="30" priority="15753">
      <formula>$L2013=0</formula>
    </cfRule>
  </conditionalFormatting>
  <conditionalFormatting sqref="Y2013:AA2013">
    <cfRule type="expression" dxfId="30" priority="23011">
      <formula>$L2013=0</formula>
    </cfRule>
  </conditionalFormatting>
  <conditionalFormatting sqref="Z2013:AA2013">
    <cfRule type="cellIs" dxfId="32" priority="37529" operator="lessThan">
      <formula>0</formula>
    </cfRule>
    <cfRule type="cellIs" dxfId="31" priority="52047" operator="lessThan">
      <formula>0</formula>
    </cfRule>
  </conditionalFormatting>
  <conditionalFormatting sqref="AB2013">
    <cfRule type="expression" dxfId="30" priority="15752">
      <formula>$L2013=0</formula>
    </cfRule>
  </conditionalFormatting>
  <conditionalFormatting sqref="A2014:C2014">
    <cfRule type="expression" dxfId="30" priority="8499">
      <formula>$L2014=0</formula>
    </cfRule>
  </conditionalFormatting>
  <conditionalFormatting sqref="B2014:C2014">
    <cfRule type="cellIs" dxfId="32" priority="30276" operator="lessThan">
      <formula>0</formula>
    </cfRule>
    <cfRule type="cellIs" dxfId="31" priority="44794" operator="lessThan">
      <formula>0</formula>
    </cfRule>
  </conditionalFormatting>
  <conditionalFormatting sqref="D2014">
    <cfRule type="expression" dxfId="30" priority="1240">
      <formula>$L2014=0</formula>
    </cfRule>
  </conditionalFormatting>
  <conditionalFormatting sqref="E2014:G2014">
    <cfRule type="expression" dxfId="30" priority="8498">
      <formula>$L2014=0</formula>
    </cfRule>
  </conditionalFormatting>
  <conditionalFormatting sqref="F2014:G2014">
    <cfRule type="cellIs" dxfId="32" priority="30275" operator="lessThan">
      <formula>0</formula>
    </cfRule>
    <cfRule type="cellIs" dxfId="31" priority="44793" operator="lessThan">
      <formula>0</formula>
    </cfRule>
  </conditionalFormatting>
  <conditionalFormatting sqref="H2014">
    <cfRule type="expression" dxfId="30" priority="1239">
      <formula>$L2014=0</formula>
    </cfRule>
  </conditionalFormatting>
  <conditionalFormatting sqref="I2014:K2014">
    <cfRule type="expression" dxfId="30" priority="8497">
      <formula>$L2014=0</formula>
    </cfRule>
  </conditionalFormatting>
  <conditionalFormatting sqref="J2014:K2014">
    <cfRule type="cellIs" dxfId="32" priority="30274" operator="lessThan">
      <formula>0</formula>
    </cfRule>
    <cfRule type="cellIs" dxfId="31" priority="44792" operator="lessThan">
      <formula>0</formula>
    </cfRule>
  </conditionalFormatting>
  <conditionalFormatting sqref="L2014">
    <cfRule type="expression" dxfId="30" priority="1238">
      <formula>$L2014=0</formula>
    </cfRule>
  </conditionalFormatting>
  <conditionalFormatting sqref="M2014:O2014">
    <cfRule type="expression" dxfId="30" priority="8496">
      <formula>$L2014=0</formula>
    </cfRule>
  </conditionalFormatting>
  <conditionalFormatting sqref="N2014:O2014">
    <cfRule type="cellIs" dxfId="32" priority="30273" operator="lessThan">
      <formula>0</formula>
    </cfRule>
    <cfRule type="cellIs" dxfId="31" priority="44791" operator="lessThan">
      <formula>0</formula>
    </cfRule>
  </conditionalFormatting>
  <conditionalFormatting sqref="P2014">
    <cfRule type="expression" dxfId="30" priority="1237">
      <formula>$L2014=0</formula>
    </cfRule>
  </conditionalFormatting>
  <conditionalFormatting sqref="Q2014:S2014">
    <cfRule type="expression" dxfId="30" priority="8495">
      <formula>$L2014=0</formula>
    </cfRule>
  </conditionalFormatting>
  <conditionalFormatting sqref="R2014:S2014">
    <cfRule type="cellIs" dxfId="32" priority="30272" operator="lessThan">
      <formula>0</formula>
    </cfRule>
    <cfRule type="cellIs" dxfId="31" priority="44790" operator="lessThan">
      <formula>0</formula>
    </cfRule>
  </conditionalFormatting>
  <conditionalFormatting sqref="T2014">
    <cfRule type="expression" dxfId="30" priority="1236">
      <formula>$L2014=0</formula>
    </cfRule>
  </conditionalFormatting>
  <conditionalFormatting sqref="U2014:W2014">
    <cfRule type="expression" dxfId="30" priority="8494">
      <formula>$L2014=0</formula>
    </cfRule>
  </conditionalFormatting>
  <conditionalFormatting sqref="V2014:W2014">
    <cfRule type="cellIs" dxfId="32" priority="30271" operator="lessThan">
      <formula>0</formula>
    </cfRule>
    <cfRule type="cellIs" dxfId="31" priority="44789" operator="lessThan">
      <formula>0</formula>
    </cfRule>
  </conditionalFormatting>
  <conditionalFormatting sqref="X2014">
    <cfRule type="expression" dxfId="30" priority="1235">
      <formula>$L2014=0</formula>
    </cfRule>
  </conditionalFormatting>
  <conditionalFormatting sqref="Y2014:AA2014">
    <cfRule type="expression" dxfId="30" priority="8493">
      <formula>$L2014=0</formula>
    </cfRule>
  </conditionalFormatting>
  <conditionalFormatting sqref="Z2014:AA2014">
    <cfRule type="cellIs" dxfId="32" priority="30270" operator="lessThan">
      <formula>0</formula>
    </cfRule>
    <cfRule type="cellIs" dxfId="31" priority="44788" operator="lessThan">
      <formula>0</formula>
    </cfRule>
  </conditionalFormatting>
  <conditionalFormatting sqref="AB2014">
    <cfRule type="expression" dxfId="30" priority="1234">
      <formula>$L2014=0</formula>
    </cfRule>
  </conditionalFormatting>
  <conditionalFormatting sqref="A2015:C2015">
    <cfRule type="expression" dxfId="30" priority="23010">
      <formula>$L2015=0</formula>
    </cfRule>
  </conditionalFormatting>
  <conditionalFormatting sqref="B2015:C2015">
    <cfRule type="cellIs" dxfId="32" priority="37528" operator="lessThan">
      <formula>0</formula>
    </cfRule>
    <cfRule type="cellIs" dxfId="31" priority="52046" operator="lessThan">
      <formula>0</formula>
    </cfRule>
  </conditionalFormatting>
  <conditionalFormatting sqref="D2015">
    <cfRule type="expression" dxfId="30" priority="15751">
      <formula>$L2015=0</formula>
    </cfRule>
  </conditionalFormatting>
  <conditionalFormatting sqref="E2015:G2015">
    <cfRule type="expression" dxfId="30" priority="23009">
      <formula>$L2015=0</formula>
    </cfRule>
  </conditionalFormatting>
  <conditionalFormatting sqref="F2015:G2015">
    <cfRule type="cellIs" dxfId="32" priority="37527" operator="lessThan">
      <formula>0</formula>
    </cfRule>
    <cfRule type="cellIs" dxfId="31" priority="52045" operator="lessThan">
      <formula>0</formula>
    </cfRule>
  </conditionalFormatting>
  <conditionalFormatting sqref="H2015">
    <cfRule type="expression" dxfId="30" priority="15750">
      <formula>$L2015=0</formula>
    </cfRule>
  </conditionalFormatting>
  <conditionalFormatting sqref="I2015:K2015">
    <cfRule type="expression" dxfId="30" priority="23008">
      <formula>$L2015=0</formula>
    </cfRule>
  </conditionalFormatting>
  <conditionalFormatting sqref="J2015:K2015">
    <cfRule type="cellIs" dxfId="32" priority="37526" operator="lessThan">
      <formula>0</formula>
    </cfRule>
    <cfRule type="cellIs" dxfId="31" priority="52044" operator="lessThan">
      <formula>0</formula>
    </cfRule>
  </conditionalFormatting>
  <conditionalFormatting sqref="L2015">
    <cfRule type="expression" dxfId="30" priority="15749">
      <formula>$L2015=0</formula>
    </cfRule>
  </conditionalFormatting>
  <conditionalFormatting sqref="M2015:O2015">
    <cfRule type="expression" dxfId="30" priority="23007">
      <formula>$L2015=0</formula>
    </cfRule>
  </conditionalFormatting>
  <conditionalFormatting sqref="N2015:O2015">
    <cfRule type="cellIs" dxfId="32" priority="37525" operator="lessThan">
      <formula>0</formula>
    </cfRule>
    <cfRule type="cellIs" dxfId="31" priority="52043" operator="lessThan">
      <formula>0</formula>
    </cfRule>
  </conditionalFormatting>
  <conditionalFormatting sqref="P2015">
    <cfRule type="expression" dxfId="30" priority="15748">
      <formula>$L2015=0</formula>
    </cfRule>
  </conditionalFormatting>
  <conditionalFormatting sqref="Q2015:S2015">
    <cfRule type="expression" dxfId="30" priority="23006">
      <formula>$L2015=0</formula>
    </cfRule>
  </conditionalFormatting>
  <conditionalFormatting sqref="R2015:S2015">
    <cfRule type="cellIs" dxfId="32" priority="37524" operator="lessThan">
      <formula>0</formula>
    </cfRule>
    <cfRule type="cellIs" dxfId="31" priority="52042" operator="lessThan">
      <formula>0</formula>
    </cfRule>
  </conditionalFormatting>
  <conditionalFormatting sqref="T2015">
    <cfRule type="expression" dxfId="30" priority="15747">
      <formula>$L2015=0</formula>
    </cfRule>
  </conditionalFormatting>
  <conditionalFormatting sqref="U2015:W2015">
    <cfRule type="expression" dxfId="30" priority="23005">
      <formula>$L2015=0</formula>
    </cfRule>
  </conditionalFormatting>
  <conditionalFormatting sqref="V2015:W2015">
    <cfRule type="cellIs" dxfId="32" priority="37523" operator="lessThan">
      <formula>0</formula>
    </cfRule>
    <cfRule type="cellIs" dxfId="31" priority="52041" operator="lessThan">
      <formula>0</formula>
    </cfRule>
  </conditionalFormatting>
  <conditionalFormatting sqref="X2015">
    <cfRule type="expression" dxfId="30" priority="15746">
      <formula>$L2015=0</formula>
    </cfRule>
  </conditionalFormatting>
  <conditionalFormatting sqref="Y2015:AA2015">
    <cfRule type="expression" dxfId="30" priority="23004">
      <formula>$L2015=0</formula>
    </cfRule>
  </conditionalFormatting>
  <conditionalFormatting sqref="Z2015:AA2015">
    <cfRule type="cellIs" dxfId="32" priority="37522" operator="lessThan">
      <formula>0</formula>
    </cfRule>
    <cfRule type="cellIs" dxfId="31" priority="52040" operator="lessThan">
      <formula>0</formula>
    </cfRule>
  </conditionalFormatting>
  <conditionalFormatting sqref="AB2015">
    <cfRule type="expression" dxfId="30" priority="15745">
      <formula>$L2015=0</formula>
    </cfRule>
  </conditionalFormatting>
  <conditionalFormatting sqref="A2016:C2016">
    <cfRule type="expression" dxfId="30" priority="8492">
      <formula>$L2016=0</formula>
    </cfRule>
  </conditionalFormatting>
  <conditionalFormatting sqref="B2016:C2016">
    <cfRule type="cellIs" dxfId="32" priority="30269" operator="lessThan">
      <formula>0</formula>
    </cfRule>
    <cfRule type="cellIs" dxfId="31" priority="44787" operator="lessThan">
      <formula>0</formula>
    </cfRule>
  </conditionalFormatting>
  <conditionalFormatting sqref="D2016">
    <cfRule type="expression" dxfId="30" priority="1233">
      <formula>$L2016=0</formula>
    </cfRule>
  </conditionalFormatting>
  <conditionalFormatting sqref="E2016:G2016">
    <cfRule type="expression" dxfId="30" priority="8491">
      <formula>$L2016=0</formula>
    </cfRule>
  </conditionalFormatting>
  <conditionalFormatting sqref="F2016:G2016">
    <cfRule type="cellIs" dxfId="32" priority="30268" operator="lessThan">
      <formula>0</formula>
    </cfRule>
    <cfRule type="cellIs" dxfId="31" priority="44786" operator="lessThan">
      <formula>0</formula>
    </cfRule>
  </conditionalFormatting>
  <conditionalFormatting sqref="H2016">
    <cfRule type="expression" dxfId="30" priority="1232">
      <formula>$L2016=0</formula>
    </cfRule>
  </conditionalFormatting>
  <conditionalFormatting sqref="I2016:K2016">
    <cfRule type="expression" dxfId="30" priority="8490">
      <formula>$L2016=0</formula>
    </cfRule>
  </conditionalFormatting>
  <conditionalFormatting sqref="J2016:K2016">
    <cfRule type="cellIs" dxfId="32" priority="30267" operator="lessThan">
      <formula>0</formula>
    </cfRule>
    <cfRule type="cellIs" dxfId="31" priority="44785" operator="lessThan">
      <formula>0</formula>
    </cfRule>
  </conditionalFormatting>
  <conditionalFormatting sqref="L2016">
    <cfRule type="expression" dxfId="30" priority="1231">
      <formula>$L2016=0</formula>
    </cfRule>
  </conditionalFormatting>
  <conditionalFormatting sqref="M2016:O2016">
    <cfRule type="expression" dxfId="30" priority="8489">
      <formula>$L2016=0</formula>
    </cfRule>
  </conditionalFormatting>
  <conditionalFormatting sqref="N2016:O2016">
    <cfRule type="cellIs" dxfId="32" priority="30266" operator="lessThan">
      <formula>0</formula>
    </cfRule>
    <cfRule type="cellIs" dxfId="31" priority="44784" operator="lessThan">
      <formula>0</formula>
    </cfRule>
  </conditionalFormatting>
  <conditionalFormatting sqref="P2016">
    <cfRule type="expression" dxfId="30" priority="1230">
      <formula>$L2016=0</formula>
    </cfRule>
  </conditionalFormatting>
  <conditionalFormatting sqref="Q2016:S2016">
    <cfRule type="expression" dxfId="30" priority="8488">
      <formula>$L2016=0</formula>
    </cfRule>
  </conditionalFormatting>
  <conditionalFormatting sqref="R2016:S2016">
    <cfRule type="cellIs" dxfId="32" priority="30265" operator="lessThan">
      <formula>0</formula>
    </cfRule>
    <cfRule type="cellIs" dxfId="31" priority="44783" operator="lessThan">
      <formula>0</formula>
    </cfRule>
  </conditionalFormatting>
  <conditionalFormatting sqref="T2016">
    <cfRule type="expression" dxfId="30" priority="1229">
      <formula>$L2016=0</formula>
    </cfRule>
  </conditionalFormatting>
  <conditionalFormatting sqref="U2016:W2016">
    <cfRule type="expression" dxfId="30" priority="8487">
      <formula>$L2016=0</formula>
    </cfRule>
  </conditionalFormatting>
  <conditionalFormatting sqref="V2016:W2016">
    <cfRule type="cellIs" dxfId="32" priority="30264" operator="lessThan">
      <formula>0</formula>
    </cfRule>
    <cfRule type="cellIs" dxfId="31" priority="44782" operator="lessThan">
      <formula>0</formula>
    </cfRule>
  </conditionalFormatting>
  <conditionalFormatting sqref="X2016">
    <cfRule type="expression" dxfId="30" priority="1228">
      <formula>$L2016=0</formula>
    </cfRule>
  </conditionalFormatting>
  <conditionalFormatting sqref="Y2016:AA2016">
    <cfRule type="expression" dxfId="30" priority="8486">
      <formula>$L2016=0</formula>
    </cfRule>
  </conditionalFormatting>
  <conditionalFormatting sqref="Z2016:AA2016">
    <cfRule type="cellIs" dxfId="32" priority="30263" operator="lessThan">
      <formula>0</formula>
    </cfRule>
    <cfRule type="cellIs" dxfId="31" priority="44781" operator="lessThan">
      <formula>0</formula>
    </cfRule>
  </conditionalFormatting>
  <conditionalFormatting sqref="AB2016">
    <cfRule type="expression" dxfId="30" priority="1227">
      <formula>$L2016=0</formula>
    </cfRule>
  </conditionalFormatting>
  <conditionalFormatting sqref="A2017:C2017">
    <cfRule type="expression" dxfId="30" priority="23003">
      <formula>$L2017=0</formula>
    </cfRule>
  </conditionalFormatting>
  <conditionalFormatting sqref="B2017:C2017">
    <cfRule type="cellIs" dxfId="32" priority="37521" operator="lessThan">
      <formula>0</formula>
    </cfRule>
    <cfRule type="cellIs" dxfId="31" priority="52039" operator="lessThan">
      <formula>0</formula>
    </cfRule>
  </conditionalFormatting>
  <conditionalFormatting sqref="D2017">
    <cfRule type="expression" dxfId="30" priority="15744">
      <formula>$L2017=0</formula>
    </cfRule>
  </conditionalFormatting>
  <conditionalFormatting sqref="E2017:G2017">
    <cfRule type="expression" dxfId="30" priority="23002">
      <formula>$L2017=0</formula>
    </cfRule>
  </conditionalFormatting>
  <conditionalFormatting sqref="F2017:G2017">
    <cfRule type="cellIs" dxfId="32" priority="37520" operator="lessThan">
      <formula>0</formula>
    </cfRule>
    <cfRule type="cellIs" dxfId="31" priority="52038" operator="lessThan">
      <formula>0</formula>
    </cfRule>
  </conditionalFormatting>
  <conditionalFormatting sqref="H2017">
    <cfRule type="expression" dxfId="30" priority="15743">
      <formula>$L2017=0</formula>
    </cfRule>
  </conditionalFormatting>
  <conditionalFormatting sqref="I2017:K2017">
    <cfRule type="expression" dxfId="30" priority="23001">
      <formula>$L2017=0</formula>
    </cfRule>
  </conditionalFormatting>
  <conditionalFormatting sqref="J2017:K2017">
    <cfRule type="cellIs" dxfId="32" priority="37519" operator="lessThan">
      <formula>0</formula>
    </cfRule>
    <cfRule type="cellIs" dxfId="31" priority="52037" operator="lessThan">
      <formula>0</formula>
    </cfRule>
  </conditionalFormatting>
  <conditionalFormatting sqref="L2017">
    <cfRule type="expression" dxfId="30" priority="15742">
      <formula>$L2017=0</formula>
    </cfRule>
  </conditionalFormatting>
  <conditionalFormatting sqref="M2017:O2017">
    <cfRule type="expression" dxfId="30" priority="23000">
      <formula>$L2017=0</formula>
    </cfRule>
  </conditionalFormatting>
  <conditionalFormatting sqref="N2017:O2017">
    <cfRule type="cellIs" dxfId="32" priority="37518" operator="lessThan">
      <formula>0</formula>
    </cfRule>
    <cfRule type="cellIs" dxfId="31" priority="52036" operator="lessThan">
      <formula>0</formula>
    </cfRule>
  </conditionalFormatting>
  <conditionalFormatting sqref="P2017">
    <cfRule type="expression" dxfId="30" priority="15741">
      <formula>$L2017=0</formula>
    </cfRule>
  </conditionalFormatting>
  <conditionalFormatting sqref="Q2017:S2017">
    <cfRule type="expression" dxfId="30" priority="22999">
      <formula>$L2017=0</formula>
    </cfRule>
  </conditionalFormatting>
  <conditionalFormatting sqref="R2017:S2017">
    <cfRule type="cellIs" dxfId="32" priority="37517" operator="lessThan">
      <formula>0</formula>
    </cfRule>
    <cfRule type="cellIs" dxfId="31" priority="52035" operator="lessThan">
      <formula>0</formula>
    </cfRule>
  </conditionalFormatting>
  <conditionalFormatting sqref="T2017">
    <cfRule type="expression" dxfId="30" priority="15740">
      <formula>$L2017=0</formula>
    </cfRule>
  </conditionalFormatting>
  <conditionalFormatting sqref="U2017:W2017">
    <cfRule type="expression" dxfId="30" priority="22998">
      <formula>$L2017=0</formula>
    </cfRule>
  </conditionalFormatting>
  <conditionalFormatting sqref="V2017:W2017">
    <cfRule type="cellIs" dxfId="32" priority="37516" operator="lessThan">
      <formula>0</formula>
    </cfRule>
    <cfRule type="cellIs" dxfId="31" priority="52034" operator="lessThan">
      <formula>0</formula>
    </cfRule>
  </conditionalFormatting>
  <conditionalFormatting sqref="X2017">
    <cfRule type="expression" dxfId="30" priority="15739">
      <formula>$L2017=0</formula>
    </cfRule>
  </conditionalFormatting>
  <conditionalFormatting sqref="Y2017:AA2017">
    <cfRule type="expression" dxfId="30" priority="22997">
      <formula>$L2017=0</formula>
    </cfRule>
  </conditionalFormatting>
  <conditionalFormatting sqref="Z2017:AA2017">
    <cfRule type="cellIs" dxfId="32" priority="37515" operator="lessThan">
      <formula>0</formula>
    </cfRule>
    <cfRule type="cellIs" dxfId="31" priority="52033" operator="lessThan">
      <formula>0</formula>
    </cfRule>
  </conditionalFormatting>
  <conditionalFormatting sqref="AB2017">
    <cfRule type="expression" dxfId="30" priority="15738">
      <formula>$L2017=0</formula>
    </cfRule>
  </conditionalFormatting>
  <conditionalFormatting sqref="A2018:C2018">
    <cfRule type="expression" dxfId="30" priority="8485">
      <formula>$L2018=0</formula>
    </cfRule>
  </conditionalFormatting>
  <conditionalFormatting sqref="B2018:C2018">
    <cfRule type="cellIs" dxfId="32" priority="30262" operator="lessThan">
      <formula>0</formula>
    </cfRule>
    <cfRule type="cellIs" dxfId="31" priority="44780" operator="lessThan">
      <formula>0</formula>
    </cfRule>
  </conditionalFormatting>
  <conditionalFormatting sqref="D2018">
    <cfRule type="expression" dxfId="30" priority="1226">
      <formula>$L2018=0</formula>
    </cfRule>
  </conditionalFormatting>
  <conditionalFormatting sqref="E2018:G2018">
    <cfRule type="expression" dxfId="30" priority="8484">
      <formula>$L2018=0</formula>
    </cfRule>
  </conditionalFormatting>
  <conditionalFormatting sqref="F2018:G2018">
    <cfRule type="cellIs" dxfId="32" priority="30261" operator="lessThan">
      <formula>0</formula>
    </cfRule>
    <cfRule type="cellIs" dxfId="31" priority="44779" operator="lessThan">
      <formula>0</formula>
    </cfRule>
  </conditionalFormatting>
  <conditionalFormatting sqref="H2018">
    <cfRule type="expression" dxfId="30" priority="1225">
      <formula>$L2018=0</formula>
    </cfRule>
  </conditionalFormatting>
  <conditionalFormatting sqref="I2018:K2018">
    <cfRule type="expression" dxfId="30" priority="8483">
      <formula>$L2018=0</formula>
    </cfRule>
  </conditionalFormatting>
  <conditionalFormatting sqref="J2018:K2018">
    <cfRule type="cellIs" dxfId="32" priority="30260" operator="lessThan">
      <formula>0</formula>
    </cfRule>
    <cfRule type="cellIs" dxfId="31" priority="44778" operator="lessThan">
      <formula>0</formula>
    </cfRule>
  </conditionalFormatting>
  <conditionalFormatting sqref="L2018">
    <cfRule type="expression" dxfId="30" priority="1224">
      <formula>$L2018=0</formula>
    </cfRule>
  </conditionalFormatting>
  <conditionalFormatting sqref="M2018:O2018">
    <cfRule type="expression" dxfId="30" priority="8482">
      <formula>$L2018=0</formula>
    </cfRule>
  </conditionalFormatting>
  <conditionalFormatting sqref="N2018:O2018">
    <cfRule type="cellIs" dxfId="32" priority="30259" operator="lessThan">
      <formula>0</formula>
    </cfRule>
    <cfRule type="cellIs" dxfId="31" priority="44777" operator="lessThan">
      <formula>0</formula>
    </cfRule>
  </conditionalFormatting>
  <conditionalFormatting sqref="P2018">
    <cfRule type="expression" dxfId="30" priority="1223">
      <formula>$L2018=0</formula>
    </cfRule>
  </conditionalFormatting>
  <conditionalFormatting sqref="Q2018:S2018">
    <cfRule type="expression" dxfId="30" priority="8481">
      <formula>$L2018=0</formula>
    </cfRule>
  </conditionalFormatting>
  <conditionalFormatting sqref="R2018:S2018">
    <cfRule type="cellIs" dxfId="32" priority="30258" operator="lessThan">
      <formula>0</formula>
    </cfRule>
    <cfRule type="cellIs" dxfId="31" priority="44776" operator="lessThan">
      <formula>0</formula>
    </cfRule>
  </conditionalFormatting>
  <conditionalFormatting sqref="T2018">
    <cfRule type="expression" dxfId="30" priority="1222">
      <formula>$L2018=0</formula>
    </cfRule>
  </conditionalFormatting>
  <conditionalFormatting sqref="U2018:W2018">
    <cfRule type="expression" dxfId="30" priority="8480">
      <formula>$L2018=0</formula>
    </cfRule>
  </conditionalFormatting>
  <conditionalFormatting sqref="V2018:W2018">
    <cfRule type="cellIs" dxfId="32" priority="30257" operator="lessThan">
      <formula>0</formula>
    </cfRule>
    <cfRule type="cellIs" dxfId="31" priority="44775" operator="lessThan">
      <formula>0</formula>
    </cfRule>
  </conditionalFormatting>
  <conditionalFormatting sqref="X2018">
    <cfRule type="expression" dxfId="30" priority="1221">
      <formula>$L2018=0</formula>
    </cfRule>
  </conditionalFormatting>
  <conditionalFormatting sqref="Y2018:AA2018">
    <cfRule type="expression" dxfId="30" priority="8479">
      <formula>$L2018=0</formula>
    </cfRule>
  </conditionalFormatting>
  <conditionalFormatting sqref="Z2018:AA2018">
    <cfRule type="cellIs" dxfId="32" priority="30256" operator="lessThan">
      <formula>0</formula>
    </cfRule>
    <cfRule type="cellIs" dxfId="31" priority="44774" operator="lessThan">
      <formula>0</formula>
    </cfRule>
  </conditionalFormatting>
  <conditionalFormatting sqref="AB2018">
    <cfRule type="expression" dxfId="30" priority="1220">
      <formula>$L2018=0</formula>
    </cfRule>
  </conditionalFormatting>
  <conditionalFormatting sqref="A2019:C2019">
    <cfRule type="expression" dxfId="30" priority="22996">
      <formula>$L2019=0</formula>
    </cfRule>
  </conditionalFormatting>
  <conditionalFormatting sqref="B2019:C2019">
    <cfRule type="cellIs" dxfId="32" priority="37514" operator="lessThan">
      <formula>0</formula>
    </cfRule>
    <cfRule type="cellIs" dxfId="31" priority="52032" operator="lessThan">
      <formula>0</formula>
    </cfRule>
  </conditionalFormatting>
  <conditionalFormatting sqref="D2019">
    <cfRule type="expression" dxfId="30" priority="15737">
      <formula>$L2019=0</formula>
    </cfRule>
  </conditionalFormatting>
  <conditionalFormatting sqref="E2019:G2019">
    <cfRule type="expression" dxfId="30" priority="22995">
      <formula>$L2019=0</formula>
    </cfRule>
  </conditionalFormatting>
  <conditionalFormatting sqref="F2019:G2019">
    <cfRule type="cellIs" dxfId="32" priority="37513" operator="lessThan">
      <formula>0</formula>
    </cfRule>
    <cfRule type="cellIs" dxfId="31" priority="52031" operator="lessThan">
      <formula>0</formula>
    </cfRule>
  </conditionalFormatting>
  <conditionalFormatting sqref="H2019">
    <cfRule type="expression" dxfId="30" priority="15736">
      <formula>$L2019=0</formula>
    </cfRule>
  </conditionalFormatting>
  <conditionalFormatting sqref="I2019:K2019">
    <cfRule type="expression" dxfId="30" priority="22994">
      <formula>$L2019=0</formula>
    </cfRule>
  </conditionalFormatting>
  <conditionalFormatting sqref="J2019:K2019">
    <cfRule type="cellIs" dxfId="32" priority="37512" operator="lessThan">
      <formula>0</formula>
    </cfRule>
    <cfRule type="cellIs" dxfId="31" priority="52030" operator="lessThan">
      <formula>0</formula>
    </cfRule>
  </conditionalFormatting>
  <conditionalFormatting sqref="L2019">
    <cfRule type="expression" dxfId="30" priority="15735">
      <formula>$L2019=0</formula>
    </cfRule>
  </conditionalFormatting>
  <conditionalFormatting sqref="M2019:O2019">
    <cfRule type="expression" dxfId="30" priority="22993">
      <formula>$L2019=0</formula>
    </cfRule>
  </conditionalFormatting>
  <conditionalFormatting sqref="N2019:O2019">
    <cfRule type="cellIs" dxfId="32" priority="37511" operator="lessThan">
      <formula>0</formula>
    </cfRule>
    <cfRule type="cellIs" dxfId="31" priority="52029" operator="lessThan">
      <formula>0</formula>
    </cfRule>
  </conditionalFormatting>
  <conditionalFormatting sqref="P2019">
    <cfRule type="expression" dxfId="30" priority="15734">
      <formula>$L2019=0</formula>
    </cfRule>
  </conditionalFormatting>
  <conditionalFormatting sqref="Q2019:S2019">
    <cfRule type="expression" dxfId="30" priority="22992">
      <formula>$L2019=0</formula>
    </cfRule>
  </conditionalFormatting>
  <conditionalFormatting sqref="R2019:S2019">
    <cfRule type="cellIs" dxfId="32" priority="37510" operator="lessThan">
      <formula>0</formula>
    </cfRule>
    <cfRule type="cellIs" dxfId="31" priority="52028" operator="lessThan">
      <formula>0</formula>
    </cfRule>
  </conditionalFormatting>
  <conditionalFormatting sqref="T2019">
    <cfRule type="expression" dxfId="30" priority="15733">
      <formula>$L2019=0</formula>
    </cfRule>
  </conditionalFormatting>
  <conditionalFormatting sqref="U2019:W2019">
    <cfRule type="expression" dxfId="30" priority="22991">
      <formula>$L2019=0</formula>
    </cfRule>
  </conditionalFormatting>
  <conditionalFormatting sqref="V2019:W2019">
    <cfRule type="cellIs" dxfId="32" priority="37509" operator="lessThan">
      <formula>0</formula>
    </cfRule>
    <cfRule type="cellIs" dxfId="31" priority="52027" operator="lessThan">
      <formula>0</formula>
    </cfRule>
  </conditionalFormatting>
  <conditionalFormatting sqref="X2019">
    <cfRule type="expression" dxfId="30" priority="15732">
      <formula>$L2019=0</formula>
    </cfRule>
  </conditionalFormatting>
  <conditionalFormatting sqref="Y2019:AA2019">
    <cfRule type="expression" dxfId="30" priority="22990">
      <formula>$L2019=0</formula>
    </cfRule>
  </conditionalFormatting>
  <conditionalFormatting sqref="Z2019:AA2019">
    <cfRule type="cellIs" dxfId="32" priority="37508" operator="lessThan">
      <formula>0</formula>
    </cfRule>
    <cfRule type="cellIs" dxfId="31" priority="52026" operator="lessThan">
      <formula>0</formula>
    </cfRule>
  </conditionalFormatting>
  <conditionalFormatting sqref="AB2019">
    <cfRule type="expression" dxfId="30" priority="15731">
      <formula>$L2019=0</formula>
    </cfRule>
  </conditionalFormatting>
  <conditionalFormatting sqref="A2020:C2020">
    <cfRule type="expression" dxfId="30" priority="8478">
      <formula>$L2020=0</formula>
    </cfRule>
  </conditionalFormatting>
  <conditionalFormatting sqref="B2020:C2020">
    <cfRule type="cellIs" dxfId="32" priority="30255" operator="lessThan">
      <formula>0</formula>
    </cfRule>
    <cfRule type="cellIs" dxfId="31" priority="44773" operator="lessThan">
      <formula>0</formula>
    </cfRule>
  </conditionalFormatting>
  <conditionalFormatting sqref="D2020">
    <cfRule type="expression" dxfId="30" priority="1219">
      <formula>$L2020=0</formula>
    </cfRule>
  </conditionalFormatting>
  <conditionalFormatting sqref="E2020:G2020">
    <cfRule type="expression" dxfId="30" priority="8477">
      <formula>$L2020=0</formula>
    </cfRule>
  </conditionalFormatting>
  <conditionalFormatting sqref="F2020:G2020">
    <cfRule type="cellIs" dxfId="32" priority="30254" operator="lessThan">
      <formula>0</formula>
    </cfRule>
    <cfRule type="cellIs" dxfId="31" priority="44772" operator="lessThan">
      <formula>0</formula>
    </cfRule>
  </conditionalFormatting>
  <conditionalFormatting sqref="H2020">
    <cfRule type="expression" dxfId="30" priority="1218">
      <formula>$L2020=0</formula>
    </cfRule>
  </conditionalFormatting>
  <conditionalFormatting sqref="I2020:K2020">
    <cfRule type="expression" dxfId="30" priority="8476">
      <formula>$L2020=0</formula>
    </cfRule>
  </conditionalFormatting>
  <conditionalFormatting sqref="J2020:K2020">
    <cfRule type="cellIs" dxfId="32" priority="30253" operator="lessThan">
      <formula>0</formula>
    </cfRule>
    <cfRule type="cellIs" dxfId="31" priority="44771" operator="lessThan">
      <formula>0</formula>
    </cfRule>
  </conditionalFormatting>
  <conditionalFormatting sqref="L2020">
    <cfRule type="expression" dxfId="30" priority="1217">
      <formula>$L2020=0</formula>
    </cfRule>
  </conditionalFormatting>
  <conditionalFormatting sqref="M2020:O2020">
    <cfRule type="expression" dxfId="30" priority="8475">
      <formula>$L2020=0</formula>
    </cfRule>
  </conditionalFormatting>
  <conditionalFormatting sqref="N2020:O2020">
    <cfRule type="cellIs" dxfId="32" priority="30252" operator="lessThan">
      <formula>0</formula>
    </cfRule>
    <cfRule type="cellIs" dxfId="31" priority="44770" operator="lessThan">
      <formula>0</formula>
    </cfRule>
  </conditionalFormatting>
  <conditionalFormatting sqref="P2020">
    <cfRule type="expression" dxfId="30" priority="1216">
      <formula>$L2020=0</formula>
    </cfRule>
  </conditionalFormatting>
  <conditionalFormatting sqref="Q2020:S2020">
    <cfRule type="expression" dxfId="30" priority="8474">
      <formula>$L2020=0</formula>
    </cfRule>
  </conditionalFormatting>
  <conditionalFormatting sqref="R2020:S2020">
    <cfRule type="cellIs" dxfId="32" priority="30251" operator="lessThan">
      <formula>0</formula>
    </cfRule>
    <cfRule type="cellIs" dxfId="31" priority="44769" operator="lessThan">
      <formula>0</formula>
    </cfRule>
  </conditionalFormatting>
  <conditionalFormatting sqref="T2020">
    <cfRule type="expression" dxfId="30" priority="1215">
      <formula>$L2020=0</formula>
    </cfRule>
  </conditionalFormatting>
  <conditionalFormatting sqref="U2020:W2020">
    <cfRule type="expression" dxfId="30" priority="8473">
      <formula>$L2020=0</formula>
    </cfRule>
  </conditionalFormatting>
  <conditionalFormatting sqref="V2020:W2020">
    <cfRule type="cellIs" dxfId="32" priority="30250" operator="lessThan">
      <formula>0</formula>
    </cfRule>
    <cfRule type="cellIs" dxfId="31" priority="44768" operator="lessThan">
      <formula>0</formula>
    </cfRule>
  </conditionalFormatting>
  <conditionalFormatting sqref="X2020">
    <cfRule type="expression" dxfId="30" priority="1214">
      <formula>$L2020=0</formula>
    </cfRule>
  </conditionalFormatting>
  <conditionalFormatting sqref="Y2020:AA2020">
    <cfRule type="expression" dxfId="30" priority="8472">
      <formula>$L2020=0</formula>
    </cfRule>
  </conditionalFormatting>
  <conditionalFormatting sqref="Z2020:AA2020">
    <cfRule type="cellIs" dxfId="32" priority="30249" operator="lessThan">
      <formula>0</formula>
    </cfRule>
    <cfRule type="cellIs" dxfId="31" priority="44767" operator="lessThan">
      <formula>0</formula>
    </cfRule>
  </conditionalFormatting>
  <conditionalFormatting sqref="AB2020">
    <cfRule type="expression" dxfId="30" priority="1213">
      <formula>$L2020=0</formula>
    </cfRule>
  </conditionalFormatting>
  <conditionalFormatting sqref="A2021:C2021">
    <cfRule type="expression" dxfId="30" priority="22989">
      <formula>$L2021=0</formula>
    </cfRule>
  </conditionalFormatting>
  <conditionalFormatting sqref="B2021:C2021">
    <cfRule type="cellIs" dxfId="32" priority="37507" operator="lessThan">
      <formula>0</formula>
    </cfRule>
    <cfRule type="cellIs" dxfId="31" priority="52025" operator="lessThan">
      <formula>0</formula>
    </cfRule>
  </conditionalFormatting>
  <conditionalFormatting sqref="D2021">
    <cfRule type="expression" dxfId="30" priority="15730">
      <formula>$L2021=0</formula>
    </cfRule>
  </conditionalFormatting>
  <conditionalFormatting sqref="E2021:G2021">
    <cfRule type="expression" dxfId="30" priority="22988">
      <formula>$L2021=0</formula>
    </cfRule>
  </conditionalFormatting>
  <conditionalFormatting sqref="F2021:G2021">
    <cfRule type="cellIs" dxfId="32" priority="37506" operator="lessThan">
      <formula>0</formula>
    </cfRule>
    <cfRule type="cellIs" dxfId="31" priority="52024" operator="lessThan">
      <formula>0</formula>
    </cfRule>
  </conditionalFormatting>
  <conditionalFormatting sqref="H2021">
    <cfRule type="expression" dxfId="30" priority="15729">
      <formula>$L2021=0</formula>
    </cfRule>
  </conditionalFormatting>
  <conditionalFormatting sqref="I2021:K2021">
    <cfRule type="expression" dxfId="30" priority="22987">
      <formula>$L2021=0</formula>
    </cfRule>
  </conditionalFormatting>
  <conditionalFormatting sqref="J2021:K2021">
    <cfRule type="cellIs" dxfId="32" priority="37505" operator="lessThan">
      <formula>0</formula>
    </cfRule>
    <cfRule type="cellIs" dxfId="31" priority="52023" operator="lessThan">
      <formula>0</formula>
    </cfRule>
  </conditionalFormatting>
  <conditionalFormatting sqref="L2021">
    <cfRule type="expression" dxfId="30" priority="15728">
      <formula>$L2021=0</formula>
    </cfRule>
  </conditionalFormatting>
  <conditionalFormatting sqref="M2021:O2021">
    <cfRule type="expression" dxfId="30" priority="22986">
      <formula>$L2021=0</formula>
    </cfRule>
  </conditionalFormatting>
  <conditionalFormatting sqref="N2021:O2021">
    <cfRule type="cellIs" dxfId="32" priority="37504" operator="lessThan">
      <formula>0</formula>
    </cfRule>
    <cfRule type="cellIs" dxfId="31" priority="52022" operator="lessThan">
      <formula>0</formula>
    </cfRule>
  </conditionalFormatting>
  <conditionalFormatting sqref="P2021">
    <cfRule type="expression" dxfId="30" priority="15727">
      <formula>$L2021=0</formula>
    </cfRule>
  </conditionalFormatting>
  <conditionalFormatting sqref="Q2021:S2021">
    <cfRule type="expression" dxfId="30" priority="22985">
      <formula>$L2021=0</formula>
    </cfRule>
  </conditionalFormatting>
  <conditionalFormatting sqref="R2021:S2021">
    <cfRule type="cellIs" dxfId="32" priority="37503" operator="lessThan">
      <formula>0</formula>
    </cfRule>
    <cfRule type="cellIs" dxfId="31" priority="52021" operator="lessThan">
      <formula>0</formula>
    </cfRule>
  </conditionalFormatting>
  <conditionalFormatting sqref="T2021">
    <cfRule type="expression" dxfId="30" priority="15726">
      <formula>$L2021=0</formula>
    </cfRule>
  </conditionalFormatting>
  <conditionalFormatting sqref="U2021:W2021">
    <cfRule type="expression" dxfId="30" priority="22984">
      <formula>$L2021=0</formula>
    </cfRule>
  </conditionalFormatting>
  <conditionalFormatting sqref="V2021:W2021">
    <cfRule type="cellIs" dxfId="32" priority="37502" operator="lessThan">
      <formula>0</formula>
    </cfRule>
    <cfRule type="cellIs" dxfId="31" priority="52020" operator="lessThan">
      <formula>0</formula>
    </cfRule>
  </conditionalFormatting>
  <conditionalFormatting sqref="X2021">
    <cfRule type="expression" dxfId="30" priority="15725">
      <formula>$L2021=0</formula>
    </cfRule>
  </conditionalFormatting>
  <conditionalFormatting sqref="Y2021:AA2021">
    <cfRule type="expression" dxfId="30" priority="22983">
      <formula>$L2021=0</formula>
    </cfRule>
  </conditionalFormatting>
  <conditionalFormatting sqref="Z2021:AA2021">
    <cfRule type="cellIs" dxfId="32" priority="37501" operator="lessThan">
      <formula>0</formula>
    </cfRule>
    <cfRule type="cellIs" dxfId="31" priority="52019" operator="lessThan">
      <formula>0</formula>
    </cfRule>
  </conditionalFormatting>
  <conditionalFormatting sqref="AB2021">
    <cfRule type="expression" dxfId="30" priority="15724">
      <formula>$L2021=0</formula>
    </cfRule>
  </conditionalFormatting>
  <conditionalFormatting sqref="A2022:C2022">
    <cfRule type="expression" dxfId="30" priority="8471">
      <formula>$L2022=0</formula>
    </cfRule>
  </conditionalFormatting>
  <conditionalFormatting sqref="B2022:C2022">
    <cfRule type="cellIs" dxfId="32" priority="30248" operator="lessThan">
      <formula>0</formula>
    </cfRule>
    <cfRule type="cellIs" dxfId="31" priority="44766" operator="lessThan">
      <formula>0</formula>
    </cfRule>
  </conditionalFormatting>
  <conditionalFormatting sqref="D2022">
    <cfRule type="expression" dxfId="30" priority="1212">
      <formula>$L2022=0</formula>
    </cfRule>
  </conditionalFormatting>
  <conditionalFormatting sqref="E2022:G2022">
    <cfRule type="expression" dxfId="30" priority="8470">
      <formula>$L2022=0</formula>
    </cfRule>
  </conditionalFormatting>
  <conditionalFormatting sqref="F2022:G2022">
    <cfRule type="cellIs" dxfId="32" priority="30247" operator="lessThan">
      <formula>0</formula>
    </cfRule>
    <cfRule type="cellIs" dxfId="31" priority="44765" operator="lessThan">
      <formula>0</formula>
    </cfRule>
  </conditionalFormatting>
  <conditionalFormatting sqref="H2022">
    <cfRule type="expression" dxfId="30" priority="1211">
      <formula>$L2022=0</formula>
    </cfRule>
  </conditionalFormatting>
  <conditionalFormatting sqref="I2022:K2022">
    <cfRule type="expression" dxfId="30" priority="8469">
      <formula>$L2022=0</formula>
    </cfRule>
  </conditionalFormatting>
  <conditionalFormatting sqref="J2022:K2022">
    <cfRule type="cellIs" dxfId="32" priority="30246" operator="lessThan">
      <formula>0</formula>
    </cfRule>
    <cfRule type="cellIs" dxfId="31" priority="44764" operator="lessThan">
      <formula>0</formula>
    </cfRule>
  </conditionalFormatting>
  <conditionalFormatting sqref="L2022">
    <cfRule type="expression" dxfId="30" priority="1210">
      <formula>$L2022=0</formula>
    </cfRule>
  </conditionalFormatting>
  <conditionalFormatting sqref="M2022:O2022">
    <cfRule type="expression" dxfId="30" priority="8468">
      <formula>$L2022=0</formula>
    </cfRule>
  </conditionalFormatting>
  <conditionalFormatting sqref="N2022:O2022">
    <cfRule type="cellIs" dxfId="32" priority="30245" operator="lessThan">
      <formula>0</formula>
    </cfRule>
    <cfRule type="cellIs" dxfId="31" priority="44763" operator="lessThan">
      <formula>0</formula>
    </cfRule>
  </conditionalFormatting>
  <conditionalFormatting sqref="P2022">
    <cfRule type="expression" dxfId="30" priority="1209">
      <formula>$L2022=0</formula>
    </cfRule>
  </conditionalFormatting>
  <conditionalFormatting sqref="Q2022:S2022">
    <cfRule type="expression" dxfId="30" priority="8467">
      <formula>$L2022=0</formula>
    </cfRule>
  </conditionalFormatting>
  <conditionalFormatting sqref="R2022:S2022">
    <cfRule type="cellIs" dxfId="32" priority="30244" operator="lessThan">
      <formula>0</formula>
    </cfRule>
    <cfRule type="cellIs" dxfId="31" priority="44762" operator="lessThan">
      <formula>0</formula>
    </cfRule>
  </conditionalFormatting>
  <conditionalFormatting sqref="T2022">
    <cfRule type="expression" dxfId="30" priority="1208">
      <formula>$L2022=0</formula>
    </cfRule>
  </conditionalFormatting>
  <conditionalFormatting sqref="U2022:W2022">
    <cfRule type="expression" dxfId="30" priority="8466">
      <formula>$L2022=0</formula>
    </cfRule>
  </conditionalFormatting>
  <conditionalFormatting sqref="V2022:W2022">
    <cfRule type="cellIs" dxfId="32" priority="30243" operator="lessThan">
      <formula>0</formula>
    </cfRule>
    <cfRule type="cellIs" dxfId="31" priority="44761" operator="lessThan">
      <formula>0</formula>
    </cfRule>
  </conditionalFormatting>
  <conditionalFormatting sqref="X2022">
    <cfRule type="expression" dxfId="30" priority="1207">
      <formula>$L2022=0</formula>
    </cfRule>
  </conditionalFormatting>
  <conditionalFormatting sqref="Y2022:AA2022">
    <cfRule type="expression" dxfId="30" priority="8465">
      <formula>$L2022=0</formula>
    </cfRule>
  </conditionalFormatting>
  <conditionalFormatting sqref="Z2022:AA2022">
    <cfRule type="cellIs" dxfId="32" priority="30242" operator="lessThan">
      <formula>0</formula>
    </cfRule>
    <cfRule type="cellIs" dxfId="31" priority="44760" operator="lessThan">
      <formula>0</formula>
    </cfRule>
  </conditionalFormatting>
  <conditionalFormatting sqref="AB2022">
    <cfRule type="expression" dxfId="30" priority="1206">
      <formula>$L2022=0</formula>
    </cfRule>
  </conditionalFormatting>
  <conditionalFormatting sqref="A2023:C2023">
    <cfRule type="expression" dxfId="30" priority="22982">
      <formula>$L2023=0</formula>
    </cfRule>
  </conditionalFormatting>
  <conditionalFormatting sqref="B2023:C2023">
    <cfRule type="cellIs" dxfId="32" priority="37500" operator="lessThan">
      <formula>0</formula>
    </cfRule>
    <cfRule type="cellIs" dxfId="31" priority="52018" operator="lessThan">
      <formula>0</formula>
    </cfRule>
  </conditionalFormatting>
  <conditionalFormatting sqref="D2023">
    <cfRule type="expression" dxfId="30" priority="15723">
      <formula>$L2023=0</formula>
    </cfRule>
  </conditionalFormatting>
  <conditionalFormatting sqref="E2023:G2023">
    <cfRule type="expression" dxfId="30" priority="22981">
      <formula>$L2023=0</formula>
    </cfRule>
  </conditionalFormatting>
  <conditionalFormatting sqref="F2023:G2023">
    <cfRule type="cellIs" dxfId="32" priority="37499" operator="lessThan">
      <formula>0</formula>
    </cfRule>
    <cfRule type="cellIs" dxfId="31" priority="52017" operator="lessThan">
      <formula>0</formula>
    </cfRule>
  </conditionalFormatting>
  <conditionalFormatting sqref="H2023">
    <cfRule type="expression" dxfId="30" priority="15722">
      <formula>$L2023=0</formula>
    </cfRule>
  </conditionalFormatting>
  <conditionalFormatting sqref="I2023:K2023">
    <cfRule type="expression" dxfId="30" priority="22980">
      <formula>$L2023=0</formula>
    </cfRule>
  </conditionalFormatting>
  <conditionalFormatting sqref="J2023:K2023">
    <cfRule type="cellIs" dxfId="32" priority="37498" operator="lessThan">
      <formula>0</formula>
    </cfRule>
    <cfRule type="cellIs" dxfId="31" priority="52016" operator="lessThan">
      <formula>0</formula>
    </cfRule>
  </conditionalFormatting>
  <conditionalFormatting sqref="L2023">
    <cfRule type="expression" dxfId="30" priority="15721">
      <formula>$L2023=0</formula>
    </cfRule>
  </conditionalFormatting>
  <conditionalFormatting sqref="M2023:O2023">
    <cfRule type="expression" dxfId="30" priority="22979">
      <formula>$L2023=0</formula>
    </cfRule>
  </conditionalFormatting>
  <conditionalFormatting sqref="N2023:O2023">
    <cfRule type="cellIs" dxfId="32" priority="37497" operator="lessThan">
      <formula>0</formula>
    </cfRule>
    <cfRule type="cellIs" dxfId="31" priority="52015" operator="lessThan">
      <formula>0</formula>
    </cfRule>
  </conditionalFormatting>
  <conditionalFormatting sqref="P2023">
    <cfRule type="expression" dxfId="30" priority="15720">
      <formula>$L2023=0</formula>
    </cfRule>
  </conditionalFormatting>
  <conditionalFormatting sqref="Q2023:S2023">
    <cfRule type="expression" dxfId="30" priority="22978">
      <formula>$L2023=0</formula>
    </cfRule>
  </conditionalFormatting>
  <conditionalFormatting sqref="R2023:S2023">
    <cfRule type="cellIs" dxfId="32" priority="37496" operator="lessThan">
      <formula>0</formula>
    </cfRule>
    <cfRule type="cellIs" dxfId="31" priority="52014" operator="lessThan">
      <formula>0</formula>
    </cfRule>
  </conditionalFormatting>
  <conditionalFormatting sqref="T2023">
    <cfRule type="expression" dxfId="30" priority="15719">
      <formula>$L2023=0</formula>
    </cfRule>
  </conditionalFormatting>
  <conditionalFormatting sqref="U2023:W2023">
    <cfRule type="expression" dxfId="30" priority="22977">
      <formula>$L2023=0</formula>
    </cfRule>
  </conditionalFormatting>
  <conditionalFormatting sqref="V2023:W2023">
    <cfRule type="cellIs" dxfId="32" priority="37495" operator="lessThan">
      <formula>0</formula>
    </cfRule>
    <cfRule type="cellIs" dxfId="31" priority="52013" operator="lessThan">
      <formula>0</formula>
    </cfRule>
  </conditionalFormatting>
  <conditionalFormatting sqref="X2023">
    <cfRule type="expression" dxfId="30" priority="15718">
      <formula>$L2023=0</formula>
    </cfRule>
  </conditionalFormatting>
  <conditionalFormatting sqref="Y2023:AA2023">
    <cfRule type="expression" dxfId="30" priority="22976">
      <formula>$L2023=0</formula>
    </cfRule>
  </conditionalFormatting>
  <conditionalFormatting sqref="Z2023:AA2023">
    <cfRule type="cellIs" dxfId="32" priority="37494" operator="lessThan">
      <formula>0</formula>
    </cfRule>
    <cfRule type="cellIs" dxfId="31" priority="52012" operator="lessThan">
      <formula>0</formula>
    </cfRule>
  </conditionalFormatting>
  <conditionalFormatting sqref="AB2023">
    <cfRule type="expression" dxfId="30" priority="15717">
      <formula>$L2023=0</formula>
    </cfRule>
  </conditionalFormatting>
  <conditionalFormatting sqref="A2024:C2024">
    <cfRule type="expression" dxfId="30" priority="8464">
      <formula>$L2024=0</formula>
    </cfRule>
  </conditionalFormatting>
  <conditionalFormatting sqref="B2024:C2024">
    <cfRule type="cellIs" dxfId="32" priority="30241" operator="lessThan">
      <formula>0</formula>
    </cfRule>
    <cfRule type="cellIs" dxfId="31" priority="44759" operator="lessThan">
      <formula>0</formula>
    </cfRule>
  </conditionalFormatting>
  <conditionalFormatting sqref="D2024">
    <cfRule type="expression" dxfId="30" priority="1205">
      <formula>$L2024=0</formula>
    </cfRule>
  </conditionalFormatting>
  <conditionalFormatting sqref="E2024:G2024">
    <cfRule type="expression" dxfId="30" priority="8463">
      <formula>$L2024=0</formula>
    </cfRule>
  </conditionalFormatting>
  <conditionalFormatting sqref="F2024:G2024">
    <cfRule type="cellIs" dxfId="32" priority="30240" operator="lessThan">
      <formula>0</formula>
    </cfRule>
    <cfRule type="cellIs" dxfId="31" priority="44758" operator="lessThan">
      <formula>0</formula>
    </cfRule>
  </conditionalFormatting>
  <conditionalFormatting sqref="H2024">
    <cfRule type="expression" dxfId="30" priority="1204">
      <formula>$L2024=0</formula>
    </cfRule>
  </conditionalFormatting>
  <conditionalFormatting sqref="I2024:K2024">
    <cfRule type="expression" dxfId="30" priority="8462">
      <formula>$L2024=0</formula>
    </cfRule>
  </conditionalFormatting>
  <conditionalFormatting sqref="J2024:K2024">
    <cfRule type="cellIs" dxfId="32" priority="30239" operator="lessThan">
      <formula>0</formula>
    </cfRule>
    <cfRule type="cellIs" dxfId="31" priority="44757" operator="lessThan">
      <formula>0</formula>
    </cfRule>
  </conditionalFormatting>
  <conditionalFormatting sqref="L2024">
    <cfRule type="expression" dxfId="30" priority="1203">
      <formula>$L2024=0</formula>
    </cfRule>
  </conditionalFormatting>
  <conditionalFormatting sqref="M2024:O2024">
    <cfRule type="expression" dxfId="30" priority="8461">
      <formula>$L2024=0</formula>
    </cfRule>
  </conditionalFormatting>
  <conditionalFormatting sqref="N2024:O2024">
    <cfRule type="cellIs" dxfId="32" priority="30238" operator="lessThan">
      <formula>0</formula>
    </cfRule>
    <cfRule type="cellIs" dxfId="31" priority="44756" operator="lessThan">
      <formula>0</formula>
    </cfRule>
  </conditionalFormatting>
  <conditionalFormatting sqref="P2024">
    <cfRule type="expression" dxfId="30" priority="1202">
      <formula>$L2024=0</formula>
    </cfRule>
  </conditionalFormatting>
  <conditionalFormatting sqref="Q2024:S2024">
    <cfRule type="expression" dxfId="30" priority="8460">
      <formula>$L2024=0</formula>
    </cfRule>
  </conditionalFormatting>
  <conditionalFormatting sqref="R2024:S2024">
    <cfRule type="cellIs" dxfId="32" priority="30237" operator="lessThan">
      <formula>0</formula>
    </cfRule>
    <cfRule type="cellIs" dxfId="31" priority="44755" operator="lessThan">
      <formula>0</formula>
    </cfRule>
  </conditionalFormatting>
  <conditionalFormatting sqref="T2024">
    <cfRule type="expression" dxfId="30" priority="1201">
      <formula>$L2024=0</formula>
    </cfRule>
  </conditionalFormatting>
  <conditionalFormatting sqref="U2024:W2024">
    <cfRule type="expression" dxfId="30" priority="8459">
      <formula>$L2024=0</formula>
    </cfRule>
  </conditionalFormatting>
  <conditionalFormatting sqref="V2024:W2024">
    <cfRule type="cellIs" dxfId="32" priority="30236" operator="lessThan">
      <formula>0</formula>
    </cfRule>
    <cfRule type="cellIs" dxfId="31" priority="44754" operator="lessThan">
      <formula>0</formula>
    </cfRule>
  </conditionalFormatting>
  <conditionalFormatting sqref="X2024">
    <cfRule type="expression" dxfId="30" priority="1200">
      <formula>$L2024=0</formula>
    </cfRule>
  </conditionalFormatting>
  <conditionalFormatting sqref="Y2024:AA2024">
    <cfRule type="expression" dxfId="30" priority="8458">
      <formula>$L2024=0</formula>
    </cfRule>
  </conditionalFormatting>
  <conditionalFormatting sqref="Z2024:AA2024">
    <cfRule type="cellIs" dxfId="32" priority="30235" operator="lessThan">
      <formula>0</formula>
    </cfRule>
    <cfRule type="cellIs" dxfId="31" priority="44753" operator="lessThan">
      <formula>0</formula>
    </cfRule>
  </conditionalFormatting>
  <conditionalFormatting sqref="AB2024">
    <cfRule type="expression" dxfId="30" priority="1199">
      <formula>$L2024=0</formula>
    </cfRule>
  </conditionalFormatting>
  <conditionalFormatting sqref="A2025:C2025">
    <cfRule type="expression" dxfId="30" priority="22975">
      <formula>$L2025=0</formula>
    </cfRule>
  </conditionalFormatting>
  <conditionalFormatting sqref="B2025:C2025">
    <cfRule type="cellIs" dxfId="32" priority="37493" operator="lessThan">
      <formula>0</formula>
    </cfRule>
    <cfRule type="cellIs" dxfId="31" priority="52011" operator="lessThan">
      <formula>0</formula>
    </cfRule>
  </conditionalFormatting>
  <conditionalFormatting sqref="D2025">
    <cfRule type="expression" dxfId="30" priority="15716">
      <formula>$L2025=0</formula>
    </cfRule>
  </conditionalFormatting>
  <conditionalFormatting sqref="E2025:G2025">
    <cfRule type="expression" dxfId="30" priority="22974">
      <formula>$L2025=0</formula>
    </cfRule>
  </conditionalFormatting>
  <conditionalFormatting sqref="F2025:G2025">
    <cfRule type="cellIs" dxfId="32" priority="37492" operator="lessThan">
      <formula>0</formula>
    </cfRule>
    <cfRule type="cellIs" dxfId="31" priority="52010" operator="lessThan">
      <formula>0</formula>
    </cfRule>
  </conditionalFormatting>
  <conditionalFormatting sqref="H2025">
    <cfRule type="expression" dxfId="30" priority="15715">
      <formula>$L2025=0</formula>
    </cfRule>
  </conditionalFormatting>
  <conditionalFormatting sqref="I2025:K2025">
    <cfRule type="expression" dxfId="30" priority="22973">
      <formula>$L2025=0</formula>
    </cfRule>
  </conditionalFormatting>
  <conditionalFormatting sqref="J2025:K2025">
    <cfRule type="cellIs" dxfId="32" priority="37491" operator="lessThan">
      <formula>0</formula>
    </cfRule>
    <cfRule type="cellIs" dxfId="31" priority="52009" operator="lessThan">
      <formula>0</formula>
    </cfRule>
  </conditionalFormatting>
  <conditionalFormatting sqref="L2025">
    <cfRule type="expression" dxfId="30" priority="15714">
      <formula>$L2025=0</formula>
    </cfRule>
  </conditionalFormatting>
  <conditionalFormatting sqref="M2025:O2025">
    <cfRule type="expression" dxfId="30" priority="22972">
      <formula>$L2025=0</formula>
    </cfRule>
  </conditionalFormatting>
  <conditionalFormatting sqref="N2025:O2025">
    <cfRule type="cellIs" dxfId="32" priority="37490" operator="lessThan">
      <formula>0</formula>
    </cfRule>
    <cfRule type="cellIs" dxfId="31" priority="52008" operator="lessThan">
      <formula>0</formula>
    </cfRule>
  </conditionalFormatting>
  <conditionalFormatting sqref="P2025">
    <cfRule type="expression" dxfId="30" priority="15713">
      <formula>$L2025=0</formula>
    </cfRule>
  </conditionalFormatting>
  <conditionalFormatting sqref="Q2025:S2025">
    <cfRule type="expression" dxfId="30" priority="22971">
      <formula>$L2025=0</formula>
    </cfRule>
  </conditionalFormatting>
  <conditionalFormatting sqref="R2025:S2025">
    <cfRule type="cellIs" dxfId="32" priority="37489" operator="lessThan">
      <formula>0</formula>
    </cfRule>
    <cfRule type="cellIs" dxfId="31" priority="52007" operator="lessThan">
      <formula>0</formula>
    </cfRule>
  </conditionalFormatting>
  <conditionalFormatting sqref="T2025">
    <cfRule type="expression" dxfId="30" priority="15712">
      <formula>$L2025=0</formula>
    </cfRule>
  </conditionalFormatting>
  <conditionalFormatting sqref="U2025:W2025">
    <cfRule type="expression" dxfId="30" priority="22970">
      <formula>$L2025=0</formula>
    </cfRule>
  </conditionalFormatting>
  <conditionalFormatting sqref="V2025:W2025">
    <cfRule type="cellIs" dxfId="32" priority="37488" operator="lessThan">
      <formula>0</formula>
    </cfRule>
    <cfRule type="cellIs" dxfId="31" priority="52006" operator="lessThan">
      <formula>0</formula>
    </cfRule>
  </conditionalFormatting>
  <conditionalFormatting sqref="X2025">
    <cfRule type="expression" dxfId="30" priority="15711">
      <formula>$L2025=0</formula>
    </cfRule>
  </conditionalFormatting>
  <conditionalFormatting sqref="Y2025:AA2025">
    <cfRule type="expression" dxfId="30" priority="22969">
      <formula>$L2025=0</formula>
    </cfRule>
  </conditionalFormatting>
  <conditionalFormatting sqref="Z2025:AA2025">
    <cfRule type="cellIs" dxfId="32" priority="37487" operator="lessThan">
      <formula>0</formula>
    </cfRule>
    <cfRule type="cellIs" dxfId="31" priority="52005" operator="lessThan">
      <formula>0</formula>
    </cfRule>
  </conditionalFormatting>
  <conditionalFormatting sqref="AB2025">
    <cfRule type="expression" dxfId="30" priority="15710">
      <formula>$L2025=0</formula>
    </cfRule>
  </conditionalFormatting>
  <conditionalFormatting sqref="A2026:C2026">
    <cfRule type="expression" dxfId="30" priority="8457">
      <formula>$L2026=0</formula>
    </cfRule>
  </conditionalFormatting>
  <conditionalFormatting sqref="B2026:C2026">
    <cfRule type="cellIs" dxfId="32" priority="30234" operator="lessThan">
      <formula>0</formula>
    </cfRule>
    <cfRule type="cellIs" dxfId="31" priority="44752" operator="lessThan">
      <formula>0</formula>
    </cfRule>
  </conditionalFormatting>
  <conditionalFormatting sqref="D2026">
    <cfRule type="expression" dxfId="30" priority="1198">
      <formula>$L2026=0</formula>
    </cfRule>
  </conditionalFormatting>
  <conditionalFormatting sqref="E2026:G2026">
    <cfRule type="expression" dxfId="30" priority="8456">
      <formula>$L2026=0</formula>
    </cfRule>
  </conditionalFormatting>
  <conditionalFormatting sqref="F2026:G2026">
    <cfRule type="cellIs" dxfId="32" priority="30233" operator="lessThan">
      <formula>0</formula>
    </cfRule>
    <cfRule type="cellIs" dxfId="31" priority="44751" operator="lessThan">
      <formula>0</formula>
    </cfRule>
  </conditionalFormatting>
  <conditionalFormatting sqref="H2026">
    <cfRule type="expression" dxfId="30" priority="1197">
      <formula>$L2026=0</formula>
    </cfRule>
  </conditionalFormatting>
  <conditionalFormatting sqref="I2026:K2026">
    <cfRule type="expression" dxfId="30" priority="8455">
      <formula>$L2026=0</formula>
    </cfRule>
  </conditionalFormatting>
  <conditionalFormatting sqref="J2026:K2026">
    <cfRule type="cellIs" dxfId="32" priority="30232" operator="lessThan">
      <formula>0</formula>
    </cfRule>
    <cfRule type="cellIs" dxfId="31" priority="44750" operator="lessThan">
      <formula>0</formula>
    </cfRule>
  </conditionalFormatting>
  <conditionalFormatting sqref="L2026">
    <cfRule type="expression" dxfId="30" priority="1196">
      <formula>$L2026=0</formula>
    </cfRule>
  </conditionalFormatting>
  <conditionalFormatting sqref="M2026:O2026">
    <cfRule type="expression" dxfId="30" priority="8454">
      <formula>$L2026=0</formula>
    </cfRule>
  </conditionalFormatting>
  <conditionalFormatting sqref="N2026:O2026">
    <cfRule type="cellIs" dxfId="32" priority="30231" operator="lessThan">
      <formula>0</formula>
    </cfRule>
    <cfRule type="cellIs" dxfId="31" priority="44749" operator="lessThan">
      <formula>0</formula>
    </cfRule>
  </conditionalFormatting>
  <conditionalFormatting sqref="P2026">
    <cfRule type="expression" dxfId="30" priority="1195">
      <formula>$L2026=0</formula>
    </cfRule>
  </conditionalFormatting>
  <conditionalFormatting sqref="Q2026:S2026">
    <cfRule type="expression" dxfId="30" priority="8453">
      <formula>$L2026=0</formula>
    </cfRule>
  </conditionalFormatting>
  <conditionalFormatting sqref="R2026:S2026">
    <cfRule type="cellIs" dxfId="32" priority="30230" operator="lessThan">
      <formula>0</formula>
    </cfRule>
    <cfRule type="cellIs" dxfId="31" priority="44748" operator="lessThan">
      <formula>0</formula>
    </cfRule>
  </conditionalFormatting>
  <conditionalFormatting sqref="T2026">
    <cfRule type="expression" dxfId="30" priority="1194">
      <formula>$L2026=0</formula>
    </cfRule>
  </conditionalFormatting>
  <conditionalFormatting sqref="U2026:W2026">
    <cfRule type="expression" dxfId="30" priority="8452">
      <formula>$L2026=0</formula>
    </cfRule>
  </conditionalFormatting>
  <conditionalFormatting sqref="V2026:W2026">
    <cfRule type="cellIs" dxfId="32" priority="30229" operator="lessThan">
      <formula>0</formula>
    </cfRule>
    <cfRule type="cellIs" dxfId="31" priority="44747" operator="lessThan">
      <formula>0</formula>
    </cfRule>
  </conditionalFormatting>
  <conditionalFormatting sqref="X2026">
    <cfRule type="expression" dxfId="30" priority="1193">
      <formula>$L2026=0</formula>
    </cfRule>
  </conditionalFormatting>
  <conditionalFormatting sqref="Y2026:AA2026">
    <cfRule type="expression" dxfId="30" priority="8451">
      <formula>$L2026=0</formula>
    </cfRule>
  </conditionalFormatting>
  <conditionalFormatting sqref="Z2026:AA2026">
    <cfRule type="cellIs" dxfId="32" priority="30228" operator="lessThan">
      <formula>0</formula>
    </cfRule>
    <cfRule type="cellIs" dxfId="31" priority="44746" operator="lessThan">
      <formula>0</formula>
    </cfRule>
  </conditionalFormatting>
  <conditionalFormatting sqref="AB2026">
    <cfRule type="expression" dxfId="30" priority="1192">
      <formula>$L2026=0</formula>
    </cfRule>
  </conditionalFormatting>
  <conditionalFormatting sqref="A2027:C2027">
    <cfRule type="expression" dxfId="30" priority="22968">
      <formula>$L2027=0</formula>
    </cfRule>
  </conditionalFormatting>
  <conditionalFormatting sqref="B2027:C2027">
    <cfRule type="cellIs" dxfId="32" priority="37486" operator="lessThan">
      <formula>0</formula>
    </cfRule>
    <cfRule type="cellIs" dxfId="31" priority="52004" operator="lessThan">
      <formula>0</formula>
    </cfRule>
  </conditionalFormatting>
  <conditionalFormatting sqref="D2027">
    <cfRule type="expression" dxfId="30" priority="15709">
      <formula>$L2027=0</formula>
    </cfRule>
  </conditionalFormatting>
  <conditionalFormatting sqref="E2027:G2027">
    <cfRule type="expression" dxfId="30" priority="22967">
      <formula>$L2027=0</formula>
    </cfRule>
  </conditionalFormatting>
  <conditionalFormatting sqref="F2027:G2027">
    <cfRule type="cellIs" dxfId="32" priority="37485" operator="lessThan">
      <formula>0</formula>
    </cfRule>
    <cfRule type="cellIs" dxfId="31" priority="52003" operator="lessThan">
      <formula>0</formula>
    </cfRule>
  </conditionalFormatting>
  <conditionalFormatting sqref="H2027">
    <cfRule type="expression" dxfId="30" priority="15708">
      <formula>$L2027=0</formula>
    </cfRule>
  </conditionalFormatting>
  <conditionalFormatting sqref="I2027:K2027">
    <cfRule type="expression" dxfId="30" priority="22966">
      <formula>$L2027=0</formula>
    </cfRule>
  </conditionalFormatting>
  <conditionalFormatting sqref="J2027:K2027">
    <cfRule type="cellIs" dxfId="32" priority="37484" operator="lessThan">
      <formula>0</formula>
    </cfRule>
    <cfRule type="cellIs" dxfId="31" priority="52002" operator="lessThan">
      <formula>0</formula>
    </cfRule>
  </conditionalFormatting>
  <conditionalFormatting sqref="L2027">
    <cfRule type="expression" dxfId="30" priority="15707">
      <formula>$L2027=0</formula>
    </cfRule>
  </conditionalFormatting>
  <conditionalFormatting sqref="M2027:O2027">
    <cfRule type="expression" dxfId="30" priority="22965">
      <formula>$L2027=0</formula>
    </cfRule>
  </conditionalFormatting>
  <conditionalFormatting sqref="N2027:O2027">
    <cfRule type="cellIs" dxfId="32" priority="37483" operator="lessThan">
      <formula>0</formula>
    </cfRule>
    <cfRule type="cellIs" dxfId="31" priority="52001" operator="lessThan">
      <formula>0</formula>
    </cfRule>
  </conditionalFormatting>
  <conditionalFormatting sqref="P2027">
    <cfRule type="expression" dxfId="30" priority="15706">
      <formula>$L2027=0</formula>
    </cfRule>
  </conditionalFormatting>
  <conditionalFormatting sqref="Q2027:S2027">
    <cfRule type="expression" dxfId="30" priority="22964">
      <formula>$L2027=0</formula>
    </cfRule>
  </conditionalFormatting>
  <conditionalFormatting sqref="R2027:S2027">
    <cfRule type="cellIs" dxfId="32" priority="37482" operator="lessThan">
      <formula>0</formula>
    </cfRule>
    <cfRule type="cellIs" dxfId="31" priority="52000" operator="lessThan">
      <formula>0</formula>
    </cfRule>
  </conditionalFormatting>
  <conditionalFormatting sqref="T2027">
    <cfRule type="expression" dxfId="30" priority="15705">
      <formula>$L2027=0</formula>
    </cfRule>
  </conditionalFormatting>
  <conditionalFormatting sqref="U2027:W2027">
    <cfRule type="expression" dxfId="30" priority="22963">
      <formula>$L2027=0</formula>
    </cfRule>
  </conditionalFormatting>
  <conditionalFormatting sqref="V2027:W2027">
    <cfRule type="cellIs" dxfId="32" priority="37481" operator="lessThan">
      <formula>0</formula>
    </cfRule>
    <cfRule type="cellIs" dxfId="31" priority="51999" operator="lessThan">
      <formula>0</formula>
    </cfRule>
  </conditionalFormatting>
  <conditionalFormatting sqref="X2027">
    <cfRule type="expression" dxfId="30" priority="15704">
      <formula>$L2027=0</formula>
    </cfRule>
  </conditionalFormatting>
  <conditionalFormatting sqref="Y2027:AA2027">
    <cfRule type="expression" dxfId="30" priority="22962">
      <formula>$L2027=0</formula>
    </cfRule>
  </conditionalFormatting>
  <conditionalFormatting sqref="Z2027:AA2027">
    <cfRule type="cellIs" dxfId="32" priority="37480" operator="lessThan">
      <formula>0</formula>
    </cfRule>
    <cfRule type="cellIs" dxfId="31" priority="51998" operator="lessThan">
      <formula>0</formula>
    </cfRule>
  </conditionalFormatting>
  <conditionalFormatting sqref="AB2027">
    <cfRule type="expression" dxfId="30" priority="15703">
      <formula>$L2027=0</formula>
    </cfRule>
  </conditionalFormatting>
  <conditionalFormatting sqref="A2028:C2028">
    <cfRule type="expression" dxfId="30" priority="8450">
      <formula>$L2028=0</formula>
    </cfRule>
  </conditionalFormatting>
  <conditionalFormatting sqref="B2028:C2028">
    <cfRule type="cellIs" dxfId="32" priority="30227" operator="lessThan">
      <formula>0</formula>
    </cfRule>
    <cfRule type="cellIs" dxfId="31" priority="44745" operator="lessThan">
      <formula>0</formula>
    </cfRule>
  </conditionalFormatting>
  <conditionalFormatting sqref="D2028">
    <cfRule type="expression" dxfId="30" priority="1191">
      <formula>$L2028=0</formula>
    </cfRule>
  </conditionalFormatting>
  <conditionalFormatting sqref="E2028:G2028">
    <cfRule type="expression" dxfId="30" priority="8449">
      <formula>$L2028=0</formula>
    </cfRule>
  </conditionalFormatting>
  <conditionalFormatting sqref="F2028:G2028">
    <cfRule type="cellIs" dxfId="32" priority="30226" operator="lessThan">
      <formula>0</formula>
    </cfRule>
    <cfRule type="cellIs" dxfId="31" priority="44744" operator="lessThan">
      <formula>0</formula>
    </cfRule>
  </conditionalFormatting>
  <conditionalFormatting sqref="H2028">
    <cfRule type="expression" dxfId="30" priority="1190">
      <formula>$L2028=0</formula>
    </cfRule>
  </conditionalFormatting>
  <conditionalFormatting sqref="I2028:K2028">
    <cfRule type="expression" dxfId="30" priority="8448">
      <formula>$L2028=0</formula>
    </cfRule>
  </conditionalFormatting>
  <conditionalFormatting sqref="J2028:K2028">
    <cfRule type="cellIs" dxfId="32" priority="30225" operator="lessThan">
      <formula>0</formula>
    </cfRule>
    <cfRule type="cellIs" dxfId="31" priority="44743" operator="lessThan">
      <formula>0</formula>
    </cfRule>
  </conditionalFormatting>
  <conditionalFormatting sqref="L2028">
    <cfRule type="expression" dxfId="30" priority="1189">
      <formula>$L2028=0</formula>
    </cfRule>
  </conditionalFormatting>
  <conditionalFormatting sqref="M2028:O2028">
    <cfRule type="expression" dxfId="30" priority="8447">
      <formula>$L2028=0</formula>
    </cfRule>
  </conditionalFormatting>
  <conditionalFormatting sqref="N2028:O2028">
    <cfRule type="cellIs" dxfId="32" priority="30224" operator="lessThan">
      <formula>0</formula>
    </cfRule>
    <cfRule type="cellIs" dxfId="31" priority="44742" operator="lessThan">
      <formula>0</formula>
    </cfRule>
  </conditionalFormatting>
  <conditionalFormatting sqref="P2028">
    <cfRule type="expression" dxfId="30" priority="1188">
      <formula>$L2028=0</formula>
    </cfRule>
  </conditionalFormatting>
  <conditionalFormatting sqref="Q2028:S2028">
    <cfRule type="expression" dxfId="30" priority="8446">
      <formula>$L2028=0</formula>
    </cfRule>
  </conditionalFormatting>
  <conditionalFormatting sqref="R2028:S2028">
    <cfRule type="cellIs" dxfId="32" priority="30223" operator="lessThan">
      <formula>0</formula>
    </cfRule>
    <cfRule type="cellIs" dxfId="31" priority="44741" operator="lessThan">
      <formula>0</formula>
    </cfRule>
  </conditionalFormatting>
  <conditionalFormatting sqref="T2028">
    <cfRule type="expression" dxfId="30" priority="1187">
      <formula>$L2028=0</formula>
    </cfRule>
  </conditionalFormatting>
  <conditionalFormatting sqref="U2028:W2028">
    <cfRule type="expression" dxfId="30" priority="8445">
      <formula>$L2028=0</formula>
    </cfRule>
  </conditionalFormatting>
  <conditionalFormatting sqref="V2028:W2028">
    <cfRule type="cellIs" dxfId="32" priority="30222" operator="lessThan">
      <formula>0</formula>
    </cfRule>
    <cfRule type="cellIs" dxfId="31" priority="44740" operator="lessThan">
      <formula>0</formula>
    </cfRule>
  </conditionalFormatting>
  <conditionalFormatting sqref="X2028">
    <cfRule type="expression" dxfId="30" priority="1186">
      <formula>$L2028=0</formula>
    </cfRule>
  </conditionalFormatting>
  <conditionalFormatting sqref="Y2028:AA2028">
    <cfRule type="expression" dxfId="30" priority="8444">
      <formula>$L2028=0</formula>
    </cfRule>
  </conditionalFormatting>
  <conditionalFormatting sqref="Z2028:AA2028">
    <cfRule type="cellIs" dxfId="32" priority="30221" operator="lessThan">
      <formula>0</formula>
    </cfRule>
    <cfRule type="cellIs" dxfId="31" priority="44739" operator="lessThan">
      <formula>0</formula>
    </cfRule>
  </conditionalFormatting>
  <conditionalFormatting sqref="AB2028">
    <cfRule type="expression" dxfId="30" priority="1185">
      <formula>$L2028=0</formula>
    </cfRule>
  </conditionalFormatting>
  <conditionalFormatting sqref="A2029:C2029">
    <cfRule type="expression" dxfId="30" priority="22961">
      <formula>$L2029=0</formula>
    </cfRule>
  </conditionalFormatting>
  <conditionalFormatting sqref="B2029:C2029">
    <cfRule type="cellIs" dxfId="32" priority="37479" operator="lessThan">
      <formula>0</formula>
    </cfRule>
    <cfRule type="cellIs" dxfId="31" priority="51997" operator="lessThan">
      <formula>0</formula>
    </cfRule>
  </conditionalFormatting>
  <conditionalFormatting sqref="D2029">
    <cfRule type="expression" dxfId="30" priority="15702">
      <formula>$L2029=0</formula>
    </cfRule>
  </conditionalFormatting>
  <conditionalFormatting sqref="E2029:G2029">
    <cfRule type="expression" dxfId="30" priority="22960">
      <formula>$L2029=0</formula>
    </cfRule>
  </conditionalFormatting>
  <conditionalFormatting sqref="F2029:G2029">
    <cfRule type="cellIs" dxfId="32" priority="37478" operator="lessThan">
      <formula>0</formula>
    </cfRule>
    <cfRule type="cellIs" dxfId="31" priority="51996" operator="lessThan">
      <formula>0</formula>
    </cfRule>
  </conditionalFormatting>
  <conditionalFormatting sqref="H2029">
    <cfRule type="expression" dxfId="30" priority="15701">
      <formula>$L2029=0</formula>
    </cfRule>
  </conditionalFormatting>
  <conditionalFormatting sqref="I2029:K2029">
    <cfRule type="expression" dxfId="30" priority="22959">
      <formula>$L2029=0</formula>
    </cfRule>
  </conditionalFormatting>
  <conditionalFormatting sqref="J2029:K2029">
    <cfRule type="cellIs" dxfId="32" priority="37477" operator="lessThan">
      <formula>0</formula>
    </cfRule>
    <cfRule type="cellIs" dxfId="31" priority="51995" operator="lessThan">
      <formula>0</formula>
    </cfRule>
  </conditionalFormatting>
  <conditionalFormatting sqref="L2029">
    <cfRule type="expression" dxfId="30" priority="15700">
      <formula>$L2029=0</formula>
    </cfRule>
  </conditionalFormatting>
  <conditionalFormatting sqref="M2029:O2029">
    <cfRule type="expression" dxfId="30" priority="22958">
      <formula>$L2029=0</formula>
    </cfRule>
  </conditionalFormatting>
  <conditionalFormatting sqref="N2029:O2029">
    <cfRule type="cellIs" dxfId="32" priority="37476" operator="lessThan">
      <formula>0</formula>
    </cfRule>
    <cfRule type="cellIs" dxfId="31" priority="51994" operator="lessThan">
      <formula>0</formula>
    </cfRule>
  </conditionalFormatting>
  <conditionalFormatting sqref="P2029">
    <cfRule type="expression" dxfId="30" priority="15699">
      <formula>$L2029=0</formula>
    </cfRule>
  </conditionalFormatting>
  <conditionalFormatting sqref="Q2029:S2029">
    <cfRule type="expression" dxfId="30" priority="22957">
      <formula>$L2029=0</formula>
    </cfRule>
  </conditionalFormatting>
  <conditionalFormatting sqref="R2029:S2029">
    <cfRule type="cellIs" dxfId="32" priority="37475" operator="lessThan">
      <formula>0</formula>
    </cfRule>
    <cfRule type="cellIs" dxfId="31" priority="51993" operator="lessThan">
      <formula>0</formula>
    </cfRule>
  </conditionalFormatting>
  <conditionalFormatting sqref="T2029">
    <cfRule type="expression" dxfId="30" priority="15698">
      <formula>$L2029=0</formula>
    </cfRule>
  </conditionalFormatting>
  <conditionalFormatting sqref="U2029:W2029">
    <cfRule type="expression" dxfId="30" priority="22956">
      <formula>$L2029=0</formula>
    </cfRule>
  </conditionalFormatting>
  <conditionalFormatting sqref="V2029:W2029">
    <cfRule type="cellIs" dxfId="32" priority="37474" operator="lessThan">
      <formula>0</formula>
    </cfRule>
    <cfRule type="cellIs" dxfId="31" priority="51992" operator="lessThan">
      <formula>0</formula>
    </cfRule>
  </conditionalFormatting>
  <conditionalFormatting sqref="X2029">
    <cfRule type="expression" dxfId="30" priority="15697">
      <formula>$L2029=0</formula>
    </cfRule>
  </conditionalFormatting>
  <conditionalFormatting sqref="Y2029:AA2029">
    <cfRule type="expression" dxfId="30" priority="22955">
      <formula>$L2029=0</formula>
    </cfRule>
  </conditionalFormatting>
  <conditionalFormatting sqref="Z2029:AA2029">
    <cfRule type="cellIs" dxfId="32" priority="37473" operator="lessThan">
      <formula>0</formula>
    </cfRule>
    <cfRule type="cellIs" dxfId="31" priority="51991" operator="lessThan">
      <formula>0</formula>
    </cfRule>
  </conditionalFormatting>
  <conditionalFormatting sqref="AB2029">
    <cfRule type="expression" dxfId="30" priority="15696">
      <formula>$L2029=0</formula>
    </cfRule>
  </conditionalFormatting>
  <conditionalFormatting sqref="A2030:C2030">
    <cfRule type="expression" dxfId="30" priority="8443">
      <formula>$L2030=0</formula>
    </cfRule>
  </conditionalFormatting>
  <conditionalFormatting sqref="B2030:C2030">
    <cfRule type="cellIs" dxfId="32" priority="30220" operator="lessThan">
      <formula>0</formula>
    </cfRule>
    <cfRule type="cellIs" dxfId="31" priority="44738" operator="lessThan">
      <formula>0</formula>
    </cfRule>
  </conditionalFormatting>
  <conditionalFormatting sqref="D2030">
    <cfRule type="expression" dxfId="30" priority="1184">
      <formula>$L2030=0</formula>
    </cfRule>
  </conditionalFormatting>
  <conditionalFormatting sqref="E2030:G2030">
    <cfRule type="expression" dxfId="30" priority="8442">
      <formula>$L2030=0</formula>
    </cfRule>
  </conditionalFormatting>
  <conditionalFormatting sqref="F2030:G2030">
    <cfRule type="cellIs" dxfId="32" priority="30219" operator="lessThan">
      <formula>0</formula>
    </cfRule>
    <cfRule type="cellIs" dxfId="31" priority="44737" operator="lessThan">
      <formula>0</formula>
    </cfRule>
  </conditionalFormatting>
  <conditionalFormatting sqref="H2030">
    <cfRule type="expression" dxfId="30" priority="1183">
      <formula>$L2030=0</formula>
    </cfRule>
  </conditionalFormatting>
  <conditionalFormatting sqref="I2030:K2030">
    <cfRule type="expression" dxfId="30" priority="8441">
      <formula>$L2030=0</formula>
    </cfRule>
  </conditionalFormatting>
  <conditionalFormatting sqref="J2030:K2030">
    <cfRule type="cellIs" dxfId="32" priority="30218" operator="lessThan">
      <formula>0</formula>
    </cfRule>
    <cfRule type="cellIs" dxfId="31" priority="44736" operator="lessThan">
      <formula>0</formula>
    </cfRule>
  </conditionalFormatting>
  <conditionalFormatting sqref="L2030">
    <cfRule type="expression" dxfId="30" priority="1182">
      <formula>$L2030=0</formula>
    </cfRule>
  </conditionalFormatting>
  <conditionalFormatting sqref="M2030:O2030">
    <cfRule type="expression" dxfId="30" priority="8440">
      <formula>$L2030=0</formula>
    </cfRule>
  </conditionalFormatting>
  <conditionalFormatting sqref="N2030:O2030">
    <cfRule type="cellIs" dxfId="32" priority="30217" operator="lessThan">
      <formula>0</formula>
    </cfRule>
    <cfRule type="cellIs" dxfId="31" priority="44735" operator="lessThan">
      <formula>0</formula>
    </cfRule>
  </conditionalFormatting>
  <conditionalFormatting sqref="P2030">
    <cfRule type="expression" dxfId="30" priority="1181">
      <formula>$L2030=0</formula>
    </cfRule>
  </conditionalFormatting>
  <conditionalFormatting sqref="Q2030:S2030">
    <cfRule type="expression" dxfId="30" priority="8439">
      <formula>$L2030=0</formula>
    </cfRule>
  </conditionalFormatting>
  <conditionalFormatting sqref="R2030:S2030">
    <cfRule type="cellIs" dxfId="32" priority="30216" operator="lessThan">
      <formula>0</formula>
    </cfRule>
    <cfRule type="cellIs" dxfId="31" priority="44734" operator="lessThan">
      <formula>0</formula>
    </cfRule>
  </conditionalFormatting>
  <conditionalFormatting sqref="T2030">
    <cfRule type="expression" dxfId="30" priority="1180">
      <formula>$L2030=0</formula>
    </cfRule>
  </conditionalFormatting>
  <conditionalFormatting sqref="U2030:W2030">
    <cfRule type="expression" dxfId="30" priority="8438">
      <formula>$L2030=0</formula>
    </cfRule>
  </conditionalFormatting>
  <conditionalFormatting sqref="V2030:W2030">
    <cfRule type="cellIs" dxfId="32" priority="30215" operator="lessThan">
      <formula>0</formula>
    </cfRule>
    <cfRule type="cellIs" dxfId="31" priority="44733" operator="lessThan">
      <formula>0</formula>
    </cfRule>
  </conditionalFormatting>
  <conditionalFormatting sqref="X2030">
    <cfRule type="expression" dxfId="30" priority="1179">
      <formula>$L2030=0</formula>
    </cfRule>
  </conditionalFormatting>
  <conditionalFormatting sqref="Y2030:AA2030">
    <cfRule type="expression" dxfId="30" priority="8437">
      <formula>$L2030=0</formula>
    </cfRule>
  </conditionalFormatting>
  <conditionalFormatting sqref="Z2030:AA2030">
    <cfRule type="cellIs" dxfId="32" priority="30214" operator="lessThan">
      <formula>0</formula>
    </cfRule>
    <cfRule type="cellIs" dxfId="31" priority="44732" operator="lessThan">
      <formula>0</formula>
    </cfRule>
  </conditionalFormatting>
  <conditionalFormatting sqref="AB2030">
    <cfRule type="expression" dxfId="30" priority="1178">
      <formula>$L2030=0</formula>
    </cfRule>
  </conditionalFormatting>
  <conditionalFormatting sqref="A2031:C2031">
    <cfRule type="expression" dxfId="30" priority="22954">
      <formula>$L2031=0</formula>
    </cfRule>
  </conditionalFormatting>
  <conditionalFormatting sqref="B2031:C2031">
    <cfRule type="cellIs" dxfId="32" priority="37472" operator="lessThan">
      <formula>0</formula>
    </cfRule>
    <cfRule type="cellIs" dxfId="31" priority="51990" operator="lessThan">
      <formula>0</formula>
    </cfRule>
  </conditionalFormatting>
  <conditionalFormatting sqref="D2031">
    <cfRule type="expression" dxfId="30" priority="15695">
      <formula>$L2031=0</formula>
    </cfRule>
  </conditionalFormatting>
  <conditionalFormatting sqref="E2031:G2031">
    <cfRule type="expression" dxfId="30" priority="22953">
      <formula>$L2031=0</formula>
    </cfRule>
  </conditionalFormatting>
  <conditionalFormatting sqref="F2031:G2031">
    <cfRule type="cellIs" dxfId="32" priority="37471" operator="lessThan">
      <formula>0</formula>
    </cfRule>
    <cfRule type="cellIs" dxfId="31" priority="51989" operator="lessThan">
      <formula>0</formula>
    </cfRule>
  </conditionalFormatting>
  <conditionalFormatting sqref="H2031">
    <cfRule type="expression" dxfId="30" priority="15694">
      <formula>$L2031=0</formula>
    </cfRule>
  </conditionalFormatting>
  <conditionalFormatting sqref="I2031:K2031">
    <cfRule type="expression" dxfId="30" priority="22952">
      <formula>$L2031=0</formula>
    </cfRule>
  </conditionalFormatting>
  <conditionalFormatting sqref="J2031:K2031">
    <cfRule type="cellIs" dxfId="32" priority="37470" operator="lessThan">
      <formula>0</formula>
    </cfRule>
    <cfRule type="cellIs" dxfId="31" priority="51988" operator="lessThan">
      <formula>0</formula>
    </cfRule>
  </conditionalFormatting>
  <conditionalFormatting sqref="L2031">
    <cfRule type="expression" dxfId="30" priority="15693">
      <formula>$L2031=0</formula>
    </cfRule>
  </conditionalFormatting>
  <conditionalFormatting sqref="M2031:O2031">
    <cfRule type="expression" dxfId="30" priority="22951">
      <formula>$L2031=0</formula>
    </cfRule>
  </conditionalFormatting>
  <conditionalFormatting sqref="N2031:O2031">
    <cfRule type="cellIs" dxfId="32" priority="37469" operator="lessThan">
      <formula>0</formula>
    </cfRule>
    <cfRule type="cellIs" dxfId="31" priority="51987" operator="lessThan">
      <formula>0</formula>
    </cfRule>
  </conditionalFormatting>
  <conditionalFormatting sqref="P2031">
    <cfRule type="expression" dxfId="30" priority="15692">
      <formula>$L2031=0</formula>
    </cfRule>
  </conditionalFormatting>
  <conditionalFormatting sqref="Q2031:S2031">
    <cfRule type="expression" dxfId="30" priority="22950">
      <formula>$L2031=0</formula>
    </cfRule>
  </conditionalFormatting>
  <conditionalFormatting sqref="R2031:S2031">
    <cfRule type="cellIs" dxfId="32" priority="37468" operator="lessThan">
      <formula>0</formula>
    </cfRule>
    <cfRule type="cellIs" dxfId="31" priority="51986" operator="lessThan">
      <formula>0</formula>
    </cfRule>
  </conditionalFormatting>
  <conditionalFormatting sqref="T2031">
    <cfRule type="expression" dxfId="30" priority="15691">
      <formula>$L2031=0</formula>
    </cfRule>
  </conditionalFormatting>
  <conditionalFormatting sqref="U2031:W2031">
    <cfRule type="expression" dxfId="30" priority="22949">
      <formula>$L2031=0</formula>
    </cfRule>
  </conditionalFormatting>
  <conditionalFormatting sqref="V2031:W2031">
    <cfRule type="cellIs" dxfId="32" priority="37467" operator="lessThan">
      <formula>0</formula>
    </cfRule>
    <cfRule type="cellIs" dxfId="31" priority="51985" operator="lessThan">
      <formula>0</formula>
    </cfRule>
  </conditionalFormatting>
  <conditionalFormatting sqref="X2031">
    <cfRule type="expression" dxfId="30" priority="15690">
      <formula>$L2031=0</formula>
    </cfRule>
  </conditionalFormatting>
  <conditionalFormatting sqref="Y2031:AA2031">
    <cfRule type="expression" dxfId="30" priority="22948">
      <formula>$L2031=0</formula>
    </cfRule>
  </conditionalFormatting>
  <conditionalFormatting sqref="Z2031:AA2031">
    <cfRule type="cellIs" dxfId="32" priority="37466" operator="lessThan">
      <formula>0</formula>
    </cfRule>
    <cfRule type="cellIs" dxfId="31" priority="51984" operator="lessThan">
      <formula>0</formula>
    </cfRule>
  </conditionalFormatting>
  <conditionalFormatting sqref="AB2031">
    <cfRule type="expression" dxfId="30" priority="15689">
      <formula>$L2031=0</formula>
    </cfRule>
  </conditionalFormatting>
  <conditionalFormatting sqref="A2032:C2032">
    <cfRule type="expression" dxfId="30" priority="8436">
      <formula>$L2032=0</formula>
    </cfRule>
  </conditionalFormatting>
  <conditionalFormatting sqref="B2032:C2032">
    <cfRule type="cellIs" dxfId="32" priority="30213" operator="lessThan">
      <formula>0</formula>
    </cfRule>
    <cfRule type="cellIs" dxfId="31" priority="44731" operator="lessThan">
      <formula>0</formula>
    </cfRule>
  </conditionalFormatting>
  <conditionalFormatting sqref="D2032">
    <cfRule type="expression" dxfId="30" priority="1177">
      <formula>$L2032=0</formula>
    </cfRule>
  </conditionalFormatting>
  <conditionalFormatting sqref="E2032:G2032">
    <cfRule type="expression" dxfId="30" priority="8435">
      <formula>$L2032=0</formula>
    </cfRule>
  </conditionalFormatting>
  <conditionalFormatting sqref="F2032:G2032">
    <cfRule type="cellIs" dxfId="32" priority="30212" operator="lessThan">
      <formula>0</formula>
    </cfRule>
    <cfRule type="cellIs" dxfId="31" priority="44730" operator="lessThan">
      <formula>0</formula>
    </cfRule>
  </conditionalFormatting>
  <conditionalFormatting sqref="H2032">
    <cfRule type="expression" dxfId="30" priority="1176">
      <formula>$L2032=0</formula>
    </cfRule>
  </conditionalFormatting>
  <conditionalFormatting sqref="I2032:K2032">
    <cfRule type="expression" dxfId="30" priority="8434">
      <formula>$L2032=0</formula>
    </cfRule>
  </conditionalFormatting>
  <conditionalFormatting sqref="J2032:K2032">
    <cfRule type="cellIs" dxfId="32" priority="30211" operator="lessThan">
      <formula>0</formula>
    </cfRule>
    <cfRule type="cellIs" dxfId="31" priority="44729" operator="lessThan">
      <formula>0</formula>
    </cfRule>
  </conditionalFormatting>
  <conditionalFormatting sqref="L2032">
    <cfRule type="expression" dxfId="30" priority="1175">
      <formula>$L2032=0</formula>
    </cfRule>
  </conditionalFormatting>
  <conditionalFormatting sqref="M2032:O2032">
    <cfRule type="expression" dxfId="30" priority="8433">
      <formula>$L2032=0</formula>
    </cfRule>
  </conditionalFormatting>
  <conditionalFormatting sqref="N2032:O2032">
    <cfRule type="cellIs" dxfId="32" priority="30210" operator="lessThan">
      <formula>0</formula>
    </cfRule>
    <cfRule type="cellIs" dxfId="31" priority="44728" operator="lessThan">
      <formula>0</formula>
    </cfRule>
  </conditionalFormatting>
  <conditionalFormatting sqref="P2032">
    <cfRule type="expression" dxfId="30" priority="1174">
      <formula>$L2032=0</formula>
    </cfRule>
  </conditionalFormatting>
  <conditionalFormatting sqref="Q2032:S2032">
    <cfRule type="expression" dxfId="30" priority="8432">
      <formula>$L2032=0</formula>
    </cfRule>
  </conditionalFormatting>
  <conditionalFormatting sqref="R2032:S2032">
    <cfRule type="cellIs" dxfId="32" priority="30209" operator="lessThan">
      <formula>0</formula>
    </cfRule>
    <cfRule type="cellIs" dxfId="31" priority="44727" operator="lessThan">
      <formula>0</formula>
    </cfRule>
  </conditionalFormatting>
  <conditionalFormatting sqref="T2032">
    <cfRule type="expression" dxfId="30" priority="1173">
      <formula>$L2032=0</formula>
    </cfRule>
  </conditionalFormatting>
  <conditionalFormatting sqref="U2032:W2032">
    <cfRule type="expression" dxfId="30" priority="8431">
      <formula>$L2032=0</formula>
    </cfRule>
  </conditionalFormatting>
  <conditionalFormatting sqref="V2032:W2032">
    <cfRule type="cellIs" dxfId="32" priority="30208" operator="lessThan">
      <formula>0</formula>
    </cfRule>
    <cfRule type="cellIs" dxfId="31" priority="44726" operator="lessThan">
      <formula>0</formula>
    </cfRule>
  </conditionalFormatting>
  <conditionalFormatting sqref="X2032">
    <cfRule type="expression" dxfId="30" priority="1172">
      <formula>$L2032=0</formula>
    </cfRule>
  </conditionalFormatting>
  <conditionalFormatting sqref="Y2032:AA2032">
    <cfRule type="expression" dxfId="30" priority="8430">
      <formula>$L2032=0</formula>
    </cfRule>
  </conditionalFormatting>
  <conditionalFormatting sqref="Z2032:AA2032">
    <cfRule type="cellIs" dxfId="32" priority="30207" operator="lessThan">
      <formula>0</formula>
    </cfRule>
    <cfRule type="cellIs" dxfId="31" priority="44725" operator="lessThan">
      <formula>0</formula>
    </cfRule>
  </conditionalFormatting>
  <conditionalFormatting sqref="AB2032">
    <cfRule type="expression" dxfId="30" priority="1171">
      <formula>$L2032=0</formula>
    </cfRule>
  </conditionalFormatting>
  <conditionalFormatting sqref="A2033:C2033">
    <cfRule type="expression" dxfId="30" priority="22947">
      <formula>$L2033=0</formula>
    </cfRule>
  </conditionalFormatting>
  <conditionalFormatting sqref="B2033:C2033">
    <cfRule type="cellIs" dxfId="32" priority="37465" operator="lessThan">
      <formula>0</formula>
    </cfRule>
    <cfRule type="cellIs" dxfId="31" priority="51983" operator="lessThan">
      <formula>0</formula>
    </cfRule>
  </conditionalFormatting>
  <conditionalFormatting sqref="D2033">
    <cfRule type="expression" dxfId="30" priority="15688">
      <formula>$L2033=0</formula>
    </cfRule>
  </conditionalFormatting>
  <conditionalFormatting sqref="E2033:G2033">
    <cfRule type="expression" dxfId="30" priority="22946">
      <formula>$L2033=0</formula>
    </cfRule>
  </conditionalFormatting>
  <conditionalFormatting sqref="F2033:G2033">
    <cfRule type="cellIs" dxfId="32" priority="37464" operator="lessThan">
      <formula>0</formula>
    </cfRule>
    <cfRule type="cellIs" dxfId="31" priority="51982" operator="lessThan">
      <formula>0</formula>
    </cfRule>
  </conditionalFormatting>
  <conditionalFormatting sqref="H2033">
    <cfRule type="expression" dxfId="30" priority="15687">
      <formula>$L2033=0</formula>
    </cfRule>
  </conditionalFormatting>
  <conditionalFormatting sqref="I2033:K2033">
    <cfRule type="expression" dxfId="30" priority="22945">
      <formula>$L2033=0</formula>
    </cfRule>
  </conditionalFormatting>
  <conditionalFormatting sqref="J2033:K2033">
    <cfRule type="cellIs" dxfId="32" priority="37463" operator="lessThan">
      <formula>0</formula>
    </cfRule>
    <cfRule type="cellIs" dxfId="31" priority="51981" operator="lessThan">
      <formula>0</formula>
    </cfRule>
  </conditionalFormatting>
  <conditionalFormatting sqref="L2033">
    <cfRule type="expression" dxfId="30" priority="15686">
      <formula>$L2033=0</formula>
    </cfRule>
  </conditionalFormatting>
  <conditionalFormatting sqref="M2033:O2033">
    <cfRule type="expression" dxfId="30" priority="22944">
      <formula>$L2033=0</formula>
    </cfRule>
  </conditionalFormatting>
  <conditionalFormatting sqref="N2033:O2033">
    <cfRule type="cellIs" dxfId="32" priority="37462" operator="lessThan">
      <formula>0</formula>
    </cfRule>
    <cfRule type="cellIs" dxfId="31" priority="51980" operator="lessThan">
      <formula>0</formula>
    </cfRule>
  </conditionalFormatting>
  <conditionalFormatting sqref="P2033">
    <cfRule type="expression" dxfId="30" priority="15685">
      <formula>$L2033=0</formula>
    </cfRule>
  </conditionalFormatting>
  <conditionalFormatting sqref="Q2033:S2033">
    <cfRule type="expression" dxfId="30" priority="22943">
      <formula>$L2033=0</formula>
    </cfRule>
  </conditionalFormatting>
  <conditionalFormatting sqref="R2033:S2033">
    <cfRule type="cellIs" dxfId="32" priority="37461" operator="lessThan">
      <formula>0</formula>
    </cfRule>
    <cfRule type="cellIs" dxfId="31" priority="51979" operator="lessThan">
      <formula>0</formula>
    </cfRule>
  </conditionalFormatting>
  <conditionalFormatting sqref="T2033">
    <cfRule type="expression" dxfId="30" priority="15684">
      <formula>$L2033=0</formula>
    </cfRule>
  </conditionalFormatting>
  <conditionalFormatting sqref="U2033:W2033">
    <cfRule type="expression" dxfId="30" priority="22942">
      <formula>$L2033=0</formula>
    </cfRule>
  </conditionalFormatting>
  <conditionalFormatting sqref="V2033:W2033">
    <cfRule type="cellIs" dxfId="32" priority="37460" operator="lessThan">
      <formula>0</formula>
    </cfRule>
    <cfRule type="cellIs" dxfId="31" priority="51978" operator="lessThan">
      <formula>0</formula>
    </cfRule>
  </conditionalFormatting>
  <conditionalFormatting sqref="X2033">
    <cfRule type="expression" dxfId="30" priority="15683">
      <formula>$L2033=0</formula>
    </cfRule>
  </conditionalFormatting>
  <conditionalFormatting sqref="Y2033:AA2033">
    <cfRule type="expression" dxfId="30" priority="22941">
      <formula>$L2033=0</formula>
    </cfRule>
  </conditionalFormatting>
  <conditionalFormatting sqref="Z2033:AA2033">
    <cfRule type="cellIs" dxfId="32" priority="37459" operator="lessThan">
      <formula>0</formula>
    </cfRule>
    <cfRule type="cellIs" dxfId="31" priority="51977" operator="lessThan">
      <formula>0</formula>
    </cfRule>
  </conditionalFormatting>
  <conditionalFormatting sqref="AB2033">
    <cfRule type="expression" dxfId="30" priority="15682">
      <formula>$L2033=0</formula>
    </cfRule>
  </conditionalFormatting>
  <conditionalFormatting sqref="A2034:C2034">
    <cfRule type="expression" dxfId="30" priority="8429">
      <formula>$L2034=0</formula>
    </cfRule>
  </conditionalFormatting>
  <conditionalFormatting sqref="B2034:C2034">
    <cfRule type="cellIs" dxfId="32" priority="30206" operator="lessThan">
      <formula>0</formula>
    </cfRule>
    <cfRule type="cellIs" dxfId="31" priority="44724" operator="lessThan">
      <formula>0</formula>
    </cfRule>
  </conditionalFormatting>
  <conditionalFormatting sqref="D2034">
    <cfRule type="expression" dxfId="30" priority="1170">
      <formula>$L2034=0</formula>
    </cfRule>
  </conditionalFormatting>
  <conditionalFormatting sqref="E2034:G2034">
    <cfRule type="expression" dxfId="30" priority="8428">
      <formula>$L2034=0</formula>
    </cfRule>
  </conditionalFormatting>
  <conditionalFormatting sqref="F2034:G2034">
    <cfRule type="cellIs" dxfId="32" priority="30205" operator="lessThan">
      <formula>0</formula>
    </cfRule>
    <cfRule type="cellIs" dxfId="31" priority="44723" operator="lessThan">
      <formula>0</formula>
    </cfRule>
  </conditionalFormatting>
  <conditionalFormatting sqref="H2034">
    <cfRule type="expression" dxfId="30" priority="1169">
      <formula>$L2034=0</formula>
    </cfRule>
  </conditionalFormatting>
  <conditionalFormatting sqref="I2034:K2034">
    <cfRule type="expression" dxfId="30" priority="8427">
      <formula>$L2034=0</formula>
    </cfRule>
  </conditionalFormatting>
  <conditionalFormatting sqref="J2034:K2034">
    <cfRule type="cellIs" dxfId="32" priority="30204" operator="lessThan">
      <formula>0</formula>
    </cfRule>
    <cfRule type="cellIs" dxfId="31" priority="44722" operator="lessThan">
      <formula>0</formula>
    </cfRule>
  </conditionalFormatting>
  <conditionalFormatting sqref="L2034">
    <cfRule type="expression" dxfId="30" priority="1168">
      <formula>$L2034=0</formula>
    </cfRule>
  </conditionalFormatting>
  <conditionalFormatting sqref="M2034:O2034">
    <cfRule type="expression" dxfId="30" priority="8426">
      <formula>$L2034=0</formula>
    </cfRule>
  </conditionalFormatting>
  <conditionalFormatting sqref="N2034:O2034">
    <cfRule type="cellIs" dxfId="32" priority="30203" operator="lessThan">
      <formula>0</formula>
    </cfRule>
    <cfRule type="cellIs" dxfId="31" priority="44721" operator="lessThan">
      <formula>0</formula>
    </cfRule>
  </conditionalFormatting>
  <conditionalFormatting sqref="P2034">
    <cfRule type="expression" dxfId="30" priority="1167">
      <formula>$L2034=0</formula>
    </cfRule>
  </conditionalFormatting>
  <conditionalFormatting sqref="Q2034:S2034">
    <cfRule type="expression" dxfId="30" priority="8425">
      <formula>$L2034=0</formula>
    </cfRule>
  </conditionalFormatting>
  <conditionalFormatting sqref="R2034:S2034">
    <cfRule type="cellIs" dxfId="32" priority="30202" operator="lessThan">
      <formula>0</formula>
    </cfRule>
    <cfRule type="cellIs" dxfId="31" priority="44720" operator="lessThan">
      <formula>0</formula>
    </cfRule>
  </conditionalFormatting>
  <conditionalFormatting sqref="T2034">
    <cfRule type="expression" dxfId="30" priority="1166">
      <formula>$L2034=0</formula>
    </cfRule>
  </conditionalFormatting>
  <conditionalFormatting sqref="U2034:W2034">
    <cfRule type="expression" dxfId="30" priority="8424">
      <formula>$L2034=0</formula>
    </cfRule>
  </conditionalFormatting>
  <conditionalFormatting sqref="V2034:W2034">
    <cfRule type="cellIs" dxfId="32" priority="30201" operator="lessThan">
      <formula>0</formula>
    </cfRule>
    <cfRule type="cellIs" dxfId="31" priority="44719" operator="lessThan">
      <formula>0</formula>
    </cfRule>
  </conditionalFormatting>
  <conditionalFormatting sqref="X2034">
    <cfRule type="expression" dxfId="30" priority="1165">
      <formula>$L2034=0</formula>
    </cfRule>
  </conditionalFormatting>
  <conditionalFormatting sqref="Y2034:AA2034">
    <cfRule type="expression" dxfId="30" priority="8423">
      <formula>$L2034=0</formula>
    </cfRule>
  </conditionalFormatting>
  <conditionalFormatting sqref="Z2034:AA2034">
    <cfRule type="cellIs" dxfId="32" priority="30200" operator="lessThan">
      <formula>0</formula>
    </cfRule>
    <cfRule type="cellIs" dxfId="31" priority="44718" operator="lessThan">
      <formula>0</formula>
    </cfRule>
  </conditionalFormatting>
  <conditionalFormatting sqref="AB2034">
    <cfRule type="expression" dxfId="30" priority="1164">
      <formula>$L2034=0</formula>
    </cfRule>
  </conditionalFormatting>
  <conditionalFormatting sqref="A2035:C2035">
    <cfRule type="expression" dxfId="30" priority="22940">
      <formula>$L2035=0</formula>
    </cfRule>
  </conditionalFormatting>
  <conditionalFormatting sqref="B2035:C2035">
    <cfRule type="cellIs" dxfId="32" priority="37458" operator="lessThan">
      <formula>0</formula>
    </cfRule>
    <cfRule type="cellIs" dxfId="31" priority="51976" operator="lessThan">
      <formula>0</formula>
    </cfRule>
  </conditionalFormatting>
  <conditionalFormatting sqref="D2035">
    <cfRule type="expression" dxfId="30" priority="15681">
      <formula>$L2035=0</formula>
    </cfRule>
  </conditionalFormatting>
  <conditionalFormatting sqref="E2035:G2035">
    <cfRule type="expression" dxfId="30" priority="22939">
      <formula>$L2035=0</formula>
    </cfRule>
  </conditionalFormatting>
  <conditionalFormatting sqref="F2035:G2035">
    <cfRule type="cellIs" dxfId="32" priority="37457" operator="lessThan">
      <formula>0</formula>
    </cfRule>
    <cfRule type="cellIs" dxfId="31" priority="51975" operator="lessThan">
      <formula>0</formula>
    </cfRule>
  </conditionalFormatting>
  <conditionalFormatting sqref="H2035">
    <cfRule type="expression" dxfId="30" priority="15680">
      <formula>$L2035=0</formula>
    </cfRule>
  </conditionalFormatting>
  <conditionalFormatting sqref="I2035:K2035">
    <cfRule type="expression" dxfId="30" priority="22938">
      <formula>$L2035=0</formula>
    </cfRule>
  </conditionalFormatting>
  <conditionalFormatting sqref="J2035:K2035">
    <cfRule type="cellIs" dxfId="32" priority="37456" operator="lessThan">
      <formula>0</formula>
    </cfRule>
    <cfRule type="cellIs" dxfId="31" priority="51974" operator="lessThan">
      <formula>0</formula>
    </cfRule>
  </conditionalFormatting>
  <conditionalFormatting sqref="L2035">
    <cfRule type="expression" dxfId="30" priority="15679">
      <formula>$L2035=0</formula>
    </cfRule>
  </conditionalFormatting>
  <conditionalFormatting sqref="M2035:O2035">
    <cfRule type="expression" dxfId="30" priority="22937">
      <formula>$L2035=0</formula>
    </cfRule>
  </conditionalFormatting>
  <conditionalFormatting sqref="N2035:O2035">
    <cfRule type="cellIs" dxfId="32" priority="37455" operator="lessThan">
      <formula>0</formula>
    </cfRule>
    <cfRule type="cellIs" dxfId="31" priority="51973" operator="lessThan">
      <formula>0</formula>
    </cfRule>
  </conditionalFormatting>
  <conditionalFormatting sqref="P2035">
    <cfRule type="expression" dxfId="30" priority="15678">
      <formula>$L2035=0</formula>
    </cfRule>
  </conditionalFormatting>
  <conditionalFormatting sqref="Q2035:S2035">
    <cfRule type="expression" dxfId="30" priority="22936">
      <formula>$L2035=0</formula>
    </cfRule>
  </conditionalFormatting>
  <conditionalFormatting sqref="R2035:S2035">
    <cfRule type="cellIs" dxfId="32" priority="37454" operator="lessThan">
      <formula>0</formula>
    </cfRule>
    <cfRule type="cellIs" dxfId="31" priority="51972" operator="lessThan">
      <formula>0</formula>
    </cfRule>
  </conditionalFormatting>
  <conditionalFormatting sqref="T2035">
    <cfRule type="expression" dxfId="30" priority="15677">
      <formula>$L2035=0</formula>
    </cfRule>
  </conditionalFormatting>
  <conditionalFormatting sqref="U2035:W2035">
    <cfRule type="expression" dxfId="30" priority="22935">
      <formula>$L2035=0</formula>
    </cfRule>
  </conditionalFormatting>
  <conditionalFormatting sqref="V2035:W2035">
    <cfRule type="cellIs" dxfId="32" priority="37453" operator="lessThan">
      <formula>0</formula>
    </cfRule>
    <cfRule type="cellIs" dxfId="31" priority="51971" operator="lessThan">
      <formula>0</formula>
    </cfRule>
  </conditionalFormatting>
  <conditionalFormatting sqref="X2035">
    <cfRule type="expression" dxfId="30" priority="15676">
      <formula>$L2035=0</formula>
    </cfRule>
  </conditionalFormatting>
  <conditionalFormatting sqref="Y2035:AA2035">
    <cfRule type="expression" dxfId="30" priority="22934">
      <formula>$L2035=0</formula>
    </cfRule>
  </conditionalFormatting>
  <conditionalFormatting sqref="Z2035:AA2035">
    <cfRule type="cellIs" dxfId="32" priority="37452" operator="lessThan">
      <formula>0</formula>
    </cfRule>
    <cfRule type="cellIs" dxfId="31" priority="51970" operator="lessThan">
      <formula>0</formula>
    </cfRule>
  </conditionalFormatting>
  <conditionalFormatting sqref="AB2035">
    <cfRule type="expression" dxfId="30" priority="15675">
      <formula>$L2035=0</formula>
    </cfRule>
  </conditionalFormatting>
  <conditionalFormatting sqref="A2036:C2036">
    <cfRule type="expression" dxfId="30" priority="8422">
      <formula>$L2036=0</formula>
    </cfRule>
  </conditionalFormatting>
  <conditionalFormatting sqref="B2036:C2036">
    <cfRule type="cellIs" dxfId="32" priority="30199" operator="lessThan">
      <formula>0</formula>
    </cfRule>
    <cfRule type="cellIs" dxfId="31" priority="44717" operator="lessThan">
      <formula>0</formula>
    </cfRule>
  </conditionalFormatting>
  <conditionalFormatting sqref="D2036">
    <cfRule type="expression" dxfId="30" priority="1163">
      <formula>$L2036=0</formula>
    </cfRule>
  </conditionalFormatting>
  <conditionalFormatting sqref="E2036:G2036">
    <cfRule type="expression" dxfId="30" priority="8421">
      <formula>$L2036=0</formula>
    </cfRule>
  </conditionalFormatting>
  <conditionalFormatting sqref="F2036:G2036">
    <cfRule type="cellIs" dxfId="32" priority="30198" operator="lessThan">
      <formula>0</formula>
    </cfRule>
    <cfRule type="cellIs" dxfId="31" priority="44716" operator="lessThan">
      <formula>0</formula>
    </cfRule>
  </conditionalFormatting>
  <conditionalFormatting sqref="H2036">
    <cfRule type="expression" dxfId="30" priority="1162">
      <formula>$L2036=0</formula>
    </cfRule>
  </conditionalFormatting>
  <conditionalFormatting sqref="I2036:K2036">
    <cfRule type="expression" dxfId="30" priority="8420">
      <formula>$L2036=0</formula>
    </cfRule>
  </conditionalFormatting>
  <conditionalFormatting sqref="J2036:K2036">
    <cfRule type="cellIs" dxfId="32" priority="30197" operator="lessThan">
      <formula>0</formula>
    </cfRule>
    <cfRule type="cellIs" dxfId="31" priority="44715" operator="lessThan">
      <formula>0</formula>
    </cfRule>
  </conditionalFormatting>
  <conditionalFormatting sqref="L2036">
    <cfRule type="expression" dxfId="30" priority="1161">
      <formula>$L2036=0</formula>
    </cfRule>
  </conditionalFormatting>
  <conditionalFormatting sqref="M2036:O2036">
    <cfRule type="expression" dxfId="30" priority="8419">
      <formula>$L2036=0</formula>
    </cfRule>
  </conditionalFormatting>
  <conditionalFormatting sqref="N2036:O2036">
    <cfRule type="cellIs" dxfId="32" priority="30196" operator="lessThan">
      <formula>0</formula>
    </cfRule>
    <cfRule type="cellIs" dxfId="31" priority="44714" operator="lessThan">
      <formula>0</formula>
    </cfRule>
  </conditionalFormatting>
  <conditionalFormatting sqref="P2036">
    <cfRule type="expression" dxfId="30" priority="1160">
      <formula>$L2036=0</formula>
    </cfRule>
  </conditionalFormatting>
  <conditionalFormatting sqref="Q2036:S2036">
    <cfRule type="expression" dxfId="30" priority="8418">
      <formula>$L2036=0</formula>
    </cfRule>
  </conditionalFormatting>
  <conditionalFormatting sqref="R2036:S2036">
    <cfRule type="cellIs" dxfId="32" priority="30195" operator="lessThan">
      <formula>0</formula>
    </cfRule>
    <cfRule type="cellIs" dxfId="31" priority="44713" operator="lessThan">
      <formula>0</formula>
    </cfRule>
  </conditionalFormatting>
  <conditionalFormatting sqref="T2036">
    <cfRule type="expression" dxfId="30" priority="1159">
      <formula>$L2036=0</formula>
    </cfRule>
  </conditionalFormatting>
  <conditionalFormatting sqref="U2036:W2036">
    <cfRule type="expression" dxfId="30" priority="8417">
      <formula>$L2036=0</formula>
    </cfRule>
  </conditionalFormatting>
  <conditionalFormatting sqref="V2036:W2036">
    <cfRule type="cellIs" dxfId="32" priority="30194" operator="lessThan">
      <formula>0</formula>
    </cfRule>
    <cfRule type="cellIs" dxfId="31" priority="44712" operator="lessThan">
      <formula>0</formula>
    </cfRule>
  </conditionalFormatting>
  <conditionalFormatting sqref="X2036">
    <cfRule type="expression" dxfId="30" priority="1158">
      <formula>$L2036=0</formula>
    </cfRule>
  </conditionalFormatting>
  <conditionalFormatting sqref="Y2036:AA2036">
    <cfRule type="expression" dxfId="30" priority="8416">
      <formula>$L2036=0</formula>
    </cfRule>
  </conditionalFormatting>
  <conditionalFormatting sqref="Z2036:AA2036">
    <cfRule type="cellIs" dxfId="32" priority="30193" operator="lessThan">
      <formula>0</formula>
    </cfRule>
    <cfRule type="cellIs" dxfId="31" priority="44711" operator="lessThan">
      <formula>0</formula>
    </cfRule>
  </conditionalFormatting>
  <conditionalFormatting sqref="AB2036">
    <cfRule type="expression" dxfId="30" priority="1157">
      <formula>$L2036=0</formula>
    </cfRule>
  </conditionalFormatting>
  <conditionalFormatting sqref="A2037:C2037">
    <cfRule type="expression" dxfId="30" priority="22933">
      <formula>$L2037=0</formula>
    </cfRule>
  </conditionalFormatting>
  <conditionalFormatting sqref="B2037:C2037">
    <cfRule type="cellIs" dxfId="32" priority="37451" operator="lessThan">
      <formula>0</formula>
    </cfRule>
    <cfRule type="cellIs" dxfId="31" priority="51969" operator="lessThan">
      <formula>0</formula>
    </cfRule>
  </conditionalFormatting>
  <conditionalFormatting sqref="D2037">
    <cfRule type="expression" dxfId="30" priority="15674">
      <formula>$L2037=0</formula>
    </cfRule>
  </conditionalFormatting>
  <conditionalFormatting sqref="E2037:G2037">
    <cfRule type="expression" dxfId="30" priority="22932">
      <formula>$L2037=0</formula>
    </cfRule>
  </conditionalFormatting>
  <conditionalFormatting sqref="F2037:G2037">
    <cfRule type="cellIs" dxfId="32" priority="37450" operator="lessThan">
      <formula>0</formula>
    </cfRule>
    <cfRule type="cellIs" dxfId="31" priority="51968" operator="lessThan">
      <formula>0</formula>
    </cfRule>
  </conditionalFormatting>
  <conditionalFormatting sqref="H2037">
    <cfRule type="expression" dxfId="30" priority="15673">
      <formula>$L2037=0</formula>
    </cfRule>
  </conditionalFormatting>
  <conditionalFormatting sqref="I2037:K2037">
    <cfRule type="expression" dxfId="30" priority="22931">
      <formula>$L2037=0</formula>
    </cfRule>
  </conditionalFormatting>
  <conditionalFormatting sqref="J2037:K2037">
    <cfRule type="cellIs" dxfId="32" priority="37449" operator="lessThan">
      <formula>0</formula>
    </cfRule>
    <cfRule type="cellIs" dxfId="31" priority="51967" operator="lessThan">
      <formula>0</formula>
    </cfRule>
  </conditionalFormatting>
  <conditionalFormatting sqref="L2037">
    <cfRule type="expression" dxfId="30" priority="15672">
      <formula>$L2037=0</formula>
    </cfRule>
  </conditionalFormatting>
  <conditionalFormatting sqref="M2037:O2037">
    <cfRule type="expression" dxfId="30" priority="22930">
      <formula>$L2037=0</formula>
    </cfRule>
  </conditionalFormatting>
  <conditionalFormatting sqref="N2037:O2037">
    <cfRule type="cellIs" dxfId="32" priority="37448" operator="lessThan">
      <formula>0</formula>
    </cfRule>
    <cfRule type="cellIs" dxfId="31" priority="51966" operator="lessThan">
      <formula>0</formula>
    </cfRule>
  </conditionalFormatting>
  <conditionalFormatting sqref="P2037">
    <cfRule type="expression" dxfId="30" priority="15671">
      <formula>$L2037=0</formula>
    </cfRule>
  </conditionalFormatting>
  <conditionalFormatting sqref="Q2037:S2037">
    <cfRule type="expression" dxfId="30" priority="22929">
      <formula>$L2037=0</formula>
    </cfRule>
  </conditionalFormatting>
  <conditionalFormatting sqref="R2037:S2037">
    <cfRule type="cellIs" dxfId="32" priority="37447" operator="lessThan">
      <formula>0</formula>
    </cfRule>
    <cfRule type="cellIs" dxfId="31" priority="51965" operator="lessThan">
      <formula>0</formula>
    </cfRule>
  </conditionalFormatting>
  <conditionalFormatting sqref="T2037">
    <cfRule type="expression" dxfId="30" priority="15670">
      <formula>$L2037=0</formula>
    </cfRule>
  </conditionalFormatting>
  <conditionalFormatting sqref="U2037:W2037">
    <cfRule type="expression" dxfId="30" priority="22928">
      <formula>$L2037=0</formula>
    </cfRule>
  </conditionalFormatting>
  <conditionalFormatting sqref="V2037:W2037">
    <cfRule type="cellIs" dxfId="32" priority="37446" operator="lessThan">
      <formula>0</formula>
    </cfRule>
    <cfRule type="cellIs" dxfId="31" priority="51964" operator="lessThan">
      <formula>0</formula>
    </cfRule>
  </conditionalFormatting>
  <conditionalFormatting sqref="X2037">
    <cfRule type="expression" dxfId="30" priority="15669">
      <formula>$L2037=0</formula>
    </cfRule>
  </conditionalFormatting>
  <conditionalFormatting sqref="Y2037:AA2037">
    <cfRule type="expression" dxfId="30" priority="22927">
      <formula>$L2037=0</formula>
    </cfRule>
  </conditionalFormatting>
  <conditionalFormatting sqref="Z2037:AA2037">
    <cfRule type="cellIs" dxfId="32" priority="37445" operator="lessThan">
      <formula>0</formula>
    </cfRule>
    <cfRule type="cellIs" dxfId="31" priority="51963" operator="lessThan">
      <formula>0</formula>
    </cfRule>
  </conditionalFormatting>
  <conditionalFormatting sqref="AB2037">
    <cfRule type="expression" dxfId="30" priority="15668">
      <formula>$L2037=0</formula>
    </cfRule>
  </conditionalFormatting>
  <conditionalFormatting sqref="A2038:C2038">
    <cfRule type="expression" dxfId="30" priority="8415">
      <formula>$L2038=0</formula>
    </cfRule>
  </conditionalFormatting>
  <conditionalFormatting sqref="B2038:C2038">
    <cfRule type="cellIs" dxfId="32" priority="30192" operator="lessThan">
      <formula>0</formula>
    </cfRule>
    <cfRule type="cellIs" dxfId="31" priority="44710" operator="lessThan">
      <formula>0</formula>
    </cfRule>
  </conditionalFormatting>
  <conditionalFormatting sqref="D2038">
    <cfRule type="expression" dxfId="30" priority="1156">
      <formula>$L2038=0</formula>
    </cfRule>
  </conditionalFormatting>
  <conditionalFormatting sqref="E2038:G2038">
    <cfRule type="expression" dxfId="30" priority="8414">
      <formula>$L2038=0</formula>
    </cfRule>
  </conditionalFormatting>
  <conditionalFormatting sqref="F2038:G2038">
    <cfRule type="cellIs" dxfId="32" priority="30191" operator="lessThan">
      <formula>0</formula>
    </cfRule>
    <cfRule type="cellIs" dxfId="31" priority="44709" operator="lessThan">
      <formula>0</formula>
    </cfRule>
  </conditionalFormatting>
  <conditionalFormatting sqref="H2038">
    <cfRule type="expression" dxfId="30" priority="1155">
      <formula>$L2038=0</formula>
    </cfRule>
  </conditionalFormatting>
  <conditionalFormatting sqref="I2038:K2038">
    <cfRule type="expression" dxfId="30" priority="8413">
      <formula>$L2038=0</formula>
    </cfRule>
  </conditionalFormatting>
  <conditionalFormatting sqref="J2038:K2038">
    <cfRule type="cellIs" dxfId="32" priority="30190" operator="lessThan">
      <formula>0</formula>
    </cfRule>
    <cfRule type="cellIs" dxfId="31" priority="44708" operator="lessThan">
      <formula>0</formula>
    </cfRule>
  </conditionalFormatting>
  <conditionalFormatting sqref="L2038">
    <cfRule type="expression" dxfId="30" priority="1154">
      <formula>$L2038=0</formula>
    </cfRule>
  </conditionalFormatting>
  <conditionalFormatting sqref="M2038:O2038">
    <cfRule type="expression" dxfId="30" priority="8412">
      <formula>$L2038=0</formula>
    </cfRule>
  </conditionalFormatting>
  <conditionalFormatting sqref="N2038:O2038">
    <cfRule type="cellIs" dxfId="32" priority="30189" operator="lessThan">
      <formula>0</formula>
    </cfRule>
    <cfRule type="cellIs" dxfId="31" priority="44707" operator="lessThan">
      <formula>0</formula>
    </cfRule>
  </conditionalFormatting>
  <conditionalFormatting sqref="P2038">
    <cfRule type="expression" dxfId="30" priority="1153">
      <formula>$L2038=0</formula>
    </cfRule>
  </conditionalFormatting>
  <conditionalFormatting sqref="Q2038:S2038">
    <cfRule type="expression" dxfId="30" priority="8411">
      <formula>$L2038=0</formula>
    </cfRule>
  </conditionalFormatting>
  <conditionalFormatting sqref="R2038:S2038">
    <cfRule type="cellIs" dxfId="32" priority="30188" operator="lessThan">
      <formula>0</formula>
    </cfRule>
    <cfRule type="cellIs" dxfId="31" priority="44706" operator="lessThan">
      <formula>0</formula>
    </cfRule>
  </conditionalFormatting>
  <conditionalFormatting sqref="T2038">
    <cfRule type="expression" dxfId="30" priority="1152">
      <formula>$L2038=0</formula>
    </cfRule>
  </conditionalFormatting>
  <conditionalFormatting sqref="U2038:W2038">
    <cfRule type="expression" dxfId="30" priority="8410">
      <formula>$L2038=0</formula>
    </cfRule>
  </conditionalFormatting>
  <conditionalFormatting sqref="V2038:W2038">
    <cfRule type="cellIs" dxfId="32" priority="30187" operator="lessThan">
      <formula>0</formula>
    </cfRule>
    <cfRule type="cellIs" dxfId="31" priority="44705" operator="lessThan">
      <formula>0</formula>
    </cfRule>
  </conditionalFormatting>
  <conditionalFormatting sqref="X2038">
    <cfRule type="expression" dxfId="30" priority="1151">
      <formula>$L2038=0</formula>
    </cfRule>
  </conditionalFormatting>
  <conditionalFormatting sqref="Y2038:AA2038">
    <cfRule type="expression" dxfId="30" priority="8409">
      <formula>$L2038=0</formula>
    </cfRule>
  </conditionalFormatting>
  <conditionalFormatting sqref="Z2038:AA2038">
    <cfRule type="cellIs" dxfId="32" priority="30186" operator="lessThan">
      <formula>0</formula>
    </cfRule>
    <cfRule type="cellIs" dxfId="31" priority="44704" operator="lessThan">
      <formula>0</formula>
    </cfRule>
  </conditionalFormatting>
  <conditionalFormatting sqref="AB2038">
    <cfRule type="expression" dxfId="30" priority="1150">
      <formula>$L2038=0</formula>
    </cfRule>
  </conditionalFormatting>
  <conditionalFormatting sqref="A2039:C2039">
    <cfRule type="expression" dxfId="30" priority="22926">
      <formula>$L2039=0</formula>
    </cfRule>
  </conditionalFormatting>
  <conditionalFormatting sqref="B2039:C2039">
    <cfRule type="cellIs" dxfId="32" priority="37444" operator="lessThan">
      <formula>0</formula>
    </cfRule>
    <cfRule type="cellIs" dxfId="31" priority="51962" operator="lessThan">
      <formula>0</formula>
    </cfRule>
  </conditionalFormatting>
  <conditionalFormatting sqref="D2039">
    <cfRule type="expression" dxfId="30" priority="15667">
      <formula>$L2039=0</formula>
    </cfRule>
  </conditionalFormatting>
  <conditionalFormatting sqref="E2039:G2039">
    <cfRule type="expression" dxfId="30" priority="22925">
      <formula>$L2039=0</formula>
    </cfRule>
  </conditionalFormatting>
  <conditionalFormatting sqref="F2039:G2039">
    <cfRule type="cellIs" dxfId="32" priority="37443" operator="lessThan">
      <formula>0</formula>
    </cfRule>
    <cfRule type="cellIs" dxfId="31" priority="51961" operator="lessThan">
      <formula>0</formula>
    </cfRule>
  </conditionalFormatting>
  <conditionalFormatting sqref="H2039">
    <cfRule type="expression" dxfId="30" priority="15666">
      <formula>$L2039=0</formula>
    </cfRule>
  </conditionalFormatting>
  <conditionalFormatting sqref="I2039:K2039">
    <cfRule type="expression" dxfId="30" priority="22924">
      <formula>$L2039=0</formula>
    </cfRule>
  </conditionalFormatting>
  <conditionalFormatting sqref="J2039:K2039">
    <cfRule type="cellIs" dxfId="32" priority="37442" operator="lessThan">
      <formula>0</formula>
    </cfRule>
    <cfRule type="cellIs" dxfId="31" priority="51960" operator="lessThan">
      <formula>0</formula>
    </cfRule>
  </conditionalFormatting>
  <conditionalFormatting sqref="L2039">
    <cfRule type="expression" dxfId="30" priority="15665">
      <formula>$L2039=0</formula>
    </cfRule>
  </conditionalFormatting>
  <conditionalFormatting sqref="M2039:O2039">
    <cfRule type="expression" dxfId="30" priority="22923">
      <formula>$L2039=0</formula>
    </cfRule>
  </conditionalFormatting>
  <conditionalFormatting sqref="N2039:O2039">
    <cfRule type="cellIs" dxfId="32" priority="37441" operator="lessThan">
      <formula>0</formula>
    </cfRule>
    <cfRule type="cellIs" dxfId="31" priority="51959" operator="lessThan">
      <formula>0</formula>
    </cfRule>
  </conditionalFormatting>
  <conditionalFormatting sqref="P2039">
    <cfRule type="expression" dxfId="30" priority="15664">
      <formula>$L2039=0</formula>
    </cfRule>
  </conditionalFormatting>
  <conditionalFormatting sqref="Q2039:S2039">
    <cfRule type="expression" dxfId="30" priority="22922">
      <formula>$L2039=0</formula>
    </cfRule>
  </conditionalFormatting>
  <conditionalFormatting sqref="R2039:S2039">
    <cfRule type="cellIs" dxfId="32" priority="37440" operator="lessThan">
      <formula>0</formula>
    </cfRule>
    <cfRule type="cellIs" dxfId="31" priority="51958" operator="lessThan">
      <formula>0</formula>
    </cfRule>
  </conditionalFormatting>
  <conditionalFormatting sqref="T2039">
    <cfRule type="expression" dxfId="30" priority="15663">
      <formula>$L2039=0</formula>
    </cfRule>
  </conditionalFormatting>
  <conditionalFormatting sqref="U2039:W2039">
    <cfRule type="expression" dxfId="30" priority="22921">
      <formula>$L2039=0</formula>
    </cfRule>
  </conditionalFormatting>
  <conditionalFormatting sqref="V2039:W2039">
    <cfRule type="cellIs" dxfId="32" priority="37439" operator="lessThan">
      <formula>0</formula>
    </cfRule>
    <cfRule type="cellIs" dxfId="31" priority="51957" operator="lessThan">
      <formula>0</formula>
    </cfRule>
  </conditionalFormatting>
  <conditionalFormatting sqref="X2039">
    <cfRule type="expression" dxfId="30" priority="15662">
      <formula>$L2039=0</formula>
    </cfRule>
  </conditionalFormatting>
  <conditionalFormatting sqref="Y2039:AA2039">
    <cfRule type="expression" dxfId="30" priority="22920">
      <formula>$L2039=0</formula>
    </cfRule>
  </conditionalFormatting>
  <conditionalFormatting sqref="Z2039:AA2039">
    <cfRule type="cellIs" dxfId="32" priority="37438" operator="lessThan">
      <formula>0</formula>
    </cfRule>
    <cfRule type="cellIs" dxfId="31" priority="51956" operator="lessThan">
      <formula>0</formula>
    </cfRule>
  </conditionalFormatting>
  <conditionalFormatting sqref="AB2039">
    <cfRule type="expression" dxfId="30" priority="15661">
      <formula>$L2039=0</formula>
    </cfRule>
  </conditionalFormatting>
  <conditionalFormatting sqref="A2040:C2040">
    <cfRule type="expression" dxfId="30" priority="8408">
      <formula>$L2040=0</formula>
    </cfRule>
  </conditionalFormatting>
  <conditionalFormatting sqref="B2040:C2040">
    <cfRule type="cellIs" dxfId="32" priority="30185" operator="lessThan">
      <formula>0</formula>
    </cfRule>
    <cfRule type="cellIs" dxfId="31" priority="44703" operator="lessThan">
      <formula>0</formula>
    </cfRule>
  </conditionalFormatting>
  <conditionalFormatting sqref="D2040">
    <cfRule type="expression" dxfId="30" priority="1149">
      <formula>$L2040=0</formula>
    </cfRule>
  </conditionalFormatting>
  <conditionalFormatting sqref="E2040:G2040">
    <cfRule type="expression" dxfId="30" priority="8407">
      <formula>$L2040=0</formula>
    </cfRule>
  </conditionalFormatting>
  <conditionalFormatting sqref="F2040:G2040">
    <cfRule type="cellIs" dxfId="32" priority="30184" operator="lessThan">
      <formula>0</formula>
    </cfRule>
    <cfRule type="cellIs" dxfId="31" priority="44702" operator="lessThan">
      <formula>0</formula>
    </cfRule>
  </conditionalFormatting>
  <conditionalFormatting sqref="H2040">
    <cfRule type="expression" dxfId="30" priority="1148">
      <formula>$L2040=0</formula>
    </cfRule>
  </conditionalFormatting>
  <conditionalFormatting sqref="I2040:K2040">
    <cfRule type="expression" dxfId="30" priority="8406">
      <formula>$L2040=0</formula>
    </cfRule>
  </conditionalFormatting>
  <conditionalFormatting sqref="J2040:K2040">
    <cfRule type="cellIs" dxfId="32" priority="30183" operator="lessThan">
      <formula>0</formula>
    </cfRule>
    <cfRule type="cellIs" dxfId="31" priority="44701" operator="lessThan">
      <formula>0</formula>
    </cfRule>
  </conditionalFormatting>
  <conditionalFormatting sqref="L2040">
    <cfRule type="expression" dxfId="30" priority="1147">
      <formula>$L2040=0</formula>
    </cfRule>
  </conditionalFormatting>
  <conditionalFormatting sqref="M2040:O2040">
    <cfRule type="expression" dxfId="30" priority="8405">
      <formula>$L2040=0</formula>
    </cfRule>
  </conditionalFormatting>
  <conditionalFormatting sqref="N2040:O2040">
    <cfRule type="cellIs" dxfId="32" priority="30182" operator="lessThan">
      <formula>0</formula>
    </cfRule>
    <cfRule type="cellIs" dxfId="31" priority="44700" operator="lessThan">
      <formula>0</formula>
    </cfRule>
  </conditionalFormatting>
  <conditionalFormatting sqref="P2040">
    <cfRule type="expression" dxfId="30" priority="1146">
      <formula>$L2040=0</formula>
    </cfRule>
  </conditionalFormatting>
  <conditionalFormatting sqref="Q2040:S2040">
    <cfRule type="expression" dxfId="30" priority="8404">
      <formula>$L2040=0</formula>
    </cfRule>
  </conditionalFormatting>
  <conditionalFormatting sqref="R2040:S2040">
    <cfRule type="cellIs" dxfId="32" priority="30181" operator="lessThan">
      <formula>0</formula>
    </cfRule>
    <cfRule type="cellIs" dxfId="31" priority="44699" operator="lessThan">
      <formula>0</formula>
    </cfRule>
  </conditionalFormatting>
  <conditionalFormatting sqref="T2040">
    <cfRule type="expression" dxfId="30" priority="1145">
      <formula>$L2040=0</formula>
    </cfRule>
  </conditionalFormatting>
  <conditionalFormatting sqref="U2040:W2040">
    <cfRule type="expression" dxfId="30" priority="8403">
      <formula>$L2040=0</formula>
    </cfRule>
  </conditionalFormatting>
  <conditionalFormatting sqref="V2040:W2040">
    <cfRule type="cellIs" dxfId="32" priority="30180" operator="lessThan">
      <formula>0</formula>
    </cfRule>
    <cfRule type="cellIs" dxfId="31" priority="44698" operator="lessThan">
      <formula>0</formula>
    </cfRule>
  </conditionalFormatting>
  <conditionalFormatting sqref="X2040">
    <cfRule type="expression" dxfId="30" priority="1144">
      <formula>$L2040=0</formula>
    </cfRule>
  </conditionalFormatting>
  <conditionalFormatting sqref="Y2040:AA2040">
    <cfRule type="expression" dxfId="30" priority="8402">
      <formula>$L2040=0</formula>
    </cfRule>
  </conditionalFormatting>
  <conditionalFormatting sqref="Z2040:AA2040">
    <cfRule type="cellIs" dxfId="32" priority="30179" operator="lessThan">
      <formula>0</formula>
    </cfRule>
    <cfRule type="cellIs" dxfId="31" priority="44697" operator="lessThan">
      <formula>0</formula>
    </cfRule>
  </conditionalFormatting>
  <conditionalFormatting sqref="AB2040">
    <cfRule type="expression" dxfId="30" priority="1143">
      <formula>$L2040=0</formula>
    </cfRule>
  </conditionalFormatting>
  <conditionalFormatting sqref="AC110:AC111">
    <cfRule type="cellIs" dxfId="31" priority="59314" operator="lessThan">
      <formula>0</formula>
    </cfRule>
    <cfRule type="cellIs" dxfId="32" priority="59204" operator="lessThan">
      <formula>0</formula>
    </cfRule>
  </conditionalFormatting>
  <conditionalFormatting sqref="AC112:AC113">
    <cfRule type="cellIs" dxfId="31" priority="426" operator="lessThan">
      <formula>0</formula>
    </cfRule>
    <cfRule type="cellIs" dxfId="32" priority="285" operator="lessThan">
      <formula>0</formula>
    </cfRule>
    <cfRule type="expression" dxfId="30" priority="144">
      <formula>$L112=0</formula>
    </cfRule>
  </conditionalFormatting>
  <conditionalFormatting sqref="AC114:AC115">
    <cfRule type="cellIs" dxfId="31" priority="355" operator="lessThan">
      <formula>0</formula>
    </cfRule>
    <cfRule type="cellIs" dxfId="32" priority="214" operator="lessThan">
      <formula>0</formula>
    </cfRule>
    <cfRule type="expression" dxfId="30" priority="73">
      <formula>$L114=0</formula>
    </cfRule>
  </conditionalFormatting>
  <conditionalFormatting sqref="AC116:AC117">
    <cfRule type="cellIs" dxfId="31" priority="425" operator="lessThan">
      <formula>0</formula>
    </cfRule>
    <cfRule type="cellIs" dxfId="32" priority="284" operator="lessThan">
      <formula>0</formula>
    </cfRule>
    <cfRule type="expression" dxfId="30" priority="143">
      <formula>$L116=0</formula>
    </cfRule>
  </conditionalFormatting>
  <conditionalFormatting sqref="AC118:AC119">
    <cfRule type="cellIs" dxfId="31" priority="354" operator="lessThan">
      <formula>0</formula>
    </cfRule>
    <cfRule type="cellIs" dxfId="32" priority="213" operator="lessThan">
      <formula>0</formula>
    </cfRule>
    <cfRule type="expression" dxfId="30" priority="72">
      <formula>$L118=0</formula>
    </cfRule>
  </conditionalFormatting>
  <conditionalFormatting sqref="AC120:AC121">
    <cfRule type="cellIs" dxfId="31" priority="424" operator="lessThan">
      <formula>0</formula>
    </cfRule>
    <cfRule type="cellIs" dxfId="32" priority="283" operator="lessThan">
      <formula>0</formula>
    </cfRule>
    <cfRule type="expression" dxfId="30" priority="142">
      <formula>$L120=0</formula>
    </cfRule>
  </conditionalFormatting>
  <conditionalFormatting sqref="AC122:AC123">
    <cfRule type="cellIs" dxfId="31" priority="353" operator="lessThan">
      <formula>0</formula>
    </cfRule>
    <cfRule type="cellIs" dxfId="32" priority="212" operator="lessThan">
      <formula>0</formula>
    </cfRule>
    <cfRule type="expression" dxfId="30" priority="71">
      <formula>$L122=0</formula>
    </cfRule>
  </conditionalFormatting>
  <conditionalFormatting sqref="AC124:AC125">
    <cfRule type="cellIs" dxfId="31" priority="423" operator="lessThan">
      <formula>0</formula>
    </cfRule>
    <cfRule type="cellIs" dxfId="32" priority="282" operator="lessThan">
      <formula>0</formula>
    </cfRule>
    <cfRule type="expression" dxfId="30" priority="141">
      <formula>$L124=0</formula>
    </cfRule>
  </conditionalFormatting>
  <conditionalFormatting sqref="AC126:AC127">
    <cfRule type="cellIs" dxfId="31" priority="352" operator="lessThan">
      <formula>0</formula>
    </cfRule>
    <cfRule type="cellIs" dxfId="32" priority="211" operator="lessThan">
      <formula>0</formula>
    </cfRule>
    <cfRule type="expression" dxfId="30" priority="70">
      <formula>$L126=0</formula>
    </cfRule>
  </conditionalFormatting>
  <conditionalFormatting sqref="AC128:AC129">
    <cfRule type="cellIs" dxfId="31" priority="422" operator="lessThan">
      <formula>0</formula>
    </cfRule>
    <cfRule type="cellIs" dxfId="32" priority="281" operator="lessThan">
      <formula>0</formula>
    </cfRule>
    <cfRule type="expression" dxfId="30" priority="140">
      <formula>$L128=0</formula>
    </cfRule>
  </conditionalFormatting>
  <conditionalFormatting sqref="AC130:AC131">
    <cfRule type="cellIs" dxfId="31" priority="351" operator="lessThan">
      <formula>0</formula>
    </cfRule>
    <cfRule type="cellIs" dxfId="32" priority="210" operator="lessThan">
      <formula>0</formula>
    </cfRule>
    <cfRule type="expression" dxfId="30" priority="69">
      <formula>$L130=0</formula>
    </cfRule>
  </conditionalFormatting>
  <conditionalFormatting sqref="AC132:AC133">
    <cfRule type="cellIs" dxfId="31" priority="421" operator="lessThan">
      <formula>0</formula>
    </cfRule>
    <cfRule type="cellIs" dxfId="32" priority="280" operator="lessThan">
      <formula>0</formula>
    </cfRule>
    <cfRule type="expression" dxfId="30" priority="139">
      <formula>$L132=0</formula>
    </cfRule>
  </conditionalFormatting>
  <conditionalFormatting sqref="AC134:AC135">
    <cfRule type="cellIs" dxfId="31" priority="350" operator="lessThan">
      <formula>0</formula>
    </cfRule>
    <cfRule type="cellIs" dxfId="32" priority="209" operator="lessThan">
      <formula>0</formula>
    </cfRule>
    <cfRule type="expression" dxfId="30" priority="68">
      <formula>$L134=0</formula>
    </cfRule>
  </conditionalFormatting>
  <conditionalFormatting sqref="AC136:AC137">
    <cfRule type="cellIs" dxfId="31" priority="420" operator="lessThan">
      <formula>0</formula>
    </cfRule>
    <cfRule type="cellIs" dxfId="32" priority="279" operator="lessThan">
      <formula>0</formula>
    </cfRule>
    <cfRule type="expression" dxfId="30" priority="138">
      <formula>$L136=0</formula>
    </cfRule>
  </conditionalFormatting>
  <conditionalFormatting sqref="AC138:AC139">
    <cfRule type="cellIs" dxfId="31" priority="349" operator="lessThan">
      <formula>0</formula>
    </cfRule>
    <cfRule type="cellIs" dxfId="32" priority="208" operator="lessThan">
      <formula>0</formula>
    </cfRule>
    <cfRule type="expression" dxfId="30" priority="67">
      <formula>$L138=0</formula>
    </cfRule>
  </conditionalFormatting>
  <conditionalFormatting sqref="AC140:AC141">
    <cfRule type="cellIs" dxfId="31" priority="419" operator="lessThan">
      <formula>0</formula>
    </cfRule>
    <cfRule type="cellIs" dxfId="32" priority="278" operator="lessThan">
      <formula>0</formula>
    </cfRule>
    <cfRule type="expression" dxfId="30" priority="137">
      <formula>$L140=0</formula>
    </cfRule>
  </conditionalFormatting>
  <conditionalFormatting sqref="AC142:AC143">
    <cfRule type="cellIs" dxfId="31" priority="348" operator="lessThan">
      <formula>0</formula>
    </cfRule>
    <cfRule type="cellIs" dxfId="32" priority="207" operator="lessThan">
      <formula>0</formula>
    </cfRule>
    <cfRule type="expression" dxfId="30" priority="66">
      <formula>$L142=0</formula>
    </cfRule>
  </conditionalFormatting>
  <conditionalFormatting sqref="AC144:AC145">
    <cfRule type="cellIs" dxfId="31" priority="418" operator="lessThan">
      <formula>0</formula>
    </cfRule>
    <cfRule type="cellIs" dxfId="32" priority="277" operator="lessThan">
      <formula>0</formula>
    </cfRule>
    <cfRule type="expression" dxfId="30" priority="136">
      <formula>$L144=0</formula>
    </cfRule>
  </conditionalFormatting>
  <conditionalFormatting sqref="AC146:AC147">
    <cfRule type="cellIs" dxfId="31" priority="347" operator="lessThan">
      <formula>0</formula>
    </cfRule>
    <cfRule type="cellIs" dxfId="32" priority="206" operator="lessThan">
      <formula>0</formula>
    </cfRule>
    <cfRule type="expression" dxfId="30" priority="65">
      <formula>$L146=0</formula>
    </cfRule>
  </conditionalFormatting>
  <conditionalFormatting sqref="AC148:AC149">
    <cfRule type="cellIs" dxfId="31" priority="417" operator="lessThan">
      <formula>0</formula>
    </cfRule>
    <cfRule type="cellIs" dxfId="32" priority="276" operator="lessThan">
      <formula>0</formula>
    </cfRule>
    <cfRule type="expression" dxfId="30" priority="135">
      <formula>$L148=0</formula>
    </cfRule>
  </conditionalFormatting>
  <conditionalFormatting sqref="AC150:AC151">
    <cfRule type="cellIs" dxfId="31" priority="346" operator="lessThan">
      <formula>0</formula>
    </cfRule>
    <cfRule type="cellIs" dxfId="32" priority="205" operator="lessThan">
      <formula>0</formula>
    </cfRule>
    <cfRule type="expression" dxfId="30" priority="64">
      <formula>$L150=0</formula>
    </cfRule>
  </conditionalFormatting>
  <conditionalFormatting sqref="AC152:AC153">
    <cfRule type="cellIs" dxfId="31" priority="416" operator="lessThan">
      <formula>0</formula>
    </cfRule>
    <cfRule type="cellIs" dxfId="32" priority="275" operator="lessThan">
      <formula>0</formula>
    </cfRule>
    <cfRule type="expression" dxfId="30" priority="134">
      <formula>$L152=0</formula>
    </cfRule>
  </conditionalFormatting>
  <conditionalFormatting sqref="AC154:AC155">
    <cfRule type="cellIs" dxfId="31" priority="345" operator="lessThan">
      <formula>0</formula>
    </cfRule>
    <cfRule type="cellIs" dxfId="32" priority="204" operator="lessThan">
      <formula>0</formula>
    </cfRule>
    <cfRule type="expression" dxfId="30" priority="63">
      <formula>$L154=0</formula>
    </cfRule>
  </conditionalFormatting>
  <conditionalFormatting sqref="AC156:AC157">
    <cfRule type="cellIs" dxfId="31" priority="415" operator="lessThan">
      <formula>0</formula>
    </cfRule>
    <cfRule type="cellIs" dxfId="32" priority="274" operator="lessThan">
      <formula>0</formula>
    </cfRule>
    <cfRule type="expression" dxfId="30" priority="133">
      <formula>$L156=0</formula>
    </cfRule>
  </conditionalFormatting>
  <conditionalFormatting sqref="AC158:AC159">
    <cfRule type="cellIs" dxfId="31" priority="344" operator="lessThan">
      <formula>0</formula>
    </cfRule>
    <cfRule type="cellIs" dxfId="32" priority="203" operator="lessThan">
      <formula>0</formula>
    </cfRule>
    <cfRule type="expression" dxfId="30" priority="62">
      <formula>$L158=0</formula>
    </cfRule>
  </conditionalFormatting>
  <conditionalFormatting sqref="AC160:AC161">
    <cfRule type="cellIs" dxfId="31" priority="414" operator="lessThan">
      <formula>0</formula>
    </cfRule>
    <cfRule type="cellIs" dxfId="32" priority="273" operator="lessThan">
      <formula>0</formula>
    </cfRule>
    <cfRule type="expression" dxfId="30" priority="132">
      <formula>$L160=0</formula>
    </cfRule>
  </conditionalFormatting>
  <conditionalFormatting sqref="AC162:AC163">
    <cfRule type="cellIs" dxfId="31" priority="343" operator="lessThan">
      <formula>0</formula>
    </cfRule>
    <cfRule type="cellIs" dxfId="32" priority="202" operator="lessThan">
      <formula>0</formula>
    </cfRule>
    <cfRule type="expression" dxfId="30" priority="61">
      <formula>$L162=0</formula>
    </cfRule>
  </conditionalFormatting>
  <conditionalFormatting sqref="AC164:AC165">
    <cfRule type="cellIs" dxfId="31" priority="413" operator="lessThan">
      <formula>0</formula>
    </cfRule>
    <cfRule type="cellIs" dxfId="32" priority="272" operator="lessThan">
      <formula>0</formula>
    </cfRule>
    <cfRule type="expression" dxfId="30" priority="131">
      <formula>$L164=0</formula>
    </cfRule>
  </conditionalFormatting>
  <conditionalFormatting sqref="AC166:AC167">
    <cfRule type="cellIs" dxfId="31" priority="342" operator="lessThan">
      <formula>0</formula>
    </cfRule>
    <cfRule type="cellIs" dxfId="32" priority="201" operator="lessThan">
      <formula>0</formula>
    </cfRule>
    <cfRule type="expression" dxfId="30" priority="60">
      <formula>$L166=0</formula>
    </cfRule>
  </conditionalFormatting>
  <conditionalFormatting sqref="AC168:AC169">
    <cfRule type="cellIs" dxfId="31" priority="412" operator="lessThan">
      <formula>0</formula>
    </cfRule>
    <cfRule type="cellIs" dxfId="32" priority="271" operator="lessThan">
      <formula>0</formula>
    </cfRule>
    <cfRule type="expression" dxfId="30" priority="130">
      <formula>$L168=0</formula>
    </cfRule>
  </conditionalFormatting>
  <conditionalFormatting sqref="AC170:AC171">
    <cfRule type="cellIs" dxfId="31" priority="341" operator="lessThan">
      <formula>0</formula>
    </cfRule>
    <cfRule type="cellIs" dxfId="32" priority="200" operator="lessThan">
      <formula>0</formula>
    </cfRule>
    <cfRule type="expression" dxfId="30" priority="59">
      <formula>$L170=0</formula>
    </cfRule>
  </conditionalFormatting>
  <conditionalFormatting sqref="AC172:AC173">
    <cfRule type="cellIs" dxfId="31" priority="411" operator="lessThan">
      <formula>0</formula>
    </cfRule>
    <cfRule type="cellIs" dxfId="32" priority="270" operator="lessThan">
      <formula>0</formula>
    </cfRule>
    <cfRule type="expression" dxfId="30" priority="129">
      <formula>$L172=0</formula>
    </cfRule>
  </conditionalFormatting>
  <conditionalFormatting sqref="AC174:AC175">
    <cfRule type="cellIs" dxfId="31" priority="340" operator="lessThan">
      <formula>0</formula>
    </cfRule>
    <cfRule type="cellIs" dxfId="32" priority="199" operator="lessThan">
      <formula>0</formula>
    </cfRule>
    <cfRule type="expression" dxfId="30" priority="58">
      <formula>$L174=0</formula>
    </cfRule>
  </conditionalFormatting>
  <conditionalFormatting sqref="AC176:AC177">
    <cfRule type="cellIs" dxfId="31" priority="410" operator="lessThan">
      <formula>0</formula>
    </cfRule>
    <cfRule type="cellIs" dxfId="32" priority="269" operator="lessThan">
      <formula>0</formula>
    </cfRule>
    <cfRule type="expression" dxfId="30" priority="128">
      <formula>$L176=0</formula>
    </cfRule>
  </conditionalFormatting>
  <conditionalFormatting sqref="AC178:AC179">
    <cfRule type="cellIs" dxfId="31" priority="339" operator="lessThan">
      <formula>0</formula>
    </cfRule>
    <cfRule type="cellIs" dxfId="32" priority="198" operator="lessThan">
      <formula>0</formula>
    </cfRule>
    <cfRule type="expression" dxfId="30" priority="57">
      <formula>$L178=0</formula>
    </cfRule>
  </conditionalFormatting>
  <conditionalFormatting sqref="AC180:AC181">
    <cfRule type="cellIs" dxfId="31" priority="409" operator="lessThan">
      <formula>0</formula>
    </cfRule>
    <cfRule type="cellIs" dxfId="32" priority="268" operator="lessThan">
      <formula>0</formula>
    </cfRule>
    <cfRule type="expression" dxfId="30" priority="127">
      <formula>$L180=0</formula>
    </cfRule>
  </conditionalFormatting>
  <conditionalFormatting sqref="AC182:AC183">
    <cfRule type="cellIs" dxfId="31" priority="338" operator="lessThan">
      <formula>0</formula>
    </cfRule>
    <cfRule type="cellIs" dxfId="32" priority="197" operator="lessThan">
      <formula>0</formula>
    </cfRule>
    <cfRule type="expression" dxfId="30" priority="56">
      <formula>$L182=0</formula>
    </cfRule>
  </conditionalFormatting>
  <conditionalFormatting sqref="AC184:AC185">
    <cfRule type="cellIs" dxfId="31" priority="408" operator="lessThan">
      <formula>0</formula>
    </cfRule>
    <cfRule type="cellIs" dxfId="32" priority="267" operator="lessThan">
      <formula>0</formula>
    </cfRule>
    <cfRule type="expression" dxfId="30" priority="126">
      <formula>$L184=0</formula>
    </cfRule>
  </conditionalFormatting>
  <conditionalFormatting sqref="AC186:AC187">
    <cfRule type="cellIs" dxfId="31" priority="337" operator="lessThan">
      <formula>0</formula>
    </cfRule>
    <cfRule type="cellIs" dxfId="32" priority="196" operator="lessThan">
      <formula>0</formula>
    </cfRule>
    <cfRule type="expression" dxfId="30" priority="55">
      <formula>$L186=0</formula>
    </cfRule>
  </conditionalFormatting>
  <conditionalFormatting sqref="AC188:AC189">
    <cfRule type="cellIs" dxfId="31" priority="407" operator="lessThan">
      <formula>0</formula>
    </cfRule>
    <cfRule type="cellIs" dxfId="32" priority="266" operator="lessThan">
      <formula>0</formula>
    </cfRule>
    <cfRule type="expression" dxfId="30" priority="125">
      <formula>$L188=0</formula>
    </cfRule>
  </conditionalFormatting>
  <conditionalFormatting sqref="AC190:AC191">
    <cfRule type="cellIs" dxfId="31" priority="336" operator="lessThan">
      <formula>0</formula>
    </cfRule>
    <cfRule type="cellIs" dxfId="32" priority="195" operator="lessThan">
      <formula>0</formula>
    </cfRule>
    <cfRule type="expression" dxfId="30" priority="54">
      <formula>$L190=0</formula>
    </cfRule>
  </conditionalFormatting>
  <conditionalFormatting sqref="AC192:AC193">
    <cfRule type="cellIs" dxfId="31" priority="406" operator="lessThan">
      <formula>0</formula>
    </cfRule>
    <cfRule type="cellIs" dxfId="32" priority="265" operator="lessThan">
      <formula>0</formula>
    </cfRule>
    <cfRule type="expression" dxfId="30" priority="124">
      <formula>$L192=0</formula>
    </cfRule>
  </conditionalFormatting>
  <conditionalFormatting sqref="AC194:AC195">
    <cfRule type="cellIs" dxfId="31" priority="335" operator="lessThan">
      <formula>0</formula>
    </cfRule>
    <cfRule type="cellIs" dxfId="32" priority="194" operator="lessThan">
      <formula>0</formula>
    </cfRule>
    <cfRule type="expression" dxfId="30" priority="53">
      <formula>$L194=0</formula>
    </cfRule>
  </conditionalFormatting>
  <conditionalFormatting sqref="AC196:AC197">
    <cfRule type="cellIs" dxfId="31" priority="405" operator="lessThan">
      <formula>0</formula>
    </cfRule>
    <cfRule type="cellIs" dxfId="32" priority="264" operator="lessThan">
      <formula>0</formula>
    </cfRule>
    <cfRule type="expression" dxfId="30" priority="123">
      <formula>$L196=0</formula>
    </cfRule>
  </conditionalFormatting>
  <conditionalFormatting sqref="AC198:AC199">
    <cfRule type="cellIs" dxfId="31" priority="334" operator="lessThan">
      <formula>0</formula>
    </cfRule>
    <cfRule type="cellIs" dxfId="32" priority="193" operator="lessThan">
      <formula>0</formula>
    </cfRule>
    <cfRule type="expression" dxfId="30" priority="52">
      <formula>$L198=0</formula>
    </cfRule>
  </conditionalFormatting>
  <conditionalFormatting sqref="AC200:AC201">
    <cfRule type="cellIs" dxfId="31" priority="404" operator="lessThan">
      <formula>0</formula>
    </cfRule>
    <cfRule type="cellIs" dxfId="32" priority="263" operator="lessThan">
      <formula>0</formula>
    </cfRule>
    <cfRule type="expression" dxfId="30" priority="122">
      <formula>$L200=0</formula>
    </cfRule>
  </conditionalFormatting>
  <conditionalFormatting sqref="AC202:AC203">
    <cfRule type="cellIs" dxfId="31" priority="333" operator="lessThan">
      <formula>0</formula>
    </cfRule>
    <cfRule type="cellIs" dxfId="32" priority="192" operator="lessThan">
      <formula>0</formula>
    </cfRule>
    <cfRule type="expression" dxfId="30" priority="51">
      <formula>$L202=0</formula>
    </cfRule>
  </conditionalFormatting>
  <conditionalFormatting sqref="AC204:AC205">
    <cfRule type="cellIs" dxfId="31" priority="403" operator="lessThan">
      <formula>0</formula>
    </cfRule>
    <cfRule type="cellIs" dxfId="32" priority="262" operator="lessThan">
      <formula>0</formula>
    </cfRule>
    <cfRule type="expression" dxfId="30" priority="121">
      <formula>$L204=0</formula>
    </cfRule>
  </conditionalFormatting>
  <conditionalFormatting sqref="AC206:AC207">
    <cfRule type="cellIs" dxfId="31" priority="332" operator="lessThan">
      <formula>0</formula>
    </cfRule>
    <cfRule type="cellIs" dxfId="32" priority="191" operator="lessThan">
      <formula>0</formula>
    </cfRule>
    <cfRule type="expression" dxfId="30" priority="50">
      <formula>$L206=0</formula>
    </cfRule>
  </conditionalFormatting>
  <conditionalFormatting sqref="AC208:AC209">
    <cfRule type="cellIs" dxfId="31" priority="402" operator="lessThan">
      <formula>0</formula>
    </cfRule>
    <cfRule type="cellIs" dxfId="32" priority="261" operator="lessThan">
      <formula>0</formula>
    </cfRule>
    <cfRule type="expression" dxfId="30" priority="120">
      <formula>$L208=0</formula>
    </cfRule>
  </conditionalFormatting>
  <conditionalFormatting sqref="AC210:AC211">
    <cfRule type="cellIs" dxfId="31" priority="331" operator="lessThan">
      <formula>0</formula>
    </cfRule>
    <cfRule type="cellIs" dxfId="32" priority="190" operator="lessThan">
      <formula>0</formula>
    </cfRule>
    <cfRule type="expression" dxfId="30" priority="49">
      <formula>$L210=0</formula>
    </cfRule>
  </conditionalFormatting>
  <conditionalFormatting sqref="AC212:AC213">
    <cfRule type="cellIs" dxfId="31" priority="401" operator="lessThan">
      <formula>0</formula>
    </cfRule>
    <cfRule type="cellIs" dxfId="32" priority="260" operator="lessThan">
      <formula>0</formula>
    </cfRule>
    <cfRule type="expression" dxfId="30" priority="119">
      <formula>$L212=0</formula>
    </cfRule>
  </conditionalFormatting>
  <conditionalFormatting sqref="AC214:AC215">
    <cfRule type="cellIs" dxfId="31" priority="330" operator="lessThan">
      <formula>0</formula>
    </cfRule>
    <cfRule type="cellIs" dxfId="32" priority="189" operator="lessThan">
      <formula>0</formula>
    </cfRule>
    <cfRule type="expression" dxfId="30" priority="48">
      <formula>$L214=0</formula>
    </cfRule>
  </conditionalFormatting>
  <conditionalFormatting sqref="AC216:AC217">
    <cfRule type="cellIs" dxfId="31" priority="400" operator="lessThan">
      <formula>0</formula>
    </cfRule>
    <cfRule type="cellIs" dxfId="32" priority="259" operator="lessThan">
      <formula>0</formula>
    </cfRule>
    <cfRule type="expression" dxfId="30" priority="118">
      <formula>$L216=0</formula>
    </cfRule>
  </conditionalFormatting>
  <conditionalFormatting sqref="AC218:AC219">
    <cfRule type="cellIs" dxfId="31" priority="329" operator="lessThan">
      <formula>0</formula>
    </cfRule>
    <cfRule type="cellIs" dxfId="32" priority="188" operator="lessThan">
      <formula>0</formula>
    </cfRule>
    <cfRule type="expression" dxfId="30" priority="47">
      <formula>$L218=0</formula>
    </cfRule>
  </conditionalFormatting>
  <conditionalFormatting sqref="AC220:AC221">
    <cfRule type="cellIs" dxfId="31" priority="399" operator="lessThan">
      <formula>0</formula>
    </cfRule>
    <cfRule type="cellIs" dxfId="32" priority="258" operator="lessThan">
      <formula>0</formula>
    </cfRule>
    <cfRule type="expression" dxfId="30" priority="117">
      <formula>$L220=0</formula>
    </cfRule>
  </conditionalFormatting>
  <conditionalFormatting sqref="AC222:AC223">
    <cfRule type="cellIs" dxfId="31" priority="328" operator="lessThan">
      <formula>0</formula>
    </cfRule>
    <cfRule type="cellIs" dxfId="32" priority="187" operator="lessThan">
      <formula>0</formula>
    </cfRule>
    <cfRule type="expression" dxfId="30" priority="46">
      <formula>$L222=0</formula>
    </cfRule>
  </conditionalFormatting>
  <conditionalFormatting sqref="AC224:AC225">
    <cfRule type="cellIs" dxfId="31" priority="398" operator="lessThan">
      <formula>0</formula>
    </cfRule>
    <cfRule type="cellIs" dxfId="32" priority="257" operator="lessThan">
      <formula>0</formula>
    </cfRule>
    <cfRule type="expression" dxfId="30" priority="116">
      <formula>$L224=0</formula>
    </cfRule>
  </conditionalFormatting>
  <conditionalFormatting sqref="AC226:AC227">
    <cfRule type="cellIs" dxfId="31" priority="327" operator="lessThan">
      <formula>0</formula>
    </cfRule>
    <cfRule type="cellIs" dxfId="32" priority="186" operator="lessThan">
      <formula>0</formula>
    </cfRule>
    <cfRule type="expression" dxfId="30" priority="45">
      <formula>$L226=0</formula>
    </cfRule>
  </conditionalFormatting>
  <conditionalFormatting sqref="AC228:AC229">
    <cfRule type="cellIs" dxfId="31" priority="397" operator="lessThan">
      <formula>0</formula>
    </cfRule>
    <cfRule type="cellIs" dxfId="32" priority="256" operator="lessThan">
      <formula>0</formula>
    </cfRule>
    <cfRule type="expression" dxfId="30" priority="115">
      <formula>$L228=0</formula>
    </cfRule>
  </conditionalFormatting>
  <conditionalFormatting sqref="AC230:AC231">
    <cfRule type="cellIs" dxfId="31" priority="326" operator="lessThan">
      <formula>0</formula>
    </cfRule>
    <cfRule type="cellIs" dxfId="32" priority="185" operator="lessThan">
      <formula>0</formula>
    </cfRule>
    <cfRule type="expression" dxfId="30" priority="44">
      <formula>$L230=0</formula>
    </cfRule>
  </conditionalFormatting>
  <conditionalFormatting sqref="AC232:AC233">
    <cfRule type="cellIs" dxfId="31" priority="396" operator="lessThan">
      <formula>0</formula>
    </cfRule>
    <cfRule type="cellIs" dxfId="32" priority="255" operator="lessThan">
      <formula>0</formula>
    </cfRule>
    <cfRule type="expression" dxfId="30" priority="114">
      <formula>$L232=0</formula>
    </cfRule>
  </conditionalFormatting>
  <conditionalFormatting sqref="AC234:AC235">
    <cfRule type="cellIs" dxfId="31" priority="325" operator="lessThan">
      <formula>0</formula>
    </cfRule>
    <cfRule type="cellIs" dxfId="32" priority="184" operator="lessThan">
      <formula>0</formula>
    </cfRule>
    <cfRule type="expression" dxfId="30" priority="43">
      <formula>$L234=0</formula>
    </cfRule>
  </conditionalFormatting>
  <conditionalFormatting sqref="AC236:AC237">
    <cfRule type="cellIs" dxfId="31" priority="395" operator="lessThan">
      <formula>0</formula>
    </cfRule>
    <cfRule type="cellIs" dxfId="32" priority="254" operator="lessThan">
      <formula>0</formula>
    </cfRule>
    <cfRule type="expression" dxfId="30" priority="113">
      <formula>$L236=0</formula>
    </cfRule>
  </conditionalFormatting>
  <conditionalFormatting sqref="AC238:AC239">
    <cfRule type="cellIs" dxfId="31" priority="324" operator="lessThan">
      <formula>0</formula>
    </cfRule>
    <cfRule type="cellIs" dxfId="32" priority="183" operator="lessThan">
      <formula>0</formula>
    </cfRule>
    <cfRule type="expression" dxfId="30" priority="42">
      <formula>$L238=0</formula>
    </cfRule>
  </conditionalFormatting>
  <conditionalFormatting sqref="AC240:AC241">
    <cfRule type="cellIs" dxfId="31" priority="394" operator="lessThan">
      <formula>0</formula>
    </cfRule>
    <cfRule type="cellIs" dxfId="32" priority="253" operator="lessThan">
      <formula>0</formula>
    </cfRule>
    <cfRule type="expression" dxfId="30" priority="112">
      <formula>$L240=0</formula>
    </cfRule>
  </conditionalFormatting>
  <conditionalFormatting sqref="AC242:AC243">
    <cfRule type="cellIs" dxfId="31" priority="323" operator="lessThan">
      <formula>0</formula>
    </cfRule>
    <cfRule type="cellIs" dxfId="32" priority="182" operator="lessThan">
      <formula>0</formula>
    </cfRule>
    <cfRule type="expression" dxfId="30" priority="41">
      <formula>$L242=0</formula>
    </cfRule>
  </conditionalFormatting>
  <conditionalFormatting sqref="AC244:AC245">
    <cfRule type="cellIs" dxfId="31" priority="393" operator="lessThan">
      <formula>0</formula>
    </cfRule>
    <cfRule type="cellIs" dxfId="32" priority="252" operator="lessThan">
      <formula>0</formula>
    </cfRule>
    <cfRule type="expression" dxfId="30" priority="111">
      <formula>$L244=0</formula>
    </cfRule>
  </conditionalFormatting>
  <conditionalFormatting sqref="AC246:AC247">
    <cfRule type="cellIs" dxfId="31" priority="322" operator="lessThan">
      <formula>0</formula>
    </cfRule>
    <cfRule type="cellIs" dxfId="32" priority="181" operator="lessThan">
      <formula>0</formula>
    </cfRule>
    <cfRule type="expression" dxfId="30" priority="40">
      <formula>$L246=0</formula>
    </cfRule>
  </conditionalFormatting>
  <conditionalFormatting sqref="AC248:AC249">
    <cfRule type="cellIs" dxfId="31" priority="392" operator="lessThan">
      <formula>0</formula>
    </cfRule>
    <cfRule type="cellIs" dxfId="32" priority="251" operator="lessThan">
      <formula>0</formula>
    </cfRule>
    <cfRule type="expression" dxfId="30" priority="110">
      <formula>$L248=0</formula>
    </cfRule>
  </conditionalFormatting>
  <conditionalFormatting sqref="AC250:AC251">
    <cfRule type="cellIs" dxfId="31" priority="321" operator="lessThan">
      <formula>0</formula>
    </cfRule>
    <cfRule type="cellIs" dxfId="32" priority="180" operator="lessThan">
      <formula>0</formula>
    </cfRule>
    <cfRule type="expression" dxfId="30" priority="39">
      <formula>$L250=0</formula>
    </cfRule>
  </conditionalFormatting>
  <conditionalFormatting sqref="AC252:AC253">
    <cfRule type="cellIs" dxfId="31" priority="391" operator="lessThan">
      <formula>0</formula>
    </cfRule>
    <cfRule type="cellIs" dxfId="32" priority="250" operator="lessThan">
      <formula>0</formula>
    </cfRule>
    <cfRule type="expression" dxfId="30" priority="109">
      <formula>$L252=0</formula>
    </cfRule>
  </conditionalFormatting>
  <conditionalFormatting sqref="AC254:AC255">
    <cfRule type="cellIs" dxfId="31" priority="320" operator="lessThan">
      <formula>0</formula>
    </cfRule>
    <cfRule type="cellIs" dxfId="32" priority="179" operator="lessThan">
      <formula>0</formula>
    </cfRule>
    <cfRule type="expression" dxfId="30" priority="38">
      <formula>$L254=0</formula>
    </cfRule>
  </conditionalFormatting>
  <conditionalFormatting sqref="AC256:AC257">
    <cfRule type="cellIs" dxfId="31" priority="390" operator="lessThan">
      <formula>0</formula>
    </cfRule>
    <cfRule type="cellIs" dxfId="32" priority="249" operator="lessThan">
      <formula>0</formula>
    </cfRule>
    <cfRule type="expression" dxfId="30" priority="108">
      <formula>$L256=0</formula>
    </cfRule>
  </conditionalFormatting>
  <conditionalFormatting sqref="AC258:AC259">
    <cfRule type="cellIs" dxfId="31" priority="319" operator="lessThan">
      <formula>0</formula>
    </cfRule>
    <cfRule type="cellIs" dxfId="32" priority="178" operator="lessThan">
      <formula>0</formula>
    </cfRule>
    <cfRule type="expression" dxfId="30" priority="37">
      <formula>$L258=0</formula>
    </cfRule>
  </conditionalFormatting>
  <conditionalFormatting sqref="AC260:AC261">
    <cfRule type="cellIs" dxfId="31" priority="389" operator="lessThan">
      <formula>0</formula>
    </cfRule>
    <cfRule type="cellIs" dxfId="32" priority="248" operator="lessThan">
      <formula>0</formula>
    </cfRule>
    <cfRule type="expression" dxfId="30" priority="107">
      <formula>$L260=0</formula>
    </cfRule>
  </conditionalFormatting>
  <conditionalFormatting sqref="AC262:AC263">
    <cfRule type="cellIs" dxfId="31" priority="318" operator="lessThan">
      <formula>0</formula>
    </cfRule>
    <cfRule type="cellIs" dxfId="32" priority="177" operator="lessThan">
      <formula>0</formula>
    </cfRule>
    <cfRule type="expression" dxfId="30" priority="36">
      <formula>$L262=0</formula>
    </cfRule>
  </conditionalFormatting>
  <conditionalFormatting sqref="AC264:AC265">
    <cfRule type="cellIs" dxfId="31" priority="388" operator="lessThan">
      <formula>0</formula>
    </cfRule>
    <cfRule type="cellIs" dxfId="32" priority="247" operator="lessThan">
      <formula>0</formula>
    </cfRule>
    <cfRule type="expression" dxfId="30" priority="106">
      <formula>$L264=0</formula>
    </cfRule>
  </conditionalFormatting>
  <conditionalFormatting sqref="AC266:AC267">
    <cfRule type="cellIs" dxfId="31" priority="317" operator="lessThan">
      <formula>0</formula>
    </cfRule>
    <cfRule type="cellIs" dxfId="32" priority="176" operator="lessThan">
      <formula>0</formula>
    </cfRule>
    <cfRule type="expression" dxfId="30" priority="35">
      <formula>$L266=0</formula>
    </cfRule>
  </conditionalFormatting>
  <conditionalFormatting sqref="AC268:AC269">
    <cfRule type="cellIs" dxfId="31" priority="387" operator="lessThan">
      <formula>0</formula>
    </cfRule>
    <cfRule type="cellIs" dxfId="32" priority="246" operator="lessThan">
      <formula>0</formula>
    </cfRule>
    <cfRule type="expression" dxfId="30" priority="105">
      <formula>$L268=0</formula>
    </cfRule>
  </conditionalFormatting>
  <conditionalFormatting sqref="AC270:AC271">
    <cfRule type="cellIs" dxfId="31" priority="316" operator="lessThan">
      <formula>0</formula>
    </cfRule>
    <cfRule type="cellIs" dxfId="32" priority="175" operator="lessThan">
      <formula>0</formula>
    </cfRule>
    <cfRule type="expression" dxfId="30" priority="34">
      <formula>$L270=0</formula>
    </cfRule>
  </conditionalFormatting>
  <conditionalFormatting sqref="AC272:AC273">
    <cfRule type="cellIs" dxfId="31" priority="386" operator="lessThan">
      <formula>0</formula>
    </cfRule>
    <cfRule type="cellIs" dxfId="32" priority="245" operator="lessThan">
      <formula>0</formula>
    </cfRule>
    <cfRule type="expression" dxfId="30" priority="104">
      <formula>$L272=0</formula>
    </cfRule>
  </conditionalFormatting>
  <conditionalFormatting sqref="AC274:AC275">
    <cfRule type="cellIs" dxfId="31" priority="315" operator="lessThan">
      <formula>0</formula>
    </cfRule>
    <cfRule type="cellIs" dxfId="32" priority="174" operator="lessThan">
      <formula>0</formula>
    </cfRule>
    <cfRule type="expression" dxfId="30" priority="33">
      <formula>$L274=0</formula>
    </cfRule>
  </conditionalFormatting>
  <conditionalFormatting sqref="AC276:AC277">
    <cfRule type="cellIs" dxfId="31" priority="385" operator="lessThan">
      <formula>0</formula>
    </cfRule>
    <cfRule type="cellIs" dxfId="32" priority="244" operator="lessThan">
      <formula>0</formula>
    </cfRule>
    <cfRule type="expression" dxfId="30" priority="103">
      <formula>$L276=0</formula>
    </cfRule>
  </conditionalFormatting>
  <conditionalFormatting sqref="AC278:AC279">
    <cfRule type="cellIs" dxfId="31" priority="314" operator="lessThan">
      <formula>0</formula>
    </cfRule>
    <cfRule type="cellIs" dxfId="32" priority="173" operator="lessThan">
      <formula>0</formula>
    </cfRule>
    <cfRule type="expression" dxfId="30" priority="32">
      <formula>$L278=0</formula>
    </cfRule>
  </conditionalFormatting>
  <conditionalFormatting sqref="AC280:AC281">
    <cfRule type="cellIs" dxfId="31" priority="384" operator="lessThan">
      <formula>0</formula>
    </cfRule>
    <cfRule type="cellIs" dxfId="32" priority="243" operator="lessThan">
      <formula>0</formula>
    </cfRule>
    <cfRule type="expression" dxfId="30" priority="102">
      <formula>$L280=0</formula>
    </cfRule>
  </conditionalFormatting>
  <conditionalFormatting sqref="AC282:AC283">
    <cfRule type="cellIs" dxfId="31" priority="313" operator="lessThan">
      <formula>0</formula>
    </cfRule>
    <cfRule type="cellIs" dxfId="32" priority="172" operator="lessThan">
      <formula>0</formula>
    </cfRule>
    <cfRule type="expression" dxfId="30" priority="31">
      <formula>$L282=0</formula>
    </cfRule>
  </conditionalFormatting>
  <conditionalFormatting sqref="AC284:AC285">
    <cfRule type="cellIs" dxfId="31" priority="383" operator="lessThan">
      <formula>0</formula>
    </cfRule>
    <cfRule type="cellIs" dxfId="32" priority="242" operator="lessThan">
      <formula>0</formula>
    </cfRule>
    <cfRule type="expression" dxfId="30" priority="101">
      <formula>$L284=0</formula>
    </cfRule>
  </conditionalFormatting>
  <conditionalFormatting sqref="AC286:AC287">
    <cfRule type="cellIs" dxfId="31" priority="312" operator="lessThan">
      <formula>0</formula>
    </cfRule>
    <cfRule type="cellIs" dxfId="32" priority="171" operator="lessThan">
      <formula>0</formula>
    </cfRule>
    <cfRule type="expression" dxfId="30" priority="30">
      <formula>$L286=0</formula>
    </cfRule>
  </conditionalFormatting>
  <conditionalFormatting sqref="AC288:AC289">
    <cfRule type="cellIs" dxfId="31" priority="382" operator="lessThan">
      <formula>0</formula>
    </cfRule>
    <cfRule type="cellIs" dxfId="32" priority="241" operator="lessThan">
      <formula>0</formula>
    </cfRule>
    <cfRule type="expression" dxfId="30" priority="100">
      <formula>$L288=0</formula>
    </cfRule>
  </conditionalFormatting>
  <conditionalFormatting sqref="AC290:AC291">
    <cfRule type="cellIs" dxfId="31" priority="311" operator="lessThan">
      <formula>0</formula>
    </cfRule>
    <cfRule type="cellIs" dxfId="32" priority="170" operator="lessThan">
      <formula>0</formula>
    </cfRule>
    <cfRule type="expression" dxfId="30" priority="29">
      <formula>$L290=0</formula>
    </cfRule>
  </conditionalFormatting>
  <conditionalFormatting sqref="AC292:AC293">
    <cfRule type="cellIs" dxfId="31" priority="381" operator="lessThan">
      <formula>0</formula>
    </cfRule>
    <cfRule type="cellIs" dxfId="32" priority="240" operator="lessThan">
      <formula>0</formula>
    </cfRule>
    <cfRule type="expression" dxfId="30" priority="99">
      <formula>$L292=0</formula>
    </cfRule>
  </conditionalFormatting>
  <conditionalFormatting sqref="AC294:AC295">
    <cfRule type="cellIs" dxfId="31" priority="310" operator="lessThan">
      <formula>0</formula>
    </cfRule>
    <cfRule type="cellIs" dxfId="32" priority="169" operator="lessThan">
      <formula>0</formula>
    </cfRule>
    <cfRule type="expression" dxfId="30" priority="28">
      <formula>$L294=0</formula>
    </cfRule>
  </conditionalFormatting>
  <conditionalFormatting sqref="AC296:AC297">
    <cfRule type="cellIs" dxfId="31" priority="380" operator="lessThan">
      <formula>0</formula>
    </cfRule>
    <cfRule type="cellIs" dxfId="32" priority="239" operator="lessThan">
      <formula>0</formula>
    </cfRule>
    <cfRule type="expression" dxfId="30" priority="98">
      <formula>$L296=0</formula>
    </cfRule>
  </conditionalFormatting>
  <conditionalFormatting sqref="AC298:AC299">
    <cfRule type="cellIs" dxfId="31" priority="309" operator="lessThan">
      <formula>0</formula>
    </cfRule>
    <cfRule type="cellIs" dxfId="32" priority="168" operator="lessThan">
      <formula>0</formula>
    </cfRule>
    <cfRule type="expression" dxfId="30" priority="27">
      <formula>$L298=0</formula>
    </cfRule>
  </conditionalFormatting>
  <conditionalFormatting sqref="AC300:AC301">
    <cfRule type="cellIs" dxfId="31" priority="379" operator="lessThan">
      <formula>0</formula>
    </cfRule>
    <cfRule type="cellIs" dxfId="32" priority="238" operator="lessThan">
      <formula>0</formula>
    </cfRule>
    <cfRule type="expression" dxfId="30" priority="97">
      <formula>$L300=0</formula>
    </cfRule>
  </conditionalFormatting>
  <conditionalFormatting sqref="AC302:AC303">
    <cfRule type="cellIs" dxfId="31" priority="308" operator="lessThan">
      <formula>0</formula>
    </cfRule>
    <cfRule type="cellIs" dxfId="32" priority="167" operator="lessThan">
      <formula>0</formula>
    </cfRule>
    <cfRule type="expression" dxfId="30" priority="26">
      <formula>$L302=0</formula>
    </cfRule>
  </conditionalFormatting>
  <conditionalFormatting sqref="AC304:AC305">
    <cfRule type="cellIs" dxfId="31" priority="378" operator="lessThan">
      <formula>0</formula>
    </cfRule>
    <cfRule type="cellIs" dxfId="32" priority="237" operator="lessThan">
      <formula>0</formula>
    </cfRule>
    <cfRule type="expression" dxfId="30" priority="96">
      <formula>$L304=0</formula>
    </cfRule>
  </conditionalFormatting>
  <conditionalFormatting sqref="AC306:AC307">
    <cfRule type="cellIs" dxfId="31" priority="307" operator="lessThan">
      <formula>0</formula>
    </cfRule>
    <cfRule type="cellIs" dxfId="32" priority="166" operator="lessThan">
      <formula>0</formula>
    </cfRule>
    <cfRule type="expression" dxfId="30" priority="25">
      <formula>$L306=0</formula>
    </cfRule>
  </conditionalFormatting>
  <conditionalFormatting sqref="AC308:AC309">
    <cfRule type="cellIs" dxfId="31" priority="377" operator="lessThan">
      <formula>0</formula>
    </cfRule>
    <cfRule type="cellIs" dxfId="32" priority="236" operator="lessThan">
      <formula>0</formula>
    </cfRule>
    <cfRule type="expression" dxfId="30" priority="95">
      <formula>$L308=0</formula>
    </cfRule>
  </conditionalFormatting>
  <conditionalFormatting sqref="AC310:AC311">
    <cfRule type="cellIs" dxfId="31" priority="306" operator="lessThan">
      <formula>0</formula>
    </cfRule>
    <cfRule type="cellIs" dxfId="32" priority="165" operator="lessThan">
      <formula>0</formula>
    </cfRule>
    <cfRule type="expression" dxfId="30" priority="24">
      <formula>$L310=0</formula>
    </cfRule>
  </conditionalFormatting>
  <conditionalFormatting sqref="AC312:AC313">
    <cfRule type="cellIs" dxfId="31" priority="376" operator="lessThan">
      <formula>0</formula>
    </cfRule>
    <cfRule type="cellIs" dxfId="32" priority="235" operator="lessThan">
      <formula>0</formula>
    </cfRule>
    <cfRule type="expression" dxfId="30" priority="94">
      <formula>$L312=0</formula>
    </cfRule>
  </conditionalFormatting>
  <conditionalFormatting sqref="AC314:AC315">
    <cfRule type="cellIs" dxfId="31" priority="305" operator="lessThan">
      <formula>0</formula>
    </cfRule>
    <cfRule type="cellIs" dxfId="32" priority="164" operator="lessThan">
      <formula>0</formula>
    </cfRule>
    <cfRule type="expression" dxfId="30" priority="23">
      <formula>$L314=0</formula>
    </cfRule>
  </conditionalFormatting>
  <conditionalFormatting sqref="AC316:AC317">
    <cfRule type="cellIs" dxfId="31" priority="375" operator="lessThan">
      <formula>0</formula>
    </cfRule>
    <cfRule type="cellIs" dxfId="32" priority="234" operator="lessThan">
      <formula>0</formula>
    </cfRule>
    <cfRule type="expression" dxfId="30" priority="93">
      <formula>$L316=0</formula>
    </cfRule>
  </conditionalFormatting>
  <conditionalFormatting sqref="AC318:AC319">
    <cfRule type="cellIs" dxfId="31" priority="304" operator="lessThan">
      <formula>0</formula>
    </cfRule>
    <cfRule type="cellIs" dxfId="32" priority="163" operator="lessThan">
      <formula>0</formula>
    </cfRule>
    <cfRule type="expression" dxfId="30" priority="22">
      <formula>$L318=0</formula>
    </cfRule>
  </conditionalFormatting>
  <conditionalFormatting sqref="AC320:AC321">
    <cfRule type="cellIs" dxfId="31" priority="374" operator="lessThan">
      <formula>0</formula>
    </cfRule>
    <cfRule type="cellIs" dxfId="32" priority="233" operator="lessThan">
      <formula>0</formula>
    </cfRule>
    <cfRule type="expression" dxfId="30" priority="92">
      <formula>$L320=0</formula>
    </cfRule>
  </conditionalFormatting>
  <conditionalFormatting sqref="AC322:AC323">
    <cfRule type="cellIs" dxfId="31" priority="303" operator="lessThan">
      <formula>0</formula>
    </cfRule>
    <cfRule type="cellIs" dxfId="32" priority="162" operator="lessThan">
      <formula>0</formula>
    </cfRule>
    <cfRule type="expression" dxfId="30" priority="21">
      <formula>$L322=0</formula>
    </cfRule>
  </conditionalFormatting>
  <conditionalFormatting sqref="AC324:AC325">
    <cfRule type="cellIs" dxfId="31" priority="373" operator="lessThan">
      <formula>0</formula>
    </cfRule>
    <cfRule type="cellIs" dxfId="32" priority="232" operator="lessThan">
      <formula>0</formula>
    </cfRule>
    <cfRule type="expression" dxfId="30" priority="91">
      <formula>$L324=0</formula>
    </cfRule>
  </conditionalFormatting>
  <conditionalFormatting sqref="AC326:AC327">
    <cfRule type="cellIs" dxfId="31" priority="302" operator="lessThan">
      <formula>0</formula>
    </cfRule>
    <cfRule type="cellIs" dxfId="32" priority="161" operator="lessThan">
      <formula>0</formula>
    </cfRule>
    <cfRule type="expression" dxfId="30" priority="20">
      <formula>$L326=0</formula>
    </cfRule>
  </conditionalFormatting>
  <conditionalFormatting sqref="AC328:AC329">
    <cfRule type="cellIs" dxfId="31" priority="372" operator="lessThan">
      <formula>0</formula>
    </cfRule>
    <cfRule type="cellIs" dxfId="32" priority="231" operator="lessThan">
      <formula>0</formula>
    </cfRule>
    <cfRule type="expression" dxfId="30" priority="90">
      <formula>$L328=0</formula>
    </cfRule>
  </conditionalFormatting>
  <conditionalFormatting sqref="AC330:AC331">
    <cfRule type="cellIs" dxfId="31" priority="301" operator="lessThan">
      <formula>0</formula>
    </cfRule>
    <cfRule type="cellIs" dxfId="32" priority="160" operator="lessThan">
      <formula>0</formula>
    </cfRule>
    <cfRule type="expression" dxfId="30" priority="19">
      <formula>$L330=0</formula>
    </cfRule>
  </conditionalFormatting>
  <conditionalFormatting sqref="AC332:AC333">
    <cfRule type="cellIs" dxfId="31" priority="371" operator="lessThan">
      <formula>0</formula>
    </cfRule>
    <cfRule type="cellIs" dxfId="32" priority="230" operator="lessThan">
      <formula>0</formula>
    </cfRule>
    <cfRule type="expression" dxfId="30" priority="89">
      <formula>$L332=0</formula>
    </cfRule>
  </conditionalFormatting>
  <conditionalFormatting sqref="AC334:AC335">
    <cfRule type="cellIs" dxfId="31" priority="300" operator="lessThan">
      <formula>0</formula>
    </cfRule>
    <cfRule type="cellIs" dxfId="32" priority="159" operator="lessThan">
      <formula>0</formula>
    </cfRule>
    <cfRule type="expression" dxfId="30" priority="18">
      <formula>$L334=0</formula>
    </cfRule>
  </conditionalFormatting>
  <conditionalFormatting sqref="AC336:AC337">
    <cfRule type="cellIs" dxfId="31" priority="370" operator="lessThan">
      <formula>0</formula>
    </cfRule>
    <cfRule type="cellIs" dxfId="32" priority="229" operator="lessThan">
      <formula>0</formula>
    </cfRule>
    <cfRule type="expression" dxfId="30" priority="88">
      <formula>$L336=0</formula>
    </cfRule>
  </conditionalFormatting>
  <conditionalFormatting sqref="AC338:AC339">
    <cfRule type="cellIs" dxfId="31" priority="299" operator="lessThan">
      <formula>0</formula>
    </cfRule>
    <cfRule type="cellIs" dxfId="32" priority="158" operator="lessThan">
      <formula>0</formula>
    </cfRule>
    <cfRule type="expression" dxfId="30" priority="17">
      <formula>$L338=0</formula>
    </cfRule>
  </conditionalFormatting>
  <conditionalFormatting sqref="AC340:AC341">
    <cfRule type="cellIs" dxfId="31" priority="369" operator="lessThan">
      <formula>0</formula>
    </cfRule>
    <cfRule type="cellIs" dxfId="32" priority="228" operator="lessThan">
      <formula>0</formula>
    </cfRule>
    <cfRule type="expression" dxfId="30" priority="87">
      <formula>$L340=0</formula>
    </cfRule>
  </conditionalFormatting>
  <conditionalFormatting sqref="AC342:AC343">
    <cfRule type="cellIs" dxfId="31" priority="298" operator="lessThan">
      <formula>0</formula>
    </cfRule>
    <cfRule type="cellIs" dxfId="32" priority="157" operator="lessThan">
      <formula>0</formula>
    </cfRule>
    <cfRule type="expression" dxfId="30" priority="16">
      <formula>$L342=0</formula>
    </cfRule>
  </conditionalFormatting>
  <conditionalFormatting sqref="AC344:AC345">
    <cfRule type="cellIs" dxfId="31" priority="368" operator="lessThan">
      <formula>0</formula>
    </cfRule>
    <cfRule type="cellIs" dxfId="32" priority="227" operator="lessThan">
      <formula>0</formula>
    </cfRule>
    <cfRule type="expression" dxfId="30" priority="86">
      <formula>$L344=0</formula>
    </cfRule>
  </conditionalFormatting>
  <conditionalFormatting sqref="AC346:AC347">
    <cfRule type="cellIs" dxfId="31" priority="297" operator="lessThan">
      <formula>0</formula>
    </cfRule>
    <cfRule type="cellIs" dxfId="32" priority="156" operator="lessThan">
      <formula>0</formula>
    </cfRule>
    <cfRule type="expression" dxfId="30" priority="15">
      <formula>$L346=0</formula>
    </cfRule>
  </conditionalFormatting>
  <conditionalFormatting sqref="AC348:AC349">
    <cfRule type="cellIs" dxfId="31" priority="367" operator="lessThan">
      <formula>0</formula>
    </cfRule>
    <cfRule type="cellIs" dxfId="32" priority="226" operator="lessThan">
      <formula>0</formula>
    </cfRule>
    <cfRule type="expression" dxfId="30" priority="85">
      <formula>$L348=0</formula>
    </cfRule>
  </conditionalFormatting>
  <conditionalFormatting sqref="AC350:AC351">
    <cfRule type="cellIs" dxfId="31" priority="296" operator="lessThan">
      <formula>0</formula>
    </cfRule>
    <cfRule type="cellIs" dxfId="32" priority="155" operator="lessThan">
      <formula>0</formula>
    </cfRule>
    <cfRule type="expression" dxfId="30" priority="14">
      <formula>$L350=0</formula>
    </cfRule>
  </conditionalFormatting>
  <conditionalFormatting sqref="AC352:AC353">
    <cfRule type="cellIs" dxfId="31" priority="366" operator="lessThan">
      <formula>0</formula>
    </cfRule>
    <cfRule type="cellIs" dxfId="32" priority="225" operator="lessThan">
      <formula>0</formula>
    </cfRule>
    <cfRule type="expression" dxfId="30" priority="84">
      <formula>$L352=0</formula>
    </cfRule>
  </conditionalFormatting>
  <conditionalFormatting sqref="AC354:AC355">
    <cfRule type="cellIs" dxfId="31" priority="295" operator="lessThan">
      <formula>0</formula>
    </cfRule>
    <cfRule type="cellIs" dxfId="32" priority="154" operator="lessThan">
      <formula>0</formula>
    </cfRule>
    <cfRule type="expression" dxfId="30" priority="13">
      <formula>$L354=0</formula>
    </cfRule>
  </conditionalFormatting>
  <conditionalFormatting sqref="AC356:AC357">
    <cfRule type="cellIs" dxfId="31" priority="365" operator="lessThan">
      <formula>0</formula>
    </cfRule>
    <cfRule type="cellIs" dxfId="32" priority="224" operator="lessThan">
      <formula>0</formula>
    </cfRule>
    <cfRule type="expression" dxfId="30" priority="83">
      <formula>$L356=0</formula>
    </cfRule>
  </conditionalFormatting>
  <conditionalFormatting sqref="AC358:AC359">
    <cfRule type="cellIs" dxfId="31" priority="294" operator="lessThan">
      <formula>0</formula>
    </cfRule>
    <cfRule type="cellIs" dxfId="32" priority="153" operator="lessThan">
      <formula>0</formula>
    </cfRule>
    <cfRule type="expression" dxfId="30" priority="12">
      <formula>$L358=0</formula>
    </cfRule>
  </conditionalFormatting>
  <conditionalFormatting sqref="AC360:AC361">
    <cfRule type="cellIs" dxfId="31" priority="364" operator="lessThan">
      <formula>0</formula>
    </cfRule>
    <cfRule type="cellIs" dxfId="32" priority="223" operator="lessThan">
      <formula>0</formula>
    </cfRule>
    <cfRule type="expression" dxfId="30" priority="82">
      <formula>$L360=0</formula>
    </cfRule>
  </conditionalFormatting>
  <conditionalFormatting sqref="AC362:AC363">
    <cfRule type="cellIs" dxfId="31" priority="293" operator="lessThan">
      <formula>0</formula>
    </cfRule>
    <cfRule type="cellIs" dxfId="32" priority="152" operator="lessThan">
      <formula>0</formula>
    </cfRule>
    <cfRule type="expression" dxfId="30" priority="11">
      <formula>$L362=0</formula>
    </cfRule>
  </conditionalFormatting>
  <conditionalFormatting sqref="AC364:AC365">
    <cfRule type="cellIs" dxfId="31" priority="363" operator="lessThan">
      <formula>0</formula>
    </cfRule>
    <cfRule type="cellIs" dxfId="32" priority="222" operator="lessThan">
      <formula>0</formula>
    </cfRule>
    <cfRule type="expression" dxfId="30" priority="81">
      <formula>$L364=0</formula>
    </cfRule>
  </conditionalFormatting>
  <conditionalFormatting sqref="AC366:AC367">
    <cfRule type="cellIs" dxfId="31" priority="292" operator="lessThan">
      <formula>0</formula>
    </cfRule>
    <cfRule type="cellIs" dxfId="32" priority="151" operator="lessThan">
      <formula>0</formula>
    </cfRule>
    <cfRule type="expression" dxfId="30" priority="10">
      <formula>$L366=0</formula>
    </cfRule>
  </conditionalFormatting>
  <conditionalFormatting sqref="AC368:AC369">
    <cfRule type="cellIs" dxfId="31" priority="362" operator="lessThan">
      <formula>0</formula>
    </cfRule>
    <cfRule type="cellIs" dxfId="32" priority="221" operator="lessThan">
      <formula>0</formula>
    </cfRule>
    <cfRule type="expression" dxfId="30" priority="80">
      <formula>$L368=0</formula>
    </cfRule>
  </conditionalFormatting>
  <conditionalFormatting sqref="AC370:AC371">
    <cfRule type="cellIs" dxfId="31" priority="291" operator="lessThan">
      <formula>0</formula>
    </cfRule>
    <cfRule type="cellIs" dxfId="32" priority="150" operator="lessThan">
      <formula>0</formula>
    </cfRule>
    <cfRule type="expression" dxfId="30" priority="9">
      <formula>$L370=0</formula>
    </cfRule>
  </conditionalFormatting>
  <conditionalFormatting sqref="AC372:AC373">
    <cfRule type="cellIs" dxfId="31" priority="361" operator="lessThan">
      <formula>0</formula>
    </cfRule>
    <cfRule type="cellIs" dxfId="32" priority="220" operator="lessThan">
      <formula>0</formula>
    </cfRule>
    <cfRule type="expression" dxfId="30" priority="79">
      <formula>$L372=0</formula>
    </cfRule>
  </conditionalFormatting>
  <conditionalFormatting sqref="AC374:AC375">
    <cfRule type="cellIs" dxfId="31" priority="290" operator="lessThan">
      <formula>0</formula>
    </cfRule>
    <cfRule type="cellIs" dxfId="32" priority="149" operator="lessThan">
      <formula>0</formula>
    </cfRule>
    <cfRule type="expression" dxfId="30" priority="8">
      <formula>$L374=0</formula>
    </cfRule>
  </conditionalFormatting>
  <conditionalFormatting sqref="AC376:AC377">
    <cfRule type="cellIs" dxfId="31" priority="360" operator="lessThan">
      <formula>0</formula>
    </cfRule>
    <cfRule type="cellIs" dxfId="32" priority="219" operator="lessThan">
      <formula>0</formula>
    </cfRule>
    <cfRule type="expression" dxfId="30" priority="78">
      <formula>$L376=0</formula>
    </cfRule>
  </conditionalFormatting>
  <conditionalFormatting sqref="AC378:AC379">
    <cfRule type="cellIs" dxfId="31" priority="289" operator="lessThan">
      <formula>0</formula>
    </cfRule>
    <cfRule type="cellIs" dxfId="32" priority="148" operator="lessThan">
      <formula>0</formula>
    </cfRule>
    <cfRule type="expression" dxfId="30" priority="7">
      <formula>$L378=0</formula>
    </cfRule>
  </conditionalFormatting>
  <conditionalFormatting sqref="AC380:AC381">
    <cfRule type="cellIs" dxfId="31" priority="359" operator="lessThan">
      <formula>0</formula>
    </cfRule>
    <cfRule type="cellIs" dxfId="32" priority="218" operator="lessThan">
      <formula>0</formula>
    </cfRule>
    <cfRule type="expression" dxfId="30" priority="77">
      <formula>$L380=0</formula>
    </cfRule>
  </conditionalFormatting>
  <conditionalFormatting sqref="AC382:AC383">
    <cfRule type="cellIs" dxfId="31" priority="288" operator="lessThan">
      <formula>0</formula>
    </cfRule>
    <cfRule type="cellIs" dxfId="32" priority="147" operator="lessThan">
      <formula>0</formula>
    </cfRule>
    <cfRule type="expression" dxfId="30" priority="6">
      <formula>$L382=0</formula>
    </cfRule>
  </conditionalFormatting>
  <conditionalFormatting sqref="AC384:AC385">
    <cfRule type="cellIs" dxfId="31" priority="358" operator="lessThan">
      <formula>0</formula>
    </cfRule>
    <cfRule type="cellIs" dxfId="32" priority="217" operator="lessThan">
      <formula>0</formula>
    </cfRule>
    <cfRule type="expression" dxfId="30" priority="76">
      <formula>$L384=0</formula>
    </cfRule>
  </conditionalFormatting>
  <conditionalFormatting sqref="AC386:AC387">
    <cfRule type="cellIs" dxfId="31" priority="287" operator="lessThan">
      <formula>0</formula>
    </cfRule>
    <cfRule type="cellIs" dxfId="32" priority="146" operator="lessThan">
      <formula>0</formula>
    </cfRule>
    <cfRule type="expression" dxfId="30" priority="5">
      <formula>$L386=0</formula>
    </cfRule>
  </conditionalFormatting>
  <conditionalFormatting sqref="AC388:AC389">
    <cfRule type="cellIs" dxfId="31" priority="357" operator="lessThan">
      <formula>0</formula>
    </cfRule>
    <cfRule type="cellIs" dxfId="32" priority="216" operator="lessThan">
      <formula>0</formula>
    </cfRule>
    <cfRule type="expression" dxfId="30" priority="75">
      <formula>$L388=0</formula>
    </cfRule>
  </conditionalFormatting>
  <conditionalFormatting sqref="AC390:AC391">
    <cfRule type="cellIs" dxfId="31" priority="286" operator="lessThan">
      <formula>0</formula>
    </cfRule>
    <cfRule type="cellIs" dxfId="32" priority="145" operator="lessThan">
      <formula>0</formula>
    </cfRule>
    <cfRule type="expression" dxfId="30" priority="4">
      <formula>$L390=0</formula>
    </cfRule>
  </conditionalFormatting>
  <conditionalFormatting sqref="AC394:AC2040">
    <cfRule type="expression" dxfId="30" priority="1">
      <formula>$L394=0</formula>
    </cfRule>
    <cfRule type="cellIs" dxfId="32" priority="2" operator="lessThan">
      <formula>0</formula>
    </cfRule>
    <cfRule type="cellIs" dxfId="31" priority="3" operator="lessThan">
      <formula>0</formula>
    </cfRule>
  </conditionalFormatting>
  <conditionalFormatting sqref="C1 AD332:AD640">
    <cfRule type="expression" dxfId="30" priority="61991">
      <formula>$L1=0</formula>
    </cfRule>
  </conditionalFormatting>
  <conditionalFormatting sqref="A2:C2 B3:B4 C3:C4 A3:A4">
    <cfRule type="expression" dxfId="30" priority="60223">
      <formula>$L2=0</formula>
    </cfRule>
  </conditionalFormatting>
  <conditionalFormatting sqref="B2:C2 B3:B4 C3:C4">
    <cfRule type="cellIs" dxfId="31" priority="60343" operator="lessThan">
      <formula>0</formula>
    </cfRule>
    <cfRule type="cellIs" dxfId="32" priority="60283" operator="lessThan">
      <formula>0</formula>
    </cfRule>
  </conditionalFormatting>
  <conditionalFormatting sqref="D2:F2 E3:E4 F3:F4 D3:D4">
    <cfRule type="expression" dxfId="30" priority="60222">
      <formula>$L2=0</formula>
    </cfRule>
  </conditionalFormatting>
  <conditionalFormatting sqref="E2:F2 E3:E4 F3:F4">
    <cfRule type="cellIs" dxfId="31" priority="60342" operator="lessThan">
      <formula>0</formula>
    </cfRule>
    <cfRule type="cellIs" dxfId="32" priority="60282" operator="lessThan">
      <formula>0</formula>
    </cfRule>
  </conditionalFormatting>
  <conditionalFormatting sqref="G2:I2 H3:H4 I3:I4 G3:G4">
    <cfRule type="expression" dxfId="30" priority="60221">
      <formula>$L2=0</formula>
    </cfRule>
  </conditionalFormatting>
  <conditionalFormatting sqref="H2:I2 H3:H4 I3:I4">
    <cfRule type="cellIs" dxfId="31" priority="60341" operator="lessThan">
      <formula>0</formula>
    </cfRule>
    <cfRule type="cellIs" dxfId="32" priority="60281" operator="lessThan">
      <formula>0</formula>
    </cfRule>
  </conditionalFormatting>
  <conditionalFormatting sqref="J2:L2 K3:K4 L3:L4 J3:J4">
    <cfRule type="expression" dxfId="30" priority="60220">
      <formula>$L2=0</formula>
    </cfRule>
  </conditionalFormatting>
  <conditionalFormatting sqref="K2:L2 K3:K4 L3:L4">
    <cfRule type="cellIs" dxfId="31" priority="60340" operator="lessThan">
      <formula>0</formula>
    </cfRule>
    <cfRule type="cellIs" dxfId="32" priority="60280" operator="lessThan">
      <formula>0</formula>
    </cfRule>
  </conditionalFormatting>
  <conditionalFormatting sqref="M2:O2 N3:N4 O3:O4 M3:M4">
    <cfRule type="expression" dxfId="30" priority="60219">
      <formula>$L2=0</formula>
    </cfRule>
  </conditionalFormatting>
  <conditionalFormatting sqref="N2:O2 N3:N4 O3:O4">
    <cfRule type="cellIs" dxfId="31" priority="60339" operator="lessThan">
      <formula>0</formula>
    </cfRule>
    <cfRule type="cellIs" dxfId="32" priority="60279" operator="lessThan">
      <formula>0</formula>
    </cfRule>
  </conditionalFormatting>
  <conditionalFormatting sqref="P2:R2 Q3:Q4 R3:R4 P3:P4">
    <cfRule type="expression" dxfId="30" priority="60218">
      <formula>$L2=0</formula>
    </cfRule>
  </conditionalFormatting>
  <conditionalFormatting sqref="Q2:R2 Q3:Q4 R3:R4">
    <cfRule type="cellIs" dxfId="31" priority="60338" operator="lessThan">
      <formula>0</formula>
    </cfRule>
    <cfRule type="cellIs" dxfId="32" priority="60278" operator="lessThan">
      <formula>0</formula>
    </cfRule>
  </conditionalFormatting>
  <conditionalFormatting sqref="S2:U2 T3:T4 U3:U4 S3:S4">
    <cfRule type="expression" dxfId="30" priority="60217">
      <formula>$L2=0</formula>
    </cfRule>
  </conditionalFormatting>
  <conditionalFormatting sqref="T2:U2 T3:T4 U3:U4">
    <cfRule type="cellIs" dxfId="31" priority="60337" operator="lessThan">
      <formula>0</formula>
    </cfRule>
    <cfRule type="cellIs" dxfId="32" priority="60277" operator="lessThan">
      <formula>0</formula>
    </cfRule>
  </conditionalFormatting>
  <conditionalFormatting sqref="V2:X2 W3:W4 X3:X4 V3:V4">
    <cfRule type="expression" dxfId="30" priority="60216">
      <formula>$L2=0</formula>
    </cfRule>
  </conditionalFormatting>
  <conditionalFormatting sqref="W2:X2 W3:W4 X3:X4">
    <cfRule type="cellIs" dxfId="31" priority="60336" operator="lessThan">
      <formula>0</formula>
    </cfRule>
    <cfRule type="cellIs" dxfId="32" priority="60276" operator="lessThan">
      <formula>0</formula>
    </cfRule>
  </conditionalFormatting>
  <conditionalFormatting sqref="Y2:AA2 Z3:Z4 AA3:AA4 Y3:Y4">
    <cfRule type="expression" dxfId="30" priority="60215">
      <formula>$L2=0</formula>
    </cfRule>
  </conditionalFormatting>
  <conditionalFormatting sqref="Z2:AA2 Z3:Z4 AA3:AA4">
    <cfRule type="cellIs" dxfId="31" priority="60335" operator="lessThan">
      <formula>0</formula>
    </cfRule>
    <cfRule type="cellIs" dxfId="32" priority="60275" operator="lessThan">
      <formula>0</formula>
    </cfRule>
  </conditionalFormatting>
  <conditionalFormatting sqref="AB2:AC2 AC3:AC4 AB3:AB4">
    <cfRule type="expression" dxfId="30" priority="60214">
      <formula>$L2=0</formula>
    </cfRule>
  </conditionalFormatting>
  <conditionalFormatting sqref="AC2 AC3:AC4">
    <cfRule type="cellIs" dxfId="31" priority="60334" operator="lessThan">
      <formula>0</formula>
    </cfRule>
    <cfRule type="cellIs" dxfId="32" priority="60274" operator="lessThan">
      <formula>0</formula>
    </cfRule>
  </conditionalFormatting>
  <conditionalFormatting sqref="A5:C5 B6:B7 C6:C7 A6:A7">
    <cfRule type="expression" dxfId="30" priority="60213">
      <formula>$L5=0</formula>
    </cfRule>
  </conditionalFormatting>
  <conditionalFormatting sqref="B5:C5 B6:B7 C6:C7">
    <cfRule type="cellIs" dxfId="31" priority="60333" operator="lessThan">
      <formula>0</formula>
    </cfRule>
    <cfRule type="cellIs" dxfId="32" priority="60273" operator="lessThan">
      <formula>0</formula>
    </cfRule>
  </conditionalFormatting>
  <conditionalFormatting sqref="D5:F5 E6:E7 F6:F7 D6:D7">
    <cfRule type="expression" dxfId="30" priority="60212">
      <formula>$L5=0</formula>
    </cfRule>
  </conditionalFormatting>
  <conditionalFormatting sqref="E5:F5 E6:E7 F6:F7">
    <cfRule type="cellIs" dxfId="31" priority="60332" operator="lessThan">
      <formula>0</formula>
    </cfRule>
    <cfRule type="cellIs" dxfId="32" priority="60272" operator="lessThan">
      <formula>0</formula>
    </cfRule>
  </conditionalFormatting>
  <conditionalFormatting sqref="G5:I5 H6:H7 I6:I7 G6:G7">
    <cfRule type="expression" dxfId="30" priority="60211">
      <formula>$L5=0</formula>
    </cfRule>
  </conditionalFormatting>
  <conditionalFormatting sqref="H5:I5 H6:H7 I6:I7">
    <cfRule type="cellIs" dxfId="31" priority="60331" operator="lessThan">
      <formula>0</formula>
    </cfRule>
    <cfRule type="cellIs" dxfId="32" priority="60271" operator="lessThan">
      <formula>0</formula>
    </cfRule>
  </conditionalFormatting>
  <conditionalFormatting sqref="J5:L5 K6:K7 L6:L7 J6:J7">
    <cfRule type="expression" dxfId="30" priority="60210">
      <formula>$L5=0</formula>
    </cfRule>
  </conditionalFormatting>
  <conditionalFormatting sqref="K5:L5 K6:K7 L6:L7">
    <cfRule type="cellIs" dxfId="31" priority="60330" operator="lessThan">
      <formula>0</formula>
    </cfRule>
    <cfRule type="cellIs" dxfId="32" priority="60270" operator="lessThan">
      <formula>0</formula>
    </cfRule>
  </conditionalFormatting>
  <conditionalFormatting sqref="M5:O5 N6:N7 O6:O7 M6:M7">
    <cfRule type="expression" dxfId="30" priority="60209">
      <formula>$L5=0</formula>
    </cfRule>
  </conditionalFormatting>
  <conditionalFormatting sqref="N5:O5 N6:N7 O6:O7">
    <cfRule type="cellIs" dxfId="31" priority="60329" operator="lessThan">
      <formula>0</formula>
    </cfRule>
    <cfRule type="cellIs" dxfId="32" priority="60269" operator="lessThan">
      <formula>0</formula>
    </cfRule>
  </conditionalFormatting>
  <conditionalFormatting sqref="P5:R5 Q6:Q7 R6:R7 P6:P7">
    <cfRule type="expression" dxfId="30" priority="60208">
      <formula>$L5=0</formula>
    </cfRule>
  </conditionalFormatting>
  <conditionalFormatting sqref="Q5:R5 Q6:Q7 R6:R7">
    <cfRule type="cellIs" dxfId="31" priority="60328" operator="lessThan">
      <formula>0</formula>
    </cfRule>
    <cfRule type="cellIs" dxfId="32" priority="60268" operator="lessThan">
      <formula>0</formula>
    </cfRule>
  </conditionalFormatting>
  <conditionalFormatting sqref="S5:U5 T6:T7 U6:U7 S6:S7">
    <cfRule type="expression" dxfId="30" priority="60207">
      <formula>$L5=0</formula>
    </cfRule>
  </conditionalFormatting>
  <conditionalFormatting sqref="T5:U5 T6:T7 U6:U7">
    <cfRule type="cellIs" dxfId="31" priority="60327" operator="lessThan">
      <formula>0</formula>
    </cfRule>
    <cfRule type="cellIs" dxfId="32" priority="60267" operator="lessThan">
      <formula>0</formula>
    </cfRule>
  </conditionalFormatting>
  <conditionalFormatting sqref="V5:X5 W6:W7 X6:X7 V6:V7">
    <cfRule type="expression" dxfId="30" priority="60206">
      <formula>$L5=0</formula>
    </cfRule>
  </conditionalFormatting>
  <conditionalFormatting sqref="W5:X5 W6:W7 X6:X7">
    <cfRule type="cellIs" dxfId="31" priority="60326" operator="lessThan">
      <formula>0</formula>
    </cfRule>
    <cfRule type="cellIs" dxfId="32" priority="60266" operator="lessThan">
      <formula>0</formula>
    </cfRule>
  </conditionalFormatting>
  <conditionalFormatting sqref="Y5:AA5 Z6:Z7 AA6:AA7 Y6:Y7">
    <cfRule type="expression" dxfId="30" priority="60205">
      <formula>$L5=0</formula>
    </cfRule>
  </conditionalFormatting>
  <conditionalFormatting sqref="Z5:AA5 Z6:Z7 AA6:AA7">
    <cfRule type="cellIs" dxfId="31" priority="60325" operator="lessThan">
      <formula>0</formula>
    </cfRule>
    <cfRule type="cellIs" dxfId="32" priority="60265" operator="lessThan">
      <formula>0</formula>
    </cfRule>
  </conditionalFormatting>
  <conditionalFormatting sqref="AB5:AC5 AC6:AC7 AB6:AB7">
    <cfRule type="expression" dxfId="30" priority="60204">
      <formula>$L5=0</formula>
    </cfRule>
  </conditionalFormatting>
  <conditionalFormatting sqref="AC5 AC6:AC7">
    <cfRule type="cellIs" dxfId="31" priority="60324" operator="lessThan">
      <formula>0</formula>
    </cfRule>
    <cfRule type="cellIs" dxfId="32" priority="60264" operator="lessThan">
      <formula>0</formula>
    </cfRule>
  </conditionalFormatting>
  <conditionalFormatting sqref="A8:C8 B9:B10 C9:C10 A9:A10">
    <cfRule type="expression" dxfId="30" priority="60203">
      <formula>$L8=0</formula>
    </cfRule>
  </conditionalFormatting>
  <conditionalFormatting sqref="B8:C8 B9:B10 C9:C10">
    <cfRule type="cellIs" dxfId="31" priority="60323" operator="lessThan">
      <formula>0</formula>
    </cfRule>
    <cfRule type="cellIs" dxfId="32" priority="60263" operator="lessThan">
      <formula>0</formula>
    </cfRule>
  </conditionalFormatting>
  <conditionalFormatting sqref="D8:F8 E9:E10 F9:F10 D9:D10">
    <cfRule type="expression" dxfId="30" priority="60202">
      <formula>$L8=0</formula>
    </cfRule>
  </conditionalFormatting>
  <conditionalFormatting sqref="E8:F8 E9:E10 F9:F10">
    <cfRule type="cellIs" dxfId="31" priority="60322" operator="lessThan">
      <formula>0</formula>
    </cfRule>
    <cfRule type="cellIs" dxfId="32" priority="60262" operator="lessThan">
      <formula>0</formula>
    </cfRule>
  </conditionalFormatting>
  <conditionalFormatting sqref="G8:I8 H9:H10 I9:I10 G9:G10">
    <cfRule type="expression" dxfId="30" priority="60201">
      <formula>$L8=0</formula>
    </cfRule>
  </conditionalFormatting>
  <conditionalFormatting sqref="H8:I8 H9:H10 I9:I10">
    <cfRule type="cellIs" dxfId="31" priority="60321" operator="lessThan">
      <formula>0</formula>
    </cfRule>
    <cfRule type="cellIs" dxfId="32" priority="60261" operator="lessThan">
      <formula>0</formula>
    </cfRule>
  </conditionalFormatting>
  <conditionalFormatting sqref="J8:L8 K9:K10 L9:L10 J9:J10">
    <cfRule type="expression" dxfId="30" priority="60200">
      <formula>$L8=0</formula>
    </cfRule>
  </conditionalFormatting>
  <conditionalFormatting sqref="K8:L8 K9:K10 L9:L10">
    <cfRule type="cellIs" dxfId="31" priority="60320" operator="lessThan">
      <formula>0</formula>
    </cfRule>
    <cfRule type="cellIs" dxfId="32" priority="60260" operator="lessThan">
      <formula>0</formula>
    </cfRule>
  </conditionalFormatting>
  <conditionalFormatting sqref="M8:O8 N9:N10 O9:O10 M9:M10">
    <cfRule type="expression" dxfId="30" priority="60199">
      <formula>$L8=0</formula>
    </cfRule>
  </conditionalFormatting>
  <conditionalFormatting sqref="N8:O8 N9:N10 O9:O10">
    <cfRule type="cellIs" dxfId="31" priority="60319" operator="lessThan">
      <formula>0</formula>
    </cfRule>
    <cfRule type="cellIs" dxfId="32" priority="60259" operator="lessThan">
      <formula>0</formula>
    </cfRule>
  </conditionalFormatting>
  <conditionalFormatting sqref="P8:R8 Q9:Q10 R9:R10 P9:P10">
    <cfRule type="expression" dxfId="30" priority="60198">
      <formula>$L8=0</formula>
    </cfRule>
  </conditionalFormatting>
  <conditionalFormatting sqref="Q8:R8 Q9:Q10 R9:R10">
    <cfRule type="cellIs" dxfId="31" priority="60318" operator="lessThan">
      <formula>0</formula>
    </cfRule>
    <cfRule type="cellIs" dxfId="32" priority="60258" operator="lessThan">
      <formula>0</formula>
    </cfRule>
  </conditionalFormatting>
  <conditionalFormatting sqref="S8:U8 T9:T10 U9:U10 S9:S10">
    <cfRule type="expression" dxfId="30" priority="60197">
      <formula>$L8=0</formula>
    </cfRule>
  </conditionalFormatting>
  <conditionalFormatting sqref="T8:U8 T9:T10 U9:U10">
    <cfRule type="cellIs" dxfId="31" priority="60317" operator="lessThan">
      <formula>0</formula>
    </cfRule>
    <cfRule type="cellIs" dxfId="32" priority="60257" operator="lessThan">
      <formula>0</formula>
    </cfRule>
  </conditionalFormatting>
  <conditionalFormatting sqref="V8:X8 W9:W10 X9:X10 V9:V10">
    <cfRule type="expression" dxfId="30" priority="60196">
      <formula>$L8=0</formula>
    </cfRule>
  </conditionalFormatting>
  <conditionalFormatting sqref="W8:X8 W9:W10 X9:X10">
    <cfRule type="cellIs" dxfId="31" priority="60316" operator="lessThan">
      <formula>0</formula>
    </cfRule>
    <cfRule type="cellIs" dxfId="32" priority="60256" operator="lessThan">
      <formula>0</formula>
    </cfRule>
  </conditionalFormatting>
  <conditionalFormatting sqref="Y8:AA8 Z9:Z10 AA9:AA10 Y9:Y10">
    <cfRule type="expression" dxfId="30" priority="60195">
      <formula>$L8=0</formula>
    </cfRule>
  </conditionalFormatting>
  <conditionalFormatting sqref="Z8:AA8 Z9:Z10 AA9:AA10">
    <cfRule type="cellIs" dxfId="31" priority="60315" operator="lessThan">
      <formula>0</formula>
    </cfRule>
    <cfRule type="cellIs" dxfId="32" priority="60255" operator="lessThan">
      <formula>0</formula>
    </cfRule>
  </conditionalFormatting>
  <conditionalFormatting sqref="AB8:AC8 AC9:AC10 AB9:AB10">
    <cfRule type="expression" dxfId="30" priority="60194">
      <formula>$L8=0</formula>
    </cfRule>
  </conditionalFormatting>
  <conditionalFormatting sqref="AC8 AC9:AC10">
    <cfRule type="cellIs" dxfId="31" priority="60314" operator="lessThan">
      <formula>0</formula>
    </cfRule>
    <cfRule type="cellIs" dxfId="32" priority="60254" operator="lessThan">
      <formula>0</formula>
    </cfRule>
  </conditionalFormatting>
  <conditionalFormatting sqref="A11:C11 B12:B13 C12:C13 A12:A13">
    <cfRule type="expression" dxfId="30" priority="60193">
      <formula>$L11=0</formula>
    </cfRule>
  </conditionalFormatting>
  <conditionalFormatting sqref="B11:C11 B12:B13 C12:C13">
    <cfRule type="cellIs" dxfId="31" priority="60313" operator="lessThan">
      <formula>0</formula>
    </cfRule>
    <cfRule type="cellIs" dxfId="32" priority="60253" operator="lessThan">
      <formula>0</formula>
    </cfRule>
  </conditionalFormatting>
  <conditionalFormatting sqref="D11:F11 E12:E13 F12:F13 D12:D13">
    <cfRule type="expression" dxfId="30" priority="60192">
      <formula>$L11=0</formula>
    </cfRule>
  </conditionalFormatting>
  <conditionalFormatting sqref="E11:F11 E12:E13 F12:F13">
    <cfRule type="cellIs" dxfId="31" priority="60312" operator="lessThan">
      <formula>0</formula>
    </cfRule>
    <cfRule type="cellIs" dxfId="32" priority="60252" operator="lessThan">
      <formula>0</formula>
    </cfRule>
  </conditionalFormatting>
  <conditionalFormatting sqref="G11:I11 H12:H13 I12:I13 G12:G13">
    <cfRule type="expression" dxfId="30" priority="60191">
      <formula>$L11=0</formula>
    </cfRule>
  </conditionalFormatting>
  <conditionalFormatting sqref="H11:I11 H12:H13 I12:I13">
    <cfRule type="cellIs" dxfId="31" priority="60311" operator="lessThan">
      <formula>0</formula>
    </cfRule>
    <cfRule type="cellIs" dxfId="32" priority="60251" operator="lessThan">
      <formula>0</formula>
    </cfRule>
  </conditionalFormatting>
  <conditionalFormatting sqref="J11:L11 K12:K13 L12:L13 J12:J13">
    <cfRule type="expression" dxfId="30" priority="60190">
      <formula>$L11=0</formula>
    </cfRule>
  </conditionalFormatting>
  <conditionalFormatting sqref="K11:L11 K12:K13 L12:L13">
    <cfRule type="cellIs" dxfId="31" priority="60310" operator="lessThan">
      <formula>0</formula>
    </cfRule>
    <cfRule type="cellIs" dxfId="32" priority="60250" operator="lessThan">
      <formula>0</formula>
    </cfRule>
  </conditionalFormatting>
  <conditionalFormatting sqref="M11:O11 N12:N13 O12:O13 M12:M13">
    <cfRule type="expression" dxfId="30" priority="60189">
      <formula>$L11=0</formula>
    </cfRule>
  </conditionalFormatting>
  <conditionalFormatting sqref="N11:O11 N12:N13 O12:O13">
    <cfRule type="cellIs" dxfId="31" priority="60309" operator="lessThan">
      <formula>0</formula>
    </cfRule>
    <cfRule type="cellIs" dxfId="32" priority="60249" operator="lessThan">
      <formula>0</formula>
    </cfRule>
  </conditionalFormatting>
  <conditionalFormatting sqref="P11:R11 Q12:Q13 R12:R13 P12:P13">
    <cfRule type="expression" dxfId="30" priority="60188">
      <formula>$L11=0</formula>
    </cfRule>
  </conditionalFormatting>
  <conditionalFormatting sqref="Q11:R11 Q12:Q13 R12:R13">
    <cfRule type="cellIs" dxfId="31" priority="60308" operator="lessThan">
      <formula>0</formula>
    </cfRule>
    <cfRule type="cellIs" dxfId="32" priority="60248" operator="lessThan">
      <formula>0</formula>
    </cfRule>
  </conditionalFormatting>
  <conditionalFormatting sqref="S11:U11 T12:T13 U12:U13 S12:S13">
    <cfRule type="expression" dxfId="30" priority="60187">
      <formula>$L11=0</formula>
    </cfRule>
  </conditionalFormatting>
  <conditionalFormatting sqref="T11:U11 T12:T13 U12:U13">
    <cfRule type="cellIs" dxfId="31" priority="60307" operator="lessThan">
      <formula>0</formula>
    </cfRule>
    <cfRule type="cellIs" dxfId="32" priority="60247" operator="lessThan">
      <formula>0</formula>
    </cfRule>
  </conditionalFormatting>
  <conditionalFormatting sqref="V11:X11 W12:W13 X12:X13 V12:V13">
    <cfRule type="expression" dxfId="30" priority="60186">
      <formula>$L11=0</formula>
    </cfRule>
  </conditionalFormatting>
  <conditionalFormatting sqref="W11:X11 W12:W13 X12:X13">
    <cfRule type="cellIs" dxfId="31" priority="60306" operator="lessThan">
      <formula>0</formula>
    </cfRule>
    <cfRule type="cellIs" dxfId="32" priority="60246" operator="lessThan">
      <formula>0</formula>
    </cfRule>
  </conditionalFormatting>
  <conditionalFormatting sqref="Y11:AA11 Z12:Z13 AA12:AA13 Y12:Y13">
    <cfRule type="expression" dxfId="30" priority="60185">
      <formula>$L11=0</formula>
    </cfRule>
  </conditionalFormatting>
  <conditionalFormatting sqref="Z11:AA11 Z12:Z13 AA12:AA13">
    <cfRule type="cellIs" dxfId="31" priority="60305" operator="lessThan">
      <formula>0</formula>
    </cfRule>
    <cfRule type="cellIs" dxfId="32" priority="60245" operator="lessThan">
      <formula>0</formula>
    </cfRule>
  </conditionalFormatting>
  <conditionalFormatting sqref="AB11:AC11 AC12:AC13 AB12:AB13">
    <cfRule type="expression" dxfId="30" priority="60184">
      <formula>$L11=0</formula>
    </cfRule>
  </conditionalFormatting>
  <conditionalFormatting sqref="AC11 AC12:AC13">
    <cfRule type="cellIs" dxfId="31" priority="60304" operator="lessThan">
      <formula>0</formula>
    </cfRule>
    <cfRule type="cellIs" dxfId="32" priority="60244" operator="lessThan">
      <formula>0</formula>
    </cfRule>
  </conditionalFormatting>
  <conditionalFormatting sqref="A14:C14 B15:B16 C15:C16 A15:A16">
    <cfRule type="expression" dxfId="30" priority="60183">
      <formula>$L14=0</formula>
    </cfRule>
  </conditionalFormatting>
  <conditionalFormatting sqref="B14:C14 B15:B16 C15:C16">
    <cfRule type="cellIs" dxfId="31" priority="60303" operator="lessThan">
      <formula>0</formula>
    </cfRule>
    <cfRule type="cellIs" dxfId="32" priority="60243" operator="lessThan">
      <formula>0</formula>
    </cfRule>
  </conditionalFormatting>
  <conditionalFormatting sqref="D14:F14 E15:E16 F15:F16 D15:D16">
    <cfRule type="expression" dxfId="30" priority="60182">
      <formula>$L14=0</formula>
    </cfRule>
  </conditionalFormatting>
  <conditionalFormatting sqref="E14:F14 E15:E16 F15:F16">
    <cfRule type="cellIs" dxfId="31" priority="60302" operator="lessThan">
      <formula>0</formula>
    </cfRule>
    <cfRule type="cellIs" dxfId="32" priority="60242" operator="lessThan">
      <formula>0</formula>
    </cfRule>
  </conditionalFormatting>
  <conditionalFormatting sqref="G14:I14 H15:H16 I15:I16 G15:G16">
    <cfRule type="expression" dxfId="30" priority="60181">
      <formula>$L14=0</formula>
    </cfRule>
  </conditionalFormatting>
  <conditionalFormatting sqref="H14:I14 H15:H16 I15:I16">
    <cfRule type="cellIs" dxfId="31" priority="60301" operator="lessThan">
      <formula>0</formula>
    </cfRule>
    <cfRule type="cellIs" dxfId="32" priority="60241" operator="lessThan">
      <formula>0</formula>
    </cfRule>
  </conditionalFormatting>
  <conditionalFormatting sqref="J14:L14 K15:K16 L15:L16 J15:J16">
    <cfRule type="expression" dxfId="30" priority="60180">
      <formula>$L14=0</formula>
    </cfRule>
  </conditionalFormatting>
  <conditionalFormatting sqref="K14:L14 K15:K16 L15:L16">
    <cfRule type="cellIs" dxfId="31" priority="60300" operator="lessThan">
      <formula>0</formula>
    </cfRule>
    <cfRule type="cellIs" dxfId="32" priority="60240" operator="lessThan">
      <formula>0</formula>
    </cfRule>
  </conditionalFormatting>
  <conditionalFormatting sqref="M14:O14 N15:N16 O15:O16 M15:M16">
    <cfRule type="expression" dxfId="30" priority="60179">
      <formula>$L14=0</formula>
    </cfRule>
  </conditionalFormatting>
  <conditionalFormatting sqref="N14:O14 N15:N16 O15:O16">
    <cfRule type="cellIs" dxfId="31" priority="60299" operator="lessThan">
      <formula>0</formula>
    </cfRule>
    <cfRule type="cellIs" dxfId="32" priority="60239" operator="lessThan">
      <formula>0</formula>
    </cfRule>
  </conditionalFormatting>
  <conditionalFormatting sqref="P14:R14 Q15:Q16 R15:R16 P15:P16">
    <cfRule type="expression" dxfId="30" priority="60178">
      <formula>$L14=0</formula>
    </cfRule>
  </conditionalFormatting>
  <conditionalFormatting sqref="Q14:R14 Q15:Q16 R15:R16">
    <cfRule type="cellIs" dxfId="31" priority="60298" operator="lessThan">
      <formula>0</formula>
    </cfRule>
    <cfRule type="cellIs" dxfId="32" priority="60238" operator="lessThan">
      <formula>0</formula>
    </cfRule>
  </conditionalFormatting>
  <conditionalFormatting sqref="S14:U14 T15:T16 U15:U16 S15:S16">
    <cfRule type="expression" dxfId="30" priority="60177">
      <formula>$L14=0</formula>
    </cfRule>
  </conditionalFormatting>
  <conditionalFormatting sqref="T14:U14 T15:T16 U15:U16">
    <cfRule type="cellIs" dxfId="31" priority="60297" operator="lessThan">
      <formula>0</formula>
    </cfRule>
    <cfRule type="cellIs" dxfId="32" priority="60237" operator="lessThan">
      <formula>0</formula>
    </cfRule>
  </conditionalFormatting>
  <conditionalFormatting sqref="V14:X14 W15:W16 X15:X16 V15:V16">
    <cfRule type="expression" dxfId="30" priority="60176">
      <formula>$L14=0</formula>
    </cfRule>
  </conditionalFormatting>
  <conditionalFormatting sqref="W14:X14 W15:W16 X15:X16">
    <cfRule type="cellIs" dxfId="31" priority="60296" operator="lessThan">
      <formula>0</formula>
    </cfRule>
    <cfRule type="cellIs" dxfId="32" priority="60236" operator="lessThan">
      <formula>0</formula>
    </cfRule>
  </conditionalFormatting>
  <conditionalFormatting sqref="Y14:AA14 Z15:Z16 AA15:AA16 Y15:Y16">
    <cfRule type="expression" dxfId="30" priority="60175">
      <formula>$L14=0</formula>
    </cfRule>
  </conditionalFormatting>
  <conditionalFormatting sqref="Z14:AA14 Z15:Z16 AA15:AA16">
    <cfRule type="cellIs" dxfId="31" priority="60295" operator="lessThan">
      <formula>0</formula>
    </cfRule>
    <cfRule type="cellIs" dxfId="32" priority="60235" operator="lessThan">
      <formula>0</formula>
    </cfRule>
  </conditionalFormatting>
  <conditionalFormatting sqref="AB14:AC14 AC15:AC16 AB15:AB16">
    <cfRule type="expression" dxfId="30" priority="60174">
      <formula>$L14=0</formula>
    </cfRule>
  </conditionalFormatting>
  <conditionalFormatting sqref="AC14 AC15:AC16">
    <cfRule type="cellIs" dxfId="31" priority="60294" operator="lessThan">
      <formula>0</formula>
    </cfRule>
    <cfRule type="cellIs" dxfId="32" priority="60234" operator="lessThan">
      <formula>0</formula>
    </cfRule>
  </conditionalFormatting>
  <conditionalFormatting sqref="A18:C18 B19:B20 C19:C20 A19:A20">
    <cfRule type="expression" dxfId="30" priority="60003">
      <formula>$L18=0</formula>
    </cfRule>
  </conditionalFormatting>
  <conditionalFormatting sqref="B18:C18 B19:B20 C19:C20">
    <cfRule type="cellIs" dxfId="31" priority="60163" operator="lessThan">
      <formula>0</formula>
    </cfRule>
    <cfRule type="cellIs" dxfId="32" priority="60083" operator="lessThan">
      <formula>0</formula>
    </cfRule>
  </conditionalFormatting>
  <conditionalFormatting sqref="D18:F18 E19:E20 F19:F20 D19:D20">
    <cfRule type="expression" dxfId="30" priority="60001">
      <formula>$L18=0</formula>
    </cfRule>
  </conditionalFormatting>
  <conditionalFormatting sqref="E18:F18 E19:E20 F19:F20">
    <cfRule type="cellIs" dxfId="31" priority="60161" operator="lessThan">
      <formula>0</formula>
    </cfRule>
    <cfRule type="cellIs" dxfId="32" priority="60081" operator="lessThan">
      <formula>0</formula>
    </cfRule>
  </conditionalFormatting>
  <conditionalFormatting sqref="G18:I18 H19:H20 I19:I20 G19:G20">
    <cfRule type="expression" dxfId="30" priority="59999">
      <formula>$L18=0</formula>
    </cfRule>
  </conditionalFormatting>
  <conditionalFormatting sqref="H18:I18 H19:H20 I19:I20">
    <cfRule type="cellIs" dxfId="31" priority="60159" operator="lessThan">
      <formula>0</formula>
    </cfRule>
    <cfRule type="cellIs" dxfId="32" priority="60079" operator="lessThan">
      <formula>0</formula>
    </cfRule>
  </conditionalFormatting>
  <conditionalFormatting sqref="J18:L18 K19:K20 L19:L20 J19:J20">
    <cfRule type="expression" dxfId="30" priority="59997">
      <formula>$L18=0</formula>
    </cfRule>
  </conditionalFormatting>
  <conditionalFormatting sqref="K18:L18 K19:K20 L19:L20">
    <cfRule type="cellIs" dxfId="31" priority="60157" operator="lessThan">
      <formula>0</formula>
    </cfRule>
    <cfRule type="cellIs" dxfId="32" priority="60077" operator="lessThan">
      <formula>0</formula>
    </cfRule>
  </conditionalFormatting>
  <conditionalFormatting sqref="M18:O18 N19:N20 O19:O20 M19:M20">
    <cfRule type="expression" dxfId="30" priority="59995">
      <formula>$L18=0</formula>
    </cfRule>
  </conditionalFormatting>
  <conditionalFormatting sqref="N18:O18 N19:N20 O19:O20">
    <cfRule type="cellIs" dxfId="31" priority="60155" operator="lessThan">
      <formula>0</formula>
    </cfRule>
    <cfRule type="cellIs" dxfId="32" priority="60075" operator="lessThan">
      <formula>0</formula>
    </cfRule>
  </conditionalFormatting>
  <conditionalFormatting sqref="P18:R18 Q19:Q20 R19:R20 P19:P20">
    <cfRule type="expression" dxfId="30" priority="59993">
      <formula>$L18=0</formula>
    </cfRule>
  </conditionalFormatting>
  <conditionalFormatting sqref="Q18:R18 Q19:Q20 R19:R20">
    <cfRule type="cellIs" dxfId="31" priority="60153" operator="lessThan">
      <formula>0</formula>
    </cfRule>
    <cfRule type="cellIs" dxfId="32" priority="60073" operator="lessThan">
      <formula>0</formula>
    </cfRule>
  </conditionalFormatting>
  <conditionalFormatting sqref="S18:U18 T19:T20 U19:U20 S19:S20">
    <cfRule type="expression" dxfId="30" priority="59991">
      <formula>$L18=0</formula>
    </cfRule>
  </conditionalFormatting>
  <conditionalFormatting sqref="T18:U18 T19:T20 U19:U20">
    <cfRule type="cellIs" dxfId="31" priority="60151" operator="lessThan">
      <formula>0</formula>
    </cfRule>
    <cfRule type="cellIs" dxfId="32" priority="60071" operator="lessThan">
      <formula>0</formula>
    </cfRule>
  </conditionalFormatting>
  <conditionalFormatting sqref="V18:X18 W19:W20 X19:X20 V19:V20">
    <cfRule type="expression" dxfId="30" priority="59989">
      <formula>$L18=0</formula>
    </cfRule>
  </conditionalFormatting>
  <conditionalFormatting sqref="W18:X18 W19:W20 X19:X20">
    <cfRule type="cellIs" dxfId="31" priority="60149" operator="lessThan">
      <formula>0</formula>
    </cfRule>
    <cfRule type="cellIs" dxfId="32" priority="60069" operator="lessThan">
      <formula>0</formula>
    </cfRule>
  </conditionalFormatting>
  <conditionalFormatting sqref="Y18:AA18 Z19:Z20 AA19:AA20 Y19:Y20">
    <cfRule type="expression" dxfId="30" priority="59987">
      <formula>$L18=0</formula>
    </cfRule>
  </conditionalFormatting>
  <conditionalFormatting sqref="Z18:AA18 Z19:Z20 AA19:AA20">
    <cfRule type="cellIs" dxfId="31" priority="60147" operator="lessThan">
      <formula>0</formula>
    </cfRule>
    <cfRule type="cellIs" dxfId="32" priority="60067" operator="lessThan">
      <formula>0</formula>
    </cfRule>
  </conditionalFormatting>
  <conditionalFormatting sqref="AB18:AC18 AC19:AC20 AB19:AB20">
    <cfRule type="expression" dxfId="30" priority="59985">
      <formula>$L18=0</formula>
    </cfRule>
  </conditionalFormatting>
  <conditionalFormatting sqref="AC18 AC19:AC20">
    <cfRule type="cellIs" dxfId="31" priority="60145" operator="lessThan">
      <formula>0</formula>
    </cfRule>
    <cfRule type="cellIs" dxfId="32" priority="60065" operator="lessThan">
      <formula>0</formula>
    </cfRule>
  </conditionalFormatting>
  <conditionalFormatting sqref="A21:C21 B22:B23 C22:C23 A22:A23">
    <cfRule type="expression" dxfId="30" priority="59983">
      <formula>$L21=0</formula>
    </cfRule>
  </conditionalFormatting>
  <conditionalFormatting sqref="B21:C21 B22:B23 C22:C23">
    <cfRule type="cellIs" dxfId="31" priority="60143" operator="lessThan">
      <formula>0</formula>
    </cfRule>
    <cfRule type="cellIs" dxfId="32" priority="60063" operator="lessThan">
      <formula>0</formula>
    </cfRule>
  </conditionalFormatting>
  <conditionalFormatting sqref="D21:F21 E22:E23 F22:F23 D22:D23">
    <cfRule type="expression" dxfId="30" priority="59981">
      <formula>$L21=0</formula>
    </cfRule>
  </conditionalFormatting>
  <conditionalFormatting sqref="E21:F21 E22:E23 F22:F23">
    <cfRule type="cellIs" dxfId="31" priority="60141" operator="lessThan">
      <formula>0</formula>
    </cfRule>
    <cfRule type="cellIs" dxfId="32" priority="60061" operator="lessThan">
      <formula>0</formula>
    </cfRule>
  </conditionalFormatting>
  <conditionalFormatting sqref="G21:I21 H22:H23 I22:I23 G22:G23">
    <cfRule type="expression" dxfId="30" priority="59979">
      <formula>$L21=0</formula>
    </cfRule>
  </conditionalFormatting>
  <conditionalFormatting sqref="H21:I21 H22:H23 I22:I23">
    <cfRule type="cellIs" dxfId="31" priority="60139" operator="lessThan">
      <formula>0</formula>
    </cfRule>
    <cfRule type="cellIs" dxfId="32" priority="60059" operator="lessThan">
      <formula>0</formula>
    </cfRule>
  </conditionalFormatting>
  <conditionalFormatting sqref="J21:L21 K22:K23 L22:L23 J22:J23">
    <cfRule type="expression" dxfId="30" priority="59977">
      <formula>$L21=0</formula>
    </cfRule>
  </conditionalFormatting>
  <conditionalFormatting sqref="K21:L21 K22:K23 L22:L23">
    <cfRule type="cellIs" dxfId="31" priority="60137" operator="lessThan">
      <formula>0</formula>
    </cfRule>
    <cfRule type="cellIs" dxfId="32" priority="60057" operator="lessThan">
      <formula>0</formula>
    </cfRule>
  </conditionalFormatting>
  <conditionalFormatting sqref="M21:O21 N22:N23 O22:O23 M22:M23">
    <cfRule type="expression" dxfId="30" priority="59975">
      <formula>$L21=0</formula>
    </cfRule>
  </conditionalFormatting>
  <conditionalFormatting sqref="N21:O21 N22:N23 O22:O23">
    <cfRule type="cellIs" dxfId="31" priority="60135" operator="lessThan">
      <formula>0</formula>
    </cfRule>
    <cfRule type="cellIs" dxfId="32" priority="60055" operator="lessThan">
      <formula>0</formula>
    </cfRule>
  </conditionalFormatting>
  <conditionalFormatting sqref="P21:R21 Q22:Q23 R22:R23 P22:P23">
    <cfRule type="expression" dxfId="30" priority="59973">
      <formula>$L21=0</formula>
    </cfRule>
  </conditionalFormatting>
  <conditionalFormatting sqref="Q21:R21 Q22:Q23 R22:R23">
    <cfRule type="cellIs" dxfId="31" priority="60133" operator="lessThan">
      <formula>0</formula>
    </cfRule>
    <cfRule type="cellIs" dxfId="32" priority="60053" operator="lessThan">
      <formula>0</formula>
    </cfRule>
  </conditionalFormatting>
  <conditionalFormatting sqref="S21:U21 T22:T23 U22:U23 S22:S23">
    <cfRule type="expression" dxfId="30" priority="59971">
      <formula>$L21=0</formula>
    </cfRule>
  </conditionalFormatting>
  <conditionalFormatting sqref="T21:U21 T22:T23 U22:U23">
    <cfRule type="cellIs" dxfId="31" priority="60131" operator="lessThan">
      <formula>0</formula>
    </cfRule>
    <cfRule type="cellIs" dxfId="32" priority="60051" operator="lessThan">
      <formula>0</formula>
    </cfRule>
  </conditionalFormatting>
  <conditionalFormatting sqref="V21:X21 W22:W23 X22:X23 V22:V23">
    <cfRule type="expression" dxfId="30" priority="59969">
      <formula>$L21=0</formula>
    </cfRule>
  </conditionalFormatting>
  <conditionalFormatting sqref="W21:X21 W22:W23 X22:X23">
    <cfRule type="cellIs" dxfId="31" priority="60129" operator="lessThan">
      <formula>0</formula>
    </cfRule>
    <cfRule type="cellIs" dxfId="32" priority="60049" operator="lessThan">
      <formula>0</formula>
    </cfRule>
  </conditionalFormatting>
  <conditionalFormatting sqref="Y21:AA21 Z22:Z23 AA22:AA23 Y22:Y23">
    <cfRule type="expression" dxfId="30" priority="59967">
      <formula>$L21=0</formula>
    </cfRule>
  </conditionalFormatting>
  <conditionalFormatting sqref="Z21:AA21 Z22:Z23 AA22:AA23">
    <cfRule type="cellIs" dxfId="31" priority="60127" operator="lessThan">
      <formula>0</formula>
    </cfRule>
    <cfRule type="cellIs" dxfId="32" priority="60047" operator="lessThan">
      <formula>0</formula>
    </cfRule>
  </conditionalFormatting>
  <conditionalFormatting sqref="AB21:AC21 AC22:AC23 AB22:AB23">
    <cfRule type="expression" dxfId="30" priority="59965">
      <formula>$L21=0</formula>
    </cfRule>
  </conditionalFormatting>
  <conditionalFormatting sqref="AC21 AC22:AC23">
    <cfRule type="cellIs" dxfId="31" priority="60125" operator="lessThan">
      <formula>0</formula>
    </cfRule>
    <cfRule type="cellIs" dxfId="32" priority="60045" operator="lessThan">
      <formula>0</formula>
    </cfRule>
  </conditionalFormatting>
  <conditionalFormatting sqref="A24:C24 B25:B26 C25:C26 A25:A26">
    <cfRule type="expression" dxfId="30" priority="59963">
      <formula>$L24=0</formula>
    </cfRule>
  </conditionalFormatting>
  <conditionalFormatting sqref="B24:C24 B25:B26 C25:C26">
    <cfRule type="cellIs" dxfId="31" priority="60123" operator="lessThan">
      <formula>0</formula>
    </cfRule>
    <cfRule type="cellIs" dxfId="32" priority="60043" operator="lessThan">
      <formula>0</formula>
    </cfRule>
  </conditionalFormatting>
  <conditionalFormatting sqref="D24:F24 E25:E26 F25:F26 D25:D26">
    <cfRule type="expression" dxfId="30" priority="59962">
      <formula>$L24=0</formula>
    </cfRule>
  </conditionalFormatting>
  <conditionalFormatting sqref="E24:F24 E25:E26 F25:F26">
    <cfRule type="cellIs" dxfId="31" priority="60122" operator="lessThan">
      <formula>0</formula>
    </cfRule>
    <cfRule type="cellIs" dxfId="32" priority="60042" operator="lessThan">
      <formula>0</formula>
    </cfRule>
  </conditionalFormatting>
  <conditionalFormatting sqref="G24:I24 H25:H26 I25:I26 G25:G26">
    <cfRule type="expression" dxfId="30" priority="59961">
      <formula>$L24=0</formula>
    </cfRule>
  </conditionalFormatting>
  <conditionalFormatting sqref="H24:I24 H25:H26 I25:I26">
    <cfRule type="cellIs" dxfId="31" priority="60121" operator="lessThan">
      <formula>0</formula>
    </cfRule>
    <cfRule type="cellIs" dxfId="32" priority="60041" operator="lessThan">
      <formula>0</formula>
    </cfRule>
  </conditionalFormatting>
  <conditionalFormatting sqref="J24:L24 K25:K26 L25:L26 J25:J26">
    <cfRule type="expression" dxfId="30" priority="59960">
      <formula>$L24=0</formula>
    </cfRule>
  </conditionalFormatting>
  <conditionalFormatting sqref="K24:L24 K25:K26 L25:L26">
    <cfRule type="cellIs" dxfId="31" priority="60120" operator="lessThan">
      <formula>0</formula>
    </cfRule>
    <cfRule type="cellIs" dxfId="32" priority="60040" operator="lessThan">
      <formula>0</formula>
    </cfRule>
  </conditionalFormatting>
  <conditionalFormatting sqref="M24:O24 N25:N26 O25:O26 M25:M26">
    <cfRule type="expression" dxfId="30" priority="59959">
      <formula>$L24=0</formula>
    </cfRule>
  </conditionalFormatting>
  <conditionalFormatting sqref="N24:O24 N25:N26 O25:O26">
    <cfRule type="cellIs" dxfId="31" priority="60119" operator="lessThan">
      <formula>0</formula>
    </cfRule>
    <cfRule type="cellIs" dxfId="32" priority="60039" operator="lessThan">
      <formula>0</formula>
    </cfRule>
  </conditionalFormatting>
  <conditionalFormatting sqref="P24:R24 Q25:Q26 R25:R26 P25:P26">
    <cfRule type="expression" dxfId="30" priority="59958">
      <formula>$L24=0</formula>
    </cfRule>
  </conditionalFormatting>
  <conditionalFormatting sqref="Q24:R24 Q25:Q26 R25:R26">
    <cfRule type="cellIs" dxfId="31" priority="60118" operator="lessThan">
      <formula>0</formula>
    </cfRule>
    <cfRule type="cellIs" dxfId="32" priority="60038" operator="lessThan">
      <formula>0</formula>
    </cfRule>
  </conditionalFormatting>
  <conditionalFormatting sqref="S24:U24 T25:T26 U25:U26 S25:S26">
    <cfRule type="expression" dxfId="30" priority="59957">
      <formula>$L24=0</formula>
    </cfRule>
  </conditionalFormatting>
  <conditionalFormatting sqref="T24:U24 T25:T26 U25:U26">
    <cfRule type="cellIs" dxfId="31" priority="60117" operator="lessThan">
      <formula>0</formula>
    </cfRule>
    <cfRule type="cellIs" dxfId="32" priority="60037" operator="lessThan">
      <formula>0</formula>
    </cfRule>
  </conditionalFormatting>
  <conditionalFormatting sqref="V24:X24 W25:W26 X25:X26 V25:V26">
    <cfRule type="expression" dxfId="30" priority="59956">
      <formula>$L24=0</formula>
    </cfRule>
  </conditionalFormatting>
  <conditionalFormatting sqref="W24:X24 W25:W26 X25:X26">
    <cfRule type="cellIs" dxfId="31" priority="60116" operator="lessThan">
      <formula>0</formula>
    </cfRule>
    <cfRule type="cellIs" dxfId="32" priority="60036" operator="lessThan">
      <formula>0</formula>
    </cfRule>
  </conditionalFormatting>
  <conditionalFormatting sqref="Y24:AA24 Z25:Z26 AA25:AA26 Y25:Y26">
    <cfRule type="expression" dxfId="30" priority="59955">
      <formula>$L24=0</formula>
    </cfRule>
  </conditionalFormatting>
  <conditionalFormatting sqref="Z24:AA24 Z25:Z26 AA25:AA26">
    <cfRule type="cellIs" dxfId="31" priority="60115" operator="lessThan">
      <formula>0</formula>
    </cfRule>
    <cfRule type="cellIs" dxfId="32" priority="60035" operator="lessThan">
      <formula>0</formula>
    </cfRule>
  </conditionalFormatting>
  <conditionalFormatting sqref="AB24:AC24 AC25:AC26 AB25:AB26">
    <cfRule type="expression" dxfId="30" priority="59954">
      <formula>$L24=0</formula>
    </cfRule>
  </conditionalFormatting>
  <conditionalFormatting sqref="AC24 AC25:AC26">
    <cfRule type="cellIs" dxfId="31" priority="60114" operator="lessThan">
      <formula>0</formula>
    </cfRule>
    <cfRule type="cellIs" dxfId="32" priority="60034" operator="lessThan">
      <formula>0</formula>
    </cfRule>
  </conditionalFormatting>
  <conditionalFormatting sqref="A27:C27 B28:B29 C28:C29 A28:A29">
    <cfRule type="expression" dxfId="30" priority="59953">
      <formula>$L27=0</formula>
    </cfRule>
  </conditionalFormatting>
  <conditionalFormatting sqref="B27:C27 B28:B29 C28:C29">
    <cfRule type="cellIs" dxfId="31" priority="60113" operator="lessThan">
      <formula>0</formula>
    </cfRule>
    <cfRule type="cellIs" dxfId="32" priority="60033" operator="lessThan">
      <formula>0</formula>
    </cfRule>
  </conditionalFormatting>
  <conditionalFormatting sqref="D27:F27 E28:E29 F28:F29 D28:D29">
    <cfRule type="expression" dxfId="30" priority="59952">
      <formula>$L27=0</formula>
    </cfRule>
  </conditionalFormatting>
  <conditionalFormatting sqref="E27:F27 E28:E29 F28:F29">
    <cfRule type="cellIs" dxfId="31" priority="60112" operator="lessThan">
      <formula>0</formula>
    </cfRule>
    <cfRule type="cellIs" dxfId="32" priority="60032" operator="lessThan">
      <formula>0</formula>
    </cfRule>
  </conditionalFormatting>
  <conditionalFormatting sqref="G27:I27 H28:H29 I28:I29 G28:G29">
    <cfRule type="expression" dxfId="30" priority="59951">
      <formula>$L27=0</formula>
    </cfRule>
  </conditionalFormatting>
  <conditionalFormatting sqref="H27:I27 H28:H29 I28:I29">
    <cfRule type="cellIs" dxfId="31" priority="60111" operator="lessThan">
      <formula>0</formula>
    </cfRule>
    <cfRule type="cellIs" dxfId="32" priority="60031" operator="lessThan">
      <formula>0</formula>
    </cfRule>
  </conditionalFormatting>
  <conditionalFormatting sqref="J27:L27 K28:K29 L28:L29 J28:J29">
    <cfRule type="expression" dxfId="30" priority="59950">
      <formula>$L27=0</formula>
    </cfRule>
  </conditionalFormatting>
  <conditionalFormatting sqref="K27:L27 K28:K29 L28:L29">
    <cfRule type="cellIs" dxfId="31" priority="60110" operator="lessThan">
      <formula>0</formula>
    </cfRule>
    <cfRule type="cellIs" dxfId="32" priority="60030" operator="lessThan">
      <formula>0</formula>
    </cfRule>
  </conditionalFormatting>
  <conditionalFormatting sqref="M27:O27 N28:N29 O28:O29 M28:M29">
    <cfRule type="expression" dxfId="30" priority="59949">
      <formula>$L27=0</formula>
    </cfRule>
  </conditionalFormatting>
  <conditionalFormatting sqref="N27:O27 N28:N29 O28:O29">
    <cfRule type="cellIs" dxfId="31" priority="60109" operator="lessThan">
      <formula>0</formula>
    </cfRule>
    <cfRule type="cellIs" dxfId="32" priority="60029" operator="lessThan">
      <formula>0</formula>
    </cfRule>
  </conditionalFormatting>
  <conditionalFormatting sqref="P27:R27 Q28:Q29 R28:R29 P28:P29">
    <cfRule type="expression" dxfId="30" priority="59948">
      <formula>$L27=0</formula>
    </cfRule>
  </conditionalFormatting>
  <conditionalFormatting sqref="Q27:R27 Q28:Q29 R28:R29">
    <cfRule type="cellIs" dxfId="31" priority="60108" operator="lessThan">
      <formula>0</formula>
    </cfRule>
    <cfRule type="cellIs" dxfId="32" priority="60028" operator="lessThan">
      <formula>0</formula>
    </cfRule>
  </conditionalFormatting>
  <conditionalFormatting sqref="S27:U27 T28:T29 U28:U29 S28:S29">
    <cfRule type="expression" dxfId="30" priority="59947">
      <formula>$L27=0</formula>
    </cfRule>
  </conditionalFormatting>
  <conditionalFormatting sqref="T27:U27 T28:T29 U28:U29">
    <cfRule type="cellIs" dxfId="31" priority="60107" operator="lessThan">
      <formula>0</formula>
    </cfRule>
    <cfRule type="cellIs" dxfId="32" priority="60027" operator="lessThan">
      <formula>0</formula>
    </cfRule>
  </conditionalFormatting>
  <conditionalFormatting sqref="V27:X27 W28:W29 X28:X29 V28:V29">
    <cfRule type="expression" dxfId="30" priority="59946">
      <formula>$L27=0</formula>
    </cfRule>
  </conditionalFormatting>
  <conditionalFormatting sqref="W27:X27 W28:W29 X28:X29">
    <cfRule type="cellIs" dxfId="31" priority="60106" operator="lessThan">
      <formula>0</formula>
    </cfRule>
    <cfRule type="cellIs" dxfId="32" priority="60026" operator="lessThan">
      <formula>0</formula>
    </cfRule>
  </conditionalFormatting>
  <conditionalFormatting sqref="Y27:AA27 Z28:Z29 AA28:AA29 Y28:Y29">
    <cfRule type="expression" dxfId="30" priority="59945">
      <formula>$L27=0</formula>
    </cfRule>
  </conditionalFormatting>
  <conditionalFormatting sqref="Z27:AA27 Z28:Z29 AA28:AA29">
    <cfRule type="cellIs" dxfId="31" priority="60105" operator="lessThan">
      <formula>0</formula>
    </cfRule>
    <cfRule type="cellIs" dxfId="32" priority="60025" operator="lessThan">
      <formula>0</formula>
    </cfRule>
  </conditionalFormatting>
  <conditionalFormatting sqref="AB27:AC27 AC28:AC29 AB28:AB29">
    <cfRule type="expression" dxfId="30" priority="59944">
      <formula>$L27=0</formula>
    </cfRule>
  </conditionalFormatting>
  <conditionalFormatting sqref="AC27 AC28:AC29">
    <cfRule type="cellIs" dxfId="31" priority="60104" operator="lessThan">
      <formula>0</formula>
    </cfRule>
    <cfRule type="cellIs" dxfId="32" priority="60024" operator="lessThan">
      <formula>0</formula>
    </cfRule>
  </conditionalFormatting>
  <conditionalFormatting sqref="A30:C30 B31:B32 C31:C32 A31:A32">
    <cfRule type="expression" dxfId="30" priority="59943">
      <formula>$L30=0</formula>
    </cfRule>
  </conditionalFormatting>
  <conditionalFormatting sqref="B30:C30 B31:B32 C31:C32">
    <cfRule type="cellIs" dxfId="31" priority="60103" operator="lessThan">
      <formula>0</formula>
    </cfRule>
    <cfRule type="cellIs" dxfId="32" priority="60023" operator="lessThan">
      <formula>0</formula>
    </cfRule>
  </conditionalFormatting>
  <conditionalFormatting sqref="D30:F30 E31:E32 F31:F32 D31:D32">
    <cfRule type="expression" dxfId="30" priority="59942">
      <formula>$L30=0</formula>
    </cfRule>
  </conditionalFormatting>
  <conditionalFormatting sqref="E30:F30 E31:E32 F31:F32">
    <cfRule type="cellIs" dxfId="31" priority="60102" operator="lessThan">
      <formula>0</formula>
    </cfRule>
    <cfRule type="cellIs" dxfId="32" priority="60022" operator="lessThan">
      <formula>0</formula>
    </cfRule>
  </conditionalFormatting>
  <conditionalFormatting sqref="G30:I30 H31:H32 I31:I32 G31:G32">
    <cfRule type="expression" dxfId="30" priority="59941">
      <formula>$L30=0</formula>
    </cfRule>
  </conditionalFormatting>
  <conditionalFormatting sqref="H30:I30 H31:H32 I31:I32">
    <cfRule type="cellIs" dxfId="31" priority="60101" operator="lessThan">
      <formula>0</formula>
    </cfRule>
    <cfRule type="cellIs" dxfId="32" priority="60021" operator="lessThan">
      <formula>0</formula>
    </cfRule>
  </conditionalFormatting>
  <conditionalFormatting sqref="J30:L30 K31:K32 L31:L32 J31:J32">
    <cfRule type="expression" dxfId="30" priority="59940">
      <formula>$L30=0</formula>
    </cfRule>
  </conditionalFormatting>
  <conditionalFormatting sqref="K30:L30 K31:K32 L31:L32">
    <cfRule type="cellIs" dxfId="31" priority="60100" operator="lessThan">
      <formula>0</formula>
    </cfRule>
    <cfRule type="cellIs" dxfId="32" priority="60020" operator="lessThan">
      <formula>0</formula>
    </cfRule>
  </conditionalFormatting>
  <conditionalFormatting sqref="M30:O30 N31:N32 O31:O32 M31:M32">
    <cfRule type="expression" dxfId="30" priority="59939">
      <formula>$L30=0</formula>
    </cfRule>
  </conditionalFormatting>
  <conditionalFormatting sqref="N30:O30 N31:N32 O31:O32">
    <cfRule type="cellIs" dxfId="31" priority="60099" operator="lessThan">
      <formula>0</formula>
    </cfRule>
    <cfRule type="cellIs" dxfId="32" priority="60019" operator="lessThan">
      <formula>0</formula>
    </cfRule>
  </conditionalFormatting>
  <conditionalFormatting sqref="P30:R30 Q31:Q32 R31:R32 P31:P32">
    <cfRule type="expression" dxfId="30" priority="59938">
      <formula>$L30=0</formula>
    </cfRule>
  </conditionalFormatting>
  <conditionalFormatting sqref="Q30:R30 Q31:Q32 R31:R32">
    <cfRule type="cellIs" dxfId="31" priority="60098" operator="lessThan">
      <formula>0</formula>
    </cfRule>
    <cfRule type="cellIs" dxfId="32" priority="60018" operator="lessThan">
      <formula>0</formula>
    </cfRule>
  </conditionalFormatting>
  <conditionalFormatting sqref="S30:U30 T31:T32 U31:U32 S31:S32">
    <cfRule type="expression" dxfId="30" priority="59937">
      <formula>$L30=0</formula>
    </cfRule>
  </conditionalFormatting>
  <conditionalFormatting sqref="T30:U30 T31:T32 U31:U32">
    <cfRule type="cellIs" dxfId="31" priority="60097" operator="lessThan">
      <formula>0</formula>
    </cfRule>
    <cfRule type="cellIs" dxfId="32" priority="60017" operator="lessThan">
      <formula>0</formula>
    </cfRule>
  </conditionalFormatting>
  <conditionalFormatting sqref="V30:X30 W31:W32 X31:X32 V31:V32">
    <cfRule type="expression" dxfId="30" priority="59936">
      <formula>$L30=0</formula>
    </cfRule>
  </conditionalFormatting>
  <conditionalFormatting sqref="W30:X30 W31:W32 X31:X32">
    <cfRule type="cellIs" dxfId="31" priority="60096" operator="lessThan">
      <formula>0</formula>
    </cfRule>
    <cfRule type="cellIs" dxfId="32" priority="60016" operator="lessThan">
      <formula>0</formula>
    </cfRule>
  </conditionalFormatting>
  <conditionalFormatting sqref="Y30:AA30 Z31:Z32 AA31:AA32 Y31:Y32">
    <cfRule type="expression" dxfId="30" priority="59935">
      <formula>$L30=0</formula>
    </cfRule>
  </conditionalFormatting>
  <conditionalFormatting sqref="Z30:AA30 Z31:Z32 AA31:AA32">
    <cfRule type="cellIs" dxfId="31" priority="60095" operator="lessThan">
      <formula>0</formula>
    </cfRule>
    <cfRule type="cellIs" dxfId="32" priority="60015" operator="lessThan">
      <formula>0</formula>
    </cfRule>
  </conditionalFormatting>
  <conditionalFormatting sqref="AB30:AC30 AC31:AC32 AB31:AB32">
    <cfRule type="expression" dxfId="30" priority="59934">
      <formula>$L30=0</formula>
    </cfRule>
  </conditionalFormatting>
  <conditionalFormatting sqref="AC30 AC31:AC32">
    <cfRule type="cellIs" dxfId="31" priority="60094" operator="lessThan">
      <formula>0</formula>
    </cfRule>
    <cfRule type="cellIs" dxfId="32" priority="60014" operator="lessThan">
      <formula>0</formula>
    </cfRule>
  </conditionalFormatting>
  <conditionalFormatting sqref="A34:C34 B35:B36 C35:C36 A35:A36">
    <cfRule type="expression" dxfId="30" priority="60002">
      <formula>$L34=0</formula>
    </cfRule>
  </conditionalFormatting>
  <conditionalFormatting sqref="B34:C34 B35:B36 C35:C36">
    <cfRule type="cellIs" dxfId="31" priority="60162" operator="lessThan">
      <formula>0</formula>
    </cfRule>
    <cfRule type="cellIs" dxfId="32" priority="60082" operator="lessThan">
      <formula>0</formula>
    </cfRule>
  </conditionalFormatting>
  <conditionalFormatting sqref="D34:F34 E35:E36 F35:F36 D35:D36">
    <cfRule type="expression" dxfId="30" priority="60000">
      <formula>$L34=0</formula>
    </cfRule>
  </conditionalFormatting>
  <conditionalFormatting sqref="E34:F34 E35:E36 F35:F36">
    <cfRule type="cellIs" dxfId="31" priority="60160" operator="lessThan">
      <formula>0</formula>
    </cfRule>
    <cfRule type="cellIs" dxfId="32" priority="60080" operator="lessThan">
      <formula>0</formula>
    </cfRule>
  </conditionalFormatting>
  <conditionalFormatting sqref="G34:I34 H35:H36 I35:I36 G35:G36">
    <cfRule type="expression" dxfId="30" priority="59998">
      <formula>$L34=0</formula>
    </cfRule>
  </conditionalFormatting>
  <conditionalFormatting sqref="H34:I34 H35:H36 I35:I36">
    <cfRule type="cellIs" dxfId="31" priority="60158" operator="lessThan">
      <formula>0</formula>
    </cfRule>
    <cfRule type="cellIs" dxfId="32" priority="60078" operator="lessThan">
      <formula>0</formula>
    </cfRule>
  </conditionalFormatting>
  <conditionalFormatting sqref="J34:L34 K35:K36 L35:L36 J35:J36">
    <cfRule type="expression" dxfId="30" priority="59996">
      <formula>$L34=0</formula>
    </cfRule>
  </conditionalFormatting>
  <conditionalFormatting sqref="K34:L34 K35:K36 L35:L36">
    <cfRule type="cellIs" dxfId="31" priority="60156" operator="lessThan">
      <formula>0</formula>
    </cfRule>
    <cfRule type="cellIs" dxfId="32" priority="60076" operator="lessThan">
      <formula>0</formula>
    </cfRule>
  </conditionalFormatting>
  <conditionalFormatting sqref="M34:O34 N35:N36 O35:O36 M35:M36">
    <cfRule type="expression" dxfId="30" priority="59994">
      <formula>$L34=0</formula>
    </cfRule>
  </conditionalFormatting>
  <conditionalFormatting sqref="N34:O34 N35:N36 O35:O36">
    <cfRule type="cellIs" dxfId="31" priority="60154" operator="lessThan">
      <formula>0</formula>
    </cfRule>
    <cfRule type="cellIs" dxfId="32" priority="60074" operator="lessThan">
      <formula>0</formula>
    </cfRule>
  </conditionalFormatting>
  <conditionalFormatting sqref="P34:R34 Q35:Q36 R35:R36 P35:P36">
    <cfRule type="expression" dxfId="30" priority="59992">
      <formula>$L34=0</formula>
    </cfRule>
  </conditionalFormatting>
  <conditionalFormatting sqref="Q34:R34 Q35:Q36 R35:R36">
    <cfRule type="cellIs" dxfId="31" priority="60152" operator="lessThan">
      <formula>0</formula>
    </cfRule>
    <cfRule type="cellIs" dxfId="32" priority="60072" operator="lessThan">
      <formula>0</formula>
    </cfRule>
  </conditionalFormatting>
  <conditionalFormatting sqref="S34:U34 T35:T36 U35:U36 S35:S36">
    <cfRule type="expression" dxfId="30" priority="59990">
      <formula>$L34=0</formula>
    </cfRule>
  </conditionalFormatting>
  <conditionalFormatting sqref="T34:U34 T35:T36 U35:U36">
    <cfRule type="cellIs" dxfId="31" priority="60150" operator="lessThan">
      <formula>0</formula>
    </cfRule>
    <cfRule type="cellIs" dxfId="32" priority="60070" operator="lessThan">
      <formula>0</formula>
    </cfRule>
  </conditionalFormatting>
  <conditionalFormatting sqref="V34:X34 W35:W36 X35:X36 V35:V36">
    <cfRule type="expression" dxfId="30" priority="59988">
      <formula>$L34=0</formula>
    </cfRule>
  </conditionalFormatting>
  <conditionalFormatting sqref="W34:X34 W35:W36 X35:X36">
    <cfRule type="cellIs" dxfId="31" priority="60148" operator="lessThan">
      <formula>0</formula>
    </cfRule>
    <cfRule type="cellIs" dxfId="32" priority="60068" operator="lessThan">
      <formula>0</formula>
    </cfRule>
  </conditionalFormatting>
  <conditionalFormatting sqref="Y34:AA34 Z35:Z36 AA35:AA36 Y35:Y36">
    <cfRule type="expression" dxfId="30" priority="59986">
      <formula>$L34=0</formula>
    </cfRule>
  </conditionalFormatting>
  <conditionalFormatting sqref="Z34:AA34 Z35:Z36 AA35:AA36">
    <cfRule type="cellIs" dxfId="31" priority="60146" operator="lessThan">
      <formula>0</formula>
    </cfRule>
    <cfRule type="cellIs" dxfId="32" priority="60066" operator="lessThan">
      <formula>0</formula>
    </cfRule>
  </conditionalFormatting>
  <conditionalFormatting sqref="AB34:AC34 AC35:AC36 AB35:AB36">
    <cfRule type="expression" dxfId="30" priority="59984">
      <formula>$L34=0</formula>
    </cfRule>
  </conditionalFormatting>
  <conditionalFormatting sqref="AC34 AC35:AC36">
    <cfRule type="cellIs" dxfId="31" priority="60144" operator="lessThan">
      <formula>0</formula>
    </cfRule>
    <cfRule type="cellIs" dxfId="32" priority="60064" operator="lessThan">
      <formula>0</formula>
    </cfRule>
  </conditionalFormatting>
  <conditionalFormatting sqref="A37:C37 B38:B39 C38:C39 A38:A39">
    <cfRule type="expression" dxfId="30" priority="59982">
      <formula>$L37=0</formula>
    </cfRule>
  </conditionalFormatting>
  <conditionalFormatting sqref="B37:C37 B38:B39 C38:C39">
    <cfRule type="cellIs" dxfId="31" priority="60142" operator="lessThan">
      <formula>0</formula>
    </cfRule>
    <cfRule type="cellIs" dxfId="32" priority="60062" operator="lessThan">
      <formula>0</formula>
    </cfRule>
  </conditionalFormatting>
  <conditionalFormatting sqref="D37:F37 E38:E39 F38:F39 D38:D39">
    <cfRule type="expression" dxfId="30" priority="59980">
      <formula>$L37=0</formula>
    </cfRule>
  </conditionalFormatting>
  <conditionalFormatting sqref="E37:F37 E38:E39 F38:F39">
    <cfRule type="cellIs" dxfId="31" priority="60140" operator="lessThan">
      <formula>0</formula>
    </cfRule>
    <cfRule type="cellIs" dxfId="32" priority="60060" operator="lessThan">
      <formula>0</formula>
    </cfRule>
  </conditionalFormatting>
  <conditionalFormatting sqref="G37:I37 H38:H39 I38:I39 G38:G39">
    <cfRule type="expression" dxfId="30" priority="59978">
      <formula>$L37=0</formula>
    </cfRule>
  </conditionalFormatting>
  <conditionalFormatting sqref="H37:I37 H38:H39 I38:I39">
    <cfRule type="cellIs" dxfId="31" priority="60138" operator="lessThan">
      <formula>0</formula>
    </cfRule>
    <cfRule type="cellIs" dxfId="32" priority="60058" operator="lessThan">
      <formula>0</formula>
    </cfRule>
  </conditionalFormatting>
  <conditionalFormatting sqref="J37:L37 K38:K39 L38:L39 J38:J39">
    <cfRule type="expression" dxfId="30" priority="59976">
      <formula>$L37=0</formula>
    </cfRule>
  </conditionalFormatting>
  <conditionalFormatting sqref="K37:L37 K38:K39 L38:L39">
    <cfRule type="cellIs" dxfId="31" priority="60136" operator="lessThan">
      <formula>0</formula>
    </cfRule>
    <cfRule type="cellIs" dxfId="32" priority="60056" operator="lessThan">
      <formula>0</formula>
    </cfRule>
  </conditionalFormatting>
  <conditionalFormatting sqref="M37:O37 N38:N39 O38:O39 M38:M39">
    <cfRule type="expression" dxfId="30" priority="59974">
      <formula>$L37=0</formula>
    </cfRule>
  </conditionalFormatting>
  <conditionalFormatting sqref="N37:O37 N38:N39 O38:O39">
    <cfRule type="cellIs" dxfId="31" priority="60134" operator="lessThan">
      <formula>0</formula>
    </cfRule>
    <cfRule type="cellIs" dxfId="32" priority="60054" operator="lessThan">
      <formula>0</formula>
    </cfRule>
  </conditionalFormatting>
  <conditionalFormatting sqref="P37:R37 Q38:Q39 R38:R39 P38:P39">
    <cfRule type="expression" dxfId="30" priority="59972">
      <formula>$L37=0</formula>
    </cfRule>
  </conditionalFormatting>
  <conditionalFormatting sqref="Q37:R37 Q38:Q39 R38:R39">
    <cfRule type="cellIs" dxfId="31" priority="60132" operator="lessThan">
      <formula>0</formula>
    </cfRule>
    <cfRule type="cellIs" dxfId="32" priority="60052" operator="lessThan">
      <formula>0</formula>
    </cfRule>
  </conditionalFormatting>
  <conditionalFormatting sqref="S37:U37 T38:T39 U38:U39 S38:S39">
    <cfRule type="expression" dxfId="30" priority="59970">
      <formula>$L37=0</formula>
    </cfRule>
  </conditionalFormatting>
  <conditionalFormatting sqref="T37:U37 T38:T39 U38:U39">
    <cfRule type="cellIs" dxfId="31" priority="60130" operator="lessThan">
      <formula>0</formula>
    </cfRule>
    <cfRule type="cellIs" dxfId="32" priority="60050" operator="lessThan">
      <formula>0</formula>
    </cfRule>
  </conditionalFormatting>
  <conditionalFormatting sqref="V37:X37 W38:W39 X38:X39 V38:V39">
    <cfRule type="expression" dxfId="30" priority="59968">
      <formula>$L37=0</formula>
    </cfRule>
  </conditionalFormatting>
  <conditionalFormatting sqref="W37:X37 W38:W39 X38:X39">
    <cfRule type="cellIs" dxfId="31" priority="60128" operator="lessThan">
      <formula>0</formula>
    </cfRule>
    <cfRule type="cellIs" dxfId="32" priority="60048" operator="lessThan">
      <formula>0</formula>
    </cfRule>
  </conditionalFormatting>
  <conditionalFormatting sqref="Y37:AA37 Z38:Z39 AA38:AA39 Y38:Y39">
    <cfRule type="expression" dxfId="30" priority="59966">
      <formula>$L37=0</formula>
    </cfRule>
  </conditionalFormatting>
  <conditionalFormatting sqref="Z37:AA37 Z38:Z39 AA38:AA39">
    <cfRule type="cellIs" dxfId="31" priority="60126" operator="lessThan">
      <formula>0</formula>
    </cfRule>
    <cfRule type="cellIs" dxfId="32" priority="60046" operator="lessThan">
      <formula>0</formula>
    </cfRule>
  </conditionalFormatting>
  <conditionalFormatting sqref="AB37:AC37 AC38:AC39 AB38:AB39">
    <cfRule type="expression" dxfId="30" priority="59964">
      <formula>$L37=0</formula>
    </cfRule>
  </conditionalFormatting>
  <conditionalFormatting sqref="AC37 AC38:AC39">
    <cfRule type="cellIs" dxfId="31" priority="60124" operator="lessThan">
      <formula>0</formula>
    </cfRule>
    <cfRule type="cellIs" dxfId="32" priority="60044" operator="lessThan">
      <formula>0</formula>
    </cfRule>
  </conditionalFormatting>
  <conditionalFormatting sqref="A40:C40 B41:B42 C41:C42 A41:A42">
    <cfRule type="expression" dxfId="30" priority="59783">
      <formula>$L40=0</formula>
    </cfRule>
  </conditionalFormatting>
  <conditionalFormatting sqref="B40:C40 B41:B42 C41:C42">
    <cfRule type="cellIs" dxfId="31" priority="59923" operator="lessThan">
      <formula>0</formula>
    </cfRule>
    <cfRule type="cellIs" dxfId="32" priority="59853" operator="lessThan">
      <formula>0</formula>
    </cfRule>
  </conditionalFormatting>
  <conditionalFormatting sqref="D40:F40 E41:E42 F41:F42 D41:D42">
    <cfRule type="expression" dxfId="30" priority="59781">
      <formula>$L40=0</formula>
    </cfRule>
  </conditionalFormatting>
  <conditionalFormatting sqref="E40:F40 E41:E42 F41:F42">
    <cfRule type="cellIs" dxfId="31" priority="59921" operator="lessThan">
      <formula>0</formula>
    </cfRule>
    <cfRule type="cellIs" dxfId="32" priority="59851" operator="lessThan">
      <formula>0</formula>
    </cfRule>
  </conditionalFormatting>
  <conditionalFormatting sqref="G40:I40 H41:H42 I41:I42 G41:G42">
    <cfRule type="expression" dxfId="30" priority="59779">
      <formula>$L40=0</formula>
    </cfRule>
  </conditionalFormatting>
  <conditionalFormatting sqref="H40:I40 H41:H42 I41:I42">
    <cfRule type="cellIs" dxfId="31" priority="59919" operator="lessThan">
      <formula>0</formula>
    </cfRule>
    <cfRule type="cellIs" dxfId="32" priority="59849" operator="lessThan">
      <formula>0</formula>
    </cfRule>
  </conditionalFormatting>
  <conditionalFormatting sqref="J40:L40 K41:K42 L41:L42 J41:J42">
    <cfRule type="expression" dxfId="30" priority="59777">
      <formula>$L40=0</formula>
    </cfRule>
  </conditionalFormatting>
  <conditionalFormatting sqref="K40:L40 K41:K42 L41:L42">
    <cfRule type="cellIs" dxfId="31" priority="59917" operator="lessThan">
      <formula>0</formula>
    </cfRule>
    <cfRule type="cellIs" dxfId="32" priority="59847" operator="lessThan">
      <formula>0</formula>
    </cfRule>
  </conditionalFormatting>
  <conditionalFormatting sqref="M40:O40 N41:N42 O41:O42 M41:M42">
    <cfRule type="expression" dxfId="30" priority="59775">
      <formula>$L40=0</formula>
    </cfRule>
  </conditionalFormatting>
  <conditionalFormatting sqref="N40:O40 N41:N42 O41:O42">
    <cfRule type="cellIs" dxfId="31" priority="59915" operator="lessThan">
      <formula>0</formula>
    </cfRule>
    <cfRule type="cellIs" dxfId="32" priority="59845" operator="lessThan">
      <formula>0</formula>
    </cfRule>
  </conditionalFormatting>
  <conditionalFormatting sqref="P40:R40 Q41:Q42 R41:R42 P41:P42">
    <cfRule type="expression" dxfId="30" priority="59773">
      <formula>$L40=0</formula>
    </cfRule>
  </conditionalFormatting>
  <conditionalFormatting sqref="Q40:R40 Q41:Q42 R41:R42">
    <cfRule type="cellIs" dxfId="31" priority="59913" operator="lessThan">
      <formula>0</formula>
    </cfRule>
    <cfRule type="cellIs" dxfId="32" priority="59843" operator="lessThan">
      <formula>0</formula>
    </cfRule>
  </conditionalFormatting>
  <conditionalFormatting sqref="S40:U40 T41:T42 U41:U42 S41:S42">
    <cfRule type="expression" dxfId="30" priority="59771">
      <formula>$L40=0</formula>
    </cfRule>
  </conditionalFormatting>
  <conditionalFormatting sqref="T40:U40 T41:T42 U41:U42">
    <cfRule type="cellIs" dxfId="31" priority="59911" operator="lessThan">
      <formula>0</formula>
    </cfRule>
    <cfRule type="cellIs" dxfId="32" priority="59841" operator="lessThan">
      <formula>0</formula>
    </cfRule>
  </conditionalFormatting>
  <conditionalFormatting sqref="V40:X40 W41:W42 X41:X42 V41:V42">
    <cfRule type="expression" dxfId="30" priority="59769">
      <formula>$L40=0</formula>
    </cfRule>
  </conditionalFormatting>
  <conditionalFormatting sqref="W40:X40 W41:W42 X41:X42">
    <cfRule type="cellIs" dxfId="31" priority="59909" operator="lessThan">
      <formula>0</formula>
    </cfRule>
    <cfRule type="cellIs" dxfId="32" priority="59839" operator="lessThan">
      <formula>0</formula>
    </cfRule>
  </conditionalFormatting>
  <conditionalFormatting sqref="Y40:AA40 Z41:Z42 AA41:AA42 Y41:Y42">
    <cfRule type="expression" dxfId="30" priority="59767">
      <formula>$L40=0</formula>
    </cfRule>
  </conditionalFormatting>
  <conditionalFormatting sqref="Z40:AA40 Z41:Z42 AA41:AA42">
    <cfRule type="cellIs" dxfId="31" priority="59907" operator="lessThan">
      <formula>0</formula>
    </cfRule>
    <cfRule type="cellIs" dxfId="32" priority="59837" operator="lessThan">
      <formula>0</formula>
    </cfRule>
  </conditionalFormatting>
  <conditionalFormatting sqref="AB40:AC40 AC41:AC42 AB41:AB42">
    <cfRule type="expression" dxfId="30" priority="59765">
      <formula>$L40=0</formula>
    </cfRule>
  </conditionalFormatting>
  <conditionalFormatting sqref="AC40 AC41:AC42">
    <cfRule type="cellIs" dxfId="31" priority="59905" operator="lessThan">
      <formula>0</formula>
    </cfRule>
    <cfRule type="cellIs" dxfId="32" priority="59835" operator="lessThan">
      <formula>0</formula>
    </cfRule>
  </conditionalFormatting>
  <conditionalFormatting sqref="A43:C43 B44:B45 C44:C45 A44:A45">
    <cfRule type="expression" dxfId="30" priority="59763">
      <formula>$L43=0</formula>
    </cfRule>
  </conditionalFormatting>
  <conditionalFormatting sqref="B43:C43 B44:B45 C44:C45">
    <cfRule type="cellIs" dxfId="31" priority="59903" operator="lessThan">
      <formula>0</formula>
    </cfRule>
    <cfRule type="cellIs" dxfId="32" priority="59833" operator="lessThan">
      <formula>0</formula>
    </cfRule>
  </conditionalFormatting>
  <conditionalFormatting sqref="D43:F43 E44:E45 F44:F45 D44:D45">
    <cfRule type="expression" dxfId="30" priority="59762">
      <formula>$L43=0</formula>
    </cfRule>
  </conditionalFormatting>
  <conditionalFormatting sqref="E43:F43 E44:E45 F44:F45">
    <cfRule type="cellIs" dxfId="31" priority="59902" operator="lessThan">
      <formula>0</formula>
    </cfRule>
    <cfRule type="cellIs" dxfId="32" priority="59832" operator="lessThan">
      <formula>0</formula>
    </cfRule>
  </conditionalFormatting>
  <conditionalFormatting sqref="G43:I43 H44:H45 I44:I45 G44:G45">
    <cfRule type="expression" dxfId="30" priority="59761">
      <formula>$L43=0</formula>
    </cfRule>
  </conditionalFormatting>
  <conditionalFormatting sqref="H43:I43 H44:H45 I44:I45">
    <cfRule type="cellIs" dxfId="31" priority="59901" operator="lessThan">
      <formula>0</formula>
    </cfRule>
    <cfRule type="cellIs" dxfId="32" priority="59831" operator="lessThan">
      <formula>0</formula>
    </cfRule>
  </conditionalFormatting>
  <conditionalFormatting sqref="J43:L43 K44:K45 L44:L45 J44:J45">
    <cfRule type="expression" dxfId="30" priority="59760">
      <formula>$L43=0</formula>
    </cfRule>
  </conditionalFormatting>
  <conditionalFormatting sqref="K43:L43 K44:K45 L44:L45">
    <cfRule type="cellIs" dxfId="31" priority="59900" operator="lessThan">
      <formula>0</formula>
    </cfRule>
    <cfRule type="cellIs" dxfId="32" priority="59830" operator="lessThan">
      <formula>0</formula>
    </cfRule>
  </conditionalFormatting>
  <conditionalFormatting sqref="M43:O43 N44:N45 O44:O45 M44:M45">
    <cfRule type="expression" dxfId="30" priority="59759">
      <formula>$L43=0</formula>
    </cfRule>
  </conditionalFormatting>
  <conditionalFormatting sqref="N43:O43 N44:N45 O44:O45">
    <cfRule type="cellIs" dxfId="31" priority="59899" operator="lessThan">
      <formula>0</formula>
    </cfRule>
    <cfRule type="cellIs" dxfId="32" priority="59829" operator="lessThan">
      <formula>0</formula>
    </cfRule>
  </conditionalFormatting>
  <conditionalFormatting sqref="P43:R43 Q44:Q45 R44:R45 P44:P45">
    <cfRule type="expression" dxfId="30" priority="59758">
      <formula>$L43=0</formula>
    </cfRule>
  </conditionalFormatting>
  <conditionalFormatting sqref="Q43:R43 Q44:Q45 R44:R45">
    <cfRule type="cellIs" dxfId="31" priority="59898" operator="lessThan">
      <formula>0</formula>
    </cfRule>
    <cfRule type="cellIs" dxfId="32" priority="59828" operator="lessThan">
      <formula>0</formula>
    </cfRule>
  </conditionalFormatting>
  <conditionalFormatting sqref="S43:U43 T44:T45 U44:U45 S44:S45">
    <cfRule type="expression" dxfId="30" priority="59757">
      <formula>$L43=0</formula>
    </cfRule>
  </conditionalFormatting>
  <conditionalFormatting sqref="T43:U43 T44:T45 U44:U45">
    <cfRule type="cellIs" dxfId="31" priority="59897" operator="lessThan">
      <formula>0</formula>
    </cfRule>
    <cfRule type="cellIs" dxfId="32" priority="59827" operator="lessThan">
      <formula>0</formula>
    </cfRule>
  </conditionalFormatting>
  <conditionalFormatting sqref="V43:X43 W44:W45 X44:X45 V44:V45">
    <cfRule type="expression" dxfId="30" priority="59756">
      <formula>$L43=0</formula>
    </cfRule>
  </conditionalFormatting>
  <conditionalFormatting sqref="W43:X43 W44:W45 X44:X45">
    <cfRule type="cellIs" dxfId="31" priority="59896" operator="lessThan">
      <formula>0</formula>
    </cfRule>
    <cfRule type="cellIs" dxfId="32" priority="59826" operator="lessThan">
      <formula>0</formula>
    </cfRule>
  </conditionalFormatting>
  <conditionalFormatting sqref="Y43:AA43 Z44:Z45 AA44:AA45 Y44:Y45">
    <cfRule type="expression" dxfId="30" priority="59755">
      <formula>$L43=0</formula>
    </cfRule>
  </conditionalFormatting>
  <conditionalFormatting sqref="Z43:AA43 Z44:Z45 AA44:AA45">
    <cfRule type="cellIs" dxfId="31" priority="59895" operator="lessThan">
      <formula>0</formula>
    </cfRule>
    <cfRule type="cellIs" dxfId="32" priority="59825" operator="lessThan">
      <formula>0</formula>
    </cfRule>
  </conditionalFormatting>
  <conditionalFormatting sqref="AB43:AC43 AC44:AC45 AB44:AB45">
    <cfRule type="expression" dxfId="30" priority="59754">
      <formula>$L43=0</formula>
    </cfRule>
  </conditionalFormatting>
  <conditionalFormatting sqref="AC43 AC44:AC45">
    <cfRule type="cellIs" dxfId="31" priority="59894" operator="lessThan">
      <formula>0</formula>
    </cfRule>
    <cfRule type="cellIs" dxfId="32" priority="59824" operator="lessThan">
      <formula>0</formula>
    </cfRule>
  </conditionalFormatting>
  <conditionalFormatting sqref="A46:C46 B47:B48 C47:C48 A47:A48">
    <cfRule type="expression" dxfId="30" priority="59753">
      <formula>$L46=0</formula>
    </cfRule>
  </conditionalFormatting>
  <conditionalFormatting sqref="B46:C46 B47:B48 C47:C48">
    <cfRule type="cellIs" dxfId="31" priority="59893" operator="lessThan">
      <formula>0</formula>
    </cfRule>
    <cfRule type="cellIs" dxfId="32" priority="59823" operator="lessThan">
      <formula>0</formula>
    </cfRule>
  </conditionalFormatting>
  <conditionalFormatting sqref="D46:F46 E47:E48 F47:F48 D47:D48">
    <cfRule type="expression" dxfId="30" priority="59752">
      <formula>$L46=0</formula>
    </cfRule>
  </conditionalFormatting>
  <conditionalFormatting sqref="E46:F46 E47:E48 F47:F48">
    <cfRule type="cellIs" dxfId="31" priority="59892" operator="lessThan">
      <formula>0</formula>
    </cfRule>
    <cfRule type="cellIs" dxfId="32" priority="59822" operator="lessThan">
      <formula>0</formula>
    </cfRule>
  </conditionalFormatting>
  <conditionalFormatting sqref="G46:I46 H47:H48 I47:I48 G47:G48">
    <cfRule type="expression" dxfId="30" priority="59751">
      <formula>$L46=0</formula>
    </cfRule>
  </conditionalFormatting>
  <conditionalFormatting sqref="H46:I46 H47:H48 I47:I48">
    <cfRule type="cellIs" dxfId="31" priority="59891" operator="lessThan">
      <formula>0</formula>
    </cfRule>
    <cfRule type="cellIs" dxfId="32" priority="59821" operator="lessThan">
      <formula>0</formula>
    </cfRule>
  </conditionalFormatting>
  <conditionalFormatting sqref="J46:L46 K47:K48 L47:L48 J47:J48">
    <cfRule type="expression" dxfId="30" priority="59750">
      <formula>$L46=0</formula>
    </cfRule>
  </conditionalFormatting>
  <conditionalFormatting sqref="K46:L46 K47:K48 L47:L48">
    <cfRule type="cellIs" dxfId="31" priority="59890" operator="lessThan">
      <formula>0</formula>
    </cfRule>
    <cfRule type="cellIs" dxfId="32" priority="59820" operator="lessThan">
      <formula>0</formula>
    </cfRule>
  </conditionalFormatting>
  <conditionalFormatting sqref="M46:O46 N47:N48 O47:O48 M47:M48">
    <cfRule type="expression" dxfId="30" priority="59749">
      <formula>$L46=0</formula>
    </cfRule>
  </conditionalFormatting>
  <conditionalFormatting sqref="N46:O46 N47:N48 O47:O48">
    <cfRule type="cellIs" dxfId="31" priority="59889" operator="lessThan">
      <formula>0</formula>
    </cfRule>
    <cfRule type="cellIs" dxfId="32" priority="59819" operator="lessThan">
      <formula>0</formula>
    </cfRule>
  </conditionalFormatting>
  <conditionalFormatting sqref="P46:R46 Q47:Q48 R47:R48 P47:P48">
    <cfRule type="expression" dxfId="30" priority="59748">
      <formula>$L46=0</formula>
    </cfRule>
  </conditionalFormatting>
  <conditionalFormatting sqref="Q46:R46 Q47:Q48 R47:R48">
    <cfRule type="cellIs" dxfId="31" priority="59888" operator="lessThan">
      <formula>0</formula>
    </cfRule>
    <cfRule type="cellIs" dxfId="32" priority="59818" operator="lessThan">
      <formula>0</formula>
    </cfRule>
  </conditionalFormatting>
  <conditionalFormatting sqref="S46:U46 T47:T48 U47:U48 S47:S48">
    <cfRule type="expression" dxfId="30" priority="59747">
      <formula>$L46=0</formula>
    </cfRule>
  </conditionalFormatting>
  <conditionalFormatting sqref="T46:U46 T47:T48 U47:U48">
    <cfRule type="cellIs" dxfId="31" priority="59887" operator="lessThan">
      <formula>0</formula>
    </cfRule>
    <cfRule type="cellIs" dxfId="32" priority="59817" operator="lessThan">
      <formula>0</formula>
    </cfRule>
  </conditionalFormatting>
  <conditionalFormatting sqref="V46:X46 W47:W48 X47:X48 V47:V48">
    <cfRule type="expression" dxfId="30" priority="59746">
      <formula>$L46=0</formula>
    </cfRule>
  </conditionalFormatting>
  <conditionalFormatting sqref="W46:X46 W47:W48 X47:X48">
    <cfRule type="cellIs" dxfId="31" priority="59886" operator="lessThan">
      <formula>0</formula>
    </cfRule>
    <cfRule type="cellIs" dxfId="32" priority="59816" operator="lessThan">
      <formula>0</formula>
    </cfRule>
  </conditionalFormatting>
  <conditionalFormatting sqref="Y46:AA46 Z47:Z48 AA47:AA48 Y47:Y48">
    <cfRule type="expression" dxfId="30" priority="59745">
      <formula>$L46=0</formula>
    </cfRule>
  </conditionalFormatting>
  <conditionalFormatting sqref="Z46:AA46 Z47:Z48 AA47:AA48">
    <cfRule type="cellIs" dxfId="31" priority="59885" operator="lessThan">
      <formula>0</formula>
    </cfRule>
    <cfRule type="cellIs" dxfId="32" priority="59815" operator="lessThan">
      <formula>0</formula>
    </cfRule>
  </conditionalFormatting>
  <conditionalFormatting sqref="AB46:AC46 AC47:AC48 AB47:AB48">
    <cfRule type="expression" dxfId="30" priority="59744">
      <formula>$L46=0</formula>
    </cfRule>
  </conditionalFormatting>
  <conditionalFormatting sqref="AC46 AC47:AC48">
    <cfRule type="cellIs" dxfId="31" priority="59884" operator="lessThan">
      <formula>0</formula>
    </cfRule>
    <cfRule type="cellIs" dxfId="32" priority="59814" operator="lessThan">
      <formula>0</formula>
    </cfRule>
  </conditionalFormatting>
  <conditionalFormatting sqref="A49:C49 B50:B51 C50:C51 A50:A51">
    <cfRule type="expression" dxfId="30" priority="59743">
      <formula>$L49=0</formula>
    </cfRule>
  </conditionalFormatting>
  <conditionalFormatting sqref="B49:C49 B50:B51 C50:C51">
    <cfRule type="cellIs" dxfId="31" priority="59883" operator="lessThan">
      <formula>0</formula>
    </cfRule>
    <cfRule type="cellIs" dxfId="32" priority="59813" operator="lessThan">
      <formula>0</formula>
    </cfRule>
  </conditionalFormatting>
  <conditionalFormatting sqref="D49:F49 E50:E51 F50:F51 D50:D51">
    <cfRule type="expression" dxfId="30" priority="59742">
      <formula>$L49=0</formula>
    </cfRule>
  </conditionalFormatting>
  <conditionalFormatting sqref="E49:F49 E50:E51 F50:F51">
    <cfRule type="cellIs" dxfId="31" priority="59882" operator="lessThan">
      <formula>0</formula>
    </cfRule>
    <cfRule type="cellIs" dxfId="32" priority="59812" operator="lessThan">
      <formula>0</formula>
    </cfRule>
  </conditionalFormatting>
  <conditionalFormatting sqref="G49:I49 H50:H51 I50:I51 G50:G51">
    <cfRule type="expression" dxfId="30" priority="59741">
      <formula>$L49=0</formula>
    </cfRule>
  </conditionalFormatting>
  <conditionalFormatting sqref="H49:I49 H50:H51 I50:I51">
    <cfRule type="cellIs" dxfId="31" priority="59881" operator="lessThan">
      <formula>0</formula>
    </cfRule>
    <cfRule type="cellIs" dxfId="32" priority="59811" operator="lessThan">
      <formula>0</formula>
    </cfRule>
  </conditionalFormatting>
  <conditionalFormatting sqref="J49:L49 K50:K51 L50:L51 J50:J51">
    <cfRule type="expression" dxfId="30" priority="59740">
      <formula>$L49=0</formula>
    </cfRule>
  </conditionalFormatting>
  <conditionalFormatting sqref="K49:L49 K50:K51 L50:L51">
    <cfRule type="cellIs" dxfId="31" priority="59880" operator="lessThan">
      <formula>0</formula>
    </cfRule>
    <cfRule type="cellIs" dxfId="32" priority="59810" operator="lessThan">
      <formula>0</formula>
    </cfRule>
  </conditionalFormatting>
  <conditionalFormatting sqref="M49:O49 N50:N51 O50:O51 M50:M51">
    <cfRule type="expression" dxfId="30" priority="59739">
      <formula>$L49=0</formula>
    </cfRule>
  </conditionalFormatting>
  <conditionalFormatting sqref="N49:O49 N50:N51 O50:O51">
    <cfRule type="cellIs" dxfId="31" priority="59879" operator="lessThan">
      <formula>0</formula>
    </cfRule>
    <cfRule type="cellIs" dxfId="32" priority="59809" operator="lessThan">
      <formula>0</formula>
    </cfRule>
  </conditionalFormatting>
  <conditionalFormatting sqref="P49:R49 Q50:Q51 R50:R51 P50:P51">
    <cfRule type="expression" dxfId="30" priority="59738">
      <formula>$L49=0</formula>
    </cfRule>
  </conditionalFormatting>
  <conditionalFormatting sqref="Q49:R49 Q50:Q51 R50:R51">
    <cfRule type="cellIs" dxfId="31" priority="59878" operator="lessThan">
      <formula>0</formula>
    </cfRule>
    <cfRule type="cellIs" dxfId="32" priority="59808" operator="lessThan">
      <formula>0</formula>
    </cfRule>
  </conditionalFormatting>
  <conditionalFormatting sqref="S49:U49 T50:T51 U50:U51 S50:S51">
    <cfRule type="expression" dxfId="30" priority="59737">
      <formula>$L49=0</formula>
    </cfRule>
  </conditionalFormatting>
  <conditionalFormatting sqref="T49:U49 T50:T51 U50:U51">
    <cfRule type="cellIs" dxfId="31" priority="59877" operator="lessThan">
      <formula>0</formula>
    </cfRule>
    <cfRule type="cellIs" dxfId="32" priority="59807" operator="lessThan">
      <formula>0</formula>
    </cfRule>
  </conditionalFormatting>
  <conditionalFormatting sqref="V49:X49 W50:W51 X50:X51 V50:V51">
    <cfRule type="expression" dxfId="30" priority="59736">
      <formula>$L49=0</formula>
    </cfRule>
  </conditionalFormatting>
  <conditionalFormatting sqref="W49:X49 W50:W51 X50:X51">
    <cfRule type="cellIs" dxfId="31" priority="59876" operator="lessThan">
      <formula>0</formula>
    </cfRule>
    <cfRule type="cellIs" dxfId="32" priority="59806" operator="lessThan">
      <formula>0</formula>
    </cfRule>
  </conditionalFormatting>
  <conditionalFormatting sqref="Y49:AA49 Z50:Z51 AA50:AA51 Y50:Y51">
    <cfRule type="expression" dxfId="30" priority="59735">
      <formula>$L49=0</formula>
    </cfRule>
  </conditionalFormatting>
  <conditionalFormatting sqref="Z49:AA49 Z50:Z51 AA50:AA51">
    <cfRule type="cellIs" dxfId="31" priority="59875" operator="lessThan">
      <formula>0</formula>
    </cfRule>
    <cfRule type="cellIs" dxfId="32" priority="59805" operator="lessThan">
      <formula>0</formula>
    </cfRule>
  </conditionalFormatting>
  <conditionalFormatting sqref="AB49:AC49 AC50:AC51 AB50:AB51">
    <cfRule type="expression" dxfId="30" priority="59734">
      <formula>$L49=0</formula>
    </cfRule>
  </conditionalFormatting>
  <conditionalFormatting sqref="AC49 AC50:AC51">
    <cfRule type="cellIs" dxfId="31" priority="59874" operator="lessThan">
      <formula>0</formula>
    </cfRule>
    <cfRule type="cellIs" dxfId="32" priority="59804" operator="lessThan">
      <formula>0</formula>
    </cfRule>
  </conditionalFormatting>
  <conditionalFormatting sqref="A52:C52 B53:B54 C53:C54 A53:A54">
    <cfRule type="expression" dxfId="30" priority="59733">
      <formula>$L52=0</formula>
    </cfRule>
  </conditionalFormatting>
  <conditionalFormatting sqref="B52:C52 B53:B54 C53:C54">
    <cfRule type="cellIs" dxfId="31" priority="59873" operator="lessThan">
      <formula>0</formula>
    </cfRule>
    <cfRule type="cellIs" dxfId="32" priority="59803" operator="lessThan">
      <formula>0</formula>
    </cfRule>
  </conditionalFormatting>
  <conditionalFormatting sqref="D52:F52 E53:E54 F53:F54 D53:D54">
    <cfRule type="expression" dxfId="30" priority="59732">
      <formula>$L52=0</formula>
    </cfRule>
  </conditionalFormatting>
  <conditionalFormatting sqref="E52:F52 E53:E54 F53:F54">
    <cfRule type="cellIs" dxfId="31" priority="59872" operator="lessThan">
      <formula>0</formula>
    </cfRule>
    <cfRule type="cellIs" dxfId="32" priority="59802" operator="lessThan">
      <formula>0</formula>
    </cfRule>
  </conditionalFormatting>
  <conditionalFormatting sqref="G52:I52 H53:H54 I53:I54 G53:G54">
    <cfRule type="expression" dxfId="30" priority="59731">
      <formula>$L52=0</formula>
    </cfRule>
  </conditionalFormatting>
  <conditionalFormatting sqref="H52:I52 H53:H54 I53:I54">
    <cfRule type="cellIs" dxfId="31" priority="59871" operator="lessThan">
      <formula>0</formula>
    </cfRule>
    <cfRule type="cellIs" dxfId="32" priority="59801" operator="lessThan">
      <formula>0</formula>
    </cfRule>
  </conditionalFormatting>
  <conditionalFormatting sqref="J52:L52 K53:K54 L53:L54 J53:J54">
    <cfRule type="expression" dxfId="30" priority="59730">
      <formula>$L52=0</formula>
    </cfRule>
  </conditionalFormatting>
  <conditionalFormatting sqref="K52:L52 K53:K54 L53:L54">
    <cfRule type="cellIs" dxfId="31" priority="59870" operator="lessThan">
      <formula>0</formula>
    </cfRule>
    <cfRule type="cellIs" dxfId="32" priority="59800" operator="lessThan">
      <formula>0</formula>
    </cfRule>
  </conditionalFormatting>
  <conditionalFormatting sqref="M52:O52 N53:N54 O53:O54 M53:M54">
    <cfRule type="expression" dxfId="30" priority="59729">
      <formula>$L52=0</formula>
    </cfRule>
  </conditionalFormatting>
  <conditionalFormatting sqref="N52:O52 N53:N54 O53:O54">
    <cfRule type="cellIs" dxfId="31" priority="59869" operator="lessThan">
      <formula>0</formula>
    </cfRule>
    <cfRule type="cellIs" dxfId="32" priority="59799" operator="lessThan">
      <formula>0</formula>
    </cfRule>
  </conditionalFormatting>
  <conditionalFormatting sqref="P52:R52 Q53:Q54 R53:R54 P53:P54">
    <cfRule type="expression" dxfId="30" priority="59728">
      <formula>$L52=0</formula>
    </cfRule>
  </conditionalFormatting>
  <conditionalFormatting sqref="Q52:R52 Q53:Q54 R53:R54">
    <cfRule type="cellIs" dxfId="31" priority="59868" operator="lessThan">
      <formula>0</formula>
    </cfRule>
    <cfRule type="cellIs" dxfId="32" priority="59798" operator="lessThan">
      <formula>0</formula>
    </cfRule>
  </conditionalFormatting>
  <conditionalFormatting sqref="S52:U52 T53:T54 U53:U54 S53:S54">
    <cfRule type="expression" dxfId="30" priority="59727">
      <formula>$L52=0</formula>
    </cfRule>
  </conditionalFormatting>
  <conditionalFormatting sqref="T52:U52 T53:T54 U53:U54">
    <cfRule type="cellIs" dxfId="31" priority="59867" operator="lessThan">
      <formula>0</formula>
    </cfRule>
    <cfRule type="cellIs" dxfId="32" priority="59797" operator="lessThan">
      <formula>0</formula>
    </cfRule>
  </conditionalFormatting>
  <conditionalFormatting sqref="V52:X52 W53:W54 X53:X54 V53:V54">
    <cfRule type="expression" dxfId="30" priority="59726">
      <formula>$L52=0</formula>
    </cfRule>
  </conditionalFormatting>
  <conditionalFormatting sqref="W52:X52 W53:W54 X53:X54">
    <cfRule type="cellIs" dxfId="31" priority="59866" operator="lessThan">
      <formula>0</formula>
    </cfRule>
    <cfRule type="cellIs" dxfId="32" priority="59796" operator="lessThan">
      <formula>0</formula>
    </cfRule>
  </conditionalFormatting>
  <conditionalFormatting sqref="Y52:AA52 Z53:Z54 AA53:AA54 Y53:Y54">
    <cfRule type="expression" dxfId="30" priority="59725">
      <formula>$L52=0</formula>
    </cfRule>
  </conditionalFormatting>
  <conditionalFormatting sqref="Z52:AA52 Z53:Z54 AA53:AA54">
    <cfRule type="cellIs" dxfId="31" priority="59865" operator="lessThan">
      <formula>0</formula>
    </cfRule>
    <cfRule type="cellIs" dxfId="32" priority="59795" operator="lessThan">
      <formula>0</formula>
    </cfRule>
  </conditionalFormatting>
  <conditionalFormatting sqref="AB52:AC52 AC53:AC54 AB53:AB54">
    <cfRule type="expression" dxfId="30" priority="59724">
      <formula>$L52=0</formula>
    </cfRule>
  </conditionalFormatting>
  <conditionalFormatting sqref="AC52 AC53:AC54">
    <cfRule type="cellIs" dxfId="31" priority="59864" operator="lessThan">
      <formula>0</formula>
    </cfRule>
    <cfRule type="cellIs" dxfId="32" priority="59794" operator="lessThan">
      <formula>0</formula>
    </cfRule>
  </conditionalFormatting>
  <conditionalFormatting sqref="A56:C56 B57 C57 A57">
    <cfRule type="expression" dxfId="30" priority="59782">
      <formula>$L56=0</formula>
    </cfRule>
  </conditionalFormatting>
  <conditionalFormatting sqref="B56:C56 B57 C57">
    <cfRule type="cellIs" dxfId="31" priority="59922" operator="lessThan">
      <formula>0</formula>
    </cfRule>
    <cfRule type="cellIs" dxfId="32" priority="59852" operator="lessThan">
      <formula>0</formula>
    </cfRule>
  </conditionalFormatting>
  <conditionalFormatting sqref="D56:F56 E57 F57 D57">
    <cfRule type="expression" dxfId="30" priority="59780">
      <formula>$L56=0</formula>
    </cfRule>
  </conditionalFormatting>
  <conditionalFormatting sqref="E56:F56 E57 F57">
    <cfRule type="cellIs" dxfId="31" priority="59920" operator="lessThan">
      <formula>0</formula>
    </cfRule>
    <cfRule type="cellIs" dxfId="32" priority="59850" operator="lessThan">
      <formula>0</formula>
    </cfRule>
  </conditionalFormatting>
  <conditionalFormatting sqref="G56:I56 H57 I57 G57">
    <cfRule type="expression" dxfId="30" priority="59778">
      <formula>$L56=0</formula>
    </cfRule>
  </conditionalFormatting>
  <conditionalFormatting sqref="H56:I56 H57 I57">
    <cfRule type="cellIs" dxfId="31" priority="59918" operator="lessThan">
      <formula>0</formula>
    </cfRule>
    <cfRule type="cellIs" dxfId="32" priority="59848" operator="lessThan">
      <formula>0</formula>
    </cfRule>
  </conditionalFormatting>
  <conditionalFormatting sqref="J56:L56 K57 L57 J57">
    <cfRule type="expression" dxfId="30" priority="59776">
      <formula>$L56=0</formula>
    </cfRule>
  </conditionalFormatting>
  <conditionalFormatting sqref="K56:L56 K57 L57">
    <cfRule type="cellIs" dxfId="31" priority="59916" operator="lessThan">
      <formula>0</formula>
    </cfRule>
    <cfRule type="cellIs" dxfId="32" priority="59846" operator="lessThan">
      <formula>0</formula>
    </cfRule>
  </conditionalFormatting>
  <conditionalFormatting sqref="M56:O56 N57 O57 M57">
    <cfRule type="expression" dxfId="30" priority="59774">
      <formula>$L56=0</formula>
    </cfRule>
  </conditionalFormatting>
  <conditionalFormatting sqref="N56:O56 N57 O57">
    <cfRule type="cellIs" dxfId="31" priority="59914" operator="lessThan">
      <formula>0</formula>
    </cfRule>
    <cfRule type="cellIs" dxfId="32" priority="59844" operator="lessThan">
      <formula>0</formula>
    </cfRule>
  </conditionalFormatting>
  <conditionalFormatting sqref="P56:R56 Q57 R57 P57">
    <cfRule type="expression" dxfId="30" priority="59772">
      <formula>$L56=0</formula>
    </cfRule>
  </conditionalFormatting>
  <conditionalFormatting sqref="Q56:R56 Q57 R57">
    <cfRule type="cellIs" dxfId="31" priority="59912" operator="lessThan">
      <formula>0</formula>
    </cfRule>
    <cfRule type="cellIs" dxfId="32" priority="59842" operator="lessThan">
      <formula>0</formula>
    </cfRule>
  </conditionalFormatting>
  <conditionalFormatting sqref="S56:U56 T57 U57 S57">
    <cfRule type="expression" dxfId="30" priority="59770">
      <formula>$L56=0</formula>
    </cfRule>
  </conditionalFormatting>
  <conditionalFormatting sqref="T56:U56 T57 U57">
    <cfRule type="cellIs" dxfId="31" priority="59910" operator="lessThan">
      <formula>0</formula>
    </cfRule>
    <cfRule type="cellIs" dxfId="32" priority="59840" operator="lessThan">
      <formula>0</formula>
    </cfRule>
  </conditionalFormatting>
  <conditionalFormatting sqref="V56:X56 W57 X57 V57">
    <cfRule type="expression" dxfId="30" priority="59768">
      <formula>$L56=0</formula>
    </cfRule>
  </conditionalFormatting>
  <conditionalFormatting sqref="W56:X56 W57 X57">
    <cfRule type="cellIs" dxfId="31" priority="59908" operator="lessThan">
      <formula>0</formula>
    </cfRule>
    <cfRule type="cellIs" dxfId="32" priority="59838" operator="lessThan">
      <formula>0</formula>
    </cfRule>
  </conditionalFormatting>
  <conditionalFormatting sqref="Y56:AA56 Z57 AA57 Y57">
    <cfRule type="expression" dxfId="30" priority="59766">
      <formula>$L56=0</formula>
    </cfRule>
  </conditionalFormatting>
  <conditionalFormatting sqref="Z56:AA56 Z57 AA57">
    <cfRule type="cellIs" dxfId="31" priority="59906" operator="lessThan">
      <formula>0</formula>
    </cfRule>
    <cfRule type="cellIs" dxfId="32" priority="59836" operator="lessThan">
      <formula>0</formula>
    </cfRule>
  </conditionalFormatting>
  <conditionalFormatting sqref="AB56:AC56 AC57 AB57">
    <cfRule type="expression" dxfId="30" priority="59764">
      <formula>$L56=0</formula>
    </cfRule>
  </conditionalFormatting>
  <conditionalFormatting sqref="AC56 AC57">
    <cfRule type="cellIs" dxfId="31" priority="59904" operator="lessThan">
      <formula>0</formula>
    </cfRule>
    <cfRule type="cellIs" dxfId="32" priority="59834" operator="lessThan">
      <formula>0</formula>
    </cfRule>
  </conditionalFormatting>
  <conditionalFormatting sqref="A58:C58 B59:B60 C59:C60 A59:A60">
    <cfRule type="expression" dxfId="30" priority="59493">
      <formula>$L58=0</formula>
    </cfRule>
  </conditionalFormatting>
  <conditionalFormatting sqref="B58:C58 B59:B60 C59:C60">
    <cfRule type="cellIs" dxfId="31" priority="59713" operator="lessThan">
      <formula>0</formula>
    </cfRule>
    <cfRule type="cellIs" dxfId="32" priority="59603" operator="lessThan">
      <formula>0</formula>
    </cfRule>
  </conditionalFormatting>
  <conditionalFormatting sqref="D58:F58 E59:E60 F59:F60 D59:D60">
    <cfRule type="expression" dxfId="30" priority="59490">
      <formula>$L58=0</formula>
    </cfRule>
  </conditionalFormatting>
  <conditionalFormatting sqref="E58:F58 E59:E60 F59:F60">
    <cfRule type="cellIs" dxfId="31" priority="59710" operator="lessThan">
      <formula>0</formula>
    </cfRule>
    <cfRule type="cellIs" dxfId="32" priority="59600" operator="lessThan">
      <formula>0</formula>
    </cfRule>
  </conditionalFormatting>
  <conditionalFormatting sqref="G58:I58 H59:H60 I59:I60 G59:G60">
    <cfRule type="expression" dxfId="30" priority="59487">
      <formula>$L58=0</formula>
    </cfRule>
  </conditionalFormatting>
  <conditionalFormatting sqref="H58:I58 H59:H60 I59:I60">
    <cfRule type="cellIs" dxfId="31" priority="59707" operator="lessThan">
      <formula>0</formula>
    </cfRule>
    <cfRule type="cellIs" dxfId="32" priority="59597" operator="lessThan">
      <formula>0</formula>
    </cfRule>
  </conditionalFormatting>
  <conditionalFormatting sqref="J58:L58 K59:K60 L59:L60 J59:J60">
    <cfRule type="expression" dxfId="30" priority="59484">
      <formula>$L58=0</formula>
    </cfRule>
  </conditionalFormatting>
  <conditionalFormatting sqref="K58:L58 K59:K60 L59:L60">
    <cfRule type="cellIs" dxfId="31" priority="59704" operator="lessThan">
      <formula>0</formula>
    </cfRule>
    <cfRule type="cellIs" dxfId="32" priority="59594" operator="lessThan">
      <formula>0</formula>
    </cfRule>
  </conditionalFormatting>
  <conditionalFormatting sqref="M58:O58 N59:N60 O59:O60 M59:M60">
    <cfRule type="expression" dxfId="30" priority="59481">
      <formula>$L58=0</formula>
    </cfRule>
  </conditionalFormatting>
  <conditionalFormatting sqref="N58:O58 N59:N60 O59:O60">
    <cfRule type="cellIs" dxfId="31" priority="59701" operator="lessThan">
      <formula>0</formula>
    </cfRule>
    <cfRule type="cellIs" dxfId="32" priority="59591" operator="lessThan">
      <formula>0</formula>
    </cfRule>
  </conditionalFormatting>
  <conditionalFormatting sqref="P58:R58 Q59:Q60 R59:R60 P59:P60">
    <cfRule type="expression" dxfId="30" priority="59478">
      <formula>$L58=0</formula>
    </cfRule>
  </conditionalFormatting>
  <conditionalFormatting sqref="Q58:R58 Q59:Q60 R59:R60">
    <cfRule type="cellIs" dxfId="31" priority="59698" operator="lessThan">
      <formula>0</formula>
    </cfRule>
    <cfRule type="cellIs" dxfId="32" priority="59588" operator="lessThan">
      <formula>0</formula>
    </cfRule>
  </conditionalFormatting>
  <conditionalFormatting sqref="S58:U58 T59:T60 U59:U60 S59:S60">
    <cfRule type="expression" dxfId="30" priority="59475">
      <formula>$L58=0</formula>
    </cfRule>
  </conditionalFormatting>
  <conditionalFormatting sqref="T58:U58 T59:T60 U59:U60">
    <cfRule type="cellIs" dxfId="31" priority="59695" operator="lessThan">
      <formula>0</formula>
    </cfRule>
    <cfRule type="cellIs" dxfId="32" priority="59585" operator="lessThan">
      <formula>0</formula>
    </cfRule>
  </conditionalFormatting>
  <conditionalFormatting sqref="V58:X58 W59:W60 X59:X60 V59:V60">
    <cfRule type="expression" dxfId="30" priority="59472">
      <formula>$L58=0</formula>
    </cfRule>
  </conditionalFormatting>
  <conditionalFormatting sqref="W58:X58 W59:W60 X59:X60">
    <cfRule type="cellIs" dxfId="31" priority="59692" operator="lessThan">
      <formula>0</formula>
    </cfRule>
    <cfRule type="cellIs" dxfId="32" priority="59582" operator="lessThan">
      <formula>0</formula>
    </cfRule>
  </conditionalFormatting>
  <conditionalFormatting sqref="Y58:AA58 Z59:Z60 AA59:AA60 Y59:Y60">
    <cfRule type="expression" dxfId="30" priority="59469">
      <formula>$L58=0</formula>
    </cfRule>
  </conditionalFormatting>
  <conditionalFormatting sqref="Z58:AA58 Z59:Z60 AA59:AA60">
    <cfRule type="cellIs" dxfId="31" priority="59689" operator="lessThan">
      <formula>0</formula>
    </cfRule>
    <cfRule type="cellIs" dxfId="32" priority="59579" operator="lessThan">
      <formula>0</formula>
    </cfRule>
  </conditionalFormatting>
  <conditionalFormatting sqref="AB58:AC58 AC59:AC60 AB59:AB60">
    <cfRule type="expression" dxfId="30" priority="59466">
      <formula>$L58=0</formula>
    </cfRule>
  </conditionalFormatting>
  <conditionalFormatting sqref="AC58 AC59:AC60">
    <cfRule type="cellIs" dxfId="31" priority="59686" operator="lessThan">
      <formula>0</formula>
    </cfRule>
    <cfRule type="cellIs" dxfId="32" priority="59576" operator="lessThan">
      <formula>0</formula>
    </cfRule>
  </conditionalFormatting>
  <conditionalFormatting sqref="A61:C61 B62:B63 C62:C63 A62:A63">
    <cfRule type="expression" dxfId="30" priority="59463">
      <formula>$L61=0</formula>
    </cfRule>
  </conditionalFormatting>
  <conditionalFormatting sqref="B61:C61 B62:B63 C62:C63">
    <cfRule type="cellIs" dxfId="31" priority="59683" operator="lessThan">
      <formula>0</formula>
    </cfRule>
    <cfRule type="cellIs" dxfId="32" priority="59573" operator="lessThan">
      <formula>0</formula>
    </cfRule>
  </conditionalFormatting>
  <conditionalFormatting sqref="D61:F61 E62:E63 F62:F63 D62:D63">
    <cfRule type="expression" dxfId="30" priority="59461">
      <formula>$L61=0</formula>
    </cfRule>
  </conditionalFormatting>
  <conditionalFormatting sqref="E61:F61 E62:E63 F62:F63">
    <cfRule type="cellIs" dxfId="31" priority="59681" operator="lessThan">
      <formula>0</formula>
    </cfRule>
    <cfRule type="cellIs" dxfId="32" priority="59571" operator="lessThan">
      <formula>0</formula>
    </cfRule>
  </conditionalFormatting>
  <conditionalFormatting sqref="G61:I61 H62:H63 I62:I63 G62:G63">
    <cfRule type="expression" dxfId="30" priority="59459">
      <formula>$L61=0</formula>
    </cfRule>
  </conditionalFormatting>
  <conditionalFormatting sqref="H61:I61 H62:H63 I62:I63">
    <cfRule type="cellIs" dxfId="31" priority="59679" operator="lessThan">
      <formula>0</formula>
    </cfRule>
    <cfRule type="cellIs" dxfId="32" priority="59569" operator="lessThan">
      <formula>0</formula>
    </cfRule>
  </conditionalFormatting>
  <conditionalFormatting sqref="J61:L61 K62:K63 L62:L63 J62:J63">
    <cfRule type="expression" dxfId="30" priority="59457">
      <formula>$L61=0</formula>
    </cfRule>
  </conditionalFormatting>
  <conditionalFormatting sqref="K61:L61 K62:K63 L62:L63">
    <cfRule type="cellIs" dxfId="31" priority="59677" operator="lessThan">
      <formula>0</formula>
    </cfRule>
    <cfRule type="cellIs" dxfId="32" priority="59567" operator="lessThan">
      <formula>0</formula>
    </cfRule>
  </conditionalFormatting>
  <conditionalFormatting sqref="M61:O61 N62:N63 O62:O63 M62:M63">
    <cfRule type="expression" dxfId="30" priority="59455">
      <formula>$L61=0</formula>
    </cfRule>
  </conditionalFormatting>
  <conditionalFormatting sqref="N61:O61 N62:N63 O62:O63">
    <cfRule type="cellIs" dxfId="31" priority="59675" operator="lessThan">
      <formula>0</formula>
    </cfRule>
    <cfRule type="cellIs" dxfId="32" priority="59565" operator="lessThan">
      <formula>0</formula>
    </cfRule>
  </conditionalFormatting>
  <conditionalFormatting sqref="P61:R61 Q62:Q63 R62:R63 P62:P63">
    <cfRule type="expression" dxfId="30" priority="59453">
      <formula>$L61=0</formula>
    </cfRule>
  </conditionalFormatting>
  <conditionalFormatting sqref="Q61:R61 Q62:Q63 R62:R63">
    <cfRule type="cellIs" dxfId="31" priority="59673" operator="lessThan">
      <formula>0</formula>
    </cfRule>
    <cfRule type="cellIs" dxfId="32" priority="59563" operator="lessThan">
      <formula>0</formula>
    </cfRule>
  </conditionalFormatting>
  <conditionalFormatting sqref="S61:U61 T62:T63 U62:U63 S62:S63">
    <cfRule type="expression" dxfId="30" priority="59451">
      <formula>$L61=0</formula>
    </cfRule>
  </conditionalFormatting>
  <conditionalFormatting sqref="T61:U61 T62:T63 U62:U63">
    <cfRule type="cellIs" dxfId="31" priority="59671" operator="lessThan">
      <formula>0</formula>
    </cfRule>
    <cfRule type="cellIs" dxfId="32" priority="59561" operator="lessThan">
      <formula>0</formula>
    </cfRule>
  </conditionalFormatting>
  <conditionalFormatting sqref="V61:X61 W62:W63 X62:X63 V62:V63">
    <cfRule type="expression" dxfId="30" priority="59449">
      <formula>$L61=0</formula>
    </cfRule>
  </conditionalFormatting>
  <conditionalFormatting sqref="W61:X61 W62:W63 X62:X63">
    <cfRule type="cellIs" dxfId="31" priority="59669" operator="lessThan">
      <formula>0</formula>
    </cfRule>
    <cfRule type="cellIs" dxfId="32" priority="59559" operator="lessThan">
      <formula>0</formula>
    </cfRule>
  </conditionalFormatting>
  <conditionalFormatting sqref="Y61:AA61 Z62:Z63 AA62:AA63 Y62:Y63">
    <cfRule type="expression" dxfId="30" priority="59447">
      <formula>$L61=0</formula>
    </cfRule>
  </conditionalFormatting>
  <conditionalFormatting sqref="Z61:AA61 Z62:Z63 AA62:AA63">
    <cfRule type="cellIs" dxfId="31" priority="59667" operator="lessThan">
      <formula>0</formula>
    </cfRule>
    <cfRule type="cellIs" dxfId="32" priority="59557" operator="lessThan">
      <formula>0</formula>
    </cfRule>
  </conditionalFormatting>
  <conditionalFormatting sqref="AB61:AC61 AC62:AC63 AB62:AB63">
    <cfRule type="expression" dxfId="30" priority="59445">
      <formula>$L61=0</formula>
    </cfRule>
  </conditionalFormatting>
  <conditionalFormatting sqref="AC61 AC62:AC63">
    <cfRule type="cellIs" dxfId="31" priority="59665" operator="lessThan">
      <formula>0</formula>
    </cfRule>
    <cfRule type="cellIs" dxfId="32" priority="59555" operator="lessThan">
      <formula>0</formula>
    </cfRule>
  </conditionalFormatting>
  <conditionalFormatting sqref="A64:C64 B65:B66 C65:C66 A65:A66">
    <cfRule type="expression" dxfId="30" priority="59443">
      <formula>$L64=0</formula>
    </cfRule>
  </conditionalFormatting>
  <conditionalFormatting sqref="B64:C64 B65:B66 C65:C66">
    <cfRule type="cellIs" dxfId="31" priority="59663" operator="lessThan">
      <formula>0</formula>
    </cfRule>
    <cfRule type="cellIs" dxfId="32" priority="59553" operator="lessThan">
      <formula>0</formula>
    </cfRule>
  </conditionalFormatting>
  <conditionalFormatting sqref="D64:F64 E65:E66 F65:F66 D65:D66">
    <cfRule type="expression" dxfId="30" priority="59441">
      <formula>$L64=0</formula>
    </cfRule>
  </conditionalFormatting>
  <conditionalFormatting sqref="E64:F64 E65:E66 F65:F66">
    <cfRule type="cellIs" dxfId="31" priority="59661" operator="lessThan">
      <formula>0</formula>
    </cfRule>
    <cfRule type="cellIs" dxfId="32" priority="59551" operator="lessThan">
      <formula>0</formula>
    </cfRule>
  </conditionalFormatting>
  <conditionalFormatting sqref="G64:I64 H65:H66 I65:I66 G65:G66">
    <cfRule type="expression" dxfId="30" priority="59439">
      <formula>$L64=0</formula>
    </cfRule>
  </conditionalFormatting>
  <conditionalFormatting sqref="H64:I64 H65:H66 I65:I66">
    <cfRule type="cellIs" dxfId="31" priority="59659" operator="lessThan">
      <formula>0</formula>
    </cfRule>
    <cfRule type="cellIs" dxfId="32" priority="59549" operator="lessThan">
      <formula>0</formula>
    </cfRule>
  </conditionalFormatting>
  <conditionalFormatting sqref="J64:L64 K65:K66 L65:L66 J65:J66">
    <cfRule type="expression" dxfId="30" priority="59437">
      <formula>$L64=0</formula>
    </cfRule>
  </conditionalFormatting>
  <conditionalFormatting sqref="K64:L64 K65:K66 L65:L66">
    <cfRule type="cellIs" dxfId="31" priority="59657" operator="lessThan">
      <formula>0</formula>
    </cfRule>
    <cfRule type="cellIs" dxfId="32" priority="59547" operator="lessThan">
      <formula>0</formula>
    </cfRule>
  </conditionalFormatting>
  <conditionalFormatting sqref="M64:O64 N65:N66 O65:O66 M65:M66">
    <cfRule type="expression" dxfId="30" priority="59435">
      <formula>$L64=0</formula>
    </cfRule>
  </conditionalFormatting>
  <conditionalFormatting sqref="N64:O64 N65:N66 O65:O66">
    <cfRule type="cellIs" dxfId="31" priority="59655" operator="lessThan">
      <formula>0</formula>
    </cfRule>
    <cfRule type="cellIs" dxfId="32" priority="59545" operator="lessThan">
      <formula>0</formula>
    </cfRule>
  </conditionalFormatting>
  <conditionalFormatting sqref="P64:R64 Q65:Q66 R65:R66 P65:P66">
    <cfRule type="expression" dxfId="30" priority="59433">
      <formula>$L64=0</formula>
    </cfRule>
  </conditionalFormatting>
  <conditionalFormatting sqref="Q64:R64 Q65:Q66 R65:R66">
    <cfRule type="cellIs" dxfId="31" priority="59653" operator="lessThan">
      <formula>0</formula>
    </cfRule>
    <cfRule type="cellIs" dxfId="32" priority="59543" operator="lessThan">
      <formula>0</formula>
    </cfRule>
  </conditionalFormatting>
  <conditionalFormatting sqref="S64:U64 T65:T66 U65:U66 S65:S66">
    <cfRule type="expression" dxfId="30" priority="59431">
      <formula>$L64=0</formula>
    </cfRule>
  </conditionalFormatting>
  <conditionalFormatting sqref="T64:U64 T65:T66 U65:U66">
    <cfRule type="cellIs" dxfId="31" priority="59651" operator="lessThan">
      <formula>0</formula>
    </cfRule>
    <cfRule type="cellIs" dxfId="32" priority="59541" operator="lessThan">
      <formula>0</formula>
    </cfRule>
  </conditionalFormatting>
  <conditionalFormatting sqref="V64:X64 W65:W66 X65:X66 V65:V66">
    <cfRule type="expression" dxfId="30" priority="59429">
      <formula>$L64=0</formula>
    </cfRule>
  </conditionalFormatting>
  <conditionalFormatting sqref="W64:X64 W65:W66 X65:X66">
    <cfRule type="cellIs" dxfId="31" priority="59649" operator="lessThan">
      <formula>0</formula>
    </cfRule>
    <cfRule type="cellIs" dxfId="32" priority="59539" operator="lessThan">
      <formula>0</formula>
    </cfRule>
  </conditionalFormatting>
  <conditionalFormatting sqref="Y64:AA64 Z65:Z66 AA65:AA66 Y65:Y66">
    <cfRule type="expression" dxfId="30" priority="59427">
      <formula>$L64=0</formula>
    </cfRule>
  </conditionalFormatting>
  <conditionalFormatting sqref="Z64:AA64 Z65:Z66 AA65:AA66">
    <cfRule type="cellIs" dxfId="31" priority="59647" operator="lessThan">
      <formula>0</formula>
    </cfRule>
    <cfRule type="cellIs" dxfId="32" priority="59537" operator="lessThan">
      <formula>0</formula>
    </cfRule>
  </conditionalFormatting>
  <conditionalFormatting sqref="AB64:AC64 AC65:AC66 AB65:AB66">
    <cfRule type="expression" dxfId="30" priority="59425">
      <formula>$L64=0</formula>
    </cfRule>
  </conditionalFormatting>
  <conditionalFormatting sqref="AC64 AC65:AC66">
    <cfRule type="cellIs" dxfId="31" priority="59645" operator="lessThan">
      <formula>0</formula>
    </cfRule>
    <cfRule type="cellIs" dxfId="32" priority="59535" operator="lessThan">
      <formula>0</formula>
    </cfRule>
  </conditionalFormatting>
  <conditionalFormatting sqref="A67:C67 B68:B69 C68:C69 A68:A69">
    <cfRule type="expression" dxfId="30" priority="59423">
      <formula>$L67=0</formula>
    </cfRule>
  </conditionalFormatting>
  <conditionalFormatting sqref="B67:C67 B68:B69 C68:C69">
    <cfRule type="cellIs" dxfId="31" priority="59643" operator="lessThan">
      <formula>0</formula>
    </cfRule>
    <cfRule type="cellIs" dxfId="32" priority="59533" operator="lessThan">
      <formula>0</formula>
    </cfRule>
  </conditionalFormatting>
  <conditionalFormatting sqref="D67:F67 E68:E69 F68:F69 D68:D69">
    <cfRule type="expression" dxfId="30" priority="59421">
      <formula>$L67=0</formula>
    </cfRule>
  </conditionalFormatting>
  <conditionalFormatting sqref="E67:F67 E68:E69 F68:F69">
    <cfRule type="cellIs" dxfId="31" priority="59641" operator="lessThan">
      <formula>0</formula>
    </cfRule>
    <cfRule type="cellIs" dxfId="32" priority="59531" operator="lessThan">
      <formula>0</formula>
    </cfRule>
  </conditionalFormatting>
  <conditionalFormatting sqref="G67:I67 H68:H69 I68:I69 G68:G69">
    <cfRule type="expression" dxfId="30" priority="59419">
      <formula>$L67=0</formula>
    </cfRule>
  </conditionalFormatting>
  <conditionalFormatting sqref="H67:I67 H68:H69 I68:I69">
    <cfRule type="cellIs" dxfId="31" priority="59639" operator="lessThan">
      <formula>0</formula>
    </cfRule>
    <cfRule type="cellIs" dxfId="32" priority="59529" operator="lessThan">
      <formula>0</formula>
    </cfRule>
  </conditionalFormatting>
  <conditionalFormatting sqref="J67:L67 K68:K69 L68:L69 J68:J69">
    <cfRule type="expression" dxfId="30" priority="59417">
      <formula>$L67=0</formula>
    </cfRule>
  </conditionalFormatting>
  <conditionalFormatting sqref="K67:L67 K68:K69 L68:L69">
    <cfRule type="cellIs" dxfId="31" priority="59637" operator="lessThan">
      <formula>0</formula>
    </cfRule>
    <cfRule type="cellIs" dxfId="32" priority="59527" operator="lessThan">
      <formula>0</formula>
    </cfRule>
  </conditionalFormatting>
  <conditionalFormatting sqref="M67:O67 N68:N69 O68:O69 M68:M69">
    <cfRule type="expression" dxfId="30" priority="59415">
      <formula>$L67=0</formula>
    </cfRule>
  </conditionalFormatting>
  <conditionalFormatting sqref="N67:O67 N68:N69 O68:O69">
    <cfRule type="cellIs" dxfId="31" priority="59635" operator="lessThan">
      <formula>0</formula>
    </cfRule>
    <cfRule type="cellIs" dxfId="32" priority="59525" operator="lessThan">
      <formula>0</formula>
    </cfRule>
  </conditionalFormatting>
  <conditionalFormatting sqref="P67:R67 Q68:Q69 R68:R69 P68:P69">
    <cfRule type="expression" dxfId="30" priority="59413">
      <formula>$L67=0</formula>
    </cfRule>
  </conditionalFormatting>
  <conditionalFormatting sqref="Q67:R67 Q68:Q69 R68:R69">
    <cfRule type="cellIs" dxfId="31" priority="59633" operator="lessThan">
      <formula>0</formula>
    </cfRule>
    <cfRule type="cellIs" dxfId="32" priority="59523" operator="lessThan">
      <formula>0</formula>
    </cfRule>
  </conditionalFormatting>
  <conditionalFormatting sqref="S67:U67 T68:T69 U68:U69 S68:S69">
    <cfRule type="expression" dxfId="30" priority="59411">
      <formula>$L67=0</formula>
    </cfRule>
  </conditionalFormatting>
  <conditionalFormatting sqref="T67:U67 T68:T69 U68:U69">
    <cfRule type="cellIs" dxfId="31" priority="59631" operator="lessThan">
      <formula>0</formula>
    </cfRule>
    <cfRule type="cellIs" dxfId="32" priority="59521" operator="lessThan">
      <formula>0</formula>
    </cfRule>
  </conditionalFormatting>
  <conditionalFormatting sqref="V67:X67 W68:W69 X68:X69 V68:V69">
    <cfRule type="expression" dxfId="30" priority="59409">
      <formula>$L67=0</formula>
    </cfRule>
  </conditionalFormatting>
  <conditionalFormatting sqref="W67:X67 W68:W69 X68:X69">
    <cfRule type="cellIs" dxfId="31" priority="59629" operator="lessThan">
      <formula>0</formula>
    </cfRule>
    <cfRule type="cellIs" dxfId="32" priority="59519" operator="lessThan">
      <formula>0</formula>
    </cfRule>
  </conditionalFormatting>
  <conditionalFormatting sqref="Y67:AA67 Z68:Z69 AA68:AA69 Y68:Y69">
    <cfRule type="expression" dxfId="30" priority="59407">
      <formula>$L67=0</formula>
    </cfRule>
  </conditionalFormatting>
  <conditionalFormatting sqref="Z67:AA67 Z68:Z69 AA68:AA69">
    <cfRule type="cellIs" dxfId="31" priority="59627" operator="lessThan">
      <formula>0</formula>
    </cfRule>
    <cfRule type="cellIs" dxfId="32" priority="59517" operator="lessThan">
      <formula>0</formula>
    </cfRule>
  </conditionalFormatting>
  <conditionalFormatting sqref="AB67:AC67 AC68:AC69 AB68:AB69">
    <cfRule type="expression" dxfId="30" priority="59405">
      <formula>$L67=0</formula>
    </cfRule>
  </conditionalFormatting>
  <conditionalFormatting sqref="AC67 AC68:AC69">
    <cfRule type="cellIs" dxfId="31" priority="59625" operator="lessThan">
      <formula>0</formula>
    </cfRule>
    <cfRule type="cellIs" dxfId="32" priority="59515" operator="lessThan">
      <formula>0</formula>
    </cfRule>
  </conditionalFormatting>
  <conditionalFormatting sqref="A70:C70 B71:B72 C71:C72 A71:A72">
    <cfRule type="expression" dxfId="30" priority="59403">
      <formula>$L70=0</formula>
    </cfRule>
  </conditionalFormatting>
  <conditionalFormatting sqref="B70:C70 B71:B72 C71:C72">
    <cfRule type="cellIs" dxfId="31" priority="59623" operator="lessThan">
      <formula>0</formula>
    </cfRule>
    <cfRule type="cellIs" dxfId="32" priority="59513" operator="lessThan">
      <formula>0</formula>
    </cfRule>
  </conditionalFormatting>
  <conditionalFormatting sqref="D70:F70 E71:E72 F71:F72 D71:D72">
    <cfRule type="expression" dxfId="30" priority="59402">
      <formula>$L70=0</formula>
    </cfRule>
  </conditionalFormatting>
  <conditionalFormatting sqref="E70:F70 E71:E72 F71:F72">
    <cfRule type="cellIs" dxfId="31" priority="59622" operator="lessThan">
      <formula>0</formula>
    </cfRule>
    <cfRule type="cellIs" dxfId="32" priority="59512" operator="lessThan">
      <formula>0</formula>
    </cfRule>
  </conditionalFormatting>
  <conditionalFormatting sqref="G70:I70 H71:H72 I71:I72 G71:G72">
    <cfRule type="expression" dxfId="30" priority="59401">
      <formula>$L70=0</formula>
    </cfRule>
  </conditionalFormatting>
  <conditionalFormatting sqref="H70:I70 H71:H72 I71:I72">
    <cfRule type="cellIs" dxfId="31" priority="59621" operator="lessThan">
      <formula>0</formula>
    </cfRule>
    <cfRule type="cellIs" dxfId="32" priority="59511" operator="lessThan">
      <formula>0</formula>
    </cfRule>
  </conditionalFormatting>
  <conditionalFormatting sqref="J70:L70 K71:K72 L71:L72 J71:J72">
    <cfRule type="expression" dxfId="30" priority="59400">
      <formula>$L70=0</formula>
    </cfRule>
  </conditionalFormatting>
  <conditionalFormatting sqref="K70:L70 K71:K72 L71:L72">
    <cfRule type="cellIs" dxfId="31" priority="59620" operator="lessThan">
      <formula>0</formula>
    </cfRule>
    <cfRule type="cellIs" dxfId="32" priority="59510" operator="lessThan">
      <formula>0</formula>
    </cfRule>
  </conditionalFormatting>
  <conditionalFormatting sqref="M70:O70 N71:N72 O71:O72 M71:M72">
    <cfRule type="expression" dxfId="30" priority="59399">
      <formula>$L70=0</formula>
    </cfRule>
  </conditionalFormatting>
  <conditionalFormatting sqref="N70:O70 N71:N72 O71:O72">
    <cfRule type="cellIs" dxfId="31" priority="59619" operator="lessThan">
      <formula>0</formula>
    </cfRule>
    <cfRule type="cellIs" dxfId="32" priority="59509" operator="lessThan">
      <formula>0</formula>
    </cfRule>
  </conditionalFormatting>
  <conditionalFormatting sqref="P70:R70 Q71:Q72 R71:R72 P71:P72">
    <cfRule type="expression" dxfId="30" priority="59398">
      <formula>$L70=0</formula>
    </cfRule>
  </conditionalFormatting>
  <conditionalFormatting sqref="Q70:R70 Q71:Q72 R71:R72">
    <cfRule type="cellIs" dxfId="31" priority="59618" operator="lessThan">
      <formula>0</formula>
    </cfRule>
    <cfRule type="cellIs" dxfId="32" priority="59508" operator="lessThan">
      <formula>0</formula>
    </cfRule>
  </conditionalFormatting>
  <conditionalFormatting sqref="S70:U70 T71:T72 U71:U72 S71:S72">
    <cfRule type="expression" dxfId="30" priority="59397">
      <formula>$L70=0</formula>
    </cfRule>
  </conditionalFormatting>
  <conditionalFormatting sqref="T70:U70 T71:T72 U71:U72">
    <cfRule type="cellIs" dxfId="31" priority="59617" operator="lessThan">
      <formula>0</formula>
    </cfRule>
    <cfRule type="cellIs" dxfId="32" priority="59507" operator="lessThan">
      <formula>0</formula>
    </cfRule>
  </conditionalFormatting>
  <conditionalFormatting sqref="V70:X70 W71:W72 X71:X72 V71:V72">
    <cfRule type="expression" dxfId="30" priority="59396">
      <formula>$L70=0</formula>
    </cfRule>
  </conditionalFormatting>
  <conditionalFormatting sqref="W70:X70 W71:W72 X71:X72">
    <cfRule type="cellIs" dxfId="31" priority="59616" operator="lessThan">
      <formula>0</formula>
    </cfRule>
    <cfRule type="cellIs" dxfId="32" priority="59506" operator="lessThan">
      <formula>0</formula>
    </cfRule>
  </conditionalFormatting>
  <conditionalFormatting sqref="Y70:AA70 Z71:Z72 AA71:AA72 Y71:Y72">
    <cfRule type="expression" dxfId="30" priority="59395">
      <formula>$L70=0</formula>
    </cfRule>
  </conditionalFormatting>
  <conditionalFormatting sqref="Z70:AA70 Z71:Z72 AA71:AA72">
    <cfRule type="cellIs" dxfId="31" priority="59615" operator="lessThan">
      <formula>0</formula>
    </cfRule>
    <cfRule type="cellIs" dxfId="32" priority="59505" operator="lessThan">
      <formula>0</formula>
    </cfRule>
  </conditionalFormatting>
  <conditionalFormatting sqref="AB70:AC70 AC71:AC72 AB71:AB72">
    <cfRule type="expression" dxfId="30" priority="59394">
      <formula>$L70=0</formula>
    </cfRule>
  </conditionalFormatting>
  <conditionalFormatting sqref="AC70 AC71:AC72">
    <cfRule type="cellIs" dxfId="31" priority="59614" operator="lessThan">
      <formula>0</formula>
    </cfRule>
    <cfRule type="cellIs" dxfId="32" priority="59504" operator="lessThan">
      <formula>0</formula>
    </cfRule>
  </conditionalFormatting>
  <conditionalFormatting sqref="A74:C74 B75 C75 A75">
    <cfRule type="expression" dxfId="30" priority="59491">
      <formula>$L74=0</formula>
    </cfRule>
  </conditionalFormatting>
  <conditionalFormatting sqref="B74:C74 B75 C75">
    <cfRule type="cellIs" dxfId="31" priority="59711" operator="lessThan">
      <formula>0</formula>
    </cfRule>
    <cfRule type="cellIs" dxfId="32" priority="59601" operator="lessThan">
      <formula>0</formula>
    </cfRule>
  </conditionalFormatting>
  <conditionalFormatting sqref="D74:F74 E75 F75 D75">
    <cfRule type="expression" dxfId="30" priority="59488">
      <formula>$L74=0</formula>
    </cfRule>
  </conditionalFormatting>
  <conditionalFormatting sqref="E74:F74 E75 F75">
    <cfRule type="cellIs" dxfId="31" priority="59708" operator="lessThan">
      <formula>0</formula>
    </cfRule>
    <cfRule type="cellIs" dxfId="32" priority="59598" operator="lessThan">
      <formula>0</formula>
    </cfRule>
  </conditionalFormatting>
  <conditionalFormatting sqref="G74:I74 H75 I75 G75">
    <cfRule type="expression" dxfId="30" priority="59485">
      <formula>$L74=0</formula>
    </cfRule>
  </conditionalFormatting>
  <conditionalFormatting sqref="H74:I74 H75 I75">
    <cfRule type="cellIs" dxfId="31" priority="59705" operator="lessThan">
      <formula>0</formula>
    </cfRule>
    <cfRule type="cellIs" dxfId="32" priority="59595" operator="lessThan">
      <formula>0</formula>
    </cfRule>
  </conditionalFormatting>
  <conditionalFormatting sqref="J74:L74 K75 L75 J75">
    <cfRule type="expression" dxfId="30" priority="59482">
      <formula>$L74=0</formula>
    </cfRule>
  </conditionalFormatting>
  <conditionalFormatting sqref="K74:L74 K75 L75">
    <cfRule type="cellIs" dxfId="31" priority="59702" operator="lessThan">
      <formula>0</formula>
    </cfRule>
    <cfRule type="cellIs" dxfId="32" priority="59592" operator="lessThan">
      <formula>0</formula>
    </cfRule>
  </conditionalFormatting>
  <conditionalFormatting sqref="M74:O74 N75 O75 M75">
    <cfRule type="expression" dxfId="30" priority="59479">
      <formula>$L74=0</formula>
    </cfRule>
  </conditionalFormatting>
  <conditionalFormatting sqref="N74:O74 N75 O75">
    <cfRule type="cellIs" dxfId="31" priority="59699" operator="lessThan">
      <formula>0</formula>
    </cfRule>
    <cfRule type="cellIs" dxfId="32" priority="59589" operator="lessThan">
      <formula>0</formula>
    </cfRule>
  </conditionalFormatting>
  <conditionalFormatting sqref="P74:R74 Q75 R75 P75">
    <cfRule type="expression" dxfId="30" priority="59476">
      <formula>$L74=0</formula>
    </cfRule>
  </conditionalFormatting>
  <conditionalFormatting sqref="Q74:R74 Q75 R75">
    <cfRule type="cellIs" dxfId="31" priority="59696" operator="lessThan">
      <formula>0</formula>
    </cfRule>
    <cfRule type="cellIs" dxfId="32" priority="59586" operator="lessThan">
      <formula>0</formula>
    </cfRule>
  </conditionalFormatting>
  <conditionalFormatting sqref="S74:U74 T75 U75 S75">
    <cfRule type="expression" dxfId="30" priority="59473">
      <formula>$L74=0</formula>
    </cfRule>
  </conditionalFormatting>
  <conditionalFormatting sqref="T74:U74 T75 U75">
    <cfRule type="cellIs" dxfId="31" priority="59693" operator="lessThan">
      <formula>0</formula>
    </cfRule>
    <cfRule type="cellIs" dxfId="32" priority="59583" operator="lessThan">
      <formula>0</formula>
    </cfRule>
  </conditionalFormatting>
  <conditionalFormatting sqref="V74:X74 W75 X75 V75">
    <cfRule type="expression" dxfId="30" priority="59470">
      <formula>$L74=0</formula>
    </cfRule>
  </conditionalFormatting>
  <conditionalFormatting sqref="W74:X74 W75 X75">
    <cfRule type="cellIs" dxfId="31" priority="59690" operator="lessThan">
      <formula>0</formula>
    </cfRule>
    <cfRule type="cellIs" dxfId="32" priority="59580" operator="lessThan">
      <formula>0</formula>
    </cfRule>
  </conditionalFormatting>
  <conditionalFormatting sqref="Y74:AA74 Z75 AA75 Y75">
    <cfRule type="expression" dxfId="30" priority="59467">
      <formula>$L74=0</formula>
    </cfRule>
  </conditionalFormatting>
  <conditionalFormatting sqref="Z74:AA74 Z75 AA75">
    <cfRule type="cellIs" dxfId="31" priority="59687" operator="lessThan">
      <formula>0</formula>
    </cfRule>
    <cfRule type="cellIs" dxfId="32" priority="59577" operator="lessThan">
      <formula>0</formula>
    </cfRule>
  </conditionalFormatting>
  <conditionalFormatting sqref="AB74:AC74 AC75 AB75">
    <cfRule type="expression" dxfId="30" priority="59464">
      <formula>$L74=0</formula>
    </cfRule>
  </conditionalFormatting>
  <conditionalFormatting sqref="AC74 AC75">
    <cfRule type="cellIs" dxfId="31" priority="59684" operator="lessThan">
      <formula>0</formula>
    </cfRule>
    <cfRule type="cellIs" dxfId="32" priority="59574" operator="lessThan">
      <formula>0</formula>
    </cfRule>
  </conditionalFormatting>
  <conditionalFormatting sqref="A76:C76 B77:B78 C77:C78 A77:A78">
    <cfRule type="expression" dxfId="30" priority="59492">
      <formula>$L76=0</formula>
    </cfRule>
  </conditionalFormatting>
  <conditionalFormatting sqref="B76:C76 B77:B78 C77:C78">
    <cfRule type="cellIs" dxfId="31" priority="59712" operator="lessThan">
      <formula>0</formula>
    </cfRule>
    <cfRule type="cellIs" dxfId="32" priority="59602" operator="lessThan">
      <formula>0</formula>
    </cfRule>
  </conditionalFormatting>
  <conditionalFormatting sqref="D76:F76 E77:E78 F77:F78 D77:D78">
    <cfRule type="expression" dxfId="30" priority="59489">
      <formula>$L76=0</formula>
    </cfRule>
  </conditionalFormatting>
  <conditionalFormatting sqref="E76:F76 E77:E78 F77:F78">
    <cfRule type="cellIs" dxfId="31" priority="59709" operator="lessThan">
      <formula>0</formula>
    </cfRule>
    <cfRule type="cellIs" dxfId="32" priority="59599" operator="lessThan">
      <formula>0</formula>
    </cfRule>
  </conditionalFormatting>
  <conditionalFormatting sqref="G76:I76 H77:H78 I77:I78 G77:G78">
    <cfRule type="expression" dxfId="30" priority="59486">
      <formula>$L76=0</formula>
    </cfRule>
  </conditionalFormatting>
  <conditionalFormatting sqref="H76:I76 H77:H78 I77:I78">
    <cfRule type="cellIs" dxfId="31" priority="59706" operator="lessThan">
      <formula>0</formula>
    </cfRule>
    <cfRule type="cellIs" dxfId="32" priority="59596" operator="lessThan">
      <formula>0</formula>
    </cfRule>
  </conditionalFormatting>
  <conditionalFormatting sqref="J76:L76 K77:K78 L77:L78 J77:J78">
    <cfRule type="expression" dxfId="30" priority="59483">
      <formula>$L76=0</formula>
    </cfRule>
  </conditionalFormatting>
  <conditionalFormatting sqref="K76:L76 K77:K78 L77:L78">
    <cfRule type="cellIs" dxfId="31" priority="59703" operator="lessThan">
      <formula>0</formula>
    </cfRule>
    <cfRule type="cellIs" dxfId="32" priority="59593" operator="lessThan">
      <formula>0</formula>
    </cfRule>
  </conditionalFormatting>
  <conditionalFormatting sqref="M76:O76 N77:N78 O77:O78 M77:M78">
    <cfRule type="expression" dxfId="30" priority="59480">
      <formula>$L76=0</formula>
    </cfRule>
  </conditionalFormatting>
  <conditionalFormatting sqref="N76:O76 N77:N78 O77:O78">
    <cfRule type="cellIs" dxfId="31" priority="59700" operator="lessThan">
      <formula>0</formula>
    </cfRule>
    <cfRule type="cellIs" dxfId="32" priority="59590" operator="lessThan">
      <formula>0</formula>
    </cfRule>
  </conditionalFormatting>
  <conditionalFormatting sqref="P76:R76 Q77:Q78 R77:R78 P77:P78">
    <cfRule type="expression" dxfId="30" priority="59477">
      <formula>$L76=0</formula>
    </cfRule>
  </conditionalFormatting>
  <conditionalFormatting sqref="Q76:R76 Q77:Q78 R77:R78">
    <cfRule type="cellIs" dxfId="31" priority="59697" operator="lessThan">
      <formula>0</formula>
    </cfRule>
    <cfRule type="cellIs" dxfId="32" priority="59587" operator="lessThan">
      <formula>0</formula>
    </cfRule>
  </conditionalFormatting>
  <conditionalFormatting sqref="S76:U76 T77:T78 U77:U78 S77:S78">
    <cfRule type="expression" dxfId="30" priority="59474">
      <formula>$L76=0</formula>
    </cfRule>
  </conditionalFormatting>
  <conditionalFormatting sqref="T76:U76 T77:T78 U77:U78">
    <cfRule type="cellIs" dxfId="31" priority="59694" operator="lessThan">
      <formula>0</formula>
    </cfRule>
    <cfRule type="cellIs" dxfId="32" priority="59584" operator="lessThan">
      <formula>0</formula>
    </cfRule>
  </conditionalFormatting>
  <conditionalFormatting sqref="V76:X76 W77:W78 X77:X78 V77:V78">
    <cfRule type="expression" dxfId="30" priority="59471">
      <formula>$L76=0</formula>
    </cfRule>
  </conditionalFormatting>
  <conditionalFormatting sqref="W76:X76 W77:W78 X77:X78">
    <cfRule type="cellIs" dxfId="31" priority="59691" operator="lessThan">
      <formula>0</formula>
    </cfRule>
    <cfRule type="cellIs" dxfId="32" priority="59581" operator="lessThan">
      <formula>0</formula>
    </cfRule>
  </conditionalFormatting>
  <conditionalFormatting sqref="Y76:AA76 Z77:Z78 AA77:AA78 Y77:Y78">
    <cfRule type="expression" dxfId="30" priority="59468">
      <formula>$L76=0</formula>
    </cfRule>
  </conditionalFormatting>
  <conditionalFormatting sqref="Z76:AA76 Z77:Z78 AA77:AA78">
    <cfRule type="cellIs" dxfId="31" priority="59688" operator="lessThan">
      <formula>0</formula>
    </cfRule>
    <cfRule type="cellIs" dxfId="32" priority="59578" operator="lessThan">
      <formula>0</formula>
    </cfRule>
  </conditionalFormatting>
  <conditionalFormatting sqref="AB76:AC76 AC77:AC78 AB77:AB78">
    <cfRule type="expression" dxfId="30" priority="59465">
      <formula>$L76=0</formula>
    </cfRule>
  </conditionalFormatting>
  <conditionalFormatting sqref="AC76 AC77:AC78">
    <cfRule type="cellIs" dxfId="31" priority="59685" operator="lessThan">
      <formula>0</formula>
    </cfRule>
    <cfRule type="cellIs" dxfId="32" priority="59575" operator="lessThan">
      <formula>0</formula>
    </cfRule>
  </conditionalFormatting>
  <conditionalFormatting sqref="A79:C79 B80:B81 C80:C81 A80:A81">
    <cfRule type="expression" dxfId="30" priority="59462">
      <formula>$L79=0</formula>
    </cfRule>
  </conditionalFormatting>
  <conditionalFormatting sqref="B79:C79 B80:B81 C80:C81">
    <cfRule type="cellIs" dxfId="31" priority="59682" operator="lessThan">
      <formula>0</formula>
    </cfRule>
    <cfRule type="cellIs" dxfId="32" priority="59572" operator="lessThan">
      <formula>0</formula>
    </cfRule>
  </conditionalFormatting>
  <conditionalFormatting sqref="D79:F79 E80:E81 F80:F81 D80:D81">
    <cfRule type="expression" dxfId="30" priority="59460">
      <formula>$L79=0</formula>
    </cfRule>
  </conditionalFormatting>
  <conditionalFormatting sqref="E79:F79 E80:E81 F80:F81">
    <cfRule type="cellIs" dxfId="31" priority="59680" operator="lessThan">
      <formula>0</formula>
    </cfRule>
    <cfRule type="cellIs" dxfId="32" priority="59570" operator="lessThan">
      <formula>0</formula>
    </cfRule>
  </conditionalFormatting>
  <conditionalFormatting sqref="G79:I79 H80:H81 I80:I81 G80:G81">
    <cfRule type="expression" dxfId="30" priority="59458">
      <formula>$L79=0</formula>
    </cfRule>
  </conditionalFormatting>
  <conditionalFormatting sqref="H79:I79 H80:H81 I80:I81">
    <cfRule type="cellIs" dxfId="31" priority="59678" operator="lessThan">
      <formula>0</formula>
    </cfRule>
    <cfRule type="cellIs" dxfId="32" priority="59568" operator="lessThan">
      <formula>0</formula>
    </cfRule>
  </conditionalFormatting>
  <conditionalFormatting sqref="J79:L79 K80:K81 L80:L81 J80:J81">
    <cfRule type="expression" dxfId="30" priority="59456">
      <formula>$L79=0</formula>
    </cfRule>
  </conditionalFormatting>
  <conditionalFormatting sqref="K79:L79 K80:K81 L80:L81">
    <cfRule type="cellIs" dxfId="31" priority="59676" operator="lessThan">
      <formula>0</formula>
    </cfRule>
    <cfRule type="cellIs" dxfId="32" priority="59566" operator="lessThan">
      <formula>0</formula>
    </cfRule>
  </conditionalFormatting>
  <conditionalFormatting sqref="M79:O79 N80:N81 O80:O81 M80:M81">
    <cfRule type="expression" dxfId="30" priority="59454">
      <formula>$L79=0</formula>
    </cfRule>
  </conditionalFormatting>
  <conditionalFormatting sqref="N79:O79 N80:N81 O80:O81">
    <cfRule type="cellIs" dxfId="31" priority="59674" operator="lessThan">
      <formula>0</formula>
    </cfRule>
    <cfRule type="cellIs" dxfId="32" priority="59564" operator="lessThan">
      <formula>0</formula>
    </cfRule>
  </conditionalFormatting>
  <conditionalFormatting sqref="P79:R79 Q80:Q81 R80:R81 P80:P81">
    <cfRule type="expression" dxfId="30" priority="59452">
      <formula>$L79=0</formula>
    </cfRule>
  </conditionalFormatting>
  <conditionalFormatting sqref="Q79:R79 Q80:Q81 R80:R81">
    <cfRule type="cellIs" dxfId="31" priority="59672" operator="lessThan">
      <formula>0</formula>
    </cfRule>
    <cfRule type="cellIs" dxfId="32" priority="59562" operator="lessThan">
      <formula>0</formula>
    </cfRule>
  </conditionalFormatting>
  <conditionalFormatting sqref="S79:U79 T80:T81 U80:U81 S80:S81">
    <cfRule type="expression" dxfId="30" priority="59450">
      <formula>$L79=0</formula>
    </cfRule>
  </conditionalFormatting>
  <conditionalFormatting sqref="T79:U79 T80:T81 U80:U81">
    <cfRule type="cellIs" dxfId="31" priority="59670" operator="lessThan">
      <formula>0</formula>
    </cfRule>
    <cfRule type="cellIs" dxfId="32" priority="59560" operator="lessThan">
      <formula>0</formula>
    </cfRule>
  </conditionalFormatting>
  <conditionalFormatting sqref="V79:X79 W80:W81 X80:X81 V80:V81">
    <cfRule type="expression" dxfId="30" priority="59448">
      <formula>$L79=0</formula>
    </cfRule>
  </conditionalFormatting>
  <conditionalFormatting sqref="W79:X79 W80:W81 X80:X81">
    <cfRule type="cellIs" dxfId="31" priority="59668" operator="lessThan">
      <formula>0</formula>
    </cfRule>
    <cfRule type="cellIs" dxfId="32" priority="59558" operator="lessThan">
      <formula>0</formula>
    </cfRule>
  </conditionalFormatting>
  <conditionalFormatting sqref="Y79:AA79 Z80:Z81 AA80:AA81 Y80:Y81">
    <cfRule type="expression" dxfId="30" priority="59446">
      <formula>$L79=0</formula>
    </cfRule>
  </conditionalFormatting>
  <conditionalFormatting sqref="Z79:AA79 Z80:Z81 AA80:AA81">
    <cfRule type="cellIs" dxfId="31" priority="59666" operator="lessThan">
      <formula>0</formula>
    </cfRule>
    <cfRule type="cellIs" dxfId="32" priority="59556" operator="lessThan">
      <formula>0</formula>
    </cfRule>
  </conditionalFormatting>
  <conditionalFormatting sqref="AB79:AC79 AC80:AC81 AB80:AB81">
    <cfRule type="expression" dxfId="30" priority="59444">
      <formula>$L79=0</formula>
    </cfRule>
  </conditionalFormatting>
  <conditionalFormatting sqref="AC79 AC80:AC81">
    <cfRule type="cellIs" dxfId="31" priority="59664" operator="lessThan">
      <formula>0</formula>
    </cfRule>
    <cfRule type="cellIs" dxfId="32" priority="59554" operator="lessThan">
      <formula>0</formula>
    </cfRule>
  </conditionalFormatting>
  <conditionalFormatting sqref="A82:C82 B83:B84 C83:C84 A83:A84">
    <cfRule type="expression" dxfId="30" priority="59442">
      <formula>$L82=0</formula>
    </cfRule>
  </conditionalFormatting>
  <conditionalFormatting sqref="B82:C82 B83:B84 C83:C84">
    <cfRule type="cellIs" dxfId="31" priority="59662" operator="lessThan">
      <formula>0</formula>
    </cfRule>
    <cfRule type="cellIs" dxfId="32" priority="59552" operator="lessThan">
      <formula>0</formula>
    </cfRule>
  </conditionalFormatting>
  <conditionalFormatting sqref="D82:F82 E83:E84 F83:F84 D83:D84">
    <cfRule type="expression" dxfId="30" priority="59440">
      <formula>$L82=0</formula>
    </cfRule>
  </conditionalFormatting>
  <conditionalFormatting sqref="E82:F82 E83:E84 F83:F84">
    <cfRule type="cellIs" dxfId="31" priority="59660" operator="lessThan">
      <formula>0</formula>
    </cfRule>
    <cfRule type="cellIs" dxfId="32" priority="59550" operator="lessThan">
      <formula>0</formula>
    </cfRule>
  </conditionalFormatting>
  <conditionalFormatting sqref="G82:I82 H83:H84 I83:I84 G83:G84">
    <cfRule type="expression" dxfId="30" priority="59438">
      <formula>$L82=0</formula>
    </cfRule>
  </conditionalFormatting>
  <conditionalFormatting sqref="H82:I82 H83:H84 I83:I84">
    <cfRule type="cellIs" dxfId="31" priority="59658" operator="lessThan">
      <formula>0</formula>
    </cfRule>
    <cfRule type="cellIs" dxfId="32" priority="59548" operator="lessThan">
      <formula>0</formula>
    </cfRule>
  </conditionalFormatting>
  <conditionalFormatting sqref="J82:L82 K83:K84 L83:L84 J83:J84">
    <cfRule type="expression" dxfId="30" priority="59436">
      <formula>$L82=0</formula>
    </cfRule>
  </conditionalFormatting>
  <conditionalFormatting sqref="K82:L82 K83:K84 L83:L84">
    <cfRule type="cellIs" dxfId="31" priority="59656" operator="lessThan">
      <formula>0</formula>
    </cfRule>
    <cfRule type="cellIs" dxfId="32" priority="59546" operator="lessThan">
      <formula>0</formula>
    </cfRule>
  </conditionalFormatting>
  <conditionalFormatting sqref="M82:O82 N83:N84 O83:O84 M83:M84">
    <cfRule type="expression" dxfId="30" priority="59434">
      <formula>$L82=0</formula>
    </cfRule>
  </conditionalFormatting>
  <conditionalFormatting sqref="N82:O82 N83:N84 O83:O84">
    <cfRule type="cellIs" dxfId="31" priority="59654" operator="lessThan">
      <formula>0</formula>
    </cfRule>
    <cfRule type="cellIs" dxfId="32" priority="59544" operator="lessThan">
      <formula>0</formula>
    </cfRule>
  </conditionalFormatting>
  <conditionalFormatting sqref="P82:R82 Q83:Q84 R83:R84 P83:P84">
    <cfRule type="expression" dxfId="30" priority="59432">
      <formula>$L82=0</formula>
    </cfRule>
  </conditionalFormatting>
  <conditionalFormatting sqref="Q82:R82 Q83:Q84 R83:R84">
    <cfRule type="cellIs" dxfId="31" priority="59652" operator="lessThan">
      <formula>0</formula>
    </cfRule>
    <cfRule type="cellIs" dxfId="32" priority="59542" operator="lessThan">
      <formula>0</formula>
    </cfRule>
  </conditionalFormatting>
  <conditionalFormatting sqref="S82:U82 T83:T84 U83:U84 S83:S84">
    <cfRule type="expression" dxfId="30" priority="59430">
      <formula>$L82=0</formula>
    </cfRule>
  </conditionalFormatting>
  <conditionalFormatting sqref="T82:U82 T83:T84 U83:U84">
    <cfRule type="cellIs" dxfId="31" priority="59650" operator="lessThan">
      <formula>0</formula>
    </cfRule>
    <cfRule type="cellIs" dxfId="32" priority="59540" operator="lessThan">
      <formula>0</formula>
    </cfRule>
  </conditionalFormatting>
  <conditionalFormatting sqref="V82:X82 W83:W84 X83:X84 V83:V84">
    <cfRule type="expression" dxfId="30" priority="59428">
      <formula>$L82=0</formula>
    </cfRule>
  </conditionalFormatting>
  <conditionalFormatting sqref="W82:X82 W83:W84 X83:X84">
    <cfRule type="cellIs" dxfId="31" priority="59648" operator="lessThan">
      <formula>0</formula>
    </cfRule>
    <cfRule type="cellIs" dxfId="32" priority="59538" operator="lessThan">
      <formula>0</formula>
    </cfRule>
  </conditionalFormatting>
  <conditionalFormatting sqref="Y82:AA82 Z83:Z84 AA83:AA84 Y83:Y84">
    <cfRule type="expression" dxfId="30" priority="59426">
      <formula>$L82=0</formula>
    </cfRule>
  </conditionalFormatting>
  <conditionalFormatting sqref="Z82:AA82 Z83:Z84 AA83:AA84">
    <cfRule type="cellIs" dxfId="31" priority="59646" operator="lessThan">
      <formula>0</formula>
    </cfRule>
    <cfRule type="cellIs" dxfId="32" priority="59536" operator="lessThan">
      <formula>0</formula>
    </cfRule>
  </conditionalFormatting>
  <conditionalFormatting sqref="AB82:AC82 AC83:AC84 AB83:AB84">
    <cfRule type="expression" dxfId="30" priority="59424">
      <formula>$L82=0</formula>
    </cfRule>
  </conditionalFormatting>
  <conditionalFormatting sqref="AC82 AC83:AC84">
    <cfRule type="cellIs" dxfId="31" priority="59644" operator="lessThan">
      <formula>0</formula>
    </cfRule>
    <cfRule type="cellIs" dxfId="32" priority="59534" operator="lessThan">
      <formula>0</formula>
    </cfRule>
  </conditionalFormatting>
  <conditionalFormatting sqref="A86:C86 B87:B88 C87:C88 A87:A88">
    <cfRule type="expression" dxfId="30" priority="59163">
      <formula>$L86=0</formula>
    </cfRule>
  </conditionalFormatting>
  <conditionalFormatting sqref="B86:C86 B87:B88 C87:C88">
    <cfRule type="cellIs" dxfId="31" priority="59383" operator="lessThan">
      <formula>0</formula>
    </cfRule>
    <cfRule type="cellIs" dxfId="32" priority="59273" operator="lessThan">
      <formula>0</formula>
    </cfRule>
  </conditionalFormatting>
  <conditionalFormatting sqref="D86:F86 E87:E88 F87:F88 D87:D88">
    <cfRule type="expression" dxfId="30" priority="59160">
      <formula>$L86=0</formula>
    </cfRule>
  </conditionalFormatting>
  <conditionalFormatting sqref="E86:F86 E87:E88 F87:F88">
    <cfRule type="cellIs" dxfId="31" priority="59380" operator="lessThan">
      <formula>0</formula>
    </cfRule>
    <cfRule type="cellIs" dxfId="32" priority="59270" operator="lessThan">
      <formula>0</formula>
    </cfRule>
  </conditionalFormatting>
  <conditionalFormatting sqref="G86:I86 H87:H88 I87:I88 G87:G88">
    <cfRule type="expression" dxfId="30" priority="59157">
      <formula>$L86=0</formula>
    </cfRule>
  </conditionalFormatting>
  <conditionalFormatting sqref="H86:I86 H87:H88 I87:I88">
    <cfRule type="cellIs" dxfId="31" priority="59377" operator="lessThan">
      <formula>0</formula>
    </cfRule>
    <cfRule type="cellIs" dxfId="32" priority="59267" operator="lessThan">
      <formula>0</formula>
    </cfRule>
  </conditionalFormatting>
  <conditionalFormatting sqref="J86:L86 K87:K88 L87:L88 J87:J88">
    <cfRule type="expression" dxfId="30" priority="59154">
      <formula>$L86=0</formula>
    </cfRule>
  </conditionalFormatting>
  <conditionalFormatting sqref="K86:L86 K87:K88 L87:L88">
    <cfRule type="cellIs" dxfId="31" priority="59374" operator="lessThan">
      <formula>0</formula>
    </cfRule>
    <cfRule type="cellIs" dxfId="32" priority="59264" operator="lessThan">
      <formula>0</formula>
    </cfRule>
  </conditionalFormatting>
  <conditionalFormatting sqref="M86:O86 N87:N88 O87:O88 M87:M88">
    <cfRule type="expression" dxfId="30" priority="59151">
      <formula>$L86=0</formula>
    </cfRule>
  </conditionalFormatting>
  <conditionalFormatting sqref="N86:O86 N87:N88 O87:O88">
    <cfRule type="cellIs" dxfId="31" priority="59371" operator="lessThan">
      <formula>0</formula>
    </cfRule>
    <cfRule type="cellIs" dxfId="32" priority="59261" operator="lessThan">
      <formula>0</formula>
    </cfRule>
  </conditionalFormatting>
  <conditionalFormatting sqref="P86:R86 Q87:Q88 R87:R88 P87:P88">
    <cfRule type="expression" dxfId="30" priority="59148">
      <formula>$L86=0</formula>
    </cfRule>
  </conditionalFormatting>
  <conditionalFormatting sqref="Q86:R86 Q87:Q88 R87:R88">
    <cfRule type="cellIs" dxfId="31" priority="59368" operator="lessThan">
      <formula>0</formula>
    </cfRule>
    <cfRule type="cellIs" dxfId="32" priority="59258" operator="lessThan">
      <formula>0</formula>
    </cfRule>
  </conditionalFormatting>
  <conditionalFormatting sqref="S86:U86 T87:T88 U87:U88 S87:S88">
    <cfRule type="expression" dxfId="30" priority="59145">
      <formula>$L86=0</formula>
    </cfRule>
  </conditionalFormatting>
  <conditionalFormatting sqref="T86:U86 T87:T88 U87:U88">
    <cfRule type="cellIs" dxfId="31" priority="59365" operator="lessThan">
      <formula>0</formula>
    </cfRule>
    <cfRule type="cellIs" dxfId="32" priority="59255" operator="lessThan">
      <formula>0</formula>
    </cfRule>
  </conditionalFormatting>
  <conditionalFormatting sqref="V86:X86 W87:W88 X87:X88 V87:V88">
    <cfRule type="expression" dxfId="30" priority="59142">
      <formula>$L86=0</formula>
    </cfRule>
  </conditionalFormatting>
  <conditionalFormatting sqref="W86:X86 W87:W88 X87:X88">
    <cfRule type="cellIs" dxfId="31" priority="59362" operator="lessThan">
      <formula>0</formula>
    </cfRule>
    <cfRule type="cellIs" dxfId="32" priority="59252" operator="lessThan">
      <formula>0</formula>
    </cfRule>
  </conditionalFormatting>
  <conditionalFormatting sqref="Y86:AA86 Z87:Z88 AA87:AA88 Y87:Y88">
    <cfRule type="expression" dxfId="30" priority="59139">
      <formula>$L86=0</formula>
    </cfRule>
  </conditionalFormatting>
  <conditionalFormatting sqref="Z86:AA86 Z87:Z88 AA87:AA88">
    <cfRule type="cellIs" dxfId="31" priority="59359" operator="lessThan">
      <formula>0</formula>
    </cfRule>
    <cfRule type="cellIs" dxfId="32" priority="59249" operator="lessThan">
      <formula>0</formula>
    </cfRule>
  </conditionalFormatting>
  <conditionalFormatting sqref="AB86:AC86 AC87:AC88 AB87:AB88">
    <cfRule type="expression" dxfId="30" priority="59136">
      <formula>$L86=0</formula>
    </cfRule>
  </conditionalFormatting>
  <conditionalFormatting sqref="AC86 AC87:AC88">
    <cfRule type="cellIs" dxfId="31" priority="59356" operator="lessThan">
      <formula>0</formula>
    </cfRule>
    <cfRule type="cellIs" dxfId="32" priority="59246" operator="lessThan">
      <formula>0</formula>
    </cfRule>
  </conditionalFormatting>
  <conditionalFormatting sqref="A89:C89 B90:B91 C90:C91 A90:A91">
    <cfRule type="expression" dxfId="30" priority="59133">
      <formula>$L89=0</formula>
    </cfRule>
  </conditionalFormatting>
  <conditionalFormatting sqref="B89:C89 B90:B91 C90:C91">
    <cfRule type="cellIs" dxfId="31" priority="59353" operator="lessThan">
      <formula>0</formula>
    </cfRule>
    <cfRule type="cellIs" dxfId="32" priority="59243" operator="lessThan">
      <formula>0</formula>
    </cfRule>
  </conditionalFormatting>
  <conditionalFormatting sqref="D89:F89 E90:E91 F90:F91 D90:D91">
    <cfRule type="expression" dxfId="30" priority="59131">
      <formula>$L89=0</formula>
    </cfRule>
  </conditionalFormatting>
  <conditionalFormatting sqref="E89:F89 E90:E91 F90:F91">
    <cfRule type="cellIs" dxfId="31" priority="59351" operator="lessThan">
      <formula>0</formula>
    </cfRule>
    <cfRule type="cellIs" dxfId="32" priority="59241" operator="lessThan">
      <formula>0</formula>
    </cfRule>
  </conditionalFormatting>
  <conditionalFormatting sqref="G89:I89 H90:H91 I90:I91 G90:G91">
    <cfRule type="expression" dxfId="30" priority="59129">
      <formula>$L89=0</formula>
    </cfRule>
  </conditionalFormatting>
  <conditionalFormatting sqref="H89:I89 H90:H91 I90:I91">
    <cfRule type="cellIs" dxfId="31" priority="59349" operator="lessThan">
      <formula>0</formula>
    </cfRule>
    <cfRule type="cellIs" dxfId="32" priority="59239" operator="lessThan">
      <formula>0</formula>
    </cfRule>
  </conditionalFormatting>
  <conditionalFormatting sqref="J89:L89 K90:K91 L90:L91 J90:J91">
    <cfRule type="expression" dxfId="30" priority="59127">
      <formula>$L89=0</formula>
    </cfRule>
  </conditionalFormatting>
  <conditionalFormatting sqref="K89:L89 K90:K91 L90:L91">
    <cfRule type="cellIs" dxfId="31" priority="59347" operator="lessThan">
      <formula>0</formula>
    </cfRule>
    <cfRule type="cellIs" dxfId="32" priority="59237" operator="lessThan">
      <formula>0</formula>
    </cfRule>
  </conditionalFormatting>
  <conditionalFormatting sqref="M89:O89 N90:N91 O90:O91 M90:M91">
    <cfRule type="expression" dxfId="30" priority="59125">
      <formula>$L89=0</formula>
    </cfRule>
  </conditionalFormatting>
  <conditionalFormatting sqref="N89:O89 N90:N91 O90:O91">
    <cfRule type="cellIs" dxfId="31" priority="59345" operator="lessThan">
      <formula>0</formula>
    </cfRule>
    <cfRule type="cellIs" dxfId="32" priority="59235" operator="lessThan">
      <formula>0</formula>
    </cfRule>
  </conditionalFormatting>
  <conditionalFormatting sqref="P89:R89 Q90:Q91 R90:R91 P90:P91">
    <cfRule type="expression" dxfId="30" priority="59123">
      <formula>$L89=0</formula>
    </cfRule>
  </conditionalFormatting>
  <conditionalFormatting sqref="Q89:R89 Q90:Q91 R90:R91">
    <cfRule type="cellIs" dxfId="31" priority="59343" operator="lessThan">
      <formula>0</formula>
    </cfRule>
    <cfRule type="cellIs" dxfId="32" priority="59233" operator="lessThan">
      <formula>0</formula>
    </cfRule>
  </conditionalFormatting>
  <conditionalFormatting sqref="S89:U89 T90:T91 U90:U91 S90:S91">
    <cfRule type="expression" dxfId="30" priority="59121">
      <formula>$L89=0</formula>
    </cfRule>
  </conditionalFormatting>
  <conditionalFormatting sqref="T89:U89 T90:T91 U90:U91">
    <cfRule type="cellIs" dxfId="31" priority="59341" operator="lessThan">
      <formula>0</formula>
    </cfRule>
    <cfRule type="cellIs" dxfId="32" priority="59231" operator="lessThan">
      <formula>0</formula>
    </cfRule>
  </conditionalFormatting>
  <conditionalFormatting sqref="V89:X89 W90:W91 X90:X91 V90:V91">
    <cfRule type="expression" dxfId="30" priority="59119">
      <formula>$L89=0</formula>
    </cfRule>
  </conditionalFormatting>
  <conditionalFormatting sqref="W89:X89 W90:W91 X90:X91">
    <cfRule type="cellIs" dxfId="31" priority="59339" operator="lessThan">
      <formula>0</formula>
    </cfRule>
    <cfRule type="cellIs" dxfId="32" priority="59229" operator="lessThan">
      <formula>0</formula>
    </cfRule>
  </conditionalFormatting>
  <conditionalFormatting sqref="Y89:AA89 Z90:Z91 AA90:AA91 Y90:Y91">
    <cfRule type="expression" dxfId="30" priority="59117">
      <formula>$L89=0</formula>
    </cfRule>
  </conditionalFormatting>
  <conditionalFormatting sqref="Z89:AA89 Z90:Z91 AA90:AA91">
    <cfRule type="cellIs" dxfId="31" priority="59337" operator="lessThan">
      <formula>0</formula>
    </cfRule>
    <cfRule type="cellIs" dxfId="32" priority="59227" operator="lessThan">
      <formula>0</formula>
    </cfRule>
  </conditionalFormatting>
  <conditionalFormatting sqref="AB89:AC89 AC90:AC91 AB90:AB91">
    <cfRule type="expression" dxfId="30" priority="59115">
      <formula>$L89=0</formula>
    </cfRule>
  </conditionalFormatting>
  <conditionalFormatting sqref="AC89 AC90:AC91">
    <cfRule type="cellIs" dxfId="31" priority="59335" operator="lessThan">
      <formula>0</formula>
    </cfRule>
    <cfRule type="cellIs" dxfId="32" priority="59225" operator="lessThan">
      <formula>0</formula>
    </cfRule>
  </conditionalFormatting>
  <conditionalFormatting sqref="A92:C92 B93:B94 C93:C94 A93:A94">
    <cfRule type="expression" dxfId="30" priority="59113">
      <formula>$L92=0</formula>
    </cfRule>
  </conditionalFormatting>
  <conditionalFormatting sqref="B92:C92 B93:B94 C93:C94">
    <cfRule type="cellIs" dxfId="31" priority="59333" operator="lessThan">
      <formula>0</formula>
    </cfRule>
    <cfRule type="cellIs" dxfId="32" priority="59223" operator="lessThan">
      <formula>0</formula>
    </cfRule>
  </conditionalFormatting>
  <conditionalFormatting sqref="D92:F92 E93:E94 F93:F94 D93:D94">
    <cfRule type="expression" dxfId="30" priority="59111">
      <formula>$L92=0</formula>
    </cfRule>
  </conditionalFormatting>
  <conditionalFormatting sqref="E92:F92 E93:E94 F93:F94">
    <cfRule type="cellIs" dxfId="31" priority="59331" operator="lessThan">
      <formula>0</formula>
    </cfRule>
    <cfRule type="cellIs" dxfId="32" priority="59221" operator="lessThan">
      <formula>0</formula>
    </cfRule>
  </conditionalFormatting>
  <conditionalFormatting sqref="G92:I92 H93:H94 I93:I94 G93:G94">
    <cfRule type="expression" dxfId="30" priority="59109">
      <formula>$L92=0</formula>
    </cfRule>
  </conditionalFormatting>
  <conditionalFormatting sqref="H92:I92 H93:H94 I93:I94">
    <cfRule type="cellIs" dxfId="31" priority="59329" operator="lessThan">
      <formula>0</formula>
    </cfRule>
    <cfRule type="cellIs" dxfId="32" priority="59219" operator="lessThan">
      <formula>0</formula>
    </cfRule>
  </conditionalFormatting>
  <conditionalFormatting sqref="J92:L92 K93:K94 L93:L94 J93:J94">
    <cfRule type="expression" dxfId="30" priority="59107">
      <formula>$L92=0</formula>
    </cfRule>
  </conditionalFormatting>
  <conditionalFormatting sqref="K92:L92 K93:K94 L93:L94">
    <cfRule type="cellIs" dxfId="31" priority="59327" operator="lessThan">
      <formula>0</formula>
    </cfRule>
    <cfRule type="cellIs" dxfId="32" priority="59217" operator="lessThan">
      <formula>0</formula>
    </cfRule>
  </conditionalFormatting>
  <conditionalFormatting sqref="M92:O92 N93:N94 O93:O94 M93:M94">
    <cfRule type="expression" dxfId="30" priority="59105">
      <formula>$L92=0</formula>
    </cfRule>
  </conditionalFormatting>
  <conditionalFormatting sqref="N92:O92 N93:N94 O93:O94">
    <cfRule type="cellIs" dxfId="31" priority="59325" operator="lessThan">
      <formula>0</formula>
    </cfRule>
    <cfRule type="cellIs" dxfId="32" priority="59215" operator="lessThan">
      <formula>0</formula>
    </cfRule>
  </conditionalFormatting>
  <conditionalFormatting sqref="P92:R92 Q93:Q94 R93:R94 P93:P94">
    <cfRule type="expression" dxfId="30" priority="59103">
      <formula>$L92=0</formula>
    </cfRule>
  </conditionalFormatting>
  <conditionalFormatting sqref="Q92:R92 Q93:Q94 R93:R94">
    <cfRule type="cellIs" dxfId="31" priority="59323" operator="lessThan">
      <formula>0</formula>
    </cfRule>
    <cfRule type="cellIs" dxfId="32" priority="59213" operator="lessThan">
      <formula>0</formula>
    </cfRule>
  </conditionalFormatting>
  <conditionalFormatting sqref="S92:U92 T93:T94 U93:U94 S93:S94">
    <cfRule type="expression" dxfId="30" priority="59101">
      <formula>$L92=0</formula>
    </cfRule>
  </conditionalFormatting>
  <conditionalFormatting sqref="T92:U92 T93:T94 U93:U94">
    <cfRule type="cellIs" dxfId="31" priority="59321" operator="lessThan">
      <formula>0</formula>
    </cfRule>
    <cfRule type="cellIs" dxfId="32" priority="59211" operator="lessThan">
      <formula>0</formula>
    </cfRule>
  </conditionalFormatting>
  <conditionalFormatting sqref="V92:X92 W93:W94 X93:X94 V93:V94">
    <cfRule type="expression" dxfId="30" priority="59099">
      <formula>$L92=0</formula>
    </cfRule>
  </conditionalFormatting>
  <conditionalFormatting sqref="W92:X92 W93:W94 X93:X94">
    <cfRule type="cellIs" dxfId="31" priority="59319" operator="lessThan">
      <formula>0</formula>
    </cfRule>
    <cfRule type="cellIs" dxfId="32" priority="59209" operator="lessThan">
      <formula>0</formula>
    </cfRule>
  </conditionalFormatting>
  <conditionalFormatting sqref="Y92:AA92 Z93:Z94 AA93:AA94 Y93:Y94">
    <cfRule type="expression" dxfId="30" priority="59097">
      <formula>$L92=0</formula>
    </cfRule>
  </conditionalFormatting>
  <conditionalFormatting sqref="Z92:AA92 Z93:Z94 AA93:AA94">
    <cfRule type="cellIs" dxfId="31" priority="59317" operator="lessThan">
      <formula>0</formula>
    </cfRule>
    <cfRule type="cellIs" dxfId="32" priority="59207" operator="lessThan">
      <formula>0</formula>
    </cfRule>
  </conditionalFormatting>
  <conditionalFormatting sqref="AB92:AC92 AC93:AC94 AB93:AB94">
    <cfRule type="expression" dxfId="30" priority="59095">
      <formula>$L92=0</formula>
    </cfRule>
  </conditionalFormatting>
  <conditionalFormatting sqref="AC92 AC93:AC94">
    <cfRule type="cellIs" dxfId="31" priority="59315" operator="lessThan">
      <formula>0</formula>
    </cfRule>
    <cfRule type="cellIs" dxfId="32" priority="59205" operator="lessThan">
      <formula>0</formula>
    </cfRule>
  </conditionalFormatting>
  <conditionalFormatting sqref="A95:C95 B96:B97 C96:C97 A96:A97">
    <cfRule type="expression" dxfId="30" priority="59093">
      <formula>$L95=0</formula>
    </cfRule>
  </conditionalFormatting>
  <conditionalFormatting sqref="B95:C95 B96:B97 C96:C97">
    <cfRule type="cellIs" dxfId="31" priority="59313" operator="lessThan">
      <formula>0</formula>
    </cfRule>
    <cfRule type="cellIs" dxfId="32" priority="59203" operator="lessThan">
      <formula>0</formula>
    </cfRule>
  </conditionalFormatting>
  <conditionalFormatting sqref="D95:F95 E96:E97 F96:F97 D96:D97">
    <cfRule type="expression" dxfId="30" priority="59091">
      <formula>$L95=0</formula>
    </cfRule>
  </conditionalFormatting>
  <conditionalFormatting sqref="E95:F95 E96:E97 F96:F97">
    <cfRule type="cellIs" dxfId="31" priority="59311" operator="lessThan">
      <formula>0</formula>
    </cfRule>
    <cfRule type="cellIs" dxfId="32" priority="59201" operator="lessThan">
      <formula>0</formula>
    </cfRule>
  </conditionalFormatting>
  <conditionalFormatting sqref="G95:I95 H96:H97 I96:I97 G96:G97">
    <cfRule type="expression" dxfId="30" priority="59089">
      <formula>$L95=0</formula>
    </cfRule>
  </conditionalFormatting>
  <conditionalFormatting sqref="H95:I95 H96:H97 I96:I97">
    <cfRule type="cellIs" dxfId="31" priority="59309" operator="lessThan">
      <formula>0</formula>
    </cfRule>
    <cfRule type="cellIs" dxfId="32" priority="59199" operator="lessThan">
      <formula>0</formula>
    </cfRule>
  </conditionalFormatting>
  <conditionalFormatting sqref="J95:L95 K96:K97 L96:L97 J96:J97">
    <cfRule type="expression" dxfId="30" priority="59087">
      <formula>$L95=0</formula>
    </cfRule>
  </conditionalFormatting>
  <conditionalFormatting sqref="K95:L95 K96:K97 L96:L97">
    <cfRule type="cellIs" dxfId="31" priority="59307" operator="lessThan">
      <formula>0</formula>
    </cfRule>
    <cfRule type="cellIs" dxfId="32" priority="59197" operator="lessThan">
      <formula>0</formula>
    </cfRule>
  </conditionalFormatting>
  <conditionalFormatting sqref="M95:O95 N96:N97 O96:O97 M96:M97">
    <cfRule type="expression" dxfId="30" priority="59085">
      <formula>$L95=0</formula>
    </cfRule>
  </conditionalFormatting>
  <conditionalFormatting sqref="N95:O95 N96:N97 O96:O97">
    <cfRule type="cellIs" dxfId="31" priority="59305" operator="lessThan">
      <formula>0</formula>
    </cfRule>
    <cfRule type="cellIs" dxfId="32" priority="59195" operator="lessThan">
      <formula>0</formula>
    </cfRule>
  </conditionalFormatting>
  <conditionalFormatting sqref="P95:R95 Q96:Q97 R96:R97 P96:P97">
    <cfRule type="expression" dxfId="30" priority="59083">
      <formula>$L95=0</formula>
    </cfRule>
  </conditionalFormatting>
  <conditionalFormatting sqref="Q95:R95 Q96:Q97 R96:R97">
    <cfRule type="cellIs" dxfId="31" priority="59303" operator="lessThan">
      <formula>0</formula>
    </cfRule>
    <cfRule type="cellIs" dxfId="32" priority="59193" operator="lessThan">
      <formula>0</formula>
    </cfRule>
  </conditionalFormatting>
  <conditionalFormatting sqref="S95:U95 T96:T97 U96:U97 S96:S97">
    <cfRule type="expression" dxfId="30" priority="59081">
      <formula>$L95=0</formula>
    </cfRule>
  </conditionalFormatting>
  <conditionalFormatting sqref="T95:U95 T96:T97 U96:U97">
    <cfRule type="cellIs" dxfId="31" priority="59301" operator="lessThan">
      <formula>0</formula>
    </cfRule>
    <cfRule type="cellIs" dxfId="32" priority="59191" operator="lessThan">
      <formula>0</formula>
    </cfRule>
  </conditionalFormatting>
  <conditionalFormatting sqref="V95:X95 W96:W97 X96:X97 V96:V97">
    <cfRule type="expression" dxfId="30" priority="59079">
      <formula>$L95=0</formula>
    </cfRule>
  </conditionalFormatting>
  <conditionalFormatting sqref="W95:X95 W96:W97 X96:X97">
    <cfRule type="cellIs" dxfId="31" priority="59299" operator="lessThan">
      <formula>0</formula>
    </cfRule>
    <cfRule type="cellIs" dxfId="32" priority="59189" operator="lessThan">
      <formula>0</formula>
    </cfRule>
  </conditionalFormatting>
  <conditionalFormatting sqref="Y95:AA95 Z96:Z97 AA96:AA97 Y96:Y97">
    <cfRule type="expression" dxfId="30" priority="59077">
      <formula>$L95=0</formula>
    </cfRule>
  </conditionalFormatting>
  <conditionalFormatting sqref="Z95:AA95 Z96:Z97 AA96:AA97">
    <cfRule type="cellIs" dxfId="31" priority="59297" operator="lessThan">
      <formula>0</formula>
    </cfRule>
    <cfRule type="cellIs" dxfId="32" priority="59187" operator="lessThan">
      <formula>0</formula>
    </cfRule>
  </conditionalFormatting>
  <conditionalFormatting sqref="AB95:AC95 AC96:AC97 AB96:AB97">
    <cfRule type="expression" dxfId="30" priority="59075">
      <formula>$L95=0</formula>
    </cfRule>
  </conditionalFormatting>
  <conditionalFormatting sqref="AC95 AC96:AC97">
    <cfRule type="cellIs" dxfId="31" priority="59295" operator="lessThan">
      <formula>0</formula>
    </cfRule>
    <cfRule type="cellIs" dxfId="32" priority="59185" operator="lessThan">
      <formula>0</formula>
    </cfRule>
  </conditionalFormatting>
  <conditionalFormatting sqref="A98:C98 B99:B100 C99:C100 A99:A100">
    <cfRule type="expression" dxfId="30" priority="59073">
      <formula>$L98=0</formula>
    </cfRule>
  </conditionalFormatting>
  <conditionalFormatting sqref="B98:C98 B99:B100 C99:C100">
    <cfRule type="cellIs" dxfId="31" priority="59293" operator="lessThan">
      <formula>0</formula>
    </cfRule>
    <cfRule type="cellIs" dxfId="32" priority="59183" operator="lessThan">
      <formula>0</formula>
    </cfRule>
  </conditionalFormatting>
  <conditionalFormatting sqref="D98:F98 E99:E100 F99:F100 D99:D100">
    <cfRule type="expression" dxfId="30" priority="59072">
      <formula>$L98=0</formula>
    </cfRule>
  </conditionalFormatting>
  <conditionalFormatting sqref="E98:F98 E99:E100 F99:F100">
    <cfRule type="cellIs" dxfId="31" priority="59292" operator="lessThan">
      <formula>0</formula>
    </cfRule>
    <cfRule type="cellIs" dxfId="32" priority="59182" operator="lessThan">
      <formula>0</formula>
    </cfRule>
  </conditionalFormatting>
  <conditionalFormatting sqref="G98:I98 H99:H100 I99:I100 G99:G100">
    <cfRule type="expression" dxfId="30" priority="59071">
      <formula>$L98=0</formula>
    </cfRule>
  </conditionalFormatting>
  <conditionalFormatting sqref="H98:I98 H99:H100 I99:I100">
    <cfRule type="cellIs" dxfId="31" priority="59291" operator="lessThan">
      <formula>0</formula>
    </cfRule>
    <cfRule type="cellIs" dxfId="32" priority="59181" operator="lessThan">
      <formula>0</formula>
    </cfRule>
  </conditionalFormatting>
  <conditionalFormatting sqref="J98:L98 K99:K100 L99:L100 J99:J100">
    <cfRule type="expression" dxfId="30" priority="59070">
      <formula>$L98=0</formula>
    </cfRule>
  </conditionalFormatting>
  <conditionalFormatting sqref="K98:L98 K99:K100 L99:L100">
    <cfRule type="cellIs" dxfId="31" priority="59290" operator="lessThan">
      <formula>0</formula>
    </cfRule>
    <cfRule type="cellIs" dxfId="32" priority="59180" operator="lessThan">
      <formula>0</formula>
    </cfRule>
  </conditionalFormatting>
  <conditionalFormatting sqref="M98:O98 N99:N100 O99:O100 M99:M100">
    <cfRule type="expression" dxfId="30" priority="59069">
      <formula>$L98=0</formula>
    </cfRule>
  </conditionalFormatting>
  <conditionalFormatting sqref="N98:O98 N99:N100 O99:O100">
    <cfRule type="cellIs" dxfId="31" priority="59289" operator="lessThan">
      <formula>0</formula>
    </cfRule>
    <cfRule type="cellIs" dxfId="32" priority="59179" operator="lessThan">
      <formula>0</formula>
    </cfRule>
  </conditionalFormatting>
  <conditionalFormatting sqref="P98:R98 Q99:Q100 R99:R100 P99:P100">
    <cfRule type="expression" dxfId="30" priority="59068">
      <formula>$L98=0</formula>
    </cfRule>
  </conditionalFormatting>
  <conditionalFormatting sqref="Q98:R98 Q99:Q100 R99:R100">
    <cfRule type="cellIs" dxfId="31" priority="59288" operator="lessThan">
      <formula>0</formula>
    </cfRule>
    <cfRule type="cellIs" dxfId="32" priority="59178" operator="lessThan">
      <formula>0</formula>
    </cfRule>
  </conditionalFormatting>
  <conditionalFormatting sqref="S98:U98 T99:T100 U99:U100 S99:S100">
    <cfRule type="expression" dxfId="30" priority="59067">
      <formula>$L98=0</formula>
    </cfRule>
  </conditionalFormatting>
  <conditionalFormatting sqref="T98:U98 T99:T100 U99:U100">
    <cfRule type="cellIs" dxfId="31" priority="59287" operator="lessThan">
      <formula>0</formula>
    </cfRule>
    <cfRule type="cellIs" dxfId="32" priority="59177" operator="lessThan">
      <formula>0</formula>
    </cfRule>
  </conditionalFormatting>
  <conditionalFormatting sqref="V98:X98 W99:W100 X99:X100 V99:V100">
    <cfRule type="expression" dxfId="30" priority="59066">
      <formula>$L98=0</formula>
    </cfRule>
  </conditionalFormatting>
  <conditionalFormatting sqref="W98:X98 W99:W100 X99:X100">
    <cfRule type="cellIs" dxfId="31" priority="59286" operator="lessThan">
      <formula>0</formula>
    </cfRule>
    <cfRule type="cellIs" dxfId="32" priority="59176" operator="lessThan">
      <formula>0</formula>
    </cfRule>
  </conditionalFormatting>
  <conditionalFormatting sqref="Y98:AA98 Z99:Z100 AA99:AA100 Y99:Y100">
    <cfRule type="expression" dxfId="30" priority="59065">
      <formula>$L98=0</formula>
    </cfRule>
  </conditionalFormatting>
  <conditionalFormatting sqref="Z98:AA98 Z99:Z100 AA99:AA100">
    <cfRule type="cellIs" dxfId="31" priority="59285" operator="lessThan">
      <formula>0</formula>
    </cfRule>
    <cfRule type="cellIs" dxfId="32" priority="59175" operator="lessThan">
      <formula>0</formula>
    </cfRule>
  </conditionalFormatting>
  <conditionalFormatting sqref="AB98:AC98 AC99:AC100 AB99:AB100">
    <cfRule type="expression" dxfId="30" priority="59064">
      <formula>$L98=0</formula>
    </cfRule>
  </conditionalFormatting>
  <conditionalFormatting sqref="AC98 AC99:AC100">
    <cfRule type="cellIs" dxfId="31" priority="59284" operator="lessThan">
      <formula>0</formula>
    </cfRule>
    <cfRule type="cellIs" dxfId="32" priority="59174" operator="lessThan">
      <formula>0</formula>
    </cfRule>
  </conditionalFormatting>
  <conditionalFormatting sqref="A102:C102 B103 C103 A103">
    <cfRule type="expression" dxfId="30" priority="59161">
      <formula>$L102=0</formula>
    </cfRule>
  </conditionalFormatting>
  <conditionalFormatting sqref="B102:C102 B103 C103">
    <cfRule type="cellIs" dxfId="31" priority="59381" operator="lessThan">
      <formula>0</formula>
    </cfRule>
    <cfRule type="cellIs" dxfId="32" priority="59271" operator="lessThan">
      <formula>0</formula>
    </cfRule>
  </conditionalFormatting>
  <conditionalFormatting sqref="D102:F102 E103 F103 D103">
    <cfRule type="expression" dxfId="30" priority="59158">
      <formula>$L102=0</formula>
    </cfRule>
  </conditionalFormatting>
  <conditionalFormatting sqref="E102:F102 E103 F103">
    <cfRule type="cellIs" dxfId="31" priority="59378" operator="lessThan">
      <formula>0</formula>
    </cfRule>
    <cfRule type="cellIs" dxfId="32" priority="59268" operator="lessThan">
      <formula>0</formula>
    </cfRule>
  </conditionalFormatting>
  <conditionalFormatting sqref="G102:I102 H103 I103 G103">
    <cfRule type="expression" dxfId="30" priority="59155">
      <formula>$L102=0</formula>
    </cfRule>
  </conditionalFormatting>
  <conditionalFormatting sqref="H102:I102 H103 I103">
    <cfRule type="cellIs" dxfId="31" priority="59375" operator="lessThan">
      <formula>0</formula>
    </cfRule>
    <cfRule type="cellIs" dxfId="32" priority="59265" operator="lessThan">
      <formula>0</formula>
    </cfRule>
  </conditionalFormatting>
  <conditionalFormatting sqref="J102:L102 K103 L103 J103">
    <cfRule type="expression" dxfId="30" priority="59152">
      <formula>$L102=0</formula>
    </cfRule>
  </conditionalFormatting>
  <conditionalFormatting sqref="K102:L102 K103 L103">
    <cfRule type="cellIs" dxfId="31" priority="59372" operator="lessThan">
      <formula>0</formula>
    </cfRule>
    <cfRule type="cellIs" dxfId="32" priority="59262" operator="lessThan">
      <formula>0</formula>
    </cfRule>
  </conditionalFormatting>
  <conditionalFormatting sqref="M102:O102 N103 O103 M103">
    <cfRule type="expression" dxfId="30" priority="59149">
      <formula>$L102=0</formula>
    </cfRule>
  </conditionalFormatting>
  <conditionalFormatting sqref="N102:O102 N103 O103">
    <cfRule type="cellIs" dxfId="31" priority="59369" operator="lessThan">
      <formula>0</formula>
    </cfRule>
    <cfRule type="cellIs" dxfId="32" priority="59259" operator="lessThan">
      <formula>0</formula>
    </cfRule>
  </conditionalFormatting>
  <conditionalFormatting sqref="P102:R102 Q103 R103 P103">
    <cfRule type="expression" dxfId="30" priority="59146">
      <formula>$L102=0</formula>
    </cfRule>
  </conditionalFormatting>
  <conditionalFormatting sqref="Q102:R102 Q103 R103">
    <cfRule type="cellIs" dxfId="31" priority="59366" operator="lessThan">
      <formula>0</formula>
    </cfRule>
    <cfRule type="cellIs" dxfId="32" priority="59256" operator="lessThan">
      <formula>0</formula>
    </cfRule>
  </conditionalFormatting>
  <conditionalFormatting sqref="S102:U102 T103 U103 S103">
    <cfRule type="expression" dxfId="30" priority="59143">
      <formula>$L102=0</formula>
    </cfRule>
  </conditionalFormatting>
  <conditionalFormatting sqref="T102:U102 T103 U103">
    <cfRule type="cellIs" dxfId="31" priority="59363" operator="lessThan">
      <formula>0</formula>
    </cfRule>
    <cfRule type="cellIs" dxfId="32" priority="59253" operator="lessThan">
      <formula>0</formula>
    </cfRule>
  </conditionalFormatting>
  <conditionalFormatting sqref="V102:X102 W103 X103 V103">
    <cfRule type="expression" dxfId="30" priority="59140">
      <formula>$L102=0</formula>
    </cfRule>
  </conditionalFormatting>
  <conditionalFormatting sqref="W102:X102 W103 X103">
    <cfRule type="cellIs" dxfId="31" priority="59360" operator="lessThan">
      <formula>0</formula>
    </cfRule>
    <cfRule type="cellIs" dxfId="32" priority="59250" operator="lessThan">
      <formula>0</formula>
    </cfRule>
  </conditionalFormatting>
  <conditionalFormatting sqref="Y102:AA102 Z103 AA103 Y103">
    <cfRule type="expression" dxfId="30" priority="59137">
      <formula>$L102=0</formula>
    </cfRule>
  </conditionalFormatting>
  <conditionalFormatting sqref="Z102:AA102 Z103 AA103">
    <cfRule type="cellIs" dxfId="31" priority="59357" operator="lessThan">
      <formula>0</formula>
    </cfRule>
    <cfRule type="cellIs" dxfId="32" priority="59247" operator="lessThan">
      <formula>0</formula>
    </cfRule>
  </conditionalFormatting>
  <conditionalFormatting sqref="AB102:AC102 AC103 AB103">
    <cfRule type="expression" dxfId="30" priority="59134">
      <formula>$L102=0</formula>
    </cfRule>
  </conditionalFormatting>
  <conditionalFormatting sqref="AC102 AC103">
    <cfRule type="cellIs" dxfId="31" priority="59354" operator="lessThan">
      <formula>0</formula>
    </cfRule>
    <cfRule type="cellIs" dxfId="32" priority="59244" operator="lessThan">
      <formula>0</formula>
    </cfRule>
  </conditionalFormatting>
  <conditionalFormatting sqref="A104:C104 B105:B106 C105:C106 A105:A106">
    <cfRule type="expression" dxfId="30" priority="59162">
      <formula>$L104=0</formula>
    </cfRule>
  </conditionalFormatting>
  <conditionalFormatting sqref="B104:C104 B105:B106 C105:C106">
    <cfRule type="cellIs" dxfId="31" priority="59382" operator="lessThan">
      <formula>0</formula>
    </cfRule>
    <cfRule type="cellIs" dxfId="32" priority="59272" operator="lessThan">
      <formula>0</formula>
    </cfRule>
  </conditionalFormatting>
  <conditionalFormatting sqref="D104:F104 E105:E106 F105:F106 D105:D106">
    <cfRule type="expression" dxfId="30" priority="59159">
      <formula>$L104=0</formula>
    </cfRule>
  </conditionalFormatting>
  <conditionalFormatting sqref="E104:F104 E105:E106 F105:F106">
    <cfRule type="cellIs" dxfId="31" priority="59379" operator="lessThan">
      <formula>0</formula>
    </cfRule>
    <cfRule type="cellIs" dxfId="32" priority="59269" operator="lessThan">
      <formula>0</formula>
    </cfRule>
  </conditionalFormatting>
  <conditionalFormatting sqref="G104:I104 H105:H106 I105:I106 G105:G106">
    <cfRule type="expression" dxfId="30" priority="59156">
      <formula>$L104=0</formula>
    </cfRule>
  </conditionalFormatting>
  <conditionalFormatting sqref="H104:I104 H105:H106 I105:I106">
    <cfRule type="cellIs" dxfId="31" priority="59376" operator="lessThan">
      <formula>0</formula>
    </cfRule>
    <cfRule type="cellIs" dxfId="32" priority="59266" operator="lessThan">
      <formula>0</formula>
    </cfRule>
  </conditionalFormatting>
  <conditionalFormatting sqref="J104:L104 K105:K106 L105:L106 J105:J106">
    <cfRule type="expression" dxfId="30" priority="59153">
      <formula>$L104=0</formula>
    </cfRule>
  </conditionalFormatting>
  <conditionalFormatting sqref="K104:L104 K105:K106 L105:L106">
    <cfRule type="cellIs" dxfId="31" priority="59373" operator="lessThan">
      <formula>0</formula>
    </cfRule>
    <cfRule type="cellIs" dxfId="32" priority="59263" operator="lessThan">
      <formula>0</formula>
    </cfRule>
  </conditionalFormatting>
  <conditionalFormatting sqref="M104:O104 N105:N106 O105:O106 M105:M106">
    <cfRule type="expression" dxfId="30" priority="59150">
      <formula>$L104=0</formula>
    </cfRule>
  </conditionalFormatting>
  <conditionalFormatting sqref="N104:O104 N105:N106 O105:O106">
    <cfRule type="cellIs" dxfId="31" priority="59370" operator="lessThan">
      <formula>0</formula>
    </cfRule>
    <cfRule type="cellIs" dxfId="32" priority="59260" operator="lessThan">
      <formula>0</formula>
    </cfRule>
  </conditionalFormatting>
  <conditionalFormatting sqref="P104:R104 Q105:Q106 R105:R106 P105:P106">
    <cfRule type="expression" dxfId="30" priority="59147">
      <formula>$L104=0</formula>
    </cfRule>
  </conditionalFormatting>
  <conditionalFormatting sqref="Q104:R104 Q105:Q106 R105:R106">
    <cfRule type="cellIs" dxfId="31" priority="59367" operator="lessThan">
      <formula>0</formula>
    </cfRule>
    <cfRule type="cellIs" dxfId="32" priority="59257" operator="lessThan">
      <formula>0</formula>
    </cfRule>
  </conditionalFormatting>
  <conditionalFormatting sqref="S104:U104 T105:T106 U105:U106 S105:S106">
    <cfRule type="expression" dxfId="30" priority="59144">
      <formula>$L104=0</formula>
    </cfRule>
  </conditionalFormatting>
  <conditionalFormatting sqref="T104:U104 T105:T106 U105:U106">
    <cfRule type="cellIs" dxfId="31" priority="59364" operator="lessThan">
      <formula>0</formula>
    </cfRule>
    <cfRule type="cellIs" dxfId="32" priority="59254" operator="lessThan">
      <formula>0</formula>
    </cfRule>
  </conditionalFormatting>
  <conditionalFormatting sqref="V104:X104 W105:W106 X105:X106 V105:V106">
    <cfRule type="expression" dxfId="30" priority="59141">
      <formula>$L104=0</formula>
    </cfRule>
  </conditionalFormatting>
  <conditionalFormatting sqref="W104:X104 W105:W106 X105:X106">
    <cfRule type="cellIs" dxfId="31" priority="59361" operator="lessThan">
      <formula>0</formula>
    </cfRule>
    <cfRule type="cellIs" dxfId="32" priority="59251" operator="lessThan">
      <formula>0</formula>
    </cfRule>
  </conditionalFormatting>
  <conditionalFormatting sqref="Y104:AA104 Z105:Z106 AA105:AA106 Y105:Y106">
    <cfRule type="expression" dxfId="30" priority="59138">
      <formula>$L104=0</formula>
    </cfRule>
  </conditionalFormatting>
  <conditionalFormatting sqref="Z104:AA104 Z105:Z106 AA105:AA106">
    <cfRule type="cellIs" dxfId="31" priority="59358" operator="lessThan">
      <formula>0</formula>
    </cfRule>
    <cfRule type="cellIs" dxfId="32" priority="59248" operator="lessThan">
      <formula>0</formula>
    </cfRule>
  </conditionalFormatting>
  <conditionalFormatting sqref="AB104:AC104 AC105:AC106 AB105:AB106">
    <cfRule type="expression" dxfId="30" priority="59135">
      <formula>$L104=0</formula>
    </cfRule>
  </conditionalFormatting>
  <conditionalFormatting sqref="AC104 AC105:AC106">
    <cfRule type="cellIs" dxfId="31" priority="59355" operator="lessThan">
      <formula>0</formula>
    </cfRule>
    <cfRule type="cellIs" dxfId="32" priority="59245" operator="lessThan">
      <formula>0</formula>
    </cfRule>
  </conditionalFormatting>
  <conditionalFormatting sqref="A107:C107 B108:B109 C108:C109 A108:A109">
    <cfRule type="expression" dxfId="30" priority="59132">
      <formula>$L107=0</formula>
    </cfRule>
  </conditionalFormatting>
  <conditionalFormatting sqref="B107:C107 B108:B109 C108:C109">
    <cfRule type="cellIs" dxfId="31" priority="59352" operator="lessThan">
      <formula>0</formula>
    </cfRule>
    <cfRule type="cellIs" dxfId="32" priority="59242" operator="lessThan">
      <formula>0</formula>
    </cfRule>
  </conditionalFormatting>
  <conditionalFormatting sqref="D107:F107 E108:E109 F108:F109 D108:D109">
    <cfRule type="expression" dxfId="30" priority="59130">
      <formula>$L107=0</formula>
    </cfRule>
  </conditionalFormatting>
  <conditionalFormatting sqref="E107:F107 E108:E109 F108:F109">
    <cfRule type="cellIs" dxfId="31" priority="59350" operator="lessThan">
      <formula>0</formula>
    </cfRule>
    <cfRule type="cellIs" dxfId="32" priority="59240" operator="lessThan">
      <formula>0</formula>
    </cfRule>
  </conditionalFormatting>
  <conditionalFormatting sqref="G107:I107 H108:H109 I108:I109 G108:G109">
    <cfRule type="expression" dxfId="30" priority="59128">
      <formula>$L107=0</formula>
    </cfRule>
  </conditionalFormatting>
  <conditionalFormatting sqref="H107:I107 H108:H109 I108:I109">
    <cfRule type="cellIs" dxfId="31" priority="59348" operator="lessThan">
      <formula>0</formula>
    </cfRule>
    <cfRule type="cellIs" dxfId="32" priority="59238" operator="lessThan">
      <formula>0</formula>
    </cfRule>
  </conditionalFormatting>
  <conditionalFormatting sqref="J107:L107 K108:K109 L108:L109 J108:J109">
    <cfRule type="expression" dxfId="30" priority="59126">
      <formula>$L107=0</formula>
    </cfRule>
  </conditionalFormatting>
  <conditionalFormatting sqref="K107:L107 K108:K109 L108:L109">
    <cfRule type="cellIs" dxfId="31" priority="59346" operator="lessThan">
      <formula>0</formula>
    </cfRule>
    <cfRule type="cellIs" dxfId="32" priority="59236" operator="lessThan">
      <formula>0</formula>
    </cfRule>
  </conditionalFormatting>
  <conditionalFormatting sqref="M107:O107 N108:N109 O108:O109 M108:M109">
    <cfRule type="expression" dxfId="30" priority="59124">
      <formula>$L107=0</formula>
    </cfRule>
  </conditionalFormatting>
  <conditionalFormatting sqref="N107:O107 N108:N109 O108:O109">
    <cfRule type="cellIs" dxfId="31" priority="59344" operator="lessThan">
      <formula>0</formula>
    </cfRule>
    <cfRule type="cellIs" dxfId="32" priority="59234" operator="lessThan">
      <formula>0</formula>
    </cfRule>
  </conditionalFormatting>
  <conditionalFormatting sqref="P107:R107 Q108:Q109 R108:R109 P108:P109">
    <cfRule type="expression" dxfId="30" priority="59122">
      <formula>$L107=0</formula>
    </cfRule>
  </conditionalFormatting>
  <conditionalFormatting sqref="Q107:R107 Q108:Q109 R108:R109">
    <cfRule type="cellIs" dxfId="31" priority="59342" operator="lessThan">
      <formula>0</formula>
    </cfRule>
    <cfRule type="cellIs" dxfId="32" priority="59232" operator="lessThan">
      <formula>0</formula>
    </cfRule>
  </conditionalFormatting>
  <conditionalFormatting sqref="S107:U107 T108:T109 U108:U109 S108:S109">
    <cfRule type="expression" dxfId="30" priority="59120">
      <formula>$L107=0</formula>
    </cfRule>
  </conditionalFormatting>
  <conditionalFormatting sqref="T107:U107 T108:T109 U108:U109">
    <cfRule type="cellIs" dxfId="31" priority="59340" operator="lessThan">
      <formula>0</formula>
    </cfRule>
    <cfRule type="cellIs" dxfId="32" priority="59230" operator="lessThan">
      <formula>0</formula>
    </cfRule>
  </conditionalFormatting>
  <conditionalFormatting sqref="V107:X107 W108:W109 X108:X109 V108:V109">
    <cfRule type="expression" dxfId="30" priority="59118">
      <formula>$L107=0</formula>
    </cfRule>
  </conditionalFormatting>
  <conditionalFormatting sqref="W107:X107 W108:W109 X108:X109">
    <cfRule type="cellIs" dxfId="31" priority="59338" operator="lessThan">
      <formula>0</formula>
    </cfRule>
    <cfRule type="cellIs" dxfId="32" priority="59228" operator="lessThan">
      <formula>0</formula>
    </cfRule>
  </conditionalFormatting>
  <conditionalFormatting sqref="Y107:AA107 Z108:Z109 AA108:AA109 Y108:Y109">
    <cfRule type="expression" dxfId="30" priority="59116">
      <formula>$L107=0</formula>
    </cfRule>
  </conditionalFormatting>
  <conditionalFormatting sqref="Z107:AA107 Z108:Z109 AA108:AA109">
    <cfRule type="cellIs" dxfId="31" priority="59336" operator="lessThan">
      <formula>0</formula>
    </cfRule>
    <cfRule type="cellIs" dxfId="32" priority="59226" operator="lessThan">
      <formula>0</formula>
    </cfRule>
  </conditionalFormatting>
  <conditionalFormatting sqref="AB107:AC107 AC108:AC109 AB108:AB109">
    <cfRule type="expression" dxfId="30" priority="59114">
      <formula>$L107=0</formula>
    </cfRule>
  </conditionalFormatting>
  <conditionalFormatting sqref="AC107 AC108:AC109">
    <cfRule type="cellIs" dxfId="31" priority="59334" operator="lessThan">
      <formula>0</formula>
    </cfRule>
    <cfRule type="cellIs" dxfId="32" priority="59224" operator="lessThan">
      <formula>0</formula>
    </cfRule>
  </conditionalFormatting>
  <conditionalFormatting sqref="A110:C110 B111:B112 C111:C112 A111:A112">
    <cfRule type="expression" dxfId="30" priority="59112">
      <formula>$L110=0</formula>
    </cfRule>
  </conditionalFormatting>
  <conditionalFormatting sqref="B110:C110 B111:B112 C111:C112">
    <cfRule type="cellIs" dxfId="31" priority="59332" operator="lessThan">
      <formula>0</formula>
    </cfRule>
    <cfRule type="cellIs" dxfId="32" priority="59222" operator="lessThan">
      <formula>0</formula>
    </cfRule>
  </conditionalFormatting>
  <conditionalFormatting sqref="D110:F110 E111:E112 F111:F112 D111:D112">
    <cfRule type="expression" dxfId="30" priority="59110">
      <formula>$L110=0</formula>
    </cfRule>
  </conditionalFormatting>
  <conditionalFormatting sqref="E110:F110 E111:E112 F111:F112">
    <cfRule type="cellIs" dxfId="31" priority="59330" operator="lessThan">
      <formula>0</formula>
    </cfRule>
    <cfRule type="cellIs" dxfId="32" priority="59220" operator="lessThan">
      <formula>0</formula>
    </cfRule>
  </conditionalFormatting>
  <conditionalFormatting sqref="G110:I110 H111:H112 I111:I112 G111:G112">
    <cfRule type="expression" dxfId="30" priority="59108">
      <formula>$L110=0</formula>
    </cfRule>
  </conditionalFormatting>
  <conditionalFormatting sqref="H110:I110 H111:H112 I111:I112">
    <cfRule type="cellIs" dxfId="31" priority="59328" operator="lessThan">
      <formula>0</formula>
    </cfRule>
    <cfRule type="cellIs" dxfId="32" priority="59218" operator="lessThan">
      <formula>0</formula>
    </cfRule>
  </conditionalFormatting>
  <conditionalFormatting sqref="J110:L110 K111:K112 L111:L112 J111:J112">
    <cfRule type="expression" dxfId="30" priority="59106">
      <formula>$L110=0</formula>
    </cfRule>
  </conditionalFormatting>
  <conditionalFormatting sqref="K110:L110 K111:K112 L111:L112">
    <cfRule type="cellIs" dxfId="31" priority="59326" operator="lessThan">
      <formula>0</formula>
    </cfRule>
    <cfRule type="cellIs" dxfId="32" priority="59216" operator="lessThan">
      <formula>0</formula>
    </cfRule>
  </conditionalFormatting>
  <conditionalFormatting sqref="M110:O110 N111:N112 O111:O112 M111:M112">
    <cfRule type="expression" dxfId="30" priority="59104">
      <formula>$L110=0</formula>
    </cfRule>
  </conditionalFormatting>
  <conditionalFormatting sqref="N110:O110 N111:N112 O111:O112">
    <cfRule type="cellIs" dxfId="31" priority="59324" operator="lessThan">
      <formula>0</formula>
    </cfRule>
    <cfRule type="cellIs" dxfId="32" priority="59214" operator="lessThan">
      <formula>0</formula>
    </cfRule>
  </conditionalFormatting>
  <conditionalFormatting sqref="P110:R110 Q111:Q112 R111:R112 P111:P112">
    <cfRule type="expression" dxfId="30" priority="59102">
      <formula>$L110=0</formula>
    </cfRule>
  </conditionalFormatting>
  <conditionalFormatting sqref="Q110:R110 Q111:Q112 R111:R112">
    <cfRule type="cellIs" dxfId="31" priority="59322" operator="lessThan">
      <formula>0</formula>
    </cfRule>
    <cfRule type="cellIs" dxfId="32" priority="59212" operator="lessThan">
      <formula>0</formula>
    </cfRule>
  </conditionalFormatting>
  <conditionalFormatting sqref="S110:U110 T111:T112 U111:U112 S111:S112">
    <cfRule type="expression" dxfId="30" priority="59100">
      <formula>$L110=0</formula>
    </cfRule>
  </conditionalFormatting>
  <conditionalFormatting sqref="T110:U110 T111:T112 U111:U112">
    <cfRule type="cellIs" dxfId="31" priority="59320" operator="lessThan">
      <formula>0</formula>
    </cfRule>
    <cfRule type="cellIs" dxfId="32" priority="59210" operator="lessThan">
      <formula>0</formula>
    </cfRule>
  </conditionalFormatting>
  <conditionalFormatting sqref="V110:X110 W111:W112 X111:X112 V111:V112">
    <cfRule type="expression" dxfId="30" priority="59098">
      <formula>$L110=0</formula>
    </cfRule>
  </conditionalFormatting>
  <conditionalFormatting sqref="W110:X110 W111:W112 X111:X112">
    <cfRule type="cellIs" dxfId="31" priority="59318" operator="lessThan">
      <formula>0</formula>
    </cfRule>
    <cfRule type="cellIs" dxfId="32" priority="59208" operator="lessThan">
      <formula>0</formula>
    </cfRule>
  </conditionalFormatting>
  <conditionalFormatting sqref="Y110:AA110 Z111:Z112 AA111:AA112 Y111:Y112">
    <cfRule type="expression" dxfId="30" priority="59096">
      <formula>$L110=0</formula>
    </cfRule>
  </conditionalFormatting>
  <conditionalFormatting sqref="Z110:AA110 Z111:Z112 AA111:AA112">
    <cfRule type="cellIs" dxfId="31" priority="59316" operator="lessThan">
      <formula>0</formula>
    </cfRule>
    <cfRule type="cellIs" dxfId="32" priority="59206" operator="lessThan">
      <formula>0</formula>
    </cfRule>
  </conditionalFormatting>
  <conditionalFormatting sqref="AB110:AC111 AB112">
    <cfRule type="expression" dxfId="30" priority="59094">
      <formula>$L110=0</formula>
    </cfRule>
  </conditionalFormatting>
  <conditionalFormatting sqref="B114 C114 A114">
    <cfRule type="expression" dxfId="30" priority="30017">
      <formula>$L114=0</formula>
    </cfRule>
  </conditionalFormatting>
  <conditionalFormatting sqref="B114 C114">
    <cfRule type="cellIs" dxfId="31" priority="59053" operator="lessThan">
      <formula>0</formula>
    </cfRule>
    <cfRule type="cellIs" dxfId="32" priority="44535" operator="lessThan">
      <formula>0</formula>
    </cfRule>
  </conditionalFormatting>
  <conditionalFormatting sqref="F114 G114 E114">
    <cfRule type="expression" dxfId="30" priority="30016">
      <formula>$L114=0</formula>
    </cfRule>
  </conditionalFormatting>
  <conditionalFormatting sqref="F114 G114">
    <cfRule type="cellIs" dxfId="31" priority="59052" operator="lessThan">
      <formula>0</formula>
    </cfRule>
    <cfRule type="cellIs" dxfId="32" priority="44534" operator="lessThan">
      <formula>0</formula>
    </cfRule>
  </conditionalFormatting>
  <conditionalFormatting sqref="J114 K114 I114">
    <cfRule type="expression" dxfId="30" priority="30015">
      <formula>$L114=0</formula>
    </cfRule>
  </conditionalFormatting>
  <conditionalFormatting sqref="J114 K114">
    <cfRule type="cellIs" dxfId="31" priority="59051" operator="lessThan">
      <formula>0</formula>
    </cfRule>
    <cfRule type="cellIs" dxfId="32" priority="44533" operator="lessThan">
      <formula>0</formula>
    </cfRule>
  </conditionalFormatting>
  <conditionalFormatting sqref="N114 O114 M114">
    <cfRule type="expression" dxfId="30" priority="30014">
      <formula>$L114=0</formula>
    </cfRule>
  </conditionalFormatting>
  <conditionalFormatting sqref="N114 O114">
    <cfRule type="cellIs" dxfId="31" priority="59050" operator="lessThan">
      <formula>0</formula>
    </cfRule>
    <cfRule type="cellIs" dxfId="32" priority="44532" operator="lessThan">
      <formula>0</formula>
    </cfRule>
  </conditionalFormatting>
  <conditionalFormatting sqref="R114 S114 Q114">
    <cfRule type="expression" dxfId="30" priority="30013">
      <formula>$L114=0</formula>
    </cfRule>
  </conditionalFormatting>
  <conditionalFormatting sqref="R114 S114">
    <cfRule type="cellIs" dxfId="31" priority="59049" operator="lessThan">
      <formula>0</formula>
    </cfRule>
    <cfRule type="cellIs" dxfId="32" priority="44531" operator="lessThan">
      <formula>0</formula>
    </cfRule>
  </conditionalFormatting>
  <conditionalFormatting sqref="V114 W114 U114">
    <cfRule type="expression" dxfId="30" priority="30012">
      <formula>$L114=0</formula>
    </cfRule>
  </conditionalFormatting>
  <conditionalFormatting sqref="V114 W114">
    <cfRule type="cellIs" dxfId="31" priority="59048" operator="lessThan">
      <formula>0</formula>
    </cfRule>
    <cfRule type="cellIs" dxfId="32" priority="44530" operator="lessThan">
      <formula>0</formula>
    </cfRule>
  </conditionalFormatting>
  <conditionalFormatting sqref="Z114 AA114 Y114">
    <cfRule type="expression" dxfId="30" priority="30011">
      <formula>$L114=0</formula>
    </cfRule>
  </conditionalFormatting>
  <conditionalFormatting sqref="Z114 AA114">
    <cfRule type="cellIs" dxfId="31" priority="59047" operator="lessThan">
      <formula>0</formula>
    </cfRule>
    <cfRule type="cellIs" dxfId="32" priority="44529" operator="lessThan">
      <formula>0</formula>
    </cfRule>
  </conditionalFormatting>
  <conditionalFormatting sqref="B116 C116 A116">
    <cfRule type="expression" dxfId="30" priority="30010">
      <formula>$L116=0</formula>
    </cfRule>
  </conditionalFormatting>
  <conditionalFormatting sqref="B116 C116">
    <cfRule type="cellIs" dxfId="31" priority="59046" operator="lessThan">
      <formula>0</formula>
    </cfRule>
    <cfRule type="cellIs" dxfId="32" priority="44528" operator="lessThan">
      <formula>0</formula>
    </cfRule>
  </conditionalFormatting>
  <conditionalFormatting sqref="F116 G116 E116">
    <cfRule type="expression" dxfId="30" priority="30009">
      <formula>$L116=0</formula>
    </cfRule>
  </conditionalFormatting>
  <conditionalFormatting sqref="F116 G116">
    <cfRule type="cellIs" dxfId="31" priority="59045" operator="lessThan">
      <formula>0</formula>
    </cfRule>
    <cfRule type="cellIs" dxfId="32" priority="44527" operator="lessThan">
      <formula>0</formula>
    </cfRule>
  </conditionalFormatting>
  <conditionalFormatting sqref="J116 K116 I116">
    <cfRule type="expression" dxfId="30" priority="30008">
      <formula>$L116=0</formula>
    </cfRule>
  </conditionalFormatting>
  <conditionalFormatting sqref="J116 K116">
    <cfRule type="cellIs" dxfId="31" priority="59044" operator="lessThan">
      <formula>0</formula>
    </cfRule>
    <cfRule type="cellIs" dxfId="32" priority="44526" operator="lessThan">
      <formula>0</formula>
    </cfRule>
  </conditionalFormatting>
  <conditionalFormatting sqref="N116 O116 M116">
    <cfRule type="expression" dxfId="30" priority="30007">
      <formula>$L116=0</formula>
    </cfRule>
  </conditionalFormatting>
  <conditionalFormatting sqref="N116 O116">
    <cfRule type="cellIs" dxfId="31" priority="59043" operator="lessThan">
      <formula>0</formula>
    </cfRule>
    <cfRule type="cellIs" dxfId="32" priority="44525" operator="lessThan">
      <formula>0</formula>
    </cfRule>
  </conditionalFormatting>
  <conditionalFormatting sqref="R116 S116 Q116">
    <cfRule type="expression" dxfId="30" priority="30006">
      <formula>$L116=0</formula>
    </cfRule>
  </conditionalFormatting>
  <conditionalFormatting sqref="R116 S116">
    <cfRule type="cellIs" dxfId="31" priority="59042" operator="lessThan">
      <formula>0</formula>
    </cfRule>
    <cfRule type="cellIs" dxfId="32" priority="44524" operator="lessThan">
      <formula>0</formula>
    </cfRule>
  </conditionalFormatting>
  <conditionalFormatting sqref="V116 W116 U116">
    <cfRule type="expression" dxfId="30" priority="30005">
      <formula>$L116=0</formula>
    </cfRule>
  </conditionalFormatting>
  <conditionalFormatting sqref="V116 W116">
    <cfRule type="cellIs" dxfId="31" priority="59041" operator="lessThan">
      <formula>0</formula>
    </cfRule>
    <cfRule type="cellIs" dxfId="32" priority="44523" operator="lessThan">
      <formula>0</formula>
    </cfRule>
  </conditionalFormatting>
  <conditionalFormatting sqref="Z116 AA116 Y116">
    <cfRule type="expression" dxfId="30" priority="30004">
      <formula>$L116=0</formula>
    </cfRule>
  </conditionalFormatting>
  <conditionalFormatting sqref="Z116 AA116">
    <cfRule type="cellIs" dxfId="31" priority="59040" operator="lessThan">
      <formula>0</formula>
    </cfRule>
    <cfRule type="cellIs" dxfId="32" priority="44522" operator="lessThan">
      <formula>0</formula>
    </cfRule>
  </conditionalFormatting>
  <conditionalFormatting sqref="B118 C118 A118">
    <cfRule type="expression" dxfId="30" priority="30003">
      <formula>$L118=0</formula>
    </cfRule>
  </conditionalFormatting>
  <conditionalFormatting sqref="B118 C118">
    <cfRule type="cellIs" dxfId="31" priority="59039" operator="lessThan">
      <formula>0</formula>
    </cfRule>
    <cfRule type="cellIs" dxfId="32" priority="44521" operator="lessThan">
      <formula>0</formula>
    </cfRule>
  </conditionalFormatting>
  <conditionalFormatting sqref="F118 G118 E118">
    <cfRule type="expression" dxfId="30" priority="30002">
      <formula>$L118=0</formula>
    </cfRule>
  </conditionalFormatting>
  <conditionalFormatting sqref="F118 G118">
    <cfRule type="cellIs" dxfId="31" priority="59038" operator="lessThan">
      <formula>0</formula>
    </cfRule>
    <cfRule type="cellIs" dxfId="32" priority="44520" operator="lessThan">
      <formula>0</formula>
    </cfRule>
  </conditionalFormatting>
  <conditionalFormatting sqref="J118 K118 I118">
    <cfRule type="expression" dxfId="30" priority="30001">
      <formula>$L118=0</formula>
    </cfRule>
  </conditionalFormatting>
  <conditionalFormatting sqref="J118 K118">
    <cfRule type="cellIs" dxfId="31" priority="59037" operator="lessThan">
      <formula>0</formula>
    </cfRule>
    <cfRule type="cellIs" dxfId="32" priority="44519" operator="lessThan">
      <formula>0</formula>
    </cfRule>
  </conditionalFormatting>
  <conditionalFormatting sqref="N118 O118 M118">
    <cfRule type="expression" dxfId="30" priority="30000">
      <formula>$L118=0</formula>
    </cfRule>
  </conditionalFormatting>
  <conditionalFormatting sqref="N118 O118">
    <cfRule type="cellIs" dxfId="31" priority="59036" operator="lessThan">
      <formula>0</formula>
    </cfRule>
    <cfRule type="cellIs" dxfId="32" priority="44518" operator="lessThan">
      <formula>0</formula>
    </cfRule>
  </conditionalFormatting>
  <conditionalFormatting sqref="R118 S118 Q118">
    <cfRule type="expression" dxfId="30" priority="29999">
      <formula>$L118=0</formula>
    </cfRule>
  </conditionalFormatting>
  <conditionalFormatting sqref="R118 S118">
    <cfRule type="cellIs" dxfId="31" priority="59035" operator="lessThan">
      <formula>0</formula>
    </cfRule>
    <cfRule type="cellIs" dxfId="32" priority="44517" operator="lessThan">
      <formula>0</formula>
    </cfRule>
  </conditionalFormatting>
  <conditionalFormatting sqref="V118 W118 U118">
    <cfRule type="expression" dxfId="30" priority="29998">
      <formula>$L118=0</formula>
    </cfRule>
  </conditionalFormatting>
  <conditionalFormatting sqref="V118 W118">
    <cfRule type="cellIs" dxfId="31" priority="59034" operator="lessThan">
      <formula>0</formula>
    </cfRule>
    <cfRule type="cellIs" dxfId="32" priority="44516" operator="lessThan">
      <formula>0</formula>
    </cfRule>
  </conditionalFormatting>
  <conditionalFormatting sqref="Z118 AA118 Y118">
    <cfRule type="expression" dxfId="30" priority="29997">
      <formula>$L118=0</formula>
    </cfRule>
  </conditionalFormatting>
  <conditionalFormatting sqref="Z118 AA118">
    <cfRule type="cellIs" dxfId="31" priority="59033" operator="lessThan">
      <formula>0</formula>
    </cfRule>
    <cfRule type="cellIs" dxfId="32" priority="44515" operator="lessThan">
      <formula>0</formula>
    </cfRule>
  </conditionalFormatting>
  <conditionalFormatting sqref="B120 C120 A120">
    <cfRule type="expression" dxfId="30" priority="29996">
      <formula>$L120=0</formula>
    </cfRule>
  </conditionalFormatting>
  <conditionalFormatting sqref="B120 C120">
    <cfRule type="cellIs" dxfId="31" priority="59032" operator="lessThan">
      <formula>0</formula>
    </cfRule>
    <cfRule type="cellIs" dxfId="32" priority="44514" operator="lessThan">
      <formula>0</formula>
    </cfRule>
  </conditionalFormatting>
  <conditionalFormatting sqref="F120 G120 E120">
    <cfRule type="expression" dxfId="30" priority="29995">
      <formula>$L120=0</formula>
    </cfRule>
  </conditionalFormatting>
  <conditionalFormatting sqref="F120 G120">
    <cfRule type="cellIs" dxfId="31" priority="59031" operator="lessThan">
      <formula>0</formula>
    </cfRule>
    <cfRule type="cellIs" dxfId="32" priority="44513" operator="lessThan">
      <formula>0</formula>
    </cfRule>
  </conditionalFormatting>
  <conditionalFormatting sqref="J120 K120 I120">
    <cfRule type="expression" dxfId="30" priority="29994">
      <formula>$L120=0</formula>
    </cfRule>
  </conditionalFormatting>
  <conditionalFormatting sqref="J120 K120">
    <cfRule type="cellIs" dxfId="31" priority="59030" operator="lessThan">
      <formula>0</formula>
    </cfRule>
    <cfRule type="cellIs" dxfId="32" priority="44512" operator="lessThan">
      <formula>0</formula>
    </cfRule>
  </conditionalFormatting>
  <conditionalFormatting sqref="N120 O120 M120">
    <cfRule type="expression" dxfId="30" priority="29993">
      <formula>$L120=0</formula>
    </cfRule>
  </conditionalFormatting>
  <conditionalFormatting sqref="N120 O120">
    <cfRule type="cellIs" dxfId="31" priority="59029" operator="lessThan">
      <formula>0</formula>
    </cfRule>
    <cfRule type="cellIs" dxfId="32" priority="44511" operator="lessThan">
      <formula>0</formula>
    </cfRule>
  </conditionalFormatting>
  <conditionalFormatting sqref="R120 S120 Q120">
    <cfRule type="expression" dxfId="30" priority="29992">
      <formula>$L120=0</formula>
    </cfRule>
  </conditionalFormatting>
  <conditionalFormatting sqref="R120 S120">
    <cfRule type="cellIs" dxfId="31" priority="59028" operator="lessThan">
      <formula>0</formula>
    </cfRule>
    <cfRule type="cellIs" dxfId="32" priority="44510" operator="lessThan">
      <formula>0</formula>
    </cfRule>
  </conditionalFormatting>
  <conditionalFormatting sqref="V120 W120 U120">
    <cfRule type="expression" dxfId="30" priority="29991">
      <formula>$L120=0</formula>
    </cfRule>
  </conditionalFormatting>
  <conditionalFormatting sqref="V120 W120">
    <cfRule type="cellIs" dxfId="31" priority="59027" operator="lessThan">
      <formula>0</formula>
    </cfRule>
    <cfRule type="cellIs" dxfId="32" priority="44509" operator="lessThan">
      <formula>0</formula>
    </cfRule>
  </conditionalFormatting>
  <conditionalFormatting sqref="Z120 AA120 Y120">
    <cfRule type="expression" dxfId="30" priority="29990">
      <formula>$L120=0</formula>
    </cfRule>
  </conditionalFormatting>
  <conditionalFormatting sqref="Z120 AA120">
    <cfRule type="cellIs" dxfId="31" priority="59026" operator="lessThan">
      <formula>0</formula>
    </cfRule>
    <cfRule type="cellIs" dxfId="32" priority="44508" operator="lessThan">
      <formula>0</formula>
    </cfRule>
  </conditionalFormatting>
  <conditionalFormatting sqref="B122 C122 A122">
    <cfRule type="expression" dxfId="30" priority="29989">
      <formula>$L122=0</formula>
    </cfRule>
  </conditionalFormatting>
  <conditionalFormatting sqref="B122 C122">
    <cfRule type="cellIs" dxfId="31" priority="59025" operator="lessThan">
      <formula>0</formula>
    </cfRule>
    <cfRule type="cellIs" dxfId="32" priority="44507" operator="lessThan">
      <formula>0</formula>
    </cfRule>
  </conditionalFormatting>
  <conditionalFormatting sqref="F122 G122 E122">
    <cfRule type="expression" dxfId="30" priority="29988">
      <formula>$L122=0</formula>
    </cfRule>
  </conditionalFormatting>
  <conditionalFormatting sqref="F122 G122">
    <cfRule type="cellIs" dxfId="31" priority="59024" operator="lessThan">
      <formula>0</formula>
    </cfRule>
    <cfRule type="cellIs" dxfId="32" priority="44506" operator="lessThan">
      <formula>0</formula>
    </cfRule>
  </conditionalFormatting>
  <conditionalFormatting sqref="J122 K122 I122">
    <cfRule type="expression" dxfId="30" priority="29987">
      <formula>$L122=0</formula>
    </cfRule>
  </conditionalFormatting>
  <conditionalFormatting sqref="J122 K122">
    <cfRule type="cellIs" dxfId="31" priority="59023" operator="lessThan">
      <formula>0</formula>
    </cfRule>
    <cfRule type="cellIs" dxfId="32" priority="44505" operator="lessThan">
      <formula>0</formula>
    </cfRule>
  </conditionalFormatting>
  <conditionalFormatting sqref="N122 O122 M122">
    <cfRule type="expression" dxfId="30" priority="29986">
      <formula>$L122=0</formula>
    </cfRule>
  </conditionalFormatting>
  <conditionalFormatting sqref="N122 O122">
    <cfRule type="cellIs" dxfId="31" priority="59022" operator="lessThan">
      <formula>0</formula>
    </cfRule>
    <cfRule type="cellIs" dxfId="32" priority="44504" operator="lessThan">
      <formula>0</formula>
    </cfRule>
  </conditionalFormatting>
  <conditionalFormatting sqref="R122 S122 Q122">
    <cfRule type="expression" dxfId="30" priority="29985">
      <formula>$L122=0</formula>
    </cfRule>
  </conditionalFormatting>
  <conditionalFormatting sqref="R122 S122">
    <cfRule type="cellIs" dxfId="31" priority="59021" operator="lessThan">
      <formula>0</formula>
    </cfRule>
    <cfRule type="cellIs" dxfId="32" priority="44503" operator="lessThan">
      <formula>0</formula>
    </cfRule>
  </conditionalFormatting>
  <conditionalFormatting sqref="V122 W122 U122">
    <cfRule type="expression" dxfId="30" priority="29984">
      <formula>$L122=0</formula>
    </cfRule>
  </conditionalFormatting>
  <conditionalFormatting sqref="V122 W122">
    <cfRule type="cellIs" dxfId="31" priority="59020" operator="lessThan">
      <formula>0</formula>
    </cfRule>
    <cfRule type="cellIs" dxfId="32" priority="44502" operator="lessThan">
      <formula>0</formula>
    </cfRule>
  </conditionalFormatting>
  <conditionalFormatting sqref="Z122 AA122 Y122">
    <cfRule type="expression" dxfId="30" priority="29983">
      <formula>$L122=0</formula>
    </cfRule>
  </conditionalFormatting>
  <conditionalFormatting sqref="Z122 AA122">
    <cfRule type="cellIs" dxfId="31" priority="59019" operator="lessThan">
      <formula>0</formula>
    </cfRule>
    <cfRule type="cellIs" dxfId="32" priority="44501" operator="lessThan">
      <formula>0</formula>
    </cfRule>
  </conditionalFormatting>
  <conditionalFormatting sqref="B124 C124 A124">
    <cfRule type="expression" dxfId="30" priority="29982">
      <formula>$L124=0</formula>
    </cfRule>
  </conditionalFormatting>
  <conditionalFormatting sqref="B124 C124">
    <cfRule type="cellIs" dxfId="31" priority="59018" operator="lessThan">
      <formula>0</formula>
    </cfRule>
    <cfRule type="cellIs" dxfId="32" priority="44500" operator="lessThan">
      <formula>0</formula>
    </cfRule>
  </conditionalFormatting>
  <conditionalFormatting sqref="F124 G124 E124">
    <cfRule type="expression" dxfId="30" priority="29981">
      <formula>$L124=0</formula>
    </cfRule>
  </conditionalFormatting>
  <conditionalFormatting sqref="F124 G124">
    <cfRule type="cellIs" dxfId="31" priority="59017" operator="lessThan">
      <formula>0</formula>
    </cfRule>
    <cfRule type="cellIs" dxfId="32" priority="44499" operator="lessThan">
      <formula>0</formula>
    </cfRule>
  </conditionalFormatting>
  <conditionalFormatting sqref="J124 K124 I124">
    <cfRule type="expression" dxfId="30" priority="29980">
      <formula>$L124=0</formula>
    </cfRule>
  </conditionalFormatting>
  <conditionalFormatting sqref="J124 K124">
    <cfRule type="cellIs" dxfId="31" priority="59016" operator="lessThan">
      <formula>0</formula>
    </cfRule>
    <cfRule type="cellIs" dxfId="32" priority="44498" operator="lessThan">
      <formula>0</formula>
    </cfRule>
  </conditionalFormatting>
  <conditionalFormatting sqref="N124 O124 M124">
    <cfRule type="expression" dxfId="30" priority="29979">
      <formula>$L124=0</formula>
    </cfRule>
  </conditionalFormatting>
  <conditionalFormatting sqref="N124 O124">
    <cfRule type="cellIs" dxfId="31" priority="59015" operator="lessThan">
      <formula>0</formula>
    </cfRule>
    <cfRule type="cellIs" dxfId="32" priority="44497" operator="lessThan">
      <formula>0</formula>
    </cfRule>
  </conditionalFormatting>
  <conditionalFormatting sqref="R124 S124 Q124">
    <cfRule type="expression" dxfId="30" priority="29978">
      <formula>$L124=0</formula>
    </cfRule>
  </conditionalFormatting>
  <conditionalFormatting sqref="R124 S124">
    <cfRule type="cellIs" dxfId="31" priority="59014" operator="lessThan">
      <formula>0</formula>
    </cfRule>
    <cfRule type="cellIs" dxfId="32" priority="44496" operator="lessThan">
      <formula>0</formula>
    </cfRule>
  </conditionalFormatting>
  <conditionalFormatting sqref="V124 W124 U124">
    <cfRule type="expression" dxfId="30" priority="29977">
      <formula>$L124=0</formula>
    </cfRule>
  </conditionalFormatting>
  <conditionalFormatting sqref="V124 W124">
    <cfRule type="cellIs" dxfId="31" priority="59013" operator="lessThan">
      <formula>0</formula>
    </cfRule>
    <cfRule type="cellIs" dxfId="32" priority="44495" operator="lessThan">
      <formula>0</formula>
    </cfRule>
  </conditionalFormatting>
  <conditionalFormatting sqref="Z124 AA124 Y124">
    <cfRule type="expression" dxfId="30" priority="29976">
      <formula>$L124=0</formula>
    </cfRule>
  </conditionalFormatting>
  <conditionalFormatting sqref="Z124 AA124">
    <cfRule type="cellIs" dxfId="31" priority="59012" operator="lessThan">
      <formula>0</formula>
    </cfRule>
    <cfRule type="cellIs" dxfId="32" priority="44494" operator="lessThan">
      <formula>0</formula>
    </cfRule>
  </conditionalFormatting>
  <conditionalFormatting sqref="B126 C126 A126">
    <cfRule type="expression" dxfId="30" priority="29975">
      <formula>$L126=0</formula>
    </cfRule>
  </conditionalFormatting>
  <conditionalFormatting sqref="B126 C126">
    <cfRule type="cellIs" dxfId="31" priority="59011" operator="lessThan">
      <formula>0</formula>
    </cfRule>
    <cfRule type="cellIs" dxfId="32" priority="44493" operator="lessThan">
      <formula>0</formula>
    </cfRule>
  </conditionalFormatting>
  <conditionalFormatting sqref="F126 G126 E126">
    <cfRule type="expression" dxfId="30" priority="29974">
      <formula>$L126=0</formula>
    </cfRule>
  </conditionalFormatting>
  <conditionalFormatting sqref="F126 G126">
    <cfRule type="cellIs" dxfId="31" priority="59010" operator="lessThan">
      <formula>0</formula>
    </cfRule>
    <cfRule type="cellIs" dxfId="32" priority="44492" operator="lessThan">
      <formula>0</formula>
    </cfRule>
  </conditionalFormatting>
  <conditionalFormatting sqref="J126 K126 I126">
    <cfRule type="expression" dxfId="30" priority="29973">
      <formula>$L126=0</formula>
    </cfRule>
  </conditionalFormatting>
  <conditionalFormatting sqref="J126 K126">
    <cfRule type="cellIs" dxfId="31" priority="59009" operator="lessThan">
      <formula>0</formula>
    </cfRule>
    <cfRule type="cellIs" dxfId="32" priority="44491" operator="lessThan">
      <formula>0</formula>
    </cfRule>
  </conditionalFormatting>
  <conditionalFormatting sqref="N126 O126 M126">
    <cfRule type="expression" dxfId="30" priority="29972">
      <formula>$L126=0</formula>
    </cfRule>
  </conditionalFormatting>
  <conditionalFormatting sqref="N126 O126">
    <cfRule type="cellIs" dxfId="31" priority="59008" operator="lessThan">
      <formula>0</formula>
    </cfRule>
    <cfRule type="cellIs" dxfId="32" priority="44490" operator="lessThan">
      <formula>0</formula>
    </cfRule>
  </conditionalFormatting>
  <conditionalFormatting sqref="R126 S126 Q126">
    <cfRule type="expression" dxfId="30" priority="29971">
      <formula>$L126=0</formula>
    </cfRule>
  </conditionalFormatting>
  <conditionalFormatting sqref="R126 S126">
    <cfRule type="cellIs" dxfId="31" priority="59007" operator="lessThan">
      <formula>0</formula>
    </cfRule>
    <cfRule type="cellIs" dxfId="32" priority="44489" operator="lessThan">
      <formula>0</formula>
    </cfRule>
  </conditionalFormatting>
  <conditionalFormatting sqref="V126 W126 U126">
    <cfRule type="expression" dxfId="30" priority="29970">
      <formula>$L126=0</formula>
    </cfRule>
  </conditionalFormatting>
  <conditionalFormatting sqref="V126 W126">
    <cfRule type="cellIs" dxfId="31" priority="59006" operator="lessThan">
      <formula>0</formula>
    </cfRule>
    <cfRule type="cellIs" dxfId="32" priority="44488" operator="lessThan">
      <formula>0</formula>
    </cfRule>
  </conditionalFormatting>
  <conditionalFormatting sqref="Z126 AA126 Y126">
    <cfRule type="expression" dxfId="30" priority="29969">
      <formula>$L126=0</formula>
    </cfRule>
  </conditionalFormatting>
  <conditionalFormatting sqref="Z126 AA126">
    <cfRule type="cellIs" dxfId="31" priority="59005" operator="lessThan">
      <formula>0</formula>
    </cfRule>
    <cfRule type="cellIs" dxfId="32" priority="44487" operator="lessThan">
      <formula>0</formula>
    </cfRule>
  </conditionalFormatting>
  <conditionalFormatting sqref="B128 C128 A128">
    <cfRule type="expression" dxfId="30" priority="29968">
      <formula>$L128=0</formula>
    </cfRule>
  </conditionalFormatting>
  <conditionalFormatting sqref="B128 C128">
    <cfRule type="cellIs" dxfId="31" priority="59004" operator="lessThan">
      <formula>0</formula>
    </cfRule>
    <cfRule type="cellIs" dxfId="32" priority="44486" operator="lessThan">
      <formula>0</formula>
    </cfRule>
  </conditionalFormatting>
  <conditionalFormatting sqref="F128 G128 E128">
    <cfRule type="expression" dxfId="30" priority="29967">
      <formula>$L128=0</formula>
    </cfRule>
  </conditionalFormatting>
  <conditionalFormatting sqref="F128 G128">
    <cfRule type="cellIs" dxfId="31" priority="59003" operator="lessThan">
      <formula>0</formula>
    </cfRule>
    <cfRule type="cellIs" dxfId="32" priority="44485" operator="lessThan">
      <formula>0</formula>
    </cfRule>
  </conditionalFormatting>
  <conditionalFormatting sqref="J128 K128 I128">
    <cfRule type="expression" dxfId="30" priority="29966">
      <formula>$L128=0</formula>
    </cfRule>
  </conditionalFormatting>
  <conditionalFormatting sqref="J128 K128">
    <cfRule type="cellIs" dxfId="31" priority="59002" operator="lessThan">
      <formula>0</formula>
    </cfRule>
    <cfRule type="cellIs" dxfId="32" priority="44484" operator="lessThan">
      <formula>0</formula>
    </cfRule>
  </conditionalFormatting>
  <conditionalFormatting sqref="N128 O128 M128">
    <cfRule type="expression" dxfId="30" priority="29965">
      <formula>$L128=0</formula>
    </cfRule>
  </conditionalFormatting>
  <conditionalFormatting sqref="N128 O128">
    <cfRule type="cellIs" dxfId="31" priority="59001" operator="lessThan">
      <formula>0</formula>
    </cfRule>
    <cfRule type="cellIs" dxfId="32" priority="44483" operator="lessThan">
      <formula>0</formula>
    </cfRule>
  </conditionalFormatting>
  <conditionalFormatting sqref="R128 S128 Q128">
    <cfRule type="expression" dxfId="30" priority="29964">
      <formula>$L128=0</formula>
    </cfRule>
  </conditionalFormatting>
  <conditionalFormatting sqref="R128 S128">
    <cfRule type="cellIs" dxfId="31" priority="59000" operator="lessThan">
      <formula>0</formula>
    </cfRule>
    <cfRule type="cellIs" dxfId="32" priority="44482" operator="lessThan">
      <formula>0</formula>
    </cfRule>
  </conditionalFormatting>
  <conditionalFormatting sqref="V128 W128 U128">
    <cfRule type="expression" dxfId="30" priority="29963">
      <formula>$L128=0</formula>
    </cfRule>
  </conditionalFormatting>
  <conditionalFormatting sqref="V128 W128">
    <cfRule type="cellIs" dxfId="31" priority="58999" operator="lessThan">
      <formula>0</formula>
    </cfRule>
    <cfRule type="cellIs" dxfId="32" priority="44481" operator="lessThan">
      <formula>0</formula>
    </cfRule>
  </conditionalFormatting>
  <conditionalFormatting sqref="Z128 AA128 Y128">
    <cfRule type="expression" dxfId="30" priority="29962">
      <formula>$L128=0</formula>
    </cfRule>
  </conditionalFormatting>
  <conditionalFormatting sqref="Z128 AA128">
    <cfRule type="cellIs" dxfId="31" priority="58998" operator="lessThan">
      <formula>0</formula>
    </cfRule>
    <cfRule type="cellIs" dxfId="32" priority="44480" operator="lessThan">
      <formula>0</formula>
    </cfRule>
  </conditionalFormatting>
  <conditionalFormatting sqref="B130 C130 A130">
    <cfRule type="expression" dxfId="30" priority="29961">
      <formula>$L130=0</formula>
    </cfRule>
  </conditionalFormatting>
  <conditionalFormatting sqref="B130 C130">
    <cfRule type="cellIs" dxfId="31" priority="58997" operator="lessThan">
      <formula>0</formula>
    </cfRule>
    <cfRule type="cellIs" dxfId="32" priority="44479" operator="lessThan">
      <formula>0</formula>
    </cfRule>
  </conditionalFormatting>
  <conditionalFormatting sqref="F130 G130 E130">
    <cfRule type="expression" dxfId="30" priority="29960">
      <formula>$L130=0</formula>
    </cfRule>
  </conditionalFormatting>
  <conditionalFormatting sqref="F130 G130">
    <cfRule type="cellIs" dxfId="31" priority="58996" operator="lessThan">
      <formula>0</formula>
    </cfRule>
    <cfRule type="cellIs" dxfId="32" priority="44478" operator="lessThan">
      <formula>0</formula>
    </cfRule>
  </conditionalFormatting>
  <conditionalFormatting sqref="J130 K130 I130">
    <cfRule type="expression" dxfId="30" priority="29959">
      <formula>$L130=0</formula>
    </cfRule>
  </conditionalFormatting>
  <conditionalFormatting sqref="J130 K130">
    <cfRule type="cellIs" dxfId="31" priority="58995" operator="lessThan">
      <formula>0</formula>
    </cfRule>
    <cfRule type="cellIs" dxfId="32" priority="44477" operator="lessThan">
      <formula>0</formula>
    </cfRule>
  </conditionalFormatting>
  <conditionalFormatting sqref="N130 O130 M130">
    <cfRule type="expression" dxfId="30" priority="29958">
      <formula>$L130=0</formula>
    </cfRule>
  </conditionalFormatting>
  <conditionalFormatting sqref="N130 O130">
    <cfRule type="cellIs" dxfId="31" priority="58994" operator="lessThan">
      <formula>0</formula>
    </cfRule>
    <cfRule type="cellIs" dxfId="32" priority="44476" operator="lessThan">
      <formula>0</formula>
    </cfRule>
  </conditionalFormatting>
  <conditionalFormatting sqref="R130 S130 Q130">
    <cfRule type="expression" dxfId="30" priority="29957">
      <formula>$L130=0</formula>
    </cfRule>
  </conditionalFormatting>
  <conditionalFormatting sqref="R130 S130">
    <cfRule type="cellIs" dxfId="31" priority="58993" operator="lessThan">
      <formula>0</formula>
    </cfRule>
    <cfRule type="cellIs" dxfId="32" priority="44475" operator="lessThan">
      <formula>0</formula>
    </cfRule>
  </conditionalFormatting>
  <conditionalFormatting sqref="V130 W130 U130">
    <cfRule type="expression" dxfId="30" priority="29956">
      <formula>$L130=0</formula>
    </cfRule>
  </conditionalFormatting>
  <conditionalFormatting sqref="V130 W130">
    <cfRule type="cellIs" dxfId="31" priority="58992" operator="lessThan">
      <formula>0</formula>
    </cfRule>
    <cfRule type="cellIs" dxfId="32" priority="44474" operator="lessThan">
      <formula>0</formula>
    </cfRule>
  </conditionalFormatting>
  <conditionalFormatting sqref="Z130 AA130 Y130">
    <cfRule type="expression" dxfId="30" priority="29955">
      <formula>$L130=0</formula>
    </cfRule>
  </conditionalFormatting>
  <conditionalFormatting sqref="Z130 AA130">
    <cfRule type="cellIs" dxfId="31" priority="58991" operator="lessThan">
      <formula>0</formula>
    </cfRule>
    <cfRule type="cellIs" dxfId="32" priority="44473" operator="lessThan">
      <formula>0</formula>
    </cfRule>
  </conditionalFormatting>
  <conditionalFormatting sqref="B132 C132 A132">
    <cfRule type="expression" dxfId="30" priority="29954">
      <formula>$L132=0</formula>
    </cfRule>
  </conditionalFormatting>
  <conditionalFormatting sqref="B132 C132">
    <cfRule type="cellIs" dxfId="31" priority="58990" operator="lessThan">
      <formula>0</formula>
    </cfRule>
    <cfRule type="cellIs" dxfId="32" priority="44472" operator="lessThan">
      <formula>0</formula>
    </cfRule>
  </conditionalFormatting>
  <conditionalFormatting sqref="F132 G132 E132">
    <cfRule type="expression" dxfId="30" priority="29953">
      <formula>$L132=0</formula>
    </cfRule>
  </conditionalFormatting>
  <conditionalFormatting sqref="F132 G132">
    <cfRule type="cellIs" dxfId="31" priority="58989" operator="lessThan">
      <formula>0</formula>
    </cfRule>
    <cfRule type="cellIs" dxfId="32" priority="44471" operator="lessThan">
      <formula>0</formula>
    </cfRule>
  </conditionalFormatting>
  <conditionalFormatting sqref="J132 K132 I132">
    <cfRule type="expression" dxfId="30" priority="29952">
      <formula>$L132=0</formula>
    </cfRule>
  </conditionalFormatting>
  <conditionalFormatting sqref="J132 K132">
    <cfRule type="cellIs" dxfId="31" priority="58988" operator="lessThan">
      <formula>0</formula>
    </cfRule>
    <cfRule type="cellIs" dxfId="32" priority="44470" operator="lessThan">
      <formula>0</formula>
    </cfRule>
  </conditionalFormatting>
  <conditionalFormatting sqref="N132 O132 M132">
    <cfRule type="expression" dxfId="30" priority="29951">
      <formula>$L132=0</formula>
    </cfRule>
  </conditionalFormatting>
  <conditionalFormatting sqref="N132 O132">
    <cfRule type="cellIs" dxfId="31" priority="58987" operator="lessThan">
      <formula>0</formula>
    </cfRule>
    <cfRule type="cellIs" dxfId="32" priority="44469" operator="lessThan">
      <formula>0</formula>
    </cfRule>
  </conditionalFormatting>
  <conditionalFormatting sqref="R132 S132 Q132">
    <cfRule type="expression" dxfId="30" priority="29950">
      <formula>$L132=0</formula>
    </cfRule>
  </conditionalFormatting>
  <conditionalFormatting sqref="R132 S132">
    <cfRule type="cellIs" dxfId="31" priority="58986" operator="lessThan">
      <formula>0</formula>
    </cfRule>
    <cfRule type="cellIs" dxfId="32" priority="44468" operator="lessThan">
      <formula>0</formula>
    </cfRule>
  </conditionalFormatting>
  <conditionalFormatting sqref="V132 W132 U132">
    <cfRule type="expression" dxfId="30" priority="29949">
      <formula>$L132=0</formula>
    </cfRule>
  </conditionalFormatting>
  <conditionalFormatting sqref="V132 W132">
    <cfRule type="cellIs" dxfId="31" priority="58985" operator="lessThan">
      <formula>0</formula>
    </cfRule>
    <cfRule type="cellIs" dxfId="32" priority="44467" operator="lessThan">
      <formula>0</formula>
    </cfRule>
  </conditionalFormatting>
  <conditionalFormatting sqref="Z132 AA132 Y132">
    <cfRule type="expression" dxfId="30" priority="29948">
      <formula>$L132=0</formula>
    </cfRule>
  </conditionalFormatting>
  <conditionalFormatting sqref="Z132 AA132">
    <cfRule type="cellIs" dxfId="31" priority="58984" operator="lessThan">
      <formula>0</formula>
    </cfRule>
    <cfRule type="cellIs" dxfId="32" priority="44466" operator="lessThan">
      <formula>0</formula>
    </cfRule>
  </conditionalFormatting>
  <conditionalFormatting sqref="B134 C134 A134">
    <cfRule type="expression" dxfId="30" priority="29947">
      <formula>$L134=0</formula>
    </cfRule>
  </conditionalFormatting>
  <conditionalFormatting sqref="B134 C134">
    <cfRule type="cellIs" dxfId="31" priority="58983" operator="lessThan">
      <formula>0</formula>
    </cfRule>
    <cfRule type="cellIs" dxfId="32" priority="44465" operator="lessThan">
      <formula>0</formula>
    </cfRule>
  </conditionalFormatting>
  <conditionalFormatting sqref="F134 G134 E134">
    <cfRule type="expression" dxfId="30" priority="29946">
      <formula>$L134=0</formula>
    </cfRule>
  </conditionalFormatting>
  <conditionalFormatting sqref="F134 G134">
    <cfRule type="cellIs" dxfId="31" priority="58982" operator="lessThan">
      <formula>0</formula>
    </cfRule>
    <cfRule type="cellIs" dxfId="32" priority="44464" operator="lessThan">
      <formula>0</formula>
    </cfRule>
  </conditionalFormatting>
  <conditionalFormatting sqref="J134 K134 I134">
    <cfRule type="expression" dxfId="30" priority="29945">
      <formula>$L134=0</formula>
    </cfRule>
  </conditionalFormatting>
  <conditionalFormatting sqref="J134 K134">
    <cfRule type="cellIs" dxfId="31" priority="58981" operator="lessThan">
      <formula>0</formula>
    </cfRule>
    <cfRule type="cellIs" dxfId="32" priority="44463" operator="lessThan">
      <formula>0</formula>
    </cfRule>
  </conditionalFormatting>
  <conditionalFormatting sqref="N134 O134 M134">
    <cfRule type="expression" dxfId="30" priority="29944">
      <formula>$L134=0</formula>
    </cfRule>
  </conditionalFormatting>
  <conditionalFormatting sqref="N134 O134">
    <cfRule type="cellIs" dxfId="31" priority="58980" operator="lessThan">
      <formula>0</formula>
    </cfRule>
    <cfRule type="cellIs" dxfId="32" priority="44462" operator="lessThan">
      <formula>0</formula>
    </cfRule>
  </conditionalFormatting>
  <conditionalFormatting sqref="R134 S134 Q134">
    <cfRule type="expression" dxfId="30" priority="29943">
      <formula>$L134=0</formula>
    </cfRule>
  </conditionalFormatting>
  <conditionalFormatting sqref="R134 S134">
    <cfRule type="cellIs" dxfId="31" priority="58979" operator="lessThan">
      <formula>0</formula>
    </cfRule>
    <cfRule type="cellIs" dxfId="32" priority="44461" operator="lessThan">
      <formula>0</formula>
    </cfRule>
  </conditionalFormatting>
  <conditionalFormatting sqref="V134 W134 U134">
    <cfRule type="expression" dxfId="30" priority="29942">
      <formula>$L134=0</formula>
    </cfRule>
  </conditionalFormatting>
  <conditionalFormatting sqref="V134 W134">
    <cfRule type="cellIs" dxfId="31" priority="58978" operator="lessThan">
      <formula>0</formula>
    </cfRule>
    <cfRule type="cellIs" dxfId="32" priority="44460" operator="lessThan">
      <formula>0</formula>
    </cfRule>
  </conditionalFormatting>
  <conditionalFormatting sqref="Z134 AA134 Y134">
    <cfRule type="expression" dxfId="30" priority="29941">
      <formula>$L134=0</formula>
    </cfRule>
  </conditionalFormatting>
  <conditionalFormatting sqref="Z134 AA134">
    <cfRule type="cellIs" dxfId="31" priority="58977" operator="lessThan">
      <formula>0</formula>
    </cfRule>
    <cfRule type="cellIs" dxfId="32" priority="44459" operator="lessThan">
      <formula>0</formula>
    </cfRule>
  </conditionalFormatting>
  <conditionalFormatting sqref="B136 C136 A136">
    <cfRule type="expression" dxfId="30" priority="29940">
      <formula>$L136=0</formula>
    </cfRule>
  </conditionalFormatting>
  <conditionalFormatting sqref="B136 C136">
    <cfRule type="cellIs" dxfId="31" priority="58976" operator="lessThan">
      <formula>0</formula>
    </cfRule>
    <cfRule type="cellIs" dxfId="32" priority="44458" operator="lessThan">
      <formula>0</formula>
    </cfRule>
  </conditionalFormatting>
  <conditionalFormatting sqref="F136 G136 E136">
    <cfRule type="expression" dxfId="30" priority="29939">
      <formula>$L136=0</formula>
    </cfRule>
  </conditionalFormatting>
  <conditionalFormatting sqref="F136 G136">
    <cfRule type="cellIs" dxfId="31" priority="58975" operator="lessThan">
      <formula>0</formula>
    </cfRule>
    <cfRule type="cellIs" dxfId="32" priority="44457" operator="lessThan">
      <formula>0</formula>
    </cfRule>
  </conditionalFormatting>
  <conditionalFormatting sqref="J136 K136 I136">
    <cfRule type="expression" dxfId="30" priority="29938">
      <formula>$L136=0</formula>
    </cfRule>
  </conditionalFormatting>
  <conditionalFormatting sqref="J136 K136">
    <cfRule type="cellIs" dxfId="31" priority="58974" operator="lessThan">
      <formula>0</formula>
    </cfRule>
    <cfRule type="cellIs" dxfId="32" priority="44456" operator="lessThan">
      <formula>0</formula>
    </cfRule>
  </conditionalFormatting>
  <conditionalFormatting sqref="N136 O136 M136">
    <cfRule type="expression" dxfId="30" priority="29937">
      <formula>$L136=0</formula>
    </cfRule>
  </conditionalFormatting>
  <conditionalFormatting sqref="N136 O136">
    <cfRule type="cellIs" dxfId="31" priority="58973" operator="lessThan">
      <formula>0</formula>
    </cfRule>
    <cfRule type="cellIs" dxfId="32" priority="44455" operator="lessThan">
      <formula>0</formula>
    </cfRule>
  </conditionalFormatting>
  <conditionalFormatting sqref="R136 S136 Q136">
    <cfRule type="expression" dxfId="30" priority="29936">
      <formula>$L136=0</formula>
    </cfRule>
  </conditionalFormatting>
  <conditionalFormatting sqref="R136 S136">
    <cfRule type="cellIs" dxfId="31" priority="58972" operator="lessThan">
      <formula>0</formula>
    </cfRule>
    <cfRule type="cellIs" dxfId="32" priority="44454" operator="lessThan">
      <formula>0</formula>
    </cfRule>
  </conditionalFormatting>
  <conditionalFormatting sqref="V136 W136 U136">
    <cfRule type="expression" dxfId="30" priority="29935">
      <formula>$L136=0</formula>
    </cfRule>
  </conditionalFormatting>
  <conditionalFormatting sqref="V136 W136">
    <cfRule type="cellIs" dxfId="31" priority="58971" operator="lessThan">
      <formula>0</formula>
    </cfRule>
    <cfRule type="cellIs" dxfId="32" priority="44453" operator="lessThan">
      <formula>0</formula>
    </cfRule>
  </conditionalFormatting>
  <conditionalFormatting sqref="Z136 AA136 Y136">
    <cfRule type="expression" dxfId="30" priority="29934">
      <formula>$L136=0</formula>
    </cfRule>
  </conditionalFormatting>
  <conditionalFormatting sqref="Z136 AA136">
    <cfRule type="cellIs" dxfId="31" priority="58970" operator="lessThan">
      <formula>0</formula>
    </cfRule>
    <cfRule type="cellIs" dxfId="32" priority="44452" operator="lessThan">
      <formula>0</formula>
    </cfRule>
  </conditionalFormatting>
  <conditionalFormatting sqref="B138 C138 A138">
    <cfRule type="expression" dxfId="30" priority="29933">
      <formula>$L138=0</formula>
    </cfRule>
  </conditionalFormatting>
  <conditionalFormatting sqref="B138 C138">
    <cfRule type="cellIs" dxfId="31" priority="58969" operator="lessThan">
      <formula>0</formula>
    </cfRule>
    <cfRule type="cellIs" dxfId="32" priority="44451" operator="lessThan">
      <formula>0</formula>
    </cfRule>
  </conditionalFormatting>
  <conditionalFormatting sqref="F138 G138 E138">
    <cfRule type="expression" dxfId="30" priority="29932">
      <formula>$L138=0</formula>
    </cfRule>
  </conditionalFormatting>
  <conditionalFormatting sqref="F138 G138">
    <cfRule type="cellIs" dxfId="31" priority="58968" operator="lessThan">
      <formula>0</formula>
    </cfRule>
    <cfRule type="cellIs" dxfId="32" priority="44450" operator="lessThan">
      <formula>0</formula>
    </cfRule>
  </conditionalFormatting>
  <conditionalFormatting sqref="J138 K138 I138">
    <cfRule type="expression" dxfId="30" priority="29931">
      <formula>$L138=0</formula>
    </cfRule>
  </conditionalFormatting>
  <conditionalFormatting sqref="J138 K138">
    <cfRule type="cellIs" dxfId="31" priority="58967" operator="lessThan">
      <formula>0</formula>
    </cfRule>
    <cfRule type="cellIs" dxfId="32" priority="44449" operator="lessThan">
      <formula>0</formula>
    </cfRule>
  </conditionalFormatting>
  <conditionalFormatting sqref="N138 O138 M138">
    <cfRule type="expression" dxfId="30" priority="29930">
      <formula>$L138=0</formula>
    </cfRule>
  </conditionalFormatting>
  <conditionalFormatting sqref="N138 O138">
    <cfRule type="cellIs" dxfId="31" priority="58966" operator="lessThan">
      <formula>0</formula>
    </cfRule>
    <cfRule type="cellIs" dxfId="32" priority="44448" operator="lessThan">
      <formula>0</formula>
    </cfRule>
  </conditionalFormatting>
  <conditionalFormatting sqref="R138 S138 Q138">
    <cfRule type="expression" dxfId="30" priority="29929">
      <formula>$L138=0</formula>
    </cfRule>
  </conditionalFormatting>
  <conditionalFormatting sqref="R138 S138">
    <cfRule type="cellIs" dxfId="31" priority="58965" operator="lessThan">
      <formula>0</formula>
    </cfRule>
    <cfRule type="cellIs" dxfId="32" priority="44447" operator="lessThan">
      <formula>0</formula>
    </cfRule>
  </conditionalFormatting>
  <conditionalFormatting sqref="V138 W138 U138">
    <cfRule type="expression" dxfId="30" priority="29928">
      <formula>$L138=0</formula>
    </cfRule>
  </conditionalFormatting>
  <conditionalFormatting sqref="V138 W138">
    <cfRule type="cellIs" dxfId="31" priority="58964" operator="lessThan">
      <formula>0</formula>
    </cfRule>
    <cfRule type="cellIs" dxfId="32" priority="44446" operator="lessThan">
      <formula>0</formula>
    </cfRule>
  </conditionalFormatting>
  <conditionalFormatting sqref="Z138 AA138 Y138">
    <cfRule type="expression" dxfId="30" priority="29927">
      <formula>$L138=0</formula>
    </cfRule>
  </conditionalFormatting>
  <conditionalFormatting sqref="Z138 AA138">
    <cfRule type="cellIs" dxfId="31" priority="58963" operator="lessThan">
      <formula>0</formula>
    </cfRule>
    <cfRule type="cellIs" dxfId="32" priority="44445" operator="lessThan">
      <formula>0</formula>
    </cfRule>
  </conditionalFormatting>
  <conditionalFormatting sqref="B140 C140 A140">
    <cfRule type="expression" dxfId="30" priority="29926">
      <formula>$L140=0</formula>
    </cfRule>
  </conditionalFormatting>
  <conditionalFormatting sqref="B140 C140">
    <cfRule type="cellIs" dxfId="31" priority="58962" operator="lessThan">
      <formula>0</formula>
    </cfRule>
    <cfRule type="cellIs" dxfId="32" priority="44444" operator="lessThan">
      <formula>0</formula>
    </cfRule>
  </conditionalFormatting>
  <conditionalFormatting sqref="F140 G140 E140">
    <cfRule type="expression" dxfId="30" priority="29925">
      <formula>$L140=0</formula>
    </cfRule>
  </conditionalFormatting>
  <conditionalFormatting sqref="F140 G140">
    <cfRule type="cellIs" dxfId="31" priority="58961" operator="lessThan">
      <formula>0</formula>
    </cfRule>
    <cfRule type="cellIs" dxfId="32" priority="44443" operator="lessThan">
      <formula>0</formula>
    </cfRule>
  </conditionalFormatting>
  <conditionalFormatting sqref="J140 K140 I140">
    <cfRule type="expression" dxfId="30" priority="29924">
      <formula>$L140=0</formula>
    </cfRule>
  </conditionalFormatting>
  <conditionalFormatting sqref="J140 K140">
    <cfRule type="cellIs" dxfId="31" priority="58960" operator="lessThan">
      <formula>0</formula>
    </cfRule>
    <cfRule type="cellIs" dxfId="32" priority="44442" operator="lessThan">
      <formula>0</formula>
    </cfRule>
  </conditionalFormatting>
  <conditionalFormatting sqref="N140 O140 M140">
    <cfRule type="expression" dxfId="30" priority="29923">
      <formula>$L140=0</formula>
    </cfRule>
  </conditionalFormatting>
  <conditionalFormatting sqref="N140 O140">
    <cfRule type="cellIs" dxfId="31" priority="58959" operator="lessThan">
      <formula>0</formula>
    </cfRule>
    <cfRule type="cellIs" dxfId="32" priority="44441" operator="lessThan">
      <formula>0</formula>
    </cfRule>
  </conditionalFormatting>
  <conditionalFormatting sqref="R140 S140 Q140">
    <cfRule type="expression" dxfId="30" priority="29922">
      <formula>$L140=0</formula>
    </cfRule>
  </conditionalFormatting>
  <conditionalFormatting sqref="R140 S140">
    <cfRule type="cellIs" dxfId="31" priority="58958" operator="lessThan">
      <formula>0</formula>
    </cfRule>
    <cfRule type="cellIs" dxfId="32" priority="44440" operator="lessThan">
      <formula>0</formula>
    </cfRule>
  </conditionalFormatting>
  <conditionalFormatting sqref="V140 W140 U140">
    <cfRule type="expression" dxfId="30" priority="29921">
      <formula>$L140=0</formula>
    </cfRule>
  </conditionalFormatting>
  <conditionalFormatting sqref="V140 W140">
    <cfRule type="cellIs" dxfId="31" priority="58957" operator="lessThan">
      <formula>0</formula>
    </cfRule>
    <cfRule type="cellIs" dxfId="32" priority="44439" operator="lessThan">
      <formula>0</formula>
    </cfRule>
  </conditionalFormatting>
  <conditionalFormatting sqref="Z140 AA140 Y140">
    <cfRule type="expression" dxfId="30" priority="29920">
      <formula>$L140=0</formula>
    </cfRule>
  </conditionalFormatting>
  <conditionalFormatting sqref="Z140 AA140">
    <cfRule type="cellIs" dxfId="31" priority="58956" operator="lessThan">
      <formula>0</formula>
    </cfRule>
    <cfRule type="cellIs" dxfId="32" priority="44438" operator="lessThan">
      <formula>0</formula>
    </cfRule>
  </conditionalFormatting>
  <conditionalFormatting sqref="B142 C142 A142">
    <cfRule type="expression" dxfId="30" priority="29919">
      <formula>$L142=0</formula>
    </cfRule>
  </conditionalFormatting>
  <conditionalFormatting sqref="B142 C142">
    <cfRule type="cellIs" dxfId="31" priority="58955" operator="lessThan">
      <formula>0</formula>
    </cfRule>
    <cfRule type="cellIs" dxfId="32" priority="44437" operator="lessThan">
      <formula>0</formula>
    </cfRule>
  </conditionalFormatting>
  <conditionalFormatting sqref="F142 G142 E142">
    <cfRule type="expression" dxfId="30" priority="29918">
      <formula>$L142=0</formula>
    </cfRule>
  </conditionalFormatting>
  <conditionalFormatting sqref="F142 G142">
    <cfRule type="cellIs" dxfId="31" priority="58954" operator="lessThan">
      <formula>0</formula>
    </cfRule>
    <cfRule type="cellIs" dxfId="32" priority="44436" operator="lessThan">
      <formula>0</formula>
    </cfRule>
  </conditionalFormatting>
  <conditionalFormatting sqref="J142 K142 I142">
    <cfRule type="expression" dxfId="30" priority="29917">
      <formula>$L142=0</formula>
    </cfRule>
  </conditionalFormatting>
  <conditionalFormatting sqref="J142 K142">
    <cfRule type="cellIs" dxfId="31" priority="58953" operator="lessThan">
      <formula>0</formula>
    </cfRule>
    <cfRule type="cellIs" dxfId="32" priority="44435" operator="lessThan">
      <formula>0</formula>
    </cfRule>
  </conditionalFormatting>
  <conditionalFormatting sqref="N142 O142 M142">
    <cfRule type="expression" dxfId="30" priority="29916">
      <formula>$L142=0</formula>
    </cfRule>
  </conditionalFormatting>
  <conditionalFormatting sqref="N142 O142">
    <cfRule type="cellIs" dxfId="31" priority="58952" operator="lessThan">
      <formula>0</formula>
    </cfRule>
    <cfRule type="cellIs" dxfId="32" priority="44434" operator="lessThan">
      <formula>0</formula>
    </cfRule>
  </conditionalFormatting>
  <conditionalFormatting sqref="R142 S142 Q142">
    <cfRule type="expression" dxfId="30" priority="29915">
      <formula>$L142=0</formula>
    </cfRule>
  </conditionalFormatting>
  <conditionalFormatting sqref="R142 S142">
    <cfRule type="cellIs" dxfId="31" priority="58951" operator="lessThan">
      <formula>0</formula>
    </cfRule>
    <cfRule type="cellIs" dxfId="32" priority="44433" operator="lessThan">
      <formula>0</formula>
    </cfRule>
  </conditionalFormatting>
  <conditionalFormatting sqref="V142 W142 U142">
    <cfRule type="expression" dxfId="30" priority="29914">
      <formula>$L142=0</formula>
    </cfRule>
  </conditionalFormatting>
  <conditionalFormatting sqref="V142 W142">
    <cfRule type="cellIs" dxfId="31" priority="58950" operator="lessThan">
      <formula>0</formula>
    </cfRule>
    <cfRule type="cellIs" dxfId="32" priority="44432" operator="lessThan">
      <formula>0</formula>
    </cfRule>
  </conditionalFormatting>
  <conditionalFormatting sqref="Z142 AA142 Y142">
    <cfRule type="expression" dxfId="30" priority="29913">
      <formula>$L142=0</formula>
    </cfRule>
  </conditionalFormatting>
  <conditionalFormatting sqref="Z142 AA142">
    <cfRule type="cellIs" dxfId="31" priority="58949" operator="lessThan">
      <formula>0</formula>
    </cfRule>
    <cfRule type="cellIs" dxfId="32" priority="44431" operator="lessThan">
      <formula>0</formula>
    </cfRule>
  </conditionalFormatting>
  <conditionalFormatting sqref="B144 C144 A144">
    <cfRule type="expression" dxfId="30" priority="29912">
      <formula>$L144=0</formula>
    </cfRule>
  </conditionalFormatting>
  <conditionalFormatting sqref="B144 C144">
    <cfRule type="cellIs" dxfId="31" priority="58948" operator="lessThan">
      <formula>0</formula>
    </cfRule>
    <cfRule type="cellIs" dxfId="32" priority="44430" operator="lessThan">
      <formula>0</formula>
    </cfRule>
  </conditionalFormatting>
  <conditionalFormatting sqref="F144 G144 E144">
    <cfRule type="expression" dxfId="30" priority="29911">
      <formula>$L144=0</formula>
    </cfRule>
  </conditionalFormatting>
  <conditionalFormatting sqref="F144 G144">
    <cfRule type="cellIs" dxfId="31" priority="58947" operator="lessThan">
      <formula>0</formula>
    </cfRule>
    <cfRule type="cellIs" dxfId="32" priority="44429" operator="lessThan">
      <formula>0</formula>
    </cfRule>
  </conditionalFormatting>
  <conditionalFormatting sqref="J144 K144 I144">
    <cfRule type="expression" dxfId="30" priority="29910">
      <formula>$L144=0</formula>
    </cfRule>
  </conditionalFormatting>
  <conditionalFormatting sqref="J144 K144">
    <cfRule type="cellIs" dxfId="31" priority="58946" operator="lessThan">
      <formula>0</formula>
    </cfRule>
    <cfRule type="cellIs" dxfId="32" priority="44428" operator="lessThan">
      <formula>0</formula>
    </cfRule>
  </conditionalFormatting>
  <conditionalFormatting sqref="N144 O144 M144">
    <cfRule type="expression" dxfId="30" priority="29909">
      <formula>$L144=0</formula>
    </cfRule>
  </conditionalFormatting>
  <conditionalFormatting sqref="N144 O144">
    <cfRule type="cellIs" dxfId="31" priority="58945" operator="lessThan">
      <formula>0</formula>
    </cfRule>
    <cfRule type="cellIs" dxfId="32" priority="44427" operator="lessThan">
      <formula>0</formula>
    </cfRule>
  </conditionalFormatting>
  <conditionalFormatting sqref="R144 S144 Q144">
    <cfRule type="expression" dxfId="30" priority="29908">
      <formula>$L144=0</formula>
    </cfRule>
  </conditionalFormatting>
  <conditionalFormatting sqref="R144 S144">
    <cfRule type="cellIs" dxfId="31" priority="58944" operator="lessThan">
      <formula>0</formula>
    </cfRule>
    <cfRule type="cellIs" dxfId="32" priority="44426" operator="lessThan">
      <formula>0</formula>
    </cfRule>
  </conditionalFormatting>
  <conditionalFormatting sqref="V144 W144 U144">
    <cfRule type="expression" dxfId="30" priority="29907">
      <formula>$L144=0</formula>
    </cfRule>
  </conditionalFormatting>
  <conditionalFormatting sqref="V144 W144">
    <cfRule type="cellIs" dxfId="31" priority="58943" operator="lessThan">
      <formula>0</formula>
    </cfRule>
    <cfRule type="cellIs" dxfId="32" priority="44425" operator="lessThan">
      <formula>0</formula>
    </cfRule>
  </conditionalFormatting>
  <conditionalFormatting sqref="Z144 AA144 Y144">
    <cfRule type="expression" dxfId="30" priority="29906">
      <formula>$L144=0</formula>
    </cfRule>
  </conditionalFormatting>
  <conditionalFormatting sqref="Z144 AA144">
    <cfRule type="cellIs" dxfId="31" priority="58942" operator="lessThan">
      <formula>0</formula>
    </cfRule>
    <cfRule type="cellIs" dxfId="32" priority="44424" operator="lessThan">
      <formula>0</formula>
    </cfRule>
  </conditionalFormatting>
  <conditionalFormatting sqref="B146 C146 A146">
    <cfRule type="expression" dxfId="30" priority="29905">
      <formula>$L146=0</formula>
    </cfRule>
  </conditionalFormatting>
  <conditionalFormatting sqref="B146 C146">
    <cfRule type="cellIs" dxfId="31" priority="58941" operator="lessThan">
      <formula>0</formula>
    </cfRule>
    <cfRule type="cellIs" dxfId="32" priority="44423" operator="lessThan">
      <formula>0</formula>
    </cfRule>
  </conditionalFormatting>
  <conditionalFormatting sqref="F146 G146 E146">
    <cfRule type="expression" dxfId="30" priority="29904">
      <formula>$L146=0</formula>
    </cfRule>
  </conditionalFormatting>
  <conditionalFormatting sqref="F146 G146">
    <cfRule type="cellIs" dxfId="31" priority="58940" operator="lessThan">
      <formula>0</formula>
    </cfRule>
    <cfRule type="cellIs" dxfId="32" priority="44422" operator="lessThan">
      <formula>0</formula>
    </cfRule>
  </conditionalFormatting>
  <conditionalFormatting sqref="J146 K146 I146">
    <cfRule type="expression" dxfId="30" priority="29903">
      <formula>$L146=0</formula>
    </cfRule>
  </conditionalFormatting>
  <conditionalFormatting sqref="J146 K146">
    <cfRule type="cellIs" dxfId="31" priority="58939" operator="lessThan">
      <formula>0</formula>
    </cfRule>
    <cfRule type="cellIs" dxfId="32" priority="44421" operator="lessThan">
      <formula>0</formula>
    </cfRule>
  </conditionalFormatting>
  <conditionalFormatting sqref="N146 O146 M146">
    <cfRule type="expression" dxfId="30" priority="29902">
      <formula>$L146=0</formula>
    </cfRule>
  </conditionalFormatting>
  <conditionalFormatting sqref="N146 O146">
    <cfRule type="cellIs" dxfId="31" priority="58938" operator="lessThan">
      <formula>0</formula>
    </cfRule>
    <cfRule type="cellIs" dxfId="32" priority="44420" operator="lessThan">
      <formula>0</formula>
    </cfRule>
  </conditionalFormatting>
  <conditionalFormatting sqref="R146 S146 Q146">
    <cfRule type="expression" dxfId="30" priority="29901">
      <formula>$L146=0</formula>
    </cfRule>
  </conditionalFormatting>
  <conditionalFormatting sqref="R146 S146">
    <cfRule type="cellIs" dxfId="31" priority="58937" operator="lessThan">
      <formula>0</formula>
    </cfRule>
    <cfRule type="cellIs" dxfId="32" priority="44419" operator="lessThan">
      <formula>0</formula>
    </cfRule>
  </conditionalFormatting>
  <conditionalFormatting sqref="V146 W146 U146">
    <cfRule type="expression" dxfId="30" priority="29900">
      <formula>$L146=0</formula>
    </cfRule>
  </conditionalFormatting>
  <conditionalFormatting sqref="V146 W146">
    <cfRule type="cellIs" dxfId="31" priority="58936" operator="lessThan">
      <formula>0</formula>
    </cfRule>
    <cfRule type="cellIs" dxfId="32" priority="44418" operator="lessThan">
      <formula>0</formula>
    </cfRule>
  </conditionalFormatting>
  <conditionalFormatting sqref="Z146 AA146 Y146">
    <cfRule type="expression" dxfId="30" priority="29899">
      <formula>$L146=0</formula>
    </cfRule>
  </conditionalFormatting>
  <conditionalFormatting sqref="Z146 AA146">
    <cfRule type="cellIs" dxfId="31" priority="58935" operator="lessThan">
      <formula>0</formula>
    </cfRule>
    <cfRule type="cellIs" dxfId="32" priority="44417" operator="lessThan">
      <formula>0</formula>
    </cfRule>
  </conditionalFormatting>
  <conditionalFormatting sqref="B148 C148 A148">
    <cfRule type="expression" dxfId="30" priority="29898">
      <formula>$L148=0</formula>
    </cfRule>
  </conditionalFormatting>
  <conditionalFormatting sqref="B148 C148">
    <cfRule type="cellIs" dxfId="31" priority="58934" operator="lessThan">
      <formula>0</formula>
    </cfRule>
    <cfRule type="cellIs" dxfId="32" priority="44416" operator="lessThan">
      <formula>0</formula>
    </cfRule>
  </conditionalFormatting>
  <conditionalFormatting sqref="F148 G148 E148">
    <cfRule type="expression" dxfId="30" priority="29897">
      <formula>$L148=0</formula>
    </cfRule>
  </conditionalFormatting>
  <conditionalFormatting sqref="F148 G148">
    <cfRule type="cellIs" dxfId="31" priority="58933" operator="lessThan">
      <formula>0</formula>
    </cfRule>
    <cfRule type="cellIs" dxfId="32" priority="44415" operator="lessThan">
      <formula>0</formula>
    </cfRule>
  </conditionalFormatting>
  <conditionalFormatting sqref="J148 K148 I148">
    <cfRule type="expression" dxfId="30" priority="29896">
      <formula>$L148=0</formula>
    </cfRule>
  </conditionalFormatting>
  <conditionalFormatting sqref="J148 K148">
    <cfRule type="cellIs" dxfId="31" priority="58932" operator="lessThan">
      <formula>0</formula>
    </cfRule>
    <cfRule type="cellIs" dxfId="32" priority="44414" operator="lessThan">
      <formula>0</formula>
    </cfRule>
  </conditionalFormatting>
  <conditionalFormatting sqref="N148 O148 M148">
    <cfRule type="expression" dxfId="30" priority="29895">
      <formula>$L148=0</formula>
    </cfRule>
  </conditionalFormatting>
  <conditionalFormatting sqref="N148 O148">
    <cfRule type="cellIs" dxfId="31" priority="58931" operator="lessThan">
      <formula>0</formula>
    </cfRule>
    <cfRule type="cellIs" dxfId="32" priority="44413" operator="lessThan">
      <formula>0</formula>
    </cfRule>
  </conditionalFormatting>
  <conditionalFormatting sqref="R148 S148 Q148">
    <cfRule type="expression" dxfId="30" priority="29894">
      <formula>$L148=0</formula>
    </cfRule>
  </conditionalFormatting>
  <conditionalFormatting sqref="R148 S148">
    <cfRule type="cellIs" dxfId="31" priority="58930" operator="lessThan">
      <formula>0</formula>
    </cfRule>
    <cfRule type="cellIs" dxfId="32" priority="44412" operator="lessThan">
      <formula>0</formula>
    </cfRule>
  </conditionalFormatting>
  <conditionalFormatting sqref="V148 W148 U148">
    <cfRule type="expression" dxfId="30" priority="29893">
      <formula>$L148=0</formula>
    </cfRule>
  </conditionalFormatting>
  <conditionalFormatting sqref="V148 W148">
    <cfRule type="cellIs" dxfId="31" priority="58929" operator="lessThan">
      <formula>0</formula>
    </cfRule>
    <cfRule type="cellIs" dxfId="32" priority="44411" operator="lessThan">
      <formula>0</formula>
    </cfRule>
  </conditionalFormatting>
  <conditionalFormatting sqref="Z148 AA148 Y148">
    <cfRule type="expression" dxfId="30" priority="29892">
      <formula>$L148=0</formula>
    </cfRule>
  </conditionalFormatting>
  <conditionalFormatting sqref="Z148 AA148">
    <cfRule type="cellIs" dxfId="31" priority="58928" operator="lessThan">
      <formula>0</formula>
    </cfRule>
    <cfRule type="cellIs" dxfId="32" priority="44410" operator="lessThan">
      <formula>0</formula>
    </cfRule>
  </conditionalFormatting>
  <conditionalFormatting sqref="B150 C150 A150">
    <cfRule type="expression" dxfId="30" priority="29891">
      <formula>$L150=0</formula>
    </cfRule>
  </conditionalFormatting>
  <conditionalFormatting sqref="B150 C150">
    <cfRule type="cellIs" dxfId="31" priority="58927" operator="lessThan">
      <formula>0</formula>
    </cfRule>
    <cfRule type="cellIs" dxfId="32" priority="44409" operator="lessThan">
      <formula>0</formula>
    </cfRule>
  </conditionalFormatting>
  <conditionalFormatting sqref="F150 G150 E150">
    <cfRule type="expression" dxfId="30" priority="29890">
      <formula>$L150=0</formula>
    </cfRule>
  </conditionalFormatting>
  <conditionalFormatting sqref="F150 G150">
    <cfRule type="cellIs" dxfId="31" priority="58926" operator="lessThan">
      <formula>0</formula>
    </cfRule>
    <cfRule type="cellIs" dxfId="32" priority="44408" operator="lessThan">
      <formula>0</formula>
    </cfRule>
  </conditionalFormatting>
  <conditionalFormatting sqref="J150 K150 I150">
    <cfRule type="expression" dxfId="30" priority="29889">
      <formula>$L150=0</formula>
    </cfRule>
  </conditionalFormatting>
  <conditionalFormatting sqref="J150 K150">
    <cfRule type="cellIs" dxfId="31" priority="58925" operator="lessThan">
      <formula>0</formula>
    </cfRule>
    <cfRule type="cellIs" dxfId="32" priority="44407" operator="lessThan">
      <formula>0</formula>
    </cfRule>
  </conditionalFormatting>
  <conditionalFormatting sqref="N150 O150 M150">
    <cfRule type="expression" dxfId="30" priority="29888">
      <formula>$L150=0</formula>
    </cfRule>
  </conditionalFormatting>
  <conditionalFormatting sqref="N150 O150">
    <cfRule type="cellIs" dxfId="31" priority="58924" operator="lessThan">
      <formula>0</formula>
    </cfRule>
    <cfRule type="cellIs" dxfId="32" priority="44406" operator="lessThan">
      <formula>0</formula>
    </cfRule>
  </conditionalFormatting>
  <conditionalFormatting sqref="R150 S150 Q150">
    <cfRule type="expression" dxfId="30" priority="29887">
      <formula>$L150=0</formula>
    </cfRule>
  </conditionalFormatting>
  <conditionalFormatting sqref="R150 S150">
    <cfRule type="cellIs" dxfId="31" priority="58923" operator="lessThan">
      <formula>0</formula>
    </cfRule>
    <cfRule type="cellIs" dxfId="32" priority="44405" operator="lessThan">
      <formula>0</formula>
    </cfRule>
  </conditionalFormatting>
  <conditionalFormatting sqref="V150 W150 U150">
    <cfRule type="expression" dxfId="30" priority="29886">
      <formula>$L150=0</formula>
    </cfRule>
  </conditionalFormatting>
  <conditionalFormatting sqref="V150 W150">
    <cfRule type="cellIs" dxfId="31" priority="58922" operator="lessThan">
      <formula>0</formula>
    </cfRule>
    <cfRule type="cellIs" dxfId="32" priority="44404" operator="lessThan">
      <formula>0</formula>
    </cfRule>
  </conditionalFormatting>
  <conditionalFormatting sqref="Z150 AA150 Y150">
    <cfRule type="expression" dxfId="30" priority="29885">
      <formula>$L150=0</formula>
    </cfRule>
  </conditionalFormatting>
  <conditionalFormatting sqref="Z150 AA150">
    <cfRule type="cellIs" dxfId="31" priority="58921" operator="lessThan">
      <formula>0</formula>
    </cfRule>
    <cfRule type="cellIs" dxfId="32" priority="44403" operator="lessThan">
      <formula>0</formula>
    </cfRule>
  </conditionalFormatting>
  <conditionalFormatting sqref="B152 C152 A152">
    <cfRule type="expression" dxfId="30" priority="29884">
      <formula>$L152=0</formula>
    </cfRule>
  </conditionalFormatting>
  <conditionalFormatting sqref="B152 C152">
    <cfRule type="cellIs" dxfId="31" priority="58920" operator="lessThan">
      <formula>0</formula>
    </cfRule>
    <cfRule type="cellIs" dxfId="32" priority="44402" operator="lessThan">
      <formula>0</formula>
    </cfRule>
  </conditionalFormatting>
  <conditionalFormatting sqref="F152 G152 E152">
    <cfRule type="expression" dxfId="30" priority="29883">
      <formula>$L152=0</formula>
    </cfRule>
  </conditionalFormatting>
  <conditionalFormatting sqref="F152 G152">
    <cfRule type="cellIs" dxfId="31" priority="58919" operator="lessThan">
      <formula>0</formula>
    </cfRule>
    <cfRule type="cellIs" dxfId="32" priority="44401" operator="lessThan">
      <formula>0</formula>
    </cfRule>
  </conditionalFormatting>
  <conditionalFormatting sqref="J152 K152 I152">
    <cfRule type="expression" dxfId="30" priority="29882">
      <formula>$L152=0</formula>
    </cfRule>
  </conditionalFormatting>
  <conditionalFormatting sqref="J152 K152">
    <cfRule type="cellIs" dxfId="31" priority="58918" operator="lessThan">
      <formula>0</formula>
    </cfRule>
    <cfRule type="cellIs" dxfId="32" priority="44400" operator="lessThan">
      <formula>0</formula>
    </cfRule>
  </conditionalFormatting>
  <conditionalFormatting sqref="N152 O152 M152">
    <cfRule type="expression" dxfId="30" priority="29881">
      <formula>$L152=0</formula>
    </cfRule>
  </conditionalFormatting>
  <conditionalFormatting sqref="N152 O152">
    <cfRule type="cellIs" dxfId="31" priority="58917" operator="lessThan">
      <formula>0</formula>
    </cfRule>
    <cfRule type="cellIs" dxfId="32" priority="44399" operator="lessThan">
      <formula>0</formula>
    </cfRule>
  </conditionalFormatting>
  <conditionalFormatting sqref="R152 S152 Q152">
    <cfRule type="expression" dxfId="30" priority="29880">
      <formula>$L152=0</formula>
    </cfRule>
  </conditionalFormatting>
  <conditionalFormatting sqref="R152 S152">
    <cfRule type="cellIs" dxfId="31" priority="58916" operator="lessThan">
      <formula>0</formula>
    </cfRule>
    <cfRule type="cellIs" dxfId="32" priority="44398" operator="lessThan">
      <formula>0</formula>
    </cfRule>
  </conditionalFormatting>
  <conditionalFormatting sqref="V152 W152 U152">
    <cfRule type="expression" dxfId="30" priority="29879">
      <formula>$L152=0</formula>
    </cfRule>
  </conditionalFormatting>
  <conditionalFormatting sqref="V152 W152">
    <cfRule type="cellIs" dxfId="31" priority="58915" operator="lessThan">
      <formula>0</formula>
    </cfRule>
    <cfRule type="cellIs" dxfId="32" priority="44397" operator="lessThan">
      <formula>0</formula>
    </cfRule>
  </conditionalFormatting>
  <conditionalFormatting sqref="Z152 AA152 Y152">
    <cfRule type="expression" dxfId="30" priority="29878">
      <formula>$L152=0</formula>
    </cfRule>
  </conditionalFormatting>
  <conditionalFormatting sqref="Z152 AA152">
    <cfRule type="cellIs" dxfId="31" priority="58914" operator="lessThan">
      <formula>0</formula>
    </cfRule>
    <cfRule type="cellIs" dxfId="32" priority="44396" operator="lessThan">
      <formula>0</formula>
    </cfRule>
  </conditionalFormatting>
  <conditionalFormatting sqref="B154 C154 A154">
    <cfRule type="expression" dxfId="30" priority="29877">
      <formula>$L154=0</formula>
    </cfRule>
  </conditionalFormatting>
  <conditionalFormatting sqref="B154 C154">
    <cfRule type="cellIs" dxfId="31" priority="58913" operator="lessThan">
      <formula>0</formula>
    </cfRule>
    <cfRule type="cellIs" dxfId="32" priority="44395" operator="lessThan">
      <formula>0</formula>
    </cfRule>
  </conditionalFormatting>
  <conditionalFormatting sqref="F154 G154 E154">
    <cfRule type="expression" dxfId="30" priority="29876">
      <formula>$L154=0</formula>
    </cfRule>
  </conditionalFormatting>
  <conditionalFormatting sqref="F154 G154">
    <cfRule type="cellIs" dxfId="31" priority="58912" operator="lessThan">
      <formula>0</formula>
    </cfRule>
    <cfRule type="cellIs" dxfId="32" priority="44394" operator="lessThan">
      <formula>0</formula>
    </cfRule>
  </conditionalFormatting>
  <conditionalFormatting sqref="J154 K154 I154">
    <cfRule type="expression" dxfId="30" priority="29875">
      <formula>$L154=0</formula>
    </cfRule>
  </conditionalFormatting>
  <conditionalFormatting sqref="J154 K154">
    <cfRule type="cellIs" dxfId="31" priority="58911" operator="lessThan">
      <formula>0</formula>
    </cfRule>
    <cfRule type="cellIs" dxfId="32" priority="44393" operator="lessThan">
      <formula>0</formula>
    </cfRule>
  </conditionalFormatting>
  <conditionalFormatting sqref="N154 O154 M154">
    <cfRule type="expression" dxfId="30" priority="29874">
      <formula>$L154=0</formula>
    </cfRule>
  </conditionalFormatting>
  <conditionalFormatting sqref="N154 O154">
    <cfRule type="cellIs" dxfId="31" priority="58910" operator="lessThan">
      <formula>0</formula>
    </cfRule>
    <cfRule type="cellIs" dxfId="32" priority="44392" operator="lessThan">
      <formula>0</formula>
    </cfRule>
  </conditionalFormatting>
  <conditionalFormatting sqref="R154 S154 Q154">
    <cfRule type="expression" dxfId="30" priority="29873">
      <formula>$L154=0</formula>
    </cfRule>
  </conditionalFormatting>
  <conditionalFormatting sqref="R154 S154">
    <cfRule type="cellIs" dxfId="31" priority="58909" operator="lessThan">
      <formula>0</formula>
    </cfRule>
    <cfRule type="cellIs" dxfId="32" priority="44391" operator="lessThan">
      <formula>0</formula>
    </cfRule>
  </conditionalFormatting>
  <conditionalFormatting sqref="V154 W154 U154">
    <cfRule type="expression" dxfId="30" priority="29872">
      <formula>$L154=0</formula>
    </cfRule>
  </conditionalFormatting>
  <conditionalFormatting sqref="V154 W154">
    <cfRule type="cellIs" dxfId="31" priority="58908" operator="lessThan">
      <formula>0</formula>
    </cfRule>
    <cfRule type="cellIs" dxfId="32" priority="44390" operator="lessThan">
      <formula>0</formula>
    </cfRule>
  </conditionalFormatting>
  <conditionalFormatting sqref="Z154 AA154 Y154">
    <cfRule type="expression" dxfId="30" priority="29871">
      <formula>$L154=0</formula>
    </cfRule>
  </conditionalFormatting>
  <conditionalFormatting sqref="Z154 AA154">
    <cfRule type="cellIs" dxfId="31" priority="58907" operator="lessThan">
      <formula>0</formula>
    </cfRule>
    <cfRule type="cellIs" dxfId="32" priority="44389" operator="lessThan">
      <formula>0</formula>
    </cfRule>
  </conditionalFormatting>
  <conditionalFormatting sqref="B156 C156 A156">
    <cfRule type="expression" dxfId="30" priority="29870">
      <formula>$L156=0</formula>
    </cfRule>
  </conditionalFormatting>
  <conditionalFormatting sqref="B156 C156">
    <cfRule type="cellIs" dxfId="31" priority="58906" operator="lessThan">
      <formula>0</formula>
    </cfRule>
    <cfRule type="cellIs" dxfId="32" priority="44388" operator="lessThan">
      <formula>0</formula>
    </cfRule>
  </conditionalFormatting>
  <conditionalFormatting sqref="F156 G156 E156">
    <cfRule type="expression" dxfId="30" priority="29869">
      <formula>$L156=0</formula>
    </cfRule>
  </conditionalFormatting>
  <conditionalFormatting sqref="F156 G156">
    <cfRule type="cellIs" dxfId="31" priority="58905" operator="lessThan">
      <formula>0</formula>
    </cfRule>
    <cfRule type="cellIs" dxfId="32" priority="44387" operator="lessThan">
      <formula>0</formula>
    </cfRule>
  </conditionalFormatting>
  <conditionalFormatting sqref="J156 K156 I156">
    <cfRule type="expression" dxfId="30" priority="29868">
      <formula>$L156=0</formula>
    </cfRule>
  </conditionalFormatting>
  <conditionalFormatting sqref="J156 K156">
    <cfRule type="cellIs" dxfId="31" priority="58904" operator="lessThan">
      <formula>0</formula>
    </cfRule>
    <cfRule type="cellIs" dxfId="32" priority="44386" operator="lessThan">
      <formula>0</formula>
    </cfRule>
  </conditionalFormatting>
  <conditionalFormatting sqref="N156 O156 M156">
    <cfRule type="expression" dxfId="30" priority="29867">
      <formula>$L156=0</formula>
    </cfRule>
  </conditionalFormatting>
  <conditionalFormatting sqref="N156 O156">
    <cfRule type="cellIs" dxfId="31" priority="58903" operator="lessThan">
      <formula>0</formula>
    </cfRule>
    <cfRule type="cellIs" dxfId="32" priority="44385" operator="lessThan">
      <formula>0</formula>
    </cfRule>
  </conditionalFormatting>
  <conditionalFormatting sqref="R156 S156 Q156">
    <cfRule type="expression" dxfId="30" priority="29866">
      <formula>$L156=0</formula>
    </cfRule>
  </conditionalFormatting>
  <conditionalFormatting sqref="R156 S156">
    <cfRule type="cellIs" dxfId="31" priority="58902" operator="lessThan">
      <formula>0</formula>
    </cfRule>
    <cfRule type="cellIs" dxfId="32" priority="44384" operator="lessThan">
      <formula>0</formula>
    </cfRule>
  </conditionalFormatting>
  <conditionalFormatting sqref="V156 W156 U156">
    <cfRule type="expression" dxfId="30" priority="29865">
      <formula>$L156=0</formula>
    </cfRule>
  </conditionalFormatting>
  <conditionalFormatting sqref="V156 W156">
    <cfRule type="cellIs" dxfId="31" priority="58901" operator="lessThan">
      <formula>0</formula>
    </cfRule>
    <cfRule type="cellIs" dxfId="32" priority="44383" operator="lessThan">
      <formula>0</formula>
    </cfRule>
  </conditionalFormatting>
  <conditionalFormatting sqref="Z156 AA156 Y156">
    <cfRule type="expression" dxfId="30" priority="29864">
      <formula>$L156=0</formula>
    </cfRule>
  </conditionalFormatting>
  <conditionalFormatting sqref="Z156 AA156">
    <cfRule type="cellIs" dxfId="31" priority="58900" operator="lessThan">
      <formula>0</formula>
    </cfRule>
    <cfRule type="cellIs" dxfId="32" priority="44382" operator="lessThan">
      <formula>0</formula>
    </cfRule>
  </conditionalFormatting>
  <conditionalFormatting sqref="B158 C158 A158">
    <cfRule type="expression" dxfId="30" priority="29863">
      <formula>$L158=0</formula>
    </cfRule>
  </conditionalFormatting>
  <conditionalFormatting sqref="B158 C158">
    <cfRule type="cellIs" dxfId="31" priority="58899" operator="lessThan">
      <formula>0</formula>
    </cfRule>
    <cfRule type="cellIs" dxfId="32" priority="44381" operator="lessThan">
      <formula>0</formula>
    </cfRule>
  </conditionalFormatting>
  <conditionalFormatting sqref="F158 G158 E158">
    <cfRule type="expression" dxfId="30" priority="29862">
      <formula>$L158=0</formula>
    </cfRule>
  </conditionalFormatting>
  <conditionalFormatting sqref="F158 G158">
    <cfRule type="cellIs" dxfId="31" priority="58898" operator="lessThan">
      <formula>0</formula>
    </cfRule>
    <cfRule type="cellIs" dxfId="32" priority="44380" operator="lessThan">
      <formula>0</formula>
    </cfRule>
  </conditionalFormatting>
  <conditionalFormatting sqref="J158 K158 I158">
    <cfRule type="expression" dxfId="30" priority="29861">
      <formula>$L158=0</formula>
    </cfRule>
  </conditionalFormatting>
  <conditionalFormatting sqref="J158 K158">
    <cfRule type="cellIs" dxfId="31" priority="58897" operator="lessThan">
      <formula>0</formula>
    </cfRule>
    <cfRule type="cellIs" dxfId="32" priority="44379" operator="lessThan">
      <formula>0</formula>
    </cfRule>
  </conditionalFormatting>
  <conditionalFormatting sqref="N158 O158 M158">
    <cfRule type="expression" dxfId="30" priority="29860">
      <formula>$L158=0</formula>
    </cfRule>
  </conditionalFormatting>
  <conditionalFormatting sqref="N158 O158">
    <cfRule type="cellIs" dxfId="31" priority="58896" operator="lessThan">
      <formula>0</formula>
    </cfRule>
    <cfRule type="cellIs" dxfId="32" priority="44378" operator="lessThan">
      <formula>0</formula>
    </cfRule>
  </conditionalFormatting>
  <conditionalFormatting sqref="R158 S158 Q158">
    <cfRule type="expression" dxfId="30" priority="29859">
      <formula>$L158=0</formula>
    </cfRule>
  </conditionalFormatting>
  <conditionalFormatting sqref="R158 S158">
    <cfRule type="cellIs" dxfId="31" priority="58895" operator="lessThan">
      <formula>0</formula>
    </cfRule>
    <cfRule type="cellIs" dxfId="32" priority="44377" operator="lessThan">
      <formula>0</formula>
    </cfRule>
  </conditionalFormatting>
  <conditionalFormatting sqref="V158 W158 U158">
    <cfRule type="expression" dxfId="30" priority="29858">
      <formula>$L158=0</formula>
    </cfRule>
  </conditionalFormatting>
  <conditionalFormatting sqref="V158 W158">
    <cfRule type="cellIs" dxfId="31" priority="58894" operator="lessThan">
      <formula>0</formula>
    </cfRule>
    <cfRule type="cellIs" dxfId="32" priority="44376" operator="lessThan">
      <formula>0</formula>
    </cfRule>
  </conditionalFormatting>
  <conditionalFormatting sqref="Z158 AA158 Y158">
    <cfRule type="expression" dxfId="30" priority="29857">
      <formula>$L158=0</formula>
    </cfRule>
  </conditionalFormatting>
  <conditionalFormatting sqref="Z158 AA158">
    <cfRule type="cellIs" dxfId="31" priority="58893" operator="lessThan">
      <formula>0</formula>
    </cfRule>
    <cfRule type="cellIs" dxfId="32" priority="44375" operator="lessThan">
      <formula>0</formula>
    </cfRule>
  </conditionalFormatting>
  <conditionalFormatting sqref="B160 C160 A160">
    <cfRule type="expression" dxfId="30" priority="29856">
      <formula>$L160=0</formula>
    </cfRule>
  </conditionalFormatting>
  <conditionalFormatting sqref="B160 C160">
    <cfRule type="cellIs" dxfId="31" priority="58892" operator="lessThan">
      <formula>0</formula>
    </cfRule>
    <cfRule type="cellIs" dxfId="32" priority="44374" operator="lessThan">
      <formula>0</formula>
    </cfRule>
  </conditionalFormatting>
  <conditionalFormatting sqref="F160 G160 E160">
    <cfRule type="expression" dxfId="30" priority="29855">
      <formula>$L160=0</formula>
    </cfRule>
  </conditionalFormatting>
  <conditionalFormatting sqref="F160 G160">
    <cfRule type="cellIs" dxfId="31" priority="58891" operator="lessThan">
      <formula>0</formula>
    </cfRule>
    <cfRule type="cellIs" dxfId="32" priority="44373" operator="lessThan">
      <formula>0</formula>
    </cfRule>
  </conditionalFormatting>
  <conditionalFormatting sqref="J160 K160 I160">
    <cfRule type="expression" dxfId="30" priority="29854">
      <formula>$L160=0</formula>
    </cfRule>
  </conditionalFormatting>
  <conditionalFormatting sqref="J160 K160">
    <cfRule type="cellIs" dxfId="31" priority="58890" operator="lessThan">
      <formula>0</formula>
    </cfRule>
    <cfRule type="cellIs" dxfId="32" priority="44372" operator="lessThan">
      <formula>0</formula>
    </cfRule>
  </conditionalFormatting>
  <conditionalFormatting sqref="N160 O160 M160">
    <cfRule type="expression" dxfId="30" priority="29853">
      <formula>$L160=0</formula>
    </cfRule>
  </conditionalFormatting>
  <conditionalFormatting sqref="N160 O160">
    <cfRule type="cellIs" dxfId="31" priority="58889" operator="lessThan">
      <formula>0</formula>
    </cfRule>
    <cfRule type="cellIs" dxfId="32" priority="44371" operator="lessThan">
      <formula>0</formula>
    </cfRule>
  </conditionalFormatting>
  <conditionalFormatting sqref="R160 S160 Q160">
    <cfRule type="expression" dxfId="30" priority="29852">
      <formula>$L160=0</formula>
    </cfRule>
  </conditionalFormatting>
  <conditionalFormatting sqref="R160 S160">
    <cfRule type="cellIs" dxfId="31" priority="58888" operator="lessThan">
      <formula>0</formula>
    </cfRule>
    <cfRule type="cellIs" dxfId="32" priority="44370" operator="lessThan">
      <formula>0</formula>
    </cfRule>
  </conditionalFormatting>
  <conditionalFormatting sqref="V160 W160 U160">
    <cfRule type="expression" dxfId="30" priority="29851">
      <formula>$L160=0</formula>
    </cfRule>
  </conditionalFormatting>
  <conditionalFormatting sqref="V160 W160">
    <cfRule type="cellIs" dxfId="31" priority="58887" operator="lessThan">
      <formula>0</formula>
    </cfRule>
    <cfRule type="cellIs" dxfId="32" priority="44369" operator="lessThan">
      <formula>0</formula>
    </cfRule>
  </conditionalFormatting>
  <conditionalFormatting sqref="Z160 AA160 Y160">
    <cfRule type="expression" dxfId="30" priority="29850">
      <formula>$L160=0</formula>
    </cfRule>
  </conditionalFormatting>
  <conditionalFormatting sqref="Z160 AA160">
    <cfRule type="cellIs" dxfId="31" priority="58886" operator="lessThan">
      <formula>0</formula>
    </cfRule>
    <cfRule type="cellIs" dxfId="32" priority="44368" operator="lessThan">
      <formula>0</formula>
    </cfRule>
  </conditionalFormatting>
  <conditionalFormatting sqref="B162 C162 A162">
    <cfRule type="expression" dxfId="30" priority="29849">
      <formula>$L162=0</formula>
    </cfRule>
  </conditionalFormatting>
  <conditionalFormatting sqref="B162 C162">
    <cfRule type="cellIs" dxfId="31" priority="58885" operator="lessThan">
      <formula>0</formula>
    </cfRule>
    <cfRule type="cellIs" dxfId="32" priority="44367" operator="lessThan">
      <formula>0</formula>
    </cfRule>
  </conditionalFormatting>
  <conditionalFormatting sqref="F162 G162 E162">
    <cfRule type="expression" dxfId="30" priority="29848">
      <formula>$L162=0</formula>
    </cfRule>
  </conditionalFormatting>
  <conditionalFormatting sqref="F162 G162">
    <cfRule type="cellIs" dxfId="31" priority="58884" operator="lessThan">
      <formula>0</formula>
    </cfRule>
    <cfRule type="cellIs" dxfId="32" priority="44366" operator="lessThan">
      <formula>0</formula>
    </cfRule>
  </conditionalFormatting>
  <conditionalFormatting sqref="J162 K162 I162">
    <cfRule type="expression" dxfId="30" priority="29847">
      <formula>$L162=0</formula>
    </cfRule>
  </conditionalFormatting>
  <conditionalFormatting sqref="J162 K162">
    <cfRule type="cellIs" dxfId="31" priority="58883" operator="lessThan">
      <formula>0</formula>
    </cfRule>
    <cfRule type="cellIs" dxfId="32" priority="44365" operator="lessThan">
      <formula>0</formula>
    </cfRule>
  </conditionalFormatting>
  <conditionalFormatting sqref="N162 O162 M162">
    <cfRule type="expression" dxfId="30" priority="29846">
      <formula>$L162=0</formula>
    </cfRule>
  </conditionalFormatting>
  <conditionalFormatting sqref="N162 O162">
    <cfRule type="cellIs" dxfId="31" priority="58882" operator="lessThan">
      <formula>0</formula>
    </cfRule>
    <cfRule type="cellIs" dxfId="32" priority="44364" operator="lessThan">
      <formula>0</formula>
    </cfRule>
  </conditionalFormatting>
  <conditionalFormatting sqref="R162 S162 Q162">
    <cfRule type="expression" dxfId="30" priority="29845">
      <formula>$L162=0</formula>
    </cfRule>
  </conditionalFormatting>
  <conditionalFormatting sqref="R162 S162">
    <cfRule type="cellIs" dxfId="31" priority="58881" operator="lessThan">
      <formula>0</formula>
    </cfRule>
    <cfRule type="cellIs" dxfId="32" priority="44363" operator="lessThan">
      <formula>0</formula>
    </cfRule>
  </conditionalFormatting>
  <conditionalFormatting sqref="V162 W162 U162">
    <cfRule type="expression" dxfId="30" priority="29844">
      <formula>$L162=0</formula>
    </cfRule>
  </conditionalFormatting>
  <conditionalFormatting sqref="V162 W162">
    <cfRule type="cellIs" dxfId="31" priority="58880" operator="lessThan">
      <formula>0</formula>
    </cfRule>
    <cfRule type="cellIs" dxfId="32" priority="44362" operator="lessThan">
      <formula>0</formula>
    </cfRule>
  </conditionalFormatting>
  <conditionalFormatting sqref="Z162 AA162 Y162">
    <cfRule type="expression" dxfId="30" priority="29843">
      <formula>$L162=0</formula>
    </cfRule>
  </conditionalFormatting>
  <conditionalFormatting sqref="Z162 AA162">
    <cfRule type="cellIs" dxfId="31" priority="58879" operator="lessThan">
      <formula>0</formula>
    </cfRule>
    <cfRule type="cellIs" dxfId="32" priority="44361" operator="lessThan">
      <formula>0</formula>
    </cfRule>
  </conditionalFormatting>
  <conditionalFormatting sqref="B164 C164 A164">
    <cfRule type="expression" dxfId="30" priority="29842">
      <formula>$L164=0</formula>
    </cfRule>
  </conditionalFormatting>
  <conditionalFormatting sqref="B164 C164">
    <cfRule type="cellIs" dxfId="31" priority="58878" operator="lessThan">
      <formula>0</formula>
    </cfRule>
    <cfRule type="cellIs" dxfId="32" priority="44360" operator="lessThan">
      <formula>0</formula>
    </cfRule>
  </conditionalFormatting>
  <conditionalFormatting sqref="F164 G164 E164">
    <cfRule type="expression" dxfId="30" priority="29841">
      <formula>$L164=0</formula>
    </cfRule>
  </conditionalFormatting>
  <conditionalFormatting sqref="F164 G164">
    <cfRule type="cellIs" dxfId="31" priority="58877" operator="lessThan">
      <formula>0</formula>
    </cfRule>
    <cfRule type="cellIs" dxfId="32" priority="44359" operator="lessThan">
      <formula>0</formula>
    </cfRule>
  </conditionalFormatting>
  <conditionalFormatting sqref="J164 K164 I164">
    <cfRule type="expression" dxfId="30" priority="29840">
      <formula>$L164=0</formula>
    </cfRule>
  </conditionalFormatting>
  <conditionalFormatting sqref="J164 K164">
    <cfRule type="cellIs" dxfId="31" priority="58876" operator="lessThan">
      <formula>0</formula>
    </cfRule>
    <cfRule type="cellIs" dxfId="32" priority="44358" operator="lessThan">
      <formula>0</formula>
    </cfRule>
  </conditionalFormatting>
  <conditionalFormatting sqref="N164 O164 M164">
    <cfRule type="expression" dxfId="30" priority="29839">
      <formula>$L164=0</formula>
    </cfRule>
  </conditionalFormatting>
  <conditionalFormatting sqref="N164 O164">
    <cfRule type="cellIs" dxfId="31" priority="58875" operator="lessThan">
      <formula>0</formula>
    </cfRule>
    <cfRule type="cellIs" dxfId="32" priority="44357" operator="lessThan">
      <formula>0</formula>
    </cfRule>
  </conditionalFormatting>
  <conditionalFormatting sqref="R164 S164 Q164">
    <cfRule type="expression" dxfId="30" priority="29838">
      <formula>$L164=0</formula>
    </cfRule>
  </conditionalFormatting>
  <conditionalFormatting sqref="R164 S164">
    <cfRule type="cellIs" dxfId="31" priority="58874" operator="lessThan">
      <formula>0</formula>
    </cfRule>
    <cfRule type="cellIs" dxfId="32" priority="44356" operator="lessThan">
      <formula>0</formula>
    </cfRule>
  </conditionalFormatting>
  <conditionalFormatting sqref="V164 W164 U164">
    <cfRule type="expression" dxfId="30" priority="29837">
      <formula>$L164=0</formula>
    </cfRule>
  </conditionalFormatting>
  <conditionalFormatting sqref="V164 W164">
    <cfRule type="cellIs" dxfId="31" priority="58873" operator="lessThan">
      <formula>0</formula>
    </cfRule>
    <cfRule type="cellIs" dxfId="32" priority="44355" operator="lessThan">
      <formula>0</formula>
    </cfRule>
  </conditionalFormatting>
  <conditionalFormatting sqref="Z164 AA164 Y164">
    <cfRule type="expression" dxfId="30" priority="29836">
      <formula>$L164=0</formula>
    </cfRule>
  </conditionalFormatting>
  <conditionalFormatting sqref="Z164 AA164">
    <cfRule type="cellIs" dxfId="31" priority="58872" operator="lessThan">
      <formula>0</formula>
    </cfRule>
    <cfRule type="cellIs" dxfId="32" priority="44354" operator="lessThan">
      <formula>0</formula>
    </cfRule>
  </conditionalFormatting>
  <conditionalFormatting sqref="B166 C166 A166">
    <cfRule type="expression" dxfId="30" priority="29835">
      <formula>$L166=0</formula>
    </cfRule>
  </conditionalFormatting>
  <conditionalFormatting sqref="B166 C166">
    <cfRule type="cellIs" dxfId="31" priority="58871" operator="lessThan">
      <formula>0</formula>
    </cfRule>
    <cfRule type="cellIs" dxfId="32" priority="44353" operator="lessThan">
      <formula>0</formula>
    </cfRule>
  </conditionalFormatting>
  <conditionalFormatting sqref="F166 G166 E166">
    <cfRule type="expression" dxfId="30" priority="29834">
      <formula>$L166=0</formula>
    </cfRule>
  </conditionalFormatting>
  <conditionalFormatting sqref="F166 G166">
    <cfRule type="cellIs" dxfId="31" priority="58870" operator="lessThan">
      <formula>0</formula>
    </cfRule>
    <cfRule type="cellIs" dxfId="32" priority="44352" operator="lessThan">
      <formula>0</formula>
    </cfRule>
  </conditionalFormatting>
  <conditionalFormatting sqref="J166 K166 I166">
    <cfRule type="expression" dxfId="30" priority="29833">
      <formula>$L166=0</formula>
    </cfRule>
  </conditionalFormatting>
  <conditionalFormatting sqref="J166 K166">
    <cfRule type="cellIs" dxfId="31" priority="58869" operator="lessThan">
      <formula>0</formula>
    </cfRule>
    <cfRule type="cellIs" dxfId="32" priority="44351" operator="lessThan">
      <formula>0</formula>
    </cfRule>
  </conditionalFormatting>
  <conditionalFormatting sqref="N166 O166 M166">
    <cfRule type="expression" dxfId="30" priority="29832">
      <formula>$L166=0</formula>
    </cfRule>
  </conditionalFormatting>
  <conditionalFormatting sqref="N166 O166">
    <cfRule type="cellIs" dxfId="31" priority="58868" operator="lessThan">
      <formula>0</formula>
    </cfRule>
    <cfRule type="cellIs" dxfId="32" priority="44350" operator="lessThan">
      <formula>0</formula>
    </cfRule>
  </conditionalFormatting>
  <conditionalFormatting sqref="R166 S166 Q166">
    <cfRule type="expression" dxfId="30" priority="29831">
      <formula>$L166=0</formula>
    </cfRule>
  </conditionalFormatting>
  <conditionalFormatting sqref="R166 S166">
    <cfRule type="cellIs" dxfId="31" priority="58867" operator="lessThan">
      <formula>0</formula>
    </cfRule>
    <cfRule type="cellIs" dxfId="32" priority="44349" operator="lessThan">
      <formula>0</formula>
    </cfRule>
  </conditionalFormatting>
  <conditionalFormatting sqref="V166 W166 U166">
    <cfRule type="expression" dxfId="30" priority="29830">
      <formula>$L166=0</formula>
    </cfRule>
  </conditionalFormatting>
  <conditionalFormatting sqref="V166 W166">
    <cfRule type="cellIs" dxfId="31" priority="58866" operator="lessThan">
      <formula>0</formula>
    </cfRule>
    <cfRule type="cellIs" dxfId="32" priority="44348" operator="lessThan">
      <formula>0</formula>
    </cfRule>
  </conditionalFormatting>
  <conditionalFormatting sqref="Z166 AA166 Y166">
    <cfRule type="expression" dxfId="30" priority="29829">
      <formula>$L166=0</formula>
    </cfRule>
  </conditionalFormatting>
  <conditionalFormatting sqref="Z166 AA166">
    <cfRule type="cellIs" dxfId="31" priority="58865" operator="lessThan">
      <formula>0</formula>
    </cfRule>
    <cfRule type="cellIs" dxfId="32" priority="44347" operator="lessThan">
      <formula>0</formula>
    </cfRule>
  </conditionalFormatting>
  <conditionalFormatting sqref="B168 C168 A168">
    <cfRule type="expression" dxfId="30" priority="29828">
      <formula>$L168=0</formula>
    </cfRule>
  </conditionalFormatting>
  <conditionalFormatting sqref="B168 C168">
    <cfRule type="cellIs" dxfId="31" priority="58864" operator="lessThan">
      <formula>0</formula>
    </cfRule>
    <cfRule type="cellIs" dxfId="32" priority="44346" operator="lessThan">
      <formula>0</formula>
    </cfRule>
  </conditionalFormatting>
  <conditionalFormatting sqref="F168 G168 E168">
    <cfRule type="expression" dxfId="30" priority="29827">
      <formula>$L168=0</formula>
    </cfRule>
  </conditionalFormatting>
  <conditionalFormatting sqref="F168 G168">
    <cfRule type="cellIs" dxfId="31" priority="58863" operator="lessThan">
      <formula>0</formula>
    </cfRule>
    <cfRule type="cellIs" dxfId="32" priority="44345" operator="lessThan">
      <formula>0</formula>
    </cfRule>
  </conditionalFormatting>
  <conditionalFormatting sqref="J168 K168 I168">
    <cfRule type="expression" dxfId="30" priority="29826">
      <formula>$L168=0</formula>
    </cfRule>
  </conditionalFormatting>
  <conditionalFormatting sqref="J168 K168">
    <cfRule type="cellIs" dxfId="31" priority="58862" operator="lessThan">
      <formula>0</formula>
    </cfRule>
    <cfRule type="cellIs" dxfId="32" priority="44344" operator="lessThan">
      <formula>0</formula>
    </cfRule>
  </conditionalFormatting>
  <conditionalFormatting sqref="N168 O168 M168">
    <cfRule type="expression" dxfId="30" priority="29825">
      <formula>$L168=0</formula>
    </cfRule>
  </conditionalFormatting>
  <conditionalFormatting sqref="N168 O168">
    <cfRule type="cellIs" dxfId="31" priority="58861" operator="lessThan">
      <formula>0</formula>
    </cfRule>
    <cfRule type="cellIs" dxfId="32" priority="44343" operator="lessThan">
      <formula>0</formula>
    </cfRule>
  </conditionalFormatting>
  <conditionalFormatting sqref="R168 S168 Q168">
    <cfRule type="expression" dxfId="30" priority="29824">
      <formula>$L168=0</formula>
    </cfRule>
  </conditionalFormatting>
  <conditionalFormatting sqref="R168 S168">
    <cfRule type="cellIs" dxfId="31" priority="58860" operator="lessThan">
      <formula>0</formula>
    </cfRule>
    <cfRule type="cellIs" dxfId="32" priority="44342" operator="lessThan">
      <formula>0</formula>
    </cfRule>
  </conditionalFormatting>
  <conditionalFormatting sqref="V168 W168 U168">
    <cfRule type="expression" dxfId="30" priority="29823">
      <formula>$L168=0</formula>
    </cfRule>
  </conditionalFormatting>
  <conditionalFormatting sqref="V168 W168">
    <cfRule type="cellIs" dxfId="31" priority="58859" operator="lessThan">
      <formula>0</formula>
    </cfRule>
    <cfRule type="cellIs" dxfId="32" priority="44341" operator="lessThan">
      <formula>0</formula>
    </cfRule>
  </conditionalFormatting>
  <conditionalFormatting sqref="Z168 AA168 Y168">
    <cfRule type="expression" dxfId="30" priority="29822">
      <formula>$L168=0</formula>
    </cfRule>
  </conditionalFormatting>
  <conditionalFormatting sqref="Z168 AA168">
    <cfRule type="cellIs" dxfId="31" priority="58858" operator="lessThan">
      <formula>0</formula>
    </cfRule>
    <cfRule type="cellIs" dxfId="32" priority="44340" operator="lessThan">
      <formula>0</formula>
    </cfRule>
  </conditionalFormatting>
  <conditionalFormatting sqref="B170 C170 A170">
    <cfRule type="expression" dxfId="30" priority="29821">
      <formula>$L170=0</formula>
    </cfRule>
  </conditionalFormatting>
  <conditionalFormatting sqref="B170 C170">
    <cfRule type="cellIs" dxfId="31" priority="58857" operator="lessThan">
      <formula>0</formula>
    </cfRule>
    <cfRule type="cellIs" dxfId="32" priority="44339" operator="lessThan">
      <formula>0</formula>
    </cfRule>
  </conditionalFormatting>
  <conditionalFormatting sqref="F170 G170 E170">
    <cfRule type="expression" dxfId="30" priority="29820">
      <formula>$L170=0</formula>
    </cfRule>
  </conditionalFormatting>
  <conditionalFormatting sqref="F170 G170">
    <cfRule type="cellIs" dxfId="31" priority="58856" operator="lessThan">
      <formula>0</formula>
    </cfRule>
    <cfRule type="cellIs" dxfId="32" priority="44338" operator="lessThan">
      <formula>0</formula>
    </cfRule>
  </conditionalFormatting>
  <conditionalFormatting sqref="J170 K170 I170">
    <cfRule type="expression" dxfId="30" priority="29819">
      <formula>$L170=0</formula>
    </cfRule>
  </conditionalFormatting>
  <conditionalFormatting sqref="J170 K170">
    <cfRule type="cellIs" dxfId="31" priority="58855" operator="lessThan">
      <formula>0</formula>
    </cfRule>
    <cfRule type="cellIs" dxfId="32" priority="44337" operator="lessThan">
      <formula>0</formula>
    </cfRule>
  </conditionalFormatting>
  <conditionalFormatting sqref="N170 O170 M170">
    <cfRule type="expression" dxfId="30" priority="29818">
      <formula>$L170=0</formula>
    </cfRule>
  </conditionalFormatting>
  <conditionalFormatting sqref="N170 O170">
    <cfRule type="cellIs" dxfId="31" priority="58854" operator="lessThan">
      <formula>0</formula>
    </cfRule>
    <cfRule type="cellIs" dxfId="32" priority="44336" operator="lessThan">
      <formula>0</formula>
    </cfRule>
  </conditionalFormatting>
  <conditionalFormatting sqref="R170 S170 Q170">
    <cfRule type="expression" dxfId="30" priority="29817">
      <formula>$L170=0</formula>
    </cfRule>
  </conditionalFormatting>
  <conditionalFormatting sqref="R170 S170">
    <cfRule type="cellIs" dxfId="31" priority="58853" operator="lessThan">
      <formula>0</formula>
    </cfRule>
    <cfRule type="cellIs" dxfId="32" priority="44335" operator="lessThan">
      <formula>0</formula>
    </cfRule>
  </conditionalFormatting>
  <conditionalFormatting sqref="V170 W170 U170">
    <cfRule type="expression" dxfId="30" priority="29816">
      <formula>$L170=0</formula>
    </cfRule>
  </conditionalFormatting>
  <conditionalFormatting sqref="V170 W170">
    <cfRule type="cellIs" dxfId="31" priority="58852" operator="lessThan">
      <formula>0</formula>
    </cfRule>
    <cfRule type="cellIs" dxfId="32" priority="44334" operator="lessThan">
      <formula>0</formula>
    </cfRule>
  </conditionalFormatting>
  <conditionalFormatting sqref="Z170 AA170 Y170">
    <cfRule type="expression" dxfId="30" priority="29815">
      <formula>$L170=0</formula>
    </cfRule>
  </conditionalFormatting>
  <conditionalFormatting sqref="Z170 AA170">
    <cfRule type="cellIs" dxfId="31" priority="58851" operator="lessThan">
      <formula>0</formula>
    </cfRule>
    <cfRule type="cellIs" dxfId="32" priority="44333" operator="lessThan">
      <formula>0</formula>
    </cfRule>
  </conditionalFormatting>
  <conditionalFormatting sqref="B172 C172 A172">
    <cfRule type="expression" dxfId="30" priority="29814">
      <formula>$L172=0</formula>
    </cfRule>
  </conditionalFormatting>
  <conditionalFormatting sqref="B172 C172">
    <cfRule type="cellIs" dxfId="31" priority="58850" operator="lessThan">
      <formula>0</formula>
    </cfRule>
    <cfRule type="cellIs" dxfId="32" priority="44332" operator="lessThan">
      <formula>0</formula>
    </cfRule>
  </conditionalFormatting>
  <conditionalFormatting sqref="F172 G172 E172">
    <cfRule type="expression" dxfId="30" priority="29813">
      <formula>$L172=0</formula>
    </cfRule>
  </conditionalFormatting>
  <conditionalFormatting sqref="F172 G172">
    <cfRule type="cellIs" dxfId="31" priority="58849" operator="lessThan">
      <formula>0</formula>
    </cfRule>
    <cfRule type="cellIs" dxfId="32" priority="44331" operator="lessThan">
      <formula>0</formula>
    </cfRule>
  </conditionalFormatting>
  <conditionalFormatting sqref="J172 K172 I172">
    <cfRule type="expression" dxfId="30" priority="29812">
      <formula>$L172=0</formula>
    </cfRule>
  </conditionalFormatting>
  <conditionalFormatting sqref="J172 K172">
    <cfRule type="cellIs" dxfId="31" priority="58848" operator="lessThan">
      <formula>0</formula>
    </cfRule>
    <cfRule type="cellIs" dxfId="32" priority="44330" operator="lessThan">
      <formula>0</formula>
    </cfRule>
  </conditionalFormatting>
  <conditionalFormatting sqref="N172 O172 M172">
    <cfRule type="expression" dxfId="30" priority="29811">
      <formula>$L172=0</formula>
    </cfRule>
  </conditionalFormatting>
  <conditionalFormatting sqref="N172 O172">
    <cfRule type="cellIs" dxfId="31" priority="58847" operator="lessThan">
      <formula>0</formula>
    </cfRule>
    <cfRule type="cellIs" dxfId="32" priority="44329" operator="lessThan">
      <formula>0</formula>
    </cfRule>
  </conditionalFormatting>
  <conditionalFormatting sqref="R172 S172 Q172">
    <cfRule type="expression" dxfId="30" priority="29810">
      <formula>$L172=0</formula>
    </cfRule>
  </conditionalFormatting>
  <conditionalFormatting sqref="R172 S172">
    <cfRule type="cellIs" dxfId="31" priority="58846" operator="lessThan">
      <formula>0</formula>
    </cfRule>
    <cfRule type="cellIs" dxfId="32" priority="44328" operator="lessThan">
      <formula>0</formula>
    </cfRule>
  </conditionalFormatting>
  <conditionalFormatting sqref="V172 W172 U172">
    <cfRule type="expression" dxfId="30" priority="29809">
      <formula>$L172=0</formula>
    </cfRule>
  </conditionalFormatting>
  <conditionalFormatting sqref="V172 W172">
    <cfRule type="cellIs" dxfId="31" priority="58845" operator="lessThan">
      <formula>0</formula>
    </cfRule>
    <cfRule type="cellIs" dxfId="32" priority="44327" operator="lessThan">
      <formula>0</formula>
    </cfRule>
  </conditionalFormatting>
  <conditionalFormatting sqref="Z172 AA172 Y172">
    <cfRule type="expression" dxfId="30" priority="29808">
      <formula>$L172=0</formula>
    </cfRule>
  </conditionalFormatting>
  <conditionalFormatting sqref="Z172 AA172">
    <cfRule type="cellIs" dxfId="31" priority="58844" operator="lessThan">
      <formula>0</formula>
    </cfRule>
    <cfRule type="cellIs" dxfId="32" priority="44326" operator="lessThan">
      <formula>0</formula>
    </cfRule>
  </conditionalFormatting>
  <conditionalFormatting sqref="B174 C174 A174">
    <cfRule type="expression" dxfId="30" priority="29807">
      <formula>$L174=0</formula>
    </cfRule>
  </conditionalFormatting>
  <conditionalFormatting sqref="B174 C174">
    <cfRule type="cellIs" dxfId="31" priority="58843" operator="lessThan">
      <formula>0</formula>
    </cfRule>
    <cfRule type="cellIs" dxfId="32" priority="44325" operator="lessThan">
      <formula>0</formula>
    </cfRule>
  </conditionalFormatting>
  <conditionalFormatting sqref="F174 G174 E174">
    <cfRule type="expression" dxfId="30" priority="29806">
      <formula>$L174=0</formula>
    </cfRule>
  </conditionalFormatting>
  <conditionalFormatting sqref="F174 G174">
    <cfRule type="cellIs" dxfId="31" priority="58842" operator="lessThan">
      <formula>0</formula>
    </cfRule>
    <cfRule type="cellIs" dxfId="32" priority="44324" operator="lessThan">
      <formula>0</formula>
    </cfRule>
  </conditionalFormatting>
  <conditionalFormatting sqref="J174 K174 I174">
    <cfRule type="expression" dxfId="30" priority="29805">
      <formula>$L174=0</formula>
    </cfRule>
  </conditionalFormatting>
  <conditionalFormatting sqref="J174 K174">
    <cfRule type="cellIs" dxfId="31" priority="58841" operator="lessThan">
      <formula>0</formula>
    </cfRule>
    <cfRule type="cellIs" dxfId="32" priority="44323" operator="lessThan">
      <formula>0</formula>
    </cfRule>
  </conditionalFormatting>
  <conditionalFormatting sqref="N174 O174 M174">
    <cfRule type="expression" dxfId="30" priority="29804">
      <formula>$L174=0</formula>
    </cfRule>
  </conditionalFormatting>
  <conditionalFormatting sqref="N174 O174">
    <cfRule type="cellIs" dxfId="31" priority="58840" operator="lessThan">
      <formula>0</formula>
    </cfRule>
    <cfRule type="cellIs" dxfId="32" priority="44322" operator="lessThan">
      <formula>0</formula>
    </cfRule>
  </conditionalFormatting>
  <conditionalFormatting sqref="R174 S174 Q174">
    <cfRule type="expression" dxfId="30" priority="29803">
      <formula>$L174=0</formula>
    </cfRule>
  </conditionalFormatting>
  <conditionalFormatting sqref="R174 S174">
    <cfRule type="cellIs" dxfId="31" priority="58839" operator="lessThan">
      <formula>0</formula>
    </cfRule>
    <cfRule type="cellIs" dxfId="32" priority="44321" operator="lessThan">
      <formula>0</formula>
    </cfRule>
  </conditionalFormatting>
  <conditionalFormatting sqref="V174 W174 U174">
    <cfRule type="expression" dxfId="30" priority="29802">
      <formula>$L174=0</formula>
    </cfRule>
  </conditionalFormatting>
  <conditionalFormatting sqref="V174 W174">
    <cfRule type="cellIs" dxfId="31" priority="58838" operator="lessThan">
      <formula>0</formula>
    </cfRule>
    <cfRule type="cellIs" dxfId="32" priority="44320" operator="lessThan">
      <formula>0</formula>
    </cfRule>
  </conditionalFormatting>
  <conditionalFormatting sqref="Z174 AA174 Y174">
    <cfRule type="expression" dxfId="30" priority="29801">
      <formula>$L174=0</formula>
    </cfRule>
  </conditionalFormatting>
  <conditionalFormatting sqref="Z174 AA174">
    <cfRule type="cellIs" dxfId="31" priority="58837" operator="lessThan">
      <formula>0</formula>
    </cfRule>
    <cfRule type="cellIs" dxfId="32" priority="44319" operator="lessThan">
      <formula>0</formula>
    </cfRule>
  </conditionalFormatting>
  <conditionalFormatting sqref="B176 C176 A176">
    <cfRule type="expression" dxfId="30" priority="29800">
      <formula>$L176=0</formula>
    </cfRule>
  </conditionalFormatting>
  <conditionalFormatting sqref="B176 C176">
    <cfRule type="cellIs" dxfId="31" priority="58836" operator="lessThan">
      <formula>0</formula>
    </cfRule>
    <cfRule type="cellIs" dxfId="32" priority="44318" operator="lessThan">
      <formula>0</formula>
    </cfRule>
  </conditionalFormatting>
  <conditionalFormatting sqref="F176 G176 E176">
    <cfRule type="expression" dxfId="30" priority="29799">
      <formula>$L176=0</formula>
    </cfRule>
  </conditionalFormatting>
  <conditionalFormatting sqref="F176 G176">
    <cfRule type="cellIs" dxfId="31" priority="58835" operator="lessThan">
      <formula>0</formula>
    </cfRule>
    <cfRule type="cellIs" dxfId="32" priority="44317" operator="lessThan">
      <formula>0</formula>
    </cfRule>
  </conditionalFormatting>
  <conditionalFormatting sqref="J176 K176 I176">
    <cfRule type="expression" dxfId="30" priority="29798">
      <formula>$L176=0</formula>
    </cfRule>
  </conditionalFormatting>
  <conditionalFormatting sqref="J176 K176">
    <cfRule type="cellIs" dxfId="31" priority="58834" operator="lessThan">
      <formula>0</formula>
    </cfRule>
    <cfRule type="cellIs" dxfId="32" priority="44316" operator="lessThan">
      <formula>0</formula>
    </cfRule>
  </conditionalFormatting>
  <conditionalFormatting sqref="N176 O176 M176">
    <cfRule type="expression" dxfId="30" priority="29797">
      <formula>$L176=0</formula>
    </cfRule>
  </conditionalFormatting>
  <conditionalFormatting sqref="N176 O176">
    <cfRule type="cellIs" dxfId="31" priority="58833" operator="lessThan">
      <formula>0</formula>
    </cfRule>
    <cfRule type="cellIs" dxfId="32" priority="44315" operator="lessThan">
      <formula>0</formula>
    </cfRule>
  </conditionalFormatting>
  <conditionalFormatting sqref="R176 S176 Q176">
    <cfRule type="expression" dxfId="30" priority="29796">
      <formula>$L176=0</formula>
    </cfRule>
  </conditionalFormatting>
  <conditionalFormatting sqref="R176 S176">
    <cfRule type="cellIs" dxfId="31" priority="58832" operator="lessThan">
      <formula>0</formula>
    </cfRule>
    <cfRule type="cellIs" dxfId="32" priority="44314" operator="lessThan">
      <formula>0</formula>
    </cfRule>
  </conditionalFormatting>
  <conditionalFormatting sqref="V176 W176 U176">
    <cfRule type="expression" dxfId="30" priority="29795">
      <formula>$L176=0</formula>
    </cfRule>
  </conditionalFormatting>
  <conditionalFormatting sqref="V176 W176">
    <cfRule type="cellIs" dxfId="31" priority="58831" operator="lessThan">
      <formula>0</formula>
    </cfRule>
    <cfRule type="cellIs" dxfId="32" priority="44313" operator="lessThan">
      <formula>0</formula>
    </cfRule>
  </conditionalFormatting>
  <conditionalFormatting sqref="Z176 AA176 Y176">
    <cfRule type="expression" dxfId="30" priority="29794">
      <formula>$L176=0</formula>
    </cfRule>
  </conditionalFormatting>
  <conditionalFormatting sqref="Z176 AA176">
    <cfRule type="cellIs" dxfId="31" priority="58830" operator="lessThan">
      <formula>0</formula>
    </cfRule>
    <cfRule type="cellIs" dxfId="32" priority="44312" operator="lessThan">
      <formula>0</formula>
    </cfRule>
  </conditionalFormatting>
  <conditionalFormatting sqref="B178 C178 A178">
    <cfRule type="expression" dxfId="30" priority="29793">
      <formula>$L178=0</formula>
    </cfRule>
  </conditionalFormatting>
  <conditionalFormatting sqref="B178 C178">
    <cfRule type="cellIs" dxfId="31" priority="58829" operator="lessThan">
      <formula>0</formula>
    </cfRule>
    <cfRule type="cellIs" dxfId="32" priority="44311" operator="lessThan">
      <formula>0</formula>
    </cfRule>
  </conditionalFormatting>
  <conditionalFormatting sqref="F178 G178 E178">
    <cfRule type="expression" dxfId="30" priority="29792">
      <formula>$L178=0</formula>
    </cfRule>
  </conditionalFormatting>
  <conditionalFormatting sqref="F178 G178">
    <cfRule type="cellIs" dxfId="31" priority="58828" operator="lessThan">
      <formula>0</formula>
    </cfRule>
    <cfRule type="cellIs" dxfId="32" priority="44310" operator="lessThan">
      <formula>0</formula>
    </cfRule>
  </conditionalFormatting>
  <conditionalFormatting sqref="J178 K178 I178">
    <cfRule type="expression" dxfId="30" priority="29791">
      <formula>$L178=0</formula>
    </cfRule>
  </conditionalFormatting>
  <conditionalFormatting sqref="J178 K178">
    <cfRule type="cellIs" dxfId="31" priority="58827" operator="lessThan">
      <formula>0</formula>
    </cfRule>
    <cfRule type="cellIs" dxfId="32" priority="44309" operator="lessThan">
      <formula>0</formula>
    </cfRule>
  </conditionalFormatting>
  <conditionalFormatting sqref="N178 O178 M178">
    <cfRule type="expression" dxfId="30" priority="29790">
      <formula>$L178=0</formula>
    </cfRule>
  </conditionalFormatting>
  <conditionalFormatting sqref="N178 O178">
    <cfRule type="cellIs" dxfId="31" priority="58826" operator="lessThan">
      <formula>0</formula>
    </cfRule>
    <cfRule type="cellIs" dxfId="32" priority="44308" operator="lessThan">
      <formula>0</formula>
    </cfRule>
  </conditionalFormatting>
  <conditionalFormatting sqref="R178 S178 Q178">
    <cfRule type="expression" dxfId="30" priority="29789">
      <formula>$L178=0</formula>
    </cfRule>
  </conditionalFormatting>
  <conditionalFormatting sqref="R178 S178">
    <cfRule type="cellIs" dxfId="31" priority="58825" operator="lessThan">
      <formula>0</formula>
    </cfRule>
    <cfRule type="cellIs" dxfId="32" priority="44307" operator="lessThan">
      <formula>0</formula>
    </cfRule>
  </conditionalFormatting>
  <conditionalFormatting sqref="V178 W178 U178">
    <cfRule type="expression" dxfId="30" priority="29788">
      <formula>$L178=0</formula>
    </cfRule>
  </conditionalFormatting>
  <conditionalFormatting sqref="V178 W178">
    <cfRule type="cellIs" dxfId="31" priority="58824" operator="lessThan">
      <formula>0</formula>
    </cfRule>
    <cfRule type="cellIs" dxfId="32" priority="44306" operator="lessThan">
      <formula>0</formula>
    </cfRule>
  </conditionalFormatting>
  <conditionalFormatting sqref="Z178 AA178 Y178">
    <cfRule type="expression" dxfId="30" priority="29787">
      <formula>$L178=0</formula>
    </cfRule>
  </conditionalFormatting>
  <conditionalFormatting sqref="Z178 AA178">
    <cfRule type="cellIs" dxfId="31" priority="58823" operator="lessThan">
      <formula>0</formula>
    </cfRule>
    <cfRule type="cellIs" dxfId="32" priority="44305" operator="lessThan">
      <formula>0</formula>
    </cfRule>
  </conditionalFormatting>
  <conditionalFormatting sqref="B180 C180 A180">
    <cfRule type="expression" dxfId="30" priority="29786">
      <formula>$L180=0</formula>
    </cfRule>
  </conditionalFormatting>
  <conditionalFormatting sqref="B180 C180">
    <cfRule type="cellIs" dxfId="31" priority="58822" operator="lessThan">
      <formula>0</formula>
    </cfRule>
    <cfRule type="cellIs" dxfId="32" priority="44304" operator="lessThan">
      <formula>0</formula>
    </cfRule>
  </conditionalFormatting>
  <conditionalFormatting sqref="F180 G180 E180">
    <cfRule type="expression" dxfId="30" priority="29785">
      <formula>$L180=0</formula>
    </cfRule>
  </conditionalFormatting>
  <conditionalFormatting sqref="F180 G180">
    <cfRule type="cellIs" dxfId="31" priority="58821" operator="lessThan">
      <formula>0</formula>
    </cfRule>
    <cfRule type="cellIs" dxfId="32" priority="44303" operator="lessThan">
      <formula>0</formula>
    </cfRule>
  </conditionalFormatting>
  <conditionalFormatting sqref="J180 K180 I180">
    <cfRule type="expression" dxfId="30" priority="29784">
      <formula>$L180=0</formula>
    </cfRule>
  </conditionalFormatting>
  <conditionalFormatting sqref="J180 K180">
    <cfRule type="cellIs" dxfId="31" priority="58820" operator="lessThan">
      <formula>0</formula>
    </cfRule>
    <cfRule type="cellIs" dxfId="32" priority="44302" operator="lessThan">
      <formula>0</formula>
    </cfRule>
  </conditionalFormatting>
  <conditionalFormatting sqref="N180 O180 M180">
    <cfRule type="expression" dxfId="30" priority="29783">
      <formula>$L180=0</formula>
    </cfRule>
  </conditionalFormatting>
  <conditionalFormatting sqref="N180 O180">
    <cfRule type="cellIs" dxfId="31" priority="58819" operator="lessThan">
      <formula>0</formula>
    </cfRule>
    <cfRule type="cellIs" dxfId="32" priority="44301" operator="lessThan">
      <formula>0</formula>
    </cfRule>
  </conditionalFormatting>
  <conditionalFormatting sqref="R180 S180 Q180">
    <cfRule type="expression" dxfId="30" priority="29782">
      <formula>$L180=0</formula>
    </cfRule>
  </conditionalFormatting>
  <conditionalFormatting sqref="R180 S180">
    <cfRule type="cellIs" dxfId="31" priority="58818" operator="lessThan">
      <formula>0</formula>
    </cfRule>
    <cfRule type="cellIs" dxfId="32" priority="44300" operator="lessThan">
      <formula>0</formula>
    </cfRule>
  </conditionalFormatting>
  <conditionalFormatting sqref="V180 W180 U180">
    <cfRule type="expression" dxfId="30" priority="29781">
      <formula>$L180=0</formula>
    </cfRule>
  </conditionalFormatting>
  <conditionalFormatting sqref="V180 W180">
    <cfRule type="cellIs" dxfId="31" priority="58817" operator="lessThan">
      <formula>0</formula>
    </cfRule>
    <cfRule type="cellIs" dxfId="32" priority="44299" operator="lessThan">
      <formula>0</formula>
    </cfRule>
  </conditionalFormatting>
  <conditionalFormatting sqref="Z180 AA180 Y180">
    <cfRule type="expression" dxfId="30" priority="29780">
      <formula>$L180=0</formula>
    </cfRule>
  </conditionalFormatting>
  <conditionalFormatting sqref="Z180 AA180">
    <cfRule type="cellIs" dxfId="31" priority="58816" operator="lessThan">
      <formula>0</formula>
    </cfRule>
    <cfRule type="cellIs" dxfId="32" priority="44298" operator="lessThan">
      <formula>0</formula>
    </cfRule>
  </conditionalFormatting>
  <conditionalFormatting sqref="B182 C182 A182">
    <cfRule type="expression" dxfId="30" priority="29779">
      <formula>$L182=0</formula>
    </cfRule>
  </conditionalFormatting>
  <conditionalFormatting sqref="B182 C182">
    <cfRule type="cellIs" dxfId="31" priority="58815" operator="lessThan">
      <formula>0</formula>
    </cfRule>
    <cfRule type="cellIs" dxfId="32" priority="44297" operator="lessThan">
      <formula>0</formula>
    </cfRule>
  </conditionalFormatting>
  <conditionalFormatting sqref="F182 G182 E182">
    <cfRule type="expression" dxfId="30" priority="29778">
      <formula>$L182=0</formula>
    </cfRule>
  </conditionalFormatting>
  <conditionalFormatting sqref="F182 G182">
    <cfRule type="cellIs" dxfId="31" priority="58814" operator="lessThan">
      <formula>0</formula>
    </cfRule>
    <cfRule type="cellIs" dxfId="32" priority="44296" operator="lessThan">
      <formula>0</formula>
    </cfRule>
  </conditionalFormatting>
  <conditionalFormatting sqref="J182 K182 I182">
    <cfRule type="expression" dxfId="30" priority="29777">
      <formula>$L182=0</formula>
    </cfRule>
  </conditionalFormatting>
  <conditionalFormatting sqref="J182 K182">
    <cfRule type="cellIs" dxfId="31" priority="58813" operator="lessThan">
      <formula>0</formula>
    </cfRule>
    <cfRule type="cellIs" dxfId="32" priority="44295" operator="lessThan">
      <formula>0</formula>
    </cfRule>
  </conditionalFormatting>
  <conditionalFormatting sqref="N182 O182 M182">
    <cfRule type="expression" dxfId="30" priority="29776">
      <formula>$L182=0</formula>
    </cfRule>
  </conditionalFormatting>
  <conditionalFormatting sqref="N182 O182">
    <cfRule type="cellIs" dxfId="31" priority="58812" operator="lessThan">
      <formula>0</formula>
    </cfRule>
    <cfRule type="cellIs" dxfId="32" priority="44294" operator="lessThan">
      <formula>0</formula>
    </cfRule>
  </conditionalFormatting>
  <conditionalFormatting sqref="R182 S182 Q182">
    <cfRule type="expression" dxfId="30" priority="29775">
      <formula>$L182=0</formula>
    </cfRule>
  </conditionalFormatting>
  <conditionalFormatting sqref="R182 S182">
    <cfRule type="cellIs" dxfId="31" priority="58811" operator="lessThan">
      <formula>0</formula>
    </cfRule>
    <cfRule type="cellIs" dxfId="32" priority="44293" operator="lessThan">
      <formula>0</formula>
    </cfRule>
  </conditionalFormatting>
  <conditionalFormatting sqref="V182 W182 U182">
    <cfRule type="expression" dxfId="30" priority="29774">
      <formula>$L182=0</formula>
    </cfRule>
  </conditionalFormatting>
  <conditionalFormatting sqref="V182 W182">
    <cfRule type="cellIs" dxfId="31" priority="58810" operator="lessThan">
      <formula>0</formula>
    </cfRule>
    <cfRule type="cellIs" dxfId="32" priority="44292" operator="lessThan">
      <formula>0</formula>
    </cfRule>
  </conditionalFormatting>
  <conditionalFormatting sqref="Z182 AA182 Y182">
    <cfRule type="expression" dxfId="30" priority="29773">
      <formula>$L182=0</formula>
    </cfRule>
  </conditionalFormatting>
  <conditionalFormatting sqref="Z182 AA182">
    <cfRule type="cellIs" dxfId="31" priority="58809" operator="lessThan">
      <formula>0</formula>
    </cfRule>
    <cfRule type="cellIs" dxfId="32" priority="44291" operator="lessThan">
      <formula>0</formula>
    </cfRule>
  </conditionalFormatting>
  <conditionalFormatting sqref="B184 C184 A184">
    <cfRule type="expression" dxfId="30" priority="29772">
      <formula>$L184=0</formula>
    </cfRule>
  </conditionalFormatting>
  <conditionalFormatting sqref="B184 C184">
    <cfRule type="cellIs" dxfId="31" priority="58808" operator="lessThan">
      <formula>0</formula>
    </cfRule>
    <cfRule type="cellIs" dxfId="32" priority="44290" operator="lessThan">
      <formula>0</formula>
    </cfRule>
  </conditionalFormatting>
  <conditionalFormatting sqref="F184 G184 E184">
    <cfRule type="expression" dxfId="30" priority="29771">
      <formula>$L184=0</formula>
    </cfRule>
  </conditionalFormatting>
  <conditionalFormatting sqref="F184 G184">
    <cfRule type="cellIs" dxfId="31" priority="58807" operator="lessThan">
      <formula>0</formula>
    </cfRule>
    <cfRule type="cellIs" dxfId="32" priority="44289" operator="lessThan">
      <formula>0</formula>
    </cfRule>
  </conditionalFormatting>
  <conditionalFormatting sqref="J184 K184 I184">
    <cfRule type="expression" dxfId="30" priority="29770">
      <formula>$L184=0</formula>
    </cfRule>
  </conditionalFormatting>
  <conditionalFormatting sqref="J184 K184">
    <cfRule type="cellIs" dxfId="31" priority="58806" operator="lessThan">
      <formula>0</formula>
    </cfRule>
    <cfRule type="cellIs" dxfId="32" priority="44288" operator="lessThan">
      <formula>0</formula>
    </cfRule>
  </conditionalFormatting>
  <conditionalFormatting sqref="N184 O184 M184">
    <cfRule type="expression" dxfId="30" priority="29769">
      <formula>$L184=0</formula>
    </cfRule>
  </conditionalFormatting>
  <conditionalFormatting sqref="N184 O184">
    <cfRule type="cellIs" dxfId="31" priority="58805" operator="lessThan">
      <formula>0</formula>
    </cfRule>
    <cfRule type="cellIs" dxfId="32" priority="44287" operator="lessThan">
      <formula>0</formula>
    </cfRule>
  </conditionalFormatting>
  <conditionalFormatting sqref="R184 S184 Q184">
    <cfRule type="expression" dxfId="30" priority="29768">
      <formula>$L184=0</formula>
    </cfRule>
  </conditionalFormatting>
  <conditionalFormatting sqref="R184 S184">
    <cfRule type="cellIs" dxfId="31" priority="58804" operator="lessThan">
      <formula>0</formula>
    </cfRule>
    <cfRule type="cellIs" dxfId="32" priority="44286" operator="lessThan">
      <formula>0</formula>
    </cfRule>
  </conditionalFormatting>
  <conditionalFormatting sqref="V184 W184 U184">
    <cfRule type="expression" dxfId="30" priority="29767">
      <formula>$L184=0</formula>
    </cfRule>
  </conditionalFormatting>
  <conditionalFormatting sqref="V184 W184">
    <cfRule type="cellIs" dxfId="31" priority="58803" operator="lessThan">
      <formula>0</formula>
    </cfRule>
    <cfRule type="cellIs" dxfId="32" priority="44285" operator="lessThan">
      <formula>0</formula>
    </cfRule>
  </conditionalFormatting>
  <conditionalFormatting sqref="Z184 AA184 Y184">
    <cfRule type="expression" dxfId="30" priority="29766">
      <formula>$L184=0</formula>
    </cfRule>
  </conditionalFormatting>
  <conditionalFormatting sqref="Z184 AA184">
    <cfRule type="cellIs" dxfId="31" priority="58802" operator="lessThan">
      <formula>0</formula>
    </cfRule>
    <cfRule type="cellIs" dxfId="32" priority="44284" operator="lessThan">
      <formula>0</formula>
    </cfRule>
  </conditionalFormatting>
  <conditionalFormatting sqref="B186 C186 A186">
    <cfRule type="expression" dxfId="30" priority="29765">
      <formula>$L186=0</formula>
    </cfRule>
  </conditionalFormatting>
  <conditionalFormatting sqref="B186 C186">
    <cfRule type="cellIs" dxfId="31" priority="58801" operator="lessThan">
      <formula>0</formula>
    </cfRule>
    <cfRule type="cellIs" dxfId="32" priority="44283" operator="lessThan">
      <formula>0</formula>
    </cfRule>
  </conditionalFormatting>
  <conditionalFormatting sqref="F186 G186 E186">
    <cfRule type="expression" dxfId="30" priority="29764">
      <formula>$L186=0</formula>
    </cfRule>
  </conditionalFormatting>
  <conditionalFormatting sqref="F186 G186">
    <cfRule type="cellIs" dxfId="31" priority="58800" operator="lessThan">
      <formula>0</formula>
    </cfRule>
    <cfRule type="cellIs" dxfId="32" priority="44282" operator="lessThan">
      <formula>0</formula>
    </cfRule>
  </conditionalFormatting>
  <conditionalFormatting sqref="J186 K186 I186">
    <cfRule type="expression" dxfId="30" priority="29763">
      <formula>$L186=0</formula>
    </cfRule>
  </conditionalFormatting>
  <conditionalFormatting sqref="J186 K186">
    <cfRule type="cellIs" dxfId="31" priority="58799" operator="lessThan">
      <formula>0</formula>
    </cfRule>
    <cfRule type="cellIs" dxfId="32" priority="44281" operator="lessThan">
      <formula>0</formula>
    </cfRule>
  </conditionalFormatting>
  <conditionalFormatting sqref="N186 O186 M186">
    <cfRule type="expression" dxfId="30" priority="29762">
      <formula>$L186=0</formula>
    </cfRule>
  </conditionalFormatting>
  <conditionalFormatting sqref="N186 O186">
    <cfRule type="cellIs" dxfId="31" priority="58798" operator="lessThan">
      <formula>0</formula>
    </cfRule>
    <cfRule type="cellIs" dxfId="32" priority="44280" operator="lessThan">
      <formula>0</formula>
    </cfRule>
  </conditionalFormatting>
  <conditionalFormatting sqref="R186 S186 Q186">
    <cfRule type="expression" dxfId="30" priority="29761">
      <formula>$L186=0</formula>
    </cfRule>
  </conditionalFormatting>
  <conditionalFormatting sqref="R186 S186">
    <cfRule type="cellIs" dxfId="31" priority="58797" operator="lessThan">
      <formula>0</formula>
    </cfRule>
    <cfRule type="cellIs" dxfId="32" priority="44279" operator="lessThan">
      <formula>0</formula>
    </cfRule>
  </conditionalFormatting>
  <conditionalFormatting sqref="V186 W186 U186">
    <cfRule type="expression" dxfId="30" priority="29760">
      <formula>$L186=0</formula>
    </cfRule>
  </conditionalFormatting>
  <conditionalFormatting sqref="V186 W186">
    <cfRule type="cellIs" dxfId="31" priority="58796" operator="lessThan">
      <formula>0</formula>
    </cfRule>
    <cfRule type="cellIs" dxfId="32" priority="44278" operator="lessThan">
      <formula>0</formula>
    </cfRule>
  </conditionalFormatting>
  <conditionalFormatting sqref="Z186 AA186 Y186">
    <cfRule type="expression" dxfId="30" priority="29759">
      <formula>$L186=0</formula>
    </cfRule>
  </conditionalFormatting>
  <conditionalFormatting sqref="Z186 AA186">
    <cfRule type="cellIs" dxfId="31" priority="58795" operator="lessThan">
      <formula>0</formula>
    </cfRule>
    <cfRule type="cellIs" dxfId="32" priority="44277" operator="lessThan">
      <formula>0</formula>
    </cfRule>
  </conditionalFormatting>
  <conditionalFormatting sqref="B188 C188 A188">
    <cfRule type="expression" dxfId="30" priority="29758">
      <formula>$L188=0</formula>
    </cfRule>
  </conditionalFormatting>
  <conditionalFormatting sqref="B188 C188">
    <cfRule type="cellIs" dxfId="31" priority="58794" operator="lessThan">
      <formula>0</formula>
    </cfRule>
    <cfRule type="cellIs" dxfId="32" priority="44276" operator="lessThan">
      <formula>0</formula>
    </cfRule>
  </conditionalFormatting>
  <conditionalFormatting sqref="F188 G188 E188">
    <cfRule type="expression" dxfId="30" priority="29757">
      <formula>$L188=0</formula>
    </cfRule>
  </conditionalFormatting>
  <conditionalFormatting sqref="F188 G188">
    <cfRule type="cellIs" dxfId="31" priority="58793" operator="lessThan">
      <formula>0</formula>
    </cfRule>
    <cfRule type="cellIs" dxfId="32" priority="44275" operator="lessThan">
      <formula>0</formula>
    </cfRule>
  </conditionalFormatting>
  <conditionalFormatting sqref="J188 K188 I188">
    <cfRule type="expression" dxfId="30" priority="29756">
      <formula>$L188=0</formula>
    </cfRule>
  </conditionalFormatting>
  <conditionalFormatting sqref="J188 K188">
    <cfRule type="cellIs" dxfId="31" priority="58792" operator="lessThan">
      <formula>0</formula>
    </cfRule>
    <cfRule type="cellIs" dxfId="32" priority="44274" operator="lessThan">
      <formula>0</formula>
    </cfRule>
  </conditionalFormatting>
  <conditionalFormatting sqref="N188 O188 M188">
    <cfRule type="expression" dxfId="30" priority="29755">
      <formula>$L188=0</formula>
    </cfRule>
  </conditionalFormatting>
  <conditionalFormatting sqref="N188 O188">
    <cfRule type="cellIs" dxfId="31" priority="58791" operator="lessThan">
      <formula>0</formula>
    </cfRule>
    <cfRule type="cellIs" dxfId="32" priority="44273" operator="lessThan">
      <formula>0</formula>
    </cfRule>
  </conditionalFormatting>
  <conditionalFormatting sqref="R188 S188 Q188">
    <cfRule type="expression" dxfId="30" priority="29754">
      <formula>$L188=0</formula>
    </cfRule>
  </conditionalFormatting>
  <conditionalFormatting sqref="R188 S188">
    <cfRule type="cellIs" dxfId="31" priority="58790" operator="lessThan">
      <formula>0</formula>
    </cfRule>
    <cfRule type="cellIs" dxfId="32" priority="44272" operator="lessThan">
      <formula>0</formula>
    </cfRule>
  </conditionalFormatting>
  <conditionalFormatting sqref="V188 W188 U188">
    <cfRule type="expression" dxfId="30" priority="29753">
      <formula>$L188=0</formula>
    </cfRule>
  </conditionalFormatting>
  <conditionalFormatting sqref="V188 W188">
    <cfRule type="cellIs" dxfId="31" priority="58789" operator="lessThan">
      <formula>0</formula>
    </cfRule>
    <cfRule type="cellIs" dxfId="32" priority="44271" operator="lessThan">
      <formula>0</formula>
    </cfRule>
  </conditionalFormatting>
  <conditionalFormatting sqref="Z188 AA188 Y188">
    <cfRule type="expression" dxfId="30" priority="29752">
      <formula>$L188=0</formula>
    </cfRule>
  </conditionalFormatting>
  <conditionalFormatting sqref="Z188 AA188">
    <cfRule type="cellIs" dxfId="31" priority="58788" operator="lessThan">
      <formula>0</formula>
    </cfRule>
    <cfRule type="cellIs" dxfId="32" priority="44270" operator="lessThan">
      <formula>0</formula>
    </cfRule>
  </conditionalFormatting>
  <conditionalFormatting sqref="B190 C190 A190">
    <cfRule type="expression" dxfId="30" priority="29751">
      <formula>$L190=0</formula>
    </cfRule>
  </conditionalFormatting>
  <conditionalFormatting sqref="B190 C190">
    <cfRule type="cellIs" dxfId="31" priority="58787" operator="lessThan">
      <formula>0</formula>
    </cfRule>
    <cfRule type="cellIs" dxfId="32" priority="44269" operator="lessThan">
      <formula>0</formula>
    </cfRule>
  </conditionalFormatting>
  <conditionalFormatting sqref="F190 G190 E190">
    <cfRule type="expression" dxfId="30" priority="29750">
      <formula>$L190=0</formula>
    </cfRule>
  </conditionalFormatting>
  <conditionalFormatting sqref="F190 G190">
    <cfRule type="cellIs" dxfId="31" priority="58786" operator="lessThan">
      <formula>0</formula>
    </cfRule>
    <cfRule type="cellIs" dxfId="32" priority="44268" operator="lessThan">
      <formula>0</formula>
    </cfRule>
  </conditionalFormatting>
  <conditionalFormatting sqref="J190 K190 I190">
    <cfRule type="expression" dxfId="30" priority="29749">
      <formula>$L190=0</formula>
    </cfRule>
  </conditionalFormatting>
  <conditionalFormatting sqref="J190 K190">
    <cfRule type="cellIs" dxfId="31" priority="58785" operator="lessThan">
      <formula>0</formula>
    </cfRule>
    <cfRule type="cellIs" dxfId="32" priority="44267" operator="lessThan">
      <formula>0</formula>
    </cfRule>
  </conditionalFormatting>
  <conditionalFormatting sqref="N190 O190 M190">
    <cfRule type="expression" dxfId="30" priority="29748">
      <formula>$L190=0</formula>
    </cfRule>
  </conditionalFormatting>
  <conditionalFormatting sqref="N190 O190">
    <cfRule type="cellIs" dxfId="31" priority="58784" operator="lessThan">
      <formula>0</formula>
    </cfRule>
    <cfRule type="cellIs" dxfId="32" priority="44266" operator="lessThan">
      <formula>0</formula>
    </cfRule>
  </conditionalFormatting>
  <conditionalFormatting sqref="R190 S190 Q190">
    <cfRule type="expression" dxfId="30" priority="29747">
      <formula>$L190=0</formula>
    </cfRule>
  </conditionalFormatting>
  <conditionalFormatting sqref="R190 S190">
    <cfRule type="cellIs" dxfId="31" priority="58783" operator="lessThan">
      <formula>0</formula>
    </cfRule>
    <cfRule type="cellIs" dxfId="32" priority="44265" operator="lessThan">
      <formula>0</formula>
    </cfRule>
  </conditionalFormatting>
  <conditionalFormatting sqref="V190 W190 U190">
    <cfRule type="expression" dxfId="30" priority="29746">
      <formula>$L190=0</formula>
    </cfRule>
  </conditionalFormatting>
  <conditionalFormatting sqref="V190 W190">
    <cfRule type="cellIs" dxfId="31" priority="58782" operator="lessThan">
      <formula>0</formula>
    </cfRule>
    <cfRule type="cellIs" dxfId="32" priority="44264" operator="lessThan">
      <formula>0</formula>
    </cfRule>
  </conditionalFormatting>
  <conditionalFormatting sqref="Z190 AA190 Y190">
    <cfRule type="expression" dxfId="30" priority="29745">
      <formula>$L190=0</formula>
    </cfRule>
  </conditionalFormatting>
  <conditionalFormatting sqref="Z190 AA190">
    <cfRule type="cellIs" dxfId="31" priority="58781" operator="lessThan">
      <formula>0</formula>
    </cfRule>
    <cfRule type="cellIs" dxfId="32" priority="44263" operator="lessThan">
      <formula>0</formula>
    </cfRule>
  </conditionalFormatting>
  <conditionalFormatting sqref="B192 C192 A192">
    <cfRule type="expression" dxfId="30" priority="29744">
      <formula>$L192=0</formula>
    </cfRule>
  </conditionalFormatting>
  <conditionalFormatting sqref="B192 C192">
    <cfRule type="cellIs" dxfId="31" priority="58780" operator="lessThan">
      <formula>0</formula>
    </cfRule>
    <cfRule type="cellIs" dxfId="32" priority="44262" operator="lessThan">
      <formula>0</formula>
    </cfRule>
  </conditionalFormatting>
  <conditionalFormatting sqref="F192 G192 E192">
    <cfRule type="expression" dxfId="30" priority="29743">
      <formula>$L192=0</formula>
    </cfRule>
  </conditionalFormatting>
  <conditionalFormatting sqref="F192 G192">
    <cfRule type="cellIs" dxfId="31" priority="58779" operator="lessThan">
      <formula>0</formula>
    </cfRule>
    <cfRule type="cellIs" dxfId="32" priority="44261" operator="lessThan">
      <formula>0</formula>
    </cfRule>
  </conditionalFormatting>
  <conditionalFormatting sqref="J192 K192 I192">
    <cfRule type="expression" dxfId="30" priority="29742">
      <formula>$L192=0</formula>
    </cfRule>
  </conditionalFormatting>
  <conditionalFormatting sqref="J192 K192">
    <cfRule type="cellIs" dxfId="31" priority="58778" operator="lessThan">
      <formula>0</formula>
    </cfRule>
    <cfRule type="cellIs" dxfId="32" priority="44260" operator="lessThan">
      <formula>0</formula>
    </cfRule>
  </conditionalFormatting>
  <conditionalFormatting sqref="N192 O192 M192">
    <cfRule type="expression" dxfId="30" priority="29741">
      <formula>$L192=0</formula>
    </cfRule>
  </conditionalFormatting>
  <conditionalFormatting sqref="N192 O192">
    <cfRule type="cellIs" dxfId="31" priority="58777" operator="lessThan">
      <formula>0</formula>
    </cfRule>
    <cfRule type="cellIs" dxfId="32" priority="44259" operator="lessThan">
      <formula>0</formula>
    </cfRule>
  </conditionalFormatting>
  <conditionalFormatting sqref="R192 S192 Q192">
    <cfRule type="expression" dxfId="30" priority="29740">
      <formula>$L192=0</formula>
    </cfRule>
  </conditionalFormatting>
  <conditionalFormatting sqref="R192 S192">
    <cfRule type="cellIs" dxfId="31" priority="58776" operator="lessThan">
      <formula>0</formula>
    </cfRule>
    <cfRule type="cellIs" dxfId="32" priority="44258" operator="lessThan">
      <formula>0</formula>
    </cfRule>
  </conditionalFormatting>
  <conditionalFormatting sqref="V192 W192 U192">
    <cfRule type="expression" dxfId="30" priority="29739">
      <formula>$L192=0</formula>
    </cfRule>
  </conditionalFormatting>
  <conditionalFormatting sqref="V192 W192">
    <cfRule type="cellIs" dxfId="31" priority="58775" operator="lessThan">
      <formula>0</formula>
    </cfRule>
    <cfRule type="cellIs" dxfId="32" priority="44257" operator="lessThan">
      <formula>0</formula>
    </cfRule>
  </conditionalFormatting>
  <conditionalFormatting sqref="Z192 AA192 Y192">
    <cfRule type="expression" dxfId="30" priority="29738">
      <formula>$L192=0</formula>
    </cfRule>
  </conditionalFormatting>
  <conditionalFormatting sqref="Z192 AA192">
    <cfRule type="cellIs" dxfId="31" priority="58774" operator="lessThan">
      <formula>0</formula>
    </cfRule>
    <cfRule type="cellIs" dxfId="32" priority="44256" operator="lessThan">
      <formula>0</formula>
    </cfRule>
  </conditionalFormatting>
  <conditionalFormatting sqref="B194 C194 A194">
    <cfRule type="expression" dxfId="30" priority="29737">
      <formula>$L194=0</formula>
    </cfRule>
  </conditionalFormatting>
  <conditionalFormatting sqref="B194 C194">
    <cfRule type="cellIs" dxfId="31" priority="58773" operator="lessThan">
      <formula>0</formula>
    </cfRule>
    <cfRule type="cellIs" dxfId="32" priority="44255" operator="lessThan">
      <formula>0</formula>
    </cfRule>
  </conditionalFormatting>
  <conditionalFormatting sqref="F194 G194 E194">
    <cfRule type="expression" dxfId="30" priority="29736">
      <formula>$L194=0</formula>
    </cfRule>
  </conditionalFormatting>
  <conditionalFormatting sqref="F194 G194">
    <cfRule type="cellIs" dxfId="31" priority="58772" operator="lessThan">
      <formula>0</formula>
    </cfRule>
    <cfRule type="cellIs" dxfId="32" priority="44254" operator="lessThan">
      <formula>0</formula>
    </cfRule>
  </conditionalFormatting>
  <conditionalFormatting sqref="J194 K194 I194">
    <cfRule type="expression" dxfId="30" priority="29735">
      <formula>$L194=0</formula>
    </cfRule>
  </conditionalFormatting>
  <conditionalFormatting sqref="J194 K194">
    <cfRule type="cellIs" dxfId="31" priority="58771" operator="lessThan">
      <formula>0</formula>
    </cfRule>
    <cfRule type="cellIs" dxfId="32" priority="44253" operator="lessThan">
      <formula>0</formula>
    </cfRule>
  </conditionalFormatting>
  <conditionalFormatting sqref="N194 O194 M194">
    <cfRule type="expression" dxfId="30" priority="29734">
      <formula>$L194=0</formula>
    </cfRule>
  </conditionalFormatting>
  <conditionalFormatting sqref="N194 O194">
    <cfRule type="cellIs" dxfId="31" priority="58770" operator="lessThan">
      <formula>0</formula>
    </cfRule>
    <cfRule type="cellIs" dxfId="32" priority="44252" operator="lessThan">
      <formula>0</formula>
    </cfRule>
  </conditionalFormatting>
  <conditionalFormatting sqref="R194 S194 Q194">
    <cfRule type="expression" dxfId="30" priority="29733">
      <formula>$L194=0</formula>
    </cfRule>
  </conditionalFormatting>
  <conditionalFormatting sqref="R194 S194">
    <cfRule type="cellIs" dxfId="31" priority="58769" operator="lessThan">
      <formula>0</formula>
    </cfRule>
    <cfRule type="cellIs" dxfId="32" priority="44251" operator="lessThan">
      <formula>0</formula>
    </cfRule>
  </conditionalFormatting>
  <conditionalFormatting sqref="V194 W194 U194">
    <cfRule type="expression" dxfId="30" priority="29732">
      <formula>$L194=0</formula>
    </cfRule>
  </conditionalFormatting>
  <conditionalFormatting sqref="V194 W194">
    <cfRule type="cellIs" dxfId="31" priority="58768" operator="lessThan">
      <formula>0</formula>
    </cfRule>
    <cfRule type="cellIs" dxfId="32" priority="44250" operator="lessThan">
      <formula>0</formula>
    </cfRule>
  </conditionalFormatting>
  <conditionalFormatting sqref="Z194 AA194 Y194">
    <cfRule type="expression" dxfId="30" priority="29731">
      <formula>$L194=0</formula>
    </cfRule>
  </conditionalFormatting>
  <conditionalFormatting sqref="Z194 AA194">
    <cfRule type="cellIs" dxfId="31" priority="58767" operator="lessThan">
      <formula>0</formula>
    </cfRule>
    <cfRule type="cellIs" dxfId="32" priority="44249" operator="lessThan">
      <formula>0</formula>
    </cfRule>
  </conditionalFormatting>
  <conditionalFormatting sqref="B196 C196 A196">
    <cfRule type="expression" dxfId="30" priority="29730">
      <formula>$L196=0</formula>
    </cfRule>
  </conditionalFormatting>
  <conditionalFormatting sqref="B196 C196">
    <cfRule type="cellIs" dxfId="31" priority="58766" operator="lessThan">
      <formula>0</formula>
    </cfRule>
    <cfRule type="cellIs" dxfId="32" priority="44248" operator="lessThan">
      <formula>0</formula>
    </cfRule>
  </conditionalFormatting>
  <conditionalFormatting sqref="F196 G196 E196">
    <cfRule type="expression" dxfId="30" priority="29729">
      <formula>$L196=0</formula>
    </cfRule>
  </conditionalFormatting>
  <conditionalFormatting sqref="F196 G196">
    <cfRule type="cellIs" dxfId="31" priority="58765" operator="lessThan">
      <formula>0</formula>
    </cfRule>
    <cfRule type="cellIs" dxfId="32" priority="44247" operator="lessThan">
      <formula>0</formula>
    </cfRule>
  </conditionalFormatting>
  <conditionalFormatting sqref="J196 K196 I196">
    <cfRule type="expression" dxfId="30" priority="29728">
      <formula>$L196=0</formula>
    </cfRule>
  </conditionalFormatting>
  <conditionalFormatting sqref="J196 K196">
    <cfRule type="cellIs" dxfId="31" priority="58764" operator="lessThan">
      <formula>0</formula>
    </cfRule>
    <cfRule type="cellIs" dxfId="32" priority="44246" operator="lessThan">
      <formula>0</formula>
    </cfRule>
  </conditionalFormatting>
  <conditionalFormatting sqref="N196 O196 M196">
    <cfRule type="expression" dxfId="30" priority="29727">
      <formula>$L196=0</formula>
    </cfRule>
  </conditionalFormatting>
  <conditionalFormatting sqref="N196 O196">
    <cfRule type="cellIs" dxfId="31" priority="58763" operator="lessThan">
      <formula>0</formula>
    </cfRule>
    <cfRule type="cellIs" dxfId="32" priority="44245" operator="lessThan">
      <formula>0</formula>
    </cfRule>
  </conditionalFormatting>
  <conditionalFormatting sqref="R196 S196 Q196">
    <cfRule type="expression" dxfId="30" priority="29726">
      <formula>$L196=0</formula>
    </cfRule>
  </conditionalFormatting>
  <conditionalFormatting sqref="R196 S196">
    <cfRule type="cellIs" dxfId="31" priority="58762" operator="lessThan">
      <formula>0</formula>
    </cfRule>
    <cfRule type="cellIs" dxfId="32" priority="44244" operator="lessThan">
      <formula>0</formula>
    </cfRule>
  </conditionalFormatting>
  <conditionalFormatting sqref="V196 W196 U196">
    <cfRule type="expression" dxfId="30" priority="29725">
      <formula>$L196=0</formula>
    </cfRule>
  </conditionalFormatting>
  <conditionalFormatting sqref="V196 W196">
    <cfRule type="cellIs" dxfId="31" priority="58761" operator="lessThan">
      <formula>0</formula>
    </cfRule>
    <cfRule type="cellIs" dxfId="32" priority="44243" operator="lessThan">
      <formula>0</formula>
    </cfRule>
  </conditionalFormatting>
  <conditionalFormatting sqref="Z196 AA196 Y196">
    <cfRule type="expression" dxfId="30" priority="29724">
      <formula>$L196=0</formula>
    </cfRule>
  </conditionalFormatting>
  <conditionalFormatting sqref="Z196 AA196">
    <cfRule type="cellIs" dxfId="31" priority="58760" operator="lessThan">
      <formula>0</formula>
    </cfRule>
    <cfRule type="cellIs" dxfId="32" priority="44242" operator="lessThan">
      <formula>0</formula>
    </cfRule>
  </conditionalFormatting>
  <conditionalFormatting sqref="B198 C198 A198">
    <cfRule type="expression" dxfId="30" priority="29723">
      <formula>$L198=0</formula>
    </cfRule>
  </conditionalFormatting>
  <conditionalFormatting sqref="B198 C198">
    <cfRule type="cellIs" dxfId="31" priority="58759" operator="lessThan">
      <formula>0</formula>
    </cfRule>
    <cfRule type="cellIs" dxfId="32" priority="44241" operator="lessThan">
      <formula>0</formula>
    </cfRule>
  </conditionalFormatting>
  <conditionalFormatting sqref="F198 G198 E198">
    <cfRule type="expression" dxfId="30" priority="29722">
      <formula>$L198=0</formula>
    </cfRule>
  </conditionalFormatting>
  <conditionalFormatting sqref="F198 G198">
    <cfRule type="cellIs" dxfId="31" priority="58758" operator="lessThan">
      <formula>0</formula>
    </cfRule>
    <cfRule type="cellIs" dxfId="32" priority="44240" operator="lessThan">
      <formula>0</formula>
    </cfRule>
  </conditionalFormatting>
  <conditionalFormatting sqref="J198 K198 I198">
    <cfRule type="expression" dxfId="30" priority="29721">
      <formula>$L198=0</formula>
    </cfRule>
  </conditionalFormatting>
  <conditionalFormatting sqref="J198 K198">
    <cfRule type="cellIs" dxfId="31" priority="58757" operator="lessThan">
      <formula>0</formula>
    </cfRule>
    <cfRule type="cellIs" dxfId="32" priority="44239" operator="lessThan">
      <formula>0</formula>
    </cfRule>
  </conditionalFormatting>
  <conditionalFormatting sqref="N198 O198 M198">
    <cfRule type="expression" dxfId="30" priority="29720">
      <formula>$L198=0</formula>
    </cfRule>
  </conditionalFormatting>
  <conditionalFormatting sqref="N198 O198">
    <cfRule type="cellIs" dxfId="31" priority="58756" operator="lessThan">
      <formula>0</formula>
    </cfRule>
    <cfRule type="cellIs" dxfId="32" priority="44238" operator="lessThan">
      <formula>0</formula>
    </cfRule>
  </conditionalFormatting>
  <conditionalFormatting sqref="R198 S198 Q198">
    <cfRule type="expression" dxfId="30" priority="29719">
      <formula>$L198=0</formula>
    </cfRule>
  </conditionalFormatting>
  <conditionalFormatting sqref="R198 S198">
    <cfRule type="cellIs" dxfId="31" priority="58755" operator="lessThan">
      <formula>0</formula>
    </cfRule>
    <cfRule type="cellIs" dxfId="32" priority="44237" operator="lessThan">
      <formula>0</formula>
    </cfRule>
  </conditionalFormatting>
  <conditionalFormatting sqref="V198 W198 U198">
    <cfRule type="expression" dxfId="30" priority="29718">
      <formula>$L198=0</formula>
    </cfRule>
  </conditionalFormatting>
  <conditionalFormatting sqref="V198 W198">
    <cfRule type="cellIs" dxfId="31" priority="58754" operator="lessThan">
      <formula>0</formula>
    </cfRule>
    <cfRule type="cellIs" dxfId="32" priority="44236" operator="lessThan">
      <formula>0</formula>
    </cfRule>
  </conditionalFormatting>
  <conditionalFormatting sqref="Z198 AA198 Y198">
    <cfRule type="expression" dxfId="30" priority="29717">
      <formula>$L198=0</formula>
    </cfRule>
  </conditionalFormatting>
  <conditionalFormatting sqref="Z198 AA198">
    <cfRule type="cellIs" dxfId="31" priority="58753" operator="lessThan">
      <formula>0</formula>
    </cfRule>
    <cfRule type="cellIs" dxfId="32" priority="44235" operator="lessThan">
      <formula>0</formula>
    </cfRule>
  </conditionalFormatting>
  <conditionalFormatting sqref="B200 C200 A200">
    <cfRule type="expression" dxfId="30" priority="29716">
      <formula>$L200=0</formula>
    </cfRule>
  </conditionalFormatting>
  <conditionalFormatting sqref="B200 C200">
    <cfRule type="cellIs" dxfId="31" priority="58752" operator="lessThan">
      <formula>0</formula>
    </cfRule>
    <cfRule type="cellIs" dxfId="32" priority="44234" operator="lessThan">
      <formula>0</formula>
    </cfRule>
  </conditionalFormatting>
  <conditionalFormatting sqref="F200 G200 E200">
    <cfRule type="expression" dxfId="30" priority="29715">
      <formula>$L200=0</formula>
    </cfRule>
  </conditionalFormatting>
  <conditionalFormatting sqref="F200 G200">
    <cfRule type="cellIs" dxfId="31" priority="58751" operator="lessThan">
      <formula>0</formula>
    </cfRule>
    <cfRule type="cellIs" dxfId="32" priority="44233" operator="lessThan">
      <formula>0</formula>
    </cfRule>
  </conditionalFormatting>
  <conditionalFormatting sqref="J200 K200 I200">
    <cfRule type="expression" dxfId="30" priority="29714">
      <formula>$L200=0</formula>
    </cfRule>
  </conditionalFormatting>
  <conditionalFormatting sqref="J200 K200">
    <cfRule type="cellIs" dxfId="31" priority="58750" operator="lessThan">
      <formula>0</formula>
    </cfRule>
    <cfRule type="cellIs" dxfId="32" priority="44232" operator="lessThan">
      <formula>0</formula>
    </cfRule>
  </conditionalFormatting>
  <conditionalFormatting sqref="N200 O200 M200">
    <cfRule type="expression" dxfId="30" priority="29713">
      <formula>$L200=0</formula>
    </cfRule>
  </conditionalFormatting>
  <conditionalFormatting sqref="N200 O200">
    <cfRule type="cellIs" dxfId="31" priority="58749" operator="lessThan">
      <formula>0</formula>
    </cfRule>
    <cfRule type="cellIs" dxfId="32" priority="44231" operator="lessThan">
      <formula>0</formula>
    </cfRule>
  </conditionalFormatting>
  <conditionalFormatting sqref="R200 S200 Q200">
    <cfRule type="expression" dxfId="30" priority="29712">
      <formula>$L200=0</formula>
    </cfRule>
  </conditionalFormatting>
  <conditionalFormatting sqref="R200 S200">
    <cfRule type="cellIs" dxfId="31" priority="58748" operator="lessThan">
      <formula>0</formula>
    </cfRule>
    <cfRule type="cellIs" dxfId="32" priority="44230" operator="lessThan">
      <formula>0</formula>
    </cfRule>
  </conditionalFormatting>
  <conditionalFormatting sqref="V200 W200 U200">
    <cfRule type="expression" dxfId="30" priority="29711">
      <formula>$L200=0</formula>
    </cfRule>
  </conditionalFormatting>
  <conditionalFormatting sqref="V200 W200">
    <cfRule type="cellIs" dxfId="31" priority="58747" operator="lessThan">
      <formula>0</formula>
    </cfRule>
    <cfRule type="cellIs" dxfId="32" priority="44229" operator="lessThan">
      <formula>0</formula>
    </cfRule>
  </conditionalFormatting>
  <conditionalFormatting sqref="Z200 AA200 Y200">
    <cfRule type="expression" dxfId="30" priority="29710">
      <formula>$L200=0</formula>
    </cfRule>
  </conditionalFormatting>
  <conditionalFormatting sqref="Z200 AA200">
    <cfRule type="cellIs" dxfId="31" priority="58746" operator="lessThan">
      <formula>0</formula>
    </cfRule>
    <cfRule type="cellIs" dxfId="32" priority="44228" operator="lessThan">
      <formula>0</formula>
    </cfRule>
  </conditionalFormatting>
  <conditionalFormatting sqref="B202 C202 A202">
    <cfRule type="expression" dxfId="30" priority="29709">
      <formula>$L202=0</formula>
    </cfRule>
  </conditionalFormatting>
  <conditionalFormatting sqref="B202 C202">
    <cfRule type="cellIs" dxfId="31" priority="58745" operator="lessThan">
      <formula>0</formula>
    </cfRule>
    <cfRule type="cellIs" dxfId="32" priority="44227" operator="lessThan">
      <formula>0</formula>
    </cfRule>
  </conditionalFormatting>
  <conditionalFormatting sqref="F202 G202 E202">
    <cfRule type="expression" dxfId="30" priority="29708">
      <formula>$L202=0</formula>
    </cfRule>
  </conditionalFormatting>
  <conditionalFormatting sqref="F202 G202">
    <cfRule type="cellIs" dxfId="31" priority="58744" operator="lessThan">
      <formula>0</formula>
    </cfRule>
    <cfRule type="cellIs" dxfId="32" priority="44226" operator="lessThan">
      <formula>0</formula>
    </cfRule>
  </conditionalFormatting>
  <conditionalFormatting sqref="J202 K202 I202">
    <cfRule type="expression" dxfId="30" priority="29707">
      <formula>$L202=0</formula>
    </cfRule>
  </conditionalFormatting>
  <conditionalFormatting sqref="J202 K202">
    <cfRule type="cellIs" dxfId="31" priority="58743" operator="lessThan">
      <formula>0</formula>
    </cfRule>
    <cfRule type="cellIs" dxfId="32" priority="44225" operator="lessThan">
      <formula>0</formula>
    </cfRule>
  </conditionalFormatting>
  <conditionalFormatting sqref="N202 O202 M202">
    <cfRule type="expression" dxfId="30" priority="29706">
      <formula>$L202=0</formula>
    </cfRule>
  </conditionalFormatting>
  <conditionalFormatting sqref="N202 O202">
    <cfRule type="cellIs" dxfId="31" priority="58742" operator="lessThan">
      <formula>0</formula>
    </cfRule>
    <cfRule type="cellIs" dxfId="32" priority="44224" operator="lessThan">
      <formula>0</formula>
    </cfRule>
  </conditionalFormatting>
  <conditionalFormatting sqref="R202 S202 Q202">
    <cfRule type="expression" dxfId="30" priority="29705">
      <formula>$L202=0</formula>
    </cfRule>
  </conditionalFormatting>
  <conditionalFormatting sqref="R202 S202">
    <cfRule type="cellIs" dxfId="31" priority="58741" operator="lessThan">
      <formula>0</formula>
    </cfRule>
    <cfRule type="cellIs" dxfId="32" priority="44223" operator="lessThan">
      <formula>0</formula>
    </cfRule>
  </conditionalFormatting>
  <conditionalFormatting sqref="V202 W202 U202">
    <cfRule type="expression" dxfId="30" priority="29704">
      <formula>$L202=0</formula>
    </cfRule>
  </conditionalFormatting>
  <conditionalFormatting sqref="V202 W202">
    <cfRule type="cellIs" dxfId="31" priority="58740" operator="lessThan">
      <formula>0</formula>
    </cfRule>
    <cfRule type="cellIs" dxfId="32" priority="44222" operator="lessThan">
      <formula>0</formula>
    </cfRule>
  </conditionalFormatting>
  <conditionalFormatting sqref="Z202 AA202 Y202">
    <cfRule type="expression" dxfId="30" priority="29703">
      <formula>$L202=0</formula>
    </cfRule>
  </conditionalFormatting>
  <conditionalFormatting sqref="Z202 AA202">
    <cfRule type="cellIs" dxfId="31" priority="58739" operator="lessThan">
      <formula>0</formula>
    </cfRule>
    <cfRule type="cellIs" dxfId="32" priority="44221" operator="lessThan">
      <formula>0</formula>
    </cfRule>
  </conditionalFormatting>
  <conditionalFormatting sqref="B204 C204 A204">
    <cfRule type="expression" dxfId="30" priority="29702">
      <formula>$L204=0</formula>
    </cfRule>
  </conditionalFormatting>
  <conditionalFormatting sqref="B204 C204">
    <cfRule type="cellIs" dxfId="31" priority="58738" operator="lessThan">
      <formula>0</formula>
    </cfRule>
    <cfRule type="cellIs" dxfId="32" priority="44220" operator="lessThan">
      <formula>0</formula>
    </cfRule>
  </conditionalFormatting>
  <conditionalFormatting sqref="F204 G204 E204">
    <cfRule type="expression" dxfId="30" priority="29701">
      <formula>$L204=0</formula>
    </cfRule>
  </conditionalFormatting>
  <conditionalFormatting sqref="F204 G204">
    <cfRule type="cellIs" dxfId="31" priority="58737" operator="lessThan">
      <formula>0</formula>
    </cfRule>
    <cfRule type="cellIs" dxfId="32" priority="44219" operator="lessThan">
      <formula>0</formula>
    </cfRule>
  </conditionalFormatting>
  <conditionalFormatting sqref="J204 K204 I204">
    <cfRule type="expression" dxfId="30" priority="29700">
      <formula>$L204=0</formula>
    </cfRule>
  </conditionalFormatting>
  <conditionalFormatting sqref="J204 K204">
    <cfRule type="cellIs" dxfId="31" priority="58736" operator="lessThan">
      <formula>0</formula>
    </cfRule>
    <cfRule type="cellIs" dxfId="32" priority="44218" operator="lessThan">
      <formula>0</formula>
    </cfRule>
  </conditionalFormatting>
  <conditionalFormatting sqref="N204 O204 M204">
    <cfRule type="expression" dxfId="30" priority="29699">
      <formula>$L204=0</formula>
    </cfRule>
  </conditionalFormatting>
  <conditionalFormatting sqref="N204 O204">
    <cfRule type="cellIs" dxfId="31" priority="58735" operator="lessThan">
      <formula>0</formula>
    </cfRule>
    <cfRule type="cellIs" dxfId="32" priority="44217" operator="lessThan">
      <formula>0</formula>
    </cfRule>
  </conditionalFormatting>
  <conditionalFormatting sqref="R204 S204 Q204">
    <cfRule type="expression" dxfId="30" priority="29698">
      <formula>$L204=0</formula>
    </cfRule>
  </conditionalFormatting>
  <conditionalFormatting sqref="R204 S204">
    <cfRule type="cellIs" dxfId="31" priority="58734" operator="lessThan">
      <formula>0</formula>
    </cfRule>
    <cfRule type="cellIs" dxfId="32" priority="44216" operator="lessThan">
      <formula>0</formula>
    </cfRule>
  </conditionalFormatting>
  <conditionalFormatting sqref="V204 W204 U204">
    <cfRule type="expression" dxfId="30" priority="29697">
      <formula>$L204=0</formula>
    </cfRule>
  </conditionalFormatting>
  <conditionalFormatting sqref="V204 W204">
    <cfRule type="cellIs" dxfId="31" priority="58733" operator="lessThan">
      <formula>0</formula>
    </cfRule>
    <cfRule type="cellIs" dxfId="32" priority="44215" operator="lessThan">
      <formula>0</formula>
    </cfRule>
  </conditionalFormatting>
  <conditionalFormatting sqref="Z204 AA204 Y204">
    <cfRule type="expression" dxfId="30" priority="29696">
      <formula>$L204=0</formula>
    </cfRule>
  </conditionalFormatting>
  <conditionalFormatting sqref="Z204 AA204">
    <cfRule type="cellIs" dxfId="31" priority="58732" operator="lessThan">
      <formula>0</formula>
    </cfRule>
    <cfRule type="cellIs" dxfId="32" priority="44214" operator="lessThan">
      <formula>0</formula>
    </cfRule>
  </conditionalFormatting>
  <conditionalFormatting sqref="B206 C206 A206">
    <cfRule type="expression" dxfId="30" priority="29695">
      <formula>$L206=0</formula>
    </cfRule>
  </conditionalFormatting>
  <conditionalFormatting sqref="B206 C206">
    <cfRule type="cellIs" dxfId="31" priority="58731" operator="lessThan">
      <formula>0</formula>
    </cfRule>
    <cfRule type="cellIs" dxfId="32" priority="44213" operator="lessThan">
      <formula>0</formula>
    </cfRule>
  </conditionalFormatting>
  <conditionalFormatting sqref="F206 G206 E206">
    <cfRule type="expression" dxfId="30" priority="29694">
      <formula>$L206=0</formula>
    </cfRule>
  </conditionalFormatting>
  <conditionalFormatting sqref="F206 G206">
    <cfRule type="cellIs" dxfId="31" priority="58730" operator="lessThan">
      <formula>0</formula>
    </cfRule>
    <cfRule type="cellIs" dxfId="32" priority="44212" operator="lessThan">
      <formula>0</formula>
    </cfRule>
  </conditionalFormatting>
  <conditionalFormatting sqref="J206 K206 I206">
    <cfRule type="expression" dxfId="30" priority="29693">
      <formula>$L206=0</formula>
    </cfRule>
  </conditionalFormatting>
  <conditionalFormatting sqref="J206 K206">
    <cfRule type="cellIs" dxfId="31" priority="58729" operator="lessThan">
      <formula>0</formula>
    </cfRule>
    <cfRule type="cellIs" dxfId="32" priority="44211" operator="lessThan">
      <formula>0</formula>
    </cfRule>
  </conditionalFormatting>
  <conditionalFormatting sqref="N206 O206 M206">
    <cfRule type="expression" dxfId="30" priority="29692">
      <formula>$L206=0</formula>
    </cfRule>
  </conditionalFormatting>
  <conditionalFormatting sqref="N206 O206">
    <cfRule type="cellIs" dxfId="31" priority="58728" operator="lessThan">
      <formula>0</formula>
    </cfRule>
    <cfRule type="cellIs" dxfId="32" priority="44210" operator="lessThan">
      <formula>0</formula>
    </cfRule>
  </conditionalFormatting>
  <conditionalFormatting sqref="R206 S206 Q206">
    <cfRule type="expression" dxfId="30" priority="29691">
      <formula>$L206=0</formula>
    </cfRule>
  </conditionalFormatting>
  <conditionalFormatting sqref="R206 S206">
    <cfRule type="cellIs" dxfId="31" priority="58727" operator="lessThan">
      <formula>0</formula>
    </cfRule>
    <cfRule type="cellIs" dxfId="32" priority="44209" operator="lessThan">
      <formula>0</formula>
    </cfRule>
  </conditionalFormatting>
  <conditionalFormatting sqref="V206 W206 U206">
    <cfRule type="expression" dxfId="30" priority="29690">
      <formula>$L206=0</formula>
    </cfRule>
  </conditionalFormatting>
  <conditionalFormatting sqref="V206 W206">
    <cfRule type="cellIs" dxfId="31" priority="58726" operator="lessThan">
      <formula>0</formula>
    </cfRule>
    <cfRule type="cellIs" dxfId="32" priority="44208" operator="lessThan">
      <formula>0</formula>
    </cfRule>
  </conditionalFormatting>
  <conditionalFormatting sqref="Z206 AA206 Y206">
    <cfRule type="expression" dxfId="30" priority="29689">
      <formula>$L206=0</formula>
    </cfRule>
  </conditionalFormatting>
  <conditionalFormatting sqref="Z206 AA206">
    <cfRule type="cellIs" dxfId="31" priority="58725" operator="lessThan">
      <formula>0</formula>
    </cfRule>
    <cfRule type="cellIs" dxfId="32" priority="44207" operator="lessThan">
      <formula>0</formula>
    </cfRule>
  </conditionalFormatting>
  <conditionalFormatting sqref="B208 C208 A208">
    <cfRule type="expression" dxfId="30" priority="29688">
      <formula>$L208=0</formula>
    </cfRule>
  </conditionalFormatting>
  <conditionalFormatting sqref="B208 C208">
    <cfRule type="cellIs" dxfId="31" priority="58724" operator="lessThan">
      <formula>0</formula>
    </cfRule>
    <cfRule type="cellIs" dxfId="32" priority="44206" operator="lessThan">
      <formula>0</formula>
    </cfRule>
  </conditionalFormatting>
  <conditionalFormatting sqref="F208 G208 E208">
    <cfRule type="expression" dxfId="30" priority="29687">
      <formula>$L208=0</formula>
    </cfRule>
  </conditionalFormatting>
  <conditionalFormatting sqref="F208 G208">
    <cfRule type="cellIs" dxfId="31" priority="58723" operator="lessThan">
      <formula>0</formula>
    </cfRule>
    <cfRule type="cellIs" dxfId="32" priority="44205" operator="lessThan">
      <formula>0</formula>
    </cfRule>
  </conditionalFormatting>
  <conditionalFormatting sqref="J208 K208 I208">
    <cfRule type="expression" dxfId="30" priority="29686">
      <formula>$L208=0</formula>
    </cfRule>
  </conditionalFormatting>
  <conditionalFormatting sqref="J208 K208">
    <cfRule type="cellIs" dxfId="31" priority="58722" operator="lessThan">
      <formula>0</formula>
    </cfRule>
    <cfRule type="cellIs" dxfId="32" priority="44204" operator="lessThan">
      <formula>0</formula>
    </cfRule>
  </conditionalFormatting>
  <conditionalFormatting sqref="N208 O208 M208">
    <cfRule type="expression" dxfId="30" priority="29685">
      <formula>$L208=0</formula>
    </cfRule>
  </conditionalFormatting>
  <conditionalFormatting sqref="N208 O208">
    <cfRule type="cellIs" dxfId="31" priority="58721" operator="lessThan">
      <formula>0</formula>
    </cfRule>
    <cfRule type="cellIs" dxfId="32" priority="44203" operator="lessThan">
      <formula>0</formula>
    </cfRule>
  </conditionalFormatting>
  <conditionalFormatting sqref="R208 S208 Q208">
    <cfRule type="expression" dxfId="30" priority="29684">
      <formula>$L208=0</formula>
    </cfRule>
  </conditionalFormatting>
  <conditionalFormatting sqref="R208 S208">
    <cfRule type="cellIs" dxfId="31" priority="58720" operator="lessThan">
      <formula>0</formula>
    </cfRule>
    <cfRule type="cellIs" dxfId="32" priority="44202" operator="lessThan">
      <formula>0</formula>
    </cfRule>
  </conditionalFormatting>
  <conditionalFormatting sqref="V208 W208 U208">
    <cfRule type="expression" dxfId="30" priority="29683">
      <formula>$L208=0</formula>
    </cfRule>
  </conditionalFormatting>
  <conditionalFormatting sqref="V208 W208">
    <cfRule type="cellIs" dxfId="31" priority="58719" operator="lessThan">
      <formula>0</formula>
    </cfRule>
    <cfRule type="cellIs" dxfId="32" priority="44201" operator="lessThan">
      <formula>0</formula>
    </cfRule>
  </conditionalFormatting>
  <conditionalFormatting sqref="Z208 AA208 Y208">
    <cfRule type="expression" dxfId="30" priority="29682">
      <formula>$L208=0</formula>
    </cfRule>
  </conditionalFormatting>
  <conditionalFormatting sqref="Z208 AA208">
    <cfRule type="cellIs" dxfId="31" priority="58718" operator="lessThan">
      <formula>0</formula>
    </cfRule>
    <cfRule type="cellIs" dxfId="32" priority="44200" operator="lessThan">
      <formula>0</formula>
    </cfRule>
  </conditionalFormatting>
  <conditionalFormatting sqref="B210 C210 A210">
    <cfRule type="expression" dxfId="30" priority="29681">
      <formula>$L210=0</formula>
    </cfRule>
  </conditionalFormatting>
  <conditionalFormatting sqref="B210 C210">
    <cfRule type="cellIs" dxfId="31" priority="58717" operator="lessThan">
      <formula>0</formula>
    </cfRule>
    <cfRule type="cellIs" dxfId="32" priority="44199" operator="lessThan">
      <formula>0</formula>
    </cfRule>
  </conditionalFormatting>
  <conditionalFormatting sqref="F210 G210 E210">
    <cfRule type="expression" dxfId="30" priority="29680">
      <formula>$L210=0</formula>
    </cfRule>
  </conditionalFormatting>
  <conditionalFormatting sqref="F210 G210">
    <cfRule type="cellIs" dxfId="31" priority="58716" operator="lessThan">
      <formula>0</formula>
    </cfRule>
    <cfRule type="cellIs" dxfId="32" priority="44198" operator="lessThan">
      <formula>0</formula>
    </cfRule>
  </conditionalFormatting>
  <conditionalFormatting sqref="J210 K210 I210">
    <cfRule type="expression" dxfId="30" priority="29679">
      <formula>$L210=0</formula>
    </cfRule>
  </conditionalFormatting>
  <conditionalFormatting sqref="J210 K210">
    <cfRule type="cellIs" dxfId="31" priority="58715" operator="lessThan">
      <formula>0</formula>
    </cfRule>
    <cfRule type="cellIs" dxfId="32" priority="44197" operator="lessThan">
      <formula>0</formula>
    </cfRule>
  </conditionalFormatting>
  <conditionalFormatting sqref="N210 O210 M210">
    <cfRule type="expression" dxfId="30" priority="29678">
      <formula>$L210=0</formula>
    </cfRule>
  </conditionalFormatting>
  <conditionalFormatting sqref="N210 O210">
    <cfRule type="cellIs" dxfId="31" priority="58714" operator="lessThan">
      <formula>0</formula>
    </cfRule>
    <cfRule type="cellIs" dxfId="32" priority="44196" operator="lessThan">
      <formula>0</formula>
    </cfRule>
  </conditionalFormatting>
  <conditionalFormatting sqref="R210 S210 Q210">
    <cfRule type="expression" dxfId="30" priority="29677">
      <formula>$L210=0</formula>
    </cfRule>
  </conditionalFormatting>
  <conditionalFormatting sqref="R210 S210">
    <cfRule type="cellIs" dxfId="31" priority="58713" operator="lessThan">
      <formula>0</formula>
    </cfRule>
    <cfRule type="cellIs" dxfId="32" priority="44195" operator="lessThan">
      <formula>0</formula>
    </cfRule>
  </conditionalFormatting>
  <conditionalFormatting sqref="V210 W210 U210">
    <cfRule type="expression" dxfId="30" priority="29676">
      <formula>$L210=0</formula>
    </cfRule>
  </conditionalFormatting>
  <conditionalFormatting sqref="V210 W210">
    <cfRule type="cellIs" dxfId="31" priority="58712" operator="lessThan">
      <formula>0</formula>
    </cfRule>
    <cfRule type="cellIs" dxfId="32" priority="44194" operator="lessThan">
      <formula>0</formula>
    </cfRule>
  </conditionalFormatting>
  <conditionalFormatting sqref="Z210 AA210 Y210">
    <cfRule type="expression" dxfId="30" priority="29675">
      <formula>$L210=0</formula>
    </cfRule>
  </conditionalFormatting>
  <conditionalFormatting sqref="Z210 AA210">
    <cfRule type="cellIs" dxfId="31" priority="58711" operator="lessThan">
      <formula>0</formula>
    </cfRule>
    <cfRule type="cellIs" dxfId="32" priority="44193" operator="lessThan">
      <formula>0</formula>
    </cfRule>
  </conditionalFormatting>
  <conditionalFormatting sqref="B212 C212 A212">
    <cfRule type="expression" dxfId="30" priority="29674">
      <formula>$L212=0</formula>
    </cfRule>
  </conditionalFormatting>
  <conditionalFormatting sqref="B212 C212">
    <cfRule type="cellIs" dxfId="31" priority="58710" operator="lessThan">
      <formula>0</formula>
    </cfRule>
    <cfRule type="cellIs" dxfId="32" priority="44192" operator="lessThan">
      <formula>0</formula>
    </cfRule>
  </conditionalFormatting>
  <conditionalFormatting sqref="F212 G212 E212">
    <cfRule type="expression" dxfId="30" priority="29673">
      <formula>$L212=0</formula>
    </cfRule>
  </conditionalFormatting>
  <conditionalFormatting sqref="F212 G212">
    <cfRule type="cellIs" dxfId="31" priority="58709" operator="lessThan">
      <formula>0</formula>
    </cfRule>
    <cfRule type="cellIs" dxfId="32" priority="44191" operator="lessThan">
      <formula>0</formula>
    </cfRule>
  </conditionalFormatting>
  <conditionalFormatting sqref="J212 K212 I212">
    <cfRule type="expression" dxfId="30" priority="29672">
      <formula>$L212=0</formula>
    </cfRule>
  </conditionalFormatting>
  <conditionalFormatting sqref="J212 K212">
    <cfRule type="cellIs" dxfId="31" priority="58708" operator="lessThan">
      <formula>0</formula>
    </cfRule>
    <cfRule type="cellIs" dxfId="32" priority="44190" operator="lessThan">
      <formula>0</formula>
    </cfRule>
  </conditionalFormatting>
  <conditionalFormatting sqref="N212 O212 M212">
    <cfRule type="expression" dxfId="30" priority="29671">
      <formula>$L212=0</formula>
    </cfRule>
  </conditionalFormatting>
  <conditionalFormatting sqref="N212 O212">
    <cfRule type="cellIs" dxfId="31" priority="58707" operator="lessThan">
      <formula>0</formula>
    </cfRule>
    <cfRule type="cellIs" dxfId="32" priority="44189" operator="lessThan">
      <formula>0</formula>
    </cfRule>
  </conditionalFormatting>
  <conditionalFormatting sqref="R212 S212 Q212">
    <cfRule type="expression" dxfId="30" priority="29670">
      <formula>$L212=0</formula>
    </cfRule>
  </conditionalFormatting>
  <conditionalFormatting sqref="R212 S212">
    <cfRule type="cellIs" dxfId="31" priority="58706" operator="lessThan">
      <formula>0</formula>
    </cfRule>
    <cfRule type="cellIs" dxfId="32" priority="44188" operator="lessThan">
      <formula>0</formula>
    </cfRule>
  </conditionalFormatting>
  <conditionalFormatting sqref="V212 W212 U212">
    <cfRule type="expression" dxfId="30" priority="29669">
      <formula>$L212=0</formula>
    </cfRule>
  </conditionalFormatting>
  <conditionalFormatting sqref="V212 W212">
    <cfRule type="cellIs" dxfId="31" priority="58705" operator="lessThan">
      <formula>0</formula>
    </cfRule>
    <cfRule type="cellIs" dxfId="32" priority="44187" operator="lessThan">
      <formula>0</formula>
    </cfRule>
  </conditionalFormatting>
  <conditionalFormatting sqref="Z212 AA212 Y212">
    <cfRule type="expression" dxfId="30" priority="29668">
      <formula>$L212=0</formula>
    </cfRule>
  </conditionalFormatting>
  <conditionalFormatting sqref="Z212 AA212">
    <cfRule type="cellIs" dxfId="31" priority="58704" operator="lessThan">
      <formula>0</formula>
    </cfRule>
    <cfRule type="cellIs" dxfId="32" priority="44186" operator="lessThan">
      <formula>0</formula>
    </cfRule>
  </conditionalFormatting>
  <conditionalFormatting sqref="B214 C214 A214">
    <cfRule type="expression" dxfId="30" priority="29667">
      <formula>$L214=0</formula>
    </cfRule>
  </conditionalFormatting>
  <conditionalFormatting sqref="B214 C214">
    <cfRule type="cellIs" dxfId="31" priority="58703" operator="lessThan">
      <formula>0</formula>
    </cfRule>
    <cfRule type="cellIs" dxfId="32" priority="44185" operator="lessThan">
      <formula>0</formula>
    </cfRule>
  </conditionalFormatting>
  <conditionalFormatting sqref="F214 G214 E214">
    <cfRule type="expression" dxfId="30" priority="29666">
      <formula>$L214=0</formula>
    </cfRule>
  </conditionalFormatting>
  <conditionalFormatting sqref="F214 G214">
    <cfRule type="cellIs" dxfId="31" priority="58702" operator="lessThan">
      <formula>0</formula>
    </cfRule>
    <cfRule type="cellIs" dxfId="32" priority="44184" operator="lessThan">
      <formula>0</formula>
    </cfRule>
  </conditionalFormatting>
  <conditionalFormatting sqref="J214 K214 I214">
    <cfRule type="expression" dxfId="30" priority="29665">
      <formula>$L214=0</formula>
    </cfRule>
  </conditionalFormatting>
  <conditionalFormatting sqref="J214 K214">
    <cfRule type="cellIs" dxfId="31" priority="58701" operator="lessThan">
      <formula>0</formula>
    </cfRule>
    <cfRule type="cellIs" dxfId="32" priority="44183" operator="lessThan">
      <formula>0</formula>
    </cfRule>
  </conditionalFormatting>
  <conditionalFormatting sqref="N214 O214 M214">
    <cfRule type="expression" dxfId="30" priority="29664">
      <formula>$L214=0</formula>
    </cfRule>
  </conditionalFormatting>
  <conditionalFormatting sqref="N214 O214">
    <cfRule type="cellIs" dxfId="31" priority="58700" operator="lessThan">
      <formula>0</formula>
    </cfRule>
    <cfRule type="cellIs" dxfId="32" priority="44182" operator="lessThan">
      <formula>0</formula>
    </cfRule>
  </conditionalFormatting>
  <conditionalFormatting sqref="R214 S214 Q214">
    <cfRule type="expression" dxfId="30" priority="29663">
      <formula>$L214=0</formula>
    </cfRule>
  </conditionalFormatting>
  <conditionalFormatting sqref="R214 S214">
    <cfRule type="cellIs" dxfId="31" priority="58699" operator="lessThan">
      <formula>0</formula>
    </cfRule>
    <cfRule type="cellIs" dxfId="32" priority="44181" operator="lessThan">
      <formula>0</formula>
    </cfRule>
  </conditionalFormatting>
  <conditionalFormatting sqref="V214 W214 U214">
    <cfRule type="expression" dxfId="30" priority="29662">
      <formula>$L214=0</formula>
    </cfRule>
  </conditionalFormatting>
  <conditionalFormatting sqref="V214 W214">
    <cfRule type="cellIs" dxfId="31" priority="58698" operator="lessThan">
      <formula>0</formula>
    </cfRule>
    <cfRule type="cellIs" dxfId="32" priority="44180" operator="lessThan">
      <formula>0</formula>
    </cfRule>
  </conditionalFormatting>
  <conditionalFormatting sqref="Z214 AA214 Y214">
    <cfRule type="expression" dxfId="30" priority="29661">
      <formula>$L214=0</formula>
    </cfRule>
  </conditionalFormatting>
  <conditionalFormatting sqref="Z214 AA214">
    <cfRule type="cellIs" dxfId="31" priority="58697" operator="lessThan">
      <formula>0</formula>
    </cfRule>
    <cfRule type="cellIs" dxfId="32" priority="44179" operator="lessThan">
      <formula>0</formula>
    </cfRule>
  </conditionalFormatting>
  <conditionalFormatting sqref="B216 C216 A216">
    <cfRule type="expression" dxfId="30" priority="29660">
      <formula>$L216=0</formula>
    </cfRule>
  </conditionalFormatting>
  <conditionalFormatting sqref="B216 C216">
    <cfRule type="cellIs" dxfId="31" priority="58696" operator="lessThan">
      <formula>0</formula>
    </cfRule>
    <cfRule type="cellIs" dxfId="32" priority="44178" operator="lessThan">
      <formula>0</formula>
    </cfRule>
  </conditionalFormatting>
  <conditionalFormatting sqref="F216 G216 E216">
    <cfRule type="expression" dxfId="30" priority="29659">
      <formula>$L216=0</formula>
    </cfRule>
  </conditionalFormatting>
  <conditionalFormatting sqref="F216 G216">
    <cfRule type="cellIs" dxfId="31" priority="58695" operator="lessThan">
      <formula>0</formula>
    </cfRule>
    <cfRule type="cellIs" dxfId="32" priority="44177" operator="lessThan">
      <formula>0</formula>
    </cfRule>
  </conditionalFormatting>
  <conditionalFormatting sqref="J216 K216 I216">
    <cfRule type="expression" dxfId="30" priority="29658">
      <formula>$L216=0</formula>
    </cfRule>
  </conditionalFormatting>
  <conditionalFormatting sqref="J216 K216">
    <cfRule type="cellIs" dxfId="31" priority="58694" operator="lessThan">
      <formula>0</formula>
    </cfRule>
    <cfRule type="cellIs" dxfId="32" priority="44176" operator="lessThan">
      <formula>0</formula>
    </cfRule>
  </conditionalFormatting>
  <conditionalFormatting sqref="N216 O216 M216">
    <cfRule type="expression" dxfId="30" priority="29657">
      <formula>$L216=0</formula>
    </cfRule>
  </conditionalFormatting>
  <conditionalFormatting sqref="N216 O216">
    <cfRule type="cellIs" dxfId="31" priority="58693" operator="lessThan">
      <formula>0</formula>
    </cfRule>
    <cfRule type="cellIs" dxfId="32" priority="44175" operator="lessThan">
      <formula>0</formula>
    </cfRule>
  </conditionalFormatting>
  <conditionalFormatting sqref="R216 S216 Q216">
    <cfRule type="expression" dxfId="30" priority="29656">
      <formula>$L216=0</formula>
    </cfRule>
  </conditionalFormatting>
  <conditionalFormatting sqref="R216 S216">
    <cfRule type="cellIs" dxfId="31" priority="58692" operator="lessThan">
      <formula>0</formula>
    </cfRule>
    <cfRule type="cellIs" dxfId="32" priority="44174" operator="lessThan">
      <formula>0</formula>
    </cfRule>
  </conditionalFormatting>
  <conditionalFormatting sqref="V216 W216 U216">
    <cfRule type="expression" dxfId="30" priority="29655">
      <formula>$L216=0</formula>
    </cfRule>
  </conditionalFormatting>
  <conditionalFormatting sqref="V216 W216">
    <cfRule type="cellIs" dxfId="31" priority="58691" operator="lessThan">
      <formula>0</formula>
    </cfRule>
    <cfRule type="cellIs" dxfId="32" priority="44173" operator="lessThan">
      <formula>0</formula>
    </cfRule>
  </conditionalFormatting>
  <conditionalFormatting sqref="Z216 AA216 Y216">
    <cfRule type="expression" dxfId="30" priority="29654">
      <formula>$L216=0</formula>
    </cfRule>
  </conditionalFormatting>
  <conditionalFormatting sqref="Z216 AA216">
    <cfRule type="cellIs" dxfId="31" priority="58690" operator="lessThan">
      <formula>0</formula>
    </cfRule>
    <cfRule type="cellIs" dxfId="32" priority="44172" operator="lessThan">
      <formula>0</formula>
    </cfRule>
  </conditionalFormatting>
  <conditionalFormatting sqref="B218 C218 A218">
    <cfRule type="expression" dxfId="30" priority="29653">
      <formula>$L218=0</formula>
    </cfRule>
  </conditionalFormatting>
  <conditionalFormatting sqref="B218 C218">
    <cfRule type="cellIs" dxfId="31" priority="58689" operator="lessThan">
      <formula>0</formula>
    </cfRule>
    <cfRule type="cellIs" dxfId="32" priority="44171" operator="lessThan">
      <formula>0</formula>
    </cfRule>
  </conditionalFormatting>
  <conditionalFormatting sqref="F218 G218 E218">
    <cfRule type="expression" dxfId="30" priority="29652">
      <formula>$L218=0</formula>
    </cfRule>
  </conditionalFormatting>
  <conditionalFormatting sqref="F218 G218">
    <cfRule type="cellIs" dxfId="31" priority="58688" operator="lessThan">
      <formula>0</formula>
    </cfRule>
    <cfRule type="cellIs" dxfId="32" priority="44170" operator="lessThan">
      <formula>0</formula>
    </cfRule>
  </conditionalFormatting>
  <conditionalFormatting sqref="J218 K218 I218">
    <cfRule type="expression" dxfId="30" priority="29651">
      <formula>$L218=0</formula>
    </cfRule>
  </conditionalFormatting>
  <conditionalFormatting sqref="J218 K218">
    <cfRule type="cellIs" dxfId="31" priority="58687" operator="lessThan">
      <formula>0</formula>
    </cfRule>
    <cfRule type="cellIs" dxfId="32" priority="44169" operator="lessThan">
      <formula>0</formula>
    </cfRule>
  </conditionalFormatting>
  <conditionalFormatting sqref="N218 O218 M218">
    <cfRule type="expression" dxfId="30" priority="29650">
      <formula>$L218=0</formula>
    </cfRule>
  </conditionalFormatting>
  <conditionalFormatting sqref="N218 O218">
    <cfRule type="cellIs" dxfId="31" priority="58686" operator="lessThan">
      <formula>0</formula>
    </cfRule>
    <cfRule type="cellIs" dxfId="32" priority="44168" operator="lessThan">
      <formula>0</formula>
    </cfRule>
  </conditionalFormatting>
  <conditionalFormatting sqref="R218 S218 Q218">
    <cfRule type="expression" dxfId="30" priority="29649">
      <formula>$L218=0</formula>
    </cfRule>
  </conditionalFormatting>
  <conditionalFormatting sqref="R218 S218">
    <cfRule type="cellIs" dxfId="31" priority="58685" operator="lessThan">
      <formula>0</formula>
    </cfRule>
    <cfRule type="cellIs" dxfId="32" priority="44167" operator="lessThan">
      <formula>0</formula>
    </cfRule>
  </conditionalFormatting>
  <conditionalFormatting sqref="V218 W218 U218">
    <cfRule type="expression" dxfId="30" priority="29648">
      <formula>$L218=0</formula>
    </cfRule>
  </conditionalFormatting>
  <conditionalFormatting sqref="V218 W218">
    <cfRule type="cellIs" dxfId="31" priority="58684" operator="lessThan">
      <formula>0</formula>
    </cfRule>
    <cfRule type="cellIs" dxfId="32" priority="44166" operator="lessThan">
      <formula>0</formula>
    </cfRule>
  </conditionalFormatting>
  <conditionalFormatting sqref="Z218 AA218 Y218">
    <cfRule type="expression" dxfId="30" priority="29647">
      <formula>$L218=0</formula>
    </cfRule>
  </conditionalFormatting>
  <conditionalFormatting sqref="Z218 AA218">
    <cfRule type="cellIs" dxfId="31" priority="58683" operator="lessThan">
      <formula>0</formula>
    </cfRule>
    <cfRule type="cellIs" dxfId="32" priority="44165" operator="lessThan">
      <formula>0</formula>
    </cfRule>
  </conditionalFormatting>
  <conditionalFormatting sqref="B220 C220 A220">
    <cfRule type="expression" dxfId="30" priority="29646">
      <formula>$L220=0</formula>
    </cfRule>
  </conditionalFormatting>
  <conditionalFormatting sqref="B220 C220">
    <cfRule type="cellIs" dxfId="31" priority="58682" operator="lessThan">
      <formula>0</formula>
    </cfRule>
    <cfRule type="cellIs" dxfId="32" priority="44164" operator="lessThan">
      <formula>0</formula>
    </cfRule>
  </conditionalFormatting>
  <conditionalFormatting sqref="F220 G220 E220">
    <cfRule type="expression" dxfId="30" priority="29645">
      <formula>$L220=0</formula>
    </cfRule>
  </conditionalFormatting>
  <conditionalFormatting sqref="F220 G220">
    <cfRule type="cellIs" dxfId="31" priority="58681" operator="lessThan">
      <formula>0</formula>
    </cfRule>
    <cfRule type="cellIs" dxfId="32" priority="44163" operator="lessThan">
      <formula>0</formula>
    </cfRule>
  </conditionalFormatting>
  <conditionalFormatting sqref="J220 K220 I220">
    <cfRule type="expression" dxfId="30" priority="29644">
      <formula>$L220=0</formula>
    </cfRule>
  </conditionalFormatting>
  <conditionalFormatting sqref="J220 K220">
    <cfRule type="cellIs" dxfId="31" priority="58680" operator="lessThan">
      <formula>0</formula>
    </cfRule>
    <cfRule type="cellIs" dxfId="32" priority="44162" operator="lessThan">
      <formula>0</formula>
    </cfRule>
  </conditionalFormatting>
  <conditionalFormatting sqref="N220 O220 M220">
    <cfRule type="expression" dxfId="30" priority="29643">
      <formula>$L220=0</formula>
    </cfRule>
  </conditionalFormatting>
  <conditionalFormatting sqref="N220 O220">
    <cfRule type="cellIs" dxfId="31" priority="58679" operator="lessThan">
      <formula>0</formula>
    </cfRule>
    <cfRule type="cellIs" dxfId="32" priority="44161" operator="lessThan">
      <formula>0</formula>
    </cfRule>
  </conditionalFormatting>
  <conditionalFormatting sqref="R220 S220 Q220">
    <cfRule type="expression" dxfId="30" priority="29642">
      <formula>$L220=0</formula>
    </cfRule>
  </conditionalFormatting>
  <conditionalFormatting sqref="R220 S220">
    <cfRule type="cellIs" dxfId="31" priority="58678" operator="lessThan">
      <formula>0</formula>
    </cfRule>
    <cfRule type="cellIs" dxfId="32" priority="44160" operator="lessThan">
      <formula>0</formula>
    </cfRule>
  </conditionalFormatting>
  <conditionalFormatting sqref="V220 W220 U220">
    <cfRule type="expression" dxfId="30" priority="29641">
      <formula>$L220=0</formula>
    </cfRule>
  </conditionalFormatting>
  <conditionalFormatting sqref="V220 W220">
    <cfRule type="cellIs" dxfId="31" priority="58677" operator="lessThan">
      <formula>0</formula>
    </cfRule>
    <cfRule type="cellIs" dxfId="32" priority="44159" operator="lessThan">
      <formula>0</formula>
    </cfRule>
  </conditionalFormatting>
  <conditionalFormatting sqref="Z220 AA220 Y220">
    <cfRule type="expression" dxfId="30" priority="29640">
      <formula>$L220=0</formula>
    </cfRule>
  </conditionalFormatting>
  <conditionalFormatting sqref="Z220 AA220">
    <cfRule type="cellIs" dxfId="31" priority="58676" operator="lessThan">
      <formula>0</formula>
    </cfRule>
    <cfRule type="cellIs" dxfId="32" priority="44158" operator="lessThan">
      <formula>0</formula>
    </cfRule>
  </conditionalFormatting>
  <conditionalFormatting sqref="B222 C222 A222">
    <cfRule type="expression" dxfId="30" priority="29639">
      <formula>$L222=0</formula>
    </cfRule>
  </conditionalFormatting>
  <conditionalFormatting sqref="B222 C222">
    <cfRule type="cellIs" dxfId="31" priority="58675" operator="lessThan">
      <formula>0</formula>
    </cfRule>
    <cfRule type="cellIs" dxfId="32" priority="44157" operator="lessThan">
      <formula>0</formula>
    </cfRule>
  </conditionalFormatting>
  <conditionalFormatting sqref="F222 G222 E222">
    <cfRule type="expression" dxfId="30" priority="29638">
      <formula>$L222=0</formula>
    </cfRule>
  </conditionalFormatting>
  <conditionalFormatting sqref="F222 G222">
    <cfRule type="cellIs" dxfId="31" priority="58674" operator="lessThan">
      <formula>0</formula>
    </cfRule>
    <cfRule type="cellIs" dxfId="32" priority="44156" operator="lessThan">
      <formula>0</formula>
    </cfRule>
  </conditionalFormatting>
  <conditionalFormatting sqref="J222 K222 I222">
    <cfRule type="expression" dxfId="30" priority="29637">
      <formula>$L222=0</formula>
    </cfRule>
  </conditionalFormatting>
  <conditionalFormatting sqref="J222 K222">
    <cfRule type="cellIs" dxfId="31" priority="58673" operator="lessThan">
      <formula>0</formula>
    </cfRule>
    <cfRule type="cellIs" dxfId="32" priority="44155" operator="lessThan">
      <formula>0</formula>
    </cfRule>
  </conditionalFormatting>
  <conditionalFormatting sqref="N222 O222 M222">
    <cfRule type="expression" dxfId="30" priority="29636">
      <formula>$L222=0</formula>
    </cfRule>
  </conditionalFormatting>
  <conditionalFormatting sqref="N222 O222">
    <cfRule type="cellIs" dxfId="31" priority="58672" operator="lessThan">
      <formula>0</formula>
    </cfRule>
    <cfRule type="cellIs" dxfId="32" priority="44154" operator="lessThan">
      <formula>0</formula>
    </cfRule>
  </conditionalFormatting>
  <conditionalFormatting sqref="R222 S222 Q222">
    <cfRule type="expression" dxfId="30" priority="29635">
      <formula>$L222=0</formula>
    </cfRule>
  </conditionalFormatting>
  <conditionalFormatting sqref="R222 S222">
    <cfRule type="cellIs" dxfId="31" priority="58671" operator="lessThan">
      <formula>0</formula>
    </cfRule>
    <cfRule type="cellIs" dxfId="32" priority="44153" operator="lessThan">
      <formula>0</formula>
    </cfRule>
  </conditionalFormatting>
  <conditionalFormatting sqref="V222 W222 U222">
    <cfRule type="expression" dxfId="30" priority="29634">
      <formula>$L222=0</formula>
    </cfRule>
  </conditionalFormatting>
  <conditionalFormatting sqref="V222 W222">
    <cfRule type="cellIs" dxfId="31" priority="58670" operator="lessThan">
      <formula>0</formula>
    </cfRule>
    <cfRule type="cellIs" dxfId="32" priority="44152" operator="lessThan">
      <formula>0</formula>
    </cfRule>
  </conditionalFormatting>
  <conditionalFormatting sqref="Z222 AA222 Y222">
    <cfRule type="expression" dxfId="30" priority="29633">
      <formula>$L222=0</formula>
    </cfRule>
  </conditionalFormatting>
  <conditionalFormatting sqref="Z222 AA222">
    <cfRule type="cellIs" dxfId="31" priority="58669" operator="lessThan">
      <formula>0</formula>
    </cfRule>
    <cfRule type="cellIs" dxfId="32" priority="44151" operator="lessThan">
      <formula>0</formula>
    </cfRule>
  </conditionalFormatting>
  <conditionalFormatting sqref="B224 C224 A224">
    <cfRule type="expression" dxfId="30" priority="29632">
      <formula>$L224=0</formula>
    </cfRule>
  </conditionalFormatting>
  <conditionalFormatting sqref="B224 C224">
    <cfRule type="cellIs" dxfId="31" priority="58668" operator="lessThan">
      <formula>0</formula>
    </cfRule>
    <cfRule type="cellIs" dxfId="32" priority="44150" operator="lessThan">
      <formula>0</formula>
    </cfRule>
  </conditionalFormatting>
  <conditionalFormatting sqref="F224 G224 E224">
    <cfRule type="expression" dxfId="30" priority="29631">
      <formula>$L224=0</formula>
    </cfRule>
  </conditionalFormatting>
  <conditionalFormatting sqref="F224 G224">
    <cfRule type="cellIs" dxfId="31" priority="58667" operator="lessThan">
      <formula>0</formula>
    </cfRule>
    <cfRule type="cellIs" dxfId="32" priority="44149" operator="lessThan">
      <formula>0</formula>
    </cfRule>
  </conditionalFormatting>
  <conditionalFormatting sqref="J224 K224 I224">
    <cfRule type="expression" dxfId="30" priority="29630">
      <formula>$L224=0</formula>
    </cfRule>
  </conditionalFormatting>
  <conditionalFormatting sqref="J224 K224">
    <cfRule type="cellIs" dxfId="31" priority="58666" operator="lessThan">
      <formula>0</formula>
    </cfRule>
    <cfRule type="cellIs" dxfId="32" priority="44148" operator="lessThan">
      <formula>0</formula>
    </cfRule>
  </conditionalFormatting>
  <conditionalFormatting sqref="N224 O224 M224">
    <cfRule type="expression" dxfId="30" priority="29629">
      <formula>$L224=0</formula>
    </cfRule>
  </conditionalFormatting>
  <conditionalFormatting sqref="N224 O224">
    <cfRule type="cellIs" dxfId="31" priority="58665" operator="lessThan">
      <formula>0</formula>
    </cfRule>
    <cfRule type="cellIs" dxfId="32" priority="44147" operator="lessThan">
      <formula>0</formula>
    </cfRule>
  </conditionalFormatting>
  <conditionalFormatting sqref="R224 S224 Q224">
    <cfRule type="expression" dxfId="30" priority="29628">
      <formula>$L224=0</formula>
    </cfRule>
  </conditionalFormatting>
  <conditionalFormatting sqref="R224 S224">
    <cfRule type="cellIs" dxfId="31" priority="58664" operator="lessThan">
      <formula>0</formula>
    </cfRule>
    <cfRule type="cellIs" dxfId="32" priority="44146" operator="lessThan">
      <formula>0</formula>
    </cfRule>
  </conditionalFormatting>
  <conditionalFormatting sqref="V224 W224 U224">
    <cfRule type="expression" dxfId="30" priority="29627">
      <formula>$L224=0</formula>
    </cfRule>
  </conditionalFormatting>
  <conditionalFormatting sqref="V224 W224">
    <cfRule type="cellIs" dxfId="31" priority="58663" operator="lessThan">
      <formula>0</formula>
    </cfRule>
    <cfRule type="cellIs" dxfId="32" priority="44145" operator="lessThan">
      <formula>0</formula>
    </cfRule>
  </conditionalFormatting>
  <conditionalFormatting sqref="Z224 AA224 Y224">
    <cfRule type="expression" dxfId="30" priority="29626">
      <formula>$L224=0</formula>
    </cfRule>
  </conditionalFormatting>
  <conditionalFormatting sqref="Z224 AA224">
    <cfRule type="cellIs" dxfId="31" priority="58662" operator="lessThan">
      <formula>0</formula>
    </cfRule>
    <cfRule type="cellIs" dxfId="32" priority="44144" operator="lessThan">
      <formula>0</formula>
    </cfRule>
  </conditionalFormatting>
  <conditionalFormatting sqref="B226 C226 A226">
    <cfRule type="expression" dxfId="30" priority="29625">
      <formula>$L226=0</formula>
    </cfRule>
  </conditionalFormatting>
  <conditionalFormatting sqref="B226 C226">
    <cfRule type="cellIs" dxfId="31" priority="58661" operator="lessThan">
      <formula>0</formula>
    </cfRule>
    <cfRule type="cellIs" dxfId="32" priority="44143" operator="lessThan">
      <formula>0</formula>
    </cfRule>
  </conditionalFormatting>
  <conditionalFormatting sqref="F226 G226 E226">
    <cfRule type="expression" dxfId="30" priority="29624">
      <formula>$L226=0</formula>
    </cfRule>
  </conditionalFormatting>
  <conditionalFormatting sqref="F226 G226">
    <cfRule type="cellIs" dxfId="31" priority="58660" operator="lessThan">
      <formula>0</formula>
    </cfRule>
    <cfRule type="cellIs" dxfId="32" priority="44142" operator="lessThan">
      <formula>0</formula>
    </cfRule>
  </conditionalFormatting>
  <conditionalFormatting sqref="J226 K226 I226">
    <cfRule type="expression" dxfId="30" priority="29623">
      <formula>$L226=0</formula>
    </cfRule>
  </conditionalFormatting>
  <conditionalFormatting sqref="J226 K226">
    <cfRule type="cellIs" dxfId="31" priority="58659" operator="lessThan">
      <formula>0</formula>
    </cfRule>
    <cfRule type="cellIs" dxfId="32" priority="44141" operator="lessThan">
      <formula>0</formula>
    </cfRule>
  </conditionalFormatting>
  <conditionalFormatting sqref="N226 O226 M226">
    <cfRule type="expression" dxfId="30" priority="29622">
      <formula>$L226=0</formula>
    </cfRule>
  </conditionalFormatting>
  <conditionalFormatting sqref="N226 O226">
    <cfRule type="cellIs" dxfId="31" priority="58658" operator="lessThan">
      <formula>0</formula>
    </cfRule>
    <cfRule type="cellIs" dxfId="32" priority="44140" operator="lessThan">
      <formula>0</formula>
    </cfRule>
  </conditionalFormatting>
  <conditionalFormatting sqref="R226 S226 Q226">
    <cfRule type="expression" dxfId="30" priority="29621">
      <formula>$L226=0</formula>
    </cfRule>
  </conditionalFormatting>
  <conditionalFormatting sqref="R226 S226">
    <cfRule type="cellIs" dxfId="31" priority="58657" operator="lessThan">
      <formula>0</formula>
    </cfRule>
    <cfRule type="cellIs" dxfId="32" priority="44139" operator="lessThan">
      <formula>0</formula>
    </cfRule>
  </conditionalFormatting>
  <conditionalFormatting sqref="V226 W226 U226">
    <cfRule type="expression" dxfId="30" priority="29620">
      <formula>$L226=0</formula>
    </cfRule>
  </conditionalFormatting>
  <conditionalFormatting sqref="V226 W226">
    <cfRule type="cellIs" dxfId="31" priority="58656" operator="lessThan">
      <formula>0</formula>
    </cfRule>
    <cfRule type="cellIs" dxfId="32" priority="44138" operator="lessThan">
      <formula>0</formula>
    </cfRule>
  </conditionalFormatting>
  <conditionalFormatting sqref="Z226 AA226 Y226">
    <cfRule type="expression" dxfId="30" priority="29619">
      <formula>$L226=0</formula>
    </cfRule>
  </conditionalFormatting>
  <conditionalFormatting sqref="Z226 AA226">
    <cfRule type="cellIs" dxfId="31" priority="58655" operator="lessThan">
      <formula>0</formula>
    </cfRule>
    <cfRule type="cellIs" dxfId="32" priority="44137" operator="lessThan">
      <formula>0</formula>
    </cfRule>
  </conditionalFormatting>
  <conditionalFormatting sqref="B228 C228 A228">
    <cfRule type="expression" dxfId="30" priority="29618">
      <formula>$L228=0</formula>
    </cfRule>
  </conditionalFormatting>
  <conditionalFormatting sqref="B228 C228">
    <cfRule type="cellIs" dxfId="31" priority="58654" operator="lessThan">
      <formula>0</formula>
    </cfRule>
    <cfRule type="cellIs" dxfId="32" priority="44136" operator="lessThan">
      <formula>0</formula>
    </cfRule>
  </conditionalFormatting>
  <conditionalFormatting sqref="F228 G228 E228">
    <cfRule type="expression" dxfId="30" priority="29617">
      <formula>$L228=0</formula>
    </cfRule>
  </conditionalFormatting>
  <conditionalFormatting sqref="F228 G228">
    <cfRule type="cellIs" dxfId="31" priority="58653" operator="lessThan">
      <formula>0</formula>
    </cfRule>
    <cfRule type="cellIs" dxfId="32" priority="44135" operator="lessThan">
      <formula>0</formula>
    </cfRule>
  </conditionalFormatting>
  <conditionalFormatting sqref="J228 K228 I228">
    <cfRule type="expression" dxfId="30" priority="29616">
      <formula>$L228=0</formula>
    </cfRule>
  </conditionalFormatting>
  <conditionalFormatting sqref="J228 K228">
    <cfRule type="cellIs" dxfId="31" priority="58652" operator="lessThan">
      <formula>0</formula>
    </cfRule>
    <cfRule type="cellIs" dxfId="32" priority="44134" operator="lessThan">
      <formula>0</formula>
    </cfRule>
  </conditionalFormatting>
  <conditionalFormatting sqref="N228 O228 M228">
    <cfRule type="expression" dxfId="30" priority="29615">
      <formula>$L228=0</formula>
    </cfRule>
  </conditionalFormatting>
  <conditionalFormatting sqref="N228 O228">
    <cfRule type="cellIs" dxfId="31" priority="58651" operator="lessThan">
      <formula>0</formula>
    </cfRule>
    <cfRule type="cellIs" dxfId="32" priority="44133" operator="lessThan">
      <formula>0</formula>
    </cfRule>
  </conditionalFormatting>
  <conditionalFormatting sqref="R228 S228 Q228">
    <cfRule type="expression" dxfId="30" priority="29614">
      <formula>$L228=0</formula>
    </cfRule>
  </conditionalFormatting>
  <conditionalFormatting sqref="R228 S228">
    <cfRule type="cellIs" dxfId="31" priority="58650" operator="lessThan">
      <formula>0</formula>
    </cfRule>
    <cfRule type="cellIs" dxfId="32" priority="44132" operator="lessThan">
      <formula>0</formula>
    </cfRule>
  </conditionalFormatting>
  <conditionalFormatting sqref="V228 W228 U228">
    <cfRule type="expression" dxfId="30" priority="29613">
      <formula>$L228=0</formula>
    </cfRule>
  </conditionalFormatting>
  <conditionalFormatting sqref="V228 W228">
    <cfRule type="cellIs" dxfId="31" priority="58649" operator="lessThan">
      <formula>0</formula>
    </cfRule>
    <cfRule type="cellIs" dxfId="32" priority="44131" operator="lessThan">
      <formula>0</formula>
    </cfRule>
  </conditionalFormatting>
  <conditionalFormatting sqref="Z228 AA228 Y228">
    <cfRule type="expression" dxfId="30" priority="29612">
      <formula>$L228=0</formula>
    </cfRule>
  </conditionalFormatting>
  <conditionalFormatting sqref="Z228 AA228">
    <cfRule type="cellIs" dxfId="31" priority="58648" operator="lessThan">
      <formula>0</formula>
    </cfRule>
    <cfRule type="cellIs" dxfId="32" priority="44130" operator="lessThan">
      <formula>0</formula>
    </cfRule>
  </conditionalFormatting>
  <conditionalFormatting sqref="B230 C230 A230">
    <cfRule type="expression" dxfId="30" priority="29611">
      <formula>$L230=0</formula>
    </cfRule>
  </conditionalFormatting>
  <conditionalFormatting sqref="B230 C230">
    <cfRule type="cellIs" dxfId="31" priority="58647" operator="lessThan">
      <formula>0</formula>
    </cfRule>
    <cfRule type="cellIs" dxfId="32" priority="44129" operator="lessThan">
      <formula>0</formula>
    </cfRule>
  </conditionalFormatting>
  <conditionalFormatting sqref="F230 G230 E230">
    <cfRule type="expression" dxfId="30" priority="29610">
      <formula>$L230=0</formula>
    </cfRule>
  </conditionalFormatting>
  <conditionalFormatting sqref="F230 G230">
    <cfRule type="cellIs" dxfId="31" priority="58646" operator="lessThan">
      <formula>0</formula>
    </cfRule>
    <cfRule type="cellIs" dxfId="32" priority="44128" operator="lessThan">
      <formula>0</formula>
    </cfRule>
  </conditionalFormatting>
  <conditionalFormatting sqref="J230 K230 I230">
    <cfRule type="expression" dxfId="30" priority="29609">
      <formula>$L230=0</formula>
    </cfRule>
  </conditionalFormatting>
  <conditionalFormatting sqref="J230 K230">
    <cfRule type="cellIs" dxfId="31" priority="58645" operator="lessThan">
      <formula>0</formula>
    </cfRule>
    <cfRule type="cellIs" dxfId="32" priority="44127" operator="lessThan">
      <formula>0</formula>
    </cfRule>
  </conditionalFormatting>
  <conditionalFormatting sqref="N230 O230 M230">
    <cfRule type="expression" dxfId="30" priority="29608">
      <formula>$L230=0</formula>
    </cfRule>
  </conditionalFormatting>
  <conditionalFormatting sqref="N230 O230">
    <cfRule type="cellIs" dxfId="31" priority="58644" operator="lessThan">
      <formula>0</formula>
    </cfRule>
    <cfRule type="cellIs" dxfId="32" priority="44126" operator="lessThan">
      <formula>0</formula>
    </cfRule>
  </conditionalFormatting>
  <conditionalFormatting sqref="R230 S230 Q230">
    <cfRule type="expression" dxfId="30" priority="29607">
      <formula>$L230=0</formula>
    </cfRule>
  </conditionalFormatting>
  <conditionalFormatting sqref="R230 S230">
    <cfRule type="cellIs" dxfId="31" priority="58643" operator="lessThan">
      <formula>0</formula>
    </cfRule>
    <cfRule type="cellIs" dxfId="32" priority="44125" operator="lessThan">
      <formula>0</formula>
    </cfRule>
  </conditionalFormatting>
  <conditionalFormatting sqref="V230 W230 U230">
    <cfRule type="expression" dxfId="30" priority="29606">
      <formula>$L230=0</formula>
    </cfRule>
  </conditionalFormatting>
  <conditionalFormatting sqref="V230 W230">
    <cfRule type="cellIs" dxfId="31" priority="58642" operator="lessThan">
      <formula>0</formula>
    </cfRule>
    <cfRule type="cellIs" dxfId="32" priority="44124" operator="lessThan">
      <formula>0</formula>
    </cfRule>
  </conditionalFormatting>
  <conditionalFormatting sqref="Z230 AA230 Y230">
    <cfRule type="expression" dxfId="30" priority="29605">
      <formula>$L230=0</formula>
    </cfRule>
  </conditionalFormatting>
  <conditionalFormatting sqref="Z230 AA230">
    <cfRule type="cellIs" dxfId="31" priority="58641" operator="lessThan">
      <formula>0</formula>
    </cfRule>
    <cfRule type="cellIs" dxfId="32" priority="44123" operator="lessThan">
      <formula>0</formula>
    </cfRule>
  </conditionalFormatting>
  <conditionalFormatting sqref="B232 C232 A232">
    <cfRule type="expression" dxfId="30" priority="29604">
      <formula>$L232=0</formula>
    </cfRule>
  </conditionalFormatting>
  <conditionalFormatting sqref="B232 C232">
    <cfRule type="cellIs" dxfId="31" priority="58640" operator="lessThan">
      <formula>0</formula>
    </cfRule>
    <cfRule type="cellIs" dxfId="32" priority="44122" operator="lessThan">
      <formula>0</formula>
    </cfRule>
  </conditionalFormatting>
  <conditionalFormatting sqref="F232 G232 E232">
    <cfRule type="expression" dxfId="30" priority="29603">
      <formula>$L232=0</formula>
    </cfRule>
  </conditionalFormatting>
  <conditionalFormatting sqref="F232 G232">
    <cfRule type="cellIs" dxfId="31" priority="58639" operator="lessThan">
      <formula>0</formula>
    </cfRule>
    <cfRule type="cellIs" dxfId="32" priority="44121" operator="lessThan">
      <formula>0</formula>
    </cfRule>
  </conditionalFormatting>
  <conditionalFormatting sqref="J232 K232 I232">
    <cfRule type="expression" dxfId="30" priority="29602">
      <formula>$L232=0</formula>
    </cfRule>
  </conditionalFormatting>
  <conditionalFormatting sqref="J232 K232">
    <cfRule type="cellIs" dxfId="31" priority="58638" operator="lessThan">
      <formula>0</formula>
    </cfRule>
    <cfRule type="cellIs" dxfId="32" priority="44120" operator="lessThan">
      <formula>0</formula>
    </cfRule>
  </conditionalFormatting>
  <conditionalFormatting sqref="N232 O232 M232">
    <cfRule type="expression" dxfId="30" priority="29601">
      <formula>$L232=0</formula>
    </cfRule>
  </conditionalFormatting>
  <conditionalFormatting sqref="N232 O232">
    <cfRule type="cellIs" dxfId="31" priority="58637" operator="lessThan">
      <formula>0</formula>
    </cfRule>
    <cfRule type="cellIs" dxfId="32" priority="44119" operator="lessThan">
      <formula>0</formula>
    </cfRule>
  </conditionalFormatting>
  <conditionalFormatting sqref="R232 S232 Q232">
    <cfRule type="expression" dxfId="30" priority="29600">
      <formula>$L232=0</formula>
    </cfRule>
  </conditionalFormatting>
  <conditionalFormatting sqref="R232 S232">
    <cfRule type="cellIs" dxfId="31" priority="58636" operator="lessThan">
      <formula>0</formula>
    </cfRule>
    <cfRule type="cellIs" dxfId="32" priority="44118" operator="lessThan">
      <formula>0</formula>
    </cfRule>
  </conditionalFormatting>
  <conditionalFormatting sqref="V232 W232 U232">
    <cfRule type="expression" dxfId="30" priority="29599">
      <formula>$L232=0</formula>
    </cfRule>
  </conditionalFormatting>
  <conditionalFormatting sqref="V232 W232">
    <cfRule type="cellIs" dxfId="31" priority="58635" operator="lessThan">
      <formula>0</formula>
    </cfRule>
    <cfRule type="cellIs" dxfId="32" priority="44117" operator="lessThan">
      <formula>0</formula>
    </cfRule>
  </conditionalFormatting>
  <conditionalFormatting sqref="Z232 AA232 Y232">
    <cfRule type="expression" dxfId="30" priority="29598">
      <formula>$L232=0</formula>
    </cfRule>
  </conditionalFormatting>
  <conditionalFormatting sqref="Z232 AA232">
    <cfRule type="cellIs" dxfId="31" priority="58634" operator="lessThan">
      <formula>0</formula>
    </cfRule>
    <cfRule type="cellIs" dxfId="32" priority="44116" operator="lessThan">
      <formula>0</formula>
    </cfRule>
  </conditionalFormatting>
  <conditionalFormatting sqref="B234 C234 A234">
    <cfRule type="expression" dxfId="30" priority="29597">
      <formula>$L234=0</formula>
    </cfRule>
  </conditionalFormatting>
  <conditionalFormatting sqref="B234 C234">
    <cfRule type="cellIs" dxfId="31" priority="58633" operator="lessThan">
      <formula>0</formula>
    </cfRule>
    <cfRule type="cellIs" dxfId="32" priority="44115" operator="lessThan">
      <formula>0</formula>
    </cfRule>
  </conditionalFormatting>
  <conditionalFormatting sqref="F234 G234 E234">
    <cfRule type="expression" dxfId="30" priority="29596">
      <formula>$L234=0</formula>
    </cfRule>
  </conditionalFormatting>
  <conditionalFormatting sqref="F234 G234">
    <cfRule type="cellIs" dxfId="31" priority="58632" operator="lessThan">
      <formula>0</formula>
    </cfRule>
    <cfRule type="cellIs" dxfId="32" priority="44114" operator="lessThan">
      <formula>0</formula>
    </cfRule>
  </conditionalFormatting>
  <conditionalFormatting sqref="J234 K234 I234">
    <cfRule type="expression" dxfId="30" priority="29595">
      <formula>$L234=0</formula>
    </cfRule>
  </conditionalFormatting>
  <conditionalFormatting sqref="J234 K234">
    <cfRule type="cellIs" dxfId="31" priority="58631" operator="lessThan">
      <formula>0</formula>
    </cfRule>
    <cfRule type="cellIs" dxfId="32" priority="44113" operator="lessThan">
      <formula>0</formula>
    </cfRule>
  </conditionalFormatting>
  <conditionalFormatting sqref="N234 O234 M234">
    <cfRule type="expression" dxfId="30" priority="29594">
      <formula>$L234=0</formula>
    </cfRule>
  </conditionalFormatting>
  <conditionalFormatting sqref="N234 O234">
    <cfRule type="cellIs" dxfId="31" priority="58630" operator="lessThan">
      <formula>0</formula>
    </cfRule>
    <cfRule type="cellIs" dxfId="32" priority="44112" operator="lessThan">
      <formula>0</formula>
    </cfRule>
  </conditionalFormatting>
  <conditionalFormatting sqref="R234 S234 Q234">
    <cfRule type="expression" dxfId="30" priority="29593">
      <formula>$L234=0</formula>
    </cfRule>
  </conditionalFormatting>
  <conditionalFormatting sqref="R234 S234">
    <cfRule type="cellIs" dxfId="31" priority="58629" operator="lessThan">
      <formula>0</formula>
    </cfRule>
    <cfRule type="cellIs" dxfId="32" priority="44111" operator="lessThan">
      <formula>0</formula>
    </cfRule>
  </conditionalFormatting>
  <conditionalFormatting sqref="V234 W234 U234">
    <cfRule type="expression" dxfId="30" priority="29592">
      <formula>$L234=0</formula>
    </cfRule>
  </conditionalFormatting>
  <conditionalFormatting sqref="V234 W234">
    <cfRule type="cellIs" dxfId="31" priority="58628" operator="lessThan">
      <formula>0</formula>
    </cfRule>
    <cfRule type="cellIs" dxfId="32" priority="44110" operator="lessThan">
      <formula>0</formula>
    </cfRule>
  </conditionalFormatting>
  <conditionalFormatting sqref="Z234 AA234 Y234">
    <cfRule type="expression" dxfId="30" priority="29591">
      <formula>$L234=0</formula>
    </cfRule>
  </conditionalFormatting>
  <conditionalFormatting sqref="Z234 AA234">
    <cfRule type="cellIs" dxfId="31" priority="58627" operator="lessThan">
      <formula>0</formula>
    </cfRule>
    <cfRule type="cellIs" dxfId="32" priority="44109" operator="lessThan">
      <formula>0</formula>
    </cfRule>
  </conditionalFormatting>
  <conditionalFormatting sqref="B236 C236 A236">
    <cfRule type="expression" dxfId="30" priority="29590">
      <formula>$L236=0</formula>
    </cfRule>
  </conditionalFormatting>
  <conditionalFormatting sqref="B236 C236">
    <cfRule type="cellIs" dxfId="31" priority="58626" operator="lessThan">
      <formula>0</formula>
    </cfRule>
    <cfRule type="cellIs" dxfId="32" priority="44108" operator="lessThan">
      <formula>0</formula>
    </cfRule>
  </conditionalFormatting>
  <conditionalFormatting sqref="F236 G236 E236">
    <cfRule type="expression" dxfId="30" priority="29589">
      <formula>$L236=0</formula>
    </cfRule>
  </conditionalFormatting>
  <conditionalFormatting sqref="F236 G236">
    <cfRule type="cellIs" dxfId="31" priority="58625" operator="lessThan">
      <formula>0</formula>
    </cfRule>
    <cfRule type="cellIs" dxfId="32" priority="44107" operator="lessThan">
      <formula>0</formula>
    </cfRule>
  </conditionalFormatting>
  <conditionalFormatting sqref="J236 K236 I236">
    <cfRule type="expression" dxfId="30" priority="29588">
      <formula>$L236=0</formula>
    </cfRule>
  </conditionalFormatting>
  <conditionalFormatting sqref="J236 K236">
    <cfRule type="cellIs" dxfId="31" priority="58624" operator="lessThan">
      <formula>0</formula>
    </cfRule>
    <cfRule type="cellIs" dxfId="32" priority="44106" operator="lessThan">
      <formula>0</formula>
    </cfRule>
  </conditionalFormatting>
  <conditionalFormatting sqref="N236 O236 M236">
    <cfRule type="expression" dxfId="30" priority="29587">
      <formula>$L236=0</formula>
    </cfRule>
  </conditionalFormatting>
  <conditionalFormatting sqref="N236 O236">
    <cfRule type="cellIs" dxfId="31" priority="58623" operator="lessThan">
      <formula>0</formula>
    </cfRule>
    <cfRule type="cellIs" dxfId="32" priority="44105" operator="lessThan">
      <formula>0</formula>
    </cfRule>
  </conditionalFormatting>
  <conditionalFormatting sqref="R236 S236 Q236">
    <cfRule type="expression" dxfId="30" priority="29586">
      <formula>$L236=0</formula>
    </cfRule>
  </conditionalFormatting>
  <conditionalFormatting sqref="R236 S236">
    <cfRule type="cellIs" dxfId="31" priority="58622" operator="lessThan">
      <formula>0</formula>
    </cfRule>
    <cfRule type="cellIs" dxfId="32" priority="44104" operator="lessThan">
      <formula>0</formula>
    </cfRule>
  </conditionalFormatting>
  <conditionalFormatting sqref="V236 W236 U236">
    <cfRule type="expression" dxfId="30" priority="29585">
      <formula>$L236=0</formula>
    </cfRule>
  </conditionalFormatting>
  <conditionalFormatting sqref="V236 W236">
    <cfRule type="cellIs" dxfId="31" priority="58621" operator="lessThan">
      <formula>0</formula>
    </cfRule>
    <cfRule type="cellIs" dxfId="32" priority="44103" operator="lessThan">
      <formula>0</formula>
    </cfRule>
  </conditionalFormatting>
  <conditionalFormatting sqref="Z236 AA236 Y236">
    <cfRule type="expression" dxfId="30" priority="29584">
      <formula>$L236=0</formula>
    </cfRule>
  </conditionalFormatting>
  <conditionalFormatting sqref="Z236 AA236">
    <cfRule type="cellIs" dxfId="31" priority="58620" operator="lessThan">
      <formula>0</formula>
    </cfRule>
    <cfRule type="cellIs" dxfId="32" priority="44102" operator="lessThan">
      <formula>0</formula>
    </cfRule>
  </conditionalFormatting>
  <conditionalFormatting sqref="B238 C238 A238">
    <cfRule type="expression" dxfId="30" priority="29583">
      <formula>$L238=0</formula>
    </cfRule>
  </conditionalFormatting>
  <conditionalFormatting sqref="B238 C238">
    <cfRule type="cellIs" dxfId="31" priority="58619" operator="lessThan">
      <formula>0</formula>
    </cfRule>
    <cfRule type="cellIs" dxfId="32" priority="44101" operator="lessThan">
      <formula>0</formula>
    </cfRule>
  </conditionalFormatting>
  <conditionalFormatting sqref="F238 G238 E238">
    <cfRule type="expression" dxfId="30" priority="29582">
      <formula>$L238=0</formula>
    </cfRule>
  </conditionalFormatting>
  <conditionalFormatting sqref="F238 G238">
    <cfRule type="cellIs" dxfId="31" priority="58618" operator="lessThan">
      <formula>0</formula>
    </cfRule>
    <cfRule type="cellIs" dxfId="32" priority="44100" operator="lessThan">
      <formula>0</formula>
    </cfRule>
  </conditionalFormatting>
  <conditionalFormatting sqref="J238 K238 I238">
    <cfRule type="expression" dxfId="30" priority="29581">
      <formula>$L238=0</formula>
    </cfRule>
  </conditionalFormatting>
  <conditionalFormatting sqref="J238 K238">
    <cfRule type="cellIs" dxfId="31" priority="58617" operator="lessThan">
      <formula>0</formula>
    </cfRule>
    <cfRule type="cellIs" dxfId="32" priority="44099" operator="lessThan">
      <formula>0</formula>
    </cfRule>
  </conditionalFormatting>
  <conditionalFormatting sqref="N238 O238 M238">
    <cfRule type="expression" dxfId="30" priority="29580">
      <formula>$L238=0</formula>
    </cfRule>
  </conditionalFormatting>
  <conditionalFormatting sqref="N238 O238">
    <cfRule type="cellIs" dxfId="31" priority="58616" operator="lessThan">
      <formula>0</formula>
    </cfRule>
    <cfRule type="cellIs" dxfId="32" priority="44098" operator="lessThan">
      <formula>0</formula>
    </cfRule>
  </conditionalFormatting>
  <conditionalFormatting sqref="R238 S238 Q238">
    <cfRule type="expression" dxfId="30" priority="29579">
      <formula>$L238=0</formula>
    </cfRule>
  </conditionalFormatting>
  <conditionalFormatting sqref="R238 S238">
    <cfRule type="cellIs" dxfId="31" priority="58615" operator="lessThan">
      <formula>0</formula>
    </cfRule>
    <cfRule type="cellIs" dxfId="32" priority="44097" operator="lessThan">
      <formula>0</formula>
    </cfRule>
  </conditionalFormatting>
  <conditionalFormatting sqref="V238 W238 U238">
    <cfRule type="expression" dxfId="30" priority="29578">
      <formula>$L238=0</formula>
    </cfRule>
  </conditionalFormatting>
  <conditionalFormatting sqref="V238 W238">
    <cfRule type="cellIs" dxfId="31" priority="58614" operator="lessThan">
      <formula>0</formula>
    </cfRule>
    <cfRule type="cellIs" dxfId="32" priority="44096" operator="lessThan">
      <formula>0</formula>
    </cfRule>
  </conditionalFormatting>
  <conditionalFormatting sqref="Z238 AA238 Y238">
    <cfRule type="expression" dxfId="30" priority="29577">
      <formula>$L238=0</formula>
    </cfRule>
  </conditionalFormatting>
  <conditionalFormatting sqref="Z238 AA238">
    <cfRule type="cellIs" dxfId="31" priority="58613" operator="lessThan">
      <formula>0</formula>
    </cfRule>
    <cfRule type="cellIs" dxfId="32" priority="44095" operator="lessThan">
      <formula>0</formula>
    </cfRule>
  </conditionalFormatting>
  <conditionalFormatting sqref="B240 C240 A240">
    <cfRule type="expression" dxfId="30" priority="29576">
      <formula>$L240=0</formula>
    </cfRule>
  </conditionalFormatting>
  <conditionalFormatting sqref="B240 C240">
    <cfRule type="cellIs" dxfId="31" priority="58612" operator="lessThan">
      <formula>0</formula>
    </cfRule>
    <cfRule type="cellIs" dxfId="32" priority="44094" operator="lessThan">
      <formula>0</formula>
    </cfRule>
  </conditionalFormatting>
  <conditionalFormatting sqref="F240 G240 E240">
    <cfRule type="expression" dxfId="30" priority="29575">
      <formula>$L240=0</formula>
    </cfRule>
  </conditionalFormatting>
  <conditionalFormatting sqref="F240 G240">
    <cfRule type="cellIs" dxfId="31" priority="58611" operator="lessThan">
      <formula>0</formula>
    </cfRule>
    <cfRule type="cellIs" dxfId="32" priority="44093" operator="lessThan">
      <formula>0</formula>
    </cfRule>
  </conditionalFormatting>
  <conditionalFormatting sqref="J240 K240 I240">
    <cfRule type="expression" dxfId="30" priority="29574">
      <formula>$L240=0</formula>
    </cfRule>
  </conditionalFormatting>
  <conditionalFormatting sqref="J240 K240">
    <cfRule type="cellIs" dxfId="31" priority="58610" operator="lessThan">
      <formula>0</formula>
    </cfRule>
    <cfRule type="cellIs" dxfId="32" priority="44092" operator="lessThan">
      <formula>0</formula>
    </cfRule>
  </conditionalFormatting>
  <conditionalFormatting sqref="N240 O240 M240">
    <cfRule type="expression" dxfId="30" priority="29573">
      <formula>$L240=0</formula>
    </cfRule>
  </conditionalFormatting>
  <conditionalFormatting sqref="N240 O240">
    <cfRule type="cellIs" dxfId="31" priority="58609" operator="lessThan">
      <formula>0</formula>
    </cfRule>
    <cfRule type="cellIs" dxfId="32" priority="44091" operator="lessThan">
      <formula>0</formula>
    </cfRule>
  </conditionalFormatting>
  <conditionalFormatting sqref="R240 S240 Q240">
    <cfRule type="expression" dxfId="30" priority="29572">
      <formula>$L240=0</formula>
    </cfRule>
  </conditionalFormatting>
  <conditionalFormatting sqref="R240 S240">
    <cfRule type="cellIs" dxfId="31" priority="58608" operator="lessThan">
      <formula>0</formula>
    </cfRule>
    <cfRule type="cellIs" dxfId="32" priority="44090" operator="lessThan">
      <formula>0</formula>
    </cfRule>
  </conditionalFormatting>
  <conditionalFormatting sqref="V240 W240 U240">
    <cfRule type="expression" dxfId="30" priority="29571">
      <formula>$L240=0</formula>
    </cfRule>
  </conditionalFormatting>
  <conditionalFormatting sqref="V240 W240">
    <cfRule type="cellIs" dxfId="31" priority="58607" operator="lessThan">
      <formula>0</formula>
    </cfRule>
    <cfRule type="cellIs" dxfId="32" priority="44089" operator="lessThan">
      <formula>0</formula>
    </cfRule>
  </conditionalFormatting>
  <conditionalFormatting sqref="Z240 AA240 Y240">
    <cfRule type="expression" dxfId="30" priority="29570">
      <formula>$L240=0</formula>
    </cfRule>
  </conditionalFormatting>
  <conditionalFormatting sqref="Z240 AA240">
    <cfRule type="cellIs" dxfId="31" priority="58606" operator="lessThan">
      <formula>0</formula>
    </cfRule>
    <cfRule type="cellIs" dxfId="32" priority="44088" operator="lessThan">
      <formula>0</formula>
    </cfRule>
  </conditionalFormatting>
  <conditionalFormatting sqref="B242 C242 A242">
    <cfRule type="expression" dxfId="30" priority="29569">
      <formula>$L242=0</formula>
    </cfRule>
  </conditionalFormatting>
  <conditionalFormatting sqref="B242 C242">
    <cfRule type="cellIs" dxfId="31" priority="58605" operator="lessThan">
      <formula>0</formula>
    </cfRule>
    <cfRule type="cellIs" dxfId="32" priority="44087" operator="lessThan">
      <formula>0</formula>
    </cfRule>
  </conditionalFormatting>
  <conditionalFormatting sqref="F242 G242 E242">
    <cfRule type="expression" dxfId="30" priority="29568">
      <formula>$L242=0</formula>
    </cfRule>
  </conditionalFormatting>
  <conditionalFormatting sqref="F242 G242">
    <cfRule type="cellIs" dxfId="31" priority="58604" operator="lessThan">
      <formula>0</formula>
    </cfRule>
    <cfRule type="cellIs" dxfId="32" priority="44086" operator="lessThan">
      <formula>0</formula>
    </cfRule>
  </conditionalFormatting>
  <conditionalFormatting sqref="J242 K242 I242">
    <cfRule type="expression" dxfId="30" priority="29567">
      <formula>$L242=0</formula>
    </cfRule>
  </conditionalFormatting>
  <conditionalFormatting sqref="J242 K242">
    <cfRule type="cellIs" dxfId="31" priority="58603" operator="lessThan">
      <formula>0</formula>
    </cfRule>
    <cfRule type="cellIs" dxfId="32" priority="44085" operator="lessThan">
      <formula>0</formula>
    </cfRule>
  </conditionalFormatting>
  <conditionalFormatting sqref="N242 O242 M242">
    <cfRule type="expression" dxfId="30" priority="29566">
      <formula>$L242=0</formula>
    </cfRule>
  </conditionalFormatting>
  <conditionalFormatting sqref="N242 O242">
    <cfRule type="cellIs" dxfId="31" priority="58602" operator="lessThan">
      <formula>0</formula>
    </cfRule>
    <cfRule type="cellIs" dxfId="32" priority="44084" operator="lessThan">
      <formula>0</formula>
    </cfRule>
  </conditionalFormatting>
  <conditionalFormatting sqref="R242 S242 Q242">
    <cfRule type="expression" dxfId="30" priority="29565">
      <formula>$L242=0</formula>
    </cfRule>
  </conditionalFormatting>
  <conditionalFormatting sqref="R242 S242">
    <cfRule type="cellIs" dxfId="31" priority="58601" operator="lessThan">
      <formula>0</formula>
    </cfRule>
    <cfRule type="cellIs" dxfId="32" priority="44083" operator="lessThan">
      <formula>0</formula>
    </cfRule>
  </conditionalFormatting>
  <conditionalFormatting sqref="V242 W242 U242">
    <cfRule type="expression" dxfId="30" priority="29564">
      <formula>$L242=0</formula>
    </cfRule>
  </conditionalFormatting>
  <conditionalFormatting sqref="V242 W242">
    <cfRule type="cellIs" dxfId="31" priority="58600" operator="lessThan">
      <formula>0</formula>
    </cfRule>
    <cfRule type="cellIs" dxfId="32" priority="44082" operator="lessThan">
      <formula>0</formula>
    </cfRule>
  </conditionalFormatting>
  <conditionalFormatting sqref="Z242 AA242 Y242">
    <cfRule type="expression" dxfId="30" priority="29563">
      <formula>$L242=0</formula>
    </cfRule>
  </conditionalFormatting>
  <conditionalFormatting sqref="Z242 AA242">
    <cfRule type="cellIs" dxfId="31" priority="58599" operator="lessThan">
      <formula>0</formula>
    </cfRule>
    <cfRule type="cellIs" dxfId="32" priority="44081" operator="lessThan">
      <formula>0</formula>
    </cfRule>
  </conditionalFormatting>
  <conditionalFormatting sqref="B244 C244 A244">
    <cfRule type="expression" dxfId="30" priority="29562">
      <formula>$L244=0</formula>
    </cfRule>
  </conditionalFormatting>
  <conditionalFormatting sqref="B244 C244">
    <cfRule type="cellIs" dxfId="31" priority="58598" operator="lessThan">
      <formula>0</formula>
    </cfRule>
    <cfRule type="cellIs" dxfId="32" priority="44080" operator="lessThan">
      <formula>0</formula>
    </cfRule>
  </conditionalFormatting>
  <conditionalFormatting sqref="F244 G244 E244">
    <cfRule type="expression" dxfId="30" priority="29561">
      <formula>$L244=0</formula>
    </cfRule>
  </conditionalFormatting>
  <conditionalFormatting sqref="F244 G244">
    <cfRule type="cellIs" dxfId="31" priority="58597" operator="lessThan">
      <formula>0</formula>
    </cfRule>
    <cfRule type="cellIs" dxfId="32" priority="44079" operator="lessThan">
      <formula>0</formula>
    </cfRule>
  </conditionalFormatting>
  <conditionalFormatting sqref="J244 K244 I244">
    <cfRule type="expression" dxfId="30" priority="29560">
      <formula>$L244=0</formula>
    </cfRule>
  </conditionalFormatting>
  <conditionalFormatting sqref="J244 K244">
    <cfRule type="cellIs" dxfId="31" priority="58596" operator="lessThan">
      <formula>0</formula>
    </cfRule>
    <cfRule type="cellIs" dxfId="32" priority="44078" operator="lessThan">
      <formula>0</formula>
    </cfRule>
  </conditionalFormatting>
  <conditionalFormatting sqref="N244 O244 M244">
    <cfRule type="expression" dxfId="30" priority="29559">
      <formula>$L244=0</formula>
    </cfRule>
  </conditionalFormatting>
  <conditionalFormatting sqref="N244 O244">
    <cfRule type="cellIs" dxfId="31" priority="58595" operator="lessThan">
      <formula>0</formula>
    </cfRule>
    <cfRule type="cellIs" dxfId="32" priority="44077" operator="lessThan">
      <formula>0</formula>
    </cfRule>
  </conditionalFormatting>
  <conditionalFormatting sqref="R244 S244 Q244">
    <cfRule type="expression" dxfId="30" priority="29558">
      <formula>$L244=0</formula>
    </cfRule>
  </conditionalFormatting>
  <conditionalFormatting sqref="R244 S244">
    <cfRule type="cellIs" dxfId="31" priority="58594" operator="lessThan">
      <formula>0</formula>
    </cfRule>
    <cfRule type="cellIs" dxfId="32" priority="44076" operator="lessThan">
      <formula>0</formula>
    </cfRule>
  </conditionalFormatting>
  <conditionalFormatting sqref="V244 W244 U244">
    <cfRule type="expression" dxfId="30" priority="29557">
      <formula>$L244=0</formula>
    </cfRule>
  </conditionalFormatting>
  <conditionalFormatting sqref="V244 W244">
    <cfRule type="cellIs" dxfId="31" priority="58593" operator="lessThan">
      <formula>0</formula>
    </cfRule>
    <cfRule type="cellIs" dxfId="32" priority="44075" operator="lessThan">
      <formula>0</formula>
    </cfRule>
  </conditionalFormatting>
  <conditionalFormatting sqref="Z244 AA244 Y244">
    <cfRule type="expression" dxfId="30" priority="29556">
      <formula>$L244=0</formula>
    </cfRule>
  </conditionalFormatting>
  <conditionalFormatting sqref="Z244 AA244">
    <cfRule type="cellIs" dxfId="31" priority="58592" operator="lessThan">
      <formula>0</formula>
    </cfRule>
    <cfRule type="cellIs" dxfId="32" priority="44074" operator="lessThan">
      <formula>0</formula>
    </cfRule>
  </conditionalFormatting>
  <conditionalFormatting sqref="B246 C246 A246">
    <cfRule type="expression" dxfId="30" priority="29555">
      <formula>$L246=0</formula>
    </cfRule>
  </conditionalFormatting>
  <conditionalFormatting sqref="B246 C246">
    <cfRule type="cellIs" dxfId="31" priority="58591" operator="lessThan">
      <formula>0</formula>
    </cfRule>
    <cfRule type="cellIs" dxfId="32" priority="44073" operator="lessThan">
      <formula>0</formula>
    </cfRule>
  </conditionalFormatting>
  <conditionalFormatting sqref="F246 G246 E246">
    <cfRule type="expression" dxfId="30" priority="29554">
      <formula>$L246=0</formula>
    </cfRule>
  </conditionalFormatting>
  <conditionalFormatting sqref="F246 G246">
    <cfRule type="cellIs" dxfId="31" priority="58590" operator="lessThan">
      <formula>0</formula>
    </cfRule>
    <cfRule type="cellIs" dxfId="32" priority="44072" operator="lessThan">
      <formula>0</formula>
    </cfRule>
  </conditionalFormatting>
  <conditionalFormatting sqref="J246 K246 I246">
    <cfRule type="expression" dxfId="30" priority="29553">
      <formula>$L246=0</formula>
    </cfRule>
  </conditionalFormatting>
  <conditionalFormatting sqref="J246 K246">
    <cfRule type="cellIs" dxfId="31" priority="58589" operator="lessThan">
      <formula>0</formula>
    </cfRule>
    <cfRule type="cellIs" dxfId="32" priority="44071" operator="lessThan">
      <formula>0</formula>
    </cfRule>
  </conditionalFormatting>
  <conditionalFormatting sqref="N246 O246 M246">
    <cfRule type="expression" dxfId="30" priority="29552">
      <formula>$L246=0</formula>
    </cfRule>
  </conditionalFormatting>
  <conditionalFormatting sqref="N246 O246">
    <cfRule type="cellIs" dxfId="31" priority="58588" operator="lessThan">
      <formula>0</formula>
    </cfRule>
    <cfRule type="cellIs" dxfId="32" priority="44070" operator="lessThan">
      <formula>0</formula>
    </cfRule>
  </conditionalFormatting>
  <conditionalFormatting sqref="R246 S246 Q246">
    <cfRule type="expression" dxfId="30" priority="29551">
      <formula>$L246=0</formula>
    </cfRule>
  </conditionalFormatting>
  <conditionalFormatting sqref="R246 S246">
    <cfRule type="cellIs" dxfId="31" priority="58587" operator="lessThan">
      <formula>0</formula>
    </cfRule>
    <cfRule type="cellIs" dxfId="32" priority="44069" operator="lessThan">
      <formula>0</formula>
    </cfRule>
  </conditionalFormatting>
  <conditionalFormatting sqref="V246 W246 U246">
    <cfRule type="expression" dxfId="30" priority="29550">
      <formula>$L246=0</formula>
    </cfRule>
  </conditionalFormatting>
  <conditionalFormatting sqref="V246 W246">
    <cfRule type="cellIs" dxfId="31" priority="58586" operator="lessThan">
      <formula>0</formula>
    </cfRule>
    <cfRule type="cellIs" dxfId="32" priority="44068" operator="lessThan">
      <formula>0</formula>
    </cfRule>
  </conditionalFormatting>
  <conditionalFormatting sqref="Z246 AA246 Y246">
    <cfRule type="expression" dxfId="30" priority="29549">
      <formula>$L246=0</formula>
    </cfRule>
  </conditionalFormatting>
  <conditionalFormatting sqref="Z246 AA246">
    <cfRule type="cellIs" dxfId="31" priority="58585" operator="lessThan">
      <formula>0</formula>
    </cfRule>
    <cfRule type="cellIs" dxfId="32" priority="44067" operator="lessThan">
      <formula>0</formula>
    </cfRule>
  </conditionalFormatting>
  <conditionalFormatting sqref="B248 C248 A248">
    <cfRule type="expression" dxfId="30" priority="29548">
      <formula>$L248=0</formula>
    </cfRule>
  </conditionalFormatting>
  <conditionalFormatting sqref="B248 C248">
    <cfRule type="cellIs" dxfId="31" priority="58584" operator="lessThan">
      <formula>0</formula>
    </cfRule>
    <cfRule type="cellIs" dxfId="32" priority="44066" operator="lessThan">
      <formula>0</formula>
    </cfRule>
  </conditionalFormatting>
  <conditionalFormatting sqref="F248 G248 E248">
    <cfRule type="expression" dxfId="30" priority="29547">
      <formula>$L248=0</formula>
    </cfRule>
  </conditionalFormatting>
  <conditionalFormatting sqref="F248 G248">
    <cfRule type="cellIs" dxfId="31" priority="58583" operator="lessThan">
      <formula>0</formula>
    </cfRule>
    <cfRule type="cellIs" dxfId="32" priority="44065" operator="lessThan">
      <formula>0</formula>
    </cfRule>
  </conditionalFormatting>
  <conditionalFormatting sqref="J248 K248 I248">
    <cfRule type="expression" dxfId="30" priority="29546">
      <formula>$L248=0</formula>
    </cfRule>
  </conditionalFormatting>
  <conditionalFormatting sqref="J248 K248">
    <cfRule type="cellIs" dxfId="31" priority="58582" operator="lessThan">
      <formula>0</formula>
    </cfRule>
    <cfRule type="cellIs" dxfId="32" priority="44064" operator="lessThan">
      <formula>0</formula>
    </cfRule>
  </conditionalFormatting>
  <conditionalFormatting sqref="N248 O248 M248">
    <cfRule type="expression" dxfId="30" priority="29545">
      <formula>$L248=0</formula>
    </cfRule>
  </conditionalFormatting>
  <conditionalFormatting sqref="N248 O248">
    <cfRule type="cellIs" dxfId="31" priority="58581" operator="lessThan">
      <formula>0</formula>
    </cfRule>
    <cfRule type="cellIs" dxfId="32" priority="44063" operator="lessThan">
      <formula>0</formula>
    </cfRule>
  </conditionalFormatting>
  <conditionalFormatting sqref="R248 S248 Q248">
    <cfRule type="expression" dxfId="30" priority="29544">
      <formula>$L248=0</formula>
    </cfRule>
  </conditionalFormatting>
  <conditionalFormatting sqref="R248 S248">
    <cfRule type="cellIs" dxfId="31" priority="58580" operator="lessThan">
      <formula>0</formula>
    </cfRule>
    <cfRule type="cellIs" dxfId="32" priority="44062" operator="lessThan">
      <formula>0</formula>
    </cfRule>
  </conditionalFormatting>
  <conditionalFormatting sqref="V248 W248 U248">
    <cfRule type="expression" dxfId="30" priority="29543">
      <formula>$L248=0</formula>
    </cfRule>
  </conditionalFormatting>
  <conditionalFormatting sqref="V248 W248">
    <cfRule type="cellIs" dxfId="31" priority="58579" operator="lessThan">
      <formula>0</formula>
    </cfRule>
    <cfRule type="cellIs" dxfId="32" priority="44061" operator="lessThan">
      <formula>0</formula>
    </cfRule>
  </conditionalFormatting>
  <conditionalFormatting sqref="Z248 AA248 Y248">
    <cfRule type="expression" dxfId="30" priority="29542">
      <formula>$L248=0</formula>
    </cfRule>
  </conditionalFormatting>
  <conditionalFormatting sqref="Z248 AA248">
    <cfRule type="cellIs" dxfId="31" priority="58578" operator="lessThan">
      <formula>0</formula>
    </cfRule>
    <cfRule type="cellIs" dxfId="32" priority="44060" operator="lessThan">
      <formula>0</formula>
    </cfRule>
  </conditionalFormatting>
  <conditionalFormatting sqref="B250 C250 A250">
    <cfRule type="expression" dxfId="30" priority="29541">
      <formula>$L250=0</formula>
    </cfRule>
  </conditionalFormatting>
  <conditionalFormatting sqref="B250 C250">
    <cfRule type="cellIs" dxfId="31" priority="58577" operator="lessThan">
      <formula>0</formula>
    </cfRule>
    <cfRule type="cellIs" dxfId="32" priority="44059" operator="lessThan">
      <formula>0</formula>
    </cfRule>
  </conditionalFormatting>
  <conditionalFormatting sqref="F250 G250 E250">
    <cfRule type="expression" dxfId="30" priority="29540">
      <formula>$L250=0</formula>
    </cfRule>
  </conditionalFormatting>
  <conditionalFormatting sqref="F250 G250">
    <cfRule type="cellIs" dxfId="31" priority="58576" operator="lessThan">
      <formula>0</formula>
    </cfRule>
    <cfRule type="cellIs" dxfId="32" priority="44058" operator="lessThan">
      <formula>0</formula>
    </cfRule>
  </conditionalFormatting>
  <conditionalFormatting sqref="J250 K250 I250">
    <cfRule type="expression" dxfId="30" priority="29539">
      <formula>$L250=0</formula>
    </cfRule>
  </conditionalFormatting>
  <conditionalFormatting sqref="J250 K250">
    <cfRule type="cellIs" dxfId="31" priority="58575" operator="lessThan">
      <formula>0</formula>
    </cfRule>
    <cfRule type="cellIs" dxfId="32" priority="44057" operator="lessThan">
      <formula>0</formula>
    </cfRule>
  </conditionalFormatting>
  <conditionalFormatting sqref="N250 O250 M250">
    <cfRule type="expression" dxfId="30" priority="29538">
      <formula>$L250=0</formula>
    </cfRule>
  </conditionalFormatting>
  <conditionalFormatting sqref="N250 O250">
    <cfRule type="cellIs" dxfId="31" priority="58574" operator="lessThan">
      <formula>0</formula>
    </cfRule>
    <cfRule type="cellIs" dxfId="32" priority="44056" operator="lessThan">
      <formula>0</formula>
    </cfRule>
  </conditionalFormatting>
  <conditionalFormatting sqref="R250 S250 Q250">
    <cfRule type="expression" dxfId="30" priority="29537">
      <formula>$L250=0</formula>
    </cfRule>
  </conditionalFormatting>
  <conditionalFormatting sqref="R250 S250">
    <cfRule type="cellIs" dxfId="31" priority="58573" operator="lessThan">
      <formula>0</formula>
    </cfRule>
    <cfRule type="cellIs" dxfId="32" priority="44055" operator="lessThan">
      <formula>0</formula>
    </cfRule>
  </conditionalFormatting>
  <conditionalFormatting sqref="V250 W250 U250">
    <cfRule type="expression" dxfId="30" priority="29536">
      <formula>$L250=0</formula>
    </cfRule>
  </conditionalFormatting>
  <conditionalFormatting sqref="V250 W250">
    <cfRule type="cellIs" dxfId="31" priority="58572" operator="lessThan">
      <formula>0</formula>
    </cfRule>
    <cfRule type="cellIs" dxfId="32" priority="44054" operator="lessThan">
      <formula>0</formula>
    </cfRule>
  </conditionalFormatting>
  <conditionalFormatting sqref="Z250 AA250 Y250">
    <cfRule type="expression" dxfId="30" priority="29535">
      <formula>$L250=0</formula>
    </cfRule>
  </conditionalFormatting>
  <conditionalFormatting sqref="Z250 AA250">
    <cfRule type="cellIs" dxfId="31" priority="58571" operator="lessThan">
      <formula>0</formula>
    </cfRule>
    <cfRule type="cellIs" dxfId="32" priority="44053" operator="lessThan">
      <formula>0</formula>
    </cfRule>
  </conditionalFormatting>
  <conditionalFormatting sqref="B252 C252 A252">
    <cfRule type="expression" dxfId="30" priority="29534">
      <formula>$L252=0</formula>
    </cfRule>
  </conditionalFormatting>
  <conditionalFormatting sqref="B252 C252">
    <cfRule type="cellIs" dxfId="31" priority="58570" operator="lessThan">
      <formula>0</formula>
    </cfRule>
    <cfRule type="cellIs" dxfId="32" priority="44052" operator="lessThan">
      <formula>0</formula>
    </cfRule>
  </conditionalFormatting>
  <conditionalFormatting sqref="F252 G252 E252">
    <cfRule type="expression" dxfId="30" priority="29533">
      <formula>$L252=0</formula>
    </cfRule>
  </conditionalFormatting>
  <conditionalFormatting sqref="F252 G252">
    <cfRule type="cellIs" dxfId="31" priority="58569" operator="lessThan">
      <formula>0</formula>
    </cfRule>
    <cfRule type="cellIs" dxfId="32" priority="44051" operator="lessThan">
      <formula>0</formula>
    </cfRule>
  </conditionalFormatting>
  <conditionalFormatting sqref="J252 K252 I252">
    <cfRule type="expression" dxfId="30" priority="29532">
      <formula>$L252=0</formula>
    </cfRule>
  </conditionalFormatting>
  <conditionalFormatting sqref="J252 K252">
    <cfRule type="cellIs" dxfId="31" priority="58568" operator="lessThan">
      <formula>0</formula>
    </cfRule>
    <cfRule type="cellIs" dxfId="32" priority="44050" operator="lessThan">
      <formula>0</formula>
    </cfRule>
  </conditionalFormatting>
  <conditionalFormatting sqref="N252 O252 M252">
    <cfRule type="expression" dxfId="30" priority="29531">
      <formula>$L252=0</formula>
    </cfRule>
  </conditionalFormatting>
  <conditionalFormatting sqref="N252 O252">
    <cfRule type="cellIs" dxfId="31" priority="58567" operator="lessThan">
      <formula>0</formula>
    </cfRule>
    <cfRule type="cellIs" dxfId="32" priority="44049" operator="lessThan">
      <formula>0</formula>
    </cfRule>
  </conditionalFormatting>
  <conditionalFormatting sqref="R252 S252 Q252">
    <cfRule type="expression" dxfId="30" priority="29530">
      <formula>$L252=0</formula>
    </cfRule>
  </conditionalFormatting>
  <conditionalFormatting sqref="R252 S252">
    <cfRule type="cellIs" dxfId="31" priority="58566" operator="lessThan">
      <formula>0</formula>
    </cfRule>
    <cfRule type="cellIs" dxfId="32" priority="44048" operator="lessThan">
      <formula>0</formula>
    </cfRule>
  </conditionalFormatting>
  <conditionalFormatting sqref="V252 W252 U252">
    <cfRule type="expression" dxfId="30" priority="29529">
      <formula>$L252=0</formula>
    </cfRule>
  </conditionalFormatting>
  <conditionalFormatting sqref="V252 W252">
    <cfRule type="cellIs" dxfId="31" priority="58565" operator="lessThan">
      <formula>0</formula>
    </cfRule>
    <cfRule type="cellIs" dxfId="32" priority="44047" operator="lessThan">
      <formula>0</formula>
    </cfRule>
  </conditionalFormatting>
  <conditionalFormatting sqref="Z252 AA252 Y252">
    <cfRule type="expression" dxfId="30" priority="29528">
      <formula>$L252=0</formula>
    </cfRule>
  </conditionalFormatting>
  <conditionalFormatting sqref="Z252 AA252">
    <cfRule type="cellIs" dxfId="31" priority="58564" operator="lessThan">
      <formula>0</formula>
    </cfRule>
    <cfRule type="cellIs" dxfId="32" priority="44046" operator="lessThan">
      <formula>0</formula>
    </cfRule>
  </conditionalFormatting>
  <conditionalFormatting sqref="B254 C254 A254">
    <cfRule type="expression" dxfId="30" priority="29527">
      <formula>$L254=0</formula>
    </cfRule>
  </conditionalFormatting>
  <conditionalFormatting sqref="B254 C254">
    <cfRule type="cellIs" dxfId="31" priority="58563" operator="lessThan">
      <formula>0</formula>
    </cfRule>
    <cfRule type="cellIs" dxfId="32" priority="44045" operator="lessThan">
      <formula>0</formula>
    </cfRule>
  </conditionalFormatting>
  <conditionalFormatting sqref="F254 G254 E254">
    <cfRule type="expression" dxfId="30" priority="29526">
      <formula>$L254=0</formula>
    </cfRule>
  </conditionalFormatting>
  <conditionalFormatting sqref="F254 G254">
    <cfRule type="cellIs" dxfId="31" priority="58562" operator="lessThan">
      <formula>0</formula>
    </cfRule>
    <cfRule type="cellIs" dxfId="32" priority="44044" operator="lessThan">
      <formula>0</formula>
    </cfRule>
  </conditionalFormatting>
  <conditionalFormatting sqref="J254 K254 I254">
    <cfRule type="expression" dxfId="30" priority="29525">
      <formula>$L254=0</formula>
    </cfRule>
  </conditionalFormatting>
  <conditionalFormatting sqref="J254 K254">
    <cfRule type="cellIs" dxfId="31" priority="58561" operator="lessThan">
      <formula>0</formula>
    </cfRule>
    <cfRule type="cellIs" dxfId="32" priority="44043" operator="lessThan">
      <formula>0</formula>
    </cfRule>
  </conditionalFormatting>
  <conditionalFormatting sqref="N254 O254 M254">
    <cfRule type="expression" dxfId="30" priority="29524">
      <formula>$L254=0</formula>
    </cfRule>
  </conditionalFormatting>
  <conditionalFormatting sqref="N254 O254">
    <cfRule type="cellIs" dxfId="31" priority="58560" operator="lessThan">
      <formula>0</formula>
    </cfRule>
    <cfRule type="cellIs" dxfId="32" priority="44042" operator="lessThan">
      <formula>0</formula>
    </cfRule>
  </conditionalFormatting>
  <conditionalFormatting sqref="R254 S254 Q254">
    <cfRule type="expression" dxfId="30" priority="29523">
      <formula>$L254=0</formula>
    </cfRule>
  </conditionalFormatting>
  <conditionalFormatting sqref="R254 S254">
    <cfRule type="cellIs" dxfId="31" priority="58559" operator="lessThan">
      <formula>0</formula>
    </cfRule>
    <cfRule type="cellIs" dxfId="32" priority="44041" operator="lessThan">
      <formula>0</formula>
    </cfRule>
  </conditionalFormatting>
  <conditionalFormatting sqref="V254 W254 U254">
    <cfRule type="expression" dxfId="30" priority="29522">
      <formula>$L254=0</formula>
    </cfRule>
  </conditionalFormatting>
  <conditionalFormatting sqref="V254 W254">
    <cfRule type="cellIs" dxfId="31" priority="58558" operator="lessThan">
      <formula>0</formula>
    </cfRule>
    <cfRule type="cellIs" dxfId="32" priority="44040" operator="lessThan">
      <formula>0</formula>
    </cfRule>
  </conditionalFormatting>
  <conditionalFormatting sqref="Z254 AA254 Y254">
    <cfRule type="expression" dxfId="30" priority="29521">
      <formula>$L254=0</formula>
    </cfRule>
  </conditionalFormatting>
  <conditionalFormatting sqref="Z254 AA254">
    <cfRule type="cellIs" dxfId="31" priority="58557" operator="lessThan">
      <formula>0</formula>
    </cfRule>
    <cfRule type="cellIs" dxfId="32" priority="44039" operator="lessThan">
      <formula>0</formula>
    </cfRule>
  </conditionalFormatting>
  <conditionalFormatting sqref="B256 C256 A256">
    <cfRule type="expression" dxfId="30" priority="29520">
      <formula>$L256=0</formula>
    </cfRule>
  </conditionalFormatting>
  <conditionalFormatting sqref="B256 C256">
    <cfRule type="cellIs" dxfId="31" priority="58556" operator="lessThan">
      <formula>0</formula>
    </cfRule>
    <cfRule type="cellIs" dxfId="32" priority="44038" operator="lessThan">
      <formula>0</formula>
    </cfRule>
  </conditionalFormatting>
  <conditionalFormatting sqref="F256 G256 E256">
    <cfRule type="expression" dxfId="30" priority="29519">
      <formula>$L256=0</formula>
    </cfRule>
  </conditionalFormatting>
  <conditionalFormatting sqref="F256 G256">
    <cfRule type="cellIs" dxfId="31" priority="58555" operator="lessThan">
      <formula>0</formula>
    </cfRule>
    <cfRule type="cellIs" dxfId="32" priority="44037" operator="lessThan">
      <formula>0</formula>
    </cfRule>
  </conditionalFormatting>
  <conditionalFormatting sqref="J256 K256 I256">
    <cfRule type="expression" dxfId="30" priority="29518">
      <formula>$L256=0</formula>
    </cfRule>
  </conditionalFormatting>
  <conditionalFormatting sqref="J256 K256">
    <cfRule type="cellIs" dxfId="31" priority="58554" operator="lessThan">
      <formula>0</formula>
    </cfRule>
    <cfRule type="cellIs" dxfId="32" priority="44036" operator="lessThan">
      <formula>0</formula>
    </cfRule>
  </conditionalFormatting>
  <conditionalFormatting sqref="N256 O256 M256">
    <cfRule type="expression" dxfId="30" priority="29517">
      <formula>$L256=0</formula>
    </cfRule>
  </conditionalFormatting>
  <conditionalFormatting sqref="N256 O256">
    <cfRule type="cellIs" dxfId="31" priority="58553" operator="lessThan">
      <formula>0</formula>
    </cfRule>
    <cfRule type="cellIs" dxfId="32" priority="44035" operator="lessThan">
      <formula>0</formula>
    </cfRule>
  </conditionalFormatting>
  <conditionalFormatting sqref="R256 S256 Q256">
    <cfRule type="expression" dxfId="30" priority="29516">
      <formula>$L256=0</formula>
    </cfRule>
  </conditionalFormatting>
  <conditionalFormatting sqref="R256 S256">
    <cfRule type="cellIs" dxfId="31" priority="58552" operator="lessThan">
      <formula>0</formula>
    </cfRule>
    <cfRule type="cellIs" dxfId="32" priority="44034" operator="lessThan">
      <formula>0</formula>
    </cfRule>
  </conditionalFormatting>
  <conditionalFormatting sqref="V256 W256 U256">
    <cfRule type="expression" dxfId="30" priority="29515">
      <formula>$L256=0</formula>
    </cfRule>
  </conditionalFormatting>
  <conditionalFormatting sqref="V256 W256">
    <cfRule type="cellIs" dxfId="31" priority="58551" operator="lessThan">
      <formula>0</formula>
    </cfRule>
    <cfRule type="cellIs" dxfId="32" priority="44033" operator="lessThan">
      <formula>0</formula>
    </cfRule>
  </conditionalFormatting>
  <conditionalFormatting sqref="Z256 AA256 Y256">
    <cfRule type="expression" dxfId="30" priority="29514">
      <formula>$L256=0</formula>
    </cfRule>
  </conditionalFormatting>
  <conditionalFormatting sqref="Z256 AA256">
    <cfRule type="cellIs" dxfId="31" priority="58550" operator="lessThan">
      <formula>0</formula>
    </cfRule>
    <cfRule type="cellIs" dxfId="32" priority="44032" operator="lessThan">
      <formula>0</formula>
    </cfRule>
  </conditionalFormatting>
  <conditionalFormatting sqref="B258 C258 A258">
    <cfRule type="expression" dxfId="30" priority="29513">
      <formula>$L258=0</formula>
    </cfRule>
  </conditionalFormatting>
  <conditionalFormatting sqref="B258 C258">
    <cfRule type="cellIs" dxfId="31" priority="58549" operator="lessThan">
      <formula>0</formula>
    </cfRule>
    <cfRule type="cellIs" dxfId="32" priority="44031" operator="lessThan">
      <formula>0</formula>
    </cfRule>
  </conditionalFormatting>
  <conditionalFormatting sqref="F258 G258 E258">
    <cfRule type="expression" dxfId="30" priority="29512">
      <formula>$L258=0</formula>
    </cfRule>
  </conditionalFormatting>
  <conditionalFormatting sqref="F258 G258">
    <cfRule type="cellIs" dxfId="31" priority="58548" operator="lessThan">
      <formula>0</formula>
    </cfRule>
    <cfRule type="cellIs" dxfId="32" priority="44030" operator="lessThan">
      <formula>0</formula>
    </cfRule>
  </conditionalFormatting>
  <conditionalFormatting sqref="J258 K258 I258">
    <cfRule type="expression" dxfId="30" priority="29511">
      <formula>$L258=0</formula>
    </cfRule>
  </conditionalFormatting>
  <conditionalFormatting sqref="J258 K258">
    <cfRule type="cellIs" dxfId="31" priority="58547" operator="lessThan">
      <formula>0</formula>
    </cfRule>
    <cfRule type="cellIs" dxfId="32" priority="44029" operator="lessThan">
      <formula>0</formula>
    </cfRule>
  </conditionalFormatting>
  <conditionalFormatting sqref="N258 O258 M258">
    <cfRule type="expression" dxfId="30" priority="29510">
      <formula>$L258=0</formula>
    </cfRule>
  </conditionalFormatting>
  <conditionalFormatting sqref="N258 O258">
    <cfRule type="cellIs" dxfId="31" priority="58546" operator="lessThan">
      <formula>0</formula>
    </cfRule>
    <cfRule type="cellIs" dxfId="32" priority="44028" operator="lessThan">
      <formula>0</formula>
    </cfRule>
  </conditionalFormatting>
  <conditionalFormatting sqref="R258 S258 Q258">
    <cfRule type="expression" dxfId="30" priority="29509">
      <formula>$L258=0</formula>
    </cfRule>
  </conditionalFormatting>
  <conditionalFormatting sqref="R258 S258">
    <cfRule type="cellIs" dxfId="31" priority="58545" operator="lessThan">
      <formula>0</formula>
    </cfRule>
    <cfRule type="cellIs" dxfId="32" priority="44027" operator="lessThan">
      <formula>0</formula>
    </cfRule>
  </conditionalFormatting>
  <conditionalFormatting sqref="V258 W258 U258">
    <cfRule type="expression" dxfId="30" priority="29508">
      <formula>$L258=0</formula>
    </cfRule>
  </conditionalFormatting>
  <conditionalFormatting sqref="V258 W258">
    <cfRule type="cellIs" dxfId="31" priority="58544" operator="lessThan">
      <formula>0</formula>
    </cfRule>
    <cfRule type="cellIs" dxfId="32" priority="44026" operator="lessThan">
      <formula>0</formula>
    </cfRule>
  </conditionalFormatting>
  <conditionalFormatting sqref="Z258 AA258 Y258">
    <cfRule type="expression" dxfId="30" priority="29507">
      <formula>$L258=0</formula>
    </cfRule>
  </conditionalFormatting>
  <conditionalFormatting sqref="Z258 AA258">
    <cfRule type="cellIs" dxfId="31" priority="58543" operator="lessThan">
      <formula>0</formula>
    </cfRule>
    <cfRule type="cellIs" dxfId="32" priority="44025" operator="lessThan">
      <formula>0</formula>
    </cfRule>
  </conditionalFormatting>
  <conditionalFormatting sqref="B260 C260 A260">
    <cfRule type="expression" dxfId="30" priority="29506">
      <formula>$L260=0</formula>
    </cfRule>
  </conditionalFormatting>
  <conditionalFormatting sqref="B260 C260">
    <cfRule type="cellIs" dxfId="31" priority="58542" operator="lessThan">
      <formula>0</formula>
    </cfRule>
    <cfRule type="cellIs" dxfId="32" priority="44024" operator="lessThan">
      <formula>0</formula>
    </cfRule>
  </conditionalFormatting>
  <conditionalFormatting sqref="F260 G260 E260">
    <cfRule type="expression" dxfId="30" priority="29505">
      <formula>$L260=0</formula>
    </cfRule>
  </conditionalFormatting>
  <conditionalFormatting sqref="F260 G260">
    <cfRule type="cellIs" dxfId="31" priority="58541" operator="lessThan">
      <formula>0</formula>
    </cfRule>
    <cfRule type="cellIs" dxfId="32" priority="44023" operator="lessThan">
      <formula>0</formula>
    </cfRule>
  </conditionalFormatting>
  <conditionalFormatting sqref="J260 K260 I260">
    <cfRule type="expression" dxfId="30" priority="29504">
      <formula>$L260=0</formula>
    </cfRule>
  </conditionalFormatting>
  <conditionalFormatting sqref="J260 K260">
    <cfRule type="cellIs" dxfId="31" priority="58540" operator="lessThan">
      <formula>0</formula>
    </cfRule>
    <cfRule type="cellIs" dxfId="32" priority="44022" operator="lessThan">
      <formula>0</formula>
    </cfRule>
  </conditionalFormatting>
  <conditionalFormatting sqref="N260 O260 M260">
    <cfRule type="expression" dxfId="30" priority="29503">
      <formula>$L260=0</formula>
    </cfRule>
  </conditionalFormatting>
  <conditionalFormatting sqref="N260 O260">
    <cfRule type="cellIs" dxfId="31" priority="58539" operator="lessThan">
      <formula>0</formula>
    </cfRule>
    <cfRule type="cellIs" dxfId="32" priority="44021" operator="lessThan">
      <formula>0</formula>
    </cfRule>
  </conditionalFormatting>
  <conditionalFormatting sqref="R260 S260 Q260">
    <cfRule type="expression" dxfId="30" priority="29502">
      <formula>$L260=0</formula>
    </cfRule>
  </conditionalFormatting>
  <conditionalFormatting sqref="R260 S260">
    <cfRule type="cellIs" dxfId="31" priority="58538" operator="lessThan">
      <formula>0</formula>
    </cfRule>
    <cfRule type="cellIs" dxfId="32" priority="44020" operator="lessThan">
      <formula>0</formula>
    </cfRule>
  </conditionalFormatting>
  <conditionalFormatting sqref="V260 W260 U260">
    <cfRule type="expression" dxfId="30" priority="29501">
      <formula>$L260=0</formula>
    </cfRule>
  </conditionalFormatting>
  <conditionalFormatting sqref="V260 W260">
    <cfRule type="cellIs" dxfId="31" priority="58537" operator="lessThan">
      <formula>0</formula>
    </cfRule>
    <cfRule type="cellIs" dxfId="32" priority="44019" operator="lessThan">
      <formula>0</formula>
    </cfRule>
  </conditionalFormatting>
  <conditionalFormatting sqref="Z260 AA260 Y260">
    <cfRule type="expression" dxfId="30" priority="29500">
      <formula>$L260=0</formula>
    </cfRule>
  </conditionalFormatting>
  <conditionalFormatting sqref="Z260 AA260">
    <cfRule type="cellIs" dxfId="31" priority="58536" operator="lessThan">
      <formula>0</formula>
    </cfRule>
    <cfRule type="cellIs" dxfId="32" priority="44018" operator="lessThan">
      <formula>0</formula>
    </cfRule>
  </conditionalFormatting>
  <conditionalFormatting sqref="B262 C262 A262">
    <cfRule type="expression" dxfId="30" priority="29499">
      <formula>$L262=0</formula>
    </cfRule>
  </conditionalFormatting>
  <conditionalFormatting sqref="B262 C262">
    <cfRule type="cellIs" dxfId="31" priority="58535" operator="lessThan">
      <formula>0</formula>
    </cfRule>
    <cfRule type="cellIs" dxfId="32" priority="44017" operator="lessThan">
      <formula>0</formula>
    </cfRule>
  </conditionalFormatting>
  <conditionalFormatting sqref="F262 G262 E262">
    <cfRule type="expression" dxfId="30" priority="29498">
      <formula>$L262=0</formula>
    </cfRule>
  </conditionalFormatting>
  <conditionalFormatting sqref="F262 G262">
    <cfRule type="cellIs" dxfId="31" priority="58534" operator="lessThan">
      <formula>0</formula>
    </cfRule>
    <cfRule type="cellIs" dxfId="32" priority="44016" operator="lessThan">
      <formula>0</formula>
    </cfRule>
  </conditionalFormatting>
  <conditionalFormatting sqref="J262 K262 I262">
    <cfRule type="expression" dxfId="30" priority="29497">
      <formula>$L262=0</formula>
    </cfRule>
  </conditionalFormatting>
  <conditionalFormatting sqref="J262 K262">
    <cfRule type="cellIs" dxfId="31" priority="58533" operator="lessThan">
      <formula>0</formula>
    </cfRule>
    <cfRule type="cellIs" dxfId="32" priority="44015" operator="lessThan">
      <formula>0</formula>
    </cfRule>
  </conditionalFormatting>
  <conditionalFormatting sqref="N262 O262 M262">
    <cfRule type="expression" dxfId="30" priority="29496">
      <formula>$L262=0</formula>
    </cfRule>
  </conditionalFormatting>
  <conditionalFormatting sqref="N262 O262">
    <cfRule type="cellIs" dxfId="31" priority="58532" operator="lessThan">
      <formula>0</formula>
    </cfRule>
    <cfRule type="cellIs" dxfId="32" priority="44014" operator="lessThan">
      <formula>0</formula>
    </cfRule>
  </conditionalFormatting>
  <conditionalFormatting sqref="R262 S262 Q262">
    <cfRule type="expression" dxfId="30" priority="29495">
      <formula>$L262=0</formula>
    </cfRule>
  </conditionalFormatting>
  <conditionalFormatting sqref="R262 S262">
    <cfRule type="cellIs" dxfId="31" priority="58531" operator="lessThan">
      <formula>0</formula>
    </cfRule>
    <cfRule type="cellIs" dxfId="32" priority="44013" operator="lessThan">
      <formula>0</formula>
    </cfRule>
  </conditionalFormatting>
  <conditionalFormatting sqref="V262 W262 U262">
    <cfRule type="expression" dxfId="30" priority="29494">
      <formula>$L262=0</formula>
    </cfRule>
  </conditionalFormatting>
  <conditionalFormatting sqref="V262 W262">
    <cfRule type="cellIs" dxfId="31" priority="58530" operator="lessThan">
      <formula>0</formula>
    </cfRule>
    <cfRule type="cellIs" dxfId="32" priority="44012" operator="lessThan">
      <formula>0</formula>
    </cfRule>
  </conditionalFormatting>
  <conditionalFormatting sqref="Z262 AA262 Y262">
    <cfRule type="expression" dxfId="30" priority="29493">
      <formula>$L262=0</formula>
    </cfRule>
  </conditionalFormatting>
  <conditionalFormatting sqref="Z262 AA262">
    <cfRule type="cellIs" dxfId="31" priority="58529" operator="lessThan">
      <formula>0</formula>
    </cfRule>
    <cfRule type="cellIs" dxfId="32" priority="44011" operator="lessThan">
      <formula>0</formula>
    </cfRule>
  </conditionalFormatting>
  <conditionalFormatting sqref="B264 C264 A264">
    <cfRule type="expression" dxfId="30" priority="29492">
      <formula>$L264=0</formula>
    </cfRule>
  </conditionalFormatting>
  <conditionalFormatting sqref="B264 C264">
    <cfRule type="cellIs" dxfId="31" priority="58528" operator="lessThan">
      <formula>0</formula>
    </cfRule>
    <cfRule type="cellIs" dxfId="32" priority="44010" operator="lessThan">
      <formula>0</formula>
    </cfRule>
  </conditionalFormatting>
  <conditionalFormatting sqref="F264 G264 E264">
    <cfRule type="expression" dxfId="30" priority="29491">
      <formula>$L264=0</formula>
    </cfRule>
  </conditionalFormatting>
  <conditionalFormatting sqref="F264 G264">
    <cfRule type="cellIs" dxfId="31" priority="58527" operator="lessThan">
      <formula>0</formula>
    </cfRule>
    <cfRule type="cellIs" dxfId="32" priority="44009" operator="lessThan">
      <formula>0</formula>
    </cfRule>
  </conditionalFormatting>
  <conditionalFormatting sqref="J264 K264 I264">
    <cfRule type="expression" dxfId="30" priority="29490">
      <formula>$L264=0</formula>
    </cfRule>
  </conditionalFormatting>
  <conditionalFormatting sqref="J264 K264">
    <cfRule type="cellIs" dxfId="31" priority="58526" operator="lessThan">
      <formula>0</formula>
    </cfRule>
    <cfRule type="cellIs" dxfId="32" priority="44008" operator="lessThan">
      <formula>0</formula>
    </cfRule>
  </conditionalFormatting>
  <conditionalFormatting sqref="N264 O264 M264">
    <cfRule type="expression" dxfId="30" priority="29489">
      <formula>$L264=0</formula>
    </cfRule>
  </conditionalFormatting>
  <conditionalFormatting sqref="N264 O264">
    <cfRule type="cellIs" dxfId="31" priority="58525" operator="lessThan">
      <formula>0</formula>
    </cfRule>
    <cfRule type="cellIs" dxfId="32" priority="44007" operator="lessThan">
      <formula>0</formula>
    </cfRule>
  </conditionalFormatting>
  <conditionalFormatting sqref="R264 S264 Q264">
    <cfRule type="expression" dxfId="30" priority="29488">
      <formula>$L264=0</formula>
    </cfRule>
  </conditionalFormatting>
  <conditionalFormatting sqref="R264 S264">
    <cfRule type="cellIs" dxfId="31" priority="58524" operator="lessThan">
      <formula>0</formula>
    </cfRule>
    <cfRule type="cellIs" dxfId="32" priority="44006" operator="lessThan">
      <formula>0</formula>
    </cfRule>
  </conditionalFormatting>
  <conditionalFormatting sqref="V264 W264 U264">
    <cfRule type="expression" dxfId="30" priority="29487">
      <formula>$L264=0</formula>
    </cfRule>
  </conditionalFormatting>
  <conditionalFormatting sqref="V264 W264">
    <cfRule type="cellIs" dxfId="31" priority="58523" operator="lessThan">
      <formula>0</formula>
    </cfRule>
    <cfRule type="cellIs" dxfId="32" priority="44005" operator="lessThan">
      <formula>0</formula>
    </cfRule>
  </conditionalFormatting>
  <conditionalFormatting sqref="Z264 AA264 Y264">
    <cfRule type="expression" dxfId="30" priority="29486">
      <formula>$L264=0</formula>
    </cfRule>
  </conditionalFormatting>
  <conditionalFormatting sqref="Z264 AA264">
    <cfRule type="cellIs" dxfId="31" priority="58522" operator="lessThan">
      <formula>0</formula>
    </cfRule>
    <cfRule type="cellIs" dxfId="32" priority="44004" operator="lessThan">
      <formula>0</formula>
    </cfRule>
  </conditionalFormatting>
  <conditionalFormatting sqref="B266 C266 A266">
    <cfRule type="expression" dxfId="30" priority="29485">
      <formula>$L266=0</formula>
    </cfRule>
  </conditionalFormatting>
  <conditionalFormatting sqref="B266 C266">
    <cfRule type="cellIs" dxfId="31" priority="58521" operator="lessThan">
      <formula>0</formula>
    </cfRule>
    <cfRule type="cellIs" dxfId="32" priority="44003" operator="lessThan">
      <formula>0</formula>
    </cfRule>
  </conditionalFormatting>
  <conditionalFormatting sqref="F266 G266 E266">
    <cfRule type="expression" dxfId="30" priority="29484">
      <formula>$L266=0</formula>
    </cfRule>
  </conditionalFormatting>
  <conditionalFormatting sqref="F266 G266">
    <cfRule type="cellIs" dxfId="31" priority="58520" operator="lessThan">
      <formula>0</formula>
    </cfRule>
    <cfRule type="cellIs" dxfId="32" priority="44002" operator="lessThan">
      <formula>0</formula>
    </cfRule>
  </conditionalFormatting>
  <conditionalFormatting sqref="J266 K266 I266">
    <cfRule type="expression" dxfId="30" priority="29483">
      <formula>$L266=0</formula>
    </cfRule>
  </conditionalFormatting>
  <conditionalFormatting sqref="J266 K266">
    <cfRule type="cellIs" dxfId="31" priority="58519" operator="lessThan">
      <formula>0</formula>
    </cfRule>
    <cfRule type="cellIs" dxfId="32" priority="44001" operator="lessThan">
      <formula>0</formula>
    </cfRule>
  </conditionalFormatting>
  <conditionalFormatting sqref="N266 O266 M266">
    <cfRule type="expression" dxfId="30" priority="29482">
      <formula>$L266=0</formula>
    </cfRule>
  </conditionalFormatting>
  <conditionalFormatting sqref="N266 O266">
    <cfRule type="cellIs" dxfId="31" priority="58518" operator="lessThan">
      <formula>0</formula>
    </cfRule>
    <cfRule type="cellIs" dxfId="32" priority="44000" operator="lessThan">
      <formula>0</formula>
    </cfRule>
  </conditionalFormatting>
  <conditionalFormatting sqref="R266 S266 Q266">
    <cfRule type="expression" dxfId="30" priority="29481">
      <formula>$L266=0</formula>
    </cfRule>
  </conditionalFormatting>
  <conditionalFormatting sqref="R266 S266">
    <cfRule type="cellIs" dxfId="31" priority="58517" operator="lessThan">
      <formula>0</formula>
    </cfRule>
    <cfRule type="cellIs" dxfId="32" priority="43999" operator="lessThan">
      <formula>0</formula>
    </cfRule>
  </conditionalFormatting>
  <conditionalFormatting sqref="V266 W266 U266">
    <cfRule type="expression" dxfId="30" priority="29480">
      <formula>$L266=0</formula>
    </cfRule>
  </conditionalFormatting>
  <conditionalFormatting sqref="V266 W266">
    <cfRule type="cellIs" dxfId="31" priority="58516" operator="lessThan">
      <formula>0</formula>
    </cfRule>
    <cfRule type="cellIs" dxfId="32" priority="43998" operator="lessThan">
      <formula>0</formula>
    </cfRule>
  </conditionalFormatting>
  <conditionalFormatting sqref="Z266 AA266 Y266">
    <cfRule type="expression" dxfId="30" priority="29479">
      <formula>$L266=0</formula>
    </cfRule>
  </conditionalFormatting>
  <conditionalFormatting sqref="Z266 AA266">
    <cfRule type="cellIs" dxfId="31" priority="58515" operator="lessThan">
      <formula>0</formula>
    </cfRule>
    <cfRule type="cellIs" dxfId="32" priority="43997" operator="lessThan">
      <formula>0</formula>
    </cfRule>
  </conditionalFormatting>
  <conditionalFormatting sqref="B268 C268 A268">
    <cfRule type="expression" dxfId="30" priority="29478">
      <formula>$L268=0</formula>
    </cfRule>
  </conditionalFormatting>
  <conditionalFormatting sqref="B268 C268">
    <cfRule type="cellIs" dxfId="31" priority="58514" operator="lessThan">
      <formula>0</formula>
    </cfRule>
    <cfRule type="cellIs" dxfId="32" priority="43996" operator="lessThan">
      <formula>0</formula>
    </cfRule>
  </conditionalFormatting>
  <conditionalFormatting sqref="F268 G268 E268">
    <cfRule type="expression" dxfId="30" priority="29477">
      <formula>$L268=0</formula>
    </cfRule>
  </conditionalFormatting>
  <conditionalFormatting sqref="F268 G268">
    <cfRule type="cellIs" dxfId="31" priority="58513" operator="lessThan">
      <formula>0</formula>
    </cfRule>
    <cfRule type="cellIs" dxfId="32" priority="43995" operator="lessThan">
      <formula>0</formula>
    </cfRule>
  </conditionalFormatting>
  <conditionalFormatting sqref="J268 K268 I268">
    <cfRule type="expression" dxfId="30" priority="29476">
      <formula>$L268=0</formula>
    </cfRule>
  </conditionalFormatting>
  <conditionalFormatting sqref="J268 K268">
    <cfRule type="cellIs" dxfId="31" priority="58512" operator="lessThan">
      <formula>0</formula>
    </cfRule>
    <cfRule type="cellIs" dxfId="32" priority="43994" operator="lessThan">
      <formula>0</formula>
    </cfRule>
  </conditionalFormatting>
  <conditionalFormatting sqref="N268 O268 M268">
    <cfRule type="expression" dxfId="30" priority="29475">
      <formula>$L268=0</formula>
    </cfRule>
  </conditionalFormatting>
  <conditionalFormatting sqref="N268 O268">
    <cfRule type="cellIs" dxfId="31" priority="58511" operator="lessThan">
      <formula>0</formula>
    </cfRule>
    <cfRule type="cellIs" dxfId="32" priority="43993" operator="lessThan">
      <formula>0</formula>
    </cfRule>
  </conditionalFormatting>
  <conditionalFormatting sqref="R268 S268 Q268">
    <cfRule type="expression" dxfId="30" priority="29474">
      <formula>$L268=0</formula>
    </cfRule>
  </conditionalFormatting>
  <conditionalFormatting sqref="R268 S268">
    <cfRule type="cellIs" dxfId="31" priority="58510" operator="lessThan">
      <formula>0</formula>
    </cfRule>
    <cfRule type="cellIs" dxfId="32" priority="43992" operator="lessThan">
      <formula>0</formula>
    </cfRule>
  </conditionalFormatting>
  <conditionalFormatting sqref="V268 W268 U268">
    <cfRule type="expression" dxfId="30" priority="29473">
      <formula>$L268=0</formula>
    </cfRule>
  </conditionalFormatting>
  <conditionalFormatting sqref="V268 W268">
    <cfRule type="cellIs" dxfId="31" priority="58509" operator="lessThan">
      <formula>0</formula>
    </cfRule>
    <cfRule type="cellIs" dxfId="32" priority="43991" operator="lessThan">
      <formula>0</formula>
    </cfRule>
  </conditionalFormatting>
  <conditionalFormatting sqref="Z268 AA268 Y268">
    <cfRule type="expression" dxfId="30" priority="29472">
      <formula>$L268=0</formula>
    </cfRule>
  </conditionalFormatting>
  <conditionalFormatting sqref="Z268 AA268">
    <cfRule type="cellIs" dxfId="31" priority="58508" operator="lessThan">
      <formula>0</formula>
    </cfRule>
    <cfRule type="cellIs" dxfId="32" priority="43990" operator="lessThan">
      <formula>0</formula>
    </cfRule>
  </conditionalFormatting>
  <conditionalFormatting sqref="B270 C270 A270">
    <cfRule type="expression" dxfId="30" priority="29471">
      <formula>$L270=0</formula>
    </cfRule>
  </conditionalFormatting>
  <conditionalFormatting sqref="B270 C270">
    <cfRule type="cellIs" dxfId="31" priority="58507" operator="lessThan">
      <formula>0</formula>
    </cfRule>
    <cfRule type="cellIs" dxfId="32" priority="43989" operator="lessThan">
      <formula>0</formula>
    </cfRule>
  </conditionalFormatting>
  <conditionalFormatting sqref="F270 G270 E270">
    <cfRule type="expression" dxfId="30" priority="29470">
      <formula>$L270=0</formula>
    </cfRule>
  </conditionalFormatting>
  <conditionalFormatting sqref="F270 G270">
    <cfRule type="cellIs" dxfId="31" priority="58506" operator="lessThan">
      <formula>0</formula>
    </cfRule>
    <cfRule type="cellIs" dxfId="32" priority="43988" operator="lessThan">
      <formula>0</formula>
    </cfRule>
  </conditionalFormatting>
  <conditionalFormatting sqref="J270 K270 I270">
    <cfRule type="expression" dxfId="30" priority="29469">
      <formula>$L270=0</formula>
    </cfRule>
  </conditionalFormatting>
  <conditionalFormatting sqref="J270 K270">
    <cfRule type="cellIs" dxfId="31" priority="58505" operator="lessThan">
      <formula>0</formula>
    </cfRule>
    <cfRule type="cellIs" dxfId="32" priority="43987" operator="lessThan">
      <formula>0</formula>
    </cfRule>
  </conditionalFormatting>
  <conditionalFormatting sqref="N270 O270 M270">
    <cfRule type="expression" dxfId="30" priority="29468">
      <formula>$L270=0</formula>
    </cfRule>
  </conditionalFormatting>
  <conditionalFormatting sqref="N270 O270">
    <cfRule type="cellIs" dxfId="31" priority="58504" operator="lessThan">
      <formula>0</formula>
    </cfRule>
    <cfRule type="cellIs" dxfId="32" priority="43986" operator="lessThan">
      <formula>0</formula>
    </cfRule>
  </conditionalFormatting>
  <conditionalFormatting sqref="R270 S270 Q270">
    <cfRule type="expression" dxfId="30" priority="29467">
      <formula>$L270=0</formula>
    </cfRule>
  </conditionalFormatting>
  <conditionalFormatting sqref="R270 S270">
    <cfRule type="cellIs" dxfId="31" priority="58503" operator="lessThan">
      <formula>0</formula>
    </cfRule>
    <cfRule type="cellIs" dxfId="32" priority="43985" operator="lessThan">
      <formula>0</formula>
    </cfRule>
  </conditionalFormatting>
  <conditionalFormatting sqref="V270 W270 U270">
    <cfRule type="expression" dxfId="30" priority="29466">
      <formula>$L270=0</formula>
    </cfRule>
  </conditionalFormatting>
  <conditionalFormatting sqref="V270 W270">
    <cfRule type="cellIs" dxfId="31" priority="58502" operator="lessThan">
      <formula>0</formula>
    </cfRule>
    <cfRule type="cellIs" dxfId="32" priority="43984" operator="lessThan">
      <formula>0</formula>
    </cfRule>
  </conditionalFormatting>
  <conditionalFormatting sqref="Z270 AA270 Y270">
    <cfRule type="expression" dxfId="30" priority="29465">
      <formula>$L270=0</formula>
    </cfRule>
  </conditionalFormatting>
  <conditionalFormatting sqref="Z270 AA270">
    <cfRule type="cellIs" dxfId="31" priority="58501" operator="lessThan">
      <formula>0</formula>
    </cfRule>
    <cfRule type="cellIs" dxfId="32" priority="43983" operator="lessThan">
      <formula>0</formula>
    </cfRule>
  </conditionalFormatting>
  <conditionalFormatting sqref="B272 C272 A272">
    <cfRule type="expression" dxfId="30" priority="29464">
      <formula>$L272=0</formula>
    </cfRule>
  </conditionalFormatting>
  <conditionalFormatting sqref="B272 C272">
    <cfRule type="cellIs" dxfId="31" priority="58500" operator="lessThan">
      <formula>0</formula>
    </cfRule>
    <cfRule type="cellIs" dxfId="32" priority="43982" operator="lessThan">
      <formula>0</formula>
    </cfRule>
  </conditionalFormatting>
  <conditionalFormatting sqref="F272 G272 E272">
    <cfRule type="expression" dxfId="30" priority="29463">
      <formula>$L272=0</formula>
    </cfRule>
  </conditionalFormatting>
  <conditionalFormatting sqref="F272 G272">
    <cfRule type="cellIs" dxfId="31" priority="58499" operator="lessThan">
      <formula>0</formula>
    </cfRule>
    <cfRule type="cellIs" dxfId="32" priority="43981" operator="lessThan">
      <formula>0</formula>
    </cfRule>
  </conditionalFormatting>
  <conditionalFormatting sqref="J272 K272 I272">
    <cfRule type="expression" dxfId="30" priority="29462">
      <formula>$L272=0</formula>
    </cfRule>
  </conditionalFormatting>
  <conditionalFormatting sqref="J272 K272">
    <cfRule type="cellIs" dxfId="31" priority="58498" operator="lessThan">
      <formula>0</formula>
    </cfRule>
    <cfRule type="cellIs" dxfId="32" priority="43980" operator="lessThan">
      <formula>0</formula>
    </cfRule>
  </conditionalFormatting>
  <conditionalFormatting sqref="N272 O272 M272">
    <cfRule type="expression" dxfId="30" priority="29461">
      <formula>$L272=0</formula>
    </cfRule>
  </conditionalFormatting>
  <conditionalFormatting sqref="N272 O272">
    <cfRule type="cellIs" dxfId="31" priority="58497" operator="lessThan">
      <formula>0</formula>
    </cfRule>
    <cfRule type="cellIs" dxfId="32" priority="43979" operator="lessThan">
      <formula>0</formula>
    </cfRule>
  </conditionalFormatting>
  <conditionalFormatting sqref="R272 S272 Q272">
    <cfRule type="expression" dxfId="30" priority="29460">
      <formula>$L272=0</formula>
    </cfRule>
  </conditionalFormatting>
  <conditionalFormatting sqref="R272 S272">
    <cfRule type="cellIs" dxfId="31" priority="58496" operator="lessThan">
      <formula>0</formula>
    </cfRule>
    <cfRule type="cellIs" dxfId="32" priority="43978" operator="lessThan">
      <formula>0</formula>
    </cfRule>
  </conditionalFormatting>
  <conditionalFormatting sqref="V272 W272 U272">
    <cfRule type="expression" dxfId="30" priority="29459">
      <formula>$L272=0</formula>
    </cfRule>
  </conditionalFormatting>
  <conditionalFormatting sqref="V272 W272">
    <cfRule type="cellIs" dxfId="31" priority="58495" operator="lessThan">
      <formula>0</formula>
    </cfRule>
    <cfRule type="cellIs" dxfId="32" priority="43977" operator="lessThan">
      <formula>0</formula>
    </cfRule>
  </conditionalFormatting>
  <conditionalFormatting sqref="Z272 AA272 Y272">
    <cfRule type="expression" dxfId="30" priority="29458">
      <formula>$L272=0</formula>
    </cfRule>
  </conditionalFormatting>
  <conditionalFormatting sqref="Z272 AA272">
    <cfRule type="cellIs" dxfId="31" priority="58494" operator="lessThan">
      <formula>0</formula>
    </cfRule>
    <cfRule type="cellIs" dxfId="32" priority="43976" operator="lessThan">
      <formula>0</formula>
    </cfRule>
  </conditionalFormatting>
  <conditionalFormatting sqref="B274 C274 A274">
    <cfRule type="expression" dxfId="30" priority="29457">
      <formula>$L274=0</formula>
    </cfRule>
  </conditionalFormatting>
  <conditionalFormatting sqref="B274 C274">
    <cfRule type="cellIs" dxfId="31" priority="58493" operator="lessThan">
      <formula>0</formula>
    </cfRule>
    <cfRule type="cellIs" dxfId="32" priority="43975" operator="lessThan">
      <formula>0</formula>
    </cfRule>
  </conditionalFormatting>
  <conditionalFormatting sqref="F274 G274 E274">
    <cfRule type="expression" dxfId="30" priority="29456">
      <formula>$L274=0</formula>
    </cfRule>
  </conditionalFormatting>
  <conditionalFormatting sqref="F274 G274">
    <cfRule type="cellIs" dxfId="31" priority="58492" operator="lessThan">
      <formula>0</formula>
    </cfRule>
    <cfRule type="cellIs" dxfId="32" priority="43974" operator="lessThan">
      <formula>0</formula>
    </cfRule>
  </conditionalFormatting>
  <conditionalFormatting sqref="J274 K274 I274">
    <cfRule type="expression" dxfId="30" priority="29455">
      <formula>$L274=0</formula>
    </cfRule>
  </conditionalFormatting>
  <conditionalFormatting sqref="J274 K274">
    <cfRule type="cellIs" dxfId="31" priority="58491" operator="lessThan">
      <formula>0</formula>
    </cfRule>
    <cfRule type="cellIs" dxfId="32" priority="43973" operator="lessThan">
      <formula>0</formula>
    </cfRule>
  </conditionalFormatting>
  <conditionalFormatting sqref="N274 O274 M274">
    <cfRule type="expression" dxfId="30" priority="29454">
      <formula>$L274=0</formula>
    </cfRule>
  </conditionalFormatting>
  <conditionalFormatting sqref="N274 O274">
    <cfRule type="cellIs" dxfId="31" priority="58490" operator="lessThan">
      <formula>0</formula>
    </cfRule>
    <cfRule type="cellIs" dxfId="32" priority="43972" operator="lessThan">
      <formula>0</formula>
    </cfRule>
  </conditionalFormatting>
  <conditionalFormatting sqref="R274 S274 Q274">
    <cfRule type="expression" dxfId="30" priority="29453">
      <formula>$L274=0</formula>
    </cfRule>
  </conditionalFormatting>
  <conditionalFormatting sqref="R274 S274">
    <cfRule type="cellIs" dxfId="31" priority="58489" operator="lessThan">
      <formula>0</formula>
    </cfRule>
    <cfRule type="cellIs" dxfId="32" priority="43971" operator="lessThan">
      <formula>0</formula>
    </cfRule>
  </conditionalFormatting>
  <conditionalFormatting sqref="V274 W274 U274">
    <cfRule type="expression" dxfId="30" priority="29452">
      <formula>$L274=0</formula>
    </cfRule>
  </conditionalFormatting>
  <conditionalFormatting sqref="V274 W274">
    <cfRule type="cellIs" dxfId="31" priority="58488" operator="lessThan">
      <formula>0</formula>
    </cfRule>
    <cfRule type="cellIs" dxfId="32" priority="43970" operator="lessThan">
      <formula>0</formula>
    </cfRule>
  </conditionalFormatting>
  <conditionalFormatting sqref="Z274 AA274 Y274">
    <cfRule type="expression" dxfId="30" priority="29451">
      <formula>$L274=0</formula>
    </cfRule>
  </conditionalFormatting>
  <conditionalFormatting sqref="Z274 AA274">
    <cfRule type="cellIs" dxfId="31" priority="58487" operator="lessThan">
      <formula>0</formula>
    </cfRule>
    <cfRule type="cellIs" dxfId="32" priority="43969" operator="lessThan">
      <formula>0</formula>
    </cfRule>
  </conditionalFormatting>
  <conditionalFormatting sqref="B276 C276 A276">
    <cfRule type="expression" dxfId="30" priority="29450">
      <formula>$L276=0</formula>
    </cfRule>
  </conditionalFormatting>
  <conditionalFormatting sqref="B276 C276">
    <cfRule type="cellIs" dxfId="31" priority="58486" operator="lessThan">
      <formula>0</formula>
    </cfRule>
    <cfRule type="cellIs" dxfId="32" priority="43968" operator="lessThan">
      <formula>0</formula>
    </cfRule>
  </conditionalFormatting>
  <conditionalFormatting sqref="F276 G276 E276">
    <cfRule type="expression" dxfId="30" priority="29449">
      <formula>$L276=0</formula>
    </cfRule>
  </conditionalFormatting>
  <conditionalFormatting sqref="F276 G276">
    <cfRule type="cellIs" dxfId="31" priority="58485" operator="lessThan">
      <formula>0</formula>
    </cfRule>
    <cfRule type="cellIs" dxfId="32" priority="43967" operator="lessThan">
      <formula>0</formula>
    </cfRule>
  </conditionalFormatting>
  <conditionalFormatting sqref="J276 K276 I276">
    <cfRule type="expression" dxfId="30" priority="29448">
      <formula>$L276=0</formula>
    </cfRule>
  </conditionalFormatting>
  <conditionalFormatting sqref="J276 K276">
    <cfRule type="cellIs" dxfId="31" priority="58484" operator="lessThan">
      <formula>0</formula>
    </cfRule>
    <cfRule type="cellIs" dxfId="32" priority="43966" operator="lessThan">
      <formula>0</formula>
    </cfRule>
  </conditionalFormatting>
  <conditionalFormatting sqref="N276 O276 M276">
    <cfRule type="expression" dxfId="30" priority="29447">
      <formula>$L276=0</formula>
    </cfRule>
  </conditionalFormatting>
  <conditionalFormatting sqref="N276 O276">
    <cfRule type="cellIs" dxfId="31" priority="58483" operator="lessThan">
      <formula>0</formula>
    </cfRule>
    <cfRule type="cellIs" dxfId="32" priority="43965" operator="lessThan">
      <formula>0</formula>
    </cfRule>
  </conditionalFormatting>
  <conditionalFormatting sqref="R276 S276 Q276">
    <cfRule type="expression" dxfId="30" priority="29446">
      <formula>$L276=0</formula>
    </cfRule>
  </conditionalFormatting>
  <conditionalFormatting sqref="R276 S276">
    <cfRule type="cellIs" dxfId="31" priority="58482" operator="lessThan">
      <formula>0</formula>
    </cfRule>
    <cfRule type="cellIs" dxfId="32" priority="43964" operator="lessThan">
      <formula>0</formula>
    </cfRule>
  </conditionalFormatting>
  <conditionalFormatting sqref="V276 W276 U276">
    <cfRule type="expression" dxfId="30" priority="29445">
      <formula>$L276=0</formula>
    </cfRule>
  </conditionalFormatting>
  <conditionalFormatting sqref="V276 W276">
    <cfRule type="cellIs" dxfId="31" priority="58481" operator="lessThan">
      <formula>0</formula>
    </cfRule>
    <cfRule type="cellIs" dxfId="32" priority="43963" operator="lessThan">
      <formula>0</formula>
    </cfRule>
  </conditionalFormatting>
  <conditionalFormatting sqref="Z276 AA276 Y276">
    <cfRule type="expression" dxfId="30" priority="29444">
      <formula>$L276=0</formula>
    </cfRule>
  </conditionalFormatting>
  <conditionalFormatting sqref="Z276 AA276">
    <cfRule type="cellIs" dxfId="31" priority="58480" operator="lessThan">
      <formula>0</formula>
    </cfRule>
    <cfRule type="cellIs" dxfId="32" priority="43962" operator="lessThan">
      <formula>0</formula>
    </cfRule>
  </conditionalFormatting>
  <conditionalFormatting sqref="B278 C278 A278">
    <cfRule type="expression" dxfId="30" priority="29443">
      <formula>$L278=0</formula>
    </cfRule>
  </conditionalFormatting>
  <conditionalFormatting sqref="B278 C278">
    <cfRule type="cellIs" dxfId="31" priority="58479" operator="lessThan">
      <formula>0</formula>
    </cfRule>
    <cfRule type="cellIs" dxfId="32" priority="43961" operator="lessThan">
      <formula>0</formula>
    </cfRule>
  </conditionalFormatting>
  <conditionalFormatting sqref="F278 G278 E278">
    <cfRule type="expression" dxfId="30" priority="29442">
      <formula>$L278=0</formula>
    </cfRule>
  </conditionalFormatting>
  <conditionalFormatting sqref="F278 G278">
    <cfRule type="cellIs" dxfId="31" priority="58478" operator="lessThan">
      <formula>0</formula>
    </cfRule>
    <cfRule type="cellIs" dxfId="32" priority="43960" operator="lessThan">
      <formula>0</formula>
    </cfRule>
  </conditionalFormatting>
  <conditionalFormatting sqref="J278 K278 I278">
    <cfRule type="expression" dxfId="30" priority="29441">
      <formula>$L278=0</formula>
    </cfRule>
  </conditionalFormatting>
  <conditionalFormatting sqref="J278 K278">
    <cfRule type="cellIs" dxfId="31" priority="58477" operator="lessThan">
      <formula>0</formula>
    </cfRule>
    <cfRule type="cellIs" dxfId="32" priority="43959" operator="lessThan">
      <formula>0</formula>
    </cfRule>
  </conditionalFormatting>
  <conditionalFormatting sqref="N278 O278 M278">
    <cfRule type="expression" dxfId="30" priority="29440">
      <formula>$L278=0</formula>
    </cfRule>
  </conditionalFormatting>
  <conditionalFormatting sqref="N278 O278">
    <cfRule type="cellIs" dxfId="31" priority="58476" operator="lessThan">
      <formula>0</formula>
    </cfRule>
    <cfRule type="cellIs" dxfId="32" priority="43958" operator="lessThan">
      <formula>0</formula>
    </cfRule>
  </conditionalFormatting>
  <conditionalFormatting sqref="R278 S278 Q278">
    <cfRule type="expression" dxfId="30" priority="29439">
      <formula>$L278=0</formula>
    </cfRule>
  </conditionalFormatting>
  <conditionalFormatting sqref="R278 S278">
    <cfRule type="cellIs" dxfId="31" priority="58475" operator="lessThan">
      <formula>0</formula>
    </cfRule>
    <cfRule type="cellIs" dxfId="32" priority="43957" operator="lessThan">
      <formula>0</formula>
    </cfRule>
  </conditionalFormatting>
  <conditionalFormatting sqref="V278 W278 U278">
    <cfRule type="expression" dxfId="30" priority="29438">
      <formula>$L278=0</formula>
    </cfRule>
  </conditionalFormatting>
  <conditionalFormatting sqref="V278 W278">
    <cfRule type="cellIs" dxfId="31" priority="58474" operator="lessThan">
      <formula>0</formula>
    </cfRule>
    <cfRule type="cellIs" dxfId="32" priority="43956" operator="lessThan">
      <formula>0</formula>
    </cfRule>
  </conditionalFormatting>
  <conditionalFormatting sqref="Z278 AA278 Y278">
    <cfRule type="expression" dxfId="30" priority="29437">
      <formula>$L278=0</formula>
    </cfRule>
  </conditionalFormatting>
  <conditionalFormatting sqref="Z278 AA278">
    <cfRule type="cellIs" dxfId="31" priority="58473" operator="lessThan">
      <formula>0</formula>
    </cfRule>
    <cfRule type="cellIs" dxfId="32" priority="43955" operator="lessThan">
      <formula>0</formula>
    </cfRule>
  </conditionalFormatting>
  <conditionalFormatting sqref="B280 C280 A280">
    <cfRule type="expression" dxfId="30" priority="29436">
      <formula>$L280=0</formula>
    </cfRule>
  </conditionalFormatting>
  <conditionalFormatting sqref="B280 C280">
    <cfRule type="cellIs" dxfId="31" priority="58472" operator="lessThan">
      <formula>0</formula>
    </cfRule>
    <cfRule type="cellIs" dxfId="32" priority="43954" operator="lessThan">
      <formula>0</formula>
    </cfRule>
  </conditionalFormatting>
  <conditionalFormatting sqref="F280 G280 E280">
    <cfRule type="expression" dxfId="30" priority="29435">
      <formula>$L280=0</formula>
    </cfRule>
  </conditionalFormatting>
  <conditionalFormatting sqref="F280 G280">
    <cfRule type="cellIs" dxfId="31" priority="58471" operator="lessThan">
      <formula>0</formula>
    </cfRule>
    <cfRule type="cellIs" dxfId="32" priority="43953" operator="lessThan">
      <formula>0</formula>
    </cfRule>
  </conditionalFormatting>
  <conditionalFormatting sqref="J280 K280 I280">
    <cfRule type="expression" dxfId="30" priority="29434">
      <formula>$L280=0</formula>
    </cfRule>
  </conditionalFormatting>
  <conditionalFormatting sqref="J280 K280">
    <cfRule type="cellIs" dxfId="31" priority="58470" operator="lessThan">
      <formula>0</formula>
    </cfRule>
    <cfRule type="cellIs" dxfId="32" priority="43952" operator="lessThan">
      <formula>0</formula>
    </cfRule>
  </conditionalFormatting>
  <conditionalFormatting sqref="N280 O280 M280">
    <cfRule type="expression" dxfId="30" priority="29433">
      <formula>$L280=0</formula>
    </cfRule>
  </conditionalFormatting>
  <conditionalFormatting sqref="N280 O280">
    <cfRule type="cellIs" dxfId="31" priority="58469" operator="lessThan">
      <formula>0</formula>
    </cfRule>
    <cfRule type="cellIs" dxfId="32" priority="43951" operator="lessThan">
      <formula>0</formula>
    </cfRule>
  </conditionalFormatting>
  <conditionalFormatting sqref="R280 S280 Q280">
    <cfRule type="expression" dxfId="30" priority="29432">
      <formula>$L280=0</formula>
    </cfRule>
  </conditionalFormatting>
  <conditionalFormatting sqref="R280 S280">
    <cfRule type="cellIs" dxfId="31" priority="58468" operator="lessThan">
      <formula>0</formula>
    </cfRule>
    <cfRule type="cellIs" dxfId="32" priority="43950" operator="lessThan">
      <formula>0</formula>
    </cfRule>
  </conditionalFormatting>
  <conditionalFormatting sqref="V280 W280 U280">
    <cfRule type="expression" dxfId="30" priority="29431">
      <formula>$L280=0</formula>
    </cfRule>
  </conditionalFormatting>
  <conditionalFormatting sqref="V280 W280">
    <cfRule type="cellIs" dxfId="31" priority="58467" operator="lessThan">
      <formula>0</formula>
    </cfRule>
    <cfRule type="cellIs" dxfId="32" priority="43949" operator="lessThan">
      <formula>0</formula>
    </cfRule>
  </conditionalFormatting>
  <conditionalFormatting sqref="Z280 AA280 Y280">
    <cfRule type="expression" dxfId="30" priority="29430">
      <formula>$L280=0</formula>
    </cfRule>
  </conditionalFormatting>
  <conditionalFormatting sqref="Z280 AA280">
    <cfRule type="cellIs" dxfId="31" priority="58466" operator="lessThan">
      <formula>0</formula>
    </cfRule>
    <cfRule type="cellIs" dxfId="32" priority="43948" operator="lessThan">
      <formula>0</formula>
    </cfRule>
  </conditionalFormatting>
  <conditionalFormatting sqref="B282 C282 A282">
    <cfRule type="expression" dxfId="30" priority="29429">
      <formula>$L282=0</formula>
    </cfRule>
  </conditionalFormatting>
  <conditionalFormatting sqref="B282 C282">
    <cfRule type="cellIs" dxfId="31" priority="58465" operator="lessThan">
      <formula>0</formula>
    </cfRule>
    <cfRule type="cellIs" dxfId="32" priority="43947" operator="lessThan">
      <formula>0</formula>
    </cfRule>
  </conditionalFormatting>
  <conditionalFormatting sqref="F282 G282 E282">
    <cfRule type="expression" dxfId="30" priority="29428">
      <formula>$L282=0</formula>
    </cfRule>
  </conditionalFormatting>
  <conditionalFormatting sqref="F282 G282">
    <cfRule type="cellIs" dxfId="31" priority="58464" operator="lessThan">
      <formula>0</formula>
    </cfRule>
    <cfRule type="cellIs" dxfId="32" priority="43946" operator="lessThan">
      <formula>0</formula>
    </cfRule>
  </conditionalFormatting>
  <conditionalFormatting sqref="J282 K282 I282">
    <cfRule type="expression" dxfId="30" priority="29427">
      <formula>$L282=0</formula>
    </cfRule>
  </conditionalFormatting>
  <conditionalFormatting sqref="J282 K282">
    <cfRule type="cellIs" dxfId="31" priority="58463" operator="lessThan">
      <formula>0</formula>
    </cfRule>
    <cfRule type="cellIs" dxfId="32" priority="43945" operator="lessThan">
      <formula>0</formula>
    </cfRule>
  </conditionalFormatting>
  <conditionalFormatting sqref="N282 O282 M282">
    <cfRule type="expression" dxfId="30" priority="29426">
      <formula>$L282=0</formula>
    </cfRule>
  </conditionalFormatting>
  <conditionalFormatting sqref="N282 O282">
    <cfRule type="cellIs" dxfId="31" priority="58462" operator="lessThan">
      <formula>0</formula>
    </cfRule>
    <cfRule type="cellIs" dxfId="32" priority="43944" operator="lessThan">
      <formula>0</formula>
    </cfRule>
  </conditionalFormatting>
  <conditionalFormatting sqref="R282 S282 Q282">
    <cfRule type="expression" dxfId="30" priority="29425">
      <formula>$L282=0</formula>
    </cfRule>
  </conditionalFormatting>
  <conditionalFormatting sqref="R282 S282">
    <cfRule type="cellIs" dxfId="31" priority="58461" operator="lessThan">
      <formula>0</formula>
    </cfRule>
    <cfRule type="cellIs" dxfId="32" priority="43943" operator="lessThan">
      <formula>0</formula>
    </cfRule>
  </conditionalFormatting>
  <conditionalFormatting sqref="V282 W282 U282">
    <cfRule type="expression" dxfId="30" priority="29424">
      <formula>$L282=0</formula>
    </cfRule>
  </conditionalFormatting>
  <conditionalFormatting sqref="V282 W282">
    <cfRule type="cellIs" dxfId="31" priority="58460" operator="lessThan">
      <formula>0</formula>
    </cfRule>
    <cfRule type="cellIs" dxfId="32" priority="43942" operator="lessThan">
      <formula>0</formula>
    </cfRule>
  </conditionalFormatting>
  <conditionalFormatting sqref="Z282 AA282 Y282">
    <cfRule type="expression" dxfId="30" priority="29423">
      <formula>$L282=0</formula>
    </cfRule>
  </conditionalFormatting>
  <conditionalFormatting sqref="Z282 AA282">
    <cfRule type="cellIs" dxfId="31" priority="58459" operator="lessThan">
      <formula>0</formula>
    </cfRule>
    <cfRule type="cellIs" dxfId="32" priority="43941" operator="lessThan">
      <formula>0</formula>
    </cfRule>
  </conditionalFormatting>
  <conditionalFormatting sqref="B284 C284 A284">
    <cfRule type="expression" dxfId="30" priority="29422">
      <formula>$L284=0</formula>
    </cfRule>
  </conditionalFormatting>
  <conditionalFormatting sqref="B284 C284">
    <cfRule type="cellIs" dxfId="31" priority="58458" operator="lessThan">
      <formula>0</formula>
    </cfRule>
    <cfRule type="cellIs" dxfId="32" priority="43940" operator="lessThan">
      <formula>0</formula>
    </cfRule>
  </conditionalFormatting>
  <conditionalFormatting sqref="F284 G284 E284">
    <cfRule type="expression" dxfId="30" priority="29421">
      <formula>$L284=0</formula>
    </cfRule>
  </conditionalFormatting>
  <conditionalFormatting sqref="F284 G284">
    <cfRule type="cellIs" dxfId="31" priority="58457" operator="lessThan">
      <formula>0</formula>
    </cfRule>
    <cfRule type="cellIs" dxfId="32" priority="43939" operator="lessThan">
      <formula>0</formula>
    </cfRule>
  </conditionalFormatting>
  <conditionalFormatting sqref="J284 K284 I284">
    <cfRule type="expression" dxfId="30" priority="29420">
      <formula>$L284=0</formula>
    </cfRule>
  </conditionalFormatting>
  <conditionalFormatting sqref="J284 K284">
    <cfRule type="cellIs" dxfId="31" priority="58456" operator="lessThan">
      <formula>0</formula>
    </cfRule>
    <cfRule type="cellIs" dxfId="32" priority="43938" operator="lessThan">
      <formula>0</formula>
    </cfRule>
  </conditionalFormatting>
  <conditionalFormatting sqref="N284 O284 M284">
    <cfRule type="expression" dxfId="30" priority="29419">
      <formula>$L284=0</formula>
    </cfRule>
  </conditionalFormatting>
  <conditionalFormatting sqref="N284 O284">
    <cfRule type="cellIs" dxfId="31" priority="58455" operator="lessThan">
      <formula>0</formula>
    </cfRule>
    <cfRule type="cellIs" dxfId="32" priority="43937" operator="lessThan">
      <formula>0</formula>
    </cfRule>
  </conditionalFormatting>
  <conditionalFormatting sqref="R284 S284 Q284">
    <cfRule type="expression" dxfId="30" priority="29418">
      <formula>$L284=0</formula>
    </cfRule>
  </conditionalFormatting>
  <conditionalFormatting sqref="R284 S284">
    <cfRule type="cellIs" dxfId="31" priority="58454" operator="lessThan">
      <formula>0</formula>
    </cfRule>
    <cfRule type="cellIs" dxfId="32" priority="43936" operator="lessThan">
      <formula>0</formula>
    </cfRule>
  </conditionalFormatting>
  <conditionalFormatting sqref="V284 W284 U284">
    <cfRule type="expression" dxfId="30" priority="29417">
      <formula>$L284=0</formula>
    </cfRule>
  </conditionalFormatting>
  <conditionalFormatting sqref="V284 W284">
    <cfRule type="cellIs" dxfId="31" priority="58453" operator="lessThan">
      <formula>0</formula>
    </cfRule>
    <cfRule type="cellIs" dxfId="32" priority="43935" operator="lessThan">
      <formula>0</formula>
    </cfRule>
  </conditionalFormatting>
  <conditionalFormatting sqref="Z284 AA284 Y284">
    <cfRule type="expression" dxfId="30" priority="29416">
      <formula>$L284=0</formula>
    </cfRule>
  </conditionalFormatting>
  <conditionalFormatting sqref="Z284 AA284">
    <cfRule type="cellIs" dxfId="31" priority="58452" operator="lessThan">
      <formula>0</formula>
    </cfRule>
    <cfRule type="cellIs" dxfId="32" priority="43934" operator="lessThan">
      <formula>0</formula>
    </cfRule>
  </conditionalFormatting>
  <conditionalFormatting sqref="B286 C286 A286">
    <cfRule type="expression" dxfId="30" priority="29415">
      <formula>$L286=0</formula>
    </cfRule>
  </conditionalFormatting>
  <conditionalFormatting sqref="B286 C286">
    <cfRule type="cellIs" dxfId="31" priority="58451" operator="lessThan">
      <formula>0</formula>
    </cfRule>
    <cfRule type="cellIs" dxfId="32" priority="43933" operator="lessThan">
      <formula>0</formula>
    </cfRule>
  </conditionalFormatting>
  <conditionalFormatting sqref="F286 G286 E286">
    <cfRule type="expression" dxfId="30" priority="29414">
      <formula>$L286=0</formula>
    </cfRule>
  </conditionalFormatting>
  <conditionalFormatting sqref="F286 G286">
    <cfRule type="cellIs" dxfId="31" priority="58450" operator="lessThan">
      <formula>0</formula>
    </cfRule>
    <cfRule type="cellIs" dxfId="32" priority="43932" operator="lessThan">
      <formula>0</formula>
    </cfRule>
  </conditionalFormatting>
  <conditionalFormatting sqref="J286 K286 I286">
    <cfRule type="expression" dxfId="30" priority="29413">
      <formula>$L286=0</formula>
    </cfRule>
  </conditionalFormatting>
  <conditionalFormatting sqref="J286 K286">
    <cfRule type="cellIs" dxfId="31" priority="58449" operator="lessThan">
      <formula>0</formula>
    </cfRule>
    <cfRule type="cellIs" dxfId="32" priority="43931" operator="lessThan">
      <formula>0</formula>
    </cfRule>
  </conditionalFormatting>
  <conditionalFormatting sqref="N286 O286 M286">
    <cfRule type="expression" dxfId="30" priority="29412">
      <formula>$L286=0</formula>
    </cfRule>
  </conditionalFormatting>
  <conditionalFormatting sqref="N286 O286">
    <cfRule type="cellIs" dxfId="31" priority="58448" operator="lessThan">
      <formula>0</formula>
    </cfRule>
    <cfRule type="cellIs" dxfId="32" priority="43930" operator="lessThan">
      <formula>0</formula>
    </cfRule>
  </conditionalFormatting>
  <conditionalFormatting sqref="R286 S286 Q286">
    <cfRule type="expression" dxfId="30" priority="29411">
      <formula>$L286=0</formula>
    </cfRule>
  </conditionalFormatting>
  <conditionalFormatting sqref="R286 S286">
    <cfRule type="cellIs" dxfId="31" priority="58447" operator="lessThan">
      <formula>0</formula>
    </cfRule>
    <cfRule type="cellIs" dxfId="32" priority="43929" operator="lessThan">
      <formula>0</formula>
    </cfRule>
  </conditionalFormatting>
  <conditionalFormatting sqref="V286 W286 U286">
    <cfRule type="expression" dxfId="30" priority="29410">
      <formula>$L286=0</formula>
    </cfRule>
  </conditionalFormatting>
  <conditionalFormatting sqref="V286 W286">
    <cfRule type="cellIs" dxfId="31" priority="58446" operator="lessThan">
      <formula>0</formula>
    </cfRule>
    <cfRule type="cellIs" dxfId="32" priority="43928" operator="lessThan">
      <formula>0</formula>
    </cfRule>
  </conditionalFormatting>
  <conditionalFormatting sqref="Z286 AA286 Y286">
    <cfRule type="expression" dxfId="30" priority="29409">
      <formula>$L286=0</formula>
    </cfRule>
  </conditionalFormatting>
  <conditionalFormatting sqref="Z286 AA286">
    <cfRule type="cellIs" dxfId="31" priority="58445" operator="lessThan">
      <formula>0</formula>
    </cfRule>
    <cfRule type="cellIs" dxfId="32" priority="43927" operator="lessThan">
      <formula>0</formula>
    </cfRule>
  </conditionalFormatting>
  <conditionalFormatting sqref="B288 C288 A288">
    <cfRule type="expression" dxfId="30" priority="29408">
      <formula>$L288=0</formula>
    </cfRule>
  </conditionalFormatting>
  <conditionalFormatting sqref="B288 C288">
    <cfRule type="cellIs" dxfId="31" priority="58444" operator="lessThan">
      <formula>0</formula>
    </cfRule>
    <cfRule type="cellIs" dxfId="32" priority="43926" operator="lessThan">
      <formula>0</formula>
    </cfRule>
  </conditionalFormatting>
  <conditionalFormatting sqref="F288 G288 E288">
    <cfRule type="expression" dxfId="30" priority="29407">
      <formula>$L288=0</formula>
    </cfRule>
  </conditionalFormatting>
  <conditionalFormatting sqref="F288 G288">
    <cfRule type="cellIs" dxfId="31" priority="58443" operator="lessThan">
      <formula>0</formula>
    </cfRule>
    <cfRule type="cellIs" dxfId="32" priority="43925" operator="lessThan">
      <formula>0</formula>
    </cfRule>
  </conditionalFormatting>
  <conditionalFormatting sqref="J288 K288 I288">
    <cfRule type="expression" dxfId="30" priority="29406">
      <formula>$L288=0</formula>
    </cfRule>
  </conditionalFormatting>
  <conditionalFormatting sqref="J288 K288">
    <cfRule type="cellIs" dxfId="31" priority="58442" operator="lessThan">
      <formula>0</formula>
    </cfRule>
    <cfRule type="cellIs" dxfId="32" priority="43924" operator="lessThan">
      <formula>0</formula>
    </cfRule>
  </conditionalFormatting>
  <conditionalFormatting sqref="N288 O288 M288">
    <cfRule type="expression" dxfId="30" priority="29405">
      <formula>$L288=0</formula>
    </cfRule>
  </conditionalFormatting>
  <conditionalFormatting sqref="N288 O288">
    <cfRule type="cellIs" dxfId="31" priority="58441" operator="lessThan">
      <formula>0</formula>
    </cfRule>
    <cfRule type="cellIs" dxfId="32" priority="43923" operator="lessThan">
      <formula>0</formula>
    </cfRule>
  </conditionalFormatting>
  <conditionalFormatting sqref="R288 S288 Q288">
    <cfRule type="expression" dxfId="30" priority="29404">
      <formula>$L288=0</formula>
    </cfRule>
  </conditionalFormatting>
  <conditionalFormatting sqref="R288 S288">
    <cfRule type="cellIs" dxfId="31" priority="58440" operator="lessThan">
      <formula>0</formula>
    </cfRule>
    <cfRule type="cellIs" dxfId="32" priority="43922" operator="lessThan">
      <formula>0</formula>
    </cfRule>
  </conditionalFormatting>
  <conditionalFormatting sqref="V288 W288 U288">
    <cfRule type="expression" dxfId="30" priority="29403">
      <formula>$L288=0</formula>
    </cfRule>
  </conditionalFormatting>
  <conditionalFormatting sqref="V288 W288">
    <cfRule type="cellIs" dxfId="31" priority="58439" operator="lessThan">
      <formula>0</formula>
    </cfRule>
    <cfRule type="cellIs" dxfId="32" priority="43921" operator="lessThan">
      <formula>0</formula>
    </cfRule>
  </conditionalFormatting>
  <conditionalFormatting sqref="Z288 AA288 Y288">
    <cfRule type="expression" dxfId="30" priority="29402">
      <formula>$L288=0</formula>
    </cfRule>
  </conditionalFormatting>
  <conditionalFormatting sqref="Z288 AA288">
    <cfRule type="cellIs" dxfId="31" priority="58438" operator="lessThan">
      <formula>0</formula>
    </cfRule>
    <cfRule type="cellIs" dxfId="32" priority="43920" operator="lessThan">
      <formula>0</formula>
    </cfRule>
  </conditionalFormatting>
  <conditionalFormatting sqref="B290 C290 A290">
    <cfRule type="expression" dxfId="30" priority="29401">
      <formula>$L290=0</formula>
    </cfRule>
  </conditionalFormatting>
  <conditionalFormatting sqref="B290 C290">
    <cfRule type="cellIs" dxfId="31" priority="58437" operator="lessThan">
      <formula>0</formula>
    </cfRule>
    <cfRule type="cellIs" dxfId="32" priority="43919" operator="lessThan">
      <formula>0</formula>
    </cfRule>
  </conditionalFormatting>
  <conditionalFormatting sqref="F290 G290 E290">
    <cfRule type="expression" dxfId="30" priority="29400">
      <formula>$L290=0</formula>
    </cfRule>
  </conditionalFormatting>
  <conditionalFormatting sqref="F290 G290">
    <cfRule type="cellIs" dxfId="31" priority="58436" operator="lessThan">
      <formula>0</formula>
    </cfRule>
    <cfRule type="cellIs" dxfId="32" priority="43918" operator="lessThan">
      <formula>0</formula>
    </cfRule>
  </conditionalFormatting>
  <conditionalFormatting sqref="J290 K290 I290">
    <cfRule type="expression" dxfId="30" priority="29399">
      <formula>$L290=0</formula>
    </cfRule>
  </conditionalFormatting>
  <conditionalFormatting sqref="J290 K290">
    <cfRule type="cellIs" dxfId="31" priority="58435" operator="lessThan">
      <formula>0</formula>
    </cfRule>
    <cfRule type="cellIs" dxfId="32" priority="43917" operator="lessThan">
      <formula>0</formula>
    </cfRule>
  </conditionalFormatting>
  <conditionalFormatting sqref="N290 O290 M290">
    <cfRule type="expression" dxfId="30" priority="29398">
      <formula>$L290=0</formula>
    </cfRule>
  </conditionalFormatting>
  <conditionalFormatting sqref="N290 O290">
    <cfRule type="cellIs" dxfId="31" priority="58434" operator="lessThan">
      <formula>0</formula>
    </cfRule>
    <cfRule type="cellIs" dxfId="32" priority="43916" operator="lessThan">
      <formula>0</formula>
    </cfRule>
  </conditionalFormatting>
  <conditionalFormatting sqref="R290 S290 Q290">
    <cfRule type="expression" dxfId="30" priority="29397">
      <formula>$L290=0</formula>
    </cfRule>
  </conditionalFormatting>
  <conditionalFormatting sqref="R290 S290">
    <cfRule type="cellIs" dxfId="31" priority="58433" operator="lessThan">
      <formula>0</formula>
    </cfRule>
    <cfRule type="cellIs" dxfId="32" priority="43915" operator="lessThan">
      <formula>0</formula>
    </cfRule>
  </conditionalFormatting>
  <conditionalFormatting sqref="V290 W290 U290">
    <cfRule type="expression" dxfId="30" priority="29396">
      <formula>$L290=0</formula>
    </cfRule>
  </conditionalFormatting>
  <conditionalFormatting sqref="V290 W290">
    <cfRule type="cellIs" dxfId="31" priority="58432" operator="lessThan">
      <formula>0</formula>
    </cfRule>
    <cfRule type="cellIs" dxfId="32" priority="43914" operator="lessThan">
      <formula>0</formula>
    </cfRule>
  </conditionalFormatting>
  <conditionalFormatting sqref="Z290 AA290 Y290">
    <cfRule type="expression" dxfId="30" priority="29395">
      <formula>$L290=0</formula>
    </cfRule>
  </conditionalFormatting>
  <conditionalFormatting sqref="Z290 AA290">
    <cfRule type="cellIs" dxfId="31" priority="58431" operator="lessThan">
      <formula>0</formula>
    </cfRule>
    <cfRule type="cellIs" dxfId="32" priority="43913" operator="lessThan">
      <formula>0</formula>
    </cfRule>
  </conditionalFormatting>
  <conditionalFormatting sqref="B292 C292 A292">
    <cfRule type="expression" dxfId="30" priority="29394">
      <formula>$L292=0</formula>
    </cfRule>
  </conditionalFormatting>
  <conditionalFormatting sqref="B292 C292">
    <cfRule type="cellIs" dxfId="31" priority="58430" operator="lessThan">
      <formula>0</formula>
    </cfRule>
    <cfRule type="cellIs" dxfId="32" priority="43912" operator="lessThan">
      <formula>0</formula>
    </cfRule>
  </conditionalFormatting>
  <conditionalFormatting sqref="F292 G292 E292">
    <cfRule type="expression" dxfId="30" priority="29393">
      <formula>$L292=0</formula>
    </cfRule>
  </conditionalFormatting>
  <conditionalFormatting sqref="F292 G292">
    <cfRule type="cellIs" dxfId="31" priority="58429" operator="lessThan">
      <formula>0</formula>
    </cfRule>
    <cfRule type="cellIs" dxfId="32" priority="43911" operator="lessThan">
      <formula>0</formula>
    </cfRule>
  </conditionalFormatting>
  <conditionalFormatting sqref="J292 K292 I292">
    <cfRule type="expression" dxfId="30" priority="29392">
      <formula>$L292=0</formula>
    </cfRule>
  </conditionalFormatting>
  <conditionalFormatting sqref="J292 K292">
    <cfRule type="cellIs" dxfId="31" priority="58428" operator="lessThan">
      <formula>0</formula>
    </cfRule>
    <cfRule type="cellIs" dxfId="32" priority="43910" operator="lessThan">
      <formula>0</formula>
    </cfRule>
  </conditionalFormatting>
  <conditionalFormatting sqref="N292 O292 M292">
    <cfRule type="expression" dxfId="30" priority="29391">
      <formula>$L292=0</formula>
    </cfRule>
  </conditionalFormatting>
  <conditionalFormatting sqref="N292 O292">
    <cfRule type="cellIs" dxfId="31" priority="58427" operator="lessThan">
      <formula>0</formula>
    </cfRule>
    <cfRule type="cellIs" dxfId="32" priority="43909" operator="lessThan">
      <formula>0</formula>
    </cfRule>
  </conditionalFormatting>
  <conditionalFormatting sqref="R292 S292 Q292">
    <cfRule type="expression" dxfId="30" priority="29390">
      <formula>$L292=0</formula>
    </cfRule>
  </conditionalFormatting>
  <conditionalFormatting sqref="R292 S292">
    <cfRule type="cellIs" dxfId="31" priority="58426" operator="lessThan">
      <formula>0</formula>
    </cfRule>
    <cfRule type="cellIs" dxfId="32" priority="43908" operator="lessThan">
      <formula>0</formula>
    </cfRule>
  </conditionalFormatting>
  <conditionalFormatting sqref="V292 W292 U292">
    <cfRule type="expression" dxfId="30" priority="29389">
      <formula>$L292=0</formula>
    </cfRule>
  </conditionalFormatting>
  <conditionalFormatting sqref="V292 W292">
    <cfRule type="cellIs" dxfId="31" priority="58425" operator="lessThan">
      <formula>0</formula>
    </cfRule>
    <cfRule type="cellIs" dxfId="32" priority="43907" operator="lessThan">
      <formula>0</formula>
    </cfRule>
  </conditionalFormatting>
  <conditionalFormatting sqref="Z292 AA292 Y292">
    <cfRule type="expression" dxfId="30" priority="29388">
      <formula>$L292=0</formula>
    </cfRule>
  </conditionalFormatting>
  <conditionalFormatting sqref="Z292 AA292">
    <cfRule type="cellIs" dxfId="31" priority="58424" operator="lessThan">
      <formula>0</formula>
    </cfRule>
    <cfRule type="cellIs" dxfId="32" priority="43906" operator="lessThan">
      <formula>0</formula>
    </cfRule>
  </conditionalFormatting>
  <conditionalFormatting sqref="B294 C294 A294">
    <cfRule type="expression" dxfId="30" priority="29387">
      <formula>$L294=0</formula>
    </cfRule>
  </conditionalFormatting>
  <conditionalFormatting sqref="B294 C294">
    <cfRule type="cellIs" dxfId="31" priority="58423" operator="lessThan">
      <formula>0</formula>
    </cfRule>
    <cfRule type="cellIs" dxfId="32" priority="43905" operator="lessThan">
      <formula>0</formula>
    </cfRule>
  </conditionalFormatting>
  <conditionalFormatting sqref="F294 G294 E294">
    <cfRule type="expression" dxfId="30" priority="29386">
      <formula>$L294=0</formula>
    </cfRule>
  </conditionalFormatting>
  <conditionalFormatting sqref="F294 G294">
    <cfRule type="cellIs" dxfId="31" priority="58422" operator="lessThan">
      <formula>0</formula>
    </cfRule>
    <cfRule type="cellIs" dxfId="32" priority="43904" operator="lessThan">
      <formula>0</formula>
    </cfRule>
  </conditionalFormatting>
  <conditionalFormatting sqref="J294 K294 I294">
    <cfRule type="expression" dxfId="30" priority="29385">
      <formula>$L294=0</formula>
    </cfRule>
  </conditionalFormatting>
  <conditionalFormatting sqref="J294 K294">
    <cfRule type="cellIs" dxfId="31" priority="58421" operator="lessThan">
      <formula>0</formula>
    </cfRule>
    <cfRule type="cellIs" dxfId="32" priority="43903" operator="lessThan">
      <formula>0</formula>
    </cfRule>
  </conditionalFormatting>
  <conditionalFormatting sqref="N294 O294 M294">
    <cfRule type="expression" dxfId="30" priority="29384">
      <formula>$L294=0</formula>
    </cfRule>
  </conditionalFormatting>
  <conditionalFormatting sqref="N294 O294">
    <cfRule type="cellIs" dxfId="31" priority="58420" operator="lessThan">
      <formula>0</formula>
    </cfRule>
    <cfRule type="cellIs" dxfId="32" priority="43902" operator="lessThan">
      <formula>0</formula>
    </cfRule>
  </conditionalFormatting>
  <conditionalFormatting sqref="R294 S294 Q294">
    <cfRule type="expression" dxfId="30" priority="29383">
      <formula>$L294=0</formula>
    </cfRule>
  </conditionalFormatting>
  <conditionalFormatting sqref="R294 S294">
    <cfRule type="cellIs" dxfId="31" priority="58419" operator="lessThan">
      <formula>0</formula>
    </cfRule>
    <cfRule type="cellIs" dxfId="32" priority="43901" operator="lessThan">
      <formula>0</formula>
    </cfRule>
  </conditionalFormatting>
  <conditionalFormatting sqref="V294 W294 U294">
    <cfRule type="expression" dxfId="30" priority="29382">
      <formula>$L294=0</formula>
    </cfRule>
  </conditionalFormatting>
  <conditionalFormatting sqref="V294 W294">
    <cfRule type="cellIs" dxfId="31" priority="58418" operator="lessThan">
      <formula>0</formula>
    </cfRule>
    <cfRule type="cellIs" dxfId="32" priority="43900" operator="lessThan">
      <formula>0</formula>
    </cfRule>
  </conditionalFormatting>
  <conditionalFormatting sqref="Z294 AA294 Y294">
    <cfRule type="expression" dxfId="30" priority="29381">
      <formula>$L294=0</formula>
    </cfRule>
  </conditionalFormatting>
  <conditionalFormatting sqref="Z294 AA294">
    <cfRule type="cellIs" dxfId="31" priority="58417" operator="lessThan">
      <formula>0</formula>
    </cfRule>
    <cfRule type="cellIs" dxfId="32" priority="43899" operator="lessThan">
      <formula>0</formula>
    </cfRule>
  </conditionalFormatting>
  <conditionalFormatting sqref="B296 C296 A296">
    <cfRule type="expression" dxfId="30" priority="29380">
      <formula>$L296=0</formula>
    </cfRule>
  </conditionalFormatting>
  <conditionalFormatting sqref="B296 C296">
    <cfRule type="cellIs" dxfId="31" priority="58416" operator="lessThan">
      <formula>0</formula>
    </cfRule>
    <cfRule type="cellIs" dxfId="32" priority="43898" operator="lessThan">
      <formula>0</formula>
    </cfRule>
  </conditionalFormatting>
  <conditionalFormatting sqref="F296 G296 E296">
    <cfRule type="expression" dxfId="30" priority="29379">
      <formula>$L296=0</formula>
    </cfRule>
  </conditionalFormatting>
  <conditionalFormatting sqref="F296 G296">
    <cfRule type="cellIs" dxfId="31" priority="58415" operator="lessThan">
      <formula>0</formula>
    </cfRule>
    <cfRule type="cellIs" dxfId="32" priority="43897" operator="lessThan">
      <formula>0</formula>
    </cfRule>
  </conditionalFormatting>
  <conditionalFormatting sqref="J296 K296 I296">
    <cfRule type="expression" dxfId="30" priority="29378">
      <formula>$L296=0</formula>
    </cfRule>
  </conditionalFormatting>
  <conditionalFormatting sqref="J296 K296">
    <cfRule type="cellIs" dxfId="31" priority="58414" operator="lessThan">
      <formula>0</formula>
    </cfRule>
    <cfRule type="cellIs" dxfId="32" priority="43896" operator="lessThan">
      <formula>0</formula>
    </cfRule>
  </conditionalFormatting>
  <conditionalFormatting sqref="N296 O296 M296">
    <cfRule type="expression" dxfId="30" priority="29377">
      <formula>$L296=0</formula>
    </cfRule>
  </conditionalFormatting>
  <conditionalFormatting sqref="N296 O296">
    <cfRule type="cellIs" dxfId="31" priority="58413" operator="lessThan">
      <formula>0</formula>
    </cfRule>
    <cfRule type="cellIs" dxfId="32" priority="43895" operator="lessThan">
      <formula>0</formula>
    </cfRule>
  </conditionalFormatting>
  <conditionalFormatting sqref="R296 S296 Q296">
    <cfRule type="expression" dxfId="30" priority="29376">
      <formula>$L296=0</formula>
    </cfRule>
  </conditionalFormatting>
  <conditionalFormatting sqref="R296 S296">
    <cfRule type="cellIs" dxfId="31" priority="58412" operator="lessThan">
      <formula>0</formula>
    </cfRule>
    <cfRule type="cellIs" dxfId="32" priority="43894" operator="lessThan">
      <formula>0</formula>
    </cfRule>
  </conditionalFormatting>
  <conditionalFormatting sqref="V296 W296 U296">
    <cfRule type="expression" dxfId="30" priority="29375">
      <formula>$L296=0</formula>
    </cfRule>
  </conditionalFormatting>
  <conditionalFormatting sqref="V296 W296">
    <cfRule type="cellIs" dxfId="31" priority="58411" operator="lessThan">
      <formula>0</formula>
    </cfRule>
    <cfRule type="cellIs" dxfId="32" priority="43893" operator="lessThan">
      <formula>0</formula>
    </cfRule>
  </conditionalFormatting>
  <conditionalFormatting sqref="Z296 AA296 Y296">
    <cfRule type="expression" dxfId="30" priority="29374">
      <formula>$L296=0</formula>
    </cfRule>
  </conditionalFormatting>
  <conditionalFormatting sqref="Z296 AA296">
    <cfRule type="cellIs" dxfId="31" priority="58410" operator="lessThan">
      <formula>0</formula>
    </cfRule>
    <cfRule type="cellIs" dxfId="32" priority="43892" operator="lessThan">
      <formula>0</formula>
    </cfRule>
  </conditionalFormatting>
  <conditionalFormatting sqref="B298 C298 A298">
    <cfRule type="expression" dxfId="30" priority="29373">
      <formula>$L298=0</formula>
    </cfRule>
  </conditionalFormatting>
  <conditionalFormatting sqref="B298 C298">
    <cfRule type="cellIs" dxfId="31" priority="58409" operator="lessThan">
      <formula>0</formula>
    </cfRule>
    <cfRule type="cellIs" dxfId="32" priority="43891" operator="lessThan">
      <formula>0</formula>
    </cfRule>
  </conditionalFormatting>
  <conditionalFormatting sqref="F298 G298 E298">
    <cfRule type="expression" dxfId="30" priority="29372">
      <formula>$L298=0</formula>
    </cfRule>
  </conditionalFormatting>
  <conditionalFormatting sqref="F298 G298">
    <cfRule type="cellIs" dxfId="31" priority="58408" operator="lessThan">
      <formula>0</formula>
    </cfRule>
    <cfRule type="cellIs" dxfId="32" priority="43890" operator="lessThan">
      <formula>0</formula>
    </cfRule>
  </conditionalFormatting>
  <conditionalFormatting sqref="J298 K298 I298">
    <cfRule type="expression" dxfId="30" priority="29371">
      <formula>$L298=0</formula>
    </cfRule>
  </conditionalFormatting>
  <conditionalFormatting sqref="J298 K298">
    <cfRule type="cellIs" dxfId="31" priority="58407" operator="lessThan">
      <formula>0</formula>
    </cfRule>
    <cfRule type="cellIs" dxfId="32" priority="43889" operator="lessThan">
      <formula>0</formula>
    </cfRule>
  </conditionalFormatting>
  <conditionalFormatting sqref="N298 O298 M298">
    <cfRule type="expression" dxfId="30" priority="29370">
      <formula>$L298=0</formula>
    </cfRule>
  </conditionalFormatting>
  <conditionalFormatting sqref="N298 O298">
    <cfRule type="cellIs" dxfId="31" priority="58406" operator="lessThan">
      <formula>0</formula>
    </cfRule>
    <cfRule type="cellIs" dxfId="32" priority="43888" operator="lessThan">
      <formula>0</formula>
    </cfRule>
  </conditionalFormatting>
  <conditionalFormatting sqref="R298 S298 Q298">
    <cfRule type="expression" dxfId="30" priority="29369">
      <formula>$L298=0</formula>
    </cfRule>
  </conditionalFormatting>
  <conditionalFormatting sqref="R298 S298">
    <cfRule type="cellIs" dxfId="31" priority="58405" operator="lessThan">
      <formula>0</formula>
    </cfRule>
    <cfRule type="cellIs" dxfId="32" priority="43887" operator="lessThan">
      <formula>0</formula>
    </cfRule>
  </conditionalFormatting>
  <conditionalFormatting sqref="V298 W298 U298">
    <cfRule type="expression" dxfId="30" priority="29368">
      <formula>$L298=0</formula>
    </cfRule>
  </conditionalFormatting>
  <conditionalFormatting sqref="V298 W298">
    <cfRule type="cellIs" dxfId="31" priority="58404" operator="lessThan">
      <formula>0</formula>
    </cfRule>
    <cfRule type="cellIs" dxfId="32" priority="43886" operator="lessThan">
      <formula>0</formula>
    </cfRule>
  </conditionalFormatting>
  <conditionalFormatting sqref="Z298 AA298 Y298">
    <cfRule type="expression" dxfId="30" priority="29367">
      <formula>$L298=0</formula>
    </cfRule>
  </conditionalFormatting>
  <conditionalFormatting sqref="Z298 AA298">
    <cfRule type="cellIs" dxfId="31" priority="58403" operator="lessThan">
      <formula>0</formula>
    </cfRule>
    <cfRule type="cellIs" dxfId="32" priority="43885" operator="lessThan">
      <formula>0</formula>
    </cfRule>
  </conditionalFormatting>
  <conditionalFormatting sqref="B300 C300 A300">
    <cfRule type="expression" dxfId="30" priority="29366">
      <formula>$L300=0</formula>
    </cfRule>
  </conditionalFormatting>
  <conditionalFormatting sqref="B300 C300">
    <cfRule type="cellIs" dxfId="31" priority="58402" operator="lessThan">
      <formula>0</formula>
    </cfRule>
    <cfRule type="cellIs" dxfId="32" priority="43884" operator="lessThan">
      <formula>0</formula>
    </cfRule>
  </conditionalFormatting>
  <conditionalFormatting sqref="F300 G300 E300">
    <cfRule type="expression" dxfId="30" priority="29365">
      <formula>$L300=0</formula>
    </cfRule>
  </conditionalFormatting>
  <conditionalFormatting sqref="F300 G300">
    <cfRule type="cellIs" dxfId="31" priority="58401" operator="lessThan">
      <formula>0</formula>
    </cfRule>
    <cfRule type="cellIs" dxfId="32" priority="43883" operator="lessThan">
      <formula>0</formula>
    </cfRule>
  </conditionalFormatting>
  <conditionalFormatting sqref="J300 K300 I300">
    <cfRule type="expression" dxfId="30" priority="29364">
      <formula>$L300=0</formula>
    </cfRule>
  </conditionalFormatting>
  <conditionalFormatting sqref="J300 K300">
    <cfRule type="cellIs" dxfId="31" priority="58400" operator="lessThan">
      <formula>0</formula>
    </cfRule>
    <cfRule type="cellIs" dxfId="32" priority="43882" operator="lessThan">
      <formula>0</formula>
    </cfRule>
  </conditionalFormatting>
  <conditionalFormatting sqref="N300 O300 M300">
    <cfRule type="expression" dxfId="30" priority="29363">
      <formula>$L300=0</formula>
    </cfRule>
  </conditionalFormatting>
  <conditionalFormatting sqref="N300 O300">
    <cfRule type="cellIs" dxfId="31" priority="58399" operator="lessThan">
      <formula>0</formula>
    </cfRule>
    <cfRule type="cellIs" dxfId="32" priority="43881" operator="lessThan">
      <formula>0</formula>
    </cfRule>
  </conditionalFormatting>
  <conditionalFormatting sqref="R300 S300 Q300">
    <cfRule type="expression" dxfId="30" priority="29362">
      <formula>$L300=0</formula>
    </cfRule>
  </conditionalFormatting>
  <conditionalFormatting sqref="R300 S300">
    <cfRule type="cellIs" dxfId="31" priority="58398" operator="lessThan">
      <formula>0</formula>
    </cfRule>
    <cfRule type="cellIs" dxfId="32" priority="43880" operator="lessThan">
      <formula>0</formula>
    </cfRule>
  </conditionalFormatting>
  <conditionalFormatting sqref="V300 W300 U300">
    <cfRule type="expression" dxfId="30" priority="29361">
      <formula>$L300=0</formula>
    </cfRule>
  </conditionalFormatting>
  <conditionalFormatting sqref="V300 W300">
    <cfRule type="cellIs" dxfId="31" priority="58397" operator="lessThan">
      <formula>0</formula>
    </cfRule>
    <cfRule type="cellIs" dxfId="32" priority="43879" operator="lessThan">
      <formula>0</formula>
    </cfRule>
  </conditionalFormatting>
  <conditionalFormatting sqref="Z300 AA300 Y300">
    <cfRule type="expression" dxfId="30" priority="29360">
      <formula>$L300=0</formula>
    </cfRule>
  </conditionalFormatting>
  <conditionalFormatting sqref="Z300 AA300">
    <cfRule type="cellIs" dxfId="31" priority="58396" operator="lessThan">
      <formula>0</formula>
    </cfRule>
    <cfRule type="cellIs" dxfId="32" priority="43878" operator="lessThan">
      <formula>0</formula>
    </cfRule>
  </conditionalFormatting>
  <conditionalFormatting sqref="B302 C302 A302">
    <cfRule type="expression" dxfId="30" priority="29359">
      <formula>$L302=0</formula>
    </cfRule>
  </conditionalFormatting>
  <conditionalFormatting sqref="B302 C302">
    <cfRule type="cellIs" dxfId="31" priority="58395" operator="lessThan">
      <formula>0</formula>
    </cfRule>
    <cfRule type="cellIs" dxfId="32" priority="43877" operator="lessThan">
      <formula>0</formula>
    </cfRule>
  </conditionalFormatting>
  <conditionalFormatting sqref="F302 G302 E302">
    <cfRule type="expression" dxfId="30" priority="29358">
      <formula>$L302=0</formula>
    </cfRule>
  </conditionalFormatting>
  <conditionalFormatting sqref="F302 G302">
    <cfRule type="cellIs" dxfId="31" priority="58394" operator="lessThan">
      <formula>0</formula>
    </cfRule>
    <cfRule type="cellIs" dxfId="32" priority="43876" operator="lessThan">
      <formula>0</formula>
    </cfRule>
  </conditionalFormatting>
  <conditionalFormatting sqref="J302 K302 I302">
    <cfRule type="expression" dxfId="30" priority="29357">
      <formula>$L302=0</formula>
    </cfRule>
  </conditionalFormatting>
  <conditionalFormatting sqref="J302 K302">
    <cfRule type="cellIs" dxfId="31" priority="58393" operator="lessThan">
      <formula>0</formula>
    </cfRule>
    <cfRule type="cellIs" dxfId="32" priority="43875" operator="lessThan">
      <formula>0</formula>
    </cfRule>
  </conditionalFormatting>
  <conditionalFormatting sqref="N302 O302 M302">
    <cfRule type="expression" dxfId="30" priority="29356">
      <formula>$L302=0</formula>
    </cfRule>
  </conditionalFormatting>
  <conditionalFormatting sqref="N302 O302">
    <cfRule type="cellIs" dxfId="31" priority="58392" operator="lessThan">
      <formula>0</formula>
    </cfRule>
    <cfRule type="cellIs" dxfId="32" priority="43874" operator="lessThan">
      <formula>0</formula>
    </cfRule>
  </conditionalFormatting>
  <conditionalFormatting sqref="R302 S302 Q302">
    <cfRule type="expression" dxfId="30" priority="29355">
      <formula>$L302=0</formula>
    </cfRule>
  </conditionalFormatting>
  <conditionalFormatting sqref="R302 S302">
    <cfRule type="cellIs" dxfId="31" priority="58391" operator="lessThan">
      <formula>0</formula>
    </cfRule>
    <cfRule type="cellIs" dxfId="32" priority="43873" operator="lessThan">
      <formula>0</formula>
    </cfRule>
  </conditionalFormatting>
  <conditionalFormatting sqref="V302 W302 U302">
    <cfRule type="expression" dxfId="30" priority="29354">
      <formula>$L302=0</formula>
    </cfRule>
  </conditionalFormatting>
  <conditionalFormatting sqref="V302 W302">
    <cfRule type="cellIs" dxfId="31" priority="58390" operator="lessThan">
      <formula>0</formula>
    </cfRule>
    <cfRule type="cellIs" dxfId="32" priority="43872" operator="lessThan">
      <formula>0</formula>
    </cfRule>
  </conditionalFormatting>
  <conditionalFormatting sqref="Z302 AA302 Y302">
    <cfRule type="expression" dxfId="30" priority="29353">
      <formula>$L302=0</formula>
    </cfRule>
  </conditionalFormatting>
  <conditionalFormatting sqref="Z302 AA302">
    <cfRule type="cellIs" dxfId="31" priority="58389" operator="lessThan">
      <formula>0</formula>
    </cfRule>
    <cfRule type="cellIs" dxfId="32" priority="43871" operator="lessThan">
      <formula>0</formula>
    </cfRule>
  </conditionalFormatting>
  <conditionalFormatting sqref="B304 C304 A304">
    <cfRule type="expression" dxfId="30" priority="29352">
      <formula>$L304=0</formula>
    </cfRule>
  </conditionalFormatting>
  <conditionalFormatting sqref="B304 C304">
    <cfRule type="cellIs" dxfId="31" priority="58388" operator="lessThan">
      <formula>0</formula>
    </cfRule>
    <cfRule type="cellIs" dxfId="32" priority="43870" operator="lessThan">
      <formula>0</formula>
    </cfRule>
  </conditionalFormatting>
  <conditionalFormatting sqref="F304 G304 E304">
    <cfRule type="expression" dxfId="30" priority="29351">
      <formula>$L304=0</formula>
    </cfRule>
  </conditionalFormatting>
  <conditionalFormatting sqref="F304 G304">
    <cfRule type="cellIs" dxfId="31" priority="58387" operator="lessThan">
      <formula>0</formula>
    </cfRule>
    <cfRule type="cellIs" dxfId="32" priority="43869" operator="lessThan">
      <formula>0</formula>
    </cfRule>
  </conditionalFormatting>
  <conditionalFormatting sqref="J304 K304 I304">
    <cfRule type="expression" dxfId="30" priority="29350">
      <formula>$L304=0</formula>
    </cfRule>
  </conditionalFormatting>
  <conditionalFormatting sqref="J304 K304">
    <cfRule type="cellIs" dxfId="31" priority="58386" operator="lessThan">
      <formula>0</formula>
    </cfRule>
    <cfRule type="cellIs" dxfId="32" priority="43868" operator="lessThan">
      <formula>0</formula>
    </cfRule>
  </conditionalFormatting>
  <conditionalFormatting sqref="N304 O304 M304">
    <cfRule type="expression" dxfId="30" priority="29349">
      <formula>$L304=0</formula>
    </cfRule>
  </conditionalFormatting>
  <conditionalFormatting sqref="N304 O304">
    <cfRule type="cellIs" dxfId="31" priority="58385" operator="lessThan">
      <formula>0</formula>
    </cfRule>
    <cfRule type="cellIs" dxfId="32" priority="43867" operator="lessThan">
      <formula>0</formula>
    </cfRule>
  </conditionalFormatting>
  <conditionalFormatting sqref="R304 S304 Q304">
    <cfRule type="expression" dxfId="30" priority="29348">
      <formula>$L304=0</formula>
    </cfRule>
  </conditionalFormatting>
  <conditionalFormatting sqref="R304 S304">
    <cfRule type="cellIs" dxfId="31" priority="58384" operator="lessThan">
      <formula>0</formula>
    </cfRule>
    <cfRule type="cellIs" dxfId="32" priority="43866" operator="lessThan">
      <formula>0</formula>
    </cfRule>
  </conditionalFormatting>
  <conditionalFormatting sqref="V304 W304 U304">
    <cfRule type="expression" dxfId="30" priority="29347">
      <formula>$L304=0</formula>
    </cfRule>
  </conditionalFormatting>
  <conditionalFormatting sqref="V304 W304">
    <cfRule type="cellIs" dxfId="31" priority="58383" operator="lessThan">
      <formula>0</formula>
    </cfRule>
    <cfRule type="cellIs" dxfId="32" priority="43865" operator="lessThan">
      <formula>0</formula>
    </cfRule>
  </conditionalFormatting>
  <conditionalFormatting sqref="Z304 AA304 Y304">
    <cfRule type="expression" dxfId="30" priority="29346">
      <formula>$L304=0</formula>
    </cfRule>
  </conditionalFormatting>
  <conditionalFormatting sqref="Z304 AA304">
    <cfRule type="cellIs" dxfId="31" priority="58382" operator="lessThan">
      <formula>0</formula>
    </cfRule>
    <cfRule type="cellIs" dxfId="32" priority="43864" operator="lessThan">
      <formula>0</formula>
    </cfRule>
  </conditionalFormatting>
  <conditionalFormatting sqref="B306 C306 A306">
    <cfRule type="expression" dxfId="30" priority="29345">
      <formula>$L306=0</formula>
    </cfRule>
  </conditionalFormatting>
  <conditionalFormatting sqref="B306 C306">
    <cfRule type="cellIs" dxfId="31" priority="58381" operator="lessThan">
      <formula>0</formula>
    </cfRule>
    <cfRule type="cellIs" dxfId="32" priority="43863" operator="lessThan">
      <formula>0</formula>
    </cfRule>
  </conditionalFormatting>
  <conditionalFormatting sqref="F306 G306 E306">
    <cfRule type="expression" dxfId="30" priority="29344">
      <formula>$L306=0</formula>
    </cfRule>
  </conditionalFormatting>
  <conditionalFormatting sqref="F306 G306">
    <cfRule type="cellIs" dxfId="31" priority="58380" operator="lessThan">
      <formula>0</formula>
    </cfRule>
    <cfRule type="cellIs" dxfId="32" priority="43862" operator="lessThan">
      <formula>0</formula>
    </cfRule>
  </conditionalFormatting>
  <conditionalFormatting sqref="J306 K306 I306">
    <cfRule type="expression" dxfId="30" priority="29343">
      <formula>$L306=0</formula>
    </cfRule>
  </conditionalFormatting>
  <conditionalFormatting sqref="J306 K306">
    <cfRule type="cellIs" dxfId="31" priority="58379" operator="lessThan">
      <formula>0</formula>
    </cfRule>
    <cfRule type="cellIs" dxfId="32" priority="43861" operator="lessThan">
      <formula>0</formula>
    </cfRule>
  </conditionalFormatting>
  <conditionalFormatting sqref="N306 O306 M306">
    <cfRule type="expression" dxfId="30" priority="29342">
      <formula>$L306=0</formula>
    </cfRule>
  </conditionalFormatting>
  <conditionalFormatting sqref="N306 O306">
    <cfRule type="cellIs" dxfId="31" priority="58378" operator="lessThan">
      <formula>0</formula>
    </cfRule>
    <cfRule type="cellIs" dxfId="32" priority="43860" operator="lessThan">
      <formula>0</formula>
    </cfRule>
  </conditionalFormatting>
  <conditionalFormatting sqref="R306 S306 Q306">
    <cfRule type="expression" dxfId="30" priority="29341">
      <formula>$L306=0</formula>
    </cfRule>
  </conditionalFormatting>
  <conditionalFormatting sqref="R306 S306">
    <cfRule type="cellIs" dxfId="31" priority="58377" operator="lessThan">
      <formula>0</formula>
    </cfRule>
    <cfRule type="cellIs" dxfId="32" priority="43859" operator="lessThan">
      <formula>0</formula>
    </cfRule>
  </conditionalFormatting>
  <conditionalFormatting sqref="V306 W306 U306">
    <cfRule type="expression" dxfId="30" priority="29340">
      <formula>$L306=0</formula>
    </cfRule>
  </conditionalFormatting>
  <conditionalFormatting sqref="V306 W306">
    <cfRule type="cellIs" dxfId="31" priority="58376" operator="lessThan">
      <formula>0</formula>
    </cfRule>
    <cfRule type="cellIs" dxfId="32" priority="43858" operator="lessThan">
      <formula>0</formula>
    </cfRule>
  </conditionalFormatting>
  <conditionalFormatting sqref="Z306 AA306 Y306">
    <cfRule type="expression" dxfId="30" priority="29339">
      <formula>$L306=0</formula>
    </cfRule>
  </conditionalFormatting>
  <conditionalFormatting sqref="Z306 AA306">
    <cfRule type="cellIs" dxfId="31" priority="58375" operator="lessThan">
      <formula>0</formula>
    </cfRule>
    <cfRule type="cellIs" dxfId="32" priority="43857" operator="lessThan">
      <formula>0</formula>
    </cfRule>
  </conditionalFormatting>
  <conditionalFormatting sqref="B308 C308 A308">
    <cfRule type="expression" dxfId="30" priority="29338">
      <formula>$L308=0</formula>
    </cfRule>
  </conditionalFormatting>
  <conditionalFormatting sqref="B308 C308">
    <cfRule type="cellIs" dxfId="31" priority="58374" operator="lessThan">
      <formula>0</formula>
    </cfRule>
    <cfRule type="cellIs" dxfId="32" priority="43856" operator="lessThan">
      <formula>0</formula>
    </cfRule>
  </conditionalFormatting>
  <conditionalFormatting sqref="F308 G308 E308">
    <cfRule type="expression" dxfId="30" priority="29337">
      <formula>$L308=0</formula>
    </cfRule>
  </conditionalFormatting>
  <conditionalFormatting sqref="F308 G308">
    <cfRule type="cellIs" dxfId="31" priority="58373" operator="lessThan">
      <formula>0</formula>
    </cfRule>
    <cfRule type="cellIs" dxfId="32" priority="43855" operator="lessThan">
      <formula>0</formula>
    </cfRule>
  </conditionalFormatting>
  <conditionalFormatting sqref="J308 K308 I308">
    <cfRule type="expression" dxfId="30" priority="29336">
      <formula>$L308=0</formula>
    </cfRule>
  </conditionalFormatting>
  <conditionalFormatting sqref="J308 K308">
    <cfRule type="cellIs" dxfId="31" priority="58372" operator="lessThan">
      <formula>0</formula>
    </cfRule>
    <cfRule type="cellIs" dxfId="32" priority="43854" operator="lessThan">
      <formula>0</formula>
    </cfRule>
  </conditionalFormatting>
  <conditionalFormatting sqref="N308 O308 M308">
    <cfRule type="expression" dxfId="30" priority="29335">
      <formula>$L308=0</formula>
    </cfRule>
  </conditionalFormatting>
  <conditionalFormatting sqref="N308 O308">
    <cfRule type="cellIs" dxfId="31" priority="58371" operator="lessThan">
      <formula>0</formula>
    </cfRule>
    <cfRule type="cellIs" dxfId="32" priority="43853" operator="lessThan">
      <formula>0</formula>
    </cfRule>
  </conditionalFormatting>
  <conditionalFormatting sqref="R308 S308 Q308">
    <cfRule type="expression" dxfId="30" priority="29334">
      <formula>$L308=0</formula>
    </cfRule>
  </conditionalFormatting>
  <conditionalFormatting sqref="R308 S308">
    <cfRule type="cellIs" dxfId="31" priority="58370" operator="lessThan">
      <formula>0</formula>
    </cfRule>
    <cfRule type="cellIs" dxfId="32" priority="43852" operator="lessThan">
      <formula>0</formula>
    </cfRule>
  </conditionalFormatting>
  <conditionalFormatting sqref="V308 W308 U308">
    <cfRule type="expression" dxfId="30" priority="29333">
      <formula>$L308=0</formula>
    </cfRule>
  </conditionalFormatting>
  <conditionalFormatting sqref="V308 W308">
    <cfRule type="cellIs" dxfId="31" priority="58369" operator="lessThan">
      <formula>0</formula>
    </cfRule>
    <cfRule type="cellIs" dxfId="32" priority="43851" operator="lessThan">
      <formula>0</formula>
    </cfRule>
  </conditionalFormatting>
  <conditionalFormatting sqref="Z308 AA308 Y308">
    <cfRule type="expression" dxfId="30" priority="29332">
      <formula>$L308=0</formula>
    </cfRule>
  </conditionalFormatting>
  <conditionalFormatting sqref="Z308 AA308">
    <cfRule type="cellIs" dxfId="31" priority="58368" operator="lessThan">
      <formula>0</formula>
    </cfRule>
    <cfRule type="cellIs" dxfId="32" priority="43850" operator="lessThan">
      <formula>0</formula>
    </cfRule>
  </conditionalFormatting>
  <conditionalFormatting sqref="B310 C310 A310">
    <cfRule type="expression" dxfId="30" priority="29331">
      <formula>$L310=0</formula>
    </cfRule>
  </conditionalFormatting>
  <conditionalFormatting sqref="B310 C310">
    <cfRule type="cellIs" dxfId="31" priority="58367" operator="lessThan">
      <formula>0</formula>
    </cfRule>
    <cfRule type="cellIs" dxfId="32" priority="43849" operator="lessThan">
      <formula>0</formula>
    </cfRule>
  </conditionalFormatting>
  <conditionalFormatting sqref="F310 G310 E310">
    <cfRule type="expression" dxfId="30" priority="29330">
      <formula>$L310=0</formula>
    </cfRule>
  </conditionalFormatting>
  <conditionalFormatting sqref="F310 G310">
    <cfRule type="cellIs" dxfId="31" priority="58366" operator="lessThan">
      <formula>0</formula>
    </cfRule>
    <cfRule type="cellIs" dxfId="32" priority="43848" operator="lessThan">
      <formula>0</formula>
    </cfRule>
  </conditionalFormatting>
  <conditionalFormatting sqref="J310 K310 I310">
    <cfRule type="expression" dxfId="30" priority="29329">
      <formula>$L310=0</formula>
    </cfRule>
  </conditionalFormatting>
  <conditionalFormatting sqref="J310 K310">
    <cfRule type="cellIs" dxfId="31" priority="58365" operator="lessThan">
      <formula>0</formula>
    </cfRule>
    <cfRule type="cellIs" dxfId="32" priority="43847" operator="lessThan">
      <formula>0</formula>
    </cfRule>
  </conditionalFormatting>
  <conditionalFormatting sqref="N310 O310 M310">
    <cfRule type="expression" dxfId="30" priority="29328">
      <formula>$L310=0</formula>
    </cfRule>
  </conditionalFormatting>
  <conditionalFormatting sqref="N310 O310">
    <cfRule type="cellIs" dxfId="31" priority="58364" operator="lessThan">
      <formula>0</formula>
    </cfRule>
    <cfRule type="cellIs" dxfId="32" priority="43846" operator="lessThan">
      <formula>0</formula>
    </cfRule>
  </conditionalFormatting>
  <conditionalFormatting sqref="R310 S310 Q310">
    <cfRule type="expression" dxfId="30" priority="29327">
      <formula>$L310=0</formula>
    </cfRule>
  </conditionalFormatting>
  <conditionalFormatting sqref="R310 S310">
    <cfRule type="cellIs" dxfId="31" priority="58363" operator="lessThan">
      <formula>0</formula>
    </cfRule>
    <cfRule type="cellIs" dxfId="32" priority="43845" operator="lessThan">
      <formula>0</formula>
    </cfRule>
  </conditionalFormatting>
  <conditionalFormatting sqref="V310 W310 U310">
    <cfRule type="expression" dxfId="30" priority="29326">
      <formula>$L310=0</formula>
    </cfRule>
  </conditionalFormatting>
  <conditionalFormatting sqref="V310 W310">
    <cfRule type="cellIs" dxfId="31" priority="58362" operator="lessThan">
      <formula>0</formula>
    </cfRule>
    <cfRule type="cellIs" dxfId="32" priority="43844" operator="lessThan">
      <formula>0</formula>
    </cfRule>
  </conditionalFormatting>
  <conditionalFormatting sqref="Z310 AA310 Y310">
    <cfRule type="expression" dxfId="30" priority="29325">
      <formula>$L310=0</formula>
    </cfRule>
  </conditionalFormatting>
  <conditionalFormatting sqref="Z310 AA310">
    <cfRule type="cellIs" dxfId="31" priority="58361" operator="lessThan">
      <formula>0</formula>
    </cfRule>
    <cfRule type="cellIs" dxfId="32" priority="43843" operator="lessThan">
      <formula>0</formula>
    </cfRule>
  </conditionalFormatting>
  <conditionalFormatting sqref="B312 C312 A312">
    <cfRule type="expression" dxfId="30" priority="29324">
      <formula>$L312=0</formula>
    </cfRule>
  </conditionalFormatting>
  <conditionalFormatting sqref="B312 C312">
    <cfRule type="cellIs" dxfId="31" priority="58360" operator="lessThan">
      <formula>0</formula>
    </cfRule>
    <cfRule type="cellIs" dxfId="32" priority="43842" operator="lessThan">
      <formula>0</formula>
    </cfRule>
  </conditionalFormatting>
  <conditionalFormatting sqref="F312 G312 E312">
    <cfRule type="expression" dxfId="30" priority="29323">
      <formula>$L312=0</formula>
    </cfRule>
  </conditionalFormatting>
  <conditionalFormatting sqref="F312 G312">
    <cfRule type="cellIs" dxfId="31" priority="58359" operator="lessThan">
      <formula>0</formula>
    </cfRule>
    <cfRule type="cellIs" dxfId="32" priority="43841" operator="lessThan">
      <formula>0</formula>
    </cfRule>
  </conditionalFormatting>
  <conditionalFormatting sqref="J312 K312 I312">
    <cfRule type="expression" dxfId="30" priority="29322">
      <formula>$L312=0</formula>
    </cfRule>
  </conditionalFormatting>
  <conditionalFormatting sqref="J312 K312">
    <cfRule type="cellIs" dxfId="31" priority="58358" operator="lessThan">
      <formula>0</formula>
    </cfRule>
    <cfRule type="cellIs" dxfId="32" priority="43840" operator="lessThan">
      <formula>0</formula>
    </cfRule>
  </conditionalFormatting>
  <conditionalFormatting sqref="N312 O312 M312">
    <cfRule type="expression" dxfId="30" priority="29321">
      <formula>$L312=0</formula>
    </cfRule>
  </conditionalFormatting>
  <conditionalFormatting sqref="N312 O312">
    <cfRule type="cellIs" dxfId="31" priority="58357" operator="lessThan">
      <formula>0</formula>
    </cfRule>
    <cfRule type="cellIs" dxfId="32" priority="43839" operator="lessThan">
      <formula>0</formula>
    </cfRule>
  </conditionalFormatting>
  <conditionalFormatting sqref="R312 S312 Q312">
    <cfRule type="expression" dxfId="30" priority="29320">
      <formula>$L312=0</formula>
    </cfRule>
  </conditionalFormatting>
  <conditionalFormatting sqref="R312 S312">
    <cfRule type="cellIs" dxfId="31" priority="58356" operator="lessThan">
      <formula>0</formula>
    </cfRule>
    <cfRule type="cellIs" dxfId="32" priority="43838" operator="lessThan">
      <formula>0</formula>
    </cfRule>
  </conditionalFormatting>
  <conditionalFormatting sqref="V312 W312 U312">
    <cfRule type="expression" dxfId="30" priority="29319">
      <formula>$L312=0</formula>
    </cfRule>
  </conditionalFormatting>
  <conditionalFormatting sqref="V312 W312">
    <cfRule type="cellIs" dxfId="31" priority="58355" operator="lessThan">
      <formula>0</formula>
    </cfRule>
    <cfRule type="cellIs" dxfId="32" priority="43837" operator="lessThan">
      <formula>0</formula>
    </cfRule>
  </conditionalFormatting>
  <conditionalFormatting sqref="Z312 AA312 Y312">
    <cfRule type="expression" dxfId="30" priority="29318">
      <formula>$L312=0</formula>
    </cfRule>
  </conditionalFormatting>
  <conditionalFormatting sqref="Z312 AA312">
    <cfRule type="cellIs" dxfId="31" priority="58354" operator="lessThan">
      <formula>0</formula>
    </cfRule>
    <cfRule type="cellIs" dxfId="32" priority="43836" operator="lessThan">
      <formula>0</formula>
    </cfRule>
  </conditionalFormatting>
  <conditionalFormatting sqref="B314 C314 A314">
    <cfRule type="expression" dxfId="30" priority="29317">
      <formula>$L314=0</formula>
    </cfRule>
  </conditionalFormatting>
  <conditionalFormatting sqref="B314 C314">
    <cfRule type="cellIs" dxfId="31" priority="58353" operator="lessThan">
      <formula>0</formula>
    </cfRule>
    <cfRule type="cellIs" dxfId="32" priority="43835" operator="lessThan">
      <formula>0</formula>
    </cfRule>
  </conditionalFormatting>
  <conditionalFormatting sqref="F314 G314 E314">
    <cfRule type="expression" dxfId="30" priority="29316">
      <formula>$L314=0</formula>
    </cfRule>
  </conditionalFormatting>
  <conditionalFormatting sqref="F314 G314">
    <cfRule type="cellIs" dxfId="31" priority="58352" operator="lessThan">
      <formula>0</formula>
    </cfRule>
    <cfRule type="cellIs" dxfId="32" priority="43834" operator="lessThan">
      <formula>0</formula>
    </cfRule>
  </conditionalFormatting>
  <conditionalFormatting sqref="J314 K314 I314">
    <cfRule type="expression" dxfId="30" priority="29315">
      <formula>$L314=0</formula>
    </cfRule>
  </conditionalFormatting>
  <conditionalFormatting sqref="J314 K314">
    <cfRule type="cellIs" dxfId="31" priority="58351" operator="lessThan">
      <formula>0</formula>
    </cfRule>
    <cfRule type="cellIs" dxfId="32" priority="43833" operator="lessThan">
      <formula>0</formula>
    </cfRule>
  </conditionalFormatting>
  <conditionalFormatting sqref="N314 O314 M314">
    <cfRule type="expression" dxfId="30" priority="29314">
      <formula>$L314=0</formula>
    </cfRule>
  </conditionalFormatting>
  <conditionalFormatting sqref="N314 O314">
    <cfRule type="cellIs" dxfId="31" priority="58350" operator="lessThan">
      <formula>0</formula>
    </cfRule>
    <cfRule type="cellIs" dxfId="32" priority="43832" operator="lessThan">
      <formula>0</formula>
    </cfRule>
  </conditionalFormatting>
  <conditionalFormatting sqref="R314 S314 Q314">
    <cfRule type="expression" dxfId="30" priority="29313">
      <formula>$L314=0</formula>
    </cfRule>
  </conditionalFormatting>
  <conditionalFormatting sqref="R314 S314">
    <cfRule type="cellIs" dxfId="31" priority="58349" operator="lessThan">
      <formula>0</formula>
    </cfRule>
    <cfRule type="cellIs" dxfId="32" priority="43831" operator="lessThan">
      <formula>0</formula>
    </cfRule>
  </conditionalFormatting>
  <conditionalFormatting sqref="V314 W314 U314">
    <cfRule type="expression" dxfId="30" priority="29312">
      <formula>$L314=0</formula>
    </cfRule>
  </conditionalFormatting>
  <conditionalFormatting sqref="V314 W314">
    <cfRule type="cellIs" dxfId="31" priority="58348" operator="lessThan">
      <formula>0</formula>
    </cfRule>
    <cfRule type="cellIs" dxfId="32" priority="43830" operator="lessThan">
      <formula>0</formula>
    </cfRule>
  </conditionalFormatting>
  <conditionalFormatting sqref="Z314 AA314 Y314">
    <cfRule type="expression" dxfId="30" priority="29311">
      <formula>$L314=0</formula>
    </cfRule>
  </conditionalFormatting>
  <conditionalFormatting sqref="Z314 AA314">
    <cfRule type="cellIs" dxfId="31" priority="58347" operator="lessThan">
      <formula>0</formula>
    </cfRule>
    <cfRule type="cellIs" dxfId="32" priority="43829" operator="lessThan">
      <formula>0</formula>
    </cfRule>
  </conditionalFormatting>
  <conditionalFormatting sqref="B316 C316 A316">
    <cfRule type="expression" dxfId="30" priority="29310">
      <formula>$L316=0</formula>
    </cfRule>
  </conditionalFormatting>
  <conditionalFormatting sqref="B316 C316">
    <cfRule type="cellIs" dxfId="31" priority="58346" operator="lessThan">
      <formula>0</formula>
    </cfRule>
    <cfRule type="cellIs" dxfId="32" priority="43828" operator="lessThan">
      <formula>0</formula>
    </cfRule>
  </conditionalFormatting>
  <conditionalFormatting sqref="F316 G316 E316">
    <cfRule type="expression" dxfId="30" priority="29309">
      <formula>$L316=0</formula>
    </cfRule>
  </conditionalFormatting>
  <conditionalFormatting sqref="F316 G316">
    <cfRule type="cellIs" dxfId="31" priority="58345" operator="lessThan">
      <formula>0</formula>
    </cfRule>
    <cfRule type="cellIs" dxfId="32" priority="43827" operator="lessThan">
      <formula>0</formula>
    </cfRule>
  </conditionalFormatting>
  <conditionalFormatting sqref="J316 K316 I316">
    <cfRule type="expression" dxfId="30" priority="29308">
      <formula>$L316=0</formula>
    </cfRule>
  </conditionalFormatting>
  <conditionalFormatting sqref="J316 K316">
    <cfRule type="cellIs" dxfId="31" priority="58344" operator="lessThan">
      <formula>0</formula>
    </cfRule>
    <cfRule type="cellIs" dxfId="32" priority="43826" operator="lessThan">
      <formula>0</formula>
    </cfRule>
  </conditionalFormatting>
  <conditionalFormatting sqref="N316 O316 M316">
    <cfRule type="expression" dxfId="30" priority="29307">
      <formula>$L316=0</formula>
    </cfRule>
  </conditionalFormatting>
  <conditionalFormatting sqref="N316 O316">
    <cfRule type="cellIs" dxfId="31" priority="58343" operator="lessThan">
      <formula>0</formula>
    </cfRule>
    <cfRule type="cellIs" dxfId="32" priority="43825" operator="lessThan">
      <formula>0</formula>
    </cfRule>
  </conditionalFormatting>
  <conditionalFormatting sqref="R316 S316 Q316">
    <cfRule type="expression" dxfId="30" priority="29306">
      <formula>$L316=0</formula>
    </cfRule>
  </conditionalFormatting>
  <conditionalFormatting sqref="R316 S316">
    <cfRule type="cellIs" dxfId="31" priority="58342" operator="lessThan">
      <formula>0</formula>
    </cfRule>
    <cfRule type="cellIs" dxfId="32" priority="43824" operator="lessThan">
      <formula>0</formula>
    </cfRule>
  </conditionalFormatting>
  <conditionalFormatting sqref="V316 W316 U316">
    <cfRule type="expression" dxfId="30" priority="29305">
      <formula>$L316=0</formula>
    </cfRule>
  </conditionalFormatting>
  <conditionalFormatting sqref="V316 W316">
    <cfRule type="cellIs" dxfId="31" priority="58341" operator="lessThan">
      <formula>0</formula>
    </cfRule>
    <cfRule type="cellIs" dxfId="32" priority="43823" operator="lessThan">
      <formula>0</formula>
    </cfRule>
  </conditionalFormatting>
  <conditionalFormatting sqref="Z316 AA316 Y316">
    <cfRule type="expression" dxfId="30" priority="29304">
      <formula>$L316=0</formula>
    </cfRule>
  </conditionalFormatting>
  <conditionalFormatting sqref="Z316 AA316">
    <cfRule type="cellIs" dxfId="31" priority="58340" operator="lessThan">
      <formula>0</formula>
    </cfRule>
    <cfRule type="cellIs" dxfId="32" priority="43822" operator="lessThan">
      <formula>0</formula>
    </cfRule>
  </conditionalFormatting>
  <conditionalFormatting sqref="B318 C318 A318">
    <cfRule type="expression" dxfId="30" priority="29303">
      <formula>$L318=0</formula>
    </cfRule>
  </conditionalFormatting>
  <conditionalFormatting sqref="B318 C318">
    <cfRule type="cellIs" dxfId="31" priority="58339" operator="lessThan">
      <formula>0</formula>
    </cfRule>
    <cfRule type="cellIs" dxfId="32" priority="43821" operator="lessThan">
      <formula>0</formula>
    </cfRule>
  </conditionalFormatting>
  <conditionalFormatting sqref="F318 G318 E318">
    <cfRule type="expression" dxfId="30" priority="29302">
      <formula>$L318=0</formula>
    </cfRule>
  </conditionalFormatting>
  <conditionalFormatting sqref="F318 G318">
    <cfRule type="cellIs" dxfId="31" priority="58338" operator="lessThan">
      <formula>0</formula>
    </cfRule>
    <cfRule type="cellIs" dxfId="32" priority="43820" operator="lessThan">
      <formula>0</formula>
    </cfRule>
  </conditionalFormatting>
  <conditionalFormatting sqref="J318 K318 I318">
    <cfRule type="expression" dxfId="30" priority="29301">
      <formula>$L318=0</formula>
    </cfRule>
  </conditionalFormatting>
  <conditionalFormatting sqref="J318 K318">
    <cfRule type="cellIs" dxfId="31" priority="58337" operator="lessThan">
      <formula>0</formula>
    </cfRule>
    <cfRule type="cellIs" dxfId="32" priority="43819" operator="lessThan">
      <formula>0</formula>
    </cfRule>
  </conditionalFormatting>
  <conditionalFormatting sqref="N318 O318 M318">
    <cfRule type="expression" dxfId="30" priority="29300">
      <formula>$L318=0</formula>
    </cfRule>
  </conditionalFormatting>
  <conditionalFormatting sqref="N318 O318">
    <cfRule type="cellIs" dxfId="31" priority="58336" operator="lessThan">
      <formula>0</formula>
    </cfRule>
    <cfRule type="cellIs" dxfId="32" priority="43818" operator="lessThan">
      <formula>0</formula>
    </cfRule>
  </conditionalFormatting>
  <conditionalFormatting sqref="R318 S318 Q318">
    <cfRule type="expression" dxfId="30" priority="29299">
      <formula>$L318=0</formula>
    </cfRule>
  </conditionalFormatting>
  <conditionalFormatting sqref="R318 S318">
    <cfRule type="cellIs" dxfId="31" priority="58335" operator="lessThan">
      <formula>0</formula>
    </cfRule>
    <cfRule type="cellIs" dxfId="32" priority="43817" operator="lessThan">
      <formula>0</formula>
    </cfRule>
  </conditionalFormatting>
  <conditionalFormatting sqref="V318 W318 U318">
    <cfRule type="expression" dxfId="30" priority="29298">
      <formula>$L318=0</formula>
    </cfRule>
  </conditionalFormatting>
  <conditionalFormatting sqref="V318 W318">
    <cfRule type="cellIs" dxfId="31" priority="58334" operator="lessThan">
      <formula>0</formula>
    </cfRule>
    <cfRule type="cellIs" dxfId="32" priority="43816" operator="lessThan">
      <formula>0</formula>
    </cfRule>
  </conditionalFormatting>
  <conditionalFormatting sqref="Z318 AA318 Y318">
    <cfRule type="expression" dxfId="30" priority="29297">
      <formula>$L318=0</formula>
    </cfRule>
  </conditionalFormatting>
  <conditionalFormatting sqref="Z318 AA318">
    <cfRule type="cellIs" dxfId="31" priority="58333" operator="lessThan">
      <formula>0</formula>
    </cfRule>
    <cfRule type="cellIs" dxfId="32" priority="43815" operator="lessThan">
      <formula>0</formula>
    </cfRule>
  </conditionalFormatting>
  <conditionalFormatting sqref="B320 C320 A320">
    <cfRule type="expression" dxfId="30" priority="29296">
      <formula>$L320=0</formula>
    </cfRule>
  </conditionalFormatting>
  <conditionalFormatting sqref="B320 C320">
    <cfRule type="cellIs" dxfId="31" priority="58332" operator="lessThan">
      <formula>0</formula>
    </cfRule>
    <cfRule type="cellIs" dxfId="32" priority="43814" operator="lessThan">
      <formula>0</formula>
    </cfRule>
  </conditionalFormatting>
  <conditionalFormatting sqref="F320 G320 E320">
    <cfRule type="expression" dxfId="30" priority="29295">
      <formula>$L320=0</formula>
    </cfRule>
  </conditionalFormatting>
  <conditionalFormatting sqref="F320 G320">
    <cfRule type="cellIs" dxfId="31" priority="58331" operator="lessThan">
      <formula>0</formula>
    </cfRule>
    <cfRule type="cellIs" dxfId="32" priority="43813" operator="lessThan">
      <formula>0</formula>
    </cfRule>
  </conditionalFormatting>
  <conditionalFormatting sqref="J320 K320 I320">
    <cfRule type="expression" dxfId="30" priority="29294">
      <formula>$L320=0</formula>
    </cfRule>
  </conditionalFormatting>
  <conditionalFormatting sqref="J320 K320">
    <cfRule type="cellIs" dxfId="31" priority="58330" operator="lessThan">
      <formula>0</formula>
    </cfRule>
    <cfRule type="cellIs" dxfId="32" priority="43812" operator="lessThan">
      <formula>0</formula>
    </cfRule>
  </conditionalFormatting>
  <conditionalFormatting sqref="N320 O320 M320">
    <cfRule type="expression" dxfId="30" priority="29293">
      <formula>$L320=0</formula>
    </cfRule>
  </conditionalFormatting>
  <conditionalFormatting sqref="N320 O320">
    <cfRule type="cellIs" dxfId="31" priority="58329" operator="lessThan">
      <formula>0</formula>
    </cfRule>
    <cfRule type="cellIs" dxfId="32" priority="43811" operator="lessThan">
      <formula>0</formula>
    </cfRule>
  </conditionalFormatting>
  <conditionalFormatting sqref="R320 S320 Q320">
    <cfRule type="expression" dxfId="30" priority="29292">
      <formula>$L320=0</formula>
    </cfRule>
  </conditionalFormatting>
  <conditionalFormatting sqref="R320 S320">
    <cfRule type="cellIs" dxfId="31" priority="58328" operator="lessThan">
      <formula>0</formula>
    </cfRule>
    <cfRule type="cellIs" dxfId="32" priority="43810" operator="lessThan">
      <formula>0</formula>
    </cfRule>
  </conditionalFormatting>
  <conditionalFormatting sqref="V320 W320 U320">
    <cfRule type="expression" dxfId="30" priority="29291">
      <formula>$L320=0</formula>
    </cfRule>
  </conditionalFormatting>
  <conditionalFormatting sqref="V320 W320">
    <cfRule type="cellIs" dxfId="31" priority="58327" operator="lessThan">
      <formula>0</formula>
    </cfRule>
    <cfRule type="cellIs" dxfId="32" priority="43809" operator="lessThan">
      <formula>0</formula>
    </cfRule>
  </conditionalFormatting>
  <conditionalFormatting sqref="Z320 AA320 Y320">
    <cfRule type="expression" dxfId="30" priority="29290">
      <formula>$L320=0</formula>
    </cfRule>
  </conditionalFormatting>
  <conditionalFormatting sqref="Z320 AA320">
    <cfRule type="cellIs" dxfId="31" priority="58326" operator="lessThan">
      <formula>0</formula>
    </cfRule>
    <cfRule type="cellIs" dxfId="32" priority="43808" operator="lessThan">
      <formula>0</formula>
    </cfRule>
  </conditionalFormatting>
  <conditionalFormatting sqref="B322 C322 A322">
    <cfRule type="expression" dxfId="30" priority="29289">
      <formula>$L322=0</formula>
    </cfRule>
  </conditionalFormatting>
  <conditionalFormatting sqref="B322 C322">
    <cfRule type="cellIs" dxfId="31" priority="58325" operator="lessThan">
      <formula>0</formula>
    </cfRule>
    <cfRule type="cellIs" dxfId="32" priority="43807" operator="lessThan">
      <formula>0</formula>
    </cfRule>
  </conditionalFormatting>
  <conditionalFormatting sqref="F322 G322 E322">
    <cfRule type="expression" dxfId="30" priority="29288">
      <formula>$L322=0</formula>
    </cfRule>
  </conditionalFormatting>
  <conditionalFormatting sqref="F322 G322">
    <cfRule type="cellIs" dxfId="31" priority="58324" operator="lessThan">
      <formula>0</formula>
    </cfRule>
    <cfRule type="cellIs" dxfId="32" priority="43806" operator="lessThan">
      <formula>0</formula>
    </cfRule>
  </conditionalFormatting>
  <conditionalFormatting sqref="J322 K322 I322">
    <cfRule type="expression" dxfId="30" priority="29287">
      <formula>$L322=0</formula>
    </cfRule>
  </conditionalFormatting>
  <conditionalFormatting sqref="J322 K322">
    <cfRule type="cellIs" dxfId="31" priority="58323" operator="lessThan">
      <formula>0</formula>
    </cfRule>
    <cfRule type="cellIs" dxfId="32" priority="43805" operator="lessThan">
      <formula>0</formula>
    </cfRule>
  </conditionalFormatting>
  <conditionalFormatting sqref="N322 O322 M322">
    <cfRule type="expression" dxfId="30" priority="29286">
      <formula>$L322=0</formula>
    </cfRule>
  </conditionalFormatting>
  <conditionalFormatting sqref="N322 O322">
    <cfRule type="cellIs" dxfId="31" priority="58322" operator="lessThan">
      <formula>0</formula>
    </cfRule>
    <cfRule type="cellIs" dxfId="32" priority="43804" operator="lessThan">
      <formula>0</formula>
    </cfRule>
  </conditionalFormatting>
  <conditionalFormatting sqref="R322 S322 Q322">
    <cfRule type="expression" dxfId="30" priority="29285">
      <formula>$L322=0</formula>
    </cfRule>
  </conditionalFormatting>
  <conditionalFormatting sqref="R322 S322">
    <cfRule type="cellIs" dxfId="31" priority="58321" operator="lessThan">
      <formula>0</formula>
    </cfRule>
    <cfRule type="cellIs" dxfId="32" priority="43803" operator="lessThan">
      <formula>0</formula>
    </cfRule>
  </conditionalFormatting>
  <conditionalFormatting sqref="V322 W322 U322">
    <cfRule type="expression" dxfId="30" priority="29284">
      <formula>$L322=0</formula>
    </cfRule>
  </conditionalFormatting>
  <conditionalFormatting sqref="V322 W322">
    <cfRule type="cellIs" dxfId="31" priority="58320" operator="lessThan">
      <formula>0</formula>
    </cfRule>
    <cfRule type="cellIs" dxfId="32" priority="43802" operator="lessThan">
      <formula>0</formula>
    </cfRule>
  </conditionalFormatting>
  <conditionalFormatting sqref="Z322 AA322 Y322">
    <cfRule type="expression" dxfId="30" priority="29283">
      <formula>$L322=0</formula>
    </cfRule>
  </conditionalFormatting>
  <conditionalFormatting sqref="Z322 AA322">
    <cfRule type="cellIs" dxfId="31" priority="58319" operator="lessThan">
      <formula>0</formula>
    </cfRule>
    <cfRule type="cellIs" dxfId="32" priority="43801" operator="lessThan">
      <formula>0</formula>
    </cfRule>
  </conditionalFormatting>
  <conditionalFormatting sqref="B324 C324 A324">
    <cfRule type="expression" dxfId="30" priority="29282">
      <formula>$L324=0</formula>
    </cfRule>
  </conditionalFormatting>
  <conditionalFormatting sqref="B324 C324">
    <cfRule type="cellIs" dxfId="31" priority="58318" operator="lessThan">
      <formula>0</formula>
    </cfRule>
    <cfRule type="cellIs" dxfId="32" priority="43800" operator="lessThan">
      <formula>0</formula>
    </cfRule>
  </conditionalFormatting>
  <conditionalFormatting sqref="F324 G324 E324">
    <cfRule type="expression" dxfId="30" priority="29281">
      <formula>$L324=0</formula>
    </cfRule>
  </conditionalFormatting>
  <conditionalFormatting sqref="F324 G324">
    <cfRule type="cellIs" dxfId="31" priority="58317" operator="lessThan">
      <formula>0</formula>
    </cfRule>
    <cfRule type="cellIs" dxfId="32" priority="43799" operator="lessThan">
      <formula>0</formula>
    </cfRule>
  </conditionalFormatting>
  <conditionalFormatting sqref="J324 K324 I324">
    <cfRule type="expression" dxfId="30" priority="29280">
      <formula>$L324=0</formula>
    </cfRule>
  </conditionalFormatting>
  <conditionalFormatting sqref="J324 K324">
    <cfRule type="cellIs" dxfId="31" priority="58316" operator="lessThan">
      <formula>0</formula>
    </cfRule>
    <cfRule type="cellIs" dxfId="32" priority="43798" operator="lessThan">
      <formula>0</formula>
    </cfRule>
  </conditionalFormatting>
  <conditionalFormatting sqref="N324 O324 M324">
    <cfRule type="expression" dxfId="30" priority="29279">
      <formula>$L324=0</formula>
    </cfRule>
  </conditionalFormatting>
  <conditionalFormatting sqref="N324 O324">
    <cfRule type="cellIs" dxfId="31" priority="58315" operator="lessThan">
      <formula>0</formula>
    </cfRule>
    <cfRule type="cellIs" dxfId="32" priority="43797" operator="lessThan">
      <formula>0</formula>
    </cfRule>
  </conditionalFormatting>
  <conditionalFormatting sqref="R324 S324 Q324">
    <cfRule type="expression" dxfId="30" priority="29278">
      <formula>$L324=0</formula>
    </cfRule>
  </conditionalFormatting>
  <conditionalFormatting sqref="R324 S324">
    <cfRule type="cellIs" dxfId="31" priority="58314" operator="lessThan">
      <formula>0</formula>
    </cfRule>
    <cfRule type="cellIs" dxfId="32" priority="43796" operator="lessThan">
      <formula>0</formula>
    </cfRule>
  </conditionalFormatting>
  <conditionalFormatting sqref="V324 W324 U324">
    <cfRule type="expression" dxfId="30" priority="29277">
      <formula>$L324=0</formula>
    </cfRule>
  </conditionalFormatting>
  <conditionalFormatting sqref="V324 W324">
    <cfRule type="cellIs" dxfId="31" priority="58313" operator="lessThan">
      <formula>0</formula>
    </cfRule>
    <cfRule type="cellIs" dxfId="32" priority="43795" operator="lessThan">
      <formula>0</formula>
    </cfRule>
  </conditionalFormatting>
  <conditionalFormatting sqref="Z324 AA324 Y324">
    <cfRule type="expression" dxfId="30" priority="29276">
      <formula>$L324=0</formula>
    </cfRule>
  </conditionalFormatting>
  <conditionalFormatting sqref="Z324 AA324">
    <cfRule type="cellIs" dxfId="31" priority="58312" operator="lessThan">
      <formula>0</formula>
    </cfRule>
    <cfRule type="cellIs" dxfId="32" priority="43794" operator="lessThan">
      <formula>0</formula>
    </cfRule>
  </conditionalFormatting>
  <conditionalFormatting sqref="B326 C326 A326">
    <cfRule type="expression" dxfId="30" priority="29275">
      <formula>$L326=0</formula>
    </cfRule>
  </conditionalFormatting>
  <conditionalFormatting sqref="B326 C326">
    <cfRule type="cellIs" dxfId="31" priority="58311" operator="lessThan">
      <formula>0</formula>
    </cfRule>
    <cfRule type="cellIs" dxfId="32" priority="43793" operator="lessThan">
      <formula>0</formula>
    </cfRule>
  </conditionalFormatting>
  <conditionalFormatting sqref="F326 G326 E326">
    <cfRule type="expression" dxfId="30" priority="29274">
      <formula>$L326=0</formula>
    </cfRule>
  </conditionalFormatting>
  <conditionalFormatting sqref="F326 G326">
    <cfRule type="cellIs" dxfId="31" priority="58310" operator="lessThan">
      <formula>0</formula>
    </cfRule>
    <cfRule type="cellIs" dxfId="32" priority="43792" operator="lessThan">
      <formula>0</formula>
    </cfRule>
  </conditionalFormatting>
  <conditionalFormatting sqref="J326 K326 I326">
    <cfRule type="expression" dxfId="30" priority="29273">
      <formula>$L326=0</formula>
    </cfRule>
  </conditionalFormatting>
  <conditionalFormatting sqref="J326 K326">
    <cfRule type="cellIs" dxfId="31" priority="58309" operator="lessThan">
      <formula>0</formula>
    </cfRule>
    <cfRule type="cellIs" dxfId="32" priority="43791" operator="lessThan">
      <formula>0</formula>
    </cfRule>
  </conditionalFormatting>
  <conditionalFormatting sqref="N326 O326 M326">
    <cfRule type="expression" dxfId="30" priority="29272">
      <formula>$L326=0</formula>
    </cfRule>
  </conditionalFormatting>
  <conditionalFormatting sqref="N326 O326">
    <cfRule type="cellIs" dxfId="31" priority="58308" operator="lessThan">
      <formula>0</formula>
    </cfRule>
    <cfRule type="cellIs" dxfId="32" priority="43790" operator="lessThan">
      <formula>0</formula>
    </cfRule>
  </conditionalFormatting>
  <conditionalFormatting sqref="R326 S326 Q326">
    <cfRule type="expression" dxfId="30" priority="29271">
      <formula>$L326=0</formula>
    </cfRule>
  </conditionalFormatting>
  <conditionalFormatting sqref="R326 S326">
    <cfRule type="cellIs" dxfId="31" priority="58307" operator="lessThan">
      <formula>0</formula>
    </cfRule>
    <cfRule type="cellIs" dxfId="32" priority="43789" operator="lessThan">
      <formula>0</formula>
    </cfRule>
  </conditionalFormatting>
  <conditionalFormatting sqref="V326 W326 U326">
    <cfRule type="expression" dxfId="30" priority="29270">
      <formula>$L326=0</formula>
    </cfRule>
  </conditionalFormatting>
  <conditionalFormatting sqref="V326 W326">
    <cfRule type="cellIs" dxfId="31" priority="58306" operator="lessThan">
      <formula>0</formula>
    </cfRule>
    <cfRule type="cellIs" dxfId="32" priority="43788" operator="lessThan">
      <formula>0</formula>
    </cfRule>
  </conditionalFormatting>
  <conditionalFormatting sqref="Z326 AA326 Y326">
    <cfRule type="expression" dxfId="30" priority="29269">
      <formula>$L326=0</formula>
    </cfRule>
  </conditionalFormatting>
  <conditionalFormatting sqref="Z326 AA326">
    <cfRule type="cellIs" dxfId="31" priority="58305" operator="lessThan">
      <formula>0</formula>
    </cfRule>
    <cfRule type="cellIs" dxfId="32" priority="43787" operator="lessThan">
      <formula>0</formula>
    </cfRule>
  </conditionalFormatting>
  <conditionalFormatting sqref="B328 C328 A328">
    <cfRule type="expression" dxfId="30" priority="29268">
      <formula>$L328=0</formula>
    </cfRule>
  </conditionalFormatting>
  <conditionalFormatting sqref="B328 C328">
    <cfRule type="cellIs" dxfId="31" priority="58304" operator="lessThan">
      <formula>0</formula>
    </cfRule>
    <cfRule type="cellIs" dxfId="32" priority="43786" operator="lessThan">
      <formula>0</formula>
    </cfRule>
  </conditionalFormatting>
  <conditionalFormatting sqref="F328 G328 E328">
    <cfRule type="expression" dxfId="30" priority="29267">
      <formula>$L328=0</formula>
    </cfRule>
  </conditionalFormatting>
  <conditionalFormatting sqref="F328 G328">
    <cfRule type="cellIs" dxfId="31" priority="58303" operator="lessThan">
      <formula>0</formula>
    </cfRule>
    <cfRule type="cellIs" dxfId="32" priority="43785" operator="lessThan">
      <formula>0</formula>
    </cfRule>
  </conditionalFormatting>
  <conditionalFormatting sqref="J328 K328 I328">
    <cfRule type="expression" dxfId="30" priority="29266">
      <formula>$L328=0</formula>
    </cfRule>
  </conditionalFormatting>
  <conditionalFormatting sqref="J328 K328">
    <cfRule type="cellIs" dxfId="31" priority="58302" operator="lessThan">
      <formula>0</formula>
    </cfRule>
    <cfRule type="cellIs" dxfId="32" priority="43784" operator="lessThan">
      <formula>0</formula>
    </cfRule>
  </conditionalFormatting>
  <conditionalFormatting sqref="N328 O328 M328">
    <cfRule type="expression" dxfId="30" priority="29265">
      <formula>$L328=0</formula>
    </cfRule>
  </conditionalFormatting>
  <conditionalFormatting sqref="N328 O328">
    <cfRule type="cellIs" dxfId="31" priority="58301" operator="lessThan">
      <formula>0</formula>
    </cfRule>
    <cfRule type="cellIs" dxfId="32" priority="43783" operator="lessThan">
      <formula>0</formula>
    </cfRule>
  </conditionalFormatting>
  <conditionalFormatting sqref="R328 S328 Q328">
    <cfRule type="expression" dxfId="30" priority="29264">
      <formula>$L328=0</formula>
    </cfRule>
  </conditionalFormatting>
  <conditionalFormatting sqref="R328 S328">
    <cfRule type="cellIs" dxfId="31" priority="58300" operator="lessThan">
      <formula>0</formula>
    </cfRule>
    <cfRule type="cellIs" dxfId="32" priority="43782" operator="lessThan">
      <formula>0</formula>
    </cfRule>
  </conditionalFormatting>
  <conditionalFormatting sqref="V328 W328 U328">
    <cfRule type="expression" dxfId="30" priority="29263">
      <formula>$L328=0</formula>
    </cfRule>
  </conditionalFormatting>
  <conditionalFormatting sqref="V328 W328">
    <cfRule type="cellIs" dxfId="31" priority="58299" operator="lessThan">
      <formula>0</formula>
    </cfRule>
    <cfRule type="cellIs" dxfId="32" priority="43781" operator="lessThan">
      <formula>0</formula>
    </cfRule>
  </conditionalFormatting>
  <conditionalFormatting sqref="Z328 AA328 Y328">
    <cfRule type="expression" dxfId="30" priority="29262">
      <formula>$L328=0</formula>
    </cfRule>
  </conditionalFormatting>
  <conditionalFormatting sqref="Z328 AA328">
    <cfRule type="cellIs" dxfId="31" priority="58298" operator="lessThan">
      <formula>0</formula>
    </cfRule>
    <cfRule type="cellIs" dxfId="32" priority="43780" operator="lessThan">
      <formula>0</formula>
    </cfRule>
  </conditionalFormatting>
  <conditionalFormatting sqref="B330 C330 A330">
    <cfRule type="expression" dxfId="30" priority="29261">
      <formula>$L330=0</formula>
    </cfRule>
  </conditionalFormatting>
  <conditionalFormatting sqref="B330 C330">
    <cfRule type="cellIs" dxfId="31" priority="58297" operator="lessThan">
      <formula>0</formula>
    </cfRule>
    <cfRule type="cellIs" dxfId="32" priority="43779" operator="lessThan">
      <formula>0</formula>
    </cfRule>
  </conditionalFormatting>
  <conditionalFormatting sqref="F330 G330 E330">
    <cfRule type="expression" dxfId="30" priority="29260">
      <formula>$L330=0</formula>
    </cfRule>
  </conditionalFormatting>
  <conditionalFormatting sqref="F330 G330">
    <cfRule type="cellIs" dxfId="31" priority="58296" operator="lessThan">
      <formula>0</formula>
    </cfRule>
    <cfRule type="cellIs" dxfId="32" priority="43778" operator="lessThan">
      <formula>0</formula>
    </cfRule>
  </conditionalFormatting>
  <conditionalFormatting sqref="J330 K330 I330">
    <cfRule type="expression" dxfId="30" priority="29259">
      <formula>$L330=0</formula>
    </cfRule>
  </conditionalFormatting>
  <conditionalFormatting sqref="J330 K330">
    <cfRule type="cellIs" dxfId="31" priority="58295" operator="lessThan">
      <formula>0</formula>
    </cfRule>
    <cfRule type="cellIs" dxfId="32" priority="43777" operator="lessThan">
      <formula>0</formula>
    </cfRule>
  </conditionalFormatting>
  <conditionalFormatting sqref="N330 O330 M330">
    <cfRule type="expression" dxfId="30" priority="29258">
      <formula>$L330=0</formula>
    </cfRule>
  </conditionalFormatting>
  <conditionalFormatting sqref="N330 O330">
    <cfRule type="cellIs" dxfId="31" priority="58294" operator="lessThan">
      <formula>0</formula>
    </cfRule>
    <cfRule type="cellIs" dxfId="32" priority="43776" operator="lessThan">
      <formula>0</formula>
    </cfRule>
  </conditionalFormatting>
  <conditionalFormatting sqref="R330 S330 Q330">
    <cfRule type="expression" dxfId="30" priority="29257">
      <formula>$L330=0</formula>
    </cfRule>
  </conditionalFormatting>
  <conditionalFormatting sqref="R330 S330">
    <cfRule type="cellIs" dxfId="31" priority="58293" operator="lessThan">
      <formula>0</formula>
    </cfRule>
    <cfRule type="cellIs" dxfId="32" priority="43775" operator="lessThan">
      <formula>0</formula>
    </cfRule>
  </conditionalFormatting>
  <conditionalFormatting sqref="V330 W330 U330">
    <cfRule type="expression" dxfId="30" priority="29256">
      <formula>$L330=0</formula>
    </cfRule>
  </conditionalFormatting>
  <conditionalFormatting sqref="V330 W330">
    <cfRule type="cellIs" dxfId="31" priority="58292" operator="lessThan">
      <formula>0</formula>
    </cfRule>
    <cfRule type="cellIs" dxfId="32" priority="43774" operator="lessThan">
      <formula>0</formula>
    </cfRule>
  </conditionalFormatting>
  <conditionalFormatting sqref="Z330 AA330 Y330">
    <cfRule type="expression" dxfId="30" priority="29255">
      <formula>$L330=0</formula>
    </cfRule>
  </conditionalFormatting>
  <conditionalFormatting sqref="Z330 AA330">
    <cfRule type="cellIs" dxfId="31" priority="58291" operator="lessThan">
      <formula>0</formula>
    </cfRule>
    <cfRule type="cellIs" dxfId="32" priority="43773" operator="lessThan">
      <formula>0</formula>
    </cfRule>
  </conditionalFormatting>
  <conditionalFormatting sqref="B332 C332 A332">
    <cfRule type="expression" dxfId="30" priority="29254">
      <formula>$L332=0</formula>
    </cfRule>
  </conditionalFormatting>
  <conditionalFormatting sqref="B332 C332">
    <cfRule type="cellIs" dxfId="31" priority="58290" operator="lessThan">
      <formula>0</formula>
    </cfRule>
    <cfRule type="cellIs" dxfId="32" priority="43772" operator="lessThan">
      <formula>0</formula>
    </cfRule>
  </conditionalFormatting>
  <conditionalFormatting sqref="F332 G332 E332">
    <cfRule type="expression" dxfId="30" priority="29253">
      <formula>$L332=0</formula>
    </cfRule>
  </conditionalFormatting>
  <conditionalFormatting sqref="F332 G332">
    <cfRule type="cellIs" dxfId="31" priority="58289" operator="lessThan">
      <formula>0</formula>
    </cfRule>
    <cfRule type="cellIs" dxfId="32" priority="43771" operator="lessThan">
      <formula>0</formula>
    </cfRule>
  </conditionalFormatting>
  <conditionalFormatting sqref="J332 K332 I332">
    <cfRule type="expression" dxfId="30" priority="29252">
      <formula>$L332=0</formula>
    </cfRule>
  </conditionalFormatting>
  <conditionalFormatting sqref="J332 K332">
    <cfRule type="cellIs" dxfId="31" priority="58288" operator="lessThan">
      <formula>0</formula>
    </cfRule>
    <cfRule type="cellIs" dxfId="32" priority="43770" operator="lessThan">
      <formula>0</formula>
    </cfRule>
  </conditionalFormatting>
  <conditionalFormatting sqref="N332 O332 M332">
    <cfRule type="expression" dxfId="30" priority="29251">
      <formula>$L332=0</formula>
    </cfRule>
  </conditionalFormatting>
  <conditionalFormatting sqref="N332 O332">
    <cfRule type="cellIs" dxfId="31" priority="58287" operator="lessThan">
      <formula>0</formula>
    </cfRule>
    <cfRule type="cellIs" dxfId="32" priority="43769" operator="lessThan">
      <formula>0</formula>
    </cfRule>
  </conditionalFormatting>
  <conditionalFormatting sqref="R332 S332 Q332">
    <cfRule type="expression" dxfId="30" priority="29250">
      <formula>$L332=0</formula>
    </cfRule>
  </conditionalFormatting>
  <conditionalFormatting sqref="R332 S332">
    <cfRule type="cellIs" dxfId="31" priority="58286" operator="lessThan">
      <formula>0</formula>
    </cfRule>
    <cfRule type="cellIs" dxfId="32" priority="43768" operator="lessThan">
      <formula>0</formula>
    </cfRule>
  </conditionalFormatting>
  <conditionalFormatting sqref="V332 W332 U332">
    <cfRule type="expression" dxfId="30" priority="29249">
      <formula>$L332=0</formula>
    </cfRule>
  </conditionalFormatting>
  <conditionalFormatting sqref="V332 W332">
    <cfRule type="cellIs" dxfId="31" priority="58285" operator="lessThan">
      <formula>0</formula>
    </cfRule>
    <cfRule type="cellIs" dxfId="32" priority="43767" operator="lessThan">
      <formula>0</formula>
    </cfRule>
  </conditionalFormatting>
  <conditionalFormatting sqref="Z332 AA332 Y332">
    <cfRule type="expression" dxfId="30" priority="29248">
      <formula>$L332=0</formula>
    </cfRule>
  </conditionalFormatting>
  <conditionalFormatting sqref="Z332 AA332">
    <cfRule type="cellIs" dxfId="31" priority="58284" operator="lessThan">
      <formula>0</formula>
    </cfRule>
    <cfRule type="cellIs" dxfId="32" priority="43766" operator="lessThan">
      <formula>0</formula>
    </cfRule>
  </conditionalFormatting>
  <conditionalFormatting sqref="B334 C334 A334">
    <cfRule type="expression" dxfId="30" priority="29247">
      <formula>$L334=0</formula>
    </cfRule>
  </conditionalFormatting>
  <conditionalFormatting sqref="B334 C334">
    <cfRule type="cellIs" dxfId="31" priority="58283" operator="lessThan">
      <formula>0</formula>
    </cfRule>
    <cfRule type="cellIs" dxfId="32" priority="43765" operator="lessThan">
      <formula>0</formula>
    </cfRule>
  </conditionalFormatting>
  <conditionalFormatting sqref="F334 G334 E334">
    <cfRule type="expression" dxfId="30" priority="29246">
      <formula>$L334=0</formula>
    </cfRule>
  </conditionalFormatting>
  <conditionalFormatting sqref="F334 G334">
    <cfRule type="cellIs" dxfId="31" priority="58282" operator="lessThan">
      <formula>0</formula>
    </cfRule>
    <cfRule type="cellIs" dxfId="32" priority="43764" operator="lessThan">
      <formula>0</formula>
    </cfRule>
  </conditionalFormatting>
  <conditionalFormatting sqref="J334 K334 I334">
    <cfRule type="expression" dxfId="30" priority="29245">
      <formula>$L334=0</formula>
    </cfRule>
  </conditionalFormatting>
  <conditionalFormatting sqref="J334 K334">
    <cfRule type="cellIs" dxfId="31" priority="58281" operator="lessThan">
      <formula>0</formula>
    </cfRule>
    <cfRule type="cellIs" dxfId="32" priority="43763" operator="lessThan">
      <formula>0</formula>
    </cfRule>
  </conditionalFormatting>
  <conditionalFormatting sqref="N334 O334 M334">
    <cfRule type="expression" dxfId="30" priority="29244">
      <formula>$L334=0</formula>
    </cfRule>
  </conditionalFormatting>
  <conditionalFormatting sqref="N334 O334">
    <cfRule type="cellIs" dxfId="31" priority="58280" operator="lessThan">
      <formula>0</formula>
    </cfRule>
    <cfRule type="cellIs" dxfId="32" priority="43762" operator="lessThan">
      <formula>0</formula>
    </cfRule>
  </conditionalFormatting>
  <conditionalFormatting sqref="R334 S334 Q334">
    <cfRule type="expression" dxfId="30" priority="29243">
      <formula>$L334=0</formula>
    </cfRule>
  </conditionalFormatting>
  <conditionalFormatting sqref="R334 S334">
    <cfRule type="cellIs" dxfId="31" priority="58279" operator="lessThan">
      <formula>0</formula>
    </cfRule>
    <cfRule type="cellIs" dxfId="32" priority="43761" operator="lessThan">
      <formula>0</formula>
    </cfRule>
  </conditionalFormatting>
  <conditionalFormatting sqref="V334 W334 U334">
    <cfRule type="expression" dxfId="30" priority="29242">
      <formula>$L334=0</formula>
    </cfRule>
  </conditionalFormatting>
  <conditionalFormatting sqref="V334 W334">
    <cfRule type="cellIs" dxfId="31" priority="58278" operator="lessThan">
      <formula>0</formula>
    </cfRule>
    <cfRule type="cellIs" dxfId="32" priority="43760" operator="lessThan">
      <formula>0</formula>
    </cfRule>
  </conditionalFormatting>
  <conditionalFormatting sqref="Z334 AA334 Y334">
    <cfRule type="expression" dxfId="30" priority="29241">
      <formula>$L334=0</formula>
    </cfRule>
  </conditionalFormatting>
  <conditionalFormatting sqref="Z334 AA334">
    <cfRule type="cellIs" dxfId="31" priority="58277" operator="lessThan">
      <formula>0</formula>
    </cfRule>
    <cfRule type="cellIs" dxfId="32" priority="43759" operator="lessThan">
      <formula>0</formula>
    </cfRule>
  </conditionalFormatting>
  <conditionalFormatting sqref="B336 C336 A336">
    <cfRule type="expression" dxfId="30" priority="29240">
      <formula>$L336=0</formula>
    </cfRule>
  </conditionalFormatting>
  <conditionalFormatting sqref="B336 C336">
    <cfRule type="cellIs" dxfId="31" priority="58276" operator="lessThan">
      <formula>0</formula>
    </cfRule>
    <cfRule type="cellIs" dxfId="32" priority="43758" operator="lessThan">
      <formula>0</formula>
    </cfRule>
  </conditionalFormatting>
  <conditionalFormatting sqref="F336 G336 E336">
    <cfRule type="expression" dxfId="30" priority="29239">
      <formula>$L336=0</formula>
    </cfRule>
  </conditionalFormatting>
  <conditionalFormatting sqref="F336 G336">
    <cfRule type="cellIs" dxfId="31" priority="58275" operator="lessThan">
      <formula>0</formula>
    </cfRule>
    <cfRule type="cellIs" dxfId="32" priority="43757" operator="lessThan">
      <formula>0</formula>
    </cfRule>
  </conditionalFormatting>
  <conditionalFormatting sqref="J336 K336 I336">
    <cfRule type="expression" dxfId="30" priority="29238">
      <formula>$L336=0</formula>
    </cfRule>
  </conditionalFormatting>
  <conditionalFormatting sqref="J336 K336">
    <cfRule type="cellIs" dxfId="31" priority="58274" operator="lessThan">
      <formula>0</formula>
    </cfRule>
    <cfRule type="cellIs" dxfId="32" priority="43756" operator="lessThan">
      <formula>0</formula>
    </cfRule>
  </conditionalFormatting>
  <conditionalFormatting sqref="N336 O336 M336">
    <cfRule type="expression" dxfId="30" priority="29237">
      <formula>$L336=0</formula>
    </cfRule>
  </conditionalFormatting>
  <conditionalFormatting sqref="N336 O336">
    <cfRule type="cellIs" dxfId="31" priority="58273" operator="lessThan">
      <formula>0</formula>
    </cfRule>
    <cfRule type="cellIs" dxfId="32" priority="43755" operator="lessThan">
      <formula>0</formula>
    </cfRule>
  </conditionalFormatting>
  <conditionalFormatting sqref="R336 S336 Q336">
    <cfRule type="expression" dxfId="30" priority="29236">
      <formula>$L336=0</formula>
    </cfRule>
  </conditionalFormatting>
  <conditionalFormatting sqref="R336 S336">
    <cfRule type="cellIs" dxfId="31" priority="58272" operator="lessThan">
      <formula>0</formula>
    </cfRule>
    <cfRule type="cellIs" dxfId="32" priority="43754" operator="lessThan">
      <formula>0</formula>
    </cfRule>
  </conditionalFormatting>
  <conditionalFormatting sqref="V336 W336 U336">
    <cfRule type="expression" dxfId="30" priority="29235">
      <formula>$L336=0</formula>
    </cfRule>
  </conditionalFormatting>
  <conditionalFormatting sqref="V336 W336">
    <cfRule type="cellIs" dxfId="31" priority="58271" operator="lessThan">
      <formula>0</formula>
    </cfRule>
    <cfRule type="cellIs" dxfId="32" priority="43753" operator="lessThan">
      <formula>0</formula>
    </cfRule>
  </conditionalFormatting>
  <conditionalFormatting sqref="Z336 AA336 Y336">
    <cfRule type="expression" dxfId="30" priority="29234">
      <formula>$L336=0</formula>
    </cfRule>
  </conditionalFormatting>
  <conditionalFormatting sqref="Z336 AA336">
    <cfRule type="cellIs" dxfId="31" priority="58270" operator="lessThan">
      <formula>0</formula>
    </cfRule>
    <cfRule type="cellIs" dxfId="32" priority="43752" operator="lessThan">
      <formula>0</formula>
    </cfRule>
  </conditionalFormatting>
  <conditionalFormatting sqref="B338 C338 A338">
    <cfRule type="expression" dxfId="30" priority="29233">
      <formula>$L338=0</formula>
    </cfRule>
  </conditionalFormatting>
  <conditionalFormatting sqref="B338 C338">
    <cfRule type="cellIs" dxfId="31" priority="58269" operator="lessThan">
      <formula>0</formula>
    </cfRule>
    <cfRule type="cellIs" dxfId="32" priority="43751" operator="lessThan">
      <formula>0</formula>
    </cfRule>
  </conditionalFormatting>
  <conditionalFormatting sqref="F338 G338 E338">
    <cfRule type="expression" dxfId="30" priority="29232">
      <formula>$L338=0</formula>
    </cfRule>
  </conditionalFormatting>
  <conditionalFormatting sqref="F338 G338">
    <cfRule type="cellIs" dxfId="31" priority="58268" operator="lessThan">
      <formula>0</formula>
    </cfRule>
    <cfRule type="cellIs" dxfId="32" priority="43750" operator="lessThan">
      <formula>0</formula>
    </cfRule>
  </conditionalFormatting>
  <conditionalFormatting sqref="J338 K338 I338">
    <cfRule type="expression" dxfId="30" priority="29231">
      <formula>$L338=0</formula>
    </cfRule>
  </conditionalFormatting>
  <conditionalFormatting sqref="J338 K338">
    <cfRule type="cellIs" dxfId="31" priority="58267" operator="lessThan">
      <formula>0</formula>
    </cfRule>
    <cfRule type="cellIs" dxfId="32" priority="43749" operator="lessThan">
      <formula>0</formula>
    </cfRule>
  </conditionalFormatting>
  <conditionalFormatting sqref="N338 O338 M338">
    <cfRule type="expression" dxfId="30" priority="29230">
      <formula>$L338=0</formula>
    </cfRule>
  </conditionalFormatting>
  <conditionalFormatting sqref="N338 O338">
    <cfRule type="cellIs" dxfId="31" priority="58266" operator="lessThan">
      <formula>0</formula>
    </cfRule>
    <cfRule type="cellIs" dxfId="32" priority="43748" operator="lessThan">
      <formula>0</formula>
    </cfRule>
  </conditionalFormatting>
  <conditionalFormatting sqref="R338 S338 Q338">
    <cfRule type="expression" dxfId="30" priority="29229">
      <formula>$L338=0</formula>
    </cfRule>
  </conditionalFormatting>
  <conditionalFormatting sqref="R338 S338">
    <cfRule type="cellIs" dxfId="31" priority="58265" operator="lessThan">
      <formula>0</formula>
    </cfRule>
    <cfRule type="cellIs" dxfId="32" priority="43747" operator="lessThan">
      <formula>0</formula>
    </cfRule>
  </conditionalFormatting>
  <conditionalFormatting sqref="V338 W338 U338">
    <cfRule type="expression" dxfId="30" priority="29228">
      <formula>$L338=0</formula>
    </cfRule>
  </conditionalFormatting>
  <conditionalFormatting sqref="V338 W338">
    <cfRule type="cellIs" dxfId="31" priority="58264" operator="lessThan">
      <formula>0</formula>
    </cfRule>
    <cfRule type="cellIs" dxfId="32" priority="43746" operator="lessThan">
      <formula>0</formula>
    </cfRule>
  </conditionalFormatting>
  <conditionalFormatting sqref="Z338 AA338 Y338">
    <cfRule type="expression" dxfId="30" priority="29227">
      <formula>$L338=0</formula>
    </cfRule>
  </conditionalFormatting>
  <conditionalFormatting sqref="Z338 AA338">
    <cfRule type="cellIs" dxfId="31" priority="58263" operator="lessThan">
      <formula>0</formula>
    </cfRule>
    <cfRule type="cellIs" dxfId="32" priority="43745" operator="lessThan">
      <formula>0</formula>
    </cfRule>
  </conditionalFormatting>
  <conditionalFormatting sqref="B340 C340 A340">
    <cfRule type="expression" dxfId="30" priority="29226">
      <formula>$L340=0</formula>
    </cfRule>
  </conditionalFormatting>
  <conditionalFormatting sqref="B340 C340">
    <cfRule type="cellIs" dxfId="31" priority="58262" operator="lessThan">
      <formula>0</formula>
    </cfRule>
    <cfRule type="cellIs" dxfId="32" priority="43744" operator="lessThan">
      <formula>0</formula>
    </cfRule>
  </conditionalFormatting>
  <conditionalFormatting sqref="F340 G340 E340">
    <cfRule type="expression" dxfId="30" priority="29225">
      <formula>$L340=0</formula>
    </cfRule>
  </conditionalFormatting>
  <conditionalFormatting sqref="F340 G340">
    <cfRule type="cellIs" dxfId="31" priority="58261" operator="lessThan">
      <formula>0</formula>
    </cfRule>
    <cfRule type="cellIs" dxfId="32" priority="43743" operator="lessThan">
      <formula>0</formula>
    </cfRule>
  </conditionalFormatting>
  <conditionalFormatting sqref="J340 K340 I340">
    <cfRule type="expression" dxfId="30" priority="29224">
      <formula>$L340=0</formula>
    </cfRule>
  </conditionalFormatting>
  <conditionalFormatting sqref="J340 K340">
    <cfRule type="cellIs" dxfId="31" priority="58260" operator="lessThan">
      <formula>0</formula>
    </cfRule>
    <cfRule type="cellIs" dxfId="32" priority="43742" operator="lessThan">
      <formula>0</formula>
    </cfRule>
  </conditionalFormatting>
  <conditionalFormatting sqref="N340 O340 M340">
    <cfRule type="expression" dxfId="30" priority="29223">
      <formula>$L340=0</formula>
    </cfRule>
  </conditionalFormatting>
  <conditionalFormatting sqref="N340 O340">
    <cfRule type="cellIs" dxfId="31" priority="58259" operator="lessThan">
      <formula>0</formula>
    </cfRule>
    <cfRule type="cellIs" dxfId="32" priority="43741" operator="lessThan">
      <formula>0</formula>
    </cfRule>
  </conditionalFormatting>
  <conditionalFormatting sqref="R340 S340 Q340">
    <cfRule type="expression" dxfId="30" priority="29222">
      <formula>$L340=0</formula>
    </cfRule>
  </conditionalFormatting>
  <conditionalFormatting sqref="R340 S340">
    <cfRule type="cellIs" dxfId="31" priority="58258" operator="lessThan">
      <formula>0</formula>
    </cfRule>
    <cfRule type="cellIs" dxfId="32" priority="43740" operator="lessThan">
      <formula>0</formula>
    </cfRule>
  </conditionalFormatting>
  <conditionalFormatting sqref="V340 W340 U340">
    <cfRule type="expression" dxfId="30" priority="29221">
      <formula>$L340=0</formula>
    </cfRule>
  </conditionalFormatting>
  <conditionalFormatting sqref="V340 W340">
    <cfRule type="cellIs" dxfId="31" priority="58257" operator="lessThan">
      <formula>0</formula>
    </cfRule>
    <cfRule type="cellIs" dxfId="32" priority="43739" operator="lessThan">
      <formula>0</formula>
    </cfRule>
  </conditionalFormatting>
  <conditionalFormatting sqref="Z340 AA340 Y340">
    <cfRule type="expression" dxfId="30" priority="29220">
      <formula>$L340=0</formula>
    </cfRule>
  </conditionalFormatting>
  <conditionalFormatting sqref="Z340 AA340">
    <cfRule type="cellIs" dxfId="31" priority="58256" operator="lessThan">
      <formula>0</formula>
    </cfRule>
    <cfRule type="cellIs" dxfId="32" priority="43738" operator="lessThan">
      <formula>0</formula>
    </cfRule>
  </conditionalFormatting>
  <conditionalFormatting sqref="B342 C342 A342">
    <cfRule type="expression" dxfId="30" priority="29219">
      <formula>$L342=0</formula>
    </cfRule>
  </conditionalFormatting>
  <conditionalFormatting sqref="B342 C342">
    <cfRule type="cellIs" dxfId="31" priority="58255" operator="lessThan">
      <formula>0</formula>
    </cfRule>
    <cfRule type="cellIs" dxfId="32" priority="43737" operator="lessThan">
      <formula>0</formula>
    </cfRule>
  </conditionalFormatting>
  <conditionalFormatting sqref="F342 G342 E342">
    <cfRule type="expression" dxfId="30" priority="29218">
      <formula>$L342=0</formula>
    </cfRule>
  </conditionalFormatting>
  <conditionalFormatting sqref="F342 G342">
    <cfRule type="cellIs" dxfId="31" priority="58254" operator="lessThan">
      <formula>0</formula>
    </cfRule>
    <cfRule type="cellIs" dxfId="32" priority="43736" operator="lessThan">
      <formula>0</formula>
    </cfRule>
  </conditionalFormatting>
  <conditionalFormatting sqref="J342 K342 I342">
    <cfRule type="expression" dxfId="30" priority="29217">
      <formula>$L342=0</formula>
    </cfRule>
  </conditionalFormatting>
  <conditionalFormatting sqref="J342 K342">
    <cfRule type="cellIs" dxfId="31" priority="58253" operator="lessThan">
      <formula>0</formula>
    </cfRule>
    <cfRule type="cellIs" dxfId="32" priority="43735" operator="lessThan">
      <formula>0</formula>
    </cfRule>
  </conditionalFormatting>
  <conditionalFormatting sqref="N342 O342 M342">
    <cfRule type="expression" dxfId="30" priority="29216">
      <formula>$L342=0</formula>
    </cfRule>
  </conditionalFormatting>
  <conditionalFormatting sqref="N342 O342">
    <cfRule type="cellIs" dxfId="31" priority="58252" operator="lessThan">
      <formula>0</formula>
    </cfRule>
    <cfRule type="cellIs" dxfId="32" priority="43734" operator="lessThan">
      <formula>0</formula>
    </cfRule>
  </conditionalFormatting>
  <conditionalFormatting sqref="R342 S342 Q342">
    <cfRule type="expression" dxfId="30" priority="29215">
      <formula>$L342=0</formula>
    </cfRule>
  </conditionalFormatting>
  <conditionalFormatting sqref="R342 S342">
    <cfRule type="cellIs" dxfId="31" priority="58251" operator="lessThan">
      <formula>0</formula>
    </cfRule>
    <cfRule type="cellIs" dxfId="32" priority="43733" operator="lessThan">
      <formula>0</formula>
    </cfRule>
  </conditionalFormatting>
  <conditionalFormatting sqref="V342 W342 U342">
    <cfRule type="expression" dxfId="30" priority="29214">
      <formula>$L342=0</formula>
    </cfRule>
  </conditionalFormatting>
  <conditionalFormatting sqref="V342 W342">
    <cfRule type="cellIs" dxfId="31" priority="58250" operator="lessThan">
      <formula>0</formula>
    </cfRule>
    <cfRule type="cellIs" dxfId="32" priority="43732" operator="lessThan">
      <formula>0</formula>
    </cfRule>
  </conditionalFormatting>
  <conditionalFormatting sqref="Z342 AA342 Y342">
    <cfRule type="expression" dxfId="30" priority="29213">
      <formula>$L342=0</formula>
    </cfRule>
  </conditionalFormatting>
  <conditionalFormatting sqref="Z342 AA342">
    <cfRule type="cellIs" dxfId="31" priority="58249" operator="lessThan">
      <formula>0</formula>
    </cfRule>
    <cfRule type="cellIs" dxfId="32" priority="43731" operator="lessThan">
      <formula>0</formula>
    </cfRule>
  </conditionalFormatting>
  <conditionalFormatting sqref="B344 C344 A344">
    <cfRule type="expression" dxfId="30" priority="29212">
      <formula>$L344=0</formula>
    </cfRule>
  </conditionalFormatting>
  <conditionalFormatting sqref="B344 C344">
    <cfRule type="cellIs" dxfId="31" priority="58248" operator="lessThan">
      <formula>0</formula>
    </cfRule>
    <cfRule type="cellIs" dxfId="32" priority="43730" operator="lessThan">
      <formula>0</formula>
    </cfRule>
  </conditionalFormatting>
  <conditionalFormatting sqref="F344 G344 E344">
    <cfRule type="expression" dxfId="30" priority="29211">
      <formula>$L344=0</formula>
    </cfRule>
  </conditionalFormatting>
  <conditionalFormatting sqref="F344 G344">
    <cfRule type="cellIs" dxfId="31" priority="58247" operator="lessThan">
      <formula>0</formula>
    </cfRule>
    <cfRule type="cellIs" dxfId="32" priority="43729" operator="lessThan">
      <formula>0</formula>
    </cfRule>
  </conditionalFormatting>
  <conditionalFormatting sqref="J344 K344 I344">
    <cfRule type="expression" dxfId="30" priority="29210">
      <formula>$L344=0</formula>
    </cfRule>
  </conditionalFormatting>
  <conditionalFormatting sqref="J344 K344">
    <cfRule type="cellIs" dxfId="31" priority="58246" operator="lessThan">
      <formula>0</formula>
    </cfRule>
    <cfRule type="cellIs" dxfId="32" priority="43728" operator="lessThan">
      <formula>0</formula>
    </cfRule>
  </conditionalFormatting>
  <conditionalFormatting sqref="N344 O344 M344">
    <cfRule type="expression" dxfId="30" priority="29209">
      <formula>$L344=0</formula>
    </cfRule>
  </conditionalFormatting>
  <conditionalFormatting sqref="N344 O344">
    <cfRule type="cellIs" dxfId="31" priority="58245" operator="lessThan">
      <formula>0</formula>
    </cfRule>
    <cfRule type="cellIs" dxfId="32" priority="43727" operator="lessThan">
      <formula>0</formula>
    </cfRule>
  </conditionalFormatting>
  <conditionalFormatting sqref="R344 S344 Q344">
    <cfRule type="expression" dxfId="30" priority="29208">
      <formula>$L344=0</formula>
    </cfRule>
  </conditionalFormatting>
  <conditionalFormatting sqref="R344 S344">
    <cfRule type="cellIs" dxfId="31" priority="58244" operator="lessThan">
      <formula>0</formula>
    </cfRule>
    <cfRule type="cellIs" dxfId="32" priority="43726" operator="lessThan">
      <formula>0</formula>
    </cfRule>
  </conditionalFormatting>
  <conditionalFormatting sqref="V344 W344 U344">
    <cfRule type="expression" dxfId="30" priority="29207">
      <formula>$L344=0</formula>
    </cfRule>
  </conditionalFormatting>
  <conditionalFormatting sqref="V344 W344">
    <cfRule type="cellIs" dxfId="31" priority="58243" operator="lessThan">
      <formula>0</formula>
    </cfRule>
    <cfRule type="cellIs" dxfId="32" priority="43725" operator="lessThan">
      <formula>0</formula>
    </cfRule>
  </conditionalFormatting>
  <conditionalFormatting sqref="Z344 AA344 Y344">
    <cfRule type="expression" dxfId="30" priority="29206">
      <formula>$L344=0</formula>
    </cfRule>
  </conditionalFormatting>
  <conditionalFormatting sqref="Z344 AA344">
    <cfRule type="cellIs" dxfId="31" priority="58242" operator="lessThan">
      <formula>0</formula>
    </cfRule>
    <cfRule type="cellIs" dxfId="32" priority="43724" operator="lessThan">
      <formula>0</formula>
    </cfRule>
  </conditionalFormatting>
  <conditionalFormatting sqref="B346 C346 A346">
    <cfRule type="expression" dxfId="30" priority="29205">
      <formula>$L346=0</formula>
    </cfRule>
  </conditionalFormatting>
  <conditionalFormatting sqref="B346 C346">
    <cfRule type="cellIs" dxfId="31" priority="58241" operator="lessThan">
      <formula>0</formula>
    </cfRule>
    <cfRule type="cellIs" dxfId="32" priority="43723" operator="lessThan">
      <formula>0</formula>
    </cfRule>
  </conditionalFormatting>
  <conditionalFormatting sqref="F346 G346 E346">
    <cfRule type="expression" dxfId="30" priority="29204">
      <formula>$L346=0</formula>
    </cfRule>
  </conditionalFormatting>
  <conditionalFormatting sqref="F346 G346">
    <cfRule type="cellIs" dxfId="31" priority="58240" operator="lessThan">
      <formula>0</formula>
    </cfRule>
    <cfRule type="cellIs" dxfId="32" priority="43722" operator="lessThan">
      <formula>0</formula>
    </cfRule>
  </conditionalFormatting>
  <conditionalFormatting sqref="J346 K346 I346">
    <cfRule type="expression" dxfId="30" priority="29203">
      <formula>$L346=0</formula>
    </cfRule>
  </conditionalFormatting>
  <conditionalFormatting sqref="J346 K346">
    <cfRule type="cellIs" dxfId="31" priority="58239" operator="lessThan">
      <formula>0</formula>
    </cfRule>
    <cfRule type="cellIs" dxfId="32" priority="43721" operator="lessThan">
      <formula>0</formula>
    </cfRule>
  </conditionalFormatting>
  <conditionalFormatting sqref="N346 O346 M346">
    <cfRule type="expression" dxfId="30" priority="29202">
      <formula>$L346=0</formula>
    </cfRule>
  </conditionalFormatting>
  <conditionalFormatting sqref="N346 O346">
    <cfRule type="cellIs" dxfId="31" priority="58238" operator="lessThan">
      <formula>0</formula>
    </cfRule>
    <cfRule type="cellIs" dxfId="32" priority="43720" operator="lessThan">
      <formula>0</formula>
    </cfRule>
  </conditionalFormatting>
  <conditionalFormatting sqref="R346 S346 Q346">
    <cfRule type="expression" dxfId="30" priority="29201">
      <formula>$L346=0</formula>
    </cfRule>
  </conditionalFormatting>
  <conditionalFormatting sqref="R346 S346">
    <cfRule type="cellIs" dxfId="31" priority="58237" operator="lessThan">
      <formula>0</formula>
    </cfRule>
    <cfRule type="cellIs" dxfId="32" priority="43719" operator="lessThan">
      <formula>0</formula>
    </cfRule>
  </conditionalFormatting>
  <conditionalFormatting sqref="V346 W346 U346">
    <cfRule type="expression" dxfId="30" priority="29200">
      <formula>$L346=0</formula>
    </cfRule>
  </conditionalFormatting>
  <conditionalFormatting sqref="V346 W346">
    <cfRule type="cellIs" dxfId="31" priority="58236" operator="lessThan">
      <formula>0</formula>
    </cfRule>
    <cfRule type="cellIs" dxfId="32" priority="43718" operator="lessThan">
      <formula>0</formula>
    </cfRule>
  </conditionalFormatting>
  <conditionalFormatting sqref="Z346 AA346 Y346">
    <cfRule type="expression" dxfId="30" priority="29199">
      <formula>$L346=0</formula>
    </cfRule>
  </conditionalFormatting>
  <conditionalFormatting sqref="Z346 AA346">
    <cfRule type="cellIs" dxfId="31" priority="58235" operator="lessThan">
      <formula>0</formula>
    </cfRule>
    <cfRule type="cellIs" dxfId="32" priority="43717" operator="lessThan">
      <formula>0</formula>
    </cfRule>
  </conditionalFormatting>
  <conditionalFormatting sqref="B348 C348 A348">
    <cfRule type="expression" dxfId="30" priority="29198">
      <formula>$L348=0</formula>
    </cfRule>
  </conditionalFormatting>
  <conditionalFormatting sqref="B348 C348">
    <cfRule type="cellIs" dxfId="31" priority="58234" operator="lessThan">
      <formula>0</formula>
    </cfRule>
    <cfRule type="cellIs" dxfId="32" priority="43716" operator="lessThan">
      <formula>0</formula>
    </cfRule>
  </conditionalFormatting>
  <conditionalFormatting sqref="F348 G348 E348">
    <cfRule type="expression" dxfId="30" priority="29197">
      <formula>$L348=0</formula>
    </cfRule>
  </conditionalFormatting>
  <conditionalFormatting sqref="F348 G348">
    <cfRule type="cellIs" dxfId="31" priority="58233" operator="lessThan">
      <formula>0</formula>
    </cfRule>
    <cfRule type="cellIs" dxfId="32" priority="43715" operator="lessThan">
      <formula>0</formula>
    </cfRule>
  </conditionalFormatting>
  <conditionalFormatting sqref="J348 K348 I348">
    <cfRule type="expression" dxfId="30" priority="29196">
      <formula>$L348=0</formula>
    </cfRule>
  </conditionalFormatting>
  <conditionalFormatting sqref="J348 K348">
    <cfRule type="cellIs" dxfId="31" priority="58232" operator="lessThan">
      <formula>0</formula>
    </cfRule>
    <cfRule type="cellIs" dxfId="32" priority="43714" operator="lessThan">
      <formula>0</formula>
    </cfRule>
  </conditionalFormatting>
  <conditionalFormatting sqref="N348 O348 M348">
    <cfRule type="expression" dxfId="30" priority="29195">
      <formula>$L348=0</formula>
    </cfRule>
  </conditionalFormatting>
  <conditionalFormatting sqref="N348 O348">
    <cfRule type="cellIs" dxfId="31" priority="58231" operator="lessThan">
      <formula>0</formula>
    </cfRule>
    <cfRule type="cellIs" dxfId="32" priority="43713" operator="lessThan">
      <formula>0</formula>
    </cfRule>
  </conditionalFormatting>
  <conditionalFormatting sqref="R348 S348 Q348">
    <cfRule type="expression" dxfId="30" priority="29194">
      <formula>$L348=0</formula>
    </cfRule>
  </conditionalFormatting>
  <conditionalFormatting sqref="R348 S348">
    <cfRule type="cellIs" dxfId="31" priority="58230" operator="lessThan">
      <formula>0</formula>
    </cfRule>
    <cfRule type="cellIs" dxfId="32" priority="43712" operator="lessThan">
      <formula>0</formula>
    </cfRule>
  </conditionalFormatting>
  <conditionalFormatting sqref="V348 W348 U348">
    <cfRule type="expression" dxfId="30" priority="29193">
      <formula>$L348=0</formula>
    </cfRule>
  </conditionalFormatting>
  <conditionalFormatting sqref="V348 W348">
    <cfRule type="cellIs" dxfId="31" priority="58229" operator="lessThan">
      <formula>0</formula>
    </cfRule>
    <cfRule type="cellIs" dxfId="32" priority="43711" operator="lessThan">
      <formula>0</formula>
    </cfRule>
  </conditionalFormatting>
  <conditionalFormatting sqref="Z348 AA348 Y348">
    <cfRule type="expression" dxfId="30" priority="29192">
      <formula>$L348=0</formula>
    </cfRule>
  </conditionalFormatting>
  <conditionalFormatting sqref="Z348 AA348">
    <cfRule type="cellIs" dxfId="31" priority="58228" operator="lessThan">
      <formula>0</formula>
    </cfRule>
    <cfRule type="cellIs" dxfId="32" priority="43710" operator="lessThan">
      <formula>0</formula>
    </cfRule>
  </conditionalFormatting>
  <conditionalFormatting sqref="B350 C350 A350">
    <cfRule type="expression" dxfId="30" priority="29191">
      <formula>$L350=0</formula>
    </cfRule>
  </conditionalFormatting>
  <conditionalFormatting sqref="B350 C350">
    <cfRule type="cellIs" dxfId="31" priority="58227" operator="lessThan">
      <formula>0</formula>
    </cfRule>
    <cfRule type="cellIs" dxfId="32" priority="43709" operator="lessThan">
      <formula>0</formula>
    </cfRule>
  </conditionalFormatting>
  <conditionalFormatting sqref="F350 G350 E350">
    <cfRule type="expression" dxfId="30" priority="29190">
      <formula>$L350=0</formula>
    </cfRule>
  </conditionalFormatting>
  <conditionalFormatting sqref="F350 G350">
    <cfRule type="cellIs" dxfId="31" priority="58226" operator="lessThan">
      <formula>0</formula>
    </cfRule>
    <cfRule type="cellIs" dxfId="32" priority="43708" operator="lessThan">
      <formula>0</formula>
    </cfRule>
  </conditionalFormatting>
  <conditionalFormatting sqref="J350 K350 I350">
    <cfRule type="expression" dxfId="30" priority="29189">
      <formula>$L350=0</formula>
    </cfRule>
  </conditionalFormatting>
  <conditionalFormatting sqref="J350 K350">
    <cfRule type="cellIs" dxfId="31" priority="58225" operator="lessThan">
      <formula>0</formula>
    </cfRule>
    <cfRule type="cellIs" dxfId="32" priority="43707" operator="lessThan">
      <formula>0</formula>
    </cfRule>
  </conditionalFormatting>
  <conditionalFormatting sqref="N350 O350 M350">
    <cfRule type="expression" dxfId="30" priority="29188">
      <formula>$L350=0</formula>
    </cfRule>
  </conditionalFormatting>
  <conditionalFormatting sqref="N350 O350">
    <cfRule type="cellIs" dxfId="31" priority="58224" operator="lessThan">
      <formula>0</formula>
    </cfRule>
    <cfRule type="cellIs" dxfId="32" priority="43706" operator="lessThan">
      <formula>0</formula>
    </cfRule>
  </conditionalFormatting>
  <conditionalFormatting sqref="R350 S350 Q350">
    <cfRule type="expression" dxfId="30" priority="29187">
      <formula>$L350=0</formula>
    </cfRule>
  </conditionalFormatting>
  <conditionalFormatting sqref="R350 S350">
    <cfRule type="cellIs" dxfId="31" priority="58223" operator="lessThan">
      <formula>0</formula>
    </cfRule>
    <cfRule type="cellIs" dxfId="32" priority="43705" operator="lessThan">
      <formula>0</formula>
    </cfRule>
  </conditionalFormatting>
  <conditionalFormatting sqref="V350 W350 U350">
    <cfRule type="expression" dxfId="30" priority="29186">
      <formula>$L350=0</formula>
    </cfRule>
  </conditionalFormatting>
  <conditionalFormatting sqref="V350 W350">
    <cfRule type="cellIs" dxfId="31" priority="58222" operator="lessThan">
      <formula>0</formula>
    </cfRule>
    <cfRule type="cellIs" dxfId="32" priority="43704" operator="lessThan">
      <formula>0</formula>
    </cfRule>
  </conditionalFormatting>
  <conditionalFormatting sqref="Z350 AA350 Y350">
    <cfRule type="expression" dxfId="30" priority="29185">
      <formula>$L350=0</formula>
    </cfRule>
  </conditionalFormatting>
  <conditionalFormatting sqref="Z350 AA350">
    <cfRule type="cellIs" dxfId="31" priority="58221" operator="lessThan">
      <formula>0</formula>
    </cfRule>
    <cfRule type="cellIs" dxfId="32" priority="43703" operator="lessThan">
      <formula>0</formula>
    </cfRule>
  </conditionalFormatting>
  <conditionalFormatting sqref="B352 C352 A352">
    <cfRule type="expression" dxfId="30" priority="29184">
      <formula>$L352=0</formula>
    </cfRule>
  </conditionalFormatting>
  <conditionalFormatting sqref="B352 C352">
    <cfRule type="cellIs" dxfId="31" priority="58220" operator="lessThan">
      <formula>0</formula>
    </cfRule>
    <cfRule type="cellIs" dxfId="32" priority="43702" operator="lessThan">
      <formula>0</formula>
    </cfRule>
  </conditionalFormatting>
  <conditionalFormatting sqref="F352 G352 E352">
    <cfRule type="expression" dxfId="30" priority="29183">
      <formula>$L352=0</formula>
    </cfRule>
  </conditionalFormatting>
  <conditionalFormatting sqref="F352 G352">
    <cfRule type="cellIs" dxfId="31" priority="58219" operator="lessThan">
      <formula>0</formula>
    </cfRule>
    <cfRule type="cellIs" dxfId="32" priority="43701" operator="lessThan">
      <formula>0</formula>
    </cfRule>
  </conditionalFormatting>
  <conditionalFormatting sqref="J352 K352 I352">
    <cfRule type="expression" dxfId="30" priority="29182">
      <formula>$L352=0</formula>
    </cfRule>
  </conditionalFormatting>
  <conditionalFormatting sqref="J352 K352">
    <cfRule type="cellIs" dxfId="31" priority="58218" operator="lessThan">
      <formula>0</formula>
    </cfRule>
    <cfRule type="cellIs" dxfId="32" priority="43700" operator="lessThan">
      <formula>0</formula>
    </cfRule>
  </conditionalFormatting>
  <conditionalFormatting sqref="N352 O352 M352">
    <cfRule type="expression" dxfId="30" priority="29181">
      <formula>$L352=0</formula>
    </cfRule>
  </conditionalFormatting>
  <conditionalFormatting sqref="N352 O352">
    <cfRule type="cellIs" dxfId="31" priority="58217" operator="lessThan">
      <formula>0</formula>
    </cfRule>
    <cfRule type="cellIs" dxfId="32" priority="43699" operator="lessThan">
      <formula>0</formula>
    </cfRule>
  </conditionalFormatting>
  <conditionalFormatting sqref="R352 S352 Q352">
    <cfRule type="expression" dxfId="30" priority="29180">
      <formula>$L352=0</formula>
    </cfRule>
  </conditionalFormatting>
  <conditionalFormatting sqref="R352 S352">
    <cfRule type="cellIs" dxfId="31" priority="58216" operator="lessThan">
      <formula>0</formula>
    </cfRule>
    <cfRule type="cellIs" dxfId="32" priority="43698" operator="lessThan">
      <formula>0</formula>
    </cfRule>
  </conditionalFormatting>
  <conditionalFormatting sqref="V352 W352 U352">
    <cfRule type="expression" dxfId="30" priority="29179">
      <formula>$L352=0</formula>
    </cfRule>
  </conditionalFormatting>
  <conditionalFormatting sqref="V352 W352">
    <cfRule type="cellIs" dxfId="31" priority="58215" operator="lessThan">
      <formula>0</formula>
    </cfRule>
    <cfRule type="cellIs" dxfId="32" priority="43697" operator="lessThan">
      <formula>0</formula>
    </cfRule>
  </conditionalFormatting>
  <conditionalFormatting sqref="Z352 AA352 Y352">
    <cfRule type="expression" dxfId="30" priority="29178">
      <formula>$L352=0</formula>
    </cfRule>
  </conditionalFormatting>
  <conditionalFormatting sqref="Z352 AA352">
    <cfRule type="cellIs" dxfId="31" priority="58214" operator="lessThan">
      <formula>0</formula>
    </cfRule>
    <cfRule type="cellIs" dxfId="32" priority="43696" operator="lessThan">
      <formula>0</formula>
    </cfRule>
  </conditionalFormatting>
  <conditionalFormatting sqref="B354 C354 A354">
    <cfRule type="expression" dxfId="30" priority="29177">
      <formula>$L354=0</formula>
    </cfRule>
  </conditionalFormatting>
  <conditionalFormatting sqref="B354 C354">
    <cfRule type="cellIs" dxfId="31" priority="58213" operator="lessThan">
      <formula>0</formula>
    </cfRule>
    <cfRule type="cellIs" dxfId="32" priority="43695" operator="lessThan">
      <formula>0</formula>
    </cfRule>
  </conditionalFormatting>
  <conditionalFormatting sqref="F354 G354 E354">
    <cfRule type="expression" dxfId="30" priority="29176">
      <formula>$L354=0</formula>
    </cfRule>
  </conditionalFormatting>
  <conditionalFormatting sqref="F354 G354">
    <cfRule type="cellIs" dxfId="31" priority="58212" operator="lessThan">
      <formula>0</formula>
    </cfRule>
    <cfRule type="cellIs" dxfId="32" priority="43694" operator="lessThan">
      <formula>0</formula>
    </cfRule>
  </conditionalFormatting>
  <conditionalFormatting sqref="J354 K354 I354">
    <cfRule type="expression" dxfId="30" priority="29175">
      <formula>$L354=0</formula>
    </cfRule>
  </conditionalFormatting>
  <conditionalFormatting sqref="J354 K354">
    <cfRule type="cellIs" dxfId="31" priority="58211" operator="lessThan">
      <formula>0</formula>
    </cfRule>
    <cfRule type="cellIs" dxfId="32" priority="43693" operator="lessThan">
      <formula>0</formula>
    </cfRule>
  </conditionalFormatting>
  <conditionalFormatting sqref="N354 O354 M354">
    <cfRule type="expression" dxfId="30" priority="29174">
      <formula>$L354=0</formula>
    </cfRule>
  </conditionalFormatting>
  <conditionalFormatting sqref="N354 O354">
    <cfRule type="cellIs" dxfId="31" priority="58210" operator="lessThan">
      <formula>0</formula>
    </cfRule>
    <cfRule type="cellIs" dxfId="32" priority="43692" operator="lessThan">
      <formula>0</formula>
    </cfRule>
  </conditionalFormatting>
  <conditionalFormatting sqref="R354 S354 Q354">
    <cfRule type="expression" dxfId="30" priority="29173">
      <formula>$L354=0</formula>
    </cfRule>
  </conditionalFormatting>
  <conditionalFormatting sqref="R354 S354">
    <cfRule type="cellIs" dxfId="31" priority="58209" operator="lessThan">
      <formula>0</formula>
    </cfRule>
    <cfRule type="cellIs" dxfId="32" priority="43691" operator="lessThan">
      <formula>0</formula>
    </cfRule>
  </conditionalFormatting>
  <conditionalFormatting sqref="V354 W354 U354">
    <cfRule type="expression" dxfId="30" priority="29172">
      <formula>$L354=0</formula>
    </cfRule>
  </conditionalFormatting>
  <conditionalFormatting sqref="V354 W354">
    <cfRule type="cellIs" dxfId="31" priority="58208" operator="lessThan">
      <formula>0</formula>
    </cfRule>
    <cfRule type="cellIs" dxfId="32" priority="43690" operator="lessThan">
      <formula>0</formula>
    </cfRule>
  </conditionalFormatting>
  <conditionalFormatting sqref="Z354 AA354 Y354">
    <cfRule type="expression" dxfId="30" priority="29171">
      <formula>$L354=0</formula>
    </cfRule>
  </conditionalFormatting>
  <conditionalFormatting sqref="Z354 AA354">
    <cfRule type="cellIs" dxfId="31" priority="58207" operator="lessThan">
      <formula>0</formula>
    </cfRule>
    <cfRule type="cellIs" dxfId="32" priority="43689" operator="lessThan">
      <formula>0</formula>
    </cfRule>
  </conditionalFormatting>
  <conditionalFormatting sqref="B356 C356 A356">
    <cfRule type="expression" dxfId="30" priority="29170">
      <formula>$L356=0</formula>
    </cfRule>
  </conditionalFormatting>
  <conditionalFormatting sqref="B356 C356">
    <cfRule type="cellIs" dxfId="31" priority="58206" operator="lessThan">
      <formula>0</formula>
    </cfRule>
    <cfRule type="cellIs" dxfId="32" priority="43688" operator="lessThan">
      <formula>0</formula>
    </cfRule>
  </conditionalFormatting>
  <conditionalFormatting sqref="F356 G356 E356">
    <cfRule type="expression" dxfId="30" priority="29169">
      <formula>$L356=0</formula>
    </cfRule>
  </conditionalFormatting>
  <conditionalFormatting sqref="F356 G356">
    <cfRule type="cellIs" dxfId="31" priority="58205" operator="lessThan">
      <formula>0</formula>
    </cfRule>
    <cfRule type="cellIs" dxfId="32" priority="43687" operator="lessThan">
      <formula>0</formula>
    </cfRule>
  </conditionalFormatting>
  <conditionalFormatting sqref="J356 K356 I356">
    <cfRule type="expression" dxfId="30" priority="29168">
      <formula>$L356=0</formula>
    </cfRule>
  </conditionalFormatting>
  <conditionalFormatting sqref="J356 K356">
    <cfRule type="cellIs" dxfId="31" priority="58204" operator="lessThan">
      <formula>0</formula>
    </cfRule>
    <cfRule type="cellIs" dxfId="32" priority="43686" operator="lessThan">
      <formula>0</formula>
    </cfRule>
  </conditionalFormatting>
  <conditionalFormatting sqref="N356 O356 M356">
    <cfRule type="expression" dxfId="30" priority="29167">
      <formula>$L356=0</formula>
    </cfRule>
  </conditionalFormatting>
  <conditionalFormatting sqref="N356 O356">
    <cfRule type="cellIs" dxfId="31" priority="58203" operator="lessThan">
      <formula>0</formula>
    </cfRule>
    <cfRule type="cellIs" dxfId="32" priority="43685" operator="lessThan">
      <formula>0</formula>
    </cfRule>
  </conditionalFormatting>
  <conditionalFormatting sqref="R356 S356 Q356">
    <cfRule type="expression" dxfId="30" priority="29166">
      <formula>$L356=0</formula>
    </cfRule>
  </conditionalFormatting>
  <conditionalFormatting sqref="R356 S356">
    <cfRule type="cellIs" dxfId="31" priority="58202" operator="lessThan">
      <formula>0</formula>
    </cfRule>
    <cfRule type="cellIs" dxfId="32" priority="43684" operator="lessThan">
      <formula>0</formula>
    </cfRule>
  </conditionalFormatting>
  <conditionalFormatting sqref="V356 W356 U356">
    <cfRule type="expression" dxfId="30" priority="29165">
      <formula>$L356=0</formula>
    </cfRule>
  </conditionalFormatting>
  <conditionalFormatting sqref="V356 W356">
    <cfRule type="cellIs" dxfId="31" priority="58201" operator="lessThan">
      <formula>0</formula>
    </cfRule>
    <cfRule type="cellIs" dxfId="32" priority="43683" operator="lessThan">
      <formula>0</formula>
    </cfRule>
  </conditionalFormatting>
  <conditionalFormatting sqref="Z356 AA356 Y356">
    <cfRule type="expression" dxfId="30" priority="29164">
      <formula>$L356=0</formula>
    </cfRule>
  </conditionalFormatting>
  <conditionalFormatting sqref="Z356 AA356">
    <cfRule type="cellIs" dxfId="31" priority="58200" operator="lessThan">
      <formula>0</formula>
    </cfRule>
    <cfRule type="cellIs" dxfId="32" priority="43682" operator="lessThan">
      <formula>0</formula>
    </cfRule>
  </conditionalFormatting>
  <conditionalFormatting sqref="B358 C358 A358">
    <cfRule type="expression" dxfId="30" priority="29163">
      <formula>$L358=0</formula>
    </cfRule>
  </conditionalFormatting>
  <conditionalFormatting sqref="B358 C358">
    <cfRule type="cellIs" dxfId="31" priority="58199" operator="lessThan">
      <formula>0</formula>
    </cfRule>
    <cfRule type="cellIs" dxfId="32" priority="43681" operator="lessThan">
      <formula>0</formula>
    </cfRule>
  </conditionalFormatting>
  <conditionalFormatting sqref="F358 G358 E358">
    <cfRule type="expression" dxfId="30" priority="29162">
      <formula>$L358=0</formula>
    </cfRule>
  </conditionalFormatting>
  <conditionalFormatting sqref="F358 G358">
    <cfRule type="cellIs" dxfId="31" priority="58198" operator="lessThan">
      <formula>0</formula>
    </cfRule>
    <cfRule type="cellIs" dxfId="32" priority="43680" operator="lessThan">
      <formula>0</formula>
    </cfRule>
  </conditionalFormatting>
  <conditionalFormatting sqref="J358 K358 I358">
    <cfRule type="expression" dxfId="30" priority="29161">
      <formula>$L358=0</formula>
    </cfRule>
  </conditionalFormatting>
  <conditionalFormatting sqref="J358 K358">
    <cfRule type="cellIs" dxfId="31" priority="58197" operator="lessThan">
      <formula>0</formula>
    </cfRule>
    <cfRule type="cellIs" dxfId="32" priority="43679" operator="lessThan">
      <formula>0</formula>
    </cfRule>
  </conditionalFormatting>
  <conditionalFormatting sqref="N358 O358 M358">
    <cfRule type="expression" dxfId="30" priority="29160">
      <formula>$L358=0</formula>
    </cfRule>
  </conditionalFormatting>
  <conditionalFormatting sqref="N358 O358">
    <cfRule type="cellIs" dxfId="31" priority="58196" operator="lessThan">
      <formula>0</formula>
    </cfRule>
    <cfRule type="cellIs" dxfId="32" priority="43678" operator="lessThan">
      <formula>0</formula>
    </cfRule>
  </conditionalFormatting>
  <conditionalFormatting sqref="R358 S358 Q358">
    <cfRule type="expression" dxfId="30" priority="29159">
      <formula>$L358=0</formula>
    </cfRule>
  </conditionalFormatting>
  <conditionalFormatting sqref="R358 S358">
    <cfRule type="cellIs" dxfId="31" priority="58195" operator="lessThan">
      <formula>0</formula>
    </cfRule>
    <cfRule type="cellIs" dxfId="32" priority="43677" operator="lessThan">
      <formula>0</formula>
    </cfRule>
  </conditionalFormatting>
  <conditionalFormatting sqref="V358 W358 U358">
    <cfRule type="expression" dxfId="30" priority="29158">
      <formula>$L358=0</formula>
    </cfRule>
  </conditionalFormatting>
  <conditionalFormatting sqref="V358 W358">
    <cfRule type="cellIs" dxfId="31" priority="58194" operator="lessThan">
      <formula>0</formula>
    </cfRule>
    <cfRule type="cellIs" dxfId="32" priority="43676" operator="lessThan">
      <formula>0</formula>
    </cfRule>
  </conditionalFormatting>
  <conditionalFormatting sqref="Z358 AA358 Y358">
    <cfRule type="expression" dxfId="30" priority="29157">
      <formula>$L358=0</formula>
    </cfRule>
  </conditionalFormatting>
  <conditionalFormatting sqref="Z358 AA358">
    <cfRule type="cellIs" dxfId="31" priority="58193" operator="lessThan">
      <formula>0</formula>
    </cfRule>
    <cfRule type="cellIs" dxfId="32" priority="43675" operator="lessThan">
      <formula>0</formula>
    </cfRule>
  </conditionalFormatting>
  <conditionalFormatting sqref="B360 C360 A360">
    <cfRule type="expression" dxfId="30" priority="29156">
      <formula>$L360=0</formula>
    </cfRule>
  </conditionalFormatting>
  <conditionalFormatting sqref="B360 C360">
    <cfRule type="cellIs" dxfId="31" priority="58192" operator="lessThan">
      <formula>0</formula>
    </cfRule>
    <cfRule type="cellIs" dxfId="32" priority="43674" operator="lessThan">
      <formula>0</formula>
    </cfRule>
  </conditionalFormatting>
  <conditionalFormatting sqref="F360 G360 E360">
    <cfRule type="expression" dxfId="30" priority="29155">
      <formula>$L360=0</formula>
    </cfRule>
  </conditionalFormatting>
  <conditionalFormatting sqref="F360 G360">
    <cfRule type="cellIs" dxfId="31" priority="58191" operator="lessThan">
      <formula>0</formula>
    </cfRule>
    <cfRule type="cellIs" dxfId="32" priority="43673" operator="lessThan">
      <formula>0</formula>
    </cfRule>
  </conditionalFormatting>
  <conditionalFormatting sqref="J360 K360 I360">
    <cfRule type="expression" dxfId="30" priority="29154">
      <formula>$L360=0</formula>
    </cfRule>
  </conditionalFormatting>
  <conditionalFormatting sqref="J360 K360">
    <cfRule type="cellIs" dxfId="31" priority="58190" operator="lessThan">
      <formula>0</formula>
    </cfRule>
    <cfRule type="cellIs" dxfId="32" priority="43672" operator="lessThan">
      <formula>0</formula>
    </cfRule>
  </conditionalFormatting>
  <conditionalFormatting sqref="N360 O360 M360">
    <cfRule type="expression" dxfId="30" priority="29153">
      <formula>$L360=0</formula>
    </cfRule>
  </conditionalFormatting>
  <conditionalFormatting sqref="N360 O360">
    <cfRule type="cellIs" dxfId="31" priority="58189" operator="lessThan">
      <formula>0</formula>
    </cfRule>
    <cfRule type="cellIs" dxfId="32" priority="43671" operator="lessThan">
      <formula>0</formula>
    </cfRule>
  </conditionalFormatting>
  <conditionalFormatting sqref="R360 S360 Q360">
    <cfRule type="expression" dxfId="30" priority="29152">
      <formula>$L360=0</formula>
    </cfRule>
  </conditionalFormatting>
  <conditionalFormatting sqref="R360 S360">
    <cfRule type="cellIs" dxfId="31" priority="58188" operator="lessThan">
      <formula>0</formula>
    </cfRule>
    <cfRule type="cellIs" dxfId="32" priority="43670" operator="lessThan">
      <formula>0</formula>
    </cfRule>
  </conditionalFormatting>
  <conditionalFormatting sqref="V360 W360 U360">
    <cfRule type="expression" dxfId="30" priority="29151">
      <formula>$L360=0</formula>
    </cfRule>
  </conditionalFormatting>
  <conditionalFormatting sqref="V360 W360">
    <cfRule type="cellIs" dxfId="31" priority="58187" operator="lessThan">
      <formula>0</formula>
    </cfRule>
    <cfRule type="cellIs" dxfId="32" priority="43669" operator="lessThan">
      <formula>0</formula>
    </cfRule>
  </conditionalFormatting>
  <conditionalFormatting sqref="Z360 AA360 Y360">
    <cfRule type="expression" dxfId="30" priority="29150">
      <formula>$L360=0</formula>
    </cfRule>
  </conditionalFormatting>
  <conditionalFormatting sqref="Z360 AA360">
    <cfRule type="cellIs" dxfId="31" priority="58186" operator="lessThan">
      <formula>0</formula>
    </cfRule>
    <cfRule type="cellIs" dxfId="32" priority="43668" operator="lessThan">
      <formula>0</formula>
    </cfRule>
  </conditionalFormatting>
  <conditionalFormatting sqref="B362 C362 A362">
    <cfRule type="expression" dxfId="30" priority="29149">
      <formula>$L362=0</formula>
    </cfRule>
  </conditionalFormatting>
  <conditionalFormatting sqref="B362 C362">
    <cfRule type="cellIs" dxfId="31" priority="58185" operator="lessThan">
      <formula>0</formula>
    </cfRule>
    <cfRule type="cellIs" dxfId="32" priority="43667" operator="lessThan">
      <formula>0</formula>
    </cfRule>
  </conditionalFormatting>
  <conditionalFormatting sqref="F362 G362 E362">
    <cfRule type="expression" dxfId="30" priority="29148">
      <formula>$L362=0</formula>
    </cfRule>
  </conditionalFormatting>
  <conditionalFormatting sqref="F362 G362">
    <cfRule type="cellIs" dxfId="31" priority="58184" operator="lessThan">
      <formula>0</formula>
    </cfRule>
    <cfRule type="cellIs" dxfId="32" priority="43666" operator="lessThan">
      <formula>0</formula>
    </cfRule>
  </conditionalFormatting>
  <conditionalFormatting sqref="J362 K362 I362">
    <cfRule type="expression" dxfId="30" priority="29147">
      <formula>$L362=0</formula>
    </cfRule>
  </conditionalFormatting>
  <conditionalFormatting sqref="J362 K362">
    <cfRule type="cellIs" dxfId="31" priority="58183" operator="lessThan">
      <formula>0</formula>
    </cfRule>
    <cfRule type="cellIs" dxfId="32" priority="43665" operator="lessThan">
      <formula>0</formula>
    </cfRule>
  </conditionalFormatting>
  <conditionalFormatting sqref="N362 O362 M362">
    <cfRule type="expression" dxfId="30" priority="29146">
      <formula>$L362=0</formula>
    </cfRule>
  </conditionalFormatting>
  <conditionalFormatting sqref="N362 O362">
    <cfRule type="cellIs" dxfId="31" priority="58182" operator="lessThan">
      <formula>0</formula>
    </cfRule>
    <cfRule type="cellIs" dxfId="32" priority="43664" operator="lessThan">
      <formula>0</formula>
    </cfRule>
  </conditionalFormatting>
  <conditionalFormatting sqref="R362 S362 Q362">
    <cfRule type="expression" dxfId="30" priority="29145">
      <formula>$L362=0</formula>
    </cfRule>
  </conditionalFormatting>
  <conditionalFormatting sqref="R362 S362">
    <cfRule type="cellIs" dxfId="31" priority="58181" operator="lessThan">
      <formula>0</formula>
    </cfRule>
    <cfRule type="cellIs" dxfId="32" priority="43663" operator="lessThan">
      <formula>0</formula>
    </cfRule>
  </conditionalFormatting>
  <conditionalFormatting sqref="V362 W362 U362">
    <cfRule type="expression" dxfId="30" priority="29144">
      <formula>$L362=0</formula>
    </cfRule>
  </conditionalFormatting>
  <conditionalFormatting sqref="V362 W362">
    <cfRule type="cellIs" dxfId="31" priority="58180" operator="lessThan">
      <formula>0</formula>
    </cfRule>
    <cfRule type="cellIs" dxfId="32" priority="43662" operator="lessThan">
      <formula>0</formula>
    </cfRule>
  </conditionalFormatting>
  <conditionalFormatting sqref="Z362 AA362 Y362">
    <cfRule type="expression" dxfId="30" priority="29143">
      <formula>$L362=0</formula>
    </cfRule>
  </conditionalFormatting>
  <conditionalFormatting sqref="Z362 AA362">
    <cfRule type="cellIs" dxfId="31" priority="58179" operator="lessThan">
      <formula>0</formula>
    </cfRule>
    <cfRule type="cellIs" dxfId="32" priority="43661" operator="lessThan">
      <formula>0</formula>
    </cfRule>
  </conditionalFormatting>
  <conditionalFormatting sqref="B364 C364 A364">
    <cfRule type="expression" dxfId="30" priority="29142">
      <formula>$L364=0</formula>
    </cfRule>
  </conditionalFormatting>
  <conditionalFormatting sqref="B364 C364">
    <cfRule type="cellIs" dxfId="31" priority="58178" operator="lessThan">
      <formula>0</formula>
    </cfRule>
    <cfRule type="cellIs" dxfId="32" priority="43660" operator="lessThan">
      <formula>0</formula>
    </cfRule>
  </conditionalFormatting>
  <conditionalFormatting sqref="F364 G364 E364">
    <cfRule type="expression" dxfId="30" priority="29141">
      <formula>$L364=0</formula>
    </cfRule>
  </conditionalFormatting>
  <conditionalFormatting sqref="F364 G364">
    <cfRule type="cellIs" dxfId="31" priority="58177" operator="lessThan">
      <formula>0</formula>
    </cfRule>
    <cfRule type="cellIs" dxfId="32" priority="43659" operator="lessThan">
      <formula>0</formula>
    </cfRule>
  </conditionalFormatting>
  <conditionalFormatting sqref="J364 K364 I364">
    <cfRule type="expression" dxfId="30" priority="29140">
      <formula>$L364=0</formula>
    </cfRule>
  </conditionalFormatting>
  <conditionalFormatting sqref="J364 K364">
    <cfRule type="cellIs" dxfId="31" priority="58176" operator="lessThan">
      <formula>0</formula>
    </cfRule>
    <cfRule type="cellIs" dxfId="32" priority="43658" operator="lessThan">
      <formula>0</formula>
    </cfRule>
  </conditionalFormatting>
  <conditionalFormatting sqref="N364 O364 M364">
    <cfRule type="expression" dxfId="30" priority="29139">
      <formula>$L364=0</formula>
    </cfRule>
  </conditionalFormatting>
  <conditionalFormatting sqref="N364 O364">
    <cfRule type="cellIs" dxfId="31" priority="58175" operator="lessThan">
      <formula>0</formula>
    </cfRule>
    <cfRule type="cellIs" dxfId="32" priority="43657" operator="lessThan">
      <formula>0</formula>
    </cfRule>
  </conditionalFormatting>
  <conditionalFormatting sqref="R364 S364 Q364">
    <cfRule type="expression" dxfId="30" priority="29138">
      <formula>$L364=0</formula>
    </cfRule>
  </conditionalFormatting>
  <conditionalFormatting sqref="R364 S364">
    <cfRule type="cellIs" dxfId="31" priority="58174" operator="lessThan">
      <formula>0</formula>
    </cfRule>
    <cfRule type="cellIs" dxfId="32" priority="43656" operator="lessThan">
      <formula>0</formula>
    </cfRule>
  </conditionalFormatting>
  <conditionalFormatting sqref="V364 W364 U364">
    <cfRule type="expression" dxfId="30" priority="29137">
      <formula>$L364=0</formula>
    </cfRule>
  </conditionalFormatting>
  <conditionalFormatting sqref="V364 W364">
    <cfRule type="cellIs" dxfId="31" priority="58173" operator="lessThan">
      <formula>0</formula>
    </cfRule>
    <cfRule type="cellIs" dxfId="32" priority="43655" operator="lessThan">
      <formula>0</formula>
    </cfRule>
  </conditionalFormatting>
  <conditionalFormatting sqref="Z364 AA364 Y364">
    <cfRule type="expression" dxfId="30" priority="29136">
      <formula>$L364=0</formula>
    </cfRule>
  </conditionalFormatting>
  <conditionalFormatting sqref="Z364 AA364">
    <cfRule type="cellIs" dxfId="31" priority="58172" operator="lessThan">
      <formula>0</formula>
    </cfRule>
    <cfRule type="cellIs" dxfId="32" priority="43654" operator="lessThan">
      <formula>0</formula>
    </cfRule>
  </conditionalFormatting>
  <conditionalFormatting sqref="B366 C366 A366">
    <cfRule type="expression" dxfId="30" priority="29135">
      <formula>$L366=0</formula>
    </cfRule>
  </conditionalFormatting>
  <conditionalFormatting sqref="B366 C366">
    <cfRule type="cellIs" dxfId="31" priority="58171" operator="lessThan">
      <formula>0</formula>
    </cfRule>
    <cfRule type="cellIs" dxfId="32" priority="43653" operator="lessThan">
      <formula>0</formula>
    </cfRule>
  </conditionalFormatting>
  <conditionalFormatting sqref="F366 G366 E366">
    <cfRule type="expression" dxfId="30" priority="29134">
      <formula>$L366=0</formula>
    </cfRule>
  </conditionalFormatting>
  <conditionalFormatting sqref="F366 G366">
    <cfRule type="cellIs" dxfId="31" priority="58170" operator="lessThan">
      <formula>0</formula>
    </cfRule>
    <cfRule type="cellIs" dxfId="32" priority="43652" operator="lessThan">
      <formula>0</formula>
    </cfRule>
  </conditionalFormatting>
  <conditionalFormatting sqref="J366 K366 I366">
    <cfRule type="expression" dxfId="30" priority="29133">
      <formula>$L366=0</formula>
    </cfRule>
  </conditionalFormatting>
  <conditionalFormatting sqref="J366 K366">
    <cfRule type="cellIs" dxfId="31" priority="58169" operator="lessThan">
      <formula>0</formula>
    </cfRule>
    <cfRule type="cellIs" dxfId="32" priority="43651" operator="lessThan">
      <formula>0</formula>
    </cfRule>
  </conditionalFormatting>
  <conditionalFormatting sqref="N366 O366 M366">
    <cfRule type="expression" dxfId="30" priority="29132">
      <formula>$L366=0</formula>
    </cfRule>
  </conditionalFormatting>
  <conditionalFormatting sqref="N366 O366">
    <cfRule type="cellIs" dxfId="31" priority="58168" operator="lessThan">
      <formula>0</formula>
    </cfRule>
    <cfRule type="cellIs" dxfId="32" priority="43650" operator="lessThan">
      <formula>0</formula>
    </cfRule>
  </conditionalFormatting>
  <conditionalFormatting sqref="R366 S366 Q366">
    <cfRule type="expression" dxfId="30" priority="29131">
      <formula>$L366=0</formula>
    </cfRule>
  </conditionalFormatting>
  <conditionalFormatting sqref="R366 S366">
    <cfRule type="cellIs" dxfId="31" priority="58167" operator="lessThan">
      <formula>0</formula>
    </cfRule>
    <cfRule type="cellIs" dxfId="32" priority="43649" operator="lessThan">
      <formula>0</formula>
    </cfRule>
  </conditionalFormatting>
  <conditionalFormatting sqref="V366 W366 U366">
    <cfRule type="expression" dxfId="30" priority="29130">
      <formula>$L366=0</formula>
    </cfRule>
  </conditionalFormatting>
  <conditionalFormatting sqref="V366 W366">
    <cfRule type="cellIs" dxfId="31" priority="58166" operator="lessThan">
      <formula>0</formula>
    </cfRule>
    <cfRule type="cellIs" dxfId="32" priority="43648" operator="lessThan">
      <formula>0</formula>
    </cfRule>
  </conditionalFormatting>
  <conditionalFormatting sqref="Z366 AA366 Y366">
    <cfRule type="expression" dxfId="30" priority="29129">
      <formula>$L366=0</formula>
    </cfRule>
  </conditionalFormatting>
  <conditionalFormatting sqref="Z366 AA366">
    <cfRule type="cellIs" dxfId="31" priority="58165" operator="lessThan">
      <formula>0</formula>
    </cfRule>
    <cfRule type="cellIs" dxfId="32" priority="43647" operator="lessThan">
      <formula>0</formula>
    </cfRule>
  </conditionalFormatting>
  <conditionalFormatting sqref="B368 C368 A368">
    <cfRule type="expression" dxfId="30" priority="29128">
      <formula>$L368=0</formula>
    </cfRule>
  </conditionalFormatting>
  <conditionalFormatting sqref="B368 C368">
    <cfRule type="cellIs" dxfId="31" priority="58164" operator="lessThan">
      <formula>0</formula>
    </cfRule>
    <cfRule type="cellIs" dxfId="32" priority="43646" operator="lessThan">
      <formula>0</formula>
    </cfRule>
  </conditionalFormatting>
  <conditionalFormatting sqref="F368 G368 E368">
    <cfRule type="expression" dxfId="30" priority="29127">
      <formula>$L368=0</formula>
    </cfRule>
  </conditionalFormatting>
  <conditionalFormatting sqref="F368 G368">
    <cfRule type="cellIs" dxfId="31" priority="58163" operator="lessThan">
      <formula>0</formula>
    </cfRule>
    <cfRule type="cellIs" dxfId="32" priority="43645" operator="lessThan">
      <formula>0</formula>
    </cfRule>
  </conditionalFormatting>
  <conditionalFormatting sqref="J368 K368 I368">
    <cfRule type="expression" dxfId="30" priority="29126">
      <formula>$L368=0</formula>
    </cfRule>
  </conditionalFormatting>
  <conditionalFormatting sqref="J368 K368">
    <cfRule type="cellIs" dxfId="31" priority="58162" operator="lessThan">
      <formula>0</formula>
    </cfRule>
    <cfRule type="cellIs" dxfId="32" priority="43644" operator="lessThan">
      <formula>0</formula>
    </cfRule>
  </conditionalFormatting>
  <conditionalFormatting sqref="N368 O368 M368">
    <cfRule type="expression" dxfId="30" priority="29125">
      <formula>$L368=0</formula>
    </cfRule>
  </conditionalFormatting>
  <conditionalFormatting sqref="N368 O368">
    <cfRule type="cellIs" dxfId="31" priority="58161" operator="lessThan">
      <formula>0</formula>
    </cfRule>
    <cfRule type="cellIs" dxfId="32" priority="43643" operator="lessThan">
      <formula>0</formula>
    </cfRule>
  </conditionalFormatting>
  <conditionalFormatting sqref="R368 S368 Q368">
    <cfRule type="expression" dxfId="30" priority="29124">
      <formula>$L368=0</formula>
    </cfRule>
  </conditionalFormatting>
  <conditionalFormatting sqref="R368 S368">
    <cfRule type="cellIs" dxfId="31" priority="58160" operator="lessThan">
      <formula>0</formula>
    </cfRule>
    <cfRule type="cellIs" dxfId="32" priority="43642" operator="lessThan">
      <formula>0</formula>
    </cfRule>
  </conditionalFormatting>
  <conditionalFormatting sqref="V368 W368 U368">
    <cfRule type="expression" dxfId="30" priority="29123">
      <formula>$L368=0</formula>
    </cfRule>
  </conditionalFormatting>
  <conditionalFormatting sqref="V368 W368">
    <cfRule type="cellIs" dxfId="31" priority="58159" operator="lessThan">
      <formula>0</formula>
    </cfRule>
    <cfRule type="cellIs" dxfId="32" priority="43641" operator="lessThan">
      <formula>0</formula>
    </cfRule>
  </conditionalFormatting>
  <conditionalFormatting sqref="Z368 AA368 Y368">
    <cfRule type="expression" dxfId="30" priority="29122">
      <formula>$L368=0</formula>
    </cfRule>
  </conditionalFormatting>
  <conditionalFormatting sqref="Z368 AA368">
    <cfRule type="cellIs" dxfId="31" priority="58158" operator="lessThan">
      <formula>0</formula>
    </cfRule>
    <cfRule type="cellIs" dxfId="32" priority="43640" operator="lessThan">
      <formula>0</formula>
    </cfRule>
  </conditionalFormatting>
  <conditionalFormatting sqref="B370 C370 A370">
    <cfRule type="expression" dxfId="30" priority="29121">
      <formula>$L370=0</formula>
    </cfRule>
  </conditionalFormatting>
  <conditionalFormatting sqref="B370 C370">
    <cfRule type="cellIs" dxfId="31" priority="58157" operator="lessThan">
      <formula>0</formula>
    </cfRule>
    <cfRule type="cellIs" dxfId="32" priority="43639" operator="lessThan">
      <formula>0</formula>
    </cfRule>
  </conditionalFormatting>
  <conditionalFormatting sqref="F370 G370 E370">
    <cfRule type="expression" dxfId="30" priority="29120">
      <formula>$L370=0</formula>
    </cfRule>
  </conditionalFormatting>
  <conditionalFormatting sqref="F370 G370">
    <cfRule type="cellIs" dxfId="31" priority="58156" operator="lessThan">
      <formula>0</formula>
    </cfRule>
    <cfRule type="cellIs" dxfId="32" priority="43638" operator="lessThan">
      <formula>0</formula>
    </cfRule>
  </conditionalFormatting>
  <conditionalFormatting sqref="J370 K370 I370">
    <cfRule type="expression" dxfId="30" priority="29119">
      <formula>$L370=0</formula>
    </cfRule>
  </conditionalFormatting>
  <conditionalFormatting sqref="J370 K370">
    <cfRule type="cellIs" dxfId="31" priority="58155" operator="lessThan">
      <formula>0</formula>
    </cfRule>
    <cfRule type="cellIs" dxfId="32" priority="43637" operator="lessThan">
      <formula>0</formula>
    </cfRule>
  </conditionalFormatting>
  <conditionalFormatting sqref="N370 O370 M370">
    <cfRule type="expression" dxfId="30" priority="29118">
      <formula>$L370=0</formula>
    </cfRule>
  </conditionalFormatting>
  <conditionalFormatting sqref="N370 O370">
    <cfRule type="cellIs" dxfId="31" priority="58154" operator="lessThan">
      <formula>0</formula>
    </cfRule>
    <cfRule type="cellIs" dxfId="32" priority="43636" operator="lessThan">
      <formula>0</formula>
    </cfRule>
  </conditionalFormatting>
  <conditionalFormatting sqref="R370 S370 Q370">
    <cfRule type="expression" dxfId="30" priority="29117">
      <formula>$L370=0</formula>
    </cfRule>
  </conditionalFormatting>
  <conditionalFormatting sqref="R370 S370">
    <cfRule type="cellIs" dxfId="31" priority="58153" operator="lessThan">
      <formula>0</formula>
    </cfRule>
    <cfRule type="cellIs" dxfId="32" priority="43635" operator="lessThan">
      <formula>0</formula>
    </cfRule>
  </conditionalFormatting>
  <conditionalFormatting sqref="V370 W370 U370">
    <cfRule type="expression" dxfId="30" priority="29116">
      <formula>$L370=0</formula>
    </cfRule>
  </conditionalFormatting>
  <conditionalFormatting sqref="V370 W370">
    <cfRule type="cellIs" dxfId="31" priority="58152" operator="lessThan">
      <formula>0</formula>
    </cfRule>
    <cfRule type="cellIs" dxfId="32" priority="43634" operator="lessThan">
      <formula>0</formula>
    </cfRule>
  </conditionalFormatting>
  <conditionalFormatting sqref="Z370 AA370 Y370">
    <cfRule type="expression" dxfId="30" priority="29115">
      <formula>$L370=0</formula>
    </cfRule>
  </conditionalFormatting>
  <conditionalFormatting sqref="Z370 AA370">
    <cfRule type="cellIs" dxfId="31" priority="58151" operator="lessThan">
      <formula>0</formula>
    </cfRule>
    <cfRule type="cellIs" dxfId="32" priority="43633" operator="lessThan">
      <formula>0</formula>
    </cfRule>
  </conditionalFormatting>
  <conditionalFormatting sqref="B372 C372 A372">
    <cfRule type="expression" dxfId="30" priority="29114">
      <formula>$L372=0</formula>
    </cfRule>
  </conditionalFormatting>
  <conditionalFormatting sqref="B372 C372">
    <cfRule type="cellIs" dxfId="31" priority="58150" operator="lessThan">
      <formula>0</formula>
    </cfRule>
    <cfRule type="cellIs" dxfId="32" priority="43632" operator="lessThan">
      <formula>0</formula>
    </cfRule>
  </conditionalFormatting>
  <conditionalFormatting sqref="F372 G372 E372">
    <cfRule type="expression" dxfId="30" priority="29113">
      <formula>$L372=0</formula>
    </cfRule>
  </conditionalFormatting>
  <conditionalFormatting sqref="F372 G372">
    <cfRule type="cellIs" dxfId="31" priority="58149" operator="lessThan">
      <formula>0</formula>
    </cfRule>
    <cfRule type="cellIs" dxfId="32" priority="43631" operator="lessThan">
      <formula>0</formula>
    </cfRule>
  </conditionalFormatting>
  <conditionalFormatting sqref="J372 K372 I372">
    <cfRule type="expression" dxfId="30" priority="29112">
      <formula>$L372=0</formula>
    </cfRule>
  </conditionalFormatting>
  <conditionalFormatting sqref="J372 K372">
    <cfRule type="cellIs" dxfId="31" priority="58148" operator="lessThan">
      <formula>0</formula>
    </cfRule>
    <cfRule type="cellIs" dxfId="32" priority="43630" operator="lessThan">
      <formula>0</formula>
    </cfRule>
  </conditionalFormatting>
  <conditionalFormatting sqref="N372 O372 M372">
    <cfRule type="expression" dxfId="30" priority="29111">
      <formula>$L372=0</formula>
    </cfRule>
  </conditionalFormatting>
  <conditionalFormatting sqref="N372 O372">
    <cfRule type="cellIs" dxfId="31" priority="58147" operator="lessThan">
      <formula>0</formula>
    </cfRule>
    <cfRule type="cellIs" dxfId="32" priority="43629" operator="lessThan">
      <formula>0</formula>
    </cfRule>
  </conditionalFormatting>
  <conditionalFormatting sqref="R372 S372 Q372">
    <cfRule type="expression" dxfId="30" priority="29110">
      <formula>$L372=0</formula>
    </cfRule>
  </conditionalFormatting>
  <conditionalFormatting sqref="R372 S372">
    <cfRule type="cellIs" dxfId="31" priority="58146" operator="lessThan">
      <formula>0</formula>
    </cfRule>
    <cfRule type="cellIs" dxfId="32" priority="43628" operator="lessThan">
      <formula>0</formula>
    </cfRule>
  </conditionalFormatting>
  <conditionalFormatting sqref="V372 W372 U372">
    <cfRule type="expression" dxfId="30" priority="29109">
      <formula>$L372=0</formula>
    </cfRule>
  </conditionalFormatting>
  <conditionalFormatting sqref="V372 W372">
    <cfRule type="cellIs" dxfId="31" priority="58145" operator="lessThan">
      <formula>0</formula>
    </cfRule>
    <cfRule type="cellIs" dxfId="32" priority="43627" operator="lessThan">
      <formula>0</formula>
    </cfRule>
  </conditionalFormatting>
  <conditionalFormatting sqref="Z372 AA372 Y372">
    <cfRule type="expression" dxfId="30" priority="29108">
      <formula>$L372=0</formula>
    </cfRule>
  </conditionalFormatting>
  <conditionalFormatting sqref="Z372 AA372">
    <cfRule type="cellIs" dxfId="31" priority="58144" operator="lessThan">
      <formula>0</formula>
    </cfRule>
    <cfRule type="cellIs" dxfId="32" priority="43626" operator="lessThan">
      <formula>0</formula>
    </cfRule>
  </conditionalFormatting>
  <conditionalFormatting sqref="B374 C374 A374">
    <cfRule type="expression" dxfId="30" priority="29107">
      <formula>$L374=0</formula>
    </cfRule>
  </conditionalFormatting>
  <conditionalFormatting sqref="B374 C374">
    <cfRule type="cellIs" dxfId="31" priority="58143" operator="lessThan">
      <formula>0</formula>
    </cfRule>
    <cfRule type="cellIs" dxfId="32" priority="43625" operator="lessThan">
      <formula>0</formula>
    </cfRule>
  </conditionalFormatting>
  <conditionalFormatting sqref="F374 G374 E374">
    <cfRule type="expression" dxfId="30" priority="29106">
      <formula>$L374=0</formula>
    </cfRule>
  </conditionalFormatting>
  <conditionalFormatting sqref="F374 G374">
    <cfRule type="cellIs" dxfId="31" priority="58142" operator="lessThan">
      <formula>0</formula>
    </cfRule>
    <cfRule type="cellIs" dxfId="32" priority="43624" operator="lessThan">
      <formula>0</formula>
    </cfRule>
  </conditionalFormatting>
  <conditionalFormatting sqref="J374 K374 I374">
    <cfRule type="expression" dxfId="30" priority="29105">
      <formula>$L374=0</formula>
    </cfRule>
  </conditionalFormatting>
  <conditionalFormatting sqref="J374 K374">
    <cfRule type="cellIs" dxfId="31" priority="58141" operator="lessThan">
      <formula>0</formula>
    </cfRule>
    <cfRule type="cellIs" dxfId="32" priority="43623" operator="lessThan">
      <formula>0</formula>
    </cfRule>
  </conditionalFormatting>
  <conditionalFormatting sqref="N374 O374 M374">
    <cfRule type="expression" dxfId="30" priority="29104">
      <formula>$L374=0</formula>
    </cfRule>
  </conditionalFormatting>
  <conditionalFormatting sqref="N374 O374">
    <cfRule type="cellIs" dxfId="31" priority="58140" operator="lessThan">
      <formula>0</formula>
    </cfRule>
    <cfRule type="cellIs" dxfId="32" priority="43622" operator="lessThan">
      <formula>0</formula>
    </cfRule>
  </conditionalFormatting>
  <conditionalFormatting sqref="R374 S374 Q374">
    <cfRule type="expression" dxfId="30" priority="29103">
      <formula>$L374=0</formula>
    </cfRule>
  </conditionalFormatting>
  <conditionalFormatting sqref="R374 S374">
    <cfRule type="cellIs" dxfId="31" priority="58139" operator="lessThan">
      <formula>0</formula>
    </cfRule>
    <cfRule type="cellIs" dxfId="32" priority="43621" operator="lessThan">
      <formula>0</formula>
    </cfRule>
  </conditionalFormatting>
  <conditionalFormatting sqref="V374 W374 U374">
    <cfRule type="expression" dxfId="30" priority="29102">
      <formula>$L374=0</formula>
    </cfRule>
  </conditionalFormatting>
  <conditionalFormatting sqref="V374 W374">
    <cfRule type="cellIs" dxfId="31" priority="58138" operator="lessThan">
      <formula>0</formula>
    </cfRule>
    <cfRule type="cellIs" dxfId="32" priority="43620" operator="lessThan">
      <formula>0</formula>
    </cfRule>
  </conditionalFormatting>
  <conditionalFormatting sqref="Z374 AA374 Y374">
    <cfRule type="expression" dxfId="30" priority="29101">
      <formula>$L374=0</formula>
    </cfRule>
  </conditionalFormatting>
  <conditionalFormatting sqref="Z374 AA374">
    <cfRule type="cellIs" dxfId="31" priority="58137" operator="lessThan">
      <formula>0</formula>
    </cfRule>
    <cfRule type="cellIs" dxfId="32" priority="43619" operator="lessThan">
      <formula>0</formula>
    </cfRule>
  </conditionalFormatting>
  <conditionalFormatting sqref="B376 C376 A376">
    <cfRule type="expression" dxfId="30" priority="29100">
      <formula>$L376=0</formula>
    </cfRule>
  </conditionalFormatting>
  <conditionalFormatting sqref="B376 C376">
    <cfRule type="cellIs" dxfId="31" priority="58136" operator="lessThan">
      <formula>0</formula>
    </cfRule>
    <cfRule type="cellIs" dxfId="32" priority="43618" operator="lessThan">
      <formula>0</formula>
    </cfRule>
  </conditionalFormatting>
  <conditionalFormatting sqref="F376 G376 E376">
    <cfRule type="expression" dxfId="30" priority="29099">
      <formula>$L376=0</formula>
    </cfRule>
  </conditionalFormatting>
  <conditionalFormatting sqref="F376 G376">
    <cfRule type="cellIs" dxfId="31" priority="58135" operator="lessThan">
      <formula>0</formula>
    </cfRule>
    <cfRule type="cellIs" dxfId="32" priority="43617" operator="lessThan">
      <formula>0</formula>
    </cfRule>
  </conditionalFormatting>
  <conditionalFormatting sqref="J376 K376 I376">
    <cfRule type="expression" dxfId="30" priority="29098">
      <formula>$L376=0</formula>
    </cfRule>
  </conditionalFormatting>
  <conditionalFormatting sqref="J376 K376">
    <cfRule type="cellIs" dxfId="31" priority="58134" operator="lessThan">
      <formula>0</formula>
    </cfRule>
    <cfRule type="cellIs" dxfId="32" priority="43616" operator="lessThan">
      <formula>0</formula>
    </cfRule>
  </conditionalFormatting>
  <conditionalFormatting sqref="N376 O376 M376">
    <cfRule type="expression" dxfId="30" priority="29097">
      <formula>$L376=0</formula>
    </cfRule>
  </conditionalFormatting>
  <conditionalFormatting sqref="N376 O376">
    <cfRule type="cellIs" dxfId="31" priority="58133" operator="lessThan">
      <formula>0</formula>
    </cfRule>
    <cfRule type="cellIs" dxfId="32" priority="43615" operator="lessThan">
      <formula>0</formula>
    </cfRule>
  </conditionalFormatting>
  <conditionalFormatting sqref="R376 S376 Q376">
    <cfRule type="expression" dxfId="30" priority="29096">
      <formula>$L376=0</formula>
    </cfRule>
  </conditionalFormatting>
  <conditionalFormatting sqref="R376 S376">
    <cfRule type="cellIs" dxfId="31" priority="58132" operator="lessThan">
      <formula>0</formula>
    </cfRule>
    <cfRule type="cellIs" dxfId="32" priority="43614" operator="lessThan">
      <formula>0</formula>
    </cfRule>
  </conditionalFormatting>
  <conditionalFormatting sqref="V376 W376 U376">
    <cfRule type="expression" dxfId="30" priority="29095">
      <formula>$L376=0</formula>
    </cfRule>
  </conditionalFormatting>
  <conditionalFormatting sqref="V376 W376">
    <cfRule type="cellIs" dxfId="31" priority="58131" operator="lessThan">
      <formula>0</formula>
    </cfRule>
    <cfRule type="cellIs" dxfId="32" priority="43613" operator="lessThan">
      <formula>0</formula>
    </cfRule>
  </conditionalFormatting>
  <conditionalFormatting sqref="Z376 AA376 Y376">
    <cfRule type="expression" dxfId="30" priority="29094">
      <formula>$L376=0</formula>
    </cfRule>
  </conditionalFormatting>
  <conditionalFormatting sqref="Z376 AA376">
    <cfRule type="cellIs" dxfId="31" priority="58130" operator="lessThan">
      <formula>0</formula>
    </cfRule>
    <cfRule type="cellIs" dxfId="32" priority="43612" operator="lessThan">
      <formula>0</formula>
    </cfRule>
  </conditionalFormatting>
  <conditionalFormatting sqref="B378 C378 A378">
    <cfRule type="expression" dxfId="30" priority="29093">
      <formula>$L378=0</formula>
    </cfRule>
  </conditionalFormatting>
  <conditionalFormatting sqref="B378 C378">
    <cfRule type="cellIs" dxfId="31" priority="58129" operator="lessThan">
      <formula>0</formula>
    </cfRule>
    <cfRule type="cellIs" dxfId="32" priority="43611" operator="lessThan">
      <formula>0</formula>
    </cfRule>
  </conditionalFormatting>
  <conditionalFormatting sqref="F378 G378 E378">
    <cfRule type="expression" dxfId="30" priority="29092">
      <formula>$L378=0</formula>
    </cfRule>
  </conditionalFormatting>
  <conditionalFormatting sqref="F378 G378">
    <cfRule type="cellIs" dxfId="31" priority="58128" operator="lessThan">
      <formula>0</formula>
    </cfRule>
    <cfRule type="cellIs" dxfId="32" priority="43610" operator="lessThan">
      <formula>0</formula>
    </cfRule>
  </conditionalFormatting>
  <conditionalFormatting sqref="J378 K378 I378">
    <cfRule type="expression" dxfId="30" priority="29091">
      <formula>$L378=0</formula>
    </cfRule>
  </conditionalFormatting>
  <conditionalFormatting sqref="J378 K378">
    <cfRule type="cellIs" dxfId="31" priority="58127" operator="lessThan">
      <formula>0</formula>
    </cfRule>
    <cfRule type="cellIs" dxfId="32" priority="43609" operator="lessThan">
      <formula>0</formula>
    </cfRule>
  </conditionalFormatting>
  <conditionalFormatting sqref="N378 O378 M378">
    <cfRule type="expression" dxfId="30" priority="29090">
      <formula>$L378=0</formula>
    </cfRule>
  </conditionalFormatting>
  <conditionalFormatting sqref="N378 O378">
    <cfRule type="cellIs" dxfId="31" priority="58126" operator="lessThan">
      <formula>0</formula>
    </cfRule>
    <cfRule type="cellIs" dxfId="32" priority="43608" operator="lessThan">
      <formula>0</formula>
    </cfRule>
  </conditionalFormatting>
  <conditionalFormatting sqref="R378 S378 Q378">
    <cfRule type="expression" dxfId="30" priority="29089">
      <formula>$L378=0</formula>
    </cfRule>
  </conditionalFormatting>
  <conditionalFormatting sqref="R378 S378">
    <cfRule type="cellIs" dxfId="31" priority="58125" operator="lessThan">
      <formula>0</formula>
    </cfRule>
    <cfRule type="cellIs" dxfId="32" priority="43607" operator="lessThan">
      <formula>0</formula>
    </cfRule>
  </conditionalFormatting>
  <conditionalFormatting sqref="V378 W378 U378">
    <cfRule type="expression" dxfId="30" priority="29088">
      <formula>$L378=0</formula>
    </cfRule>
  </conditionalFormatting>
  <conditionalFormatting sqref="V378 W378">
    <cfRule type="cellIs" dxfId="31" priority="58124" operator="lessThan">
      <formula>0</formula>
    </cfRule>
    <cfRule type="cellIs" dxfId="32" priority="43606" operator="lessThan">
      <formula>0</formula>
    </cfRule>
  </conditionalFormatting>
  <conditionalFormatting sqref="Z378 AA378 Y378">
    <cfRule type="expression" dxfId="30" priority="29087">
      <formula>$L378=0</formula>
    </cfRule>
  </conditionalFormatting>
  <conditionalFormatting sqref="Z378 AA378">
    <cfRule type="cellIs" dxfId="31" priority="58123" operator="lessThan">
      <formula>0</formula>
    </cfRule>
    <cfRule type="cellIs" dxfId="32" priority="43605" operator="lessThan">
      <formula>0</formula>
    </cfRule>
  </conditionalFormatting>
  <conditionalFormatting sqref="B380 C380 A380">
    <cfRule type="expression" dxfId="30" priority="29086">
      <formula>$L380=0</formula>
    </cfRule>
  </conditionalFormatting>
  <conditionalFormatting sqref="B380 C380">
    <cfRule type="cellIs" dxfId="31" priority="58122" operator="lessThan">
      <formula>0</formula>
    </cfRule>
    <cfRule type="cellIs" dxfId="32" priority="43604" operator="lessThan">
      <formula>0</formula>
    </cfRule>
  </conditionalFormatting>
  <conditionalFormatting sqref="F380 G380 E380">
    <cfRule type="expression" dxfId="30" priority="29085">
      <formula>$L380=0</formula>
    </cfRule>
  </conditionalFormatting>
  <conditionalFormatting sqref="F380 G380">
    <cfRule type="cellIs" dxfId="31" priority="58121" operator="lessThan">
      <formula>0</formula>
    </cfRule>
    <cfRule type="cellIs" dxfId="32" priority="43603" operator="lessThan">
      <formula>0</formula>
    </cfRule>
  </conditionalFormatting>
  <conditionalFormatting sqref="J380 K380 I380">
    <cfRule type="expression" dxfId="30" priority="29084">
      <formula>$L380=0</formula>
    </cfRule>
  </conditionalFormatting>
  <conditionalFormatting sqref="J380 K380">
    <cfRule type="cellIs" dxfId="31" priority="58120" operator="lessThan">
      <formula>0</formula>
    </cfRule>
    <cfRule type="cellIs" dxfId="32" priority="43602" operator="lessThan">
      <formula>0</formula>
    </cfRule>
  </conditionalFormatting>
  <conditionalFormatting sqref="N380 O380 M380">
    <cfRule type="expression" dxfId="30" priority="29083">
      <formula>$L380=0</formula>
    </cfRule>
  </conditionalFormatting>
  <conditionalFormatting sqref="N380 O380">
    <cfRule type="cellIs" dxfId="31" priority="58119" operator="lessThan">
      <formula>0</formula>
    </cfRule>
    <cfRule type="cellIs" dxfId="32" priority="43601" operator="lessThan">
      <formula>0</formula>
    </cfRule>
  </conditionalFormatting>
  <conditionalFormatting sqref="R380 S380 Q380">
    <cfRule type="expression" dxfId="30" priority="29082">
      <formula>$L380=0</formula>
    </cfRule>
  </conditionalFormatting>
  <conditionalFormatting sqref="R380 S380">
    <cfRule type="cellIs" dxfId="31" priority="58118" operator="lessThan">
      <formula>0</formula>
    </cfRule>
    <cfRule type="cellIs" dxfId="32" priority="43600" operator="lessThan">
      <formula>0</formula>
    </cfRule>
  </conditionalFormatting>
  <conditionalFormatting sqref="V380 W380 U380">
    <cfRule type="expression" dxfId="30" priority="29081">
      <formula>$L380=0</formula>
    </cfRule>
  </conditionalFormatting>
  <conditionalFormatting sqref="V380 W380">
    <cfRule type="cellIs" dxfId="31" priority="58117" operator="lessThan">
      <formula>0</formula>
    </cfRule>
    <cfRule type="cellIs" dxfId="32" priority="43599" operator="lessThan">
      <formula>0</formula>
    </cfRule>
  </conditionalFormatting>
  <conditionalFormatting sqref="Z380 AA380 Y380">
    <cfRule type="expression" dxfId="30" priority="29080">
      <formula>$L380=0</formula>
    </cfRule>
  </conditionalFormatting>
  <conditionalFormatting sqref="Z380 AA380">
    <cfRule type="cellIs" dxfId="31" priority="58116" operator="lessThan">
      <formula>0</formula>
    </cfRule>
    <cfRule type="cellIs" dxfId="32" priority="43598" operator="lessThan">
      <formula>0</formula>
    </cfRule>
  </conditionalFormatting>
  <conditionalFormatting sqref="B382 C382 A382">
    <cfRule type="expression" dxfId="30" priority="29079">
      <formula>$L382=0</formula>
    </cfRule>
  </conditionalFormatting>
  <conditionalFormatting sqref="B382 C382">
    <cfRule type="cellIs" dxfId="31" priority="58115" operator="lessThan">
      <formula>0</formula>
    </cfRule>
    <cfRule type="cellIs" dxfId="32" priority="43597" operator="lessThan">
      <formula>0</formula>
    </cfRule>
  </conditionalFormatting>
  <conditionalFormatting sqref="F382 G382 E382">
    <cfRule type="expression" dxfId="30" priority="29078">
      <formula>$L382=0</formula>
    </cfRule>
  </conditionalFormatting>
  <conditionalFormatting sqref="F382 G382">
    <cfRule type="cellIs" dxfId="31" priority="58114" operator="lessThan">
      <formula>0</formula>
    </cfRule>
    <cfRule type="cellIs" dxfId="32" priority="43596" operator="lessThan">
      <formula>0</formula>
    </cfRule>
  </conditionalFormatting>
  <conditionalFormatting sqref="J382 K382 I382">
    <cfRule type="expression" dxfId="30" priority="29077">
      <formula>$L382=0</formula>
    </cfRule>
  </conditionalFormatting>
  <conditionalFormatting sqref="J382 K382">
    <cfRule type="cellIs" dxfId="31" priority="58113" operator="lessThan">
      <formula>0</formula>
    </cfRule>
    <cfRule type="cellIs" dxfId="32" priority="43595" operator="lessThan">
      <formula>0</formula>
    </cfRule>
  </conditionalFormatting>
  <conditionalFormatting sqref="N382 O382 M382">
    <cfRule type="expression" dxfId="30" priority="29076">
      <formula>$L382=0</formula>
    </cfRule>
  </conditionalFormatting>
  <conditionalFormatting sqref="N382 O382">
    <cfRule type="cellIs" dxfId="31" priority="58112" operator="lessThan">
      <formula>0</formula>
    </cfRule>
    <cfRule type="cellIs" dxfId="32" priority="43594" operator="lessThan">
      <formula>0</formula>
    </cfRule>
  </conditionalFormatting>
  <conditionalFormatting sqref="R382 S382 Q382">
    <cfRule type="expression" dxfId="30" priority="29075">
      <formula>$L382=0</formula>
    </cfRule>
  </conditionalFormatting>
  <conditionalFormatting sqref="R382 S382">
    <cfRule type="cellIs" dxfId="31" priority="58111" operator="lessThan">
      <formula>0</formula>
    </cfRule>
    <cfRule type="cellIs" dxfId="32" priority="43593" operator="lessThan">
      <formula>0</formula>
    </cfRule>
  </conditionalFormatting>
  <conditionalFormatting sqref="V382 W382 U382">
    <cfRule type="expression" dxfId="30" priority="29074">
      <formula>$L382=0</formula>
    </cfRule>
  </conditionalFormatting>
  <conditionalFormatting sqref="V382 W382">
    <cfRule type="cellIs" dxfId="31" priority="58110" operator="lessThan">
      <formula>0</formula>
    </cfRule>
    <cfRule type="cellIs" dxfId="32" priority="43592" operator="lessThan">
      <formula>0</formula>
    </cfRule>
  </conditionalFormatting>
  <conditionalFormatting sqref="Z382 AA382 Y382">
    <cfRule type="expression" dxfId="30" priority="29073">
      <formula>$L382=0</formula>
    </cfRule>
  </conditionalFormatting>
  <conditionalFormatting sqref="Z382 AA382">
    <cfRule type="cellIs" dxfId="31" priority="58109" operator="lessThan">
      <formula>0</formula>
    </cfRule>
    <cfRule type="cellIs" dxfId="32" priority="43591" operator="lessThan">
      <formula>0</formula>
    </cfRule>
  </conditionalFormatting>
  <conditionalFormatting sqref="B384 C384 A384">
    <cfRule type="expression" dxfId="30" priority="29072">
      <formula>$L384=0</formula>
    </cfRule>
  </conditionalFormatting>
  <conditionalFormatting sqref="B384 C384">
    <cfRule type="cellIs" dxfId="31" priority="58108" operator="lessThan">
      <formula>0</formula>
    </cfRule>
    <cfRule type="cellIs" dxfId="32" priority="43590" operator="lessThan">
      <formula>0</formula>
    </cfRule>
  </conditionalFormatting>
  <conditionalFormatting sqref="F384 G384 E384">
    <cfRule type="expression" dxfId="30" priority="29071">
      <formula>$L384=0</formula>
    </cfRule>
  </conditionalFormatting>
  <conditionalFormatting sqref="F384 G384">
    <cfRule type="cellIs" dxfId="31" priority="58107" operator="lessThan">
      <formula>0</formula>
    </cfRule>
    <cfRule type="cellIs" dxfId="32" priority="43589" operator="lessThan">
      <formula>0</formula>
    </cfRule>
  </conditionalFormatting>
  <conditionalFormatting sqref="J384 K384 I384">
    <cfRule type="expression" dxfId="30" priority="29070">
      <formula>$L384=0</formula>
    </cfRule>
  </conditionalFormatting>
  <conditionalFormatting sqref="J384 K384">
    <cfRule type="cellIs" dxfId="31" priority="58106" operator="lessThan">
      <formula>0</formula>
    </cfRule>
    <cfRule type="cellIs" dxfId="32" priority="43588" operator="lessThan">
      <formula>0</formula>
    </cfRule>
  </conditionalFormatting>
  <conditionalFormatting sqref="N384 O384 M384">
    <cfRule type="expression" dxfId="30" priority="29069">
      <formula>$L384=0</formula>
    </cfRule>
  </conditionalFormatting>
  <conditionalFormatting sqref="N384 O384">
    <cfRule type="cellIs" dxfId="31" priority="58105" operator="lessThan">
      <formula>0</formula>
    </cfRule>
    <cfRule type="cellIs" dxfId="32" priority="43587" operator="lessThan">
      <formula>0</formula>
    </cfRule>
  </conditionalFormatting>
  <conditionalFormatting sqref="R384 S384 Q384">
    <cfRule type="expression" dxfId="30" priority="29068">
      <formula>$L384=0</formula>
    </cfRule>
  </conditionalFormatting>
  <conditionalFormatting sqref="R384 S384">
    <cfRule type="cellIs" dxfId="31" priority="58104" operator="lessThan">
      <formula>0</formula>
    </cfRule>
    <cfRule type="cellIs" dxfId="32" priority="43586" operator="lessThan">
      <formula>0</formula>
    </cfRule>
  </conditionalFormatting>
  <conditionalFormatting sqref="V384 W384 U384">
    <cfRule type="expression" dxfId="30" priority="29067">
      <formula>$L384=0</formula>
    </cfRule>
  </conditionalFormatting>
  <conditionalFormatting sqref="V384 W384">
    <cfRule type="cellIs" dxfId="31" priority="58103" operator="lessThan">
      <formula>0</formula>
    </cfRule>
    <cfRule type="cellIs" dxfId="32" priority="43585" operator="lessThan">
      <formula>0</formula>
    </cfRule>
  </conditionalFormatting>
  <conditionalFormatting sqref="Z384 AA384 Y384">
    <cfRule type="expression" dxfId="30" priority="29066">
      <formula>$L384=0</formula>
    </cfRule>
  </conditionalFormatting>
  <conditionalFormatting sqref="Z384 AA384">
    <cfRule type="cellIs" dxfId="31" priority="58102" operator="lessThan">
      <formula>0</formula>
    </cfRule>
    <cfRule type="cellIs" dxfId="32" priority="43584" operator="lessThan">
      <formula>0</formula>
    </cfRule>
  </conditionalFormatting>
  <conditionalFormatting sqref="B386 C386 A386">
    <cfRule type="expression" dxfId="30" priority="29065">
      <formula>$L386=0</formula>
    </cfRule>
  </conditionalFormatting>
  <conditionalFormatting sqref="B386 C386">
    <cfRule type="cellIs" dxfId="31" priority="58101" operator="lessThan">
      <formula>0</formula>
    </cfRule>
    <cfRule type="cellIs" dxfId="32" priority="43583" operator="lessThan">
      <formula>0</formula>
    </cfRule>
  </conditionalFormatting>
  <conditionalFormatting sqref="F386 G386 E386">
    <cfRule type="expression" dxfId="30" priority="29064">
      <formula>$L386=0</formula>
    </cfRule>
  </conditionalFormatting>
  <conditionalFormatting sqref="F386 G386">
    <cfRule type="cellIs" dxfId="31" priority="58100" operator="lessThan">
      <formula>0</formula>
    </cfRule>
    <cfRule type="cellIs" dxfId="32" priority="43582" operator="lessThan">
      <formula>0</formula>
    </cfRule>
  </conditionalFormatting>
  <conditionalFormatting sqref="J386 K386 I386">
    <cfRule type="expression" dxfId="30" priority="29063">
      <formula>$L386=0</formula>
    </cfRule>
  </conditionalFormatting>
  <conditionalFormatting sqref="J386 K386">
    <cfRule type="cellIs" dxfId="31" priority="58099" operator="lessThan">
      <formula>0</formula>
    </cfRule>
    <cfRule type="cellIs" dxfId="32" priority="43581" operator="lessThan">
      <formula>0</formula>
    </cfRule>
  </conditionalFormatting>
  <conditionalFormatting sqref="N386 O386 M386">
    <cfRule type="expression" dxfId="30" priority="29062">
      <formula>$L386=0</formula>
    </cfRule>
  </conditionalFormatting>
  <conditionalFormatting sqref="N386 O386">
    <cfRule type="cellIs" dxfId="31" priority="58098" operator="lessThan">
      <formula>0</formula>
    </cfRule>
    <cfRule type="cellIs" dxfId="32" priority="43580" operator="lessThan">
      <formula>0</formula>
    </cfRule>
  </conditionalFormatting>
  <conditionalFormatting sqref="R386 S386 Q386">
    <cfRule type="expression" dxfId="30" priority="29061">
      <formula>$L386=0</formula>
    </cfRule>
  </conditionalFormatting>
  <conditionalFormatting sqref="R386 S386">
    <cfRule type="cellIs" dxfId="31" priority="58097" operator="lessThan">
      <formula>0</formula>
    </cfRule>
    <cfRule type="cellIs" dxfId="32" priority="43579" operator="lessThan">
      <formula>0</formula>
    </cfRule>
  </conditionalFormatting>
  <conditionalFormatting sqref="V386 W386 U386">
    <cfRule type="expression" dxfId="30" priority="29060">
      <formula>$L386=0</formula>
    </cfRule>
  </conditionalFormatting>
  <conditionalFormatting sqref="V386 W386">
    <cfRule type="cellIs" dxfId="31" priority="58096" operator="lessThan">
      <formula>0</formula>
    </cfRule>
    <cfRule type="cellIs" dxfId="32" priority="43578" operator="lessThan">
      <formula>0</formula>
    </cfRule>
  </conditionalFormatting>
  <conditionalFormatting sqref="Z386 AA386 Y386">
    <cfRule type="expression" dxfId="30" priority="29059">
      <formula>$L386=0</formula>
    </cfRule>
  </conditionalFormatting>
  <conditionalFormatting sqref="Z386 AA386">
    <cfRule type="cellIs" dxfId="31" priority="58095" operator="lessThan">
      <formula>0</formula>
    </cfRule>
    <cfRule type="cellIs" dxfId="32" priority="43577" operator="lessThan">
      <formula>0</formula>
    </cfRule>
  </conditionalFormatting>
  <conditionalFormatting sqref="B388 C388 A388">
    <cfRule type="expression" dxfId="30" priority="29058">
      <formula>$L388=0</formula>
    </cfRule>
  </conditionalFormatting>
  <conditionalFormatting sqref="B388 C388">
    <cfRule type="cellIs" dxfId="31" priority="58094" operator="lessThan">
      <formula>0</formula>
    </cfRule>
    <cfRule type="cellIs" dxfId="32" priority="43576" operator="lessThan">
      <formula>0</formula>
    </cfRule>
  </conditionalFormatting>
  <conditionalFormatting sqref="F388 G388 E388">
    <cfRule type="expression" dxfId="30" priority="29057">
      <formula>$L388=0</formula>
    </cfRule>
  </conditionalFormatting>
  <conditionalFormatting sqref="F388 G388">
    <cfRule type="cellIs" dxfId="31" priority="58093" operator="lessThan">
      <formula>0</formula>
    </cfRule>
    <cfRule type="cellIs" dxfId="32" priority="43575" operator="lessThan">
      <formula>0</formula>
    </cfRule>
  </conditionalFormatting>
  <conditionalFormatting sqref="J388 K388 I388">
    <cfRule type="expression" dxfId="30" priority="29056">
      <formula>$L388=0</formula>
    </cfRule>
  </conditionalFormatting>
  <conditionalFormatting sqref="J388 K388">
    <cfRule type="cellIs" dxfId="31" priority="58092" operator="lessThan">
      <formula>0</formula>
    </cfRule>
    <cfRule type="cellIs" dxfId="32" priority="43574" operator="lessThan">
      <formula>0</formula>
    </cfRule>
  </conditionalFormatting>
  <conditionalFormatting sqref="N388 O388 M388">
    <cfRule type="expression" dxfId="30" priority="29055">
      <formula>$L388=0</formula>
    </cfRule>
  </conditionalFormatting>
  <conditionalFormatting sqref="N388 O388">
    <cfRule type="cellIs" dxfId="31" priority="58091" operator="lessThan">
      <formula>0</formula>
    </cfRule>
    <cfRule type="cellIs" dxfId="32" priority="43573" operator="lessThan">
      <formula>0</formula>
    </cfRule>
  </conditionalFormatting>
  <conditionalFormatting sqref="R388 S388 Q388">
    <cfRule type="expression" dxfId="30" priority="29054">
      <formula>$L388=0</formula>
    </cfRule>
  </conditionalFormatting>
  <conditionalFormatting sqref="R388 S388">
    <cfRule type="cellIs" dxfId="31" priority="58090" operator="lessThan">
      <formula>0</formula>
    </cfRule>
    <cfRule type="cellIs" dxfId="32" priority="43572" operator="lessThan">
      <formula>0</formula>
    </cfRule>
  </conditionalFormatting>
  <conditionalFormatting sqref="V388 W388 U388">
    <cfRule type="expression" dxfId="30" priority="29053">
      <formula>$L388=0</formula>
    </cfRule>
  </conditionalFormatting>
  <conditionalFormatting sqref="V388 W388">
    <cfRule type="cellIs" dxfId="31" priority="58089" operator="lessThan">
      <formula>0</formula>
    </cfRule>
    <cfRule type="cellIs" dxfId="32" priority="43571" operator="lessThan">
      <formula>0</formula>
    </cfRule>
  </conditionalFormatting>
  <conditionalFormatting sqref="Z388 AA388 Y388">
    <cfRule type="expression" dxfId="30" priority="29052">
      <formula>$L388=0</formula>
    </cfRule>
  </conditionalFormatting>
  <conditionalFormatting sqref="Z388 AA388">
    <cfRule type="cellIs" dxfId="31" priority="58088" operator="lessThan">
      <formula>0</formula>
    </cfRule>
    <cfRule type="cellIs" dxfId="32" priority="43570" operator="lessThan">
      <formula>0</formula>
    </cfRule>
  </conditionalFormatting>
  <conditionalFormatting sqref="B390 C390 A390">
    <cfRule type="expression" dxfId="30" priority="29051">
      <formula>$L390=0</formula>
    </cfRule>
  </conditionalFormatting>
  <conditionalFormatting sqref="B390 C390">
    <cfRule type="cellIs" dxfId="31" priority="58087" operator="lessThan">
      <formula>0</formula>
    </cfRule>
    <cfRule type="cellIs" dxfId="32" priority="43569" operator="lessThan">
      <formula>0</formula>
    </cfRule>
  </conditionalFormatting>
  <conditionalFormatting sqref="F390 G390 E390">
    <cfRule type="expression" dxfId="30" priority="29050">
      <formula>$L390=0</formula>
    </cfRule>
  </conditionalFormatting>
  <conditionalFormatting sqref="F390 G390">
    <cfRule type="cellIs" dxfId="31" priority="58086" operator="lessThan">
      <formula>0</formula>
    </cfRule>
    <cfRule type="cellIs" dxfId="32" priority="43568" operator="lessThan">
      <formula>0</formula>
    </cfRule>
  </conditionalFormatting>
  <conditionalFormatting sqref="J390 K390 I390">
    <cfRule type="expression" dxfId="30" priority="29049">
      <formula>$L390=0</formula>
    </cfRule>
  </conditionalFormatting>
  <conditionalFormatting sqref="J390 K390">
    <cfRule type="cellIs" dxfId="31" priority="58085" operator="lessThan">
      <formula>0</formula>
    </cfRule>
    <cfRule type="cellIs" dxfId="32" priority="43567" operator="lessThan">
      <formula>0</formula>
    </cfRule>
  </conditionalFormatting>
  <conditionalFormatting sqref="N390 O390 M390">
    <cfRule type="expression" dxfId="30" priority="29048">
      <formula>$L390=0</formula>
    </cfRule>
  </conditionalFormatting>
  <conditionalFormatting sqref="N390 O390">
    <cfRule type="cellIs" dxfId="31" priority="58084" operator="lessThan">
      <formula>0</formula>
    </cfRule>
    <cfRule type="cellIs" dxfId="32" priority="43566" operator="lessThan">
      <formula>0</formula>
    </cfRule>
  </conditionalFormatting>
  <conditionalFormatting sqref="R390 S390 Q390">
    <cfRule type="expression" dxfId="30" priority="29047">
      <formula>$L390=0</formula>
    </cfRule>
  </conditionalFormatting>
  <conditionalFormatting sqref="R390 S390">
    <cfRule type="cellIs" dxfId="31" priority="58083" operator="lessThan">
      <formula>0</formula>
    </cfRule>
    <cfRule type="cellIs" dxfId="32" priority="43565" operator="lessThan">
      <formula>0</formula>
    </cfRule>
  </conditionalFormatting>
  <conditionalFormatting sqref="V390 W390 U390">
    <cfRule type="expression" dxfId="30" priority="29046">
      <formula>$L390=0</formula>
    </cfRule>
  </conditionalFormatting>
  <conditionalFormatting sqref="V390 W390">
    <cfRule type="cellIs" dxfId="31" priority="58082" operator="lessThan">
      <formula>0</formula>
    </cfRule>
    <cfRule type="cellIs" dxfId="32" priority="43564" operator="lessThan">
      <formula>0</formula>
    </cfRule>
  </conditionalFormatting>
  <conditionalFormatting sqref="Z390 AA390 Y390">
    <cfRule type="expression" dxfId="30" priority="29045">
      <formula>$L390=0</formula>
    </cfRule>
  </conditionalFormatting>
  <conditionalFormatting sqref="Z390 AA390">
    <cfRule type="cellIs" dxfId="31" priority="58081" operator="lessThan">
      <formula>0</formula>
    </cfRule>
    <cfRule type="cellIs" dxfId="32" priority="43563" operator="lessThan">
      <formula>0</formula>
    </cfRule>
  </conditionalFormatting>
  <conditionalFormatting sqref="B392 C392 A392">
    <cfRule type="expression" dxfId="30" priority="29044">
      <formula>$L392=0</formula>
    </cfRule>
  </conditionalFormatting>
  <conditionalFormatting sqref="B392 C392">
    <cfRule type="cellIs" dxfId="31" priority="58080" operator="lessThan">
      <formula>0</formula>
    </cfRule>
    <cfRule type="cellIs" dxfId="32" priority="43562" operator="lessThan">
      <formula>0</formula>
    </cfRule>
  </conditionalFormatting>
  <conditionalFormatting sqref="F392 G392 E392">
    <cfRule type="expression" dxfId="30" priority="29043">
      <formula>$L392=0</formula>
    </cfRule>
  </conditionalFormatting>
  <conditionalFormatting sqref="F392 G392">
    <cfRule type="cellIs" dxfId="31" priority="58079" operator="lessThan">
      <formula>0</formula>
    </cfRule>
    <cfRule type="cellIs" dxfId="32" priority="43561" operator="lessThan">
      <formula>0</formula>
    </cfRule>
  </conditionalFormatting>
  <conditionalFormatting sqref="J392 K392 I392">
    <cfRule type="expression" dxfId="30" priority="29042">
      <formula>$L392=0</formula>
    </cfRule>
  </conditionalFormatting>
  <conditionalFormatting sqref="J392 K392">
    <cfRule type="cellIs" dxfId="31" priority="58078" operator="lessThan">
      <formula>0</formula>
    </cfRule>
    <cfRule type="cellIs" dxfId="32" priority="43560" operator="lessThan">
      <formula>0</formula>
    </cfRule>
  </conditionalFormatting>
  <conditionalFormatting sqref="N392 O392 M392">
    <cfRule type="expression" dxfId="30" priority="29041">
      <formula>$L392=0</formula>
    </cfRule>
  </conditionalFormatting>
  <conditionalFormatting sqref="N392 O392">
    <cfRule type="cellIs" dxfId="31" priority="58077" operator="lessThan">
      <formula>0</formula>
    </cfRule>
    <cfRule type="cellIs" dxfId="32" priority="43559" operator="lessThan">
      <formula>0</formula>
    </cfRule>
  </conditionalFormatting>
  <conditionalFormatting sqref="R392 S392 Q392">
    <cfRule type="expression" dxfId="30" priority="29040">
      <formula>$L392=0</formula>
    </cfRule>
  </conditionalFormatting>
  <conditionalFormatting sqref="R392 S392">
    <cfRule type="cellIs" dxfId="31" priority="58076" operator="lessThan">
      <formula>0</formula>
    </cfRule>
    <cfRule type="cellIs" dxfId="32" priority="43558" operator="lessThan">
      <formula>0</formula>
    </cfRule>
  </conditionalFormatting>
  <conditionalFormatting sqref="V392 W392 U392">
    <cfRule type="expression" dxfId="30" priority="29039">
      <formula>$L392=0</formula>
    </cfRule>
  </conditionalFormatting>
  <conditionalFormatting sqref="V392 W392">
    <cfRule type="cellIs" dxfId="31" priority="58075" operator="lessThan">
      <formula>0</formula>
    </cfRule>
    <cfRule type="cellIs" dxfId="32" priority="43557" operator="lessThan">
      <formula>0</formula>
    </cfRule>
  </conditionalFormatting>
  <conditionalFormatting sqref="Z392 AA392 Y392">
    <cfRule type="expression" dxfId="30" priority="29038">
      <formula>$L392=0</formula>
    </cfRule>
  </conditionalFormatting>
  <conditionalFormatting sqref="Z392 AA392">
    <cfRule type="cellIs" dxfId="31" priority="58074" operator="lessThan">
      <formula>0</formula>
    </cfRule>
    <cfRule type="cellIs" dxfId="32" priority="43556" operator="lessThan">
      <formula>0</formula>
    </cfRule>
  </conditionalFormatting>
  <conditionalFormatting sqref="B394 C394 A394">
    <cfRule type="expression" dxfId="30" priority="29037">
      <formula>$L394=0</formula>
    </cfRule>
  </conditionalFormatting>
  <conditionalFormatting sqref="B394 C394">
    <cfRule type="cellIs" dxfId="31" priority="58073" operator="lessThan">
      <formula>0</formula>
    </cfRule>
    <cfRule type="cellIs" dxfId="32" priority="43555" operator="lessThan">
      <formula>0</formula>
    </cfRule>
  </conditionalFormatting>
  <conditionalFormatting sqref="F394 G394 E394">
    <cfRule type="expression" dxfId="30" priority="29036">
      <formula>$L394=0</formula>
    </cfRule>
  </conditionalFormatting>
  <conditionalFormatting sqref="F394 G394">
    <cfRule type="cellIs" dxfId="31" priority="58072" operator="lessThan">
      <formula>0</formula>
    </cfRule>
    <cfRule type="cellIs" dxfId="32" priority="43554" operator="lessThan">
      <formula>0</formula>
    </cfRule>
  </conditionalFormatting>
  <conditionalFormatting sqref="J394 K394 I394">
    <cfRule type="expression" dxfId="30" priority="29035">
      <formula>$L394=0</formula>
    </cfRule>
  </conditionalFormatting>
  <conditionalFormatting sqref="J394 K394">
    <cfRule type="cellIs" dxfId="31" priority="58071" operator="lessThan">
      <formula>0</formula>
    </cfRule>
    <cfRule type="cellIs" dxfId="32" priority="43553" operator="lessThan">
      <formula>0</formula>
    </cfRule>
  </conditionalFormatting>
  <conditionalFormatting sqref="N394 O394 M394">
    <cfRule type="expression" dxfId="30" priority="29034">
      <formula>$L394=0</formula>
    </cfRule>
  </conditionalFormatting>
  <conditionalFormatting sqref="N394 O394">
    <cfRule type="cellIs" dxfId="31" priority="58070" operator="lessThan">
      <formula>0</formula>
    </cfRule>
    <cfRule type="cellIs" dxfId="32" priority="43552" operator="lessThan">
      <formula>0</formula>
    </cfRule>
  </conditionalFormatting>
  <conditionalFormatting sqref="R394 S394 Q394">
    <cfRule type="expression" dxfId="30" priority="29033">
      <formula>$L394=0</formula>
    </cfRule>
  </conditionalFormatting>
  <conditionalFormatting sqref="R394 S394">
    <cfRule type="cellIs" dxfId="31" priority="58069" operator="lessThan">
      <formula>0</formula>
    </cfRule>
    <cfRule type="cellIs" dxfId="32" priority="43551" operator="lessThan">
      <formula>0</formula>
    </cfRule>
  </conditionalFormatting>
  <conditionalFormatting sqref="V394 W394 U394">
    <cfRule type="expression" dxfId="30" priority="29032">
      <formula>$L394=0</formula>
    </cfRule>
  </conditionalFormatting>
  <conditionalFormatting sqref="V394 W394">
    <cfRule type="cellIs" dxfId="31" priority="58068" operator="lessThan">
      <formula>0</formula>
    </cfRule>
    <cfRule type="cellIs" dxfId="32" priority="43550" operator="lessThan">
      <formula>0</formula>
    </cfRule>
  </conditionalFormatting>
  <conditionalFormatting sqref="Z394 AA394 Y394">
    <cfRule type="expression" dxfId="30" priority="29031">
      <formula>$L394=0</formula>
    </cfRule>
  </conditionalFormatting>
  <conditionalFormatting sqref="Z394 AA394">
    <cfRule type="cellIs" dxfId="31" priority="58067" operator="lessThan">
      <formula>0</formula>
    </cfRule>
    <cfRule type="cellIs" dxfId="32" priority="43549" operator="lessThan">
      <formula>0</formula>
    </cfRule>
  </conditionalFormatting>
  <conditionalFormatting sqref="B396 C396 A396">
    <cfRule type="expression" dxfId="30" priority="29030">
      <formula>$L396=0</formula>
    </cfRule>
  </conditionalFormatting>
  <conditionalFormatting sqref="B396 C396">
    <cfRule type="cellIs" dxfId="31" priority="58066" operator="lessThan">
      <formula>0</formula>
    </cfRule>
    <cfRule type="cellIs" dxfId="32" priority="43548" operator="lessThan">
      <formula>0</formula>
    </cfRule>
  </conditionalFormatting>
  <conditionalFormatting sqref="F396 G396 E396">
    <cfRule type="expression" dxfId="30" priority="29029">
      <formula>$L396=0</formula>
    </cfRule>
  </conditionalFormatting>
  <conditionalFormatting sqref="F396 G396">
    <cfRule type="cellIs" dxfId="31" priority="58065" operator="lessThan">
      <formula>0</formula>
    </cfRule>
    <cfRule type="cellIs" dxfId="32" priority="43547" operator="lessThan">
      <formula>0</formula>
    </cfRule>
  </conditionalFormatting>
  <conditionalFormatting sqref="J396 K396 I396">
    <cfRule type="expression" dxfId="30" priority="29028">
      <formula>$L396=0</formula>
    </cfRule>
  </conditionalFormatting>
  <conditionalFormatting sqref="J396 K396">
    <cfRule type="cellIs" dxfId="31" priority="58064" operator="lessThan">
      <formula>0</formula>
    </cfRule>
    <cfRule type="cellIs" dxfId="32" priority="43546" operator="lessThan">
      <formula>0</formula>
    </cfRule>
  </conditionalFormatting>
  <conditionalFormatting sqref="N396 O396 M396">
    <cfRule type="expression" dxfId="30" priority="29027">
      <formula>$L396=0</formula>
    </cfRule>
  </conditionalFormatting>
  <conditionalFormatting sqref="N396 O396">
    <cfRule type="cellIs" dxfId="31" priority="58063" operator="lessThan">
      <formula>0</formula>
    </cfRule>
    <cfRule type="cellIs" dxfId="32" priority="43545" operator="lessThan">
      <formula>0</formula>
    </cfRule>
  </conditionalFormatting>
  <conditionalFormatting sqref="R396 S396 Q396">
    <cfRule type="expression" dxfId="30" priority="29026">
      <formula>$L396=0</formula>
    </cfRule>
  </conditionalFormatting>
  <conditionalFormatting sqref="R396 S396">
    <cfRule type="cellIs" dxfId="31" priority="58062" operator="lessThan">
      <formula>0</formula>
    </cfRule>
    <cfRule type="cellIs" dxfId="32" priority="43544" operator="lessThan">
      <formula>0</formula>
    </cfRule>
  </conditionalFormatting>
  <conditionalFormatting sqref="V396 W396 U396">
    <cfRule type="expression" dxfId="30" priority="29025">
      <formula>$L396=0</formula>
    </cfRule>
  </conditionalFormatting>
  <conditionalFormatting sqref="V396 W396">
    <cfRule type="cellIs" dxfId="31" priority="58061" operator="lessThan">
      <formula>0</formula>
    </cfRule>
    <cfRule type="cellIs" dxfId="32" priority="43543" operator="lessThan">
      <formula>0</formula>
    </cfRule>
  </conditionalFormatting>
  <conditionalFormatting sqref="Z396 AA396 Y396">
    <cfRule type="expression" dxfId="30" priority="29024">
      <formula>$L396=0</formula>
    </cfRule>
  </conditionalFormatting>
  <conditionalFormatting sqref="Z396 AA396">
    <cfRule type="cellIs" dxfId="31" priority="58060" operator="lessThan">
      <formula>0</formula>
    </cfRule>
    <cfRule type="cellIs" dxfId="32" priority="43542" operator="lessThan">
      <formula>0</formula>
    </cfRule>
  </conditionalFormatting>
  <conditionalFormatting sqref="B398 C398 A398">
    <cfRule type="expression" dxfId="30" priority="29023">
      <formula>$L398=0</formula>
    </cfRule>
  </conditionalFormatting>
  <conditionalFormatting sqref="B398 C398">
    <cfRule type="cellIs" dxfId="31" priority="58059" operator="lessThan">
      <formula>0</formula>
    </cfRule>
    <cfRule type="cellIs" dxfId="32" priority="43541" operator="lessThan">
      <formula>0</formula>
    </cfRule>
  </conditionalFormatting>
  <conditionalFormatting sqref="F398 G398 E398">
    <cfRule type="expression" dxfId="30" priority="29022">
      <formula>$L398=0</formula>
    </cfRule>
  </conditionalFormatting>
  <conditionalFormatting sqref="F398 G398">
    <cfRule type="cellIs" dxfId="31" priority="58058" operator="lessThan">
      <formula>0</formula>
    </cfRule>
    <cfRule type="cellIs" dxfId="32" priority="43540" operator="lessThan">
      <formula>0</formula>
    </cfRule>
  </conditionalFormatting>
  <conditionalFormatting sqref="J398 K398 I398">
    <cfRule type="expression" dxfId="30" priority="29021">
      <formula>$L398=0</formula>
    </cfRule>
  </conditionalFormatting>
  <conditionalFormatting sqref="J398 K398">
    <cfRule type="cellIs" dxfId="31" priority="58057" operator="lessThan">
      <formula>0</formula>
    </cfRule>
    <cfRule type="cellIs" dxfId="32" priority="43539" operator="lessThan">
      <formula>0</formula>
    </cfRule>
  </conditionalFormatting>
  <conditionalFormatting sqref="N398 O398 M398">
    <cfRule type="expression" dxfId="30" priority="29020">
      <formula>$L398=0</formula>
    </cfRule>
  </conditionalFormatting>
  <conditionalFormatting sqref="N398 O398">
    <cfRule type="cellIs" dxfId="31" priority="58056" operator="lessThan">
      <formula>0</formula>
    </cfRule>
    <cfRule type="cellIs" dxfId="32" priority="43538" operator="lessThan">
      <formula>0</formula>
    </cfRule>
  </conditionalFormatting>
  <conditionalFormatting sqref="R398 S398 Q398">
    <cfRule type="expression" dxfId="30" priority="29019">
      <formula>$L398=0</formula>
    </cfRule>
  </conditionalFormatting>
  <conditionalFormatting sqref="R398 S398">
    <cfRule type="cellIs" dxfId="31" priority="58055" operator="lessThan">
      <formula>0</formula>
    </cfRule>
    <cfRule type="cellIs" dxfId="32" priority="43537" operator="lessThan">
      <formula>0</formula>
    </cfRule>
  </conditionalFormatting>
  <conditionalFormatting sqref="V398 W398 U398">
    <cfRule type="expression" dxfId="30" priority="29018">
      <formula>$L398=0</formula>
    </cfRule>
  </conditionalFormatting>
  <conditionalFormatting sqref="V398 W398">
    <cfRule type="cellIs" dxfId="31" priority="58054" operator="lessThan">
      <formula>0</formula>
    </cfRule>
    <cfRule type="cellIs" dxfId="32" priority="43536" operator="lessThan">
      <formula>0</formula>
    </cfRule>
  </conditionalFormatting>
  <conditionalFormatting sqref="Z398 AA398 Y398">
    <cfRule type="expression" dxfId="30" priority="29017">
      <formula>$L398=0</formula>
    </cfRule>
  </conditionalFormatting>
  <conditionalFormatting sqref="Z398 AA398">
    <cfRule type="cellIs" dxfId="31" priority="58053" operator="lessThan">
      <formula>0</formula>
    </cfRule>
    <cfRule type="cellIs" dxfId="32" priority="43535" operator="lessThan">
      <formula>0</formula>
    </cfRule>
  </conditionalFormatting>
  <conditionalFormatting sqref="B400 C400 A400">
    <cfRule type="expression" dxfId="30" priority="29016">
      <formula>$L400=0</formula>
    </cfRule>
  </conditionalFormatting>
  <conditionalFormatting sqref="B400 C400">
    <cfRule type="cellIs" dxfId="31" priority="58052" operator="lessThan">
      <formula>0</formula>
    </cfRule>
    <cfRule type="cellIs" dxfId="32" priority="43534" operator="lessThan">
      <formula>0</formula>
    </cfRule>
  </conditionalFormatting>
  <conditionalFormatting sqref="F400 G400 E400">
    <cfRule type="expression" dxfId="30" priority="29015">
      <formula>$L400=0</formula>
    </cfRule>
  </conditionalFormatting>
  <conditionalFormatting sqref="F400 G400">
    <cfRule type="cellIs" dxfId="31" priority="58051" operator="lessThan">
      <formula>0</formula>
    </cfRule>
    <cfRule type="cellIs" dxfId="32" priority="43533" operator="lessThan">
      <formula>0</formula>
    </cfRule>
  </conditionalFormatting>
  <conditionalFormatting sqref="J400 K400 I400">
    <cfRule type="expression" dxfId="30" priority="29014">
      <formula>$L400=0</formula>
    </cfRule>
  </conditionalFormatting>
  <conditionalFormatting sqref="J400 K400">
    <cfRule type="cellIs" dxfId="31" priority="58050" operator="lessThan">
      <formula>0</formula>
    </cfRule>
    <cfRule type="cellIs" dxfId="32" priority="43532" operator="lessThan">
      <formula>0</formula>
    </cfRule>
  </conditionalFormatting>
  <conditionalFormatting sqref="N400 O400 M400">
    <cfRule type="expression" dxfId="30" priority="29013">
      <formula>$L400=0</formula>
    </cfRule>
  </conditionalFormatting>
  <conditionalFormatting sqref="N400 O400">
    <cfRule type="cellIs" dxfId="31" priority="58049" operator="lessThan">
      <formula>0</formula>
    </cfRule>
    <cfRule type="cellIs" dxfId="32" priority="43531" operator="lessThan">
      <formula>0</formula>
    </cfRule>
  </conditionalFormatting>
  <conditionalFormatting sqref="R400 S400 Q400">
    <cfRule type="expression" dxfId="30" priority="29012">
      <formula>$L400=0</formula>
    </cfRule>
  </conditionalFormatting>
  <conditionalFormatting sqref="R400 S400">
    <cfRule type="cellIs" dxfId="31" priority="58048" operator="lessThan">
      <formula>0</formula>
    </cfRule>
    <cfRule type="cellIs" dxfId="32" priority="43530" operator="lessThan">
      <formula>0</formula>
    </cfRule>
  </conditionalFormatting>
  <conditionalFormatting sqref="V400 W400 U400">
    <cfRule type="expression" dxfId="30" priority="29011">
      <formula>$L400=0</formula>
    </cfRule>
  </conditionalFormatting>
  <conditionalFormatting sqref="V400 W400">
    <cfRule type="cellIs" dxfId="31" priority="58047" operator="lessThan">
      <formula>0</formula>
    </cfRule>
    <cfRule type="cellIs" dxfId="32" priority="43529" operator="lessThan">
      <formula>0</formula>
    </cfRule>
  </conditionalFormatting>
  <conditionalFormatting sqref="Z400 AA400 Y400">
    <cfRule type="expression" dxfId="30" priority="29010">
      <formula>$L400=0</formula>
    </cfRule>
  </conditionalFormatting>
  <conditionalFormatting sqref="Z400 AA400">
    <cfRule type="cellIs" dxfId="31" priority="58046" operator="lessThan">
      <formula>0</formula>
    </cfRule>
    <cfRule type="cellIs" dxfId="32" priority="43528" operator="lessThan">
      <formula>0</formula>
    </cfRule>
  </conditionalFormatting>
  <conditionalFormatting sqref="B402 C402 A402">
    <cfRule type="expression" dxfId="30" priority="29009">
      <formula>$L402=0</formula>
    </cfRule>
  </conditionalFormatting>
  <conditionalFormatting sqref="B402 C402">
    <cfRule type="cellIs" dxfId="31" priority="58045" operator="lessThan">
      <formula>0</formula>
    </cfRule>
    <cfRule type="cellIs" dxfId="32" priority="43527" operator="lessThan">
      <formula>0</formula>
    </cfRule>
  </conditionalFormatting>
  <conditionalFormatting sqref="F402 G402 E402">
    <cfRule type="expression" dxfId="30" priority="29008">
      <formula>$L402=0</formula>
    </cfRule>
  </conditionalFormatting>
  <conditionalFormatting sqref="F402 G402">
    <cfRule type="cellIs" dxfId="31" priority="58044" operator="lessThan">
      <formula>0</formula>
    </cfRule>
    <cfRule type="cellIs" dxfId="32" priority="43526" operator="lessThan">
      <formula>0</formula>
    </cfRule>
  </conditionalFormatting>
  <conditionalFormatting sqref="J402 K402 I402">
    <cfRule type="expression" dxfId="30" priority="29007">
      <formula>$L402=0</formula>
    </cfRule>
  </conditionalFormatting>
  <conditionalFormatting sqref="J402 K402">
    <cfRule type="cellIs" dxfId="31" priority="58043" operator="lessThan">
      <formula>0</formula>
    </cfRule>
    <cfRule type="cellIs" dxfId="32" priority="43525" operator="lessThan">
      <formula>0</formula>
    </cfRule>
  </conditionalFormatting>
  <conditionalFormatting sqref="N402 O402 M402">
    <cfRule type="expression" dxfId="30" priority="29006">
      <formula>$L402=0</formula>
    </cfRule>
  </conditionalFormatting>
  <conditionalFormatting sqref="N402 O402">
    <cfRule type="cellIs" dxfId="31" priority="58042" operator="lessThan">
      <formula>0</formula>
    </cfRule>
    <cfRule type="cellIs" dxfId="32" priority="43524" operator="lessThan">
      <formula>0</formula>
    </cfRule>
  </conditionalFormatting>
  <conditionalFormatting sqref="R402 S402 Q402">
    <cfRule type="expression" dxfId="30" priority="29005">
      <formula>$L402=0</formula>
    </cfRule>
  </conditionalFormatting>
  <conditionalFormatting sqref="R402 S402">
    <cfRule type="cellIs" dxfId="31" priority="58041" operator="lessThan">
      <formula>0</formula>
    </cfRule>
    <cfRule type="cellIs" dxfId="32" priority="43523" operator="lessThan">
      <formula>0</formula>
    </cfRule>
  </conditionalFormatting>
  <conditionalFormatting sqref="V402 W402 U402">
    <cfRule type="expression" dxfId="30" priority="29004">
      <formula>$L402=0</formula>
    </cfRule>
  </conditionalFormatting>
  <conditionalFormatting sqref="V402 W402">
    <cfRule type="cellIs" dxfId="31" priority="58040" operator="lessThan">
      <formula>0</formula>
    </cfRule>
    <cfRule type="cellIs" dxfId="32" priority="43522" operator="lessThan">
      <formula>0</formula>
    </cfRule>
  </conditionalFormatting>
  <conditionalFormatting sqref="Z402 AA402 Y402">
    <cfRule type="expression" dxfId="30" priority="29003">
      <formula>$L402=0</formula>
    </cfRule>
  </conditionalFormatting>
  <conditionalFormatting sqref="Z402 AA402">
    <cfRule type="cellIs" dxfId="31" priority="58039" operator="lessThan">
      <formula>0</formula>
    </cfRule>
    <cfRule type="cellIs" dxfId="32" priority="43521" operator="lessThan">
      <formula>0</formula>
    </cfRule>
  </conditionalFormatting>
  <conditionalFormatting sqref="B404 C404 A404">
    <cfRule type="expression" dxfId="30" priority="29002">
      <formula>$L404=0</formula>
    </cfRule>
  </conditionalFormatting>
  <conditionalFormatting sqref="B404 C404">
    <cfRule type="cellIs" dxfId="31" priority="58038" operator="lessThan">
      <formula>0</formula>
    </cfRule>
    <cfRule type="cellIs" dxfId="32" priority="43520" operator="lessThan">
      <formula>0</formula>
    </cfRule>
  </conditionalFormatting>
  <conditionalFormatting sqref="F404 G404 E404">
    <cfRule type="expression" dxfId="30" priority="29001">
      <formula>$L404=0</formula>
    </cfRule>
  </conditionalFormatting>
  <conditionalFormatting sqref="F404 G404">
    <cfRule type="cellIs" dxfId="31" priority="58037" operator="lessThan">
      <formula>0</formula>
    </cfRule>
    <cfRule type="cellIs" dxfId="32" priority="43519" operator="lessThan">
      <formula>0</formula>
    </cfRule>
  </conditionalFormatting>
  <conditionalFormatting sqref="J404 K404 I404">
    <cfRule type="expression" dxfId="30" priority="29000">
      <formula>$L404=0</formula>
    </cfRule>
  </conditionalFormatting>
  <conditionalFormatting sqref="J404 K404">
    <cfRule type="cellIs" dxfId="31" priority="58036" operator="lessThan">
      <formula>0</formula>
    </cfRule>
    <cfRule type="cellIs" dxfId="32" priority="43518" operator="lessThan">
      <formula>0</formula>
    </cfRule>
  </conditionalFormatting>
  <conditionalFormatting sqref="N404 O404 M404">
    <cfRule type="expression" dxfId="30" priority="28999">
      <formula>$L404=0</formula>
    </cfRule>
  </conditionalFormatting>
  <conditionalFormatting sqref="N404 O404">
    <cfRule type="cellIs" dxfId="31" priority="58035" operator="lessThan">
      <formula>0</formula>
    </cfRule>
    <cfRule type="cellIs" dxfId="32" priority="43517" operator="lessThan">
      <formula>0</formula>
    </cfRule>
  </conditionalFormatting>
  <conditionalFormatting sqref="R404 S404 Q404">
    <cfRule type="expression" dxfId="30" priority="28998">
      <formula>$L404=0</formula>
    </cfRule>
  </conditionalFormatting>
  <conditionalFormatting sqref="R404 S404">
    <cfRule type="cellIs" dxfId="31" priority="58034" operator="lessThan">
      <formula>0</formula>
    </cfRule>
    <cfRule type="cellIs" dxfId="32" priority="43516" operator="lessThan">
      <formula>0</formula>
    </cfRule>
  </conditionalFormatting>
  <conditionalFormatting sqref="V404 W404 U404">
    <cfRule type="expression" dxfId="30" priority="28997">
      <formula>$L404=0</formula>
    </cfRule>
  </conditionalFormatting>
  <conditionalFormatting sqref="V404 W404">
    <cfRule type="cellIs" dxfId="31" priority="58033" operator="lessThan">
      <formula>0</formula>
    </cfRule>
    <cfRule type="cellIs" dxfId="32" priority="43515" operator="lessThan">
      <formula>0</formula>
    </cfRule>
  </conditionalFormatting>
  <conditionalFormatting sqref="Z404 AA404 Y404">
    <cfRule type="expression" dxfId="30" priority="28996">
      <formula>$L404=0</formula>
    </cfRule>
  </conditionalFormatting>
  <conditionalFormatting sqref="Z404 AA404">
    <cfRule type="cellIs" dxfId="31" priority="58032" operator="lessThan">
      <formula>0</formula>
    </cfRule>
    <cfRule type="cellIs" dxfId="32" priority="43514" operator="lessThan">
      <formula>0</formula>
    </cfRule>
  </conditionalFormatting>
  <conditionalFormatting sqref="B406 C406 A406">
    <cfRule type="expression" dxfId="30" priority="28995">
      <formula>$L406=0</formula>
    </cfRule>
  </conditionalFormatting>
  <conditionalFormatting sqref="B406 C406">
    <cfRule type="cellIs" dxfId="31" priority="58031" operator="lessThan">
      <formula>0</formula>
    </cfRule>
    <cfRule type="cellIs" dxfId="32" priority="43513" operator="lessThan">
      <formula>0</formula>
    </cfRule>
  </conditionalFormatting>
  <conditionalFormatting sqref="F406 G406 E406">
    <cfRule type="expression" dxfId="30" priority="28994">
      <formula>$L406=0</formula>
    </cfRule>
  </conditionalFormatting>
  <conditionalFormatting sqref="F406 G406">
    <cfRule type="cellIs" dxfId="31" priority="58030" operator="lessThan">
      <formula>0</formula>
    </cfRule>
    <cfRule type="cellIs" dxfId="32" priority="43512" operator="lessThan">
      <formula>0</formula>
    </cfRule>
  </conditionalFormatting>
  <conditionalFormatting sqref="J406 K406 I406">
    <cfRule type="expression" dxfId="30" priority="28993">
      <formula>$L406=0</formula>
    </cfRule>
  </conditionalFormatting>
  <conditionalFormatting sqref="J406 K406">
    <cfRule type="cellIs" dxfId="31" priority="58029" operator="lessThan">
      <formula>0</formula>
    </cfRule>
    <cfRule type="cellIs" dxfId="32" priority="43511" operator="lessThan">
      <formula>0</formula>
    </cfRule>
  </conditionalFormatting>
  <conditionalFormatting sqref="N406 O406 M406">
    <cfRule type="expression" dxfId="30" priority="28992">
      <formula>$L406=0</formula>
    </cfRule>
  </conditionalFormatting>
  <conditionalFormatting sqref="N406 O406">
    <cfRule type="cellIs" dxfId="31" priority="58028" operator="lessThan">
      <formula>0</formula>
    </cfRule>
    <cfRule type="cellIs" dxfId="32" priority="43510" operator="lessThan">
      <formula>0</formula>
    </cfRule>
  </conditionalFormatting>
  <conditionalFormatting sqref="R406 S406 Q406">
    <cfRule type="expression" dxfId="30" priority="28991">
      <formula>$L406=0</formula>
    </cfRule>
  </conditionalFormatting>
  <conditionalFormatting sqref="R406 S406">
    <cfRule type="cellIs" dxfId="31" priority="58027" operator="lessThan">
      <formula>0</formula>
    </cfRule>
    <cfRule type="cellIs" dxfId="32" priority="43509" operator="lessThan">
      <formula>0</formula>
    </cfRule>
  </conditionalFormatting>
  <conditionalFormatting sqref="V406 W406 U406">
    <cfRule type="expression" dxfId="30" priority="28990">
      <formula>$L406=0</formula>
    </cfRule>
  </conditionalFormatting>
  <conditionalFormatting sqref="V406 W406">
    <cfRule type="cellIs" dxfId="31" priority="58026" operator="lessThan">
      <formula>0</formula>
    </cfRule>
    <cfRule type="cellIs" dxfId="32" priority="43508" operator="lessThan">
      <formula>0</formula>
    </cfRule>
  </conditionalFormatting>
  <conditionalFormatting sqref="Z406 AA406 Y406">
    <cfRule type="expression" dxfId="30" priority="28989">
      <formula>$L406=0</formula>
    </cfRule>
  </conditionalFormatting>
  <conditionalFormatting sqref="Z406 AA406">
    <cfRule type="cellIs" dxfId="31" priority="58025" operator="lessThan">
      <formula>0</formula>
    </cfRule>
    <cfRule type="cellIs" dxfId="32" priority="43507" operator="lessThan">
      <formula>0</formula>
    </cfRule>
  </conditionalFormatting>
  <conditionalFormatting sqref="B408 C408 A408">
    <cfRule type="expression" dxfId="30" priority="28988">
      <formula>$L408=0</formula>
    </cfRule>
  </conditionalFormatting>
  <conditionalFormatting sqref="B408 C408">
    <cfRule type="cellIs" dxfId="31" priority="58024" operator="lessThan">
      <formula>0</formula>
    </cfRule>
    <cfRule type="cellIs" dxfId="32" priority="43506" operator="lessThan">
      <formula>0</formula>
    </cfRule>
  </conditionalFormatting>
  <conditionalFormatting sqref="F408 G408 E408">
    <cfRule type="expression" dxfId="30" priority="28987">
      <formula>$L408=0</formula>
    </cfRule>
  </conditionalFormatting>
  <conditionalFormatting sqref="F408 G408">
    <cfRule type="cellIs" dxfId="31" priority="58023" operator="lessThan">
      <formula>0</formula>
    </cfRule>
    <cfRule type="cellIs" dxfId="32" priority="43505" operator="lessThan">
      <formula>0</formula>
    </cfRule>
  </conditionalFormatting>
  <conditionalFormatting sqref="J408 K408 I408">
    <cfRule type="expression" dxfId="30" priority="28986">
      <formula>$L408=0</formula>
    </cfRule>
  </conditionalFormatting>
  <conditionalFormatting sqref="J408 K408">
    <cfRule type="cellIs" dxfId="31" priority="58022" operator="lessThan">
      <formula>0</formula>
    </cfRule>
    <cfRule type="cellIs" dxfId="32" priority="43504" operator="lessThan">
      <formula>0</formula>
    </cfRule>
  </conditionalFormatting>
  <conditionalFormatting sqref="N408 O408 M408">
    <cfRule type="expression" dxfId="30" priority="28985">
      <formula>$L408=0</formula>
    </cfRule>
  </conditionalFormatting>
  <conditionalFormatting sqref="N408 O408">
    <cfRule type="cellIs" dxfId="31" priority="58021" operator="lessThan">
      <formula>0</formula>
    </cfRule>
    <cfRule type="cellIs" dxfId="32" priority="43503" operator="lessThan">
      <formula>0</formula>
    </cfRule>
  </conditionalFormatting>
  <conditionalFormatting sqref="R408 S408 Q408">
    <cfRule type="expression" dxfId="30" priority="28984">
      <formula>$L408=0</formula>
    </cfRule>
  </conditionalFormatting>
  <conditionalFormatting sqref="R408 S408">
    <cfRule type="cellIs" dxfId="31" priority="58020" operator="lessThan">
      <formula>0</formula>
    </cfRule>
    <cfRule type="cellIs" dxfId="32" priority="43502" operator="lessThan">
      <formula>0</formula>
    </cfRule>
  </conditionalFormatting>
  <conditionalFormatting sqref="V408 W408 U408">
    <cfRule type="expression" dxfId="30" priority="28983">
      <formula>$L408=0</formula>
    </cfRule>
  </conditionalFormatting>
  <conditionalFormatting sqref="V408 W408">
    <cfRule type="cellIs" dxfId="31" priority="58019" operator="lessThan">
      <formula>0</formula>
    </cfRule>
    <cfRule type="cellIs" dxfId="32" priority="43501" operator="lessThan">
      <formula>0</formula>
    </cfRule>
  </conditionalFormatting>
  <conditionalFormatting sqref="Z408 AA408 Y408">
    <cfRule type="expression" dxfId="30" priority="28982">
      <formula>$L408=0</formula>
    </cfRule>
  </conditionalFormatting>
  <conditionalFormatting sqref="Z408 AA408">
    <cfRule type="cellIs" dxfId="31" priority="58018" operator="lessThan">
      <formula>0</formula>
    </cfRule>
    <cfRule type="cellIs" dxfId="32" priority="43500" operator="lessThan">
      <formula>0</formula>
    </cfRule>
  </conditionalFormatting>
  <conditionalFormatting sqref="B410 C410 A410">
    <cfRule type="expression" dxfId="30" priority="28981">
      <formula>$L410=0</formula>
    </cfRule>
  </conditionalFormatting>
  <conditionalFormatting sqref="B410 C410">
    <cfRule type="cellIs" dxfId="31" priority="58017" operator="lessThan">
      <formula>0</formula>
    </cfRule>
    <cfRule type="cellIs" dxfId="32" priority="43499" operator="lessThan">
      <formula>0</formula>
    </cfRule>
  </conditionalFormatting>
  <conditionalFormatting sqref="F410 G410 E410">
    <cfRule type="expression" dxfId="30" priority="28980">
      <formula>$L410=0</formula>
    </cfRule>
  </conditionalFormatting>
  <conditionalFormatting sqref="F410 G410">
    <cfRule type="cellIs" dxfId="31" priority="58016" operator="lessThan">
      <formula>0</formula>
    </cfRule>
    <cfRule type="cellIs" dxfId="32" priority="43498" operator="lessThan">
      <formula>0</formula>
    </cfRule>
  </conditionalFormatting>
  <conditionalFormatting sqref="J410 K410 I410">
    <cfRule type="expression" dxfId="30" priority="28979">
      <formula>$L410=0</formula>
    </cfRule>
  </conditionalFormatting>
  <conditionalFormatting sqref="J410 K410">
    <cfRule type="cellIs" dxfId="31" priority="58015" operator="lessThan">
      <formula>0</formula>
    </cfRule>
    <cfRule type="cellIs" dxfId="32" priority="43497" operator="lessThan">
      <formula>0</formula>
    </cfRule>
  </conditionalFormatting>
  <conditionalFormatting sqref="N410 O410 M410">
    <cfRule type="expression" dxfId="30" priority="28978">
      <formula>$L410=0</formula>
    </cfRule>
  </conditionalFormatting>
  <conditionalFormatting sqref="N410 O410">
    <cfRule type="cellIs" dxfId="31" priority="58014" operator="lessThan">
      <formula>0</formula>
    </cfRule>
    <cfRule type="cellIs" dxfId="32" priority="43496" operator="lessThan">
      <formula>0</formula>
    </cfRule>
  </conditionalFormatting>
  <conditionalFormatting sqref="R410 S410 Q410">
    <cfRule type="expression" dxfId="30" priority="28977">
      <formula>$L410=0</formula>
    </cfRule>
  </conditionalFormatting>
  <conditionalFormatting sqref="R410 S410">
    <cfRule type="cellIs" dxfId="31" priority="58013" operator="lessThan">
      <formula>0</formula>
    </cfRule>
    <cfRule type="cellIs" dxfId="32" priority="43495" operator="lessThan">
      <formula>0</formula>
    </cfRule>
  </conditionalFormatting>
  <conditionalFormatting sqref="V410 W410 U410">
    <cfRule type="expression" dxfId="30" priority="28976">
      <formula>$L410=0</formula>
    </cfRule>
  </conditionalFormatting>
  <conditionalFormatting sqref="V410 W410">
    <cfRule type="cellIs" dxfId="31" priority="58012" operator="lessThan">
      <formula>0</formula>
    </cfRule>
    <cfRule type="cellIs" dxfId="32" priority="43494" operator="lessThan">
      <formula>0</formula>
    </cfRule>
  </conditionalFormatting>
  <conditionalFormatting sqref="Z410 AA410 Y410">
    <cfRule type="expression" dxfId="30" priority="28975">
      <formula>$L410=0</formula>
    </cfRule>
  </conditionalFormatting>
  <conditionalFormatting sqref="Z410 AA410">
    <cfRule type="cellIs" dxfId="31" priority="58011" operator="lessThan">
      <formula>0</formula>
    </cfRule>
    <cfRule type="cellIs" dxfId="32" priority="43493" operator="lessThan">
      <formula>0</formula>
    </cfRule>
  </conditionalFormatting>
  <conditionalFormatting sqref="B412 C412 A412">
    <cfRule type="expression" dxfId="30" priority="28974">
      <formula>$L412=0</formula>
    </cfRule>
  </conditionalFormatting>
  <conditionalFormatting sqref="B412 C412">
    <cfRule type="cellIs" dxfId="31" priority="58010" operator="lessThan">
      <formula>0</formula>
    </cfRule>
    <cfRule type="cellIs" dxfId="32" priority="43492" operator="lessThan">
      <formula>0</formula>
    </cfRule>
  </conditionalFormatting>
  <conditionalFormatting sqref="F412 G412 E412">
    <cfRule type="expression" dxfId="30" priority="28973">
      <formula>$L412=0</formula>
    </cfRule>
  </conditionalFormatting>
  <conditionalFormatting sqref="F412 G412">
    <cfRule type="cellIs" dxfId="31" priority="58009" operator="lessThan">
      <formula>0</formula>
    </cfRule>
    <cfRule type="cellIs" dxfId="32" priority="43491" operator="lessThan">
      <formula>0</formula>
    </cfRule>
  </conditionalFormatting>
  <conditionalFormatting sqref="J412 K412 I412">
    <cfRule type="expression" dxfId="30" priority="28972">
      <formula>$L412=0</formula>
    </cfRule>
  </conditionalFormatting>
  <conditionalFormatting sqref="J412 K412">
    <cfRule type="cellIs" dxfId="31" priority="58008" operator="lessThan">
      <formula>0</formula>
    </cfRule>
    <cfRule type="cellIs" dxfId="32" priority="43490" operator="lessThan">
      <formula>0</formula>
    </cfRule>
  </conditionalFormatting>
  <conditionalFormatting sqref="N412 O412 M412">
    <cfRule type="expression" dxfId="30" priority="28971">
      <formula>$L412=0</formula>
    </cfRule>
  </conditionalFormatting>
  <conditionalFormatting sqref="N412 O412">
    <cfRule type="cellIs" dxfId="31" priority="58007" operator="lessThan">
      <formula>0</formula>
    </cfRule>
    <cfRule type="cellIs" dxfId="32" priority="43489" operator="lessThan">
      <formula>0</formula>
    </cfRule>
  </conditionalFormatting>
  <conditionalFormatting sqref="R412 S412 Q412">
    <cfRule type="expression" dxfId="30" priority="28970">
      <formula>$L412=0</formula>
    </cfRule>
  </conditionalFormatting>
  <conditionalFormatting sqref="R412 S412">
    <cfRule type="cellIs" dxfId="31" priority="58006" operator="lessThan">
      <formula>0</formula>
    </cfRule>
    <cfRule type="cellIs" dxfId="32" priority="43488" operator="lessThan">
      <formula>0</formula>
    </cfRule>
  </conditionalFormatting>
  <conditionalFormatting sqref="V412 W412 U412">
    <cfRule type="expression" dxfId="30" priority="28969">
      <formula>$L412=0</formula>
    </cfRule>
  </conditionalFormatting>
  <conditionalFormatting sqref="V412 W412">
    <cfRule type="cellIs" dxfId="31" priority="58005" operator="lessThan">
      <formula>0</formula>
    </cfRule>
    <cfRule type="cellIs" dxfId="32" priority="43487" operator="lessThan">
      <formula>0</formula>
    </cfRule>
  </conditionalFormatting>
  <conditionalFormatting sqref="Z412 AA412 Y412">
    <cfRule type="expression" dxfId="30" priority="28968">
      <formula>$L412=0</formula>
    </cfRule>
  </conditionalFormatting>
  <conditionalFormatting sqref="Z412 AA412">
    <cfRule type="cellIs" dxfId="31" priority="58004" operator="lessThan">
      <formula>0</formula>
    </cfRule>
    <cfRule type="cellIs" dxfId="32" priority="43486" operator="lessThan">
      <formula>0</formula>
    </cfRule>
  </conditionalFormatting>
  <conditionalFormatting sqref="B414 C414 A414">
    <cfRule type="expression" dxfId="30" priority="28967">
      <formula>$L414=0</formula>
    </cfRule>
  </conditionalFormatting>
  <conditionalFormatting sqref="B414 C414">
    <cfRule type="cellIs" dxfId="31" priority="58003" operator="lessThan">
      <formula>0</formula>
    </cfRule>
    <cfRule type="cellIs" dxfId="32" priority="43485" operator="lessThan">
      <formula>0</formula>
    </cfRule>
  </conditionalFormatting>
  <conditionalFormatting sqref="F414 G414 E414">
    <cfRule type="expression" dxfId="30" priority="28966">
      <formula>$L414=0</formula>
    </cfRule>
  </conditionalFormatting>
  <conditionalFormatting sqref="F414 G414">
    <cfRule type="cellIs" dxfId="31" priority="58002" operator="lessThan">
      <formula>0</formula>
    </cfRule>
    <cfRule type="cellIs" dxfId="32" priority="43484" operator="lessThan">
      <formula>0</formula>
    </cfRule>
  </conditionalFormatting>
  <conditionalFormatting sqref="J414 K414 I414">
    <cfRule type="expression" dxfId="30" priority="28965">
      <formula>$L414=0</formula>
    </cfRule>
  </conditionalFormatting>
  <conditionalFormatting sqref="J414 K414">
    <cfRule type="cellIs" dxfId="31" priority="58001" operator="lessThan">
      <formula>0</formula>
    </cfRule>
    <cfRule type="cellIs" dxfId="32" priority="43483" operator="lessThan">
      <formula>0</formula>
    </cfRule>
  </conditionalFormatting>
  <conditionalFormatting sqref="N414 O414 M414">
    <cfRule type="expression" dxfId="30" priority="28964">
      <formula>$L414=0</formula>
    </cfRule>
  </conditionalFormatting>
  <conditionalFormatting sqref="N414 O414">
    <cfRule type="cellIs" dxfId="31" priority="58000" operator="lessThan">
      <formula>0</formula>
    </cfRule>
    <cfRule type="cellIs" dxfId="32" priority="43482" operator="lessThan">
      <formula>0</formula>
    </cfRule>
  </conditionalFormatting>
  <conditionalFormatting sqref="R414 S414 Q414">
    <cfRule type="expression" dxfId="30" priority="28963">
      <formula>$L414=0</formula>
    </cfRule>
  </conditionalFormatting>
  <conditionalFormatting sqref="R414 S414">
    <cfRule type="cellIs" dxfId="31" priority="57999" operator="lessThan">
      <formula>0</formula>
    </cfRule>
    <cfRule type="cellIs" dxfId="32" priority="43481" operator="lessThan">
      <formula>0</formula>
    </cfRule>
  </conditionalFormatting>
  <conditionalFormatting sqref="V414 W414 U414">
    <cfRule type="expression" dxfId="30" priority="28962">
      <formula>$L414=0</formula>
    </cfRule>
  </conditionalFormatting>
  <conditionalFormatting sqref="V414 W414">
    <cfRule type="cellIs" dxfId="31" priority="57998" operator="lessThan">
      <formula>0</formula>
    </cfRule>
    <cfRule type="cellIs" dxfId="32" priority="43480" operator="lessThan">
      <formula>0</formula>
    </cfRule>
  </conditionalFormatting>
  <conditionalFormatting sqref="Z414 AA414 Y414">
    <cfRule type="expression" dxfId="30" priority="28961">
      <formula>$L414=0</formula>
    </cfRule>
  </conditionalFormatting>
  <conditionalFormatting sqref="Z414 AA414">
    <cfRule type="cellIs" dxfId="31" priority="57997" operator="lessThan">
      <formula>0</formula>
    </cfRule>
    <cfRule type="cellIs" dxfId="32" priority="43479" operator="lessThan">
      <formula>0</formula>
    </cfRule>
  </conditionalFormatting>
  <conditionalFormatting sqref="B416 C416 A416">
    <cfRule type="expression" dxfId="30" priority="28960">
      <formula>$L416=0</formula>
    </cfRule>
  </conditionalFormatting>
  <conditionalFormatting sqref="B416 C416">
    <cfRule type="cellIs" dxfId="31" priority="57996" operator="lessThan">
      <formula>0</formula>
    </cfRule>
    <cfRule type="cellIs" dxfId="32" priority="43478" operator="lessThan">
      <formula>0</formula>
    </cfRule>
  </conditionalFormatting>
  <conditionalFormatting sqref="F416 G416 E416">
    <cfRule type="expression" dxfId="30" priority="28959">
      <formula>$L416=0</formula>
    </cfRule>
  </conditionalFormatting>
  <conditionalFormatting sqref="F416 G416">
    <cfRule type="cellIs" dxfId="31" priority="57995" operator="lessThan">
      <formula>0</formula>
    </cfRule>
    <cfRule type="cellIs" dxfId="32" priority="43477" operator="lessThan">
      <formula>0</formula>
    </cfRule>
  </conditionalFormatting>
  <conditionalFormatting sqref="J416 K416 I416">
    <cfRule type="expression" dxfId="30" priority="28958">
      <formula>$L416=0</formula>
    </cfRule>
  </conditionalFormatting>
  <conditionalFormatting sqref="J416 K416">
    <cfRule type="cellIs" dxfId="31" priority="57994" operator="lessThan">
      <formula>0</formula>
    </cfRule>
    <cfRule type="cellIs" dxfId="32" priority="43476" operator="lessThan">
      <formula>0</formula>
    </cfRule>
  </conditionalFormatting>
  <conditionalFormatting sqref="N416 O416 M416">
    <cfRule type="expression" dxfId="30" priority="28957">
      <formula>$L416=0</formula>
    </cfRule>
  </conditionalFormatting>
  <conditionalFormatting sqref="N416 O416">
    <cfRule type="cellIs" dxfId="31" priority="57993" operator="lessThan">
      <formula>0</formula>
    </cfRule>
    <cfRule type="cellIs" dxfId="32" priority="43475" operator="lessThan">
      <formula>0</formula>
    </cfRule>
  </conditionalFormatting>
  <conditionalFormatting sqref="R416 S416 Q416">
    <cfRule type="expression" dxfId="30" priority="28956">
      <formula>$L416=0</formula>
    </cfRule>
  </conditionalFormatting>
  <conditionalFormatting sqref="R416 S416">
    <cfRule type="cellIs" dxfId="31" priority="57992" operator="lessThan">
      <formula>0</formula>
    </cfRule>
    <cfRule type="cellIs" dxfId="32" priority="43474" operator="lessThan">
      <formula>0</formula>
    </cfRule>
  </conditionalFormatting>
  <conditionalFormatting sqref="V416 W416 U416">
    <cfRule type="expression" dxfId="30" priority="28955">
      <formula>$L416=0</formula>
    </cfRule>
  </conditionalFormatting>
  <conditionalFormatting sqref="V416 W416">
    <cfRule type="cellIs" dxfId="31" priority="57991" operator="lessThan">
      <formula>0</formula>
    </cfRule>
    <cfRule type="cellIs" dxfId="32" priority="43473" operator="lessThan">
      <formula>0</formula>
    </cfRule>
  </conditionalFormatting>
  <conditionalFormatting sqref="Z416 AA416 Y416">
    <cfRule type="expression" dxfId="30" priority="28954">
      <formula>$L416=0</formula>
    </cfRule>
  </conditionalFormatting>
  <conditionalFormatting sqref="Z416 AA416">
    <cfRule type="cellIs" dxfId="31" priority="57990" operator="lessThan">
      <formula>0</formula>
    </cfRule>
    <cfRule type="cellIs" dxfId="32" priority="43472" operator="lessThan">
      <formula>0</formula>
    </cfRule>
  </conditionalFormatting>
  <conditionalFormatting sqref="B418 C418 A418">
    <cfRule type="expression" dxfId="30" priority="28953">
      <formula>$L418=0</formula>
    </cfRule>
  </conditionalFormatting>
  <conditionalFormatting sqref="B418 C418">
    <cfRule type="cellIs" dxfId="31" priority="57989" operator="lessThan">
      <formula>0</formula>
    </cfRule>
    <cfRule type="cellIs" dxfId="32" priority="43471" operator="lessThan">
      <formula>0</formula>
    </cfRule>
  </conditionalFormatting>
  <conditionalFormatting sqref="F418 G418 E418">
    <cfRule type="expression" dxfId="30" priority="28952">
      <formula>$L418=0</formula>
    </cfRule>
  </conditionalFormatting>
  <conditionalFormatting sqref="F418 G418">
    <cfRule type="cellIs" dxfId="31" priority="57988" operator="lessThan">
      <formula>0</formula>
    </cfRule>
    <cfRule type="cellIs" dxfId="32" priority="43470" operator="lessThan">
      <formula>0</formula>
    </cfRule>
  </conditionalFormatting>
  <conditionalFormatting sqref="J418 K418 I418">
    <cfRule type="expression" dxfId="30" priority="28951">
      <formula>$L418=0</formula>
    </cfRule>
  </conditionalFormatting>
  <conditionalFormatting sqref="J418 K418">
    <cfRule type="cellIs" dxfId="31" priority="57987" operator="lessThan">
      <formula>0</formula>
    </cfRule>
    <cfRule type="cellIs" dxfId="32" priority="43469" operator="lessThan">
      <formula>0</formula>
    </cfRule>
  </conditionalFormatting>
  <conditionalFormatting sqref="N418 O418 M418">
    <cfRule type="expression" dxfId="30" priority="28950">
      <formula>$L418=0</formula>
    </cfRule>
  </conditionalFormatting>
  <conditionalFormatting sqref="N418 O418">
    <cfRule type="cellIs" dxfId="31" priority="57986" operator="lessThan">
      <formula>0</formula>
    </cfRule>
    <cfRule type="cellIs" dxfId="32" priority="43468" operator="lessThan">
      <formula>0</formula>
    </cfRule>
  </conditionalFormatting>
  <conditionalFormatting sqref="R418 S418 Q418">
    <cfRule type="expression" dxfId="30" priority="28949">
      <formula>$L418=0</formula>
    </cfRule>
  </conditionalFormatting>
  <conditionalFormatting sqref="R418 S418">
    <cfRule type="cellIs" dxfId="31" priority="57985" operator="lessThan">
      <formula>0</formula>
    </cfRule>
    <cfRule type="cellIs" dxfId="32" priority="43467" operator="lessThan">
      <formula>0</formula>
    </cfRule>
  </conditionalFormatting>
  <conditionalFormatting sqref="V418 W418 U418">
    <cfRule type="expression" dxfId="30" priority="28948">
      <formula>$L418=0</formula>
    </cfRule>
  </conditionalFormatting>
  <conditionalFormatting sqref="V418 W418">
    <cfRule type="cellIs" dxfId="31" priority="57984" operator="lessThan">
      <formula>0</formula>
    </cfRule>
    <cfRule type="cellIs" dxfId="32" priority="43466" operator="lessThan">
      <formula>0</formula>
    </cfRule>
  </conditionalFormatting>
  <conditionalFormatting sqref="Z418 AA418 Y418">
    <cfRule type="expression" dxfId="30" priority="28947">
      <formula>$L418=0</formula>
    </cfRule>
  </conditionalFormatting>
  <conditionalFormatting sqref="Z418 AA418">
    <cfRule type="cellIs" dxfId="31" priority="57983" operator="lessThan">
      <formula>0</formula>
    </cfRule>
    <cfRule type="cellIs" dxfId="32" priority="43465" operator="lessThan">
      <formula>0</formula>
    </cfRule>
  </conditionalFormatting>
  <conditionalFormatting sqref="B420 C420 A420">
    <cfRule type="expression" dxfId="30" priority="28946">
      <formula>$L420=0</formula>
    </cfRule>
  </conditionalFormatting>
  <conditionalFormatting sqref="B420 C420">
    <cfRule type="cellIs" dxfId="31" priority="57982" operator="lessThan">
      <formula>0</formula>
    </cfRule>
    <cfRule type="cellIs" dxfId="32" priority="43464" operator="lessThan">
      <formula>0</formula>
    </cfRule>
  </conditionalFormatting>
  <conditionalFormatting sqref="F420 G420 E420">
    <cfRule type="expression" dxfId="30" priority="28945">
      <formula>$L420=0</formula>
    </cfRule>
  </conditionalFormatting>
  <conditionalFormatting sqref="F420 G420">
    <cfRule type="cellIs" dxfId="31" priority="57981" operator="lessThan">
      <formula>0</formula>
    </cfRule>
    <cfRule type="cellIs" dxfId="32" priority="43463" operator="lessThan">
      <formula>0</formula>
    </cfRule>
  </conditionalFormatting>
  <conditionalFormatting sqref="J420 K420 I420">
    <cfRule type="expression" dxfId="30" priority="28944">
      <formula>$L420=0</formula>
    </cfRule>
  </conditionalFormatting>
  <conditionalFormatting sqref="J420 K420">
    <cfRule type="cellIs" dxfId="31" priority="57980" operator="lessThan">
      <formula>0</formula>
    </cfRule>
    <cfRule type="cellIs" dxfId="32" priority="43462" operator="lessThan">
      <formula>0</formula>
    </cfRule>
  </conditionalFormatting>
  <conditionalFormatting sqref="N420 O420 M420">
    <cfRule type="expression" dxfId="30" priority="28943">
      <formula>$L420=0</formula>
    </cfRule>
  </conditionalFormatting>
  <conditionalFormatting sqref="N420 O420">
    <cfRule type="cellIs" dxfId="31" priority="57979" operator="lessThan">
      <formula>0</formula>
    </cfRule>
    <cfRule type="cellIs" dxfId="32" priority="43461" operator="lessThan">
      <formula>0</formula>
    </cfRule>
  </conditionalFormatting>
  <conditionalFormatting sqref="R420 S420 Q420">
    <cfRule type="expression" dxfId="30" priority="28942">
      <formula>$L420=0</formula>
    </cfRule>
  </conditionalFormatting>
  <conditionalFormatting sqref="R420 S420">
    <cfRule type="cellIs" dxfId="31" priority="57978" operator="lessThan">
      <formula>0</formula>
    </cfRule>
    <cfRule type="cellIs" dxfId="32" priority="43460" operator="lessThan">
      <formula>0</formula>
    </cfRule>
  </conditionalFormatting>
  <conditionalFormatting sqref="V420 W420 U420">
    <cfRule type="expression" dxfId="30" priority="28941">
      <formula>$L420=0</formula>
    </cfRule>
  </conditionalFormatting>
  <conditionalFormatting sqref="V420 W420">
    <cfRule type="cellIs" dxfId="31" priority="57977" operator="lessThan">
      <formula>0</formula>
    </cfRule>
    <cfRule type="cellIs" dxfId="32" priority="43459" operator="lessThan">
      <formula>0</formula>
    </cfRule>
  </conditionalFormatting>
  <conditionalFormatting sqref="Z420 AA420 Y420">
    <cfRule type="expression" dxfId="30" priority="28940">
      <formula>$L420=0</formula>
    </cfRule>
  </conditionalFormatting>
  <conditionalFormatting sqref="Z420 AA420">
    <cfRule type="cellIs" dxfId="31" priority="57976" operator="lessThan">
      <formula>0</formula>
    </cfRule>
    <cfRule type="cellIs" dxfId="32" priority="43458" operator="lessThan">
      <formula>0</formula>
    </cfRule>
  </conditionalFormatting>
  <conditionalFormatting sqref="B422 C422 A422">
    <cfRule type="expression" dxfId="30" priority="28939">
      <formula>$L422=0</formula>
    </cfRule>
  </conditionalFormatting>
  <conditionalFormatting sqref="B422 C422">
    <cfRule type="cellIs" dxfId="31" priority="57975" operator="lessThan">
      <formula>0</formula>
    </cfRule>
    <cfRule type="cellIs" dxfId="32" priority="43457" operator="lessThan">
      <formula>0</formula>
    </cfRule>
  </conditionalFormatting>
  <conditionalFormatting sqref="F422 G422 E422">
    <cfRule type="expression" dxfId="30" priority="28938">
      <formula>$L422=0</formula>
    </cfRule>
  </conditionalFormatting>
  <conditionalFormatting sqref="F422 G422">
    <cfRule type="cellIs" dxfId="31" priority="57974" operator="lessThan">
      <formula>0</formula>
    </cfRule>
    <cfRule type="cellIs" dxfId="32" priority="43456" operator="lessThan">
      <formula>0</formula>
    </cfRule>
  </conditionalFormatting>
  <conditionalFormatting sqref="J422 K422 I422">
    <cfRule type="expression" dxfId="30" priority="28937">
      <formula>$L422=0</formula>
    </cfRule>
  </conditionalFormatting>
  <conditionalFormatting sqref="J422 K422">
    <cfRule type="cellIs" dxfId="31" priority="57973" operator="lessThan">
      <formula>0</formula>
    </cfRule>
    <cfRule type="cellIs" dxfId="32" priority="43455" operator="lessThan">
      <formula>0</formula>
    </cfRule>
  </conditionalFormatting>
  <conditionalFormatting sqref="N422 O422 M422">
    <cfRule type="expression" dxfId="30" priority="28936">
      <formula>$L422=0</formula>
    </cfRule>
  </conditionalFormatting>
  <conditionalFormatting sqref="N422 O422">
    <cfRule type="cellIs" dxfId="31" priority="57972" operator="lessThan">
      <formula>0</formula>
    </cfRule>
    <cfRule type="cellIs" dxfId="32" priority="43454" operator="lessThan">
      <formula>0</formula>
    </cfRule>
  </conditionalFormatting>
  <conditionalFormatting sqref="R422 S422 Q422">
    <cfRule type="expression" dxfId="30" priority="28935">
      <formula>$L422=0</formula>
    </cfRule>
  </conditionalFormatting>
  <conditionalFormatting sqref="R422 S422">
    <cfRule type="cellIs" dxfId="31" priority="57971" operator="lessThan">
      <formula>0</formula>
    </cfRule>
    <cfRule type="cellIs" dxfId="32" priority="43453" operator="lessThan">
      <formula>0</formula>
    </cfRule>
  </conditionalFormatting>
  <conditionalFormatting sqref="V422 W422 U422">
    <cfRule type="expression" dxfId="30" priority="28934">
      <formula>$L422=0</formula>
    </cfRule>
  </conditionalFormatting>
  <conditionalFormatting sqref="V422 W422">
    <cfRule type="cellIs" dxfId="31" priority="57970" operator="lessThan">
      <formula>0</formula>
    </cfRule>
    <cfRule type="cellIs" dxfId="32" priority="43452" operator="lessThan">
      <formula>0</formula>
    </cfRule>
  </conditionalFormatting>
  <conditionalFormatting sqref="Z422 AA422 Y422">
    <cfRule type="expression" dxfId="30" priority="28933">
      <formula>$L422=0</formula>
    </cfRule>
  </conditionalFormatting>
  <conditionalFormatting sqref="Z422 AA422">
    <cfRule type="cellIs" dxfId="31" priority="57969" operator="lessThan">
      <formula>0</formula>
    </cfRule>
    <cfRule type="cellIs" dxfId="32" priority="43451" operator="lessThan">
      <formula>0</formula>
    </cfRule>
  </conditionalFormatting>
  <conditionalFormatting sqref="B424 C424 A424">
    <cfRule type="expression" dxfId="30" priority="28932">
      <formula>$L424=0</formula>
    </cfRule>
  </conditionalFormatting>
  <conditionalFormatting sqref="B424 C424">
    <cfRule type="cellIs" dxfId="31" priority="57968" operator="lessThan">
      <formula>0</formula>
    </cfRule>
    <cfRule type="cellIs" dxfId="32" priority="43450" operator="lessThan">
      <formula>0</formula>
    </cfRule>
  </conditionalFormatting>
  <conditionalFormatting sqref="F424 G424 E424">
    <cfRule type="expression" dxfId="30" priority="28931">
      <formula>$L424=0</formula>
    </cfRule>
  </conditionalFormatting>
  <conditionalFormatting sqref="F424 G424">
    <cfRule type="cellIs" dxfId="31" priority="57967" operator="lessThan">
      <formula>0</formula>
    </cfRule>
    <cfRule type="cellIs" dxfId="32" priority="43449" operator="lessThan">
      <formula>0</formula>
    </cfRule>
  </conditionalFormatting>
  <conditionalFormatting sqref="J424 K424 I424">
    <cfRule type="expression" dxfId="30" priority="28930">
      <formula>$L424=0</formula>
    </cfRule>
  </conditionalFormatting>
  <conditionalFormatting sqref="J424 K424">
    <cfRule type="cellIs" dxfId="31" priority="57966" operator="lessThan">
      <formula>0</formula>
    </cfRule>
    <cfRule type="cellIs" dxfId="32" priority="43448" operator="lessThan">
      <formula>0</formula>
    </cfRule>
  </conditionalFormatting>
  <conditionalFormatting sqref="N424 O424 M424">
    <cfRule type="expression" dxfId="30" priority="28929">
      <formula>$L424=0</formula>
    </cfRule>
  </conditionalFormatting>
  <conditionalFormatting sqref="N424 O424">
    <cfRule type="cellIs" dxfId="31" priority="57965" operator="lessThan">
      <formula>0</formula>
    </cfRule>
    <cfRule type="cellIs" dxfId="32" priority="43447" operator="lessThan">
      <formula>0</formula>
    </cfRule>
  </conditionalFormatting>
  <conditionalFormatting sqref="R424 S424 Q424">
    <cfRule type="expression" dxfId="30" priority="28928">
      <formula>$L424=0</formula>
    </cfRule>
  </conditionalFormatting>
  <conditionalFormatting sqref="R424 S424">
    <cfRule type="cellIs" dxfId="31" priority="57964" operator="lessThan">
      <formula>0</formula>
    </cfRule>
    <cfRule type="cellIs" dxfId="32" priority="43446" operator="lessThan">
      <formula>0</formula>
    </cfRule>
  </conditionalFormatting>
  <conditionalFormatting sqref="V424 W424 U424">
    <cfRule type="expression" dxfId="30" priority="28927">
      <formula>$L424=0</formula>
    </cfRule>
  </conditionalFormatting>
  <conditionalFormatting sqref="V424 W424">
    <cfRule type="cellIs" dxfId="31" priority="57963" operator="lessThan">
      <formula>0</formula>
    </cfRule>
    <cfRule type="cellIs" dxfId="32" priority="43445" operator="lessThan">
      <formula>0</formula>
    </cfRule>
  </conditionalFormatting>
  <conditionalFormatting sqref="Z424 AA424 Y424">
    <cfRule type="expression" dxfId="30" priority="28926">
      <formula>$L424=0</formula>
    </cfRule>
  </conditionalFormatting>
  <conditionalFormatting sqref="Z424 AA424">
    <cfRule type="cellIs" dxfId="31" priority="57962" operator="lessThan">
      <formula>0</formula>
    </cfRule>
    <cfRule type="cellIs" dxfId="32" priority="43444" operator="lessThan">
      <formula>0</formula>
    </cfRule>
  </conditionalFormatting>
  <conditionalFormatting sqref="B426 C426 A426">
    <cfRule type="expression" dxfId="30" priority="28925">
      <formula>$L426=0</formula>
    </cfRule>
  </conditionalFormatting>
  <conditionalFormatting sqref="B426 C426">
    <cfRule type="cellIs" dxfId="31" priority="57961" operator="lessThan">
      <formula>0</formula>
    </cfRule>
    <cfRule type="cellIs" dxfId="32" priority="43443" operator="lessThan">
      <formula>0</formula>
    </cfRule>
  </conditionalFormatting>
  <conditionalFormatting sqref="F426 G426 E426">
    <cfRule type="expression" dxfId="30" priority="28924">
      <formula>$L426=0</formula>
    </cfRule>
  </conditionalFormatting>
  <conditionalFormatting sqref="F426 G426">
    <cfRule type="cellIs" dxfId="31" priority="57960" operator="lessThan">
      <formula>0</formula>
    </cfRule>
    <cfRule type="cellIs" dxfId="32" priority="43442" operator="lessThan">
      <formula>0</formula>
    </cfRule>
  </conditionalFormatting>
  <conditionalFormatting sqref="J426 K426 I426">
    <cfRule type="expression" dxfId="30" priority="28923">
      <formula>$L426=0</formula>
    </cfRule>
  </conditionalFormatting>
  <conditionalFormatting sqref="J426 K426">
    <cfRule type="cellIs" dxfId="31" priority="57959" operator="lessThan">
      <formula>0</formula>
    </cfRule>
    <cfRule type="cellIs" dxfId="32" priority="43441" operator="lessThan">
      <formula>0</formula>
    </cfRule>
  </conditionalFormatting>
  <conditionalFormatting sqref="N426 O426 M426">
    <cfRule type="expression" dxfId="30" priority="28922">
      <formula>$L426=0</formula>
    </cfRule>
  </conditionalFormatting>
  <conditionalFormatting sqref="N426 O426">
    <cfRule type="cellIs" dxfId="31" priority="57958" operator="lessThan">
      <formula>0</formula>
    </cfRule>
    <cfRule type="cellIs" dxfId="32" priority="43440" operator="lessThan">
      <formula>0</formula>
    </cfRule>
  </conditionalFormatting>
  <conditionalFormatting sqref="R426 S426 Q426">
    <cfRule type="expression" dxfId="30" priority="28921">
      <formula>$L426=0</formula>
    </cfRule>
  </conditionalFormatting>
  <conditionalFormatting sqref="R426 S426">
    <cfRule type="cellIs" dxfId="31" priority="57957" operator="lessThan">
      <formula>0</formula>
    </cfRule>
    <cfRule type="cellIs" dxfId="32" priority="43439" operator="lessThan">
      <formula>0</formula>
    </cfRule>
  </conditionalFormatting>
  <conditionalFormatting sqref="V426 W426 U426">
    <cfRule type="expression" dxfId="30" priority="28920">
      <formula>$L426=0</formula>
    </cfRule>
  </conditionalFormatting>
  <conditionalFormatting sqref="V426 W426">
    <cfRule type="cellIs" dxfId="31" priority="57956" operator="lessThan">
      <formula>0</formula>
    </cfRule>
    <cfRule type="cellIs" dxfId="32" priority="43438" operator="lessThan">
      <formula>0</formula>
    </cfRule>
  </conditionalFormatting>
  <conditionalFormatting sqref="Z426 AA426 Y426">
    <cfRule type="expression" dxfId="30" priority="28919">
      <formula>$L426=0</formula>
    </cfRule>
  </conditionalFormatting>
  <conditionalFormatting sqref="Z426 AA426">
    <cfRule type="cellIs" dxfId="31" priority="57955" operator="lessThan">
      <formula>0</formula>
    </cfRule>
    <cfRule type="cellIs" dxfId="32" priority="43437" operator="lessThan">
      <formula>0</formula>
    </cfRule>
  </conditionalFormatting>
  <conditionalFormatting sqref="B428 C428 A428">
    <cfRule type="expression" dxfId="30" priority="28918">
      <formula>$L428=0</formula>
    </cfRule>
  </conditionalFormatting>
  <conditionalFormatting sqref="B428 C428">
    <cfRule type="cellIs" dxfId="31" priority="57954" operator="lessThan">
      <formula>0</formula>
    </cfRule>
    <cfRule type="cellIs" dxfId="32" priority="43436" operator="lessThan">
      <formula>0</formula>
    </cfRule>
  </conditionalFormatting>
  <conditionalFormatting sqref="F428 G428 E428">
    <cfRule type="expression" dxfId="30" priority="28917">
      <formula>$L428=0</formula>
    </cfRule>
  </conditionalFormatting>
  <conditionalFormatting sqref="F428 G428">
    <cfRule type="cellIs" dxfId="31" priority="57953" operator="lessThan">
      <formula>0</formula>
    </cfRule>
    <cfRule type="cellIs" dxfId="32" priority="43435" operator="lessThan">
      <formula>0</formula>
    </cfRule>
  </conditionalFormatting>
  <conditionalFormatting sqref="J428 K428 I428">
    <cfRule type="expression" dxfId="30" priority="28916">
      <formula>$L428=0</formula>
    </cfRule>
  </conditionalFormatting>
  <conditionalFormatting sqref="J428 K428">
    <cfRule type="cellIs" dxfId="31" priority="57952" operator="lessThan">
      <formula>0</formula>
    </cfRule>
    <cfRule type="cellIs" dxfId="32" priority="43434" operator="lessThan">
      <formula>0</formula>
    </cfRule>
  </conditionalFormatting>
  <conditionalFormatting sqref="N428 O428 M428">
    <cfRule type="expression" dxfId="30" priority="28915">
      <formula>$L428=0</formula>
    </cfRule>
  </conditionalFormatting>
  <conditionalFormatting sqref="N428 O428">
    <cfRule type="cellIs" dxfId="31" priority="57951" operator="lessThan">
      <formula>0</formula>
    </cfRule>
    <cfRule type="cellIs" dxfId="32" priority="43433" operator="lessThan">
      <formula>0</formula>
    </cfRule>
  </conditionalFormatting>
  <conditionalFormatting sqref="R428 S428 Q428">
    <cfRule type="expression" dxfId="30" priority="28914">
      <formula>$L428=0</formula>
    </cfRule>
  </conditionalFormatting>
  <conditionalFormatting sqref="R428 S428">
    <cfRule type="cellIs" dxfId="31" priority="57950" operator="lessThan">
      <formula>0</formula>
    </cfRule>
    <cfRule type="cellIs" dxfId="32" priority="43432" operator="lessThan">
      <formula>0</formula>
    </cfRule>
  </conditionalFormatting>
  <conditionalFormatting sqref="V428 W428 U428">
    <cfRule type="expression" dxfId="30" priority="28913">
      <formula>$L428=0</formula>
    </cfRule>
  </conditionalFormatting>
  <conditionalFormatting sqref="V428 W428">
    <cfRule type="cellIs" dxfId="31" priority="57949" operator="lessThan">
      <formula>0</formula>
    </cfRule>
    <cfRule type="cellIs" dxfId="32" priority="43431" operator="lessThan">
      <formula>0</formula>
    </cfRule>
  </conditionalFormatting>
  <conditionalFormatting sqref="Z428 AA428 Y428">
    <cfRule type="expression" dxfId="30" priority="28912">
      <formula>$L428=0</formula>
    </cfRule>
  </conditionalFormatting>
  <conditionalFormatting sqref="Z428 AA428">
    <cfRule type="cellIs" dxfId="31" priority="57948" operator="lessThan">
      <formula>0</formula>
    </cfRule>
    <cfRule type="cellIs" dxfId="32" priority="43430" operator="lessThan">
      <formula>0</formula>
    </cfRule>
  </conditionalFormatting>
  <conditionalFormatting sqref="B430 C430 A430">
    <cfRule type="expression" dxfId="30" priority="28911">
      <formula>$L430=0</formula>
    </cfRule>
  </conditionalFormatting>
  <conditionalFormatting sqref="B430 C430">
    <cfRule type="cellIs" dxfId="31" priority="57947" operator="lessThan">
      <formula>0</formula>
    </cfRule>
    <cfRule type="cellIs" dxfId="32" priority="43429" operator="lessThan">
      <formula>0</formula>
    </cfRule>
  </conditionalFormatting>
  <conditionalFormatting sqref="F430 G430 E430">
    <cfRule type="expression" dxfId="30" priority="28910">
      <formula>$L430=0</formula>
    </cfRule>
  </conditionalFormatting>
  <conditionalFormatting sqref="F430 G430">
    <cfRule type="cellIs" dxfId="31" priority="57946" operator="lessThan">
      <formula>0</formula>
    </cfRule>
    <cfRule type="cellIs" dxfId="32" priority="43428" operator="lessThan">
      <formula>0</formula>
    </cfRule>
  </conditionalFormatting>
  <conditionalFormatting sqref="J430 K430 I430">
    <cfRule type="expression" dxfId="30" priority="28909">
      <formula>$L430=0</formula>
    </cfRule>
  </conditionalFormatting>
  <conditionalFormatting sqref="J430 K430">
    <cfRule type="cellIs" dxfId="31" priority="57945" operator="lessThan">
      <formula>0</formula>
    </cfRule>
    <cfRule type="cellIs" dxfId="32" priority="43427" operator="lessThan">
      <formula>0</formula>
    </cfRule>
  </conditionalFormatting>
  <conditionalFormatting sqref="N430 O430 M430">
    <cfRule type="expression" dxfId="30" priority="28908">
      <formula>$L430=0</formula>
    </cfRule>
  </conditionalFormatting>
  <conditionalFormatting sqref="N430 O430">
    <cfRule type="cellIs" dxfId="31" priority="57944" operator="lessThan">
      <formula>0</formula>
    </cfRule>
    <cfRule type="cellIs" dxfId="32" priority="43426" operator="lessThan">
      <formula>0</formula>
    </cfRule>
  </conditionalFormatting>
  <conditionalFormatting sqref="R430 S430 Q430">
    <cfRule type="expression" dxfId="30" priority="28907">
      <formula>$L430=0</formula>
    </cfRule>
  </conditionalFormatting>
  <conditionalFormatting sqref="R430 S430">
    <cfRule type="cellIs" dxfId="31" priority="57943" operator="lessThan">
      <formula>0</formula>
    </cfRule>
    <cfRule type="cellIs" dxfId="32" priority="43425" operator="lessThan">
      <formula>0</formula>
    </cfRule>
  </conditionalFormatting>
  <conditionalFormatting sqref="V430 W430 U430">
    <cfRule type="expression" dxfId="30" priority="28906">
      <formula>$L430=0</formula>
    </cfRule>
  </conditionalFormatting>
  <conditionalFormatting sqref="V430 W430">
    <cfRule type="cellIs" dxfId="31" priority="57942" operator="lessThan">
      <formula>0</formula>
    </cfRule>
    <cfRule type="cellIs" dxfId="32" priority="43424" operator="lessThan">
      <formula>0</formula>
    </cfRule>
  </conditionalFormatting>
  <conditionalFormatting sqref="Z430 AA430 Y430">
    <cfRule type="expression" dxfId="30" priority="28905">
      <formula>$L430=0</formula>
    </cfRule>
  </conditionalFormatting>
  <conditionalFormatting sqref="Z430 AA430">
    <cfRule type="cellIs" dxfId="31" priority="57941" operator="lessThan">
      <formula>0</formula>
    </cfRule>
    <cfRule type="cellIs" dxfId="32" priority="43423" operator="lessThan">
      <formula>0</formula>
    </cfRule>
  </conditionalFormatting>
  <conditionalFormatting sqref="B432 C432 A432">
    <cfRule type="expression" dxfId="30" priority="28904">
      <formula>$L432=0</formula>
    </cfRule>
  </conditionalFormatting>
  <conditionalFormatting sqref="B432 C432">
    <cfRule type="cellIs" dxfId="31" priority="57940" operator="lessThan">
      <formula>0</formula>
    </cfRule>
    <cfRule type="cellIs" dxfId="32" priority="43422" operator="lessThan">
      <formula>0</formula>
    </cfRule>
  </conditionalFormatting>
  <conditionalFormatting sqref="F432 G432 E432">
    <cfRule type="expression" dxfId="30" priority="28903">
      <formula>$L432=0</formula>
    </cfRule>
  </conditionalFormatting>
  <conditionalFormatting sqref="F432 G432">
    <cfRule type="cellIs" dxfId="31" priority="57939" operator="lessThan">
      <formula>0</formula>
    </cfRule>
    <cfRule type="cellIs" dxfId="32" priority="43421" operator="lessThan">
      <formula>0</formula>
    </cfRule>
  </conditionalFormatting>
  <conditionalFormatting sqref="J432 K432 I432">
    <cfRule type="expression" dxfId="30" priority="28902">
      <formula>$L432=0</formula>
    </cfRule>
  </conditionalFormatting>
  <conditionalFormatting sqref="J432 K432">
    <cfRule type="cellIs" dxfId="31" priority="57938" operator="lessThan">
      <formula>0</formula>
    </cfRule>
    <cfRule type="cellIs" dxfId="32" priority="43420" operator="lessThan">
      <formula>0</formula>
    </cfRule>
  </conditionalFormatting>
  <conditionalFormatting sqref="N432 O432 M432">
    <cfRule type="expression" dxfId="30" priority="28901">
      <formula>$L432=0</formula>
    </cfRule>
  </conditionalFormatting>
  <conditionalFormatting sqref="N432 O432">
    <cfRule type="cellIs" dxfId="31" priority="57937" operator="lessThan">
      <formula>0</formula>
    </cfRule>
    <cfRule type="cellIs" dxfId="32" priority="43419" operator="lessThan">
      <formula>0</formula>
    </cfRule>
  </conditionalFormatting>
  <conditionalFormatting sqref="R432 S432 Q432">
    <cfRule type="expression" dxfId="30" priority="28900">
      <formula>$L432=0</formula>
    </cfRule>
  </conditionalFormatting>
  <conditionalFormatting sqref="R432 S432">
    <cfRule type="cellIs" dxfId="31" priority="57936" operator="lessThan">
      <formula>0</formula>
    </cfRule>
    <cfRule type="cellIs" dxfId="32" priority="43418" operator="lessThan">
      <formula>0</formula>
    </cfRule>
  </conditionalFormatting>
  <conditionalFormatting sqref="V432 W432 U432">
    <cfRule type="expression" dxfId="30" priority="28899">
      <formula>$L432=0</formula>
    </cfRule>
  </conditionalFormatting>
  <conditionalFormatting sqref="V432 W432">
    <cfRule type="cellIs" dxfId="31" priority="57935" operator="lessThan">
      <formula>0</formula>
    </cfRule>
    <cfRule type="cellIs" dxfId="32" priority="43417" operator="lessThan">
      <formula>0</formula>
    </cfRule>
  </conditionalFormatting>
  <conditionalFormatting sqref="Z432 AA432 Y432">
    <cfRule type="expression" dxfId="30" priority="28898">
      <formula>$L432=0</formula>
    </cfRule>
  </conditionalFormatting>
  <conditionalFormatting sqref="Z432 AA432">
    <cfRule type="cellIs" dxfId="31" priority="57934" operator="lessThan">
      <formula>0</formula>
    </cfRule>
    <cfRule type="cellIs" dxfId="32" priority="43416" operator="lessThan">
      <formula>0</formula>
    </cfRule>
  </conditionalFormatting>
  <conditionalFormatting sqref="B434 C434 A434">
    <cfRule type="expression" dxfId="30" priority="28897">
      <formula>$L434=0</formula>
    </cfRule>
  </conditionalFormatting>
  <conditionalFormatting sqref="B434 C434">
    <cfRule type="cellIs" dxfId="31" priority="57933" operator="lessThan">
      <formula>0</formula>
    </cfRule>
    <cfRule type="cellIs" dxfId="32" priority="43415" operator="lessThan">
      <formula>0</formula>
    </cfRule>
  </conditionalFormatting>
  <conditionalFormatting sqref="F434 G434 E434">
    <cfRule type="expression" dxfId="30" priority="28896">
      <formula>$L434=0</formula>
    </cfRule>
  </conditionalFormatting>
  <conditionalFormatting sqref="F434 G434">
    <cfRule type="cellIs" dxfId="31" priority="57932" operator="lessThan">
      <formula>0</formula>
    </cfRule>
    <cfRule type="cellIs" dxfId="32" priority="43414" operator="lessThan">
      <formula>0</formula>
    </cfRule>
  </conditionalFormatting>
  <conditionalFormatting sqref="J434 K434 I434">
    <cfRule type="expression" dxfId="30" priority="28895">
      <formula>$L434=0</formula>
    </cfRule>
  </conditionalFormatting>
  <conditionalFormatting sqref="J434 K434">
    <cfRule type="cellIs" dxfId="31" priority="57931" operator="lessThan">
      <formula>0</formula>
    </cfRule>
    <cfRule type="cellIs" dxfId="32" priority="43413" operator="lessThan">
      <formula>0</formula>
    </cfRule>
  </conditionalFormatting>
  <conditionalFormatting sqref="N434 O434 M434">
    <cfRule type="expression" dxfId="30" priority="28894">
      <formula>$L434=0</formula>
    </cfRule>
  </conditionalFormatting>
  <conditionalFormatting sqref="N434 O434">
    <cfRule type="cellIs" dxfId="31" priority="57930" operator="lessThan">
      <formula>0</formula>
    </cfRule>
    <cfRule type="cellIs" dxfId="32" priority="43412" operator="lessThan">
      <formula>0</formula>
    </cfRule>
  </conditionalFormatting>
  <conditionalFormatting sqref="R434 S434 Q434">
    <cfRule type="expression" dxfId="30" priority="28893">
      <formula>$L434=0</formula>
    </cfRule>
  </conditionalFormatting>
  <conditionalFormatting sqref="R434 S434">
    <cfRule type="cellIs" dxfId="31" priority="57929" operator="lessThan">
      <formula>0</formula>
    </cfRule>
    <cfRule type="cellIs" dxfId="32" priority="43411" operator="lessThan">
      <formula>0</formula>
    </cfRule>
  </conditionalFormatting>
  <conditionalFormatting sqref="V434 W434 U434">
    <cfRule type="expression" dxfId="30" priority="28892">
      <formula>$L434=0</formula>
    </cfRule>
  </conditionalFormatting>
  <conditionalFormatting sqref="V434 W434">
    <cfRule type="cellIs" dxfId="31" priority="57928" operator="lessThan">
      <formula>0</formula>
    </cfRule>
    <cfRule type="cellIs" dxfId="32" priority="43410" operator="lessThan">
      <formula>0</formula>
    </cfRule>
  </conditionalFormatting>
  <conditionalFormatting sqref="Z434 AA434 Y434">
    <cfRule type="expression" dxfId="30" priority="28891">
      <formula>$L434=0</formula>
    </cfRule>
  </conditionalFormatting>
  <conditionalFormatting sqref="Z434 AA434">
    <cfRule type="cellIs" dxfId="31" priority="57927" operator="lessThan">
      <formula>0</formula>
    </cfRule>
    <cfRule type="cellIs" dxfId="32" priority="43409" operator="lessThan">
      <formula>0</formula>
    </cfRule>
  </conditionalFormatting>
  <conditionalFormatting sqref="B436 C436 A436">
    <cfRule type="expression" dxfId="30" priority="28890">
      <formula>$L436=0</formula>
    </cfRule>
  </conditionalFormatting>
  <conditionalFormatting sqref="B436 C436">
    <cfRule type="cellIs" dxfId="31" priority="57926" operator="lessThan">
      <formula>0</formula>
    </cfRule>
    <cfRule type="cellIs" dxfId="32" priority="43408" operator="lessThan">
      <formula>0</formula>
    </cfRule>
  </conditionalFormatting>
  <conditionalFormatting sqref="F436 G436 E436">
    <cfRule type="expression" dxfId="30" priority="28889">
      <formula>$L436=0</formula>
    </cfRule>
  </conditionalFormatting>
  <conditionalFormatting sqref="F436 G436">
    <cfRule type="cellIs" dxfId="31" priority="57925" operator="lessThan">
      <formula>0</formula>
    </cfRule>
    <cfRule type="cellIs" dxfId="32" priority="43407" operator="lessThan">
      <formula>0</formula>
    </cfRule>
  </conditionalFormatting>
  <conditionalFormatting sqref="J436 K436 I436">
    <cfRule type="expression" dxfId="30" priority="28888">
      <formula>$L436=0</formula>
    </cfRule>
  </conditionalFormatting>
  <conditionalFormatting sqref="J436 K436">
    <cfRule type="cellIs" dxfId="31" priority="57924" operator="lessThan">
      <formula>0</formula>
    </cfRule>
    <cfRule type="cellIs" dxfId="32" priority="43406" operator="lessThan">
      <formula>0</formula>
    </cfRule>
  </conditionalFormatting>
  <conditionalFormatting sqref="N436 O436 M436">
    <cfRule type="expression" dxfId="30" priority="28887">
      <formula>$L436=0</formula>
    </cfRule>
  </conditionalFormatting>
  <conditionalFormatting sqref="N436 O436">
    <cfRule type="cellIs" dxfId="31" priority="57923" operator="lessThan">
      <formula>0</formula>
    </cfRule>
    <cfRule type="cellIs" dxfId="32" priority="43405" operator="lessThan">
      <formula>0</formula>
    </cfRule>
  </conditionalFormatting>
  <conditionalFormatting sqref="R436 S436 Q436">
    <cfRule type="expression" dxfId="30" priority="28886">
      <formula>$L436=0</formula>
    </cfRule>
  </conditionalFormatting>
  <conditionalFormatting sqref="R436 S436">
    <cfRule type="cellIs" dxfId="31" priority="57922" operator="lessThan">
      <formula>0</formula>
    </cfRule>
    <cfRule type="cellIs" dxfId="32" priority="43404" operator="lessThan">
      <formula>0</formula>
    </cfRule>
  </conditionalFormatting>
  <conditionalFormatting sqref="V436 W436 U436">
    <cfRule type="expression" dxfId="30" priority="28885">
      <formula>$L436=0</formula>
    </cfRule>
  </conditionalFormatting>
  <conditionalFormatting sqref="V436 W436">
    <cfRule type="cellIs" dxfId="31" priority="57921" operator="lessThan">
      <formula>0</formula>
    </cfRule>
    <cfRule type="cellIs" dxfId="32" priority="43403" operator="lessThan">
      <formula>0</formula>
    </cfRule>
  </conditionalFormatting>
  <conditionalFormatting sqref="Z436 AA436 Y436">
    <cfRule type="expression" dxfId="30" priority="28884">
      <formula>$L436=0</formula>
    </cfRule>
  </conditionalFormatting>
  <conditionalFormatting sqref="Z436 AA436">
    <cfRule type="cellIs" dxfId="31" priority="57920" operator="lessThan">
      <formula>0</formula>
    </cfRule>
    <cfRule type="cellIs" dxfId="32" priority="43402" operator="lessThan">
      <formula>0</formula>
    </cfRule>
  </conditionalFormatting>
  <conditionalFormatting sqref="B438 C438 A438">
    <cfRule type="expression" dxfId="30" priority="28883">
      <formula>$L438=0</formula>
    </cfRule>
  </conditionalFormatting>
  <conditionalFormatting sqref="B438 C438">
    <cfRule type="cellIs" dxfId="31" priority="57919" operator="lessThan">
      <formula>0</formula>
    </cfRule>
    <cfRule type="cellIs" dxfId="32" priority="43401" operator="lessThan">
      <formula>0</formula>
    </cfRule>
  </conditionalFormatting>
  <conditionalFormatting sqref="F438 G438 E438">
    <cfRule type="expression" dxfId="30" priority="28882">
      <formula>$L438=0</formula>
    </cfRule>
  </conditionalFormatting>
  <conditionalFormatting sqref="F438 G438">
    <cfRule type="cellIs" dxfId="31" priority="57918" operator="lessThan">
      <formula>0</formula>
    </cfRule>
    <cfRule type="cellIs" dxfId="32" priority="43400" operator="lessThan">
      <formula>0</formula>
    </cfRule>
  </conditionalFormatting>
  <conditionalFormatting sqref="J438 K438 I438">
    <cfRule type="expression" dxfId="30" priority="28881">
      <formula>$L438=0</formula>
    </cfRule>
  </conditionalFormatting>
  <conditionalFormatting sqref="J438 K438">
    <cfRule type="cellIs" dxfId="31" priority="57917" operator="lessThan">
      <formula>0</formula>
    </cfRule>
    <cfRule type="cellIs" dxfId="32" priority="43399" operator="lessThan">
      <formula>0</formula>
    </cfRule>
  </conditionalFormatting>
  <conditionalFormatting sqref="N438 O438 M438">
    <cfRule type="expression" dxfId="30" priority="28880">
      <formula>$L438=0</formula>
    </cfRule>
  </conditionalFormatting>
  <conditionalFormatting sqref="N438 O438">
    <cfRule type="cellIs" dxfId="31" priority="57916" operator="lessThan">
      <formula>0</formula>
    </cfRule>
    <cfRule type="cellIs" dxfId="32" priority="43398" operator="lessThan">
      <formula>0</formula>
    </cfRule>
  </conditionalFormatting>
  <conditionalFormatting sqref="R438 S438 Q438">
    <cfRule type="expression" dxfId="30" priority="28879">
      <formula>$L438=0</formula>
    </cfRule>
  </conditionalFormatting>
  <conditionalFormatting sqref="R438 S438">
    <cfRule type="cellIs" dxfId="31" priority="57915" operator="lessThan">
      <formula>0</formula>
    </cfRule>
    <cfRule type="cellIs" dxfId="32" priority="43397" operator="lessThan">
      <formula>0</formula>
    </cfRule>
  </conditionalFormatting>
  <conditionalFormatting sqref="V438 W438 U438">
    <cfRule type="expression" dxfId="30" priority="28878">
      <formula>$L438=0</formula>
    </cfRule>
  </conditionalFormatting>
  <conditionalFormatting sqref="V438 W438">
    <cfRule type="cellIs" dxfId="31" priority="57914" operator="lessThan">
      <formula>0</formula>
    </cfRule>
    <cfRule type="cellIs" dxfId="32" priority="43396" operator="lessThan">
      <formula>0</formula>
    </cfRule>
  </conditionalFormatting>
  <conditionalFormatting sqref="Z438 AA438 Y438">
    <cfRule type="expression" dxfId="30" priority="28877">
      <formula>$L438=0</formula>
    </cfRule>
  </conditionalFormatting>
  <conditionalFormatting sqref="Z438 AA438">
    <cfRule type="cellIs" dxfId="31" priority="57913" operator="lessThan">
      <formula>0</formula>
    </cfRule>
    <cfRule type="cellIs" dxfId="32" priority="43395" operator="lessThan">
      <formula>0</formula>
    </cfRule>
  </conditionalFormatting>
  <conditionalFormatting sqref="B440 C440 A440">
    <cfRule type="expression" dxfId="30" priority="28876">
      <formula>$L440=0</formula>
    </cfRule>
  </conditionalFormatting>
  <conditionalFormatting sqref="B440 C440">
    <cfRule type="cellIs" dxfId="31" priority="57912" operator="lessThan">
      <formula>0</formula>
    </cfRule>
    <cfRule type="cellIs" dxfId="32" priority="43394" operator="lessThan">
      <formula>0</formula>
    </cfRule>
  </conditionalFormatting>
  <conditionalFormatting sqref="F440 G440 E440">
    <cfRule type="expression" dxfId="30" priority="28875">
      <formula>$L440=0</formula>
    </cfRule>
  </conditionalFormatting>
  <conditionalFormatting sqref="F440 G440">
    <cfRule type="cellIs" dxfId="31" priority="57911" operator="lessThan">
      <formula>0</formula>
    </cfRule>
    <cfRule type="cellIs" dxfId="32" priority="43393" operator="lessThan">
      <formula>0</formula>
    </cfRule>
  </conditionalFormatting>
  <conditionalFormatting sqref="J440 K440 I440">
    <cfRule type="expression" dxfId="30" priority="28874">
      <formula>$L440=0</formula>
    </cfRule>
  </conditionalFormatting>
  <conditionalFormatting sqref="J440 K440">
    <cfRule type="cellIs" dxfId="31" priority="57910" operator="lessThan">
      <formula>0</formula>
    </cfRule>
    <cfRule type="cellIs" dxfId="32" priority="43392" operator="lessThan">
      <formula>0</formula>
    </cfRule>
  </conditionalFormatting>
  <conditionalFormatting sqref="N440 O440 M440">
    <cfRule type="expression" dxfId="30" priority="28873">
      <formula>$L440=0</formula>
    </cfRule>
  </conditionalFormatting>
  <conditionalFormatting sqref="N440 O440">
    <cfRule type="cellIs" dxfId="31" priority="57909" operator="lessThan">
      <formula>0</formula>
    </cfRule>
    <cfRule type="cellIs" dxfId="32" priority="43391" operator="lessThan">
      <formula>0</formula>
    </cfRule>
  </conditionalFormatting>
  <conditionalFormatting sqref="R440 S440 Q440">
    <cfRule type="expression" dxfId="30" priority="28872">
      <formula>$L440=0</formula>
    </cfRule>
  </conditionalFormatting>
  <conditionalFormatting sqref="R440 S440">
    <cfRule type="cellIs" dxfId="31" priority="57908" operator="lessThan">
      <formula>0</formula>
    </cfRule>
    <cfRule type="cellIs" dxfId="32" priority="43390" operator="lessThan">
      <formula>0</formula>
    </cfRule>
  </conditionalFormatting>
  <conditionalFormatting sqref="V440 W440 U440">
    <cfRule type="expression" dxfId="30" priority="28871">
      <formula>$L440=0</formula>
    </cfRule>
  </conditionalFormatting>
  <conditionalFormatting sqref="V440 W440">
    <cfRule type="cellIs" dxfId="31" priority="57907" operator="lessThan">
      <formula>0</formula>
    </cfRule>
    <cfRule type="cellIs" dxfId="32" priority="43389" operator="lessThan">
      <formula>0</formula>
    </cfRule>
  </conditionalFormatting>
  <conditionalFormatting sqref="Z440 AA440 Y440">
    <cfRule type="expression" dxfId="30" priority="28870">
      <formula>$L440=0</formula>
    </cfRule>
  </conditionalFormatting>
  <conditionalFormatting sqref="Z440 AA440">
    <cfRule type="cellIs" dxfId="31" priority="57906" operator="lessThan">
      <formula>0</formula>
    </cfRule>
    <cfRule type="cellIs" dxfId="32" priority="43388" operator="lessThan">
      <formula>0</formula>
    </cfRule>
  </conditionalFormatting>
  <conditionalFormatting sqref="B442 C442 A442">
    <cfRule type="expression" dxfId="30" priority="28869">
      <formula>$L442=0</formula>
    </cfRule>
  </conditionalFormatting>
  <conditionalFormatting sqref="B442 C442">
    <cfRule type="cellIs" dxfId="31" priority="57905" operator="lessThan">
      <formula>0</formula>
    </cfRule>
    <cfRule type="cellIs" dxfId="32" priority="43387" operator="lessThan">
      <formula>0</formula>
    </cfRule>
  </conditionalFormatting>
  <conditionalFormatting sqref="F442 G442 E442">
    <cfRule type="expression" dxfId="30" priority="28868">
      <formula>$L442=0</formula>
    </cfRule>
  </conditionalFormatting>
  <conditionalFormatting sqref="F442 G442">
    <cfRule type="cellIs" dxfId="31" priority="57904" operator="lessThan">
      <formula>0</formula>
    </cfRule>
    <cfRule type="cellIs" dxfId="32" priority="43386" operator="lessThan">
      <formula>0</formula>
    </cfRule>
  </conditionalFormatting>
  <conditionalFormatting sqref="J442 K442 I442">
    <cfRule type="expression" dxfId="30" priority="28867">
      <formula>$L442=0</formula>
    </cfRule>
  </conditionalFormatting>
  <conditionalFormatting sqref="J442 K442">
    <cfRule type="cellIs" dxfId="31" priority="57903" operator="lessThan">
      <formula>0</formula>
    </cfRule>
    <cfRule type="cellIs" dxfId="32" priority="43385" operator="lessThan">
      <formula>0</formula>
    </cfRule>
  </conditionalFormatting>
  <conditionalFormatting sqref="N442 O442 M442">
    <cfRule type="expression" dxfId="30" priority="28866">
      <formula>$L442=0</formula>
    </cfRule>
  </conditionalFormatting>
  <conditionalFormatting sqref="N442 O442">
    <cfRule type="cellIs" dxfId="31" priority="57902" operator="lessThan">
      <formula>0</formula>
    </cfRule>
    <cfRule type="cellIs" dxfId="32" priority="43384" operator="lessThan">
      <formula>0</formula>
    </cfRule>
  </conditionalFormatting>
  <conditionalFormatting sqref="R442 S442 Q442">
    <cfRule type="expression" dxfId="30" priority="28865">
      <formula>$L442=0</formula>
    </cfRule>
  </conditionalFormatting>
  <conditionalFormatting sqref="R442 S442">
    <cfRule type="cellIs" dxfId="31" priority="57901" operator="lessThan">
      <formula>0</formula>
    </cfRule>
    <cfRule type="cellIs" dxfId="32" priority="43383" operator="lessThan">
      <formula>0</formula>
    </cfRule>
  </conditionalFormatting>
  <conditionalFormatting sqref="V442 W442 U442">
    <cfRule type="expression" dxfId="30" priority="28864">
      <formula>$L442=0</formula>
    </cfRule>
  </conditionalFormatting>
  <conditionalFormatting sqref="V442 W442">
    <cfRule type="cellIs" dxfId="31" priority="57900" operator="lessThan">
      <formula>0</formula>
    </cfRule>
    <cfRule type="cellIs" dxfId="32" priority="43382" operator="lessThan">
      <formula>0</formula>
    </cfRule>
  </conditionalFormatting>
  <conditionalFormatting sqref="Z442 AA442 Y442">
    <cfRule type="expression" dxfId="30" priority="28863">
      <formula>$L442=0</formula>
    </cfRule>
  </conditionalFormatting>
  <conditionalFormatting sqref="Z442 AA442">
    <cfRule type="cellIs" dxfId="31" priority="57899" operator="lessThan">
      <formula>0</formula>
    </cfRule>
    <cfRule type="cellIs" dxfId="32" priority="43381" operator="lessThan">
      <formula>0</formula>
    </cfRule>
  </conditionalFormatting>
  <conditionalFormatting sqref="B444 C444 A444">
    <cfRule type="expression" dxfId="30" priority="28862">
      <formula>$L444=0</formula>
    </cfRule>
  </conditionalFormatting>
  <conditionalFormatting sqref="B444 C444">
    <cfRule type="cellIs" dxfId="31" priority="57898" operator="lessThan">
      <formula>0</formula>
    </cfRule>
    <cfRule type="cellIs" dxfId="32" priority="43380" operator="lessThan">
      <formula>0</formula>
    </cfRule>
  </conditionalFormatting>
  <conditionalFormatting sqref="F444 G444 E444">
    <cfRule type="expression" dxfId="30" priority="28861">
      <formula>$L444=0</formula>
    </cfRule>
  </conditionalFormatting>
  <conditionalFormatting sqref="F444 G444">
    <cfRule type="cellIs" dxfId="31" priority="57897" operator="lessThan">
      <formula>0</formula>
    </cfRule>
    <cfRule type="cellIs" dxfId="32" priority="43379" operator="lessThan">
      <formula>0</formula>
    </cfRule>
  </conditionalFormatting>
  <conditionalFormatting sqref="J444 K444 I444">
    <cfRule type="expression" dxfId="30" priority="28860">
      <formula>$L444=0</formula>
    </cfRule>
  </conditionalFormatting>
  <conditionalFormatting sqref="J444 K444">
    <cfRule type="cellIs" dxfId="31" priority="57896" operator="lessThan">
      <formula>0</formula>
    </cfRule>
    <cfRule type="cellIs" dxfId="32" priority="43378" operator="lessThan">
      <formula>0</formula>
    </cfRule>
  </conditionalFormatting>
  <conditionalFormatting sqref="N444 O444 M444">
    <cfRule type="expression" dxfId="30" priority="28859">
      <formula>$L444=0</formula>
    </cfRule>
  </conditionalFormatting>
  <conditionalFormatting sqref="N444 O444">
    <cfRule type="cellIs" dxfId="31" priority="57895" operator="lessThan">
      <formula>0</formula>
    </cfRule>
    <cfRule type="cellIs" dxfId="32" priority="43377" operator="lessThan">
      <formula>0</formula>
    </cfRule>
  </conditionalFormatting>
  <conditionalFormatting sqref="R444 S444 Q444">
    <cfRule type="expression" dxfId="30" priority="28858">
      <formula>$L444=0</formula>
    </cfRule>
  </conditionalFormatting>
  <conditionalFormatting sqref="R444 S444">
    <cfRule type="cellIs" dxfId="31" priority="57894" operator="lessThan">
      <formula>0</formula>
    </cfRule>
    <cfRule type="cellIs" dxfId="32" priority="43376" operator="lessThan">
      <formula>0</formula>
    </cfRule>
  </conditionalFormatting>
  <conditionalFormatting sqref="V444 W444 U444">
    <cfRule type="expression" dxfId="30" priority="28857">
      <formula>$L444=0</formula>
    </cfRule>
  </conditionalFormatting>
  <conditionalFormatting sqref="V444 W444">
    <cfRule type="cellIs" dxfId="31" priority="57893" operator="lessThan">
      <formula>0</formula>
    </cfRule>
    <cfRule type="cellIs" dxfId="32" priority="43375" operator="lessThan">
      <formula>0</formula>
    </cfRule>
  </conditionalFormatting>
  <conditionalFormatting sqref="Z444 AA444 Y444">
    <cfRule type="expression" dxfId="30" priority="28856">
      <formula>$L444=0</formula>
    </cfRule>
  </conditionalFormatting>
  <conditionalFormatting sqref="Z444 AA444">
    <cfRule type="cellIs" dxfId="31" priority="57892" operator="lessThan">
      <formula>0</formula>
    </cfRule>
    <cfRule type="cellIs" dxfId="32" priority="43374" operator="lessThan">
      <formula>0</formula>
    </cfRule>
  </conditionalFormatting>
  <conditionalFormatting sqref="B446 C446 A446">
    <cfRule type="expression" dxfId="30" priority="28855">
      <formula>$L446=0</formula>
    </cfRule>
  </conditionalFormatting>
  <conditionalFormatting sqref="B446 C446">
    <cfRule type="cellIs" dxfId="31" priority="57891" operator="lessThan">
      <formula>0</formula>
    </cfRule>
    <cfRule type="cellIs" dxfId="32" priority="43373" operator="lessThan">
      <formula>0</formula>
    </cfRule>
  </conditionalFormatting>
  <conditionalFormatting sqref="F446 G446 E446">
    <cfRule type="expression" dxfId="30" priority="28854">
      <formula>$L446=0</formula>
    </cfRule>
  </conditionalFormatting>
  <conditionalFormatting sqref="F446 G446">
    <cfRule type="cellIs" dxfId="31" priority="57890" operator="lessThan">
      <formula>0</formula>
    </cfRule>
    <cfRule type="cellIs" dxfId="32" priority="43372" operator="lessThan">
      <formula>0</formula>
    </cfRule>
  </conditionalFormatting>
  <conditionalFormatting sqref="J446 K446 I446">
    <cfRule type="expression" dxfId="30" priority="28853">
      <formula>$L446=0</formula>
    </cfRule>
  </conditionalFormatting>
  <conditionalFormatting sqref="J446 K446">
    <cfRule type="cellIs" dxfId="31" priority="57889" operator="lessThan">
      <formula>0</formula>
    </cfRule>
    <cfRule type="cellIs" dxfId="32" priority="43371" operator="lessThan">
      <formula>0</formula>
    </cfRule>
  </conditionalFormatting>
  <conditionalFormatting sqref="N446 O446 M446">
    <cfRule type="expression" dxfId="30" priority="28852">
      <formula>$L446=0</formula>
    </cfRule>
  </conditionalFormatting>
  <conditionalFormatting sqref="N446 O446">
    <cfRule type="cellIs" dxfId="31" priority="57888" operator="lessThan">
      <formula>0</formula>
    </cfRule>
    <cfRule type="cellIs" dxfId="32" priority="43370" operator="lessThan">
      <formula>0</formula>
    </cfRule>
  </conditionalFormatting>
  <conditionalFormatting sqref="R446 S446 Q446">
    <cfRule type="expression" dxfId="30" priority="28851">
      <formula>$L446=0</formula>
    </cfRule>
  </conditionalFormatting>
  <conditionalFormatting sqref="R446 S446">
    <cfRule type="cellIs" dxfId="31" priority="57887" operator="lessThan">
      <formula>0</formula>
    </cfRule>
    <cfRule type="cellIs" dxfId="32" priority="43369" operator="lessThan">
      <formula>0</formula>
    </cfRule>
  </conditionalFormatting>
  <conditionalFormatting sqref="V446 W446 U446">
    <cfRule type="expression" dxfId="30" priority="28850">
      <formula>$L446=0</formula>
    </cfRule>
  </conditionalFormatting>
  <conditionalFormatting sqref="V446 W446">
    <cfRule type="cellIs" dxfId="31" priority="57886" operator="lessThan">
      <formula>0</formula>
    </cfRule>
    <cfRule type="cellIs" dxfId="32" priority="43368" operator="lessThan">
      <formula>0</formula>
    </cfRule>
  </conditionalFormatting>
  <conditionalFormatting sqref="Z446 AA446 Y446">
    <cfRule type="expression" dxfId="30" priority="28849">
      <formula>$L446=0</formula>
    </cfRule>
  </conditionalFormatting>
  <conditionalFormatting sqref="Z446 AA446">
    <cfRule type="cellIs" dxfId="31" priority="57885" operator="lessThan">
      <formula>0</formula>
    </cfRule>
    <cfRule type="cellIs" dxfId="32" priority="43367" operator="lessThan">
      <formula>0</formula>
    </cfRule>
  </conditionalFormatting>
  <conditionalFormatting sqref="B448 C448 A448">
    <cfRule type="expression" dxfId="30" priority="28848">
      <formula>$L448=0</formula>
    </cfRule>
  </conditionalFormatting>
  <conditionalFormatting sqref="B448 C448">
    <cfRule type="cellIs" dxfId="31" priority="57884" operator="lessThan">
      <formula>0</formula>
    </cfRule>
    <cfRule type="cellIs" dxfId="32" priority="43366" operator="lessThan">
      <formula>0</formula>
    </cfRule>
  </conditionalFormatting>
  <conditionalFormatting sqref="F448 G448 E448">
    <cfRule type="expression" dxfId="30" priority="28847">
      <formula>$L448=0</formula>
    </cfRule>
  </conditionalFormatting>
  <conditionalFormatting sqref="F448 G448">
    <cfRule type="cellIs" dxfId="31" priority="57883" operator="lessThan">
      <formula>0</formula>
    </cfRule>
    <cfRule type="cellIs" dxfId="32" priority="43365" operator="lessThan">
      <formula>0</formula>
    </cfRule>
  </conditionalFormatting>
  <conditionalFormatting sqref="J448 K448 I448">
    <cfRule type="expression" dxfId="30" priority="28846">
      <formula>$L448=0</formula>
    </cfRule>
  </conditionalFormatting>
  <conditionalFormatting sqref="J448 K448">
    <cfRule type="cellIs" dxfId="31" priority="57882" operator="lessThan">
      <formula>0</formula>
    </cfRule>
    <cfRule type="cellIs" dxfId="32" priority="43364" operator="lessThan">
      <formula>0</formula>
    </cfRule>
  </conditionalFormatting>
  <conditionalFormatting sqref="N448 O448 M448">
    <cfRule type="expression" dxfId="30" priority="28845">
      <formula>$L448=0</formula>
    </cfRule>
  </conditionalFormatting>
  <conditionalFormatting sqref="N448 O448">
    <cfRule type="cellIs" dxfId="31" priority="57881" operator="lessThan">
      <formula>0</formula>
    </cfRule>
    <cfRule type="cellIs" dxfId="32" priority="43363" operator="lessThan">
      <formula>0</formula>
    </cfRule>
  </conditionalFormatting>
  <conditionalFormatting sqref="R448 S448 Q448">
    <cfRule type="expression" dxfId="30" priority="28844">
      <formula>$L448=0</formula>
    </cfRule>
  </conditionalFormatting>
  <conditionalFormatting sqref="R448 S448">
    <cfRule type="cellIs" dxfId="31" priority="57880" operator="lessThan">
      <formula>0</formula>
    </cfRule>
    <cfRule type="cellIs" dxfId="32" priority="43362" operator="lessThan">
      <formula>0</formula>
    </cfRule>
  </conditionalFormatting>
  <conditionalFormatting sqref="V448 W448 U448">
    <cfRule type="expression" dxfId="30" priority="28843">
      <formula>$L448=0</formula>
    </cfRule>
  </conditionalFormatting>
  <conditionalFormatting sqref="V448 W448">
    <cfRule type="cellIs" dxfId="31" priority="57879" operator="lessThan">
      <formula>0</formula>
    </cfRule>
    <cfRule type="cellIs" dxfId="32" priority="43361" operator="lessThan">
      <formula>0</formula>
    </cfRule>
  </conditionalFormatting>
  <conditionalFormatting sqref="Z448 AA448 Y448">
    <cfRule type="expression" dxfId="30" priority="28842">
      <formula>$L448=0</formula>
    </cfRule>
  </conditionalFormatting>
  <conditionalFormatting sqref="Z448 AA448">
    <cfRule type="cellIs" dxfId="31" priority="57878" operator="lessThan">
      <formula>0</formula>
    </cfRule>
    <cfRule type="cellIs" dxfId="32" priority="43360" operator="lessThan">
      <formula>0</formula>
    </cfRule>
  </conditionalFormatting>
  <conditionalFormatting sqref="B450 C450 A450">
    <cfRule type="expression" dxfId="30" priority="28841">
      <formula>$L450=0</formula>
    </cfRule>
  </conditionalFormatting>
  <conditionalFormatting sqref="B450 C450">
    <cfRule type="cellIs" dxfId="31" priority="57877" operator="lessThan">
      <formula>0</formula>
    </cfRule>
    <cfRule type="cellIs" dxfId="32" priority="43359" operator="lessThan">
      <formula>0</formula>
    </cfRule>
  </conditionalFormatting>
  <conditionalFormatting sqref="F450 G450 E450">
    <cfRule type="expression" dxfId="30" priority="28840">
      <formula>$L450=0</formula>
    </cfRule>
  </conditionalFormatting>
  <conditionalFormatting sqref="F450 G450">
    <cfRule type="cellIs" dxfId="31" priority="57876" operator="lessThan">
      <formula>0</formula>
    </cfRule>
    <cfRule type="cellIs" dxfId="32" priority="43358" operator="lessThan">
      <formula>0</formula>
    </cfRule>
  </conditionalFormatting>
  <conditionalFormatting sqref="J450 K450 I450">
    <cfRule type="expression" dxfId="30" priority="28839">
      <formula>$L450=0</formula>
    </cfRule>
  </conditionalFormatting>
  <conditionalFormatting sqref="J450 K450">
    <cfRule type="cellIs" dxfId="31" priority="57875" operator="lessThan">
      <formula>0</formula>
    </cfRule>
    <cfRule type="cellIs" dxfId="32" priority="43357" operator="lessThan">
      <formula>0</formula>
    </cfRule>
  </conditionalFormatting>
  <conditionalFormatting sqref="N450 O450 M450">
    <cfRule type="expression" dxfId="30" priority="28838">
      <formula>$L450=0</formula>
    </cfRule>
  </conditionalFormatting>
  <conditionalFormatting sqref="N450 O450">
    <cfRule type="cellIs" dxfId="31" priority="57874" operator="lessThan">
      <formula>0</formula>
    </cfRule>
    <cfRule type="cellIs" dxfId="32" priority="43356" operator="lessThan">
      <formula>0</formula>
    </cfRule>
  </conditionalFormatting>
  <conditionalFormatting sqref="R450 S450 Q450">
    <cfRule type="expression" dxfId="30" priority="28837">
      <formula>$L450=0</formula>
    </cfRule>
  </conditionalFormatting>
  <conditionalFormatting sqref="R450 S450">
    <cfRule type="cellIs" dxfId="31" priority="57873" operator="lessThan">
      <formula>0</formula>
    </cfRule>
    <cfRule type="cellIs" dxfId="32" priority="43355" operator="lessThan">
      <formula>0</formula>
    </cfRule>
  </conditionalFormatting>
  <conditionalFormatting sqref="V450 W450 U450">
    <cfRule type="expression" dxfId="30" priority="28836">
      <formula>$L450=0</formula>
    </cfRule>
  </conditionalFormatting>
  <conditionalFormatting sqref="V450 W450">
    <cfRule type="cellIs" dxfId="31" priority="57872" operator="lessThan">
      <formula>0</formula>
    </cfRule>
    <cfRule type="cellIs" dxfId="32" priority="43354" operator="lessThan">
      <formula>0</formula>
    </cfRule>
  </conditionalFormatting>
  <conditionalFormatting sqref="Z450 AA450 Y450">
    <cfRule type="expression" dxfId="30" priority="28835">
      <formula>$L450=0</formula>
    </cfRule>
  </conditionalFormatting>
  <conditionalFormatting sqref="Z450 AA450">
    <cfRule type="cellIs" dxfId="31" priority="57871" operator="lessThan">
      <formula>0</formula>
    </cfRule>
    <cfRule type="cellIs" dxfId="32" priority="43353" operator="lessThan">
      <formula>0</formula>
    </cfRule>
  </conditionalFormatting>
  <conditionalFormatting sqref="B452 C452 A452">
    <cfRule type="expression" dxfId="30" priority="28834">
      <formula>$L452=0</formula>
    </cfRule>
  </conditionalFormatting>
  <conditionalFormatting sqref="B452 C452">
    <cfRule type="cellIs" dxfId="31" priority="57870" operator="lessThan">
      <formula>0</formula>
    </cfRule>
    <cfRule type="cellIs" dxfId="32" priority="43352" operator="lessThan">
      <formula>0</formula>
    </cfRule>
  </conditionalFormatting>
  <conditionalFormatting sqref="F452 G452 E452">
    <cfRule type="expression" dxfId="30" priority="28833">
      <formula>$L452=0</formula>
    </cfRule>
  </conditionalFormatting>
  <conditionalFormatting sqref="F452 G452">
    <cfRule type="cellIs" dxfId="31" priority="57869" operator="lessThan">
      <formula>0</formula>
    </cfRule>
    <cfRule type="cellIs" dxfId="32" priority="43351" operator="lessThan">
      <formula>0</formula>
    </cfRule>
  </conditionalFormatting>
  <conditionalFormatting sqref="J452 K452 I452">
    <cfRule type="expression" dxfId="30" priority="28832">
      <formula>$L452=0</formula>
    </cfRule>
  </conditionalFormatting>
  <conditionalFormatting sqref="J452 K452">
    <cfRule type="cellIs" dxfId="31" priority="57868" operator="lessThan">
      <formula>0</formula>
    </cfRule>
    <cfRule type="cellIs" dxfId="32" priority="43350" operator="lessThan">
      <formula>0</formula>
    </cfRule>
  </conditionalFormatting>
  <conditionalFormatting sqref="N452 O452 M452">
    <cfRule type="expression" dxfId="30" priority="28831">
      <formula>$L452=0</formula>
    </cfRule>
  </conditionalFormatting>
  <conditionalFormatting sqref="N452 O452">
    <cfRule type="cellIs" dxfId="31" priority="57867" operator="lessThan">
      <formula>0</formula>
    </cfRule>
    <cfRule type="cellIs" dxfId="32" priority="43349" operator="lessThan">
      <formula>0</formula>
    </cfRule>
  </conditionalFormatting>
  <conditionalFormatting sqref="R452 S452 Q452">
    <cfRule type="expression" dxfId="30" priority="28830">
      <formula>$L452=0</formula>
    </cfRule>
  </conditionalFormatting>
  <conditionalFormatting sqref="R452 S452">
    <cfRule type="cellIs" dxfId="31" priority="57866" operator="lessThan">
      <formula>0</formula>
    </cfRule>
    <cfRule type="cellIs" dxfId="32" priority="43348" operator="lessThan">
      <formula>0</formula>
    </cfRule>
  </conditionalFormatting>
  <conditionalFormatting sqref="U452:W452 V453">
    <cfRule type="expression" dxfId="30" priority="28829">
      <formula>$L452=0</formula>
    </cfRule>
  </conditionalFormatting>
  <conditionalFormatting sqref="V452:W452 V453">
    <cfRule type="cellIs" dxfId="31" priority="57865" operator="lessThan">
      <formula>0</formula>
    </cfRule>
    <cfRule type="cellIs" dxfId="32" priority="43347" operator="lessThan">
      <formula>0</formula>
    </cfRule>
  </conditionalFormatting>
  <conditionalFormatting sqref="Z452 AA452 Y452">
    <cfRule type="expression" dxfId="30" priority="28828">
      <formula>$L452=0</formula>
    </cfRule>
  </conditionalFormatting>
  <conditionalFormatting sqref="Z452 AA452">
    <cfRule type="cellIs" dxfId="31" priority="57864" operator="lessThan">
      <formula>0</formula>
    </cfRule>
    <cfRule type="cellIs" dxfId="32" priority="43346" operator="lessThan">
      <formula>0</formula>
    </cfRule>
  </conditionalFormatting>
  <conditionalFormatting sqref="U453 W453">
    <cfRule type="expression" dxfId="30" priority="14311">
      <formula>$L453=0</formula>
    </cfRule>
  </conditionalFormatting>
  <conditionalFormatting sqref="B454 C454 A454">
    <cfRule type="expression" dxfId="30" priority="28827">
      <formula>$L454=0</formula>
    </cfRule>
  </conditionalFormatting>
  <conditionalFormatting sqref="B454 C454">
    <cfRule type="cellIs" dxfId="31" priority="57863" operator="lessThan">
      <formula>0</formula>
    </cfRule>
    <cfRule type="cellIs" dxfId="32" priority="43345" operator="lessThan">
      <formula>0</formula>
    </cfRule>
  </conditionalFormatting>
  <conditionalFormatting sqref="F454 G454 E454">
    <cfRule type="expression" dxfId="30" priority="28826">
      <formula>$L454=0</formula>
    </cfRule>
  </conditionalFormatting>
  <conditionalFormatting sqref="F454 G454">
    <cfRule type="cellIs" dxfId="31" priority="57862" operator="lessThan">
      <formula>0</formula>
    </cfRule>
    <cfRule type="cellIs" dxfId="32" priority="43344" operator="lessThan">
      <formula>0</formula>
    </cfRule>
  </conditionalFormatting>
  <conditionalFormatting sqref="J454 K454 I454">
    <cfRule type="expression" dxfId="30" priority="28825">
      <formula>$L454=0</formula>
    </cfRule>
  </conditionalFormatting>
  <conditionalFormatting sqref="J454 K454">
    <cfRule type="cellIs" dxfId="31" priority="57861" operator="lessThan">
      <formula>0</formula>
    </cfRule>
    <cfRule type="cellIs" dxfId="32" priority="43343" operator="lessThan">
      <formula>0</formula>
    </cfRule>
  </conditionalFormatting>
  <conditionalFormatting sqref="N454 O454 M454">
    <cfRule type="expression" dxfId="30" priority="28824">
      <formula>$L454=0</formula>
    </cfRule>
  </conditionalFormatting>
  <conditionalFormatting sqref="N454 O454">
    <cfRule type="cellIs" dxfId="31" priority="57860" operator="lessThan">
      <formula>0</formula>
    </cfRule>
    <cfRule type="cellIs" dxfId="32" priority="43342" operator="lessThan">
      <formula>0</formula>
    </cfRule>
  </conditionalFormatting>
  <conditionalFormatting sqref="R454 S454 Q454">
    <cfRule type="expression" dxfId="30" priority="28823">
      <formula>$L454=0</formula>
    </cfRule>
  </conditionalFormatting>
  <conditionalFormatting sqref="R454 S454">
    <cfRule type="cellIs" dxfId="31" priority="57859" operator="lessThan">
      <formula>0</formula>
    </cfRule>
    <cfRule type="cellIs" dxfId="32" priority="43341" operator="lessThan">
      <formula>0</formula>
    </cfRule>
  </conditionalFormatting>
  <conditionalFormatting sqref="V454 W454 U454">
    <cfRule type="expression" dxfId="30" priority="28822">
      <formula>$L454=0</formula>
    </cfRule>
  </conditionalFormatting>
  <conditionalFormatting sqref="V454 W454">
    <cfRule type="cellIs" dxfId="31" priority="57858" operator="lessThan">
      <formula>0</formula>
    </cfRule>
    <cfRule type="cellIs" dxfId="32" priority="43340" operator="lessThan">
      <formula>0</formula>
    </cfRule>
  </conditionalFormatting>
  <conditionalFormatting sqref="Z454 AA454 Y454">
    <cfRule type="expression" dxfId="30" priority="28821">
      <formula>$L454=0</formula>
    </cfRule>
  </conditionalFormatting>
  <conditionalFormatting sqref="Z454 AA454">
    <cfRule type="cellIs" dxfId="31" priority="57857" operator="lessThan">
      <formula>0</formula>
    </cfRule>
    <cfRule type="cellIs" dxfId="32" priority="43339" operator="lessThan">
      <formula>0</formula>
    </cfRule>
  </conditionalFormatting>
  <conditionalFormatting sqref="B456 C456 A456">
    <cfRule type="expression" dxfId="30" priority="28820">
      <formula>$L456=0</formula>
    </cfRule>
  </conditionalFormatting>
  <conditionalFormatting sqref="B456 C456">
    <cfRule type="cellIs" dxfId="31" priority="57856" operator="lessThan">
      <formula>0</formula>
    </cfRule>
    <cfRule type="cellIs" dxfId="32" priority="43338" operator="lessThan">
      <formula>0</formula>
    </cfRule>
  </conditionalFormatting>
  <conditionalFormatting sqref="F456 G456 E456">
    <cfRule type="expression" dxfId="30" priority="28819">
      <formula>$L456=0</formula>
    </cfRule>
  </conditionalFormatting>
  <conditionalFormatting sqref="F456 G456">
    <cfRule type="cellIs" dxfId="31" priority="57855" operator="lessThan">
      <formula>0</formula>
    </cfRule>
    <cfRule type="cellIs" dxfId="32" priority="43337" operator="lessThan">
      <formula>0</formula>
    </cfRule>
  </conditionalFormatting>
  <conditionalFormatting sqref="J456 K456 I456">
    <cfRule type="expression" dxfId="30" priority="28818">
      <formula>$L456=0</formula>
    </cfRule>
  </conditionalFormatting>
  <conditionalFormatting sqref="J456 K456">
    <cfRule type="cellIs" dxfId="31" priority="57854" operator="lessThan">
      <formula>0</formula>
    </cfRule>
    <cfRule type="cellIs" dxfId="32" priority="43336" operator="lessThan">
      <formula>0</formula>
    </cfRule>
  </conditionalFormatting>
  <conditionalFormatting sqref="N456 O456 M456">
    <cfRule type="expression" dxfId="30" priority="28817">
      <formula>$L456=0</formula>
    </cfRule>
  </conditionalFormatting>
  <conditionalFormatting sqref="N456 O456">
    <cfRule type="cellIs" dxfId="31" priority="57853" operator="lessThan">
      <formula>0</formula>
    </cfRule>
    <cfRule type="cellIs" dxfId="32" priority="43335" operator="lessThan">
      <formula>0</formula>
    </cfRule>
  </conditionalFormatting>
  <conditionalFormatting sqref="R456 S456 Q456">
    <cfRule type="expression" dxfId="30" priority="28816">
      <formula>$L456=0</formula>
    </cfRule>
  </conditionalFormatting>
  <conditionalFormatting sqref="R456 S456">
    <cfRule type="cellIs" dxfId="31" priority="57852" operator="lessThan">
      <formula>0</formula>
    </cfRule>
    <cfRule type="cellIs" dxfId="32" priority="43334" operator="lessThan">
      <formula>0</formula>
    </cfRule>
  </conditionalFormatting>
  <conditionalFormatting sqref="V456 W456 U456">
    <cfRule type="expression" dxfId="30" priority="28815">
      <formula>$L456=0</formula>
    </cfRule>
  </conditionalFormatting>
  <conditionalFormatting sqref="V456 W456">
    <cfRule type="cellIs" dxfId="31" priority="57851" operator="lessThan">
      <formula>0</formula>
    </cfRule>
    <cfRule type="cellIs" dxfId="32" priority="43333" operator="lessThan">
      <formula>0</formula>
    </cfRule>
  </conditionalFormatting>
  <conditionalFormatting sqref="Z456 AA456 Y456">
    <cfRule type="expression" dxfId="30" priority="28814">
      <formula>$L456=0</formula>
    </cfRule>
  </conditionalFormatting>
  <conditionalFormatting sqref="Z456 AA456">
    <cfRule type="cellIs" dxfId="31" priority="57850" operator="lessThan">
      <formula>0</formula>
    </cfRule>
    <cfRule type="cellIs" dxfId="32" priority="43332" operator="lessThan">
      <formula>0</formula>
    </cfRule>
  </conditionalFormatting>
  <conditionalFormatting sqref="B458 C458 A458">
    <cfRule type="expression" dxfId="30" priority="28813">
      <formula>$L458=0</formula>
    </cfRule>
  </conditionalFormatting>
  <conditionalFormatting sqref="B458 C458">
    <cfRule type="cellIs" dxfId="31" priority="57849" operator="lessThan">
      <formula>0</formula>
    </cfRule>
    <cfRule type="cellIs" dxfId="32" priority="43331" operator="lessThan">
      <formula>0</formula>
    </cfRule>
  </conditionalFormatting>
  <conditionalFormatting sqref="F458 G458 E458">
    <cfRule type="expression" dxfId="30" priority="28812">
      <formula>$L458=0</formula>
    </cfRule>
  </conditionalFormatting>
  <conditionalFormatting sqref="F458 G458">
    <cfRule type="cellIs" dxfId="31" priority="57848" operator="lessThan">
      <formula>0</formula>
    </cfRule>
    <cfRule type="cellIs" dxfId="32" priority="43330" operator="lessThan">
      <formula>0</formula>
    </cfRule>
  </conditionalFormatting>
  <conditionalFormatting sqref="J458 K458 I458">
    <cfRule type="expression" dxfId="30" priority="28811">
      <formula>$L458=0</formula>
    </cfRule>
  </conditionalFormatting>
  <conditionalFormatting sqref="J458 K458">
    <cfRule type="cellIs" dxfId="31" priority="57847" operator="lessThan">
      <formula>0</formula>
    </cfRule>
    <cfRule type="cellIs" dxfId="32" priority="43329" operator="lessThan">
      <formula>0</formula>
    </cfRule>
  </conditionalFormatting>
  <conditionalFormatting sqref="N458 O458 M458">
    <cfRule type="expression" dxfId="30" priority="28810">
      <formula>$L458=0</formula>
    </cfRule>
  </conditionalFormatting>
  <conditionalFormatting sqref="N458 O458">
    <cfRule type="cellIs" dxfId="31" priority="57846" operator="lessThan">
      <formula>0</formula>
    </cfRule>
    <cfRule type="cellIs" dxfId="32" priority="43328" operator="lessThan">
      <formula>0</formula>
    </cfRule>
  </conditionalFormatting>
  <conditionalFormatting sqref="R458 S458 Q458">
    <cfRule type="expression" dxfId="30" priority="28809">
      <formula>$L458=0</formula>
    </cfRule>
  </conditionalFormatting>
  <conditionalFormatting sqref="R458 S458">
    <cfRule type="cellIs" dxfId="31" priority="57845" operator="lessThan">
      <formula>0</formula>
    </cfRule>
    <cfRule type="cellIs" dxfId="32" priority="43327" operator="lessThan">
      <formula>0</formula>
    </cfRule>
  </conditionalFormatting>
  <conditionalFormatting sqref="V458 W458 U458">
    <cfRule type="expression" dxfId="30" priority="28808">
      <formula>$L458=0</formula>
    </cfRule>
  </conditionalFormatting>
  <conditionalFormatting sqref="V458 W458">
    <cfRule type="cellIs" dxfId="31" priority="57844" operator="lessThan">
      <formula>0</formula>
    </cfRule>
    <cfRule type="cellIs" dxfId="32" priority="43326" operator="lessThan">
      <formula>0</formula>
    </cfRule>
  </conditionalFormatting>
  <conditionalFormatting sqref="Z458 AA458 Y458">
    <cfRule type="expression" dxfId="30" priority="28807">
      <formula>$L458=0</formula>
    </cfRule>
  </conditionalFormatting>
  <conditionalFormatting sqref="Z458 AA458">
    <cfRule type="cellIs" dxfId="31" priority="57843" operator="lessThan">
      <formula>0</formula>
    </cfRule>
    <cfRule type="cellIs" dxfId="32" priority="43325" operator="lessThan">
      <formula>0</formula>
    </cfRule>
  </conditionalFormatting>
  <conditionalFormatting sqref="B460 C460 A460">
    <cfRule type="expression" dxfId="30" priority="28806">
      <formula>$L460=0</formula>
    </cfRule>
  </conditionalFormatting>
  <conditionalFormatting sqref="B460 C460">
    <cfRule type="cellIs" dxfId="31" priority="57842" operator="lessThan">
      <formula>0</formula>
    </cfRule>
    <cfRule type="cellIs" dxfId="32" priority="43324" operator="lessThan">
      <formula>0</formula>
    </cfRule>
  </conditionalFormatting>
  <conditionalFormatting sqref="F460 G460 E460">
    <cfRule type="expression" dxfId="30" priority="28805">
      <formula>$L460=0</formula>
    </cfRule>
  </conditionalFormatting>
  <conditionalFormatting sqref="F460 G460">
    <cfRule type="cellIs" dxfId="31" priority="57841" operator="lessThan">
      <formula>0</formula>
    </cfRule>
    <cfRule type="cellIs" dxfId="32" priority="43323" operator="lessThan">
      <formula>0</formula>
    </cfRule>
  </conditionalFormatting>
  <conditionalFormatting sqref="J460 K460 I460">
    <cfRule type="expression" dxfId="30" priority="28804">
      <formula>$L460=0</formula>
    </cfRule>
  </conditionalFormatting>
  <conditionalFormatting sqref="J460 K460">
    <cfRule type="cellIs" dxfId="31" priority="57840" operator="lessThan">
      <formula>0</formula>
    </cfRule>
    <cfRule type="cellIs" dxfId="32" priority="43322" operator="lessThan">
      <formula>0</formula>
    </cfRule>
  </conditionalFormatting>
  <conditionalFormatting sqref="N460 O460 M460">
    <cfRule type="expression" dxfId="30" priority="28803">
      <formula>$L460=0</formula>
    </cfRule>
  </conditionalFormatting>
  <conditionalFormatting sqref="N460 O460">
    <cfRule type="cellIs" dxfId="31" priority="57839" operator="lessThan">
      <formula>0</formula>
    </cfRule>
    <cfRule type="cellIs" dxfId="32" priority="43321" operator="lessThan">
      <formula>0</formula>
    </cfRule>
  </conditionalFormatting>
  <conditionalFormatting sqref="R460 S460 Q460">
    <cfRule type="expression" dxfId="30" priority="28802">
      <formula>$L460=0</formula>
    </cfRule>
  </conditionalFormatting>
  <conditionalFormatting sqref="R460 S460">
    <cfRule type="cellIs" dxfId="31" priority="57838" operator="lessThan">
      <formula>0</formula>
    </cfRule>
    <cfRule type="cellIs" dxfId="32" priority="43320" operator="lessThan">
      <formula>0</formula>
    </cfRule>
  </conditionalFormatting>
  <conditionalFormatting sqref="V460 W460 U460">
    <cfRule type="expression" dxfId="30" priority="28801">
      <formula>$L460=0</formula>
    </cfRule>
  </conditionalFormatting>
  <conditionalFormatting sqref="V460 W460">
    <cfRule type="cellIs" dxfId="31" priority="57837" operator="lessThan">
      <formula>0</formula>
    </cfRule>
    <cfRule type="cellIs" dxfId="32" priority="43319" operator="lessThan">
      <formula>0</formula>
    </cfRule>
  </conditionalFormatting>
  <conditionalFormatting sqref="Z460 AA460 Y460">
    <cfRule type="expression" dxfId="30" priority="28800">
      <formula>$L460=0</formula>
    </cfRule>
  </conditionalFormatting>
  <conditionalFormatting sqref="Z460 AA460">
    <cfRule type="cellIs" dxfId="31" priority="57836" operator="lessThan">
      <formula>0</formula>
    </cfRule>
    <cfRule type="cellIs" dxfId="32" priority="43318" operator="lessThan">
      <formula>0</formula>
    </cfRule>
  </conditionalFormatting>
  <conditionalFormatting sqref="B462 C462 A462">
    <cfRule type="expression" dxfId="30" priority="28799">
      <formula>$L462=0</formula>
    </cfRule>
  </conditionalFormatting>
  <conditionalFormatting sqref="B462 C462">
    <cfRule type="cellIs" dxfId="31" priority="57835" operator="lessThan">
      <formula>0</formula>
    </cfRule>
    <cfRule type="cellIs" dxfId="32" priority="43317" operator="lessThan">
      <formula>0</formula>
    </cfRule>
  </conditionalFormatting>
  <conditionalFormatting sqref="F462 G462 E462">
    <cfRule type="expression" dxfId="30" priority="28798">
      <formula>$L462=0</formula>
    </cfRule>
  </conditionalFormatting>
  <conditionalFormatting sqref="F462 G462">
    <cfRule type="cellIs" dxfId="31" priority="57834" operator="lessThan">
      <formula>0</formula>
    </cfRule>
    <cfRule type="cellIs" dxfId="32" priority="43316" operator="lessThan">
      <formula>0</formula>
    </cfRule>
  </conditionalFormatting>
  <conditionalFormatting sqref="J462 K462 I462">
    <cfRule type="expression" dxfId="30" priority="28797">
      <formula>$L462=0</formula>
    </cfRule>
  </conditionalFormatting>
  <conditionalFormatting sqref="J462 K462">
    <cfRule type="cellIs" dxfId="31" priority="57833" operator="lessThan">
      <formula>0</formula>
    </cfRule>
    <cfRule type="cellIs" dxfId="32" priority="43315" operator="lessThan">
      <formula>0</formula>
    </cfRule>
  </conditionalFormatting>
  <conditionalFormatting sqref="N462 O462 M462">
    <cfRule type="expression" dxfId="30" priority="28796">
      <formula>$L462=0</formula>
    </cfRule>
  </conditionalFormatting>
  <conditionalFormatting sqref="N462 O462">
    <cfRule type="cellIs" dxfId="31" priority="57832" operator="lessThan">
      <formula>0</formula>
    </cfRule>
    <cfRule type="cellIs" dxfId="32" priority="43314" operator="lessThan">
      <formula>0</formula>
    </cfRule>
  </conditionalFormatting>
  <conditionalFormatting sqref="R462 S462 Q462">
    <cfRule type="expression" dxfId="30" priority="28795">
      <formula>$L462=0</formula>
    </cfRule>
  </conditionalFormatting>
  <conditionalFormatting sqref="R462 S462">
    <cfRule type="cellIs" dxfId="31" priority="57831" operator="lessThan">
      <formula>0</formula>
    </cfRule>
    <cfRule type="cellIs" dxfId="32" priority="43313" operator="lessThan">
      <formula>0</formula>
    </cfRule>
  </conditionalFormatting>
  <conditionalFormatting sqref="V462 W462 U462">
    <cfRule type="expression" dxfId="30" priority="28794">
      <formula>$L462=0</formula>
    </cfRule>
  </conditionalFormatting>
  <conditionalFormatting sqref="V462 W462">
    <cfRule type="cellIs" dxfId="31" priority="57830" operator="lessThan">
      <formula>0</formula>
    </cfRule>
    <cfRule type="cellIs" dxfId="32" priority="43312" operator="lessThan">
      <formula>0</formula>
    </cfRule>
  </conditionalFormatting>
  <conditionalFormatting sqref="Z462 AA462 Y462">
    <cfRule type="expression" dxfId="30" priority="28793">
      <formula>$L462=0</formula>
    </cfRule>
  </conditionalFormatting>
  <conditionalFormatting sqref="Z462 AA462">
    <cfRule type="cellIs" dxfId="31" priority="57829" operator="lessThan">
      <formula>0</formula>
    </cfRule>
    <cfRule type="cellIs" dxfId="32" priority="43311" operator="lessThan">
      <formula>0</formula>
    </cfRule>
  </conditionalFormatting>
  <conditionalFormatting sqref="B464 C464 A464">
    <cfRule type="expression" dxfId="30" priority="28792">
      <formula>$L464=0</formula>
    </cfRule>
  </conditionalFormatting>
  <conditionalFormatting sqref="B464 C464">
    <cfRule type="cellIs" dxfId="31" priority="57828" operator="lessThan">
      <formula>0</formula>
    </cfRule>
    <cfRule type="cellIs" dxfId="32" priority="43310" operator="lessThan">
      <formula>0</formula>
    </cfRule>
  </conditionalFormatting>
  <conditionalFormatting sqref="F464 G464 E464">
    <cfRule type="expression" dxfId="30" priority="28791">
      <formula>$L464=0</formula>
    </cfRule>
  </conditionalFormatting>
  <conditionalFormatting sqref="F464 G464">
    <cfRule type="cellIs" dxfId="31" priority="57827" operator="lessThan">
      <formula>0</formula>
    </cfRule>
    <cfRule type="cellIs" dxfId="32" priority="43309" operator="lessThan">
      <formula>0</formula>
    </cfRule>
  </conditionalFormatting>
  <conditionalFormatting sqref="J464 K464 I464">
    <cfRule type="expression" dxfId="30" priority="28790">
      <formula>$L464=0</formula>
    </cfRule>
  </conditionalFormatting>
  <conditionalFormatting sqref="J464 K464">
    <cfRule type="cellIs" dxfId="31" priority="57826" operator="lessThan">
      <formula>0</formula>
    </cfRule>
    <cfRule type="cellIs" dxfId="32" priority="43308" operator="lessThan">
      <formula>0</formula>
    </cfRule>
  </conditionalFormatting>
  <conditionalFormatting sqref="N464 O464 M464">
    <cfRule type="expression" dxfId="30" priority="28789">
      <formula>$L464=0</formula>
    </cfRule>
  </conditionalFormatting>
  <conditionalFormatting sqref="N464 O464">
    <cfRule type="cellIs" dxfId="31" priority="57825" operator="lessThan">
      <formula>0</formula>
    </cfRule>
    <cfRule type="cellIs" dxfId="32" priority="43307" operator="lessThan">
      <formula>0</formula>
    </cfRule>
  </conditionalFormatting>
  <conditionalFormatting sqref="R464 S464 Q464">
    <cfRule type="expression" dxfId="30" priority="28788">
      <formula>$L464=0</formula>
    </cfRule>
  </conditionalFormatting>
  <conditionalFormatting sqref="R464 S464">
    <cfRule type="cellIs" dxfId="31" priority="57824" operator="lessThan">
      <formula>0</formula>
    </cfRule>
    <cfRule type="cellIs" dxfId="32" priority="43306" operator="lessThan">
      <formula>0</formula>
    </cfRule>
  </conditionalFormatting>
  <conditionalFormatting sqref="V464 W464 U464">
    <cfRule type="expression" dxfId="30" priority="28787">
      <formula>$L464=0</formula>
    </cfRule>
  </conditionalFormatting>
  <conditionalFormatting sqref="V464 W464">
    <cfRule type="cellIs" dxfId="31" priority="57823" operator="lessThan">
      <formula>0</formula>
    </cfRule>
    <cfRule type="cellIs" dxfId="32" priority="43305" operator="lessThan">
      <formula>0</formula>
    </cfRule>
  </conditionalFormatting>
  <conditionalFormatting sqref="Z464 AA464 Y464">
    <cfRule type="expression" dxfId="30" priority="28786">
      <formula>$L464=0</formula>
    </cfRule>
  </conditionalFormatting>
  <conditionalFormatting sqref="Z464 AA464">
    <cfRule type="cellIs" dxfId="31" priority="57822" operator="lessThan">
      <formula>0</formula>
    </cfRule>
    <cfRule type="cellIs" dxfId="32" priority="43304" operator="lessThan">
      <formula>0</formula>
    </cfRule>
  </conditionalFormatting>
  <conditionalFormatting sqref="B466 C466 A466">
    <cfRule type="expression" dxfId="30" priority="28785">
      <formula>$L466=0</formula>
    </cfRule>
  </conditionalFormatting>
  <conditionalFormatting sqref="B466 C466">
    <cfRule type="cellIs" dxfId="31" priority="57821" operator="lessThan">
      <formula>0</formula>
    </cfRule>
    <cfRule type="cellIs" dxfId="32" priority="43303" operator="lessThan">
      <formula>0</formula>
    </cfRule>
  </conditionalFormatting>
  <conditionalFormatting sqref="F466 G466 E466">
    <cfRule type="expression" dxfId="30" priority="28784">
      <formula>$L466=0</formula>
    </cfRule>
  </conditionalFormatting>
  <conditionalFormatting sqref="F466 G466">
    <cfRule type="cellIs" dxfId="31" priority="57820" operator="lessThan">
      <formula>0</formula>
    </cfRule>
    <cfRule type="cellIs" dxfId="32" priority="43302" operator="lessThan">
      <formula>0</formula>
    </cfRule>
  </conditionalFormatting>
  <conditionalFormatting sqref="J466 K466 I466">
    <cfRule type="expression" dxfId="30" priority="28783">
      <formula>$L466=0</formula>
    </cfRule>
  </conditionalFormatting>
  <conditionalFormatting sqref="J466 K466">
    <cfRule type="cellIs" dxfId="31" priority="57819" operator="lessThan">
      <formula>0</formula>
    </cfRule>
    <cfRule type="cellIs" dxfId="32" priority="43301" operator="lessThan">
      <formula>0</formula>
    </cfRule>
  </conditionalFormatting>
  <conditionalFormatting sqref="N466 O466 M466">
    <cfRule type="expression" dxfId="30" priority="28782">
      <formula>$L466=0</formula>
    </cfRule>
  </conditionalFormatting>
  <conditionalFormatting sqref="N466 O466">
    <cfRule type="cellIs" dxfId="31" priority="57818" operator="lessThan">
      <formula>0</formula>
    </cfRule>
    <cfRule type="cellIs" dxfId="32" priority="43300" operator="lessThan">
      <formula>0</formula>
    </cfRule>
  </conditionalFormatting>
  <conditionalFormatting sqref="R466 S466 Q466">
    <cfRule type="expression" dxfId="30" priority="28781">
      <formula>$L466=0</formula>
    </cfRule>
  </conditionalFormatting>
  <conditionalFormatting sqref="R466 S466">
    <cfRule type="cellIs" dxfId="31" priority="57817" operator="lessThan">
      <formula>0</formula>
    </cfRule>
    <cfRule type="cellIs" dxfId="32" priority="43299" operator="lessThan">
      <formula>0</formula>
    </cfRule>
  </conditionalFormatting>
  <conditionalFormatting sqref="V466 W466 U466">
    <cfRule type="expression" dxfId="30" priority="28780">
      <formula>$L466=0</formula>
    </cfRule>
  </conditionalFormatting>
  <conditionalFormatting sqref="V466 W466">
    <cfRule type="cellIs" dxfId="31" priority="57816" operator="lessThan">
      <formula>0</formula>
    </cfRule>
    <cfRule type="cellIs" dxfId="32" priority="43298" operator="lessThan">
      <formula>0</formula>
    </cfRule>
  </conditionalFormatting>
  <conditionalFormatting sqref="Z466 AA466 Y466">
    <cfRule type="expression" dxfId="30" priority="28779">
      <formula>$L466=0</formula>
    </cfRule>
  </conditionalFormatting>
  <conditionalFormatting sqref="Z466 AA466">
    <cfRule type="cellIs" dxfId="31" priority="57815" operator="lessThan">
      <formula>0</formula>
    </cfRule>
    <cfRule type="cellIs" dxfId="32" priority="43297" operator="lessThan">
      <formula>0</formula>
    </cfRule>
  </conditionalFormatting>
  <conditionalFormatting sqref="B468 C468 A468">
    <cfRule type="expression" dxfId="30" priority="28778">
      <formula>$L468=0</formula>
    </cfRule>
  </conditionalFormatting>
  <conditionalFormatting sqref="B468 C468">
    <cfRule type="cellIs" dxfId="31" priority="57814" operator="lessThan">
      <formula>0</formula>
    </cfRule>
    <cfRule type="cellIs" dxfId="32" priority="43296" operator="lessThan">
      <formula>0</formula>
    </cfRule>
  </conditionalFormatting>
  <conditionalFormatting sqref="F468 G468 E468">
    <cfRule type="expression" dxfId="30" priority="28777">
      <formula>$L468=0</formula>
    </cfRule>
  </conditionalFormatting>
  <conditionalFormatting sqref="F468 G468">
    <cfRule type="cellIs" dxfId="31" priority="57813" operator="lessThan">
      <formula>0</formula>
    </cfRule>
    <cfRule type="cellIs" dxfId="32" priority="43295" operator="lessThan">
      <formula>0</formula>
    </cfRule>
  </conditionalFormatting>
  <conditionalFormatting sqref="J468 K468 I468">
    <cfRule type="expression" dxfId="30" priority="28776">
      <formula>$L468=0</formula>
    </cfRule>
  </conditionalFormatting>
  <conditionalFormatting sqref="J468 K468">
    <cfRule type="cellIs" dxfId="31" priority="57812" operator="lessThan">
      <formula>0</formula>
    </cfRule>
    <cfRule type="cellIs" dxfId="32" priority="43294" operator="lessThan">
      <formula>0</formula>
    </cfRule>
  </conditionalFormatting>
  <conditionalFormatting sqref="N468 O468 M468">
    <cfRule type="expression" dxfId="30" priority="28775">
      <formula>$L468=0</formula>
    </cfRule>
  </conditionalFormatting>
  <conditionalFormatting sqref="N468 O468">
    <cfRule type="cellIs" dxfId="31" priority="57811" operator="lessThan">
      <formula>0</formula>
    </cfRule>
    <cfRule type="cellIs" dxfId="32" priority="43293" operator="lessThan">
      <formula>0</formula>
    </cfRule>
  </conditionalFormatting>
  <conditionalFormatting sqref="R468 S468 Q468">
    <cfRule type="expression" dxfId="30" priority="28774">
      <formula>$L468=0</formula>
    </cfRule>
  </conditionalFormatting>
  <conditionalFormatting sqref="R468 S468">
    <cfRule type="cellIs" dxfId="31" priority="57810" operator="lessThan">
      <formula>0</formula>
    </cfRule>
    <cfRule type="cellIs" dxfId="32" priority="43292" operator="lessThan">
      <formula>0</formula>
    </cfRule>
  </conditionalFormatting>
  <conditionalFormatting sqref="V468 W468 U468">
    <cfRule type="expression" dxfId="30" priority="28773">
      <formula>$L468=0</formula>
    </cfRule>
  </conditionalFormatting>
  <conditionalFormatting sqref="V468 W468">
    <cfRule type="cellIs" dxfId="31" priority="57809" operator="lessThan">
      <formula>0</formula>
    </cfRule>
    <cfRule type="cellIs" dxfId="32" priority="43291" operator="lessThan">
      <formula>0</formula>
    </cfRule>
  </conditionalFormatting>
  <conditionalFormatting sqref="Z468 AA468 Y468">
    <cfRule type="expression" dxfId="30" priority="28772">
      <formula>$L468=0</formula>
    </cfRule>
  </conditionalFormatting>
  <conditionalFormatting sqref="Z468 AA468">
    <cfRule type="cellIs" dxfId="31" priority="57808" operator="lessThan">
      <formula>0</formula>
    </cfRule>
    <cfRule type="cellIs" dxfId="32" priority="43290" operator="lessThan">
      <formula>0</formula>
    </cfRule>
  </conditionalFormatting>
  <conditionalFormatting sqref="B470 C470 A470">
    <cfRule type="expression" dxfId="30" priority="28771">
      <formula>$L470=0</formula>
    </cfRule>
  </conditionalFormatting>
  <conditionalFormatting sqref="B470 C470">
    <cfRule type="cellIs" dxfId="31" priority="57807" operator="lessThan">
      <formula>0</formula>
    </cfRule>
    <cfRule type="cellIs" dxfId="32" priority="43289" operator="lessThan">
      <formula>0</formula>
    </cfRule>
  </conditionalFormatting>
  <conditionalFormatting sqref="F470 G470 E470">
    <cfRule type="expression" dxfId="30" priority="28770">
      <formula>$L470=0</formula>
    </cfRule>
  </conditionalFormatting>
  <conditionalFormatting sqref="F470 G470">
    <cfRule type="cellIs" dxfId="31" priority="57806" operator="lessThan">
      <formula>0</formula>
    </cfRule>
    <cfRule type="cellIs" dxfId="32" priority="43288" operator="lessThan">
      <formula>0</formula>
    </cfRule>
  </conditionalFormatting>
  <conditionalFormatting sqref="J470 K470 I470">
    <cfRule type="expression" dxfId="30" priority="28769">
      <formula>$L470=0</formula>
    </cfRule>
  </conditionalFormatting>
  <conditionalFormatting sqref="J470 K470">
    <cfRule type="cellIs" dxfId="31" priority="57805" operator="lessThan">
      <formula>0</formula>
    </cfRule>
    <cfRule type="cellIs" dxfId="32" priority="43287" operator="lessThan">
      <formula>0</formula>
    </cfRule>
  </conditionalFormatting>
  <conditionalFormatting sqref="N470 O470 M470">
    <cfRule type="expression" dxfId="30" priority="28768">
      <formula>$L470=0</formula>
    </cfRule>
  </conditionalFormatting>
  <conditionalFormatting sqref="N470 O470">
    <cfRule type="cellIs" dxfId="31" priority="57804" operator="lessThan">
      <formula>0</formula>
    </cfRule>
    <cfRule type="cellIs" dxfId="32" priority="43286" operator="lessThan">
      <formula>0</formula>
    </cfRule>
  </conditionalFormatting>
  <conditionalFormatting sqref="R470 S470 Q470">
    <cfRule type="expression" dxfId="30" priority="28767">
      <formula>$L470=0</formula>
    </cfRule>
  </conditionalFormatting>
  <conditionalFormatting sqref="R470 S470">
    <cfRule type="cellIs" dxfId="31" priority="57803" operator="lessThan">
      <formula>0</formula>
    </cfRule>
    <cfRule type="cellIs" dxfId="32" priority="43285" operator="lessThan">
      <formula>0</formula>
    </cfRule>
  </conditionalFormatting>
  <conditionalFormatting sqref="V470 W470 U470">
    <cfRule type="expression" dxfId="30" priority="28766">
      <formula>$L470=0</formula>
    </cfRule>
  </conditionalFormatting>
  <conditionalFormatting sqref="V470 W470">
    <cfRule type="cellIs" dxfId="31" priority="57802" operator="lessThan">
      <formula>0</formula>
    </cfRule>
    <cfRule type="cellIs" dxfId="32" priority="43284" operator="lessThan">
      <formula>0</formula>
    </cfRule>
  </conditionalFormatting>
  <conditionalFormatting sqref="Z470 AA470 Y470">
    <cfRule type="expression" dxfId="30" priority="28765">
      <formula>$L470=0</formula>
    </cfRule>
  </conditionalFormatting>
  <conditionalFormatting sqref="Z470 AA470">
    <cfRule type="cellIs" dxfId="31" priority="57801" operator="lessThan">
      <formula>0</formula>
    </cfRule>
    <cfRule type="cellIs" dxfId="32" priority="43283" operator="lessThan">
      <formula>0</formula>
    </cfRule>
  </conditionalFormatting>
  <conditionalFormatting sqref="B472 C472 A472">
    <cfRule type="expression" dxfId="30" priority="28764">
      <formula>$L472=0</formula>
    </cfRule>
  </conditionalFormatting>
  <conditionalFormatting sqref="B472 C472">
    <cfRule type="cellIs" dxfId="31" priority="57800" operator="lessThan">
      <formula>0</formula>
    </cfRule>
    <cfRule type="cellIs" dxfId="32" priority="43282" operator="lessThan">
      <formula>0</formula>
    </cfRule>
  </conditionalFormatting>
  <conditionalFormatting sqref="F472 G472 E472">
    <cfRule type="expression" dxfId="30" priority="28763">
      <formula>$L472=0</formula>
    </cfRule>
  </conditionalFormatting>
  <conditionalFormatting sqref="F472 G472">
    <cfRule type="cellIs" dxfId="31" priority="57799" operator="lessThan">
      <formula>0</formula>
    </cfRule>
    <cfRule type="cellIs" dxfId="32" priority="43281" operator="lessThan">
      <formula>0</formula>
    </cfRule>
  </conditionalFormatting>
  <conditionalFormatting sqref="J472 K472 I472">
    <cfRule type="expression" dxfId="30" priority="28762">
      <formula>$L472=0</formula>
    </cfRule>
  </conditionalFormatting>
  <conditionalFormatting sqref="J472 K472">
    <cfRule type="cellIs" dxfId="31" priority="57798" operator="lessThan">
      <formula>0</formula>
    </cfRule>
    <cfRule type="cellIs" dxfId="32" priority="43280" operator="lessThan">
      <formula>0</formula>
    </cfRule>
  </conditionalFormatting>
  <conditionalFormatting sqref="N472 O472 M472">
    <cfRule type="expression" dxfId="30" priority="28761">
      <formula>$L472=0</formula>
    </cfRule>
  </conditionalFormatting>
  <conditionalFormatting sqref="N472 O472">
    <cfRule type="cellIs" dxfId="31" priority="57797" operator="lessThan">
      <formula>0</formula>
    </cfRule>
    <cfRule type="cellIs" dxfId="32" priority="43279" operator="lessThan">
      <formula>0</formula>
    </cfRule>
  </conditionalFormatting>
  <conditionalFormatting sqref="R472 S472 Q472">
    <cfRule type="expression" dxfId="30" priority="28760">
      <formula>$L472=0</formula>
    </cfRule>
  </conditionalFormatting>
  <conditionalFormatting sqref="R472 S472">
    <cfRule type="cellIs" dxfId="31" priority="57796" operator="lessThan">
      <formula>0</formula>
    </cfRule>
    <cfRule type="cellIs" dxfId="32" priority="43278" operator="lessThan">
      <formula>0</formula>
    </cfRule>
  </conditionalFormatting>
  <conditionalFormatting sqref="V472 W472 U472">
    <cfRule type="expression" dxfId="30" priority="28759">
      <formula>$L472=0</formula>
    </cfRule>
  </conditionalFormatting>
  <conditionalFormatting sqref="V472 W472">
    <cfRule type="cellIs" dxfId="31" priority="57795" operator="lessThan">
      <formula>0</formula>
    </cfRule>
    <cfRule type="cellIs" dxfId="32" priority="43277" operator="lessThan">
      <formula>0</formula>
    </cfRule>
  </conditionalFormatting>
  <conditionalFormatting sqref="Z472 AA472 Y472">
    <cfRule type="expression" dxfId="30" priority="28758">
      <formula>$L472=0</formula>
    </cfRule>
  </conditionalFormatting>
  <conditionalFormatting sqref="Z472 AA472">
    <cfRule type="cellIs" dxfId="31" priority="57794" operator="lessThan">
      <formula>0</formula>
    </cfRule>
    <cfRule type="cellIs" dxfId="32" priority="43276" operator="lessThan">
      <formula>0</formula>
    </cfRule>
  </conditionalFormatting>
  <conditionalFormatting sqref="B474 C474 A474">
    <cfRule type="expression" dxfId="30" priority="28757">
      <formula>$L474=0</formula>
    </cfRule>
  </conditionalFormatting>
  <conditionalFormatting sqref="B474 C474">
    <cfRule type="cellIs" dxfId="31" priority="57793" operator="lessThan">
      <formula>0</formula>
    </cfRule>
    <cfRule type="cellIs" dxfId="32" priority="43275" operator="lessThan">
      <formula>0</formula>
    </cfRule>
  </conditionalFormatting>
  <conditionalFormatting sqref="F474 G474 E474">
    <cfRule type="expression" dxfId="30" priority="28756">
      <formula>$L474=0</formula>
    </cfRule>
  </conditionalFormatting>
  <conditionalFormatting sqref="F474 G474">
    <cfRule type="cellIs" dxfId="31" priority="57792" operator="lessThan">
      <formula>0</formula>
    </cfRule>
    <cfRule type="cellIs" dxfId="32" priority="43274" operator="lessThan">
      <formula>0</formula>
    </cfRule>
  </conditionalFormatting>
  <conditionalFormatting sqref="J474 K474 I474">
    <cfRule type="expression" dxfId="30" priority="28755">
      <formula>$L474=0</formula>
    </cfRule>
  </conditionalFormatting>
  <conditionalFormatting sqref="J474 K474">
    <cfRule type="cellIs" dxfId="31" priority="57791" operator="lessThan">
      <formula>0</formula>
    </cfRule>
    <cfRule type="cellIs" dxfId="32" priority="43273" operator="lessThan">
      <formula>0</formula>
    </cfRule>
  </conditionalFormatting>
  <conditionalFormatting sqref="N474 O474 M474">
    <cfRule type="expression" dxfId="30" priority="28754">
      <formula>$L474=0</formula>
    </cfRule>
  </conditionalFormatting>
  <conditionalFormatting sqref="N474 O474">
    <cfRule type="cellIs" dxfId="31" priority="57790" operator="lessThan">
      <formula>0</formula>
    </cfRule>
    <cfRule type="cellIs" dxfId="32" priority="43272" operator="lessThan">
      <formula>0</formula>
    </cfRule>
  </conditionalFormatting>
  <conditionalFormatting sqref="R474 S474 Q474">
    <cfRule type="expression" dxfId="30" priority="28753">
      <formula>$L474=0</formula>
    </cfRule>
  </conditionalFormatting>
  <conditionalFormatting sqref="R474 S474">
    <cfRule type="cellIs" dxfId="31" priority="57789" operator="lessThan">
      <formula>0</formula>
    </cfRule>
    <cfRule type="cellIs" dxfId="32" priority="43271" operator="lessThan">
      <formula>0</formula>
    </cfRule>
  </conditionalFormatting>
  <conditionalFormatting sqref="V474 W474 U474">
    <cfRule type="expression" dxfId="30" priority="28752">
      <formula>$L474=0</formula>
    </cfRule>
  </conditionalFormatting>
  <conditionalFormatting sqref="V474 W474">
    <cfRule type="cellIs" dxfId="31" priority="57788" operator="lessThan">
      <formula>0</formula>
    </cfRule>
    <cfRule type="cellIs" dxfId="32" priority="43270" operator="lessThan">
      <formula>0</formula>
    </cfRule>
  </conditionalFormatting>
  <conditionalFormatting sqref="Z474 AA474 Y474">
    <cfRule type="expression" dxfId="30" priority="28751">
      <formula>$L474=0</formula>
    </cfRule>
  </conditionalFormatting>
  <conditionalFormatting sqref="Z474 AA474">
    <cfRule type="cellIs" dxfId="31" priority="57787" operator="lessThan">
      <formula>0</formula>
    </cfRule>
    <cfRule type="cellIs" dxfId="32" priority="43269" operator="lessThan">
      <formula>0</formula>
    </cfRule>
  </conditionalFormatting>
  <conditionalFormatting sqref="B476 C476 A476">
    <cfRule type="expression" dxfId="30" priority="28750">
      <formula>$L476=0</formula>
    </cfRule>
  </conditionalFormatting>
  <conditionalFormatting sqref="B476 C476">
    <cfRule type="cellIs" dxfId="31" priority="57786" operator="lessThan">
      <formula>0</formula>
    </cfRule>
    <cfRule type="cellIs" dxfId="32" priority="43268" operator="lessThan">
      <formula>0</formula>
    </cfRule>
  </conditionalFormatting>
  <conditionalFormatting sqref="F476 G476 E476">
    <cfRule type="expression" dxfId="30" priority="28749">
      <formula>$L476=0</formula>
    </cfRule>
  </conditionalFormatting>
  <conditionalFormatting sqref="F476 G476">
    <cfRule type="cellIs" dxfId="31" priority="57785" operator="lessThan">
      <formula>0</formula>
    </cfRule>
    <cfRule type="cellIs" dxfId="32" priority="43267" operator="lessThan">
      <formula>0</formula>
    </cfRule>
  </conditionalFormatting>
  <conditionalFormatting sqref="J476 K476 I476">
    <cfRule type="expression" dxfId="30" priority="28748">
      <formula>$L476=0</formula>
    </cfRule>
  </conditionalFormatting>
  <conditionalFormatting sqref="J476 K476">
    <cfRule type="cellIs" dxfId="31" priority="57784" operator="lessThan">
      <formula>0</formula>
    </cfRule>
    <cfRule type="cellIs" dxfId="32" priority="43266" operator="lessThan">
      <formula>0</formula>
    </cfRule>
  </conditionalFormatting>
  <conditionalFormatting sqref="N476 O476 M476">
    <cfRule type="expression" dxfId="30" priority="28747">
      <formula>$L476=0</formula>
    </cfRule>
  </conditionalFormatting>
  <conditionalFormatting sqref="N476 O476">
    <cfRule type="cellIs" dxfId="31" priority="57783" operator="lessThan">
      <formula>0</formula>
    </cfRule>
    <cfRule type="cellIs" dxfId="32" priority="43265" operator="lessThan">
      <formula>0</formula>
    </cfRule>
  </conditionalFormatting>
  <conditionalFormatting sqref="R476 S476 Q476">
    <cfRule type="expression" dxfId="30" priority="28746">
      <formula>$L476=0</formula>
    </cfRule>
  </conditionalFormatting>
  <conditionalFormatting sqref="R476 S476">
    <cfRule type="cellIs" dxfId="31" priority="57782" operator="lessThan">
      <formula>0</formula>
    </cfRule>
    <cfRule type="cellIs" dxfId="32" priority="43264" operator="lessThan">
      <formula>0</formula>
    </cfRule>
  </conditionalFormatting>
  <conditionalFormatting sqref="V476 W476 U476">
    <cfRule type="expression" dxfId="30" priority="28745">
      <formula>$L476=0</formula>
    </cfRule>
  </conditionalFormatting>
  <conditionalFormatting sqref="V476 W476">
    <cfRule type="cellIs" dxfId="31" priority="57781" operator="lessThan">
      <formula>0</formula>
    </cfRule>
    <cfRule type="cellIs" dxfId="32" priority="43263" operator="lessThan">
      <formula>0</formula>
    </cfRule>
  </conditionalFormatting>
  <conditionalFormatting sqref="Z476 AA476 Y476">
    <cfRule type="expression" dxfId="30" priority="28744">
      <formula>$L476=0</formula>
    </cfRule>
  </conditionalFormatting>
  <conditionalFormatting sqref="Z476 AA476">
    <cfRule type="cellIs" dxfId="31" priority="57780" operator="lessThan">
      <formula>0</formula>
    </cfRule>
    <cfRule type="cellIs" dxfId="32" priority="43262" operator="lessThan">
      <formula>0</formula>
    </cfRule>
  </conditionalFormatting>
  <conditionalFormatting sqref="B478 C478 A478">
    <cfRule type="expression" dxfId="30" priority="28743">
      <formula>$L478=0</formula>
    </cfRule>
  </conditionalFormatting>
  <conditionalFormatting sqref="B478 C478">
    <cfRule type="cellIs" dxfId="31" priority="57779" operator="lessThan">
      <formula>0</formula>
    </cfRule>
    <cfRule type="cellIs" dxfId="32" priority="43261" operator="lessThan">
      <formula>0</formula>
    </cfRule>
  </conditionalFormatting>
  <conditionalFormatting sqref="F478 G478 E478">
    <cfRule type="expression" dxfId="30" priority="28742">
      <formula>$L478=0</formula>
    </cfRule>
  </conditionalFormatting>
  <conditionalFormatting sqref="F478 G478">
    <cfRule type="cellIs" dxfId="31" priority="57778" operator="lessThan">
      <formula>0</formula>
    </cfRule>
    <cfRule type="cellIs" dxfId="32" priority="43260" operator="lessThan">
      <formula>0</formula>
    </cfRule>
  </conditionalFormatting>
  <conditionalFormatting sqref="J478 K478 I478">
    <cfRule type="expression" dxfId="30" priority="28741">
      <formula>$L478=0</formula>
    </cfRule>
  </conditionalFormatting>
  <conditionalFormatting sqref="J478 K478">
    <cfRule type="cellIs" dxfId="31" priority="57777" operator="lessThan">
      <formula>0</formula>
    </cfRule>
    <cfRule type="cellIs" dxfId="32" priority="43259" operator="lessThan">
      <formula>0</formula>
    </cfRule>
  </conditionalFormatting>
  <conditionalFormatting sqref="N478 O478 M478">
    <cfRule type="expression" dxfId="30" priority="28740">
      <formula>$L478=0</formula>
    </cfRule>
  </conditionalFormatting>
  <conditionalFormatting sqref="N478 O478">
    <cfRule type="cellIs" dxfId="31" priority="57776" operator="lessThan">
      <formula>0</formula>
    </cfRule>
    <cfRule type="cellIs" dxfId="32" priority="43258" operator="lessThan">
      <formula>0</formula>
    </cfRule>
  </conditionalFormatting>
  <conditionalFormatting sqref="R478 S478 Q478">
    <cfRule type="expression" dxfId="30" priority="28739">
      <formula>$L478=0</formula>
    </cfRule>
  </conditionalFormatting>
  <conditionalFormatting sqref="R478 S478">
    <cfRule type="cellIs" dxfId="31" priority="57775" operator="lessThan">
      <formula>0</formula>
    </cfRule>
    <cfRule type="cellIs" dxfId="32" priority="43257" operator="lessThan">
      <formula>0</formula>
    </cfRule>
  </conditionalFormatting>
  <conditionalFormatting sqref="V478 W478 U478">
    <cfRule type="expression" dxfId="30" priority="28738">
      <formula>$L478=0</formula>
    </cfRule>
  </conditionalFormatting>
  <conditionalFormatting sqref="V478 W478">
    <cfRule type="cellIs" dxfId="31" priority="57774" operator="lessThan">
      <formula>0</formula>
    </cfRule>
    <cfRule type="cellIs" dxfId="32" priority="43256" operator="lessThan">
      <formula>0</formula>
    </cfRule>
  </conditionalFormatting>
  <conditionalFormatting sqref="Z478 AA478 Y478">
    <cfRule type="expression" dxfId="30" priority="28737">
      <formula>$L478=0</formula>
    </cfRule>
  </conditionalFormatting>
  <conditionalFormatting sqref="Z478 AA478">
    <cfRule type="cellIs" dxfId="31" priority="57773" operator="lessThan">
      <formula>0</formula>
    </cfRule>
    <cfRule type="cellIs" dxfId="32" priority="43255" operator="lessThan">
      <formula>0</formula>
    </cfRule>
  </conditionalFormatting>
  <conditionalFormatting sqref="B480 C480 A480">
    <cfRule type="expression" dxfId="30" priority="28736">
      <formula>$L480=0</formula>
    </cfRule>
  </conditionalFormatting>
  <conditionalFormatting sqref="B480 C480">
    <cfRule type="cellIs" dxfId="31" priority="57772" operator="lessThan">
      <formula>0</formula>
    </cfRule>
    <cfRule type="cellIs" dxfId="32" priority="43254" operator="lessThan">
      <formula>0</formula>
    </cfRule>
  </conditionalFormatting>
  <conditionalFormatting sqref="F480 G480 E480">
    <cfRule type="expression" dxfId="30" priority="28735">
      <formula>$L480=0</formula>
    </cfRule>
  </conditionalFormatting>
  <conditionalFormatting sqref="F480 G480">
    <cfRule type="cellIs" dxfId="31" priority="57771" operator="lessThan">
      <formula>0</formula>
    </cfRule>
    <cfRule type="cellIs" dxfId="32" priority="43253" operator="lessThan">
      <formula>0</formula>
    </cfRule>
  </conditionalFormatting>
  <conditionalFormatting sqref="J480 K480 I480">
    <cfRule type="expression" dxfId="30" priority="28734">
      <formula>$L480=0</formula>
    </cfRule>
  </conditionalFormatting>
  <conditionalFormatting sqref="J480 K480">
    <cfRule type="cellIs" dxfId="31" priority="57770" operator="lessThan">
      <formula>0</formula>
    </cfRule>
    <cfRule type="cellIs" dxfId="32" priority="43252" operator="lessThan">
      <formula>0</formula>
    </cfRule>
  </conditionalFormatting>
  <conditionalFormatting sqref="N480 O480 M480">
    <cfRule type="expression" dxfId="30" priority="28733">
      <formula>$L480=0</formula>
    </cfRule>
  </conditionalFormatting>
  <conditionalFormatting sqref="N480 O480">
    <cfRule type="cellIs" dxfId="31" priority="57769" operator="lessThan">
      <formula>0</formula>
    </cfRule>
    <cfRule type="cellIs" dxfId="32" priority="43251" operator="lessThan">
      <formula>0</formula>
    </cfRule>
  </conditionalFormatting>
  <conditionalFormatting sqref="R480 S480 Q480">
    <cfRule type="expression" dxfId="30" priority="28732">
      <formula>$L480=0</formula>
    </cfRule>
  </conditionalFormatting>
  <conditionalFormatting sqref="R480 S480">
    <cfRule type="cellIs" dxfId="31" priority="57768" operator="lessThan">
      <formula>0</formula>
    </cfRule>
    <cfRule type="cellIs" dxfId="32" priority="43250" operator="lessThan">
      <formula>0</formula>
    </cfRule>
  </conditionalFormatting>
  <conditionalFormatting sqref="V480 W480 U480">
    <cfRule type="expression" dxfId="30" priority="28731">
      <formula>$L480=0</formula>
    </cfRule>
  </conditionalFormatting>
  <conditionalFormatting sqref="V480 W480">
    <cfRule type="cellIs" dxfId="31" priority="57767" operator="lessThan">
      <formula>0</formula>
    </cfRule>
    <cfRule type="cellIs" dxfId="32" priority="43249" operator="lessThan">
      <formula>0</formula>
    </cfRule>
  </conditionalFormatting>
  <conditionalFormatting sqref="Z480 AA480 Y480">
    <cfRule type="expression" dxfId="30" priority="28730">
      <formula>$L480=0</formula>
    </cfRule>
  </conditionalFormatting>
  <conditionalFormatting sqref="Z480 AA480">
    <cfRule type="cellIs" dxfId="31" priority="57766" operator="lessThan">
      <formula>0</formula>
    </cfRule>
    <cfRule type="cellIs" dxfId="32" priority="43248" operator="lessThan">
      <formula>0</formula>
    </cfRule>
  </conditionalFormatting>
  <conditionalFormatting sqref="B482 C482 A482">
    <cfRule type="expression" dxfId="30" priority="28729">
      <formula>$L482=0</formula>
    </cfRule>
  </conditionalFormatting>
  <conditionalFormatting sqref="B482 C482">
    <cfRule type="cellIs" dxfId="31" priority="57765" operator="lessThan">
      <formula>0</formula>
    </cfRule>
    <cfRule type="cellIs" dxfId="32" priority="43247" operator="lessThan">
      <formula>0</formula>
    </cfRule>
  </conditionalFormatting>
  <conditionalFormatting sqref="F482 G482 E482">
    <cfRule type="expression" dxfId="30" priority="28728">
      <formula>$L482=0</formula>
    </cfRule>
  </conditionalFormatting>
  <conditionalFormatting sqref="F482 G482">
    <cfRule type="cellIs" dxfId="31" priority="57764" operator="lessThan">
      <formula>0</formula>
    </cfRule>
    <cfRule type="cellIs" dxfId="32" priority="43246" operator="lessThan">
      <formula>0</formula>
    </cfRule>
  </conditionalFormatting>
  <conditionalFormatting sqref="J482 K482 I482">
    <cfRule type="expression" dxfId="30" priority="28727">
      <formula>$L482=0</formula>
    </cfRule>
  </conditionalFormatting>
  <conditionalFormatting sqref="J482 K482">
    <cfRule type="cellIs" dxfId="31" priority="57763" operator="lessThan">
      <formula>0</formula>
    </cfRule>
    <cfRule type="cellIs" dxfId="32" priority="43245" operator="lessThan">
      <formula>0</formula>
    </cfRule>
  </conditionalFormatting>
  <conditionalFormatting sqref="N482 O482 M482">
    <cfRule type="expression" dxfId="30" priority="28726">
      <formula>$L482=0</formula>
    </cfRule>
  </conditionalFormatting>
  <conditionalFormatting sqref="N482 O482">
    <cfRule type="cellIs" dxfId="31" priority="57762" operator="lessThan">
      <formula>0</formula>
    </cfRule>
    <cfRule type="cellIs" dxfId="32" priority="43244" operator="lessThan">
      <formula>0</formula>
    </cfRule>
  </conditionalFormatting>
  <conditionalFormatting sqref="R482 S482 Q482">
    <cfRule type="expression" dxfId="30" priority="28725">
      <formula>$L482=0</formula>
    </cfRule>
  </conditionalFormatting>
  <conditionalFormatting sqref="R482 S482">
    <cfRule type="cellIs" dxfId="31" priority="57761" operator="lessThan">
      <formula>0</formula>
    </cfRule>
    <cfRule type="cellIs" dxfId="32" priority="43243" operator="lessThan">
      <formula>0</formula>
    </cfRule>
  </conditionalFormatting>
  <conditionalFormatting sqref="V482 W482 U482">
    <cfRule type="expression" dxfId="30" priority="28724">
      <formula>$L482=0</formula>
    </cfRule>
  </conditionalFormatting>
  <conditionalFormatting sqref="V482 W482">
    <cfRule type="cellIs" dxfId="31" priority="57760" operator="lessThan">
      <formula>0</formula>
    </cfRule>
    <cfRule type="cellIs" dxfId="32" priority="43242" operator="lessThan">
      <formula>0</formula>
    </cfRule>
  </conditionalFormatting>
  <conditionalFormatting sqref="Z482 AA482 Y482">
    <cfRule type="expression" dxfId="30" priority="28723">
      <formula>$L482=0</formula>
    </cfRule>
  </conditionalFormatting>
  <conditionalFormatting sqref="Z482 AA482">
    <cfRule type="cellIs" dxfId="31" priority="57759" operator="lessThan">
      <formula>0</formula>
    </cfRule>
    <cfRule type="cellIs" dxfId="32" priority="43241" operator="lessThan">
      <formula>0</formula>
    </cfRule>
  </conditionalFormatting>
  <conditionalFormatting sqref="B484 C484 A484">
    <cfRule type="expression" dxfId="30" priority="28722">
      <formula>$L484=0</formula>
    </cfRule>
  </conditionalFormatting>
  <conditionalFormatting sqref="B484 C484">
    <cfRule type="cellIs" dxfId="31" priority="57758" operator="lessThan">
      <formula>0</formula>
    </cfRule>
    <cfRule type="cellIs" dxfId="32" priority="43240" operator="lessThan">
      <formula>0</formula>
    </cfRule>
  </conditionalFormatting>
  <conditionalFormatting sqref="F484 G484 E484">
    <cfRule type="expression" dxfId="30" priority="28721">
      <formula>$L484=0</formula>
    </cfRule>
  </conditionalFormatting>
  <conditionalFormatting sqref="F484 G484">
    <cfRule type="cellIs" dxfId="31" priority="57757" operator="lessThan">
      <formula>0</formula>
    </cfRule>
    <cfRule type="cellIs" dxfId="32" priority="43239" operator="lessThan">
      <formula>0</formula>
    </cfRule>
  </conditionalFormatting>
  <conditionalFormatting sqref="J484 K484 I484">
    <cfRule type="expression" dxfId="30" priority="28720">
      <formula>$L484=0</formula>
    </cfRule>
  </conditionalFormatting>
  <conditionalFormatting sqref="J484 K484">
    <cfRule type="cellIs" dxfId="31" priority="57756" operator="lessThan">
      <formula>0</formula>
    </cfRule>
    <cfRule type="cellIs" dxfId="32" priority="43238" operator="lessThan">
      <formula>0</formula>
    </cfRule>
  </conditionalFormatting>
  <conditionalFormatting sqref="N484 O484 M484">
    <cfRule type="expression" dxfId="30" priority="28719">
      <formula>$L484=0</formula>
    </cfRule>
  </conditionalFormatting>
  <conditionalFormatting sqref="N484 O484">
    <cfRule type="cellIs" dxfId="31" priority="57755" operator="lessThan">
      <formula>0</formula>
    </cfRule>
    <cfRule type="cellIs" dxfId="32" priority="43237" operator="lessThan">
      <formula>0</formula>
    </cfRule>
  </conditionalFormatting>
  <conditionalFormatting sqref="R484 S484 Q484">
    <cfRule type="expression" dxfId="30" priority="28718">
      <formula>$L484=0</formula>
    </cfRule>
  </conditionalFormatting>
  <conditionalFormatting sqref="R484 S484">
    <cfRule type="cellIs" dxfId="31" priority="57754" operator="lessThan">
      <formula>0</formula>
    </cfRule>
    <cfRule type="cellIs" dxfId="32" priority="43236" operator="lessThan">
      <formula>0</formula>
    </cfRule>
  </conditionalFormatting>
  <conditionalFormatting sqref="V484 W484 U484">
    <cfRule type="expression" dxfId="30" priority="28717">
      <formula>$L484=0</formula>
    </cfRule>
  </conditionalFormatting>
  <conditionalFormatting sqref="V484 W484">
    <cfRule type="cellIs" dxfId="31" priority="57753" operator="lessThan">
      <formula>0</formula>
    </cfRule>
    <cfRule type="cellIs" dxfId="32" priority="43235" operator="lessThan">
      <formula>0</formula>
    </cfRule>
  </conditionalFormatting>
  <conditionalFormatting sqref="Z484 AA484 Y484">
    <cfRule type="expression" dxfId="30" priority="28716">
      <formula>$L484=0</formula>
    </cfRule>
  </conditionalFormatting>
  <conditionalFormatting sqref="Z484 AA484">
    <cfRule type="cellIs" dxfId="31" priority="57752" operator="lessThan">
      <formula>0</formula>
    </cfRule>
    <cfRule type="cellIs" dxfId="32" priority="43234" operator="lessThan">
      <formula>0</formula>
    </cfRule>
  </conditionalFormatting>
  <conditionalFormatting sqref="B486 C486 A486">
    <cfRule type="expression" dxfId="30" priority="28715">
      <formula>$L486=0</formula>
    </cfRule>
  </conditionalFormatting>
  <conditionalFormatting sqref="B486 C486">
    <cfRule type="cellIs" dxfId="31" priority="57751" operator="lessThan">
      <formula>0</formula>
    </cfRule>
    <cfRule type="cellIs" dxfId="32" priority="43233" operator="lessThan">
      <formula>0</formula>
    </cfRule>
  </conditionalFormatting>
  <conditionalFormatting sqref="F486 G486 E486">
    <cfRule type="expression" dxfId="30" priority="28714">
      <formula>$L486=0</formula>
    </cfRule>
  </conditionalFormatting>
  <conditionalFormatting sqref="F486 G486">
    <cfRule type="cellIs" dxfId="31" priority="57750" operator="lessThan">
      <formula>0</formula>
    </cfRule>
    <cfRule type="cellIs" dxfId="32" priority="43232" operator="lessThan">
      <formula>0</formula>
    </cfRule>
  </conditionalFormatting>
  <conditionalFormatting sqref="J486 K486 I486">
    <cfRule type="expression" dxfId="30" priority="28713">
      <formula>$L486=0</formula>
    </cfRule>
  </conditionalFormatting>
  <conditionalFormatting sqref="J486 K486">
    <cfRule type="cellIs" dxfId="31" priority="57749" operator="lessThan">
      <formula>0</formula>
    </cfRule>
    <cfRule type="cellIs" dxfId="32" priority="43231" operator="lessThan">
      <formula>0</formula>
    </cfRule>
  </conditionalFormatting>
  <conditionalFormatting sqref="N486 O486 M486">
    <cfRule type="expression" dxfId="30" priority="28712">
      <formula>$L486=0</formula>
    </cfRule>
  </conditionalFormatting>
  <conditionalFormatting sqref="N486 O486">
    <cfRule type="cellIs" dxfId="31" priority="57748" operator="lessThan">
      <formula>0</formula>
    </cfRule>
    <cfRule type="cellIs" dxfId="32" priority="43230" operator="lessThan">
      <formula>0</formula>
    </cfRule>
  </conditionalFormatting>
  <conditionalFormatting sqref="R486 S486 Q486">
    <cfRule type="expression" dxfId="30" priority="28711">
      <formula>$L486=0</formula>
    </cfRule>
  </conditionalFormatting>
  <conditionalFormatting sqref="R486 S486">
    <cfRule type="cellIs" dxfId="31" priority="57747" operator="lessThan">
      <formula>0</formula>
    </cfRule>
    <cfRule type="cellIs" dxfId="32" priority="43229" operator="lessThan">
      <formula>0</formula>
    </cfRule>
  </conditionalFormatting>
  <conditionalFormatting sqref="V486 W486 U486">
    <cfRule type="expression" dxfId="30" priority="28710">
      <formula>$L486=0</formula>
    </cfRule>
  </conditionalFormatting>
  <conditionalFormatting sqref="V486 W486">
    <cfRule type="cellIs" dxfId="31" priority="57746" operator="lessThan">
      <formula>0</formula>
    </cfRule>
    <cfRule type="cellIs" dxfId="32" priority="43228" operator="lessThan">
      <formula>0</formula>
    </cfRule>
  </conditionalFormatting>
  <conditionalFormatting sqref="Z486 AA486 Y486">
    <cfRule type="expression" dxfId="30" priority="28709">
      <formula>$L486=0</formula>
    </cfRule>
  </conditionalFormatting>
  <conditionalFormatting sqref="Z486 AA486">
    <cfRule type="cellIs" dxfId="31" priority="57745" operator="lessThan">
      <formula>0</formula>
    </cfRule>
    <cfRule type="cellIs" dxfId="32" priority="43227" operator="lessThan">
      <formula>0</formula>
    </cfRule>
  </conditionalFormatting>
  <conditionalFormatting sqref="B488 C488 A488">
    <cfRule type="expression" dxfId="30" priority="28708">
      <formula>$L488=0</formula>
    </cfRule>
  </conditionalFormatting>
  <conditionalFormatting sqref="B488 C488">
    <cfRule type="cellIs" dxfId="31" priority="57744" operator="lessThan">
      <formula>0</formula>
    </cfRule>
    <cfRule type="cellIs" dxfId="32" priority="43226" operator="lessThan">
      <formula>0</formula>
    </cfRule>
  </conditionalFormatting>
  <conditionalFormatting sqref="F488 G488 E488">
    <cfRule type="expression" dxfId="30" priority="28707">
      <formula>$L488=0</formula>
    </cfRule>
  </conditionalFormatting>
  <conditionalFormatting sqref="F488 G488">
    <cfRule type="cellIs" dxfId="31" priority="57743" operator="lessThan">
      <formula>0</formula>
    </cfRule>
    <cfRule type="cellIs" dxfId="32" priority="43225" operator="lessThan">
      <formula>0</formula>
    </cfRule>
  </conditionalFormatting>
  <conditionalFormatting sqref="J488 K488 I488">
    <cfRule type="expression" dxfId="30" priority="28706">
      <formula>$L488=0</formula>
    </cfRule>
  </conditionalFormatting>
  <conditionalFormatting sqref="J488 K488">
    <cfRule type="cellIs" dxfId="31" priority="57742" operator="lessThan">
      <formula>0</formula>
    </cfRule>
    <cfRule type="cellIs" dxfId="32" priority="43224" operator="lessThan">
      <formula>0</formula>
    </cfRule>
  </conditionalFormatting>
  <conditionalFormatting sqref="N488 O488 M488">
    <cfRule type="expression" dxfId="30" priority="28705">
      <formula>$L488=0</formula>
    </cfRule>
  </conditionalFormatting>
  <conditionalFormatting sqref="N488 O488">
    <cfRule type="cellIs" dxfId="31" priority="57741" operator="lessThan">
      <formula>0</formula>
    </cfRule>
    <cfRule type="cellIs" dxfId="32" priority="43223" operator="lessThan">
      <formula>0</formula>
    </cfRule>
  </conditionalFormatting>
  <conditionalFormatting sqref="R488 S488 Q488">
    <cfRule type="expression" dxfId="30" priority="28704">
      <formula>$L488=0</formula>
    </cfRule>
  </conditionalFormatting>
  <conditionalFormatting sqref="R488 S488">
    <cfRule type="cellIs" dxfId="31" priority="57740" operator="lessThan">
      <formula>0</formula>
    </cfRule>
    <cfRule type="cellIs" dxfId="32" priority="43222" operator="lessThan">
      <formula>0</formula>
    </cfRule>
  </conditionalFormatting>
  <conditionalFormatting sqref="V488 W488 U488">
    <cfRule type="expression" dxfId="30" priority="28703">
      <formula>$L488=0</formula>
    </cfRule>
  </conditionalFormatting>
  <conditionalFormatting sqref="V488 W488">
    <cfRule type="cellIs" dxfId="31" priority="57739" operator="lessThan">
      <formula>0</formula>
    </cfRule>
    <cfRule type="cellIs" dxfId="32" priority="43221" operator="lessThan">
      <formula>0</formula>
    </cfRule>
  </conditionalFormatting>
  <conditionalFormatting sqref="Z488 AA488 Y488">
    <cfRule type="expression" dxfId="30" priority="28702">
      <formula>$L488=0</formula>
    </cfRule>
  </conditionalFormatting>
  <conditionalFormatting sqref="Z488 AA488">
    <cfRule type="cellIs" dxfId="31" priority="57738" operator="lessThan">
      <formula>0</formula>
    </cfRule>
    <cfRule type="cellIs" dxfId="32" priority="43220" operator="lessThan">
      <formula>0</formula>
    </cfRule>
  </conditionalFormatting>
  <conditionalFormatting sqref="B490 C490 A490">
    <cfRule type="expression" dxfId="30" priority="28701">
      <formula>$L490=0</formula>
    </cfRule>
  </conditionalFormatting>
  <conditionalFormatting sqref="B490 C490">
    <cfRule type="cellIs" dxfId="31" priority="57737" operator="lessThan">
      <formula>0</formula>
    </cfRule>
    <cfRule type="cellIs" dxfId="32" priority="43219" operator="lessThan">
      <formula>0</formula>
    </cfRule>
  </conditionalFormatting>
  <conditionalFormatting sqref="F490 G490 E490">
    <cfRule type="expression" dxfId="30" priority="28700">
      <formula>$L490=0</formula>
    </cfRule>
  </conditionalFormatting>
  <conditionalFormatting sqref="F490 G490">
    <cfRule type="cellIs" dxfId="31" priority="57736" operator="lessThan">
      <formula>0</formula>
    </cfRule>
    <cfRule type="cellIs" dxfId="32" priority="43218" operator="lessThan">
      <formula>0</formula>
    </cfRule>
  </conditionalFormatting>
  <conditionalFormatting sqref="J490 K490 I490">
    <cfRule type="expression" dxfId="30" priority="28699">
      <formula>$L490=0</formula>
    </cfRule>
  </conditionalFormatting>
  <conditionalFormatting sqref="J490 K490">
    <cfRule type="cellIs" dxfId="31" priority="57735" operator="lessThan">
      <formula>0</formula>
    </cfRule>
    <cfRule type="cellIs" dxfId="32" priority="43217" operator="lessThan">
      <formula>0</formula>
    </cfRule>
  </conditionalFormatting>
  <conditionalFormatting sqref="N490 O490 M490">
    <cfRule type="expression" dxfId="30" priority="28698">
      <formula>$L490=0</formula>
    </cfRule>
  </conditionalFormatting>
  <conditionalFormatting sqref="N490 O490">
    <cfRule type="cellIs" dxfId="31" priority="57734" operator="lessThan">
      <formula>0</formula>
    </cfRule>
    <cfRule type="cellIs" dxfId="32" priority="43216" operator="lessThan">
      <formula>0</formula>
    </cfRule>
  </conditionalFormatting>
  <conditionalFormatting sqref="R490 S490 Q490">
    <cfRule type="expression" dxfId="30" priority="28697">
      <formula>$L490=0</formula>
    </cfRule>
  </conditionalFormatting>
  <conditionalFormatting sqref="R490 S490">
    <cfRule type="cellIs" dxfId="31" priority="57733" operator="lessThan">
      <formula>0</formula>
    </cfRule>
    <cfRule type="cellIs" dxfId="32" priority="43215" operator="lessThan">
      <formula>0</formula>
    </cfRule>
  </conditionalFormatting>
  <conditionalFormatting sqref="V490 W490 U490">
    <cfRule type="expression" dxfId="30" priority="28696">
      <formula>$L490=0</formula>
    </cfRule>
  </conditionalFormatting>
  <conditionalFormatting sqref="V490 W490">
    <cfRule type="cellIs" dxfId="31" priority="57732" operator="lessThan">
      <formula>0</formula>
    </cfRule>
    <cfRule type="cellIs" dxfId="32" priority="43214" operator="lessThan">
      <formula>0</formula>
    </cfRule>
  </conditionalFormatting>
  <conditionalFormatting sqref="Z490 AA490 Y490">
    <cfRule type="expression" dxfId="30" priority="28695">
      <formula>$L490=0</formula>
    </cfRule>
  </conditionalFormatting>
  <conditionalFormatting sqref="Z490 AA490">
    <cfRule type="cellIs" dxfId="31" priority="57731" operator="lessThan">
      <formula>0</formula>
    </cfRule>
    <cfRule type="cellIs" dxfId="32" priority="43213" operator="lessThan">
      <formula>0</formula>
    </cfRule>
  </conditionalFormatting>
  <conditionalFormatting sqref="B492 C492 A492">
    <cfRule type="expression" dxfId="30" priority="28694">
      <formula>$L492=0</formula>
    </cfRule>
  </conditionalFormatting>
  <conditionalFormatting sqref="B492 C492">
    <cfRule type="cellIs" dxfId="31" priority="57730" operator="lessThan">
      <formula>0</formula>
    </cfRule>
    <cfRule type="cellIs" dxfId="32" priority="43212" operator="lessThan">
      <formula>0</formula>
    </cfRule>
  </conditionalFormatting>
  <conditionalFormatting sqref="F492 G492 E492">
    <cfRule type="expression" dxfId="30" priority="28693">
      <formula>$L492=0</formula>
    </cfRule>
  </conditionalFormatting>
  <conditionalFormatting sqref="F492 G492">
    <cfRule type="cellIs" dxfId="31" priority="57729" operator="lessThan">
      <formula>0</formula>
    </cfRule>
    <cfRule type="cellIs" dxfId="32" priority="43211" operator="lessThan">
      <formula>0</formula>
    </cfRule>
  </conditionalFormatting>
  <conditionalFormatting sqref="J492 K492 I492">
    <cfRule type="expression" dxfId="30" priority="28692">
      <formula>$L492=0</formula>
    </cfRule>
  </conditionalFormatting>
  <conditionalFormatting sqref="J492 K492">
    <cfRule type="cellIs" dxfId="31" priority="57728" operator="lessThan">
      <formula>0</formula>
    </cfRule>
    <cfRule type="cellIs" dxfId="32" priority="43210" operator="lessThan">
      <formula>0</formula>
    </cfRule>
  </conditionalFormatting>
  <conditionalFormatting sqref="N492 O492 M492">
    <cfRule type="expression" dxfId="30" priority="28691">
      <formula>$L492=0</formula>
    </cfRule>
  </conditionalFormatting>
  <conditionalFormatting sqref="N492 O492">
    <cfRule type="cellIs" dxfId="31" priority="57727" operator="lessThan">
      <formula>0</formula>
    </cfRule>
    <cfRule type="cellIs" dxfId="32" priority="43209" operator="lessThan">
      <formula>0</formula>
    </cfRule>
  </conditionalFormatting>
  <conditionalFormatting sqref="R492 S492 Q492">
    <cfRule type="expression" dxfId="30" priority="28690">
      <formula>$L492=0</formula>
    </cfRule>
  </conditionalFormatting>
  <conditionalFormatting sqref="R492 S492">
    <cfRule type="cellIs" dxfId="31" priority="57726" operator="lessThan">
      <formula>0</formula>
    </cfRule>
    <cfRule type="cellIs" dxfId="32" priority="43208" operator="lessThan">
      <formula>0</formula>
    </cfRule>
  </conditionalFormatting>
  <conditionalFormatting sqref="V492 W492 U492">
    <cfRule type="expression" dxfId="30" priority="28689">
      <formula>$L492=0</formula>
    </cfRule>
  </conditionalFormatting>
  <conditionalFormatting sqref="V492 W492">
    <cfRule type="cellIs" dxfId="31" priority="57725" operator="lessThan">
      <formula>0</formula>
    </cfRule>
    <cfRule type="cellIs" dxfId="32" priority="43207" operator="lessThan">
      <formula>0</formula>
    </cfRule>
  </conditionalFormatting>
  <conditionalFormatting sqref="Z492 AA492 Y492">
    <cfRule type="expression" dxfId="30" priority="28688">
      <formula>$L492=0</formula>
    </cfRule>
  </conditionalFormatting>
  <conditionalFormatting sqref="Z492 AA492">
    <cfRule type="cellIs" dxfId="31" priority="57724" operator="lessThan">
      <formula>0</formula>
    </cfRule>
    <cfRule type="cellIs" dxfId="32" priority="43206" operator="lessThan">
      <formula>0</formula>
    </cfRule>
  </conditionalFormatting>
  <conditionalFormatting sqref="B494 C494 A494">
    <cfRule type="expression" dxfId="30" priority="28687">
      <formula>$L494=0</formula>
    </cfRule>
  </conditionalFormatting>
  <conditionalFormatting sqref="B494 C494">
    <cfRule type="cellIs" dxfId="31" priority="57723" operator="lessThan">
      <formula>0</formula>
    </cfRule>
    <cfRule type="cellIs" dxfId="32" priority="43205" operator="lessThan">
      <formula>0</formula>
    </cfRule>
  </conditionalFormatting>
  <conditionalFormatting sqref="F494 G494 E494">
    <cfRule type="expression" dxfId="30" priority="28686">
      <formula>$L494=0</formula>
    </cfRule>
  </conditionalFormatting>
  <conditionalFormatting sqref="F494 G494">
    <cfRule type="cellIs" dxfId="31" priority="57722" operator="lessThan">
      <formula>0</formula>
    </cfRule>
    <cfRule type="cellIs" dxfId="32" priority="43204" operator="lessThan">
      <formula>0</formula>
    </cfRule>
  </conditionalFormatting>
  <conditionalFormatting sqref="J494 K494 I494">
    <cfRule type="expression" dxfId="30" priority="28685">
      <formula>$L494=0</formula>
    </cfRule>
  </conditionalFormatting>
  <conditionalFormatting sqref="J494 K494">
    <cfRule type="cellIs" dxfId="31" priority="57721" operator="lessThan">
      <formula>0</formula>
    </cfRule>
    <cfRule type="cellIs" dxfId="32" priority="43203" operator="lessThan">
      <formula>0</formula>
    </cfRule>
  </conditionalFormatting>
  <conditionalFormatting sqref="N494 O494 M494">
    <cfRule type="expression" dxfId="30" priority="28684">
      <formula>$L494=0</formula>
    </cfRule>
  </conditionalFormatting>
  <conditionalFormatting sqref="N494 O494">
    <cfRule type="cellIs" dxfId="31" priority="57720" operator="lessThan">
      <formula>0</formula>
    </cfRule>
    <cfRule type="cellIs" dxfId="32" priority="43202" operator="lessThan">
      <formula>0</formula>
    </cfRule>
  </conditionalFormatting>
  <conditionalFormatting sqref="R494 S494 Q494">
    <cfRule type="expression" dxfId="30" priority="28683">
      <formula>$L494=0</formula>
    </cfRule>
  </conditionalFormatting>
  <conditionalFormatting sqref="R494 S494">
    <cfRule type="cellIs" dxfId="31" priority="57719" operator="lessThan">
      <formula>0</formula>
    </cfRule>
    <cfRule type="cellIs" dxfId="32" priority="43201" operator="lessThan">
      <formula>0</formula>
    </cfRule>
  </conditionalFormatting>
  <conditionalFormatting sqref="V494 W494 U494">
    <cfRule type="expression" dxfId="30" priority="28682">
      <formula>$L494=0</formula>
    </cfRule>
  </conditionalFormatting>
  <conditionalFormatting sqref="V494 W494">
    <cfRule type="cellIs" dxfId="31" priority="57718" operator="lessThan">
      <formula>0</formula>
    </cfRule>
    <cfRule type="cellIs" dxfId="32" priority="43200" operator="lessThan">
      <formula>0</formula>
    </cfRule>
  </conditionalFormatting>
  <conditionalFormatting sqref="Z494 AA494 Y494">
    <cfRule type="expression" dxfId="30" priority="28681">
      <formula>$L494=0</formula>
    </cfRule>
  </conditionalFormatting>
  <conditionalFormatting sqref="Z494 AA494">
    <cfRule type="cellIs" dxfId="31" priority="57717" operator="lessThan">
      <formula>0</formula>
    </cfRule>
    <cfRule type="cellIs" dxfId="32" priority="43199" operator="lessThan">
      <formula>0</formula>
    </cfRule>
  </conditionalFormatting>
  <conditionalFormatting sqref="B496 C496 A496">
    <cfRule type="expression" dxfId="30" priority="28680">
      <formula>$L496=0</formula>
    </cfRule>
  </conditionalFormatting>
  <conditionalFormatting sqref="B496 C496">
    <cfRule type="cellIs" dxfId="31" priority="57716" operator="lessThan">
      <formula>0</formula>
    </cfRule>
    <cfRule type="cellIs" dxfId="32" priority="43198" operator="lessThan">
      <formula>0</formula>
    </cfRule>
  </conditionalFormatting>
  <conditionalFormatting sqref="F496 G496 E496">
    <cfRule type="expression" dxfId="30" priority="28679">
      <formula>$L496=0</formula>
    </cfRule>
  </conditionalFormatting>
  <conditionalFormatting sqref="F496 G496">
    <cfRule type="cellIs" dxfId="31" priority="57715" operator="lessThan">
      <formula>0</formula>
    </cfRule>
    <cfRule type="cellIs" dxfId="32" priority="43197" operator="lessThan">
      <formula>0</formula>
    </cfRule>
  </conditionalFormatting>
  <conditionalFormatting sqref="J496 K496 I496">
    <cfRule type="expression" dxfId="30" priority="28678">
      <formula>$L496=0</formula>
    </cfRule>
  </conditionalFormatting>
  <conditionalFormatting sqref="J496 K496">
    <cfRule type="cellIs" dxfId="31" priority="57714" operator="lessThan">
      <formula>0</formula>
    </cfRule>
    <cfRule type="cellIs" dxfId="32" priority="43196" operator="lessThan">
      <formula>0</formula>
    </cfRule>
  </conditionalFormatting>
  <conditionalFormatting sqref="N496 O496 M496">
    <cfRule type="expression" dxfId="30" priority="28677">
      <formula>$L496=0</formula>
    </cfRule>
  </conditionalFormatting>
  <conditionalFormatting sqref="N496 O496">
    <cfRule type="cellIs" dxfId="31" priority="57713" operator="lessThan">
      <formula>0</formula>
    </cfRule>
    <cfRule type="cellIs" dxfId="32" priority="43195" operator="lessThan">
      <formula>0</formula>
    </cfRule>
  </conditionalFormatting>
  <conditionalFormatting sqref="R496 S496 Q496">
    <cfRule type="expression" dxfId="30" priority="28676">
      <formula>$L496=0</formula>
    </cfRule>
  </conditionalFormatting>
  <conditionalFormatting sqref="R496 S496">
    <cfRule type="cellIs" dxfId="31" priority="57712" operator="lessThan">
      <formula>0</formula>
    </cfRule>
    <cfRule type="cellIs" dxfId="32" priority="43194" operator="lessThan">
      <formula>0</formula>
    </cfRule>
  </conditionalFormatting>
  <conditionalFormatting sqref="V496 W496 U496">
    <cfRule type="expression" dxfId="30" priority="28675">
      <formula>$L496=0</formula>
    </cfRule>
  </conditionalFormatting>
  <conditionalFormatting sqref="V496 W496">
    <cfRule type="cellIs" dxfId="31" priority="57711" operator="lessThan">
      <formula>0</formula>
    </cfRule>
    <cfRule type="cellIs" dxfId="32" priority="43193" operator="lessThan">
      <formula>0</formula>
    </cfRule>
  </conditionalFormatting>
  <conditionalFormatting sqref="Z496 AA496 Y496">
    <cfRule type="expression" dxfId="30" priority="28674">
      <formula>$L496=0</formula>
    </cfRule>
  </conditionalFormatting>
  <conditionalFormatting sqref="Z496 AA496">
    <cfRule type="cellIs" dxfId="31" priority="57710" operator="lessThan">
      <formula>0</formula>
    </cfRule>
    <cfRule type="cellIs" dxfId="32" priority="43192" operator="lessThan">
      <formula>0</formula>
    </cfRule>
  </conditionalFormatting>
  <conditionalFormatting sqref="B498 C498 A498">
    <cfRule type="expression" dxfId="30" priority="28673">
      <formula>$L498=0</formula>
    </cfRule>
  </conditionalFormatting>
  <conditionalFormatting sqref="B498 C498">
    <cfRule type="cellIs" dxfId="31" priority="57709" operator="lessThan">
      <formula>0</formula>
    </cfRule>
    <cfRule type="cellIs" dxfId="32" priority="43191" operator="lessThan">
      <formula>0</formula>
    </cfRule>
  </conditionalFormatting>
  <conditionalFormatting sqref="F498 G498 E498">
    <cfRule type="expression" dxfId="30" priority="28672">
      <formula>$L498=0</formula>
    </cfRule>
  </conditionalFormatting>
  <conditionalFormatting sqref="F498 G498">
    <cfRule type="cellIs" dxfId="31" priority="57708" operator="lessThan">
      <formula>0</formula>
    </cfRule>
    <cfRule type="cellIs" dxfId="32" priority="43190" operator="lessThan">
      <formula>0</formula>
    </cfRule>
  </conditionalFormatting>
  <conditionalFormatting sqref="J498 K498 I498">
    <cfRule type="expression" dxfId="30" priority="28671">
      <formula>$L498=0</formula>
    </cfRule>
  </conditionalFormatting>
  <conditionalFormatting sqref="J498 K498">
    <cfRule type="cellIs" dxfId="31" priority="57707" operator="lessThan">
      <formula>0</formula>
    </cfRule>
    <cfRule type="cellIs" dxfId="32" priority="43189" operator="lessThan">
      <formula>0</formula>
    </cfRule>
  </conditionalFormatting>
  <conditionalFormatting sqref="N498 O498 M498">
    <cfRule type="expression" dxfId="30" priority="28670">
      <formula>$L498=0</formula>
    </cfRule>
  </conditionalFormatting>
  <conditionalFormatting sqref="N498 O498">
    <cfRule type="cellIs" dxfId="31" priority="57706" operator="lessThan">
      <formula>0</formula>
    </cfRule>
    <cfRule type="cellIs" dxfId="32" priority="43188" operator="lessThan">
      <formula>0</formula>
    </cfRule>
  </conditionalFormatting>
  <conditionalFormatting sqref="R498 S498 Q498">
    <cfRule type="expression" dxfId="30" priority="28669">
      <formula>$L498=0</formula>
    </cfRule>
  </conditionalFormatting>
  <conditionalFormatting sqref="R498 S498">
    <cfRule type="cellIs" dxfId="31" priority="57705" operator="lessThan">
      <formula>0</formula>
    </cfRule>
    <cfRule type="cellIs" dxfId="32" priority="43187" operator="lessThan">
      <formula>0</formula>
    </cfRule>
  </conditionalFormatting>
  <conditionalFormatting sqref="V498 W498 U498">
    <cfRule type="expression" dxfId="30" priority="28668">
      <formula>$L498=0</formula>
    </cfRule>
  </conditionalFormatting>
  <conditionalFormatting sqref="V498 W498">
    <cfRule type="cellIs" dxfId="31" priority="57704" operator="lessThan">
      <formula>0</formula>
    </cfRule>
    <cfRule type="cellIs" dxfId="32" priority="43186" operator="lessThan">
      <formula>0</formula>
    </cfRule>
  </conditionalFormatting>
  <conditionalFormatting sqref="Z498 AA498 Y498">
    <cfRule type="expression" dxfId="30" priority="28667">
      <formula>$L498=0</formula>
    </cfRule>
  </conditionalFormatting>
  <conditionalFormatting sqref="Z498 AA498">
    <cfRule type="cellIs" dxfId="31" priority="57703" operator="lessThan">
      <formula>0</formula>
    </cfRule>
    <cfRule type="cellIs" dxfId="32" priority="43185" operator="lessThan">
      <formula>0</formula>
    </cfRule>
  </conditionalFormatting>
  <conditionalFormatting sqref="B500 C500 A500">
    <cfRule type="expression" dxfId="30" priority="28666">
      <formula>$L500=0</formula>
    </cfRule>
  </conditionalFormatting>
  <conditionalFormatting sqref="B500 C500">
    <cfRule type="cellIs" dxfId="31" priority="57702" operator="lessThan">
      <formula>0</formula>
    </cfRule>
    <cfRule type="cellIs" dxfId="32" priority="43184" operator="lessThan">
      <formula>0</formula>
    </cfRule>
  </conditionalFormatting>
  <conditionalFormatting sqref="F500 G500 E500">
    <cfRule type="expression" dxfId="30" priority="28665">
      <formula>$L500=0</formula>
    </cfRule>
  </conditionalFormatting>
  <conditionalFormatting sqref="F500 G500">
    <cfRule type="cellIs" dxfId="31" priority="57701" operator="lessThan">
      <formula>0</formula>
    </cfRule>
    <cfRule type="cellIs" dxfId="32" priority="43183" operator="lessThan">
      <formula>0</formula>
    </cfRule>
  </conditionalFormatting>
  <conditionalFormatting sqref="J500 K500 I500">
    <cfRule type="expression" dxfId="30" priority="28664">
      <formula>$L500=0</formula>
    </cfRule>
  </conditionalFormatting>
  <conditionalFormatting sqref="J500 K500">
    <cfRule type="cellIs" dxfId="31" priority="57700" operator="lessThan">
      <formula>0</formula>
    </cfRule>
    <cfRule type="cellIs" dxfId="32" priority="43182" operator="lessThan">
      <formula>0</formula>
    </cfRule>
  </conditionalFormatting>
  <conditionalFormatting sqref="N500 O500 M500">
    <cfRule type="expression" dxfId="30" priority="28663">
      <formula>$L500=0</formula>
    </cfRule>
  </conditionalFormatting>
  <conditionalFormatting sqref="N500 O500">
    <cfRule type="cellIs" dxfId="31" priority="57699" operator="lessThan">
      <formula>0</formula>
    </cfRule>
    <cfRule type="cellIs" dxfId="32" priority="43181" operator="lessThan">
      <formula>0</formula>
    </cfRule>
  </conditionalFormatting>
  <conditionalFormatting sqref="R500 S500 Q500">
    <cfRule type="expression" dxfId="30" priority="28662">
      <formula>$L500=0</formula>
    </cfRule>
  </conditionalFormatting>
  <conditionalFormatting sqref="R500 S500">
    <cfRule type="cellIs" dxfId="31" priority="57698" operator="lessThan">
      <formula>0</formula>
    </cfRule>
    <cfRule type="cellIs" dxfId="32" priority="43180" operator="lessThan">
      <formula>0</formula>
    </cfRule>
  </conditionalFormatting>
  <conditionalFormatting sqref="V500 W500 U500">
    <cfRule type="expression" dxfId="30" priority="28661">
      <formula>$L500=0</formula>
    </cfRule>
  </conditionalFormatting>
  <conditionalFormatting sqref="V500 W500">
    <cfRule type="cellIs" dxfId="31" priority="57697" operator="lessThan">
      <formula>0</formula>
    </cfRule>
    <cfRule type="cellIs" dxfId="32" priority="43179" operator="lessThan">
      <formula>0</formula>
    </cfRule>
  </conditionalFormatting>
  <conditionalFormatting sqref="Z500 AA500 Y500">
    <cfRule type="expression" dxfId="30" priority="28660">
      <formula>$L500=0</formula>
    </cfRule>
  </conditionalFormatting>
  <conditionalFormatting sqref="Z500 AA500">
    <cfRule type="cellIs" dxfId="31" priority="57696" operator="lessThan">
      <formula>0</formula>
    </cfRule>
    <cfRule type="cellIs" dxfId="32" priority="43178" operator="lessThan">
      <formula>0</formula>
    </cfRule>
  </conditionalFormatting>
  <conditionalFormatting sqref="B502 C502 A502">
    <cfRule type="expression" dxfId="30" priority="28659">
      <formula>$L502=0</formula>
    </cfRule>
  </conditionalFormatting>
  <conditionalFormatting sqref="B502 C502">
    <cfRule type="cellIs" dxfId="31" priority="57695" operator="lessThan">
      <formula>0</formula>
    </cfRule>
    <cfRule type="cellIs" dxfId="32" priority="43177" operator="lessThan">
      <formula>0</formula>
    </cfRule>
  </conditionalFormatting>
  <conditionalFormatting sqref="F502 G502 E502">
    <cfRule type="expression" dxfId="30" priority="28658">
      <formula>$L502=0</formula>
    </cfRule>
  </conditionalFormatting>
  <conditionalFormatting sqref="F502 G502">
    <cfRule type="cellIs" dxfId="31" priority="57694" operator="lessThan">
      <formula>0</formula>
    </cfRule>
    <cfRule type="cellIs" dxfId="32" priority="43176" operator="lessThan">
      <formula>0</formula>
    </cfRule>
  </conditionalFormatting>
  <conditionalFormatting sqref="J502 K502 I502">
    <cfRule type="expression" dxfId="30" priority="28657">
      <formula>$L502=0</formula>
    </cfRule>
  </conditionalFormatting>
  <conditionalFormatting sqref="J502 K502">
    <cfRule type="cellIs" dxfId="31" priority="57693" operator="lessThan">
      <formula>0</formula>
    </cfRule>
    <cfRule type="cellIs" dxfId="32" priority="43175" operator="lessThan">
      <formula>0</formula>
    </cfRule>
  </conditionalFormatting>
  <conditionalFormatting sqref="N502 O502 M502">
    <cfRule type="expression" dxfId="30" priority="28656">
      <formula>$L502=0</formula>
    </cfRule>
  </conditionalFormatting>
  <conditionalFormatting sqref="N502 O502">
    <cfRule type="cellIs" dxfId="31" priority="57692" operator="lessThan">
      <formula>0</formula>
    </cfRule>
    <cfRule type="cellIs" dxfId="32" priority="43174" operator="lessThan">
      <formula>0</formula>
    </cfRule>
  </conditionalFormatting>
  <conditionalFormatting sqref="R502 S502 Q502">
    <cfRule type="expression" dxfId="30" priority="28655">
      <formula>$L502=0</formula>
    </cfRule>
  </conditionalFormatting>
  <conditionalFormatting sqref="R502 S502">
    <cfRule type="cellIs" dxfId="31" priority="57691" operator="lessThan">
      <formula>0</formula>
    </cfRule>
    <cfRule type="cellIs" dxfId="32" priority="43173" operator="lessThan">
      <formula>0</formula>
    </cfRule>
  </conditionalFormatting>
  <conditionalFormatting sqref="V502 W502 U502">
    <cfRule type="expression" dxfId="30" priority="28654">
      <formula>$L502=0</formula>
    </cfRule>
  </conditionalFormatting>
  <conditionalFormatting sqref="V502 W502">
    <cfRule type="cellIs" dxfId="31" priority="57690" operator="lessThan">
      <formula>0</formula>
    </cfRule>
    <cfRule type="cellIs" dxfId="32" priority="43172" operator="lessThan">
      <formula>0</formula>
    </cfRule>
  </conditionalFormatting>
  <conditionalFormatting sqref="Z502 AA502 Y502">
    <cfRule type="expression" dxfId="30" priority="28653">
      <formula>$L502=0</formula>
    </cfRule>
  </conditionalFormatting>
  <conditionalFormatting sqref="Z502 AA502">
    <cfRule type="cellIs" dxfId="31" priority="57689" operator="lessThan">
      <formula>0</formula>
    </cfRule>
    <cfRule type="cellIs" dxfId="32" priority="43171" operator="lessThan">
      <formula>0</formula>
    </cfRule>
  </conditionalFormatting>
  <conditionalFormatting sqref="B504 C504 A504">
    <cfRule type="expression" dxfId="30" priority="28652">
      <formula>$L504=0</formula>
    </cfRule>
  </conditionalFormatting>
  <conditionalFormatting sqref="B504 C504">
    <cfRule type="cellIs" dxfId="31" priority="57688" operator="lessThan">
      <formula>0</formula>
    </cfRule>
    <cfRule type="cellIs" dxfId="32" priority="43170" operator="lessThan">
      <formula>0</formula>
    </cfRule>
  </conditionalFormatting>
  <conditionalFormatting sqref="F504 G504 E504">
    <cfRule type="expression" dxfId="30" priority="28651">
      <formula>$L504=0</formula>
    </cfRule>
  </conditionalFormatting>
  <conditionalFormatting sqref="F504 G504">
    <cfRule type="cellIs" dxfId="31" priority="57687" operator="lessThan">
      <formula>0</formula>
    </cfRule>
    <cfRule type="cellIs" dxfId="32" priority="43169" operator="lessThan">
      <formula>0</formula>
    </cfRule>
  </conditionalFormatting>
  <conditionalFormatting sqref="J504 K504 I504">
    <cfRule type="expression" dxfId="30" priority="28650">
      <formula>$L504=0</formula>
    </cfRule>
  </conditionalFormatting>
  <conditionalFormatting sqref="J504 K504">
    <cfRule type="cellIs" dxfId="31" priority="57686" operator="lessThan">
      <formula>0</formula>
    </cfRule>
    <cfRule type="cellIs" dxfId="32" priority="43168" operator="lessThan">
      <formula>0</formula>
    </cfRule>
  </conditionalFormatting>
  <conditionalFormatting sqref="N504 O504 M504">
    <cfRule type="expression" dxfId="30" priority="28649">
      <formula>$L504=0</formula>
    </cfRule>
  </conditionalFormatting>
  <conditionalFormatting sqref="N504 O504">
    <cfRule type="cellIs" dxfId="31" priority="57685" operator="lessThan">
      <formula>0</formula>
    </cfRule>
    <cfRule type="cellIs" dxfId="32" priority="43167" operator="lessThan">
      <formula>0</formula>
    </cfRule>
  </conditionalFormatting>
  <conditionalFormatting sqref="R504 S504 Q504">
    <cfRule type="expression" dxfId="30" priority="28648">
      <formula>$L504=0</formula>
    </cfRule>
  </conditionalFormatting>
  <conditionalFormatting sqref="R504 S504">
    <cfRule type="cellIs" dxfId="31" priority="57684" operator="lessThan">
      <formula>0</formula>
    </cfRule>
    <cfRule type="cellIs" dxfId="32" priority="43166" operator="lessThan">
      <formula>0</formula>
    </cfRule>
  </conditionalFormatting>
  <conditionalFormatting sqref="V504 W504 U504">
    <cfRule type="expression" dxfId="30" priority="28647">
      <formula>$L504=0</formula>
    </cfRule>
  </conditionalFormatting>
  <conditionalFormatting sqref="V504 W504">
    <cfRule type="cellIs" dxfId="31" priority="57683" operator="lessThan">
      <formula>0</formula>
    </cfRule>
    <cfRule type="cellIs" dxfId="32" priority="43165" operator="lessThan">
      <formula>0</formula>
    </cfRule>
  </conditionalFormatting>
  <conditionalFormatting sqref="Z504 AA504 Y504">
    <cfRule type="expression" dxfId="30" priority="28646">
      <formula>$L504=0</formula>
    </cfRule>
  </conditionalFormatting>
  <conditionalFormatting sqref="Z504 AA504">
    <cfRule type="cellIs" dxfId="31" priority="57682" operator="lessThan">
      <formula>0</formula>
    </cfRule>
    <cfRule type="cellIs" dxfId="32" priority="43164" operator="lessThan">
      <formula>0</formula>
    </cfRule>
  </conditionalFormatting>
  <conditionalFormatting sqref="B506 C506 A506">
    <cfRule type="expression" dxfId="30" priority="28645">
      <formula>$L506=0</formula>
    </cfRule>
  </conditionalFormatting>
  <conditionalFormatting sqref="B506 C506">
    <cfRule type="cellIs" dxfId="31" priority="57681" operator="lessThan">
      <formula>0</formula>
    </cfRule>
    <cfRule type="cellIs" dxfId="32" priority="43163" operator="lessThan">
      <formula>0</formula>
    </cfRule>
  </conditionalFormatting>
  <conditionalFormatting sqref="F506 G506 E506">
    <cfRule type="expression" dxfId="30" priority="28644">
      <formula>$L506=0</formula>
    </cfRule>
  </conditionalFormatting>
  <conditionalFormatting sqref="F506 G506">
    <cfRule type="cellIs" dxfId="31" priority="57680" operator="lessThan">
      <formula>0</formula>
    </cfRule>
    <cfRule type="cellIs" dxfId="32" priority="43162" operator="lessThan">
      <formula>0</formula>
    </cfRule>
  </conditionalFormatting>
  <conditionalFormatting sqref="J506 K506 I506">
    <cfRule type="expression" dxfId="30" priority="28643">
      <formula>$L506=0</formula>
    </cfRule>
  </conditionalFormatting>
  <conditionalFormatting sqref="J506 K506">
    <cfRule type="cellIs" dxfId="31" priority="57679" operator="lessThan">
      <formula>0</formula>
    </cfRule>
    <cfRule type="cellIs" dxfId="32" priority="43161" operator="lessThan">
      <formula>0</formula>
    </cfRule>
  </conditionalFormatting>
  <conditionalFormatting sqref="N506 O506 M506">
    <cfRule type="expression" dxfId="30" priority="28642">
      <formula>$L506=0</formula>
    </cfRule>
  </conditionalFormatting>
  <conditionalFormatting sqref="N506 O506">
    <cfRule type="cellIs" dxfId="31" priority="57678" operator="lessThan">
      <formula>0</formula>
    </cfRule>
    <cfRule type="cellIs" dxfId="32" priority="43160" operator="lessThan">
      <formula>0</formula>
    </cfRule>
  </conditionalFormatting>
  <conditionalFormatting sqref="R506 S506 Q506">
    <cfRule type="expression" dxfId="30" priority="28641">
      <formula>$L506=0</formula>
    </cfRule>
  </conditionalFormatting>
  <conditionalFormatting sqref="R506 S506">
    <cfRule type="cellIs" dxfId="31" priority="57677" operator="lessThan">
      <formula>0</formula>
    </cfRule>
    <cfRule type="cellIs" dxfId="32" priority="43159" operator="lessThan">
      <formula>0</formula>
    </cfRule>
  </conditionalFormatting>
  <conditionalFormatting sqref="V506 W506 U506">
    <cfRule type="expression" dxfId="30" priority="28640">
      <formula>$L506=0</formula>
    </cfRule>
  </conditionalFormatting>
  <conditionalFormatting sqref="V506 W506">
    <cfRule type="cellIs" dxfId="31" priority="57676" operator="lessThan">
      <formula>0</formula>
    </cfRule>
    <cfRule type="cellIs" dxfId="32" priority="43158" operator="lessThan">
      <formula>0</formula>
    </cfRule>
  </conditionalFormatting>
  <conditionalFormatting sqref="Z506 AA506 Y506">
    <cfRule type="expression" dxfId="30" priority="28639">
      <formula>$L506=0</formula>
    </cfRule>
  </conditionalFormatting>
  <conditionalFormatting sqref="Z506 AA506">
    <cfRule type="cellIs" dxfId="31" priority="57675" operator="lessThan">
      <formula>0</formula>
    </cfRule>
    <cfRule type="cellIs" dxfId="32" priority="43157" operator="lessThan">
      <formula>0</formula>
    </cfRule>
  </conditionalFormatting>
  <conditionalFormatting sqref="B508 C508 A508">
    <cfRule type="expression" dxfId="30" priority="28638">
      <formula>$L508=0</formula>
    </cfRule>
  </conditionalFormatting>
  <conditionalFormatting sqref="B508 C508">
    <cfRule type="cellIs" dxfId="31" priority="57674" operator="lessThan">
      <formula>0</formula>
    </cfRule>
    <cfRule type="cellIs" dxfId="32" priority="43156" operator="lessThan">
      <formula>0</formula>
    </cfRule>
  </conditionalFormatting>
  <conditionalFormatting sqref="F508 G508 E508">
    <cfRule type="expression" dxfId="30" priority="28637">
      <formula>$L508=0</formula>
    </cfRule>
  </conditionalFormatting>
  <conditionalFormatting sqref="F508 G508">
    <cfRule type="cellIs" dxfId="31" priority="57673" operator="lessThan">
      <formula>0</formula>
    </cfRule>
    <cfRule type="cellIs" dxfId="32" priority="43155" operator="lessThan">
      <formula>0</formula>
    </cfRule>
  </conditionalFormatting>
  <conditionalFormatting sqref="J508 K508 I508">
    <cfRule type="expression" dxfId="30" priority="28636">
      <formula>$L508=0</formula>
    </cfRule>
  </conditionalFormatting>
  <conditionalFormatting sqref="J508 K508">
    <cfRule type="cellIs" dxfId="31" priority="57672" operator="lessThan">
      <formula>0</formula>
    </cfRule>
    <cfRule type="cellIs" dxfId="32" priority="43154" operator="lessThan">
      <formula>0</formula>
    </cfRule>
  </conditionalFormatting>
  <conditionalFormatting sqref="N508 O508 M508">
    <cfRule type="expression" dxfId="30" priority="28635">
      <formula>$L508=0</formula>
    </cfRule>
  </conditionalFormatting>
  <conditionalFormatting sqref="N508 O508">
    <cfRule type="cellIs" dxfId="31" priority="57671" operator="lessThan">
      <formula>0</formula>
    </cfRule>
    <cfRule type="cellIs" dxfId="32" priority="43153" operator="lessThan">
      <formula>0</formula>
    </cfRule>
  </conditionalFormatting>
  <conditionalFormatting sqref="R508 S508 Q508">
    <cfRule type="expression" dxfId="30" priority="28634">
      <formula>$L508=0</formula>
    </cfRule>
  </conditionalFormatting>
  <conditionalFormatting sqref="R508 S508">
    <cfRule type="cellIs" dxfId="31" priority="57670" operator="lessThan">
      <formula>0</formula>
    </cfRule>
    <cfRule type="cellIs" dxfId="32" priority="43152" operator="lessThan">
      <formula>0</formula>
    </cfRule>
  </conditionalFormatting>
  <conditionalFormatting sqref="V508 W508 U508">
    <cfRule type="expression" dxfId="30" priority="28633">
      <formula>$L508=0</formula>
    </cfRule>
  </conditionalFormatting>
  <conditionalFormatting sqref="V508 W508">
    <cfRule type="cellIs" dxfId="31" priority="57669" operator="lessThan">
      <formula>0</formula>
    </cfRule>
    <cfRule type="cellIs" dxfId="32" priority="43151" operator="lessThan">
      <formula>0</formula>
    </cfRule>
  </conditionalFormatting>
  <conditionalFormatting sqref="Z508 AA508 Y508">
    <cfRule type="expression" dxfId="30" priority="28632">
      <formula>$L508=0</formula>
    </cfRule>
  </conditionalFormatting>
  <conditionalFormatting sqref="Z508 AA508">
    <cfRule type="cellIs" dxfId="31" priority="57668" operator="lessThan">
      <formula>0</formula>
    </cfRule>
    <cfRule type="cellIs" dxfId="32" priority="43150" operator="lessThan">
      <formula>0</formula>
    </cfRule>
  </conditionalFormatting>
  <conditionalFormatting sqref="B510 C510 A510">
    <cfRule type="expression" dxfId="30" priority="28631">
      <formula>$L510=0</formula>
    </cfRule>
  </conditionalFormatting>
  <conditionalFormatting sqref="B510 C510">
    <cfRule type="cellIs" dxfId="31" priority="57667" operator="lessThan">
      <formula>0</formula>
    </cfRule>
    <cfRule type="cellIs" dxfId="32" priority="43149" operator="lessThan">
      <formula>0</formula>
    </cfRule>
  </conditionalFormatting>
  <conditionalFormatting sqref="F510 G510 E510">
    <cfRule type="expression" dxfId="30" priority="28630">
      <formula>$L510=0</formula>
    </cfRule>
  </conditionalFormatting>
  <conditionalFormatting sqref="F510 G510">
    <cfRule type="cellIs" dxfId="31" priority="57666" operator="lessThan">
      <formula>0</formula>
    </cfRule>
    <cfRule type="cellIs" dxfId="32" priority="43148" operator="lessThan">
      <formula>0</formula>
    </cfRule>
  </conditionalFormatting>
  <conditionalFormatting sqref="J510 K510 I510">
    <cfRule type="expression" dxfId="30" priority="28629">
      <formula>$L510=0</formula>
    </cfRule>
  </conditionalFormatting>
  <conditionalFormatting sqref="J510 K510">
    <cfRule type="cellIs" dxfId="31" priority="57665" operator="lessThan">
      <formula>0</formula>
    </cfRule>
    <cfRule type="cellIs" dxfId="32" priority="43147" operator="lessThan">
      <formula>0</formula>
    </cfRule>
  </conditionalFormatting>
  <conditionalFormatting sqref="N510 O510 M510">
    <cfRule type="expression" dxfId="30" priority="28628">
      <formula>$L510=0</formula>
    </cfRule>
  </conditionalFormatting>
  <conditionalFormatting sqref="N510 O510">
    <cfRule type="cellIs" dxfId="31" priority="57664" operator="lessThan">
      <formula>0</formula>
    </cfRule>
    <cfRule type="cellIs" dxfId="32" priority="43146" operator="lessThan">
      <formula>0</formula>
    </cfRule>
  </conditionalFormatting>
  <conditionalFormatting sqref="R510 S510 Q510">
    <cfRule type="expression" dxfId="30" priority="28627">
      <formula>$L510=0</formula>
    </cfRule>
  </conditionalFormatting>
  <conditionalFormatting sqref="R510 S510">
    <cfRule type="cellIs" dxfId="31" priority="57663" operator="lessThan">
      <formula>0</formula>
    </cfRule>
    <cfRule type="cellIs" dxfId="32" priority="43145" operator="lessThan">
      <formula>0</formula>
    </cfRule>
  </conditionalFormatting>
  <conditionalFormatting sqref="V510 W510 U510">
    <cfRule type="expression" dxfId="30" priority="28626">
      <formula>$L510=0</formula>
    </cfRule>
  </conditionalFormatting>
  <conditionalFormatting sqref="V510 W510">
    <cfRule type="cellIs" dxfId="31" priority="57662" operator="lessThan">
      <formula>0</formula>
    </cfRule>
    <cfRule type="cellIs" dxfId="32" priority="43144" operator="lessThan">
      <formula>0</formula>
    </cfRule>
  </conditionalFormatting>
  <conditionalFormatting sqref="Z510 AA510 Y510">
    <cfRule type="expression" dxfId="30" priority="28625">
      <formula>$L510=0</formula>
    </cfRule>
  </conditionalFormatting>
  <conditionalFormatting sqref="Z510 AA510">
    <cfRule type="cellIs" dxfId="31" priority="57661" operator="lessThan">
      <formula>0</formula>
    </cfRule>
    <cfRule type="cellIs" dxfId="32" priority="43143" operator="lessThan">
      <formula>0</formula>
    </cfRule>
  </conditionalFormatting>
  <conditionalFormatting sqref="B512 C512 A512">
    <cfRule type="expression" dxfId="30" priority="28624">
      <formula>$L512=0</formula>
    </cfRule>
  </conditionalFormatting>
  <conditionalFormatting sqref="B512 C512">
    <cfRule type="cellIs" dxfId="31" priority="57660" operator="lessThan">
      <formula>0</formula>
    </cfRule>
    <cfRule type="cellIs" dxfId="32" priority="43142" operator="lessThan">
      <formula>0</formula>
    </cfRule>
  </conditionalFormatting>
  <conditionalFormatting sqref="F512 G512 E512">
    <cfRule type="expression" dxfId="30" priority="28623">
      <formula>$L512=0</formula>
    </cfRule>
  </conditionalFormatting>
  <conditionalFormatting sqref="F512 G512">
    <cfRule type="cellIs" dxfId="31" priority="57659" operator="lessThan">
      <formula>0</formula>
    </cfRule>
    <cfRule type="cellIs" dxfId="32" priority="43141" operator="lessThan">
      <formula>0</formula>
    </cfRule>
  </conditionalFormatting>
  <conditionalFormatting sqref="J512 K512 I512">
    <cfRule type="expression" dxfId="30" priority="28622">
      <formula>$L512=0</formula>
    </cfRule>
  </conditionalFormatting>
  <conditionalFormatting sqref="J512 K512">
    <cfRule type="cellIs" dxfId="31" priority="57658" operator="lessThan">
      <formula>0</formula>
    </cfRule>
    <cfRule type="cellIs" dxfId="32" priority="43140" operator="lessThan">
      <formula>0</formula>
    </cfRule>
  </conditionalFormatting>
  <conditionalFormatting sqref="N512 O512 M512">
    <cfRule type="expression" dxfId="30" priority="28621">
      <formula>$L512=0</formula>
    </cfRule>
  </conditionalFormatting>
  <conditionalFormatting sqref="N512 O512">
    <cfRule type="cellIs" dxfId="31" priority="57657" operator="lessThan">
      <formula>0</formula>
    </cfRule>
    <cfRule type="cellIs" dxfId="32" priority="43139" operator="lessThan">
      <formula>0</formula>
    </cfRule>
  </conditionalFormatting>
  <conditionalFormatting sqref="R512 S512 Q512">
    <cfRule type="expression" dxfId="30" priority="28620">
      <formula>$L512=0</formula>
    </cfRule>
  </conditionalFormatting>
  <conditionalFormatting sqref="R512 S512">
    <cfRule type="cellIs" dxfId="31" priority="57656" operator="lessThan">
      <formula>0</formula>
    </cfRule>
    <cfRule type="cellIs" dxfId="32" priority="43138" operator="lessThan">
      <formula>0</formula>
    </cfRule>
  </conditionalFormatting>
  <conditionalFormatting sqref="V512 W512 U512">
    <cfRule type="expression" dxfId="30" priority="28619">
      <formula>$L512=0</formula>
    </cfRule>
  </conditionalFormatting>
  <conditionalFormatting sqref="V512 W512">
    <cfRule type="cellIs" dxfId="31" priority="57655" operator="lessThan">
      <formula>0</formula>
    </cfRule>
    <cfRule type="cellIs" dxfId="32" priority="43137" operator="lessThan">
      <formula>0</formula>
    </cfRule>
  </conditionalFormatting>
  <conditionalFormatting sqref="Z512 AA512 Y512">
    <cfRule type="expression" dxfId="30" priority="28618">
      <formula>$L512=0</formula>
    </cfRule>
  </conditionalFormatting>
  <conditionalFormatting sqref="Z512 AA512">
    <cfRule type="cellIs" dxfId="31" priority="57654" operator="lessThan">
      <formula>0</formula>
    </cfRule>
    <cfRule type="cellIs" dxfId="32" priority="43136" operator="lessThan">
      <formula>0</formula>
    </cfRule>
  </conditionalFormatting>
  <conditionalFormatting sqref="B514 C514 A514">
    <cfRule type="expression" dxfId="30" priority="28617">
      <formula>$L514=0</formula>
    </cfRule>
  </conditionalFormatting>
  <conditionalFormatting sqref="B514 C514">
    <cfRule type="cellIs" dxfId="31" priority="57653" operator="lessThan">
      <formula>0</formula>
    </cfRule>
    <cfRule type="cellIs" dxfId="32" priority="43135" operator="lessThan">
      <formula>0</formula>
    </cfRule>
  </conditionalFormatting>
  <conditionalFormatting sqref="F514 G514 E514">
    <cfRule type="expression" dxfId="30" priority="28616">
      <formula>$L514=0</formula>
    </cfRule>
  </conditionalFormatting>
  <conditionalFormatting sqref="F514 G514">
    <cfRule type="cellIs" dxfId="31" priority="57652" operator="lessThan">
      <formula>0</formula>
    </cfRule>
    <cfRule type="cellIs" dxfId="32" priority="43134" operator="lessThan">
      <formula>0</formula>
    </cfRule>
  </conditionalFormatting>
  <conditionalFormatting sqref="J514 K514 I514">
    <cfRule type="expression" dxfId="30" priority="28615">
      <formula>$L514=0</formula>
    </cfRule>
  </conditionalFormatting>
  <conditionalFormatting sqref="J514 K514">
    <cfRule type="cellIs" dxfId="31" priority="57651" operator="lessThan">
      <formula>0</formula>
    </cfRule>
    <cfRule type="cellIs" dxfId="32" priority="43133" operator="lessThan">
      <formula>0</formula>
    </cfRule>
  </conditionalFormatting>
  <conditionalFormatting sqref="N514 O514 M514">
    <cfRule type="expression" dxfId="30" priority="28614">
      <formula>$L514=0</formula>
    </cfRule>
  </conditionalFormatting>
  <conditionalFormatting sqref="N514 O514">
    <cfRule type="cellIs" dxfId="31" priority="57650" operator="lessThan">
      <formula>0</formula>
    </cfRule>
    <cfRule type="cellIs" dxfId="32" priority="43132" operator="lessThan">
      <formula>0</formula>
    </cfRule>
  </conditionalFormatting>
  <conditionalFormatting sqref="R514 S514 Q514">
    <cfRule type="expression" dxfId="30" priority="28613">
      <formula>$L514=0</formula>
    </cfRule>
  </conditionalFormatting>
  <conditionalFormatting sqref="R514 S514">
    <cfRule type="cellIs" dxfId="31" priority="57649" operator="lessThan">
      <formula>0</formula>
    </cfRule>
    <cfRule type="cellIs" dxfId="32" priority="43131" operator="lessThan">
      <formula>0</formula>
    </cfRule>
  </conditionalFormatting>
  <conditionalFormatting sqref="V514 W514 U514">
    <cfRule type="expression" dxfId="30" priority="28612">
      <formula>$L514=0</formula>
    </cfRule>
  </conditionalFormatting>
  <conditionalFormatting sqref="V514 W514">
    <cfRule type="cellIs" dxfId="31" priority="57648" operator="lessThan">
      <formula>0</formula>
    </cfRule>
    <cfRule type="cellIs" dxfId="32" priority="43130" operator="lessThan">
      <formula>0</formula>
    </cfRule>
  </conditionalFormatting>
  <conditionalFormatting sqref="Z514 AA514 Y514">
    <cfRule type="expression" dxfId="30" priority="28611">
      <formula>$L514=0</formula>
    </cfRule>
  </conditionalFormatting>
  <conditionalFormatting sqref="Z514 AA514">
    <cfRule type="cellIs" dxfId="31" priority="57647" operator="lessThan">
      <formula>0</formula>
    </cfRule>
    <cfRule type="cellIs" dxfId="32" priority="43129" operator="lessThan">
      <formula>0</formula>
    </cfRule>
  </conditionalFormatting>
  <conditionalFormatting sqref="B516 C516 A516">
    <cfRule type="expression" dxfId="30" priority="28610">
      <formula>$L516=0</formula>
    </cfRule>
  </conditionalFormatting>
  <conditionalFormatting sqref="B516 C516">
    <cfRule type="cellIs" dxfId="31" priority="57646" operator="lessThan">
      <formula>0</formula>
    </cfRule>
    <cfRule type="cellIs" dxfId="32" priority="43128" operator="lessThan">
      <formula>0</formula>
    </cfRule>
  </conditionalFormatting>
  <conditionalFormatting sqref="F516 G516 E516">
    <cfRule type="expression" dxfId="30" priority="28609">
      <formula>$L516=0</formula>
    </cfRule>
  </conditionalFormatting>
  <conditionalFormatting sqref="F516 G516">
    <cfRule type="cellIs" dxfId="31" priority="57645" operator="lessThan">
      <formula>0</formula>
    </cfRule>
    <cfRule type="cellIs" dxfId="32" priority="43127" operator="lessThan">
      <formula>0</formula>
    </cfRule>
  </conditionalFormatting>
  <conditionalFormatting sqref="J516 K516 I516">
    <cfRule type="expression" dxfId="30" priority="28608">
      <formula>$L516=0</formula>
    </cfRule>
  </conditionalFormatting>
  <conditionalFormatting sqref="J516 K516">
    <cfRule type="cellIs" dxfId="31" priority="57644" operator="lessThan">
      <formula>0</formula>
    </cfRule>
    <cfRule type="cellIs" dxfId="32" priority="43126" operator="lessThan">
      <formula>0</formula>
    </cfRule>
  </conditionalFormatting>
  <conditionalFormatting sqref="N516 O516 M516">
    <cfRule type="expression" dxfId="30" priority="28607">
      <formula>$L516=0</formula>
    </cfRule>
  </conditionalFormatting>
  <conditionalFormatting sqref="N516 O516">
    <cfRule type="cellIs" dxfId="31" priority="57643" operator="lessThan">
      <formula>0</formula>
    </cfRule>
    <cfRule type="cellIs" dxfId="32" priority="43125" operator="lessThan">
      <formula>0</formula>
    </cfRule>
  </conditionalFormatting>
  <conditionalFormatting sqref="R516 S516 Q516">
    <cfRule type="expression" dxfId="30" priority="28606">
      <formula>$L516=0</formula>
    </cfRule>
  </conditionalFormatting>
  <conditionalFormatting sqref="R516 S516">
    <cfRule type="cellIs" dxfId="31" priority="57642" operator="lessThan">
      <formula>0</formula>
    </cfRule>
    <cfRule type="cellIs" dxfId="32" priority="43124" operator="lessThan">
      <formula>0</formula>
    </cfRule>
  </conditionalFormatting>
  <conditionalFormatting sqref="V516 W516 U516">
    <cfRule type="expression" dxfId="30" priority="28605">
      <formula>$L516=0</formula>
    </cfRule>
  </conditionalFormatting>
  <conditionalFormatting sqref="V516 W516">
    <cfRule type="cellIs" dxfId="31" priority="57641" operator="lessThan">
      <formula>0</formula>
    </cfRule>
    <cfRule type="cellIs" dxfId="32" priority="43123" operator="lessThan">
      <formula>0</formula>
    </cfRule>
  </conditionalFormatting>
  <conditionalFormatting sqref="Z516 AA516 Y516">
    <cfRule type="expression" dxfId="30" priority="28604">
      <formula>$L516=0</formula>
    </cfRule>
  </conditionalFormatting>
  <conditionalFormatting sqref="Z516 AA516">
    <cfRule type="cellIs" dxfId="31" priority="57640" operator="lessThan">
      <formula>0</formula>
    </cfRule>
    <cfRule type="cellIs" dxfId="32" priority="43122" operator="lessThan">
      <formula>0</formula>
    </cfRule>
  </conditionalFormatting>
  <conditionalFormatting sqref="B518 C518 A518">
    <cfRule type="expression" dxfId="30" priority="28603">
      <formula>$L518=0</formula>
    </cfRule>
  </conditionalFormatting>
  <conditionalFormatting sqref="B518 C518">
    <cfRule type="cellIs" dxfId="31" priority="57639" operator="lessThan">
      <formula>0</formula>
    </cfRule>
    <cfRule type="cellIs" dxfId="32" priority="43121" operator="lessThan">
      <formula>0</formula>
    </cfRule>
  </conditionalFormatting>
  <conditionalFormatting sqref="F518 G518 E518">
    <cfRule type="expression" dxfId="30" priority="28602">
      <formula>$L518=0</formula>
    </cfRule>
  </conditionalFormatting>
  <conditionalFormatting sqref="F518 G518">
    <cfRule type="cellIs" dxfId="31" priority="57638" operator="lessThan">
      <formula>0</formula>
    </cfRule>
    <cfRule type="cellIs" dxfId="32" priority="43120" operator="lessThan">
      <formula>0</formula>
    </cfRule>
  </conditionalFormatting>
  <conditionalFormatting sqref="J518 K518 I518">
    <cfRule type="expression" dxfId="30" priority="28601">
      <formula>$L518=0</formula>
    </cfRule>
  </conditionalFormatting>
  <conditionalFormatting sqref="J518 K518">
    <cfRule type="cellIs" dxfId="31" priority="57637" operator="lessThan">
      <formula>0</formula>
    </cfRule>
    <cfRule type="cellIs" dxfId="32" priority="43119" operator="lessThan">
      <formula>0</formula>
    </cfRule>
  </conditionalFormatting>
  <conditionalFormatting sqref="N518 O518 M518">
    <cfRule type="expression" dxfId="30" priority="28600">
      <formula>$L518=0</formula>
    </cfRule>
  </conditionalFormatting>
  <conditionalFormatting sqref="N518 O518">
    <cfRule type="cellIs" dxfId="31" priority="57636" operator="lessThan">
      <formula>0</formula>
    </cfRule>
    <cfRule type="cellIs" dxfId="32" priority="43118" operator="lessThan">
      <formula>0</formula>
    </cfRule>
  </conditionalFormatting>
  <conditionalFormatting sqref="R518 S518 Q518">
    <cfRule type="expression" dxfId="30" priority="28599">
      <formula>$L518=0</formula>
    </cfRule>
  </conditionalFormatting>
  <conditionalFormatting sqref="R518 S518">
    <cfRule type="cellIs" dxfId="31" priority="57635" operator="lessThan">
      <formula>0</formula>
    </cfRule>
    <cfRule type="cellIs" dxfId="32" priority="43117" operator="lessThan">
      <formula>0</formula>
    </cfRule>
  </conditionalFormatting>
  <conditionalFormatting sqref="V518 W518 U518">
    <cfRule type="expression" dxfId="30" priority="28598">
      <formula>$L518=0</formula>
    </cfRule>
  </conditionalFormatting>
  <conditionalFormatting sqref="V518 W518">
    <cfRule type="cellIs" dxfId="31" priority="57634" operator="lessThan">
      <formula>0</formula>
    </cfRule>
    <cfRule type="cellIs" dxfId="32" priority="43116" operator="lessThan">
      <formula>0</formula>
    </cfRule>
  </conditionalFormatting>
  <conditionalFormatting sqref="Z518 AA518 Y518">
    <cfRule type="expression" dxfId="30" priority="28597">
      <formula>$L518=0</formula>
    </cfRule>
  </conditionalFormatting>
  <conditionalFormatting sqref="Z518 AA518">
    <cfRule type="cellIs" dxfId="31" priority="57633" operator="lessThan">
      <formula>0</formula>
    </cfRule>
    <cfRule type="cellIs" dxfId="32" priority="43115" operator="lessThan">
      <formula>0</formula>
    </cfRule>
  </conditionalFormatting>
  <conditionalFormatting sqref="B520 C520 A520">
    <cfRule type="expression" dxfId="30" priority="28596">
      <formula>$L520=0</formula>
    </cfRule>
  </conditionalFormatting>
  <conditionalFormatting sqref="B520 C520">
    <cfRule type="cellIs" dxfId="31" priority="57632" operator="lessThan">
      <formula>0</formula>
    </cfRule>
    <cfRule type="cellIs" dxfId="32" priority="43114" operator="lessThan">
      <formula>0</formula>
    </cfRule>
  </conditionalFormatting>
  <conditionalFormatting sqref="F520 G520 E520">
    <cfRule type="expression" dxfId="30" priority="28595">
      <formula>$L520=0</formula>
    </cfRule>
  </conditionalFormatting>
  <conditionalFormatting sqref="F520 G520">
    <cfRule type="cellIs" dxfId="31" priority="57631" operator="lessThan">
      <formula>0</formula>
    </cfRule>
    <cfRule type="cellIs" dxfId="32" priority="43113" operator="lessThan">
      <formula>0</formula>
    </cfRule>
  </conditionalFormatting>
  <conditionalFormatting sqref="J520 K520 I520">
    <cfRule type="expression" dxfId="30" priority="28594">
      <formula>$L520=0</formula>
    </cfRule>
  </conditionalFormatting>
  <conditionalFormatting sqref="J520 K520">
    <cfRule type="cellIs" dxfId="31" priority="57630" operator="lessThan">
      <formula>0</formula>
    </cfRule>
    <cfRule type="cellIs" dxfId="32" priority="43112" operator="lessThan">
      <formula>0</formula>
    </cfRule>
  </conditionalFormatting>
  <conditionalFormatting sqref="N520 O520 M520">
    <cfRule type="expression" dxfId="30" priority="28593">
      <formula>$L520=0</formula>
    </cfRule>
  </conditionalFormatting>
  <conditionalFormatting sqref="N520 O520">
    <cfRule type="cellIs" dxfId="31" priority="57629" operator="lessThan">
      <formula>0</formula>
    </cfRule>
    <cfRule type="cellIs" dxfId="32" priority="43111" operator="lessThan">
      <formula>0</formula>
    </cfRule>
  </conditionalFormatting>
  <conditionalFormatting sqref="R520 S520 Q520">
    <cfRule type="expression" dxfId="30" priority="28592">
      <formula>$L520=0</formula>
    </cfRule>
  </conditionalFormatting>
  <conditionalFormatting sqref="R520 S520">
    <cfRule type="cellIs" dxfId="31" priority="57628" operator="lessThan">
      <formula>0</formula>
    </cfRule>
    <cfRule type="cellIs" dxfId="32" priority="43110" operator="lessThan">
      <formula>0</formula>
    </cfRule>
  </conditionalFormatting>
  <conditionalFormatting sqref="V520 W520 U520">
    <cfRule type="expression" dxfId="30" priority="28591">
      <formula>$L520=0</formula>
    </cfRule>
  </conditionalFormatting>
  <conditionalFormatting sqref="V520 W520">
    <cfRule type="cellIs" dxfId="31" priority="57627" operator="lessThan">
      <formula>0</formula>
    </cfRule>
    <cfRule type="cellIs" dxfId="32" priority="43109" operator="lessThan">
      <formula>0</formula>
    </cfRule>
  </conditionalFormatting>
  <conditionalFormatting sqref="Z520 AA520 Y520">
    <cfRule type="expression" dxfId="30" priority="28590">
      <formula>$L520=0</formula>
    </cfRule>
  </conditionalFormatting>
  <conditionalFormatting sqref="Z520 AA520">
    <cfRule type="cellIs" dxfId="31" priority="57626" operator="lessThan">
      <formula>0</formula>
    </cfRule>
    <cfRule type="cellIs" dxfId="32" priority="43108" operator="lessThan">
      <formula>0</formula>
    </cfRule>
  </conditionalFormatting>
  <conditionalFormatting sqref="B522 C522 A522">
    <cfRule type="expression" dxfId="30" priority="28589">
      <formula>$L522=0</formula>
    </cfRule>
  </conditionalFormatting>
  <conditionalFormatting sqref="B522 C522">
    <cfRule type="cellIs" dxfId="31" priority="57625" operator="lessThan">
      <formula>0</formula>
    </cfRule>
    <cfRule type="cellIs" dxfId="32" priority="43107" operator="lessThan">
      <formula>0</formula>
    </cfRule>
  </conditionalFormatting>
  <conditionalFormatting sqref="F522 G522 E522">
    <cfRule type="expression" dxfId="30" priority="28588">
      <formula>$L522=0</formula>
    </cfRule>
  </conditionalFormatting>
  <conditionalFormatting sqref="F522 G522">
    <cfRule type="cellIs" dxfId="31" priority="57624" operator="lessThan">
      <formula>0</formula>
    </cfRule>
    <cfRule type="cellIs" dxfId="32" priority="43106" operator="lessThan">
      <formula>0</formula>
    </cfRule>
  </conditionalFormatting>
  <conditionalFormatting sqref="J522 K522 I522">
    <cfRule type="expression" dxfId="30" priority="28587">
      <formula>$L522=0</formula>
    </cfRule>
  </conditionalFormatting>
  <conditionalFormatting sqref="J522 K522">
    <cfRule type="cellIs" dxfId="31" priority="57623" operator="lessThan">
      <formula>0</formula>
    </cfRule>
    <cfRule type="cellIs" dxfId="32" priority="43105" operator="lessThan">
      <formula>0</formula>
    </cfRule>
  </conditionalFormatting>
  <conditionalFormatting sqref="N522 O522 M522">
    <cfRule type="expression" dxfId="30" priority="28586">
      <formula>$L522=0</formula>
    </cfRule>
  </conditionalFormatting>
  <conditionalFormatting sqref="N522 O522">
    <cfRule type="cellIs" dxfId="31" priority="57622" operator="lessThan">
      <formula>0</formula>
    </cfRule>
    <cfRule type="cellIs" dxfId="32" priority="43104" operator="lessThan">
      <formula>0</formula>
    </cfRule>
  </conditionalFormatting>
  <conditionalFormatting sqref="R522 S522 Q522">
    <cfRule type="expression" dxfId="30" priority="28585">
      <formula>$L522=0</formula>
    </cfRule>
  </conditionalFormatting>
  <conditionalFormatting sqref="R522 S522">
    <cfRule type="cellIs" dxfId="31" priority="57621" operator="lessThan">
      <formula>0</formula>
    </cfRule>
    <cfRule type="cellIs" dxfId="32" priority="43103" operator="lessThan">
      <formula>0</formula>
    </cfRule>
  </conditionalFormatting>
  <conditionalFormatting sqref="V522 W522 U522">
    <cfRule type="expression" dxfId="30" priority="28584">
      <formula>$L522=0</formula>
    </cfRule>
  </conditionalFormatting>
  <conditionalFormatting sqref="V522 W522">
    <cfRule type="cellIs" dxfId="31" priority="57620" operator="lessThan">
      <formula>0</formula>
    </cfRule>
    <cfRule type="cellIs" dxfId="32" priority="43102" operator="lessThan">
      <formula>0</formula>
    </cfRule>
  </conditionalFormatting>
  <conditionalFormatting sqref="Z522 AA522 Y522">
    <cfRule type="expression" dxfId="30" priority="28583">
      <formula>$L522=0</formula>
    </cfRule>
  </conditionalFormatting>
  <conditionalFormatting sqref="Z522 AA522">
    <cfRule type="cellIs" dxfId="31" priority="57619" operator="lessThan">
      <formula>0</formula>
    </cfRule>
    <cfRule type="cellIs" dxfId="32" priority="43101" operator="lessThan">
      <formula>0</formula>
    </cfRule>
  </conditionalFormatting>
  <conditionalFormatting sqref="B524 C524 A524">
    <cfRule type="expression" dxfId="30" priority="28582">
      <formula>$L524=0</formula>
    </cfRule>
  </conditionalFormatting>
  <conditionalFormatting sqref="B524 C524">
    <cfRule type="cellIs" dxfId="31" priority="57618" operator="lessThan">
      <formula>0</formula>
    </cfRule>
    <cfRule type="cellIs" dxfId="32" priority="43100" operator="lessThan">
      <formula>0</formula>
    </cfRule>
  </conditionalFormatting>
  <conditionalFormatting sqref="F524 G524 E524">
    <cfRule type="expression" dxfId="30" priority="28581">
      <formula>$L524=0</formula>
    </cfRule>
  </conditionalFormatting>
  <conditionalFormatting sqref="F524 G524">
    <cfRule type="cellIs" dxfId="31" priority="57617" operator="lessThan">
      <formula>0</formula>
    </cfRule>
    <cfRule type="cellIs" dxfId="32" priority="43099" operator="lessThan">
      <formula>0</formula>
    </cfRule>
  </conditionalFormatting>
  <conditionalFormatting sqref="J524 K524 I524">
    <cfRule type="expression" dxfId="30" priority="28580">
      <formula>$L524=0</formula>
    </cfRule>
  </conditionalFormatting>
  <conditionalFormatting sqref="J524 K524">
    <cfRule type="cellIs" dxfId="31" priority="57616" operator="lessThan">
      <formula>0</formula>
    </cfRule>
    <cfRule type="cellIs" dxfId="32" priority="43098" operator="lessThan">
      <formula>0</formula>
    </cfRule>
  </conditionalFormatting>
  <conditionalFormatting sqref="N524 O524 M524">
    <cfRule type="expression" dxfId="30" priority="28579">
      <formula>$L524=0</formula>
    </cfRule>
  </conditionalFormatting>
  <conditionalFormatting sqref="N524 O524">
    <cfRule type="cellIs" dxfId="31" priority="57615" operator="lessThan">
      <formula>0</formula>
    </cfRule>
    <cfRule type="cellIs" dxfId="32" priority="43097" operator="lessThan">
      <formula>0</formula>
    </cfRule>
  </conditionalFormatting>
  <conditionalFormatting sqref="R524 S524 Q524">
    <cfRule type="expression" dxfId="30" priority="28578">
      <formula>$L524=0</formula>
    </cfRule>
  </conditionalFormatting>
  <conditionalFormatting sqref="R524 S524">
    <cfRule type="cellIs" dxfId="31" priority="57614" operator="lessThan">
      <formula>0</formula>
    </cfRule>
    <cfRule type="cellIs" dxfId="32" priority="43096" operator="lessThan">
      <formula>0</formula>
    </cfRule>
  </conditionalFormatting>
  <conditionalFormatting sqref="V524 W524 U524">
    <cfRule type="expression" dxfId="30" priority="28577">
      <formula>$L524=0</formula>
    </cfRule>
  </conditionalFormatting>
  <conditionalFormatting sqref="V524 W524">
    <cfRule type="cellIs" dxfId="31" priority="57613" operator="lessThan">
      <formula>0</formula>
    </cfRule>
    <cfRule type="cellIs" dxfId="32" priority="43095" operator="lessThan">
      <formula>0</formula>
    </cfRule>
  </conditionalFormatting>
  <conditionalFormatting sqref="Z524 AA524 Y524">
    <cfRule type="expression" dxfId="30" priority="28576">
      <formula>$L524=0</formula>
    </cfRule>
  </conditionalFormatting>
  <conditionalFormatting sqref="Z524 AA524">
    <cfRule type="cellIs" dxfId="31" priority="57612" operator="lessThan">
      <formula>0</formula>
    </cfRule>
    <cfRule type="cellIs" dxfId="32" priority="43094" operator="lessThan">
      <formula>0</formula>
    </cfRule>
  </conditionalFormatting>
  <conditionalFormatting sqref="B526 C526 A526">
    <cfRule type="expression" dxfId="30" priority="28575">
      <formula>$L526=0</formula>
    </cfRule>
  </conditionalFormatting>
  <conditionalFormatting sqref="B526 C526">
    <cfRule type="cellIs" dxfId="31" priority="57611" operator="lessThan">
      <formula>0</formula>
    </cfRule>
    <cfRule type="cellIs" dxfId="32" priority="43093" operator="lessThan">
      <formula>0</formula>
    </cfRule>
  </conditionalFormatting>
  <conditionalFormatting sqref="F526 G526 E526">
    <cfRule type="expression" dxfId="30" priority="28574">
      <formula>$L526=0</formula>
    </cfRule>
  </conditionalFormatting>
  <conditionalFormatting sqref="F526 G526">
    <cfRule type="cellIs" dxfId="31" priority="57610" operator="lessThan">
      <formula>0</formula>
    </cfRule>
    <cfRule type="cellIs" dxfId="32" priority="43092" operator="lessThan">
      <formula>0</formula>
    </cfRule>
  </conditionalFormatting>
  <conditionalFormatting sqref="J526 K526 I526">
    <cfRule type="expression" dxfId="30" priority="28573">
      <formula>$L526=0</formula>
    </cfRule>
  </conditionalFormatting>
  <conditionalFormatting sqref="J526 K526">
    <cfRule type="cellIs" dxfId="31" priority="57609" operator="lessThan">
      <formula>0</formula>
    </cfRule>
    <cfRule type="cellIs" dxfId="32" priority="43091" operator="lessThan">
      <formula>0</formula>
    </cfRule>
  </conditionalFormatting>
  <conditionalFormatting sqref="N526 O526 M526">
    <cfRule type="expression" dxfId="30" priority="28572">
      <formula>$L526=0</formula>
    </cfRule>
  </conditionalFormatting>
  <conditionalFormatting sqref="N526 O526">
    <cfRule type="cellIs" dxfId="31" priority="57608" operator="lessThan">
      <formula>0</formula>
    </cfRule>
    <cfRule type="cellIs" dxfId="32" priority="43090" operator="lessThan">
      <formula>0</formula>
    </cfRule>
  </conditionalFormatting>
  <conditionalFormatting sqref="R526 S526 Q526">
    <cfRule type="expression" dxfId="30" priority="28571">
      <formula>$L526=0</formula>
    </cfRule>
  </conditionalFormatting>
  <conditionalFormatting sqref="R526 S526">
    <cfRule type="cellIs" dxfId="31" priority="57607" operator="lessThan">
      <formula>0</formula>
    </cfRule>
    <cfRule type="cellIs" dxfId="32" priority="43089" operator="lessThan">
      <formula>0</formula>
    </cfRule>
  </conditionalFormatting>
  <conditionalFormatting sqref="V526 W526 U526">
    <cfRule type="expression" dxfId="30" priority="28570">
      <formula>$L526=0</formula>
    </cfRule>
  </conditionalFormatting>
  <conditionalFormatting sqref="V526 W526">
    <cfRule type="cellIs" dxfId="31" priority="57606" operator="lessThan">
      <formula>0</formula>
    </cfRule>
    <cfRule type="cellIs" dxfId="32" priority="43088" operator="lessThan">
      <formula>0</formula>
    </cfRule>
  </conditionalFormatting>
  <conditionalFormatting sqref="Z526 AA526 Y526">
    <cfRule type="expression" dxfId="30" priority="28569">
      <formula>$L526=0</formula>
    </cfRule>
  </conditionalFormatting>
  <conditionalFormatting sqref="Z526 AA526">
    <cfRule type="cellIs" dxfId="31" priority="57605" operator="lessThan">
      <formula>0</formula>
    </cfRule>
    <cfRule type="cellIs" dxfId="32" priority="43087" operator="lessThan">
      <formula>0</formula>
    </cfRule>
  </conditionalFormatting>
  <conditionalFormatting sqref="B528 C528 A528">
    <cfRule type="expression" dxfId="30" priority="28568">
      <formula>$L528=0</formula>
    </cfRule>
  </conditionalFormatting>
  <conditionalFormatting sqref="B528 C528">
    <cfRule type="cellIs" dxfId="31" priority="57604" operator="lessThan">
      <formula>0</formula>
    </cfRule>
    <cfRule type="cellIs" dxfId="32" priority="43086" operator="lessThan">
      <formula>0</formula>
    </cfRule>
  </conditionalFormatting>
  <conditionalFormatting sqref="F528 G528 E528">
    <cfRule type="expression" dxfId="30" priority="28567">
      <formula>$L528=0</formula>
    </cfRule>
  </conditionalFormatting>
  <conditionalFormatting sqref="F528 G528">
    <cfRule type="cellIs" dxfId="31" priority="57603" operator="lessThan">
      <formula>0</formula>
    </cfRule>
    <cfRule type="cellIs" dxfId="32" priority="43085" operator="lessThan">
      <formula>0</formula>
    </cfRule>
  </conditionalFormatting>
  <conditionalFormatting sqref="J528 K528 I528">
    <cfRule type="expression" dxfId="30" priority="28566">
      <formula>$L528=0</formula>
    </cfRule>
  </conditionalFormatting>
  <conditionalFormatting sqref="J528 K528">
    <cfRule type="cellIs" dxfId="31" priority="57602" operator="lessThan">
      <formula>0</formula>
    </cfRule>
    <cfRule type="cellIs" dxfId="32" priority="43084" operator="lessThan">
      <formula>0</formula>
    </cfRule>
  </conditionalFormatting>
  <conditionalFormatting sqref="N528 O528 M528">
    <cfRule type="expression" dxfId="30" priority="28565">
      <formula>$L528=0</formula>
    </cfRule>
  </conditionalFormatting>
  <conditionalFormatting sqref="N528 O528">
    <cfRule type="cellIs" dxfId="31" priority="57601" operator="lessThan">
      <formula>0</formula>
    </cfRule>
    <cfRule type="cellIs" dxfId="32" priority="43083" operator="lessThan">
      <formula>0</formula>
    </cfRule>
  </conditionalFormatting>
  <conditionalFormatting sqref="R528 S528 Q528">
    <cfRule type="expression" dxfId="30" priority="28564">
      <formula>$L528=0</formula>
    </cfRule>
  </conditionalFormatting>
  <conditionalFormatting sqref="R528 S528">
    <cfRule type="cellIs" dxfId="31" priority="57600" operator="lessThan">
      <formula>0</formula>
    </cfRule>
    <cfRule type="cellIs" dxfId="32" priority="43082" operator="lessThan">
      <formula>0</formula>
    </cfRule>
  </conditionalFormatting>
  <conditionalFormatting sqref="V528 W528 U528">
    <cfRule type="expression" dxfId="30" priority="28563">
      <formula>$L528=0</formula>
    </cfRule>
  </conditionalFormatting>
  <conditionalFormatting sqref="V528 W528">
    <cfRule type="cellIs" dxfId="31" priority="57599" operator="lessThan">
      <formula>0</formula>
    </cfRule>
    <cfRule type="cellIs" dxfId="32" priority="43081" operator="lessThan">
      <formula>0</formula>
    </cfRule>
  </conditionalFormatting>
  <conditionalFormatting sqref="Z528 AA528 Y528">
    <cfRule type="expression" dxfId="30" priority="28562">
      <formula>$L528=0</formula>
    </cfRule>
  </conditionalFormatting>
  <conditionalFormatting sqref="Z528 AA528">
    <cfRule type="cellIs" dxfId="31" priority="57598" operator="lessThan">
      <formula>0</formula>
    </cfRule>
    <cfRule type="cellIs" dxfId="32" priority="43080" operator="lessThan">
      <formula>0</formula>
    </cfRule>
  </conditionalFormatting>
  <conditionalFormatting sqref="B530 C530 A530">
    <cfRule type="expression" dxfId="30" priority="28561">
      <formula>$L530=0</formula>
    </cfRule>
  </conditionalFormatting>
  <conditionalFormatting sqref="B530 C530">
    <cfRule type="cellIs" dxfId="31" priority="57597" operator="lessThan">
      <formula>0</formula>
    </cfRule>
    <cfRule type="cellIs" dxfId="32" priority="43079" operator="lessThan">
      <formula>0</formula>
    </cfRule>
  </conditionalFormatting>
  <conditionalFormatting sqref="F530 G530 E530">
    <cfRule type="expression" dxfId="30" priority="28560">
      <formula>$L530=0</formula>
    </cfRule>
  </conditionalFormatting>
  <conditionalFormatting sqref="F530 G530">
    <cfRule type="cellIs" dxfId="31" priority="57596" operator="lessThan">
      <formula>0</formula>
    </cfRule>
    <cfRule type="cellIs" dxfId="32" priority="43078" operator="lessThan">
      <formula>0</formula>
    </cfRule>
  </conditionalFormatting>
  <conditionalFormatting sqref="J530 K530 I530">
    <cfRule type="expression" dxfId="30" priority="28559">
      <formula>$L530=0</formula>
    </cfRule>
  </conditionalFormatting>
  <conditionalFormatting sqref="J530 K530">
    <cfRule type="cellIs" dxfId="31" priority="57595" operator="lessThan">
      <formula>0</formula>
    </cfRule>
    <cfRule type="cellIs" dxfId="32" priority="43077" operator="lessThan">
      <formula>0</formula>
    </cfRule>
  </conditionalFormatting>
  <conditionalFormatting sqref="N530 O530 M530">
    <cfRule type="expression" dxfId="30" priority="28558">
      <formula>$L530=0</formula>
    </cfRule>
  </conditionalFormatting>
  <conditionalFormatting sqref="N530 O530">
    <cfRule type="cellIs" dxfId="31" priority="57594" operator="lessThan">
      <formula>0</formula>
    </cfRule>
    <cfRule type="cellIs" dxfId="32" priority="43076" operator="lessThan">
      <formula>0</formula>
    </cfRule>
  </conditionalFormatting>
  <conditionalFormatting sqref="R530 S530 Q530">
    <cfRule type="expression" dxfId="30" priority="28557">
      <formula>$L530=0</formula>
    </cfRule>
  </conditionalFormatting>
  <conditionalFormatting sqref="R530 S530">
    <cfRule type="cellIs" dxfId="31" priority="57593" operator="lessThan">
      <formula>0</formula>
    </cfRule>
    <cfRule type="cellIs" dxfId="32" priority="43075" operator="lessThan">
      <formula>0</formula>
    </cfRule>
  </conditionalFormatting>
  <conditionalFormatting sqref="V530 W530 U530">
    <cfRule type="expression" dxfId="30" priority="28556">
      <formula>$L530=0</formula>
    </cfRule>
  </conditionalFormatting>
  <conditionalFormatting sqref="V530 W530">
    <cfRule type="cellIs" dxfId="31" priority="57592" operator="lessThan">
      <formula>0</formula>
    </cfRule>
    <cfRule type="cellIs" dxfId="32" priority="43074" operator="lessThan">
      <formula>0</formula>
    </cfRule>
  </conditionalFormatting>
  <conditionalFormatting sqref="Z530 AA530 Y530">
    <cfRule type="expression" dxfId="30" priority="28555">
      <formula>$L530=0</formula>
    </cfRule>
  </conditionalFormatting>
  <conditionalFormatting sqref="Z530 AA530">
    <cfRule type="cellIs" dxfId="31" priority="57591" operator="lessThan">
      <formula>0</formula>
    </cfRule>
    <cfRule type="cellIs" dxfId="32" priority="43073" operator="lessThan">
      <formula>0</formula>
    </cfRule>
  </conditionalFormatting>
  <conditionalFormatting sqref="B532 C532 A532">
    <cfRule type="expression" dxfId="30" priority="28554">
      <formula>$L532=0</formula>
    </cfRule>
  </conditionalFormatting>
  <conditionalFormatting sqref="B532 C532">
    <cfRule type="cellIs" dxfId="31" priority="57590" operator="lessThan">
      <formula>0</formula>
    </cfRule>
    <cfRule type="cellIs" dxfId="32" priority="43072" operator="lessThan">
      <formula>0</formula>
    </cfRule>
  </conditionalFormatting>
  <conditionalFormatting sqref="F532 G532 E532">
    <cfRule type="expression" dxfId="30" priority="28553">
      <formula>$L532=0</formula>
    </cfRule>
  </conditionalFormatting>
  <conditionalFormatting sqref="F532 G532">
    <cfRule type="cellIs" dxfId="31" priority="57589" operator="lessThan">
      <formula>0</formula>
    </cfRule>
    <cfRule type="cellIs" dxfId="32" priority="43071" operator="lessThan">
      <formula>0</formula>
    </cfRule>
  </conditionalFormatting>
  <conditionalFormatting sqref="J532 K532 I532">
    <cfRule type="expression" dxfId="30" priority="28552">
      <formula>$L532=0</formula>
    </cfRule>
  </conditionalFormatting>
  <conditionalFormatting sqref="J532 K532">
    <cfRule type="cellIs" dxfId="31" priority="57588" operator="lessThan">
      <formula>0</formula>
    </cfRule>
    <cfRule type="cellIs" dxfId="32" priority="43070" operator="lessThan">
      <formula>0</formula>
    </cfRule>
  </conditionalFormatting>
  <conditionalFormatting sqref="N532 O532 M532">
    <cfRule type="expression" dxfId="30" priority="28551">
      <formula>$L532=0</formula>
    </cfRule>
  </conditionalFormatting>
  <conditionalFormatting sqref="N532 O532">
    <cfRule type="cellIs" dxfId="31" priority="57587" operator="lessThan">
      <formula>0</formula>
    </cfRule>
    <cfRule type="cellIs" dxfId="32" priority="43069" operator="lessThan">
      <formula>0</formula>
    </cfRule>
  </conditionalFormatting>
  <conditionalFormatting sqref="R532 S532 Q532">
    <cfRule type="expression" dxfId="30" priority="28550">
      <formula>$L532=0</formula>
    </cfRule>
  </conditionalFormatting>
  <conditionalFormatting sqref="R532 S532">
    <cfRule type="cellIs" dxfId="31" priority="57586" operator="lessThan">
      <formula>0</formula>
    </cfRule>
    <cfRule type="cellIs" dxfId="32" priority="43068" operator="lessThan">
      <formula>0</formula>
    </cfRule>
  </conditionalFormatting>
  <conditionalFormatting sqref="V532 W532 U532">
    <cfRule type="expression" dxfId="30" priority="28549">
      <formula>$L532=0</formula>
    </cfRule>
  </conditionalFormatting>
  <conditionalFormatting sqref="V532 W532">
    <cfRule type="cellIs" dxfId="31" priority="57585" operator="lessThan">
      <formula>0</formula>
    </cfRule>
    <cfRule type="cellIs" dxfId="32" priority="43067" operator="lessThan">
      <formula>0</formula>
    </cfRule>
  </conditionalFormatting>
  <conditionalFormatting sqref="Z532 AA532 Y532">
    <cfRule type="expression" dxfId="30" priority="28548">
      <formula>$L532=0</formula>
    </cfRule>
  </conditionalFormatting>
  <conditionalFormatting sqref="Z532 AA532">
    <cfRule type="cellIs" dxfId="31" priority="57584" operator="lessThan">
      <formula>0</formula>
    </cfRule>
    <cfRule type="cellIs" dxfId="32" priority="43066" operator="lessThan">
      <formula>0</formula>
    </cfRule>
  </conditionalFormatting>
  <conditionalFormatting sqref="B534 C534 A534">
    <cfRule type="expression" dxfId="30" priority="28547">
      <formula>$L534=0</formula>
    </cfRule>
  </conditionalFormatting>
  <conditionalFormatting sqref="B534 C534">
    <cfRule type="cellIs" dxfId="31" priority="57583" operator="lessThan">
      <formula>0</formula>
    </cfRule>
    <cfRule type="cellIs" dxfId="32" priority="43065" operator="lessThan">
      <formula>0</formula>
    </cfRule>
  </conditionalFormatting>
  <conditionalFormatting sqref="F534 G534 E534">
    <cfRule type="expression" dxfId="30" priority="28546">
      <formula>$L534=0</formula>
    </cfRule>
  </conditionalFormatting>
  <conditionalFormatting sqref="F534 G534">
    <cfRule type="cellIs" dxfId="31" priority="57582" operator="lessThan">
      <formula>0</formula>
    </cfRule>
    <cfRule type="cellIs" dxfId="32" priority="43064" operator="lessThan">
      <formula>0</formula>
    </cfRule>
  </conditionalFormatting>
  <conditionalFormatting sqref="J534 K534 I534">
    <cfRule type="expression" dxfId="30" priority="28545">
      <formula>$L534=0</formula>
    </cfRule>
  </conditionalFormatting>
  <conditionalFormatting sqref="J534 K534">
    <cfRule type="cellIs" dxfId="31" priority="57581" operator="lessThan">
      <formula>0</formula>
    </cfRule>
    <cfRule type="cellIs" dxfId="32" priority="43063" operator="lessThan">
      <formula>0</formula>
    </cfRule>
  </conditionalFormatting>
  <conditionalFormatting sqref="N534 O534 M534">
    <cfRule type="expression" dxfId="30" priority="28544">
      <formula>$L534=0</formula>
    </cfRule>
  </conditionalFormatting>
  <conditionalFormatting sqref="N534 O534">
    <cfRule type="cellIs" dxfId="31" priority="57580" operator="lessThan">
      <formula>0</formula>
    </cfRule>
    <cfRule type="cellIs" dxfId="32" priority="43062" operator="lessThan">
      <formula>0</formula>
    </cfRule>
  </conditionalFormatting>
  <conditionalFormatting sqref="R534 S534 Q534">
    <cfRule type="expression" dxfId="30" priority="28543">
      <formula>$L534=0</formula>
    </cfRule>
  </conditionalFormatting>
  <conditionalFormatting sqref="R534 S534">
    <cfRule type="cellIs" dxfId="31" priority="57579" operator="lessThan">
      <formula>0</formula>
    </cfRule>
    <cfRule type="cellIs" dxfId="32" priority="43061" operator="lessThan">
      <formula>0</formula>
    </cfRule>
  </conditionalFormatting>
  <conditionalFormatting sqref="V534 W534 U534">
    <cfRule type="expression" dxfId="30" priority="28542">
      <formula>$L534=0</formula>
    </cfRule>
  </conditionalFormatting>
  <conditionalFormatting sqref="V534 W534">
    <cfRule type="cellIs" dxfId="31" priority="57578" operator="lessThan">
      <formula>0</formula>
    </cfRule>
    <cfRule type="cellIs" dxfId="32" priority="43060" operator="lessThan">
      <formula>0</formula>
    </cfRule>
  </conditionalFormatting>
  <conditionalFormatting sqref="Z534 AA534 Y534">
    <cfRule type="expression" dxfId="30" priority="28541">
      <formula>$L534=0</formula>
    </cfRule>
  </conditionalFormatting>
  <conditionalFormatting sqref="Z534 AA534">
    <cfRule type="cellIs" dxfId="31" priority="57577" operator="lessThan">
      <formula>0</formula>
    </cfRule>
    <cfRule type="cellIs" dxfId="32" priority="43059" operator="lessThan">
      <formula>0</formula>
    </cfRule>
  </conditionalFormatting>
  <conditionalFormatting sqref="B536 C536 A536">
    <cfRule type="expression" dxfId="30" priority="28540">
      <formula>$L536=0</formula>
    </cfRule>
  </conditionalFormatting>
  <conditionalFormatting sqref="B536 C536">
    <cfRule type="cellIs" dxfId="31" priority="57576" operator="lessThan">
      <formula>0</formula>
    </cfRule>
    <cfRule type="cellIs" dxfId="32" priority="43058" operator="lessThan">
      <formula>0</formula>
    </cfRule>
  </conditionalFormatting>
  <conditionalFormatting sqref="F536 G536 E536">
    <cfRule type="expression" dxfId="30" priority="28539">
      <formula>$L536=0</formula>
    </cfRule>
  </conditionalFormatting>
  <conditionalFormatting sqref="F536 G536">
    <cfRule type="cellIs" dxfId="31" priority="57575" operator="lessThan">
      <formula>0</formula>
    </cfRule>
    <cfRule type="cellIs" dxfId="32" priority="43057" operator="lessThan">
      <formula>0</formula>
    </cfRule>
  </conditionalFormatting>
  <conditionalFormatting sqref="J536 K536 I536">
    <cfRule type="expression" dxfId="30" priority="28538">
      <formula>$L536=0</formula>
    </cfRule>
  </conditionalFormatting>
  <conditionalFormatting sqref="J536 K536">
    <cfRule type="cellIs" dxfId="31" priority="57574" operator="lessThan">
      <formula>0</formula>
    </cfRule>
    <cfRule type="cellIs" dxfId="32" priority="43056" operator="lessThan">
      <formula>0</formula>
    </cfRule>
  </conditionalFormatting>
  <conditionalFormatting sqref="N536 O536 M536">
    <cfRule type="expression" dxfId="30" priority="28537">
      <formula>$L536=0</formula>
    </cfRule>
  </conditionalFormatting>
  <conditionalFormatting sqref="N536 O536">
    <cfRule type="cellIs" dxfId="31" priority="57573" operator="lessThan">
      <formula>0</formula>
    </cfRule>
    <cfRule type="cellIs" dxfId="32" priority="43055" operator="lessThan">
      <formula>0</formula>
    </cfRule>
  </conditionalFormatting>
  <conditionalFormatting sqref="R536 S536 Q536">
    <cfRule type="expression" dxfId="30" priority="28536">
      <formula>$L536=0</formula>
    </cfRule>
  </conditionalFormatting>
  <conditionalFormatting sqref="R536 S536">
    <cfRule type="cellIs" dxfId="31" priority="57572" operator="lessThan">
      <formula>0</formula>
    </cfRule>
    <cfRule type="cellIs" dxfId="32" priority="43054" operator="lessThan">
      <formula>0</formula>
    </cfRule>
  </conditionalFormatting>
  <conditionalFormatting sqref="V536 W536 U536">
    <cfRule type="expression" dxfId="30" priority="28535">
      <formula>$L536=0</formula>
    </cfRule>
  </conditionalFormatting>
  <conditionalFormatting sqref="V536 W536">
    <cfRule type="cellIs" dxfId="31" priority="57571" operator="lessThan">
      <formula>0</formula>
    </cfRule>
    <cfRule type="cellIs" dxfId="32" priority="43053" operator="lessThan">
      <formula>0</formula>
    </cfRule>
  </conditionalFormatting>
  <conditionalFormatting sqref="Z536 AA536 Y536">
    <cfRule type="expression" dxfId="30" priority="28534">
      <formula>$L536=0</formula>
    </cfRule>
  </conditionalFormatting>
  <conditionalFormatting sqref="Z536 AA536">
    <cfRule type="cellIs" dxfId="31" priority="57570" operator="lessThan">
      <formula>0</formula>
    </cfRule>
    <cfRule type="cellIs" dxfId="32" priority="43052" operator="lessThan">
      <formula>0</formula>
    </cfRule>
  </conditionalFormatting>
  <conditionalFormatting sqref="B538 C538 A538">
    <cfRule type="expression" dxfId="30" priority="28533">
      <formula>$L538=0</formula>
    </cfRule>
  </conditionalFormatting>
  <conditionalFormatting sqref="B538 C538">
    <cfRule type="cellIs" dxfId="31" priority="57569" operator="lessThan">
      <formula>0</formula>
    </cfRule>
    <cfRule type="cellIs" dxfId="32" priority="43051" operator="lessThan">
      <formula>0</formula>
    </cfRule>
  </conditionalFormatting>
  <conditionalFormatting sqref="F538 G538 E538">
    <cfRule type="expression" dxfId="30" priority="28532">
      <formula>$L538=0</formula>
    </cfRule>
  </conditionalFormatting>
  <conditionalFormatting sqref="F538 G538">
    <cfRule type="cellIs" dxfId="31" priority="57568" operator="lessThan">
      <formula>0</formula>
    </cfRule>
    <cfRule type="cellIs" dxfId="32" priority="43050" operator="lessThan">
      <formula>0</formula>
    </cfRule>
  </conditionalFormatting>
  <conditionalFormatting sqref="J538 K538 I538">
    <cfRule type="expression" dxfId="30" priority="28531">
      <formula>$L538=0</formula>
    </cfRule>
  </conditionalFormatting>
  <conditionalFormatting sqref="J538 K538">
    <cfRule type="cellIs" dxfId="31" priority="57567" operator="lessThan">
      <formula>0</formula>
    </cfRule>
    <cfRule type="cellIs" dxfId="32" priority="43049" operator="lessThan">
      <formula>0</formula>
    </cfRule>
  </conditionalFormatting>
  <conditionalFormatting sqref="N538 O538 M538">
    <cfRule type="expression" dxfId="30" priority="28530">
      <formula>$L538=0</formula>
    </cfRule>
  </conditionalFormatting>
  <conditionalFormatting sqref="N538 O538">
    <cfRule type="cellIs" dxfId="31" priority="57566" operator="lessThan">
      <formula>0</formula>
    </cfRule>
    <cfRule type="cellIs" dxfId="32" priority="43048" operator="lessThan">
      <formula>0</formula>
    </cfRule>
  </conditionalFormatting>
  <conditionalFormatting sqref="R538 S538 Q538">
    <cfRule type="expression" dxfId="30" priority="28529">
      <formula>$L538=0</formula>
    </cfRule>
  </conditionalFormatting>
  <conditionalFormatting sqref="R538 S538">
    <cfRule type="cellIs" dxfId="31" priority="57565" operator="lessThan">
      <formula>0</formula>
    </cfRule>
    <cfRule type="cellIs" dxfId="32" priority="43047" operator="lessThan">
      <formula>0</formula>
    </cfRule>
  </conditionalFormatting>
  <conditionalFormatting sqref="V538 W538 U538">
    <cfRule type="expression" dxfId="30" priority="28528">
      <formula>$L538=0</formula>
    </cfRule>
  </conditionalFormatting>
  <conditionalFormatting sqref="V538 W538">
    <cfRule type="cellIs" dxfId="31" priority="57564" operator="lessThan">
      <formula>0</formula>
    </cfRule>
    <cfRule type="cellIs" dxfId="32" priority="43046" operator="lessThan">
      <formula>0</formula>
    </cfRule>
  </conditionalFormatting>
  <conditionalFormatting sqref="Z538 AA538 Y538">
    <cfRule type="expression" dxfId="30" priority="28527">
      <formula>$L538=0</formula>
    </cfRule>
  </conditionalFormatting>
  <conditionalFormatting sqref="Z538 AA538">
    <cfRule type="cellIs" dxfId="31" priority="57563" operator="lessThan">
      <formula>0</formula>
    </cfRule>
    <cfRule type="cellIs" dxfId="32" priority="43045" operator="lessThan">
      <formula>0</formula>
    </cfRule>
  </conditionalFormatting>
  <conditionalFormatting sqref="B540 C540 A540">
    <cfRule type="expression" dxfId="30" priority="28526">
      <formula>$L540=0</formula>
    </cfRule>
  </conditionalFormatting>
  <conditionalFormatting sqref="B540 C540">
    <cfRule type="cellIs" dxfId="31" priority="57562" operator="lessThan">
      <formula>0</formula>
    </cfRule>
    <cfRule type="cellIs" dxfId="32" priority="43044" operator="lessThan">
      <formula>0</formula>
    </cfRule>
  </conditionalFormatting>
  <conditionalFormatting sqref="F540 G540 E540">
    <cfRule type="expression" dxfId="30" priority="28525">
      <formula>$L540=0</formula>
    </cfRule>
  </conditionalFormatting>
  <conditionalFormatting sqref="F540 G540">
    <cfRule type="cellIs" dxfId="31" priority="57561" operator="lessThan">
      <formula>0</formula>
    </cfRule>
    <cfRule type="cellIs" dxfId="32" priority="43043" operator="lessThan">
      <formula>0</formula>
    </cfRule>
  </conditionalFormatting>
  <conditionalFormatting sqref="J540 K540 I540">
    <cfRule type="expression" dxfId="30" priority="28524">
      <formula>$L540=0</formula>
    </cfRule>
  </conditionalFormatting>
  <conditionalFormatting sqref="J540 K540">
    <cfRule type="cellIs" dxfId="31" priority="57560" operator="lessThan">
      <formula>0</formula>
    </cfRule>
    <cfRule type="cellIs" dxfId="32" priority="43042" operator="lessThan">
      <formula>0</formula>
    </cfRule>
  </conditionalFormatting>
  <conditionalFormatting sqref="N540 O540 M540">
    <cfRule type="expression" dxfId="30" priority="28523">
      <formula>$L540=0</formula>
    </cfRule>
  </conditionalFormatting>
  <conditionalFormatting sqref="N540 O540">
    <cfRule type="cellIs" dxfId="31" priority="57559" operator="lessThan">
      <formula>0</formula>
    </cfRule>
    <cfRule type="cellIs" dxfId="32" priority="43041" operator="lessThan">
      <formula>0</formula>
    </cfRule>
  </conditionalFormatting>
  <conditionalFormatting sqref="R540 S540 Q540">
    <cfRule type="expression" dxfId="30" priority="28522">
      <formula>$L540=0</formula>
    </cfRule>
  </conditionalFormatting>
  <conditionalFormatting sqref="R540 S540">
    <cfRule type="cellIs" dxfId="31" priority="57558" operator="lessThan">
      <formula>0</formula>
    </cfRule>
    <cfRule type="cellIs" dxfId="32" priority="43040" operator="lessThan">
      <formula>0</formula>
    </cfRule>
  </conditionalFormatting>
  <conditionalFormatting sqref="V540 W540 U540">
    <cfRule type="expression" dxfId="30" priority="28521">
      <formula>$L540=0</formula>
    </cfRule>
  </conditionalFormatting>
  <conditionalFormatting sqref="V540 W540">
    <cfRule type="cellIs" dxfId="31" priority="57557" operator="lessThan">
      <formula>0</formula>
    </cfRule>
    <cfRule type="cellIs" dxfId="32" priority="43039" operator="lessThan">
      <formula>0</formula>
    </cfRule>
  </conditionalFormatting>
  <conditionalFormatting sqref="Z540 AA540 Y540">
    <cfRule type="expression" dxfId="30" priority="28520">
      <formula>$L540=0</formula>
    </cfRule>
  </conditionalFormatting>
  <conditionalFormatting sqref="Z540 AA540">
    <cfRule type="cellIs" dxfId="31" priority="57556" operator="lessThan">
      <formula>0</formula>
    </cfRule>
    <cfRule type="cellIs" dxfId="32" priority="43038" operator="lessThan">
      <formula>0</formula>
    </cfRule>
  </conditionalFormatting>
  <conditionalFormatting sqref="B542 C542 A542">
    <cfRule type="expression" dxfId="30" priority="28519">
      <formula>$L542=0</formula>
    </cfRule>
  </conditionalFormatting>
  <conditionalFormatting sqref="B542 C542">
    <cfRule type="cellIs" dxfId="31" priority="57555" operator="lessThan">
      <formula>0</formula>
    </cfRule>
    <cfRule type="cellIs" dxfId="32" priority="43037" operator="lessThan">
      <formula>0</formula>
    </cfRule>
  </conditionalFormatting>
  <conditionalFormatting sqref="F542 G542 E542">
    <cfRule type="expression" dxfId="30" priority="28518">
      <formula>$L542=0</formula>
    </cfRule>
  </conditionalFormatting>
  <conditionalFormatting sqref="F542 G542">
    <cfRule type="cellIs" dxfId="31" priority="57554" operator="lessThan">
      <formula>0</formula>
    </cfRule>
    <cfRule type="cellIs" dxfId="32" priority="43036" operator="lessThan">
      <formula>0</formula>
    </cfRule>
  </conditionalFormatting>
  <conditionalFormatting sqref="J542 K542 I542">
    <cfRule type="expression" dxfId="30" priority="28517">
      <formula>$L542=0</formula>
    </cfRule>
  </conditionalFormatting>
  <conditionalFormatting sqref="J542 K542">
    <cfRule type="cellIs" dxfId="31" priority="57553" operator="lessThan">
      <formula>0</formula>
    </cfRule>
    <cfRule type="cellIs" dxfId="32" priority="43035" operator="lessThan">
      <formula>0</formula>
    </cfRule>
  </conditionalFormatting>
  <conditionalFormatting sqref="N542 O542 M542">
    <cfRule type="expression" dxfId="30" priority="28516">
      <formula>$L542=0</formula>
    </cfRule>
  </conditionalFormatting>
  <conditionalFormatting sqref="N542 O542">
    <cfRule type="cellIs" dxfId="31" priority="57552" operator="lessThan">
      <formula>0</formula>
    </cfRule>
    <cfRule type="cellIs" dxfId="32" priority="43034" operator="lessThan">
      <formula>0</formula>
    </cfRule>
  </conditionalFormatting>
  <conditionalFormatting sqref="R542 S542 Q542">
    <cfRule type="expression" dxfId="30" priority="28515">
      <formula>$L542=0</formula>
    </cfRule>
  </conditionalFormatting>
  <conditionalFormatting sqref="R542 S542">
    <cfRule type="cellIs" dxfId="31" priority="57551" operator="lessThan">
      <formula>0</formula>
    </cfRule>
    <cfRule type="cellIs" dxfId="32" priority="43033" operator="lessThan">
      <formula>0</formula>
    </cfRule>
  </conditionalFormatting>
  <conditionalFormatting sqref="V542 W542 U542">
    <cfRule type="expression" dxfId="30" priority="28514">
      <formula>$L542=0</formula>
    </cfRule>
  </conditionalFormatting>
  <conditionalFormatting sqref="V542 W542">
    <cfRule type="cellIs" dxfId="31" priority="57550" operator="lessThan">
      <formula>0</formula>
    </cfRule>
    <cfRule type="cellIs" dxfId="32" priority="43032" operator="lessThan">
      <formula>0</formula>
    </cfRule>
  </conditionalFormatting>
  <conditionalFormatting sqref="Z542 AA542 Y542">
    <cfRule type="expression" dxfId="30" priority="28513">
      <formula>$L542=0</formula>
    </cfRule>
  </conditionalFormatting>
  <conditionalFormatting sqref="Z542 AA542">
    <cfRule type="cellIs" dxfId="31" priority="57549" operator="lessThan">
      <formula>0</formula>
    </cfRule>
    <cfRule type="cellIs" dxfId="32" priority="43031" operator="lessThan">
      <formula>0</formula>
    </cfRule>
  </conditionalFormatting>
  <conditionalFormatting sqref="B544 C544 A544">
    <cfRule type="expression" dxfId="30" priority="28512">
      <formula>$L544=0</formula>
    </cfRule>
  </conditionalFormatting>
  <conditionalFormatting sqref="B544 C544">
    <cfRule type="cellIs" dxfId="31" priority="57548" operator="lessThan">
      <formula>0</formula>
    </cfRule>
    <cfRule type="cellIs" dxfId="32" priority="43030" operator="lessThan">
      <formula>0</formula>
    </cfRule>
  </conditionalFormatting>
  <conditionalFormatting sqref="F544 G544 E544">
    <cfRule type="expression" dxfId="30" priority="28511">
      <formula>$L544=0</formula>
    </cfRule>
  </conditionalFormatting>
  <conditionalFormatting sqref="F544 G544">
    <cfRule type="cellIs" dxfId="31" priority="57547" operator="lessThan">
      <formula>0</formula>
    </cfRule>
    <cfRule type="cellIs" dxfId="32" priority="43029" operator="lessThan">
      <formula>0</formula>
    </cfRule>
  </conditionalFormatting>
  <conditionalFormatting sqref="J544 K544 I544">
    <cfRule type="expression" dxfId="30" priority="28510">
      <formula>$L544=0</formula>
    </cfRule>
  </conditionalFormatting>
  <conditionalFormatting sqref="J544 K544">
    <cfRule type="cellIs" dxfId="31" priority="57546" operator="lessThan">
      <formula>0</formula>
    </cfRule>
    <cfRule type="cellIs" dxfId="32" priority="43028" operator="lessThan">
      <formula>0</formula>
    </cfRule>
  </conditionalFormatting>
  <conditionalFormatting sqref="N544 O544 M544">
    <cfRule type="expression" dxfId="30" priority="28509">
      <formula>$L544=0</formula>
    </cfRule>
  </conditionalFormatting>
  <conditionalFormatting sqref="N544 O544">
    <cfRule type="cellIs" dxfId="31" priority="57545" operator="lessThan">
      <formula>0</formula>
    </cfRule>
    <cfRule type="cellIs" dxfId="32" priority="43027" operator="lessThan">
      <formula>0</formula>
    </cfRule>
  </conditionalFormatting>
  <conditionalFormatting sqref="R544 S544 Q544">
    <cfRule type="expression" dxfId="30" priority="28508">
      <formula>$L544=0</formula>
    </cfRule>
  </conditionalFormatting>
  <conditionalFormatting sqref="R544 S544">
    <cfRule type="cellIs" dxfId="31" priority="57544" operator="lessThan">
      <formula>0</formula>
    </cfRule>
    <cfRule type="cellIs" dxfId="32" priority="43026" operator="lessThan">
      <formula>0</formula>
    </cfRule>
  </conditionalFormatting>
  <conditionalFormatting sqref="V544 W544 U544">
    <cfRule type="expression" dxfId="30" priority="28507">
      <formula>$L544=0</formula>
    </cfRule>
  </conditionalFormatting>
  <conditionalFormatting sqref="V544 W544">
    <cfRule type="cellIs" dxfId="31" priority="57543" operator="lessThan">
      <formula>0</formula>
    </cfRule>
    <cfRule type="cellIs" dxfId="32" priority="43025" operator="lessThan">
      <formula>0</formula>
    </cfRule>
  </conditionalFormatting>
  <conditionalFormatting sqref="Z544 AA544 Y544">
    <cfRule type="expression" dxfId="30" priority="28506">
      <formula>$L544=0</formula>
    </cfRule>
  </conditionalFormatting>
  <conditionalFormatting sqref="Z544 AA544">
    <cfRule type="cellIs" dxfId="31" priority="57542" operator="lessThan">
      <formula>0</formula>
    </cfRule>
    <cfRule type="cellIs" dxfId="32" priority="43024" operator="lessThan">
      <formula>0</formula>
    </cfRule>
  </conditionalFormatting>
  <conditionalFormatting sqref="B546 C546 A546">
    <cfRule type="expression" dxfId="30" priority="28505">
      <formula>$L546=0</formula>
    </cfRule>
  </conditionalFormatting>
  <conditionalFormatting sqref="B546 C546">
    <cfRule type="cellIs" dxfId="31" priority="57541" operator="lessThan">
      <formula>0</formula>
    </cfRule>
    <cfRule type="cellIs" dxfId="32" priority="43023" operator="lessThan">
      <formula>0</formula>
    </cfRule>
  </conditionalFormatting>
  <conditionalFormatting sqref="F546 G546 E546">
    <cfRule type="expression" dxfId="30" priority="28504">
      <formula>$L546=0</formula>
    </cfRule>
  </conditionalFormatting>
  <conditionalFormatting sqref="F546 G546">
    <cfRule type="cellIs" dxfId="31" priority="57540" operator="lessThan">
      <formula>0</formula>
    </cfRule>
    <cfRule type="cellIs" dxfId="32" priority="43022" operator="lessThan">
      <formula>0</formula>
    </cfRule>
  </conditionalFormatting>
  <conditionalFormatting sqref="J546 K546 I546">
    <cfRule type="expression" dxfId="30" priority="28503">
      <formula>$L546=0</formula>
    </cfRule>
  </conditionalFormatting>
  <conditionalFormatting sqref="J546 K546">
    <cfRule type="cellIs" dxfId="31" priority="57539" operator="lessThan">
      <formula>0</formula>
    </cfRule>
    <cfRule type="cellIs" dxfId="32" priority="43021" operator="lessThan">
      <formula>0</formula>
    </cfRule>
  </conditionalFormatting>
  <conditionalFormatting sqref="N546 O546 M546">
    <cfRule type="expression" dxfId="30" priority="28502">
      <formula>$L546=0</formula>
    </cfRule>
  </conditionalFormatting>
  <conditionalFormatting sqref="N546 O546">
    <cfRule type="cellIs" dxfId="31" priority="57538" operator="lessThan">
      <formula>0</formula>
    </cfRule>
    <cfRule type="cellIs" dxfId="32" priority="43020" operator="lessThan">
      <formula>0</formula>
    </cfRule>
  </conditionalFormatting>
  <conditionalFormatting sqref="R546 S546 Q546">
    <cfRule type="expression" dxfId="30" priority="28501">
      <formula>$L546=0</formula>
    </cfRule>
  </conditionalFormatting>
  <conditionalFormatting sqref="R546 S546">
    <cfRule type="cellIs" dxfId="31" priority="57537" operator="lessThan">
      <formula>0</formula>
    </cfRule>
    <cfRule type="cellIs" dxfId="32" priority="43019" operator="lessThan">
      <formula>0</formula>
    </cfRule>
  </conditionalFormatting>
  <conditionalFormatting sqref="V546 W546 U546">
    <cfRule type="expression" dxfId="30" priority="28500">
      <formula>$L546=0</formula>
    </cfRule>
  </conditionalFormatting>
  <conditionalFormatting sqref="V546 W546">
    <cfRule type="cellIs" dxfId="31" priority="57536" operator="lessThan">
      <formula>0</formula>
    </cfRule>
    <cfRule type="cellIs" dxfId="32" priority="43018" operator="lessThan">
      <formula>0</formula>
    </cfRule>
  </conditionalFormatting>
  <conditionalFormatting sqref="Z546 AA546 Y546">
    <cfRule type="expression" dxfId="30" priority="28499">
      <formula>$L546=0</formula>
    </cfRule>
  </conditionalFormatting>
  <conditionalFormatting sqref="Z546 AA546">
    <cfRule type="cellIs" dxfId="31" priority="57535" operator="lessThan">
      <formula>0</formula>
    </cfRule>
    <cfRule type="cellIs" dxfId="32" priority="43017" operator="lessThan">
      <formula>0</formula>
    </cfRule>
  </conditionalFormatting>
  <conditionalFormatting sqref="B548 C548 A548">
    <cfRule type="expression" dxfId="30" priority="28498">
      <formula>$L548=0</formula>
    </cfRule>
  </conditionalFormatting>
  <conditionalFormatting sqref="B548 C548">
    <cfRule type="cellIs" dxfId="31" priority="57534" operator="lessThan">
      <formula>0</formula>
    </cfRule>
    <cfRule type="cellIs" dxfId="32" priority="43016" operator="lessThan">
      <formula>0</formula>
    </cfRule>
  </conditionalFormatting>
  <conditionalFormatting sqref="F548 G548 E548">
    <cfRule type="expression" dxfId="30" priority="28497">
      <formula>$L548=0</formula>
    </cfRule>
  </conditionalFormatting>
  <conditionalFormatting sqref="F548 G548">
    <cfRule type="cellIs" dxfId="31" priority="57533" operator="lessThan">
      <formula>0</formula>
    </cfRule>
    <cfRule type="cellIs" dxfId="32" priority="43015" operator="lessThan">
      <formula>0</formula>
    </cfRule>
  </conditionalFormatting>
  <conditionalFormatting sqref="J548 K548 I548">
    <cfRule type="expression" dxfId="30" priority="28496">
      <formula>$L548=0</formula>
    </cfRule>
  </conditionalFormatting>
  <conditionalFormatting sqref="J548 K548">
    <cfRule type="cellIs" dxfId="31" priority="57532" operator="lessThan">
      <formula>0</formula>
    </cfRule>
    <cfRule type="cellIs" dxfId="32" priority="43014" operator="lessThan">
      <formula>0</formula>
    </cfRule>
  </conditionalFormatting>
  <conditionalFormatting sqref="N548 O548 M548">
    <cfRule type="expression" dxfId="30" priority="28495">
      <formula>$L548=0</formula>
    </cfRule>
  </conditionalFormatting>
  <conditionalFormatting sqref="N548 O548">
    <cfRule type="cellIs" dxfId="31" priority="57531" operator="lessThan">
      <formula>0</formula>
    </cfRule>
    <cfRule type="cellIs" dxfId="32" priority="43013" operator="lessThan">
      <formula>0</formula>
    </cfRule>
  </conditionalFormatting>
  <conditionalFormatting sqref="R548 S548 Q548">
    <cfRule type="expression" dxfId="30" priority="28494">
      <formula>$L548=0</formula>
    </cfRule>
  </conditionalFormatting>
  <conditionalFormatting sqref="R548 S548">
    <cfRule type="cellIs" dxfId="31" priority="57530" operator="lessThan">
      <formula>0</formula>
    </cfRule>
    <cfRule type="cellIs" dxfId="32" priority="43012" operator="lessThan">
      <formula>0</formula>
    </cfRule>
  </conditionalFormatting>
  <conditionalFormatting sqref="V548 W548 U548">
    <cfRule type="expression" dxfId="30" priority="28493">
      <formula>$L548=0</formula>
    </cfRule>
  </conditionalFormatting>
  <conditionalFormatting sqref="V548 W548">
    <cfRule type="cellIs" dxfId="31" priority="57529" operator="lessThan">
      <formula>0</formula>
    </cfRule>
    <cfRule type="cellIs" dxfId="32" priority="43011" operator="lessThan">
      <formula>0</formula>
    </cfRule>
  </conditionalFormatting>
  <conditionalFormatting sqref="Z548 AA548 Y548">
    <cfRule type="expression" dxfId="30" priority="28492">
      <formula>$L548=0</formula>
    </cfRule>
  </conditionalFormatting>
  <conditionalFormatting sqref="Z548 AA548">
    <cfRule type="cellIs" dxfId="31" priority="57528" operator="lessThan">
      <formula>0</formula>
    </cfRule>
    <cfRule type="cellIs" dxfId="32" priority="43010" operator="lessThan">
      <formula>0</formula>
    </cfRule>
  </conditionalFormatting>
  <conditionalFormatting sqref="B550 C550 A550">
    <cfRule type="expression" dxfId="30" priority="28491">
      <formula>$L550=0</formula>
    </cfRule>
  </conditionalFormatting>
  <conditionalFormatting sqref="B550 C550">
    <cfRule type="cellIs" dxfId="31" priority="57527" operator="lessThan">
      <formula>0</formula>
    </cfRule>
    <cfRule type="cellIs" dxfId="32" priority="43009" operator="lessThan">
      <formula>0</formula>
    </cfRule>
  </conditionalFormatting>
  <conditionalFormatting sqref="F550 G550 E550">
    <cfRule type="expression" dxfId="30" priority="28490">
      <formula>$L550=0</formula>
    </cfRule>
  </conditionalFormatting>
  <conditionalFormatting sqref="F550 G550">
    <cfRule type="cellIs" dxfId="31" priority="57526" operator="lessThan">
      <formula>0</formula>
    </cfRule>
    <cfRule type="cellIs" dxfId="32" priority="43008" operator="lessThan">
      <formula>0</formula>
    </cfRule>
  </conditionalFormatting>
  <conditionalFormatting sqref="J550 K550 I550">
    <cfRule type="expression" dxfId="30" priority="28489">
      <formula>$L550=0</formula>
    </cfRule>
  </conditionalFormatting>
  <conditionalFormatting sqref="J550 K550">
    <cfRule type="cellIs" dxfId="31" priority="57525" operator="lessThan">
      <formula>0</formula>
    </cfRule>
    <cfRule type="cellIs" dxfId="32" priority="43007" operator="lessThan">
      <formula>0</formula>
    </cfRule>
  </conditionalFormatting>
  <conditionalFormatting sqref="N550 O550 M550">
    <cfRule type="expression" dxfId="30" priority="28488">
      <formula>$L550=0</formula>
    </cfRule>
  </conditionalFormatting>
  <conditionalFormatting sqref="N550 O550">
    <cfRule type="cellIs" dxfId="31" priority="57524" operator="lessThan">
      <formula>0</formula>
    </cfRule>
    <cfRule type="cellIs" dxfId="32" priority="43006" operator="lessThan">
      <formula>0</formula>
    </cfRule>
  </conditionalFormatting>
  <conditionalFormatting sqref="R550 S550 Q550">
    <cfRule type="expression" dxfId="30" priority="28487">
      <formula>$L550=0</formula>
    </cfRule>
  </conditionalFormatting>
  <conditionalFormatting sqref="R550 S550">
    <cfRule type="cellIs" dxfId="31" priority="57523" operator="lessThan">
      <formula>0</formula>
    </cfRule>
    <cfRule type="cellIs" dxfId="32" priority="43005" operator="lessThan">
      <formula>0</formula>
    </cfRule>
  </conditionalFormatting>
  <conditionalFormatting sqref="V550 W550 U550">
    <cfRule type="expression" dxfId="30" priority="28486">
      <formula>$L550=0</formula>
    </cfRule>
  </conditionalFormatting>
  <conditionalFormatting sqref="V550 W550">
    <cfRule type="cellIs" dxfId="31" priority="57522" operator="lessThan">
      <formula>0</formula>
    </cfRule>
    <cfRule type="cellIs" dxfId="32" priority="43004" operator="lessThan">
      <formula>0</formula>
    </cfRule>
  </conditionalFormatting>
  <conditionalFormatting sqref="Z550 AA550 Y550">
    <cfRule type="expression" dxfId="30" priority="28485">
      <formula>$L550=0</formula>
    </cfRule>
  </conditionalFormatting>
  <conditionalFormatting sqref="Z550 AA550">
    <cfRule type="cellIs" dxfId="31" priority="57521" operator="lessThan">
      <formula>0</formula>
    </cfRule>
    <cfRule type="cellIs" dxfId="32" priority="43003" operator="lessThan">
      <formula>0</formula>
    </cfRule>
  </conditionalFormatting>
  <conditionalFormatting sqref="B552 C552 A552">
    <cfRule type="expression" dxfId="30" priority="28484">
      <formula>$L552=0</formula>
    </cfRule>
  </conditionalFormatting>
  <conditionalFormatting sqref="B552 C552">
    <cfRule type="cellIs" dxfId="31" priority="57520" operator="lessThan">
      <formula>0</formula>
    </cfRule>
    <cfRule type="cellIs" dxfId="32" priority="43002" operator="lessThan">
      <formula>0</formula>
    </cfRule>
  </conditionalFormatting>
  <conditionalFormatting sqref="F552 G552 E552">
    <cfRule type="expression" dxfId="30" priority="28483">
      <formula>$L552=0</formula>
    </cfRule>
  </conditionalFormatting>
  <conditionalFormatting sqref="F552 G552">
    <cfRule type="cellIs" dxfId="31" priority="57519" operator="lessThan">
      <formula>0</formula>
    </cfRule>
    <cfRule type="cellIs" dxfId="32" priority="43001" operator="lessThan">
      <formula>0</formula>
    </cfRule>
  </conditionalFormatting>
  <conditionalFormatting sqref="J552 K552 I552">
    <cfRule type="expression" dxfId="30" priority="28482">
      <formula>$L552=0</formula>
    </cfRule>
  </conditionalFormatting>
  <conditionalFormatting sqref="J552 K552">
    <cfRule type="cellIs" dxfId="31" priority="57518" operator="lessThan">
      <formula>0</formula>
    </cfRule>
    <cfRule type="cellIs" dxfId="32" priority="43000" operator="lessThan">
      <formula>0</formula>
    </cfRule>
  </conditionalFormatting>
  <conditionalFormatting sqref="N552 O552 M552">
    <cfRule type="expression" dxfId="30" priority="28481">
      <formula>$L552=0</formula>
    </cfRule>
  </conditionalFormatting>
  <conditionalFormatting sqref="N552 O552">
    <cfRule type="cellIs" dxfId="31" priority="57517" operator="lessThan">
      <formula>0</formula>
    </cfRule>
    <cfRule type="cellIs" dxfId="32" priority="42999" operator="lessThan">
      <formula>0</formula>
    </cfRule>
  </conditionalFormatting>
  <conditionalFormatting sqref="R552 S552 Q552">
    <cfRule type="expression" dxfId="30" priority="28480">
      <formula>$L552=0</formula>
    </cfRule>
  </conditionalFormatting>
  <conditionalFormatting sqref="R552 S552">
    <cfRule type="cellIs" dxfId="31" priority="57516" operator="lessThan">
      <formula>0</formula>
    </cfRule>
    <cfRule type="cellIs" dxfId="32" priority="42998" operator="lessThan">
      <formula>0</formula>
    </cfRule>
  </conditionalFormatting>
  <conditionalFormatting sqref="V552 W552 U552">
    <cfRule type="expression" dxfId="30" priority="28479">
      <formula>$L552=0</formula>
    </cfRule>
  </conditionalFormatting>
  <conditionalFormatting sqref="V552 W552">
    <cfRule type="cellIs" dxfId="31" priority="57515" operator="lessThan">
      <formula>0</formula>
    </cfRule>
    <cfRule type="cellIs" dxfId="32" priority="42997" operator="lessThan">
      <formula>0</formula>
    </cfRule>
  </conditionalFormatting>
  <conditionalFormatting sqref="Z552 AA552 Y552">
    <cfRule type="expression" dxfId="30" priority="28478">
      <formula>$L552=0</formula>
    </cfRule>
  </conditionalFormatting>
  <conditionalFormatting sqref="Z552 AA552">
    <cfRule type="cellIs" dxfId="31" priority="57514" operator="lessThan">
      <formula>0</formula>
    </cfRule>
    <cfRule type="cellIs" dxfId="32" priority="42996" operator="lessThan">
      <formula>0</formula>
    </cfRule>
  </conditionalFormatting>
  <conditionalFormatting sqref="B554 C554 A554">
    <cfRule type="expression" dxfId="30" priority="28477">
      <formula>$L554=0</formula>
    </cfRule>
  </conditionalFormatting>
  <conditionalFormatting sqref="B554 C554">
    <cfRule type="cellIs" dxfId="31" priority="57513" operator="lessThan">
      <formula>0</formula>
    </cfRule>
    <cfRule type="cellIs" dxfId="32" priority="42995" operator="lessThan">
      <formula>0</formula>
    </cfRule>
  </conditionalFormatting>
  <conditionalFormatting sqref="F554 G554 E554">
    <cfRule type="expression" dxfId="30" priority="28476">
      <formula>$L554=0</formula>
    </cfRule>
  </conditionalFormatting>
  <conditionalFormatting sqref="F554 G554">
    <cfRule type="cellIs" dxfId="31" priority="57512" operator="lessThan">
      <formula>0</formula>
    </cfRule>
    <cfRule type="cellIs" dxfId="32" priority="42994" operator="lessThan">
      <formula>0</formula>
    </cfRule>
  </conditionalFormatting>
  <conditionalFormatting sqref="J554 K554 I554">
    <cfRule type="expression" dxfId="30" priority="28475">
      <formula>$L554=0</formula>
    </cfRule>
  </conditionalFormatting>
  <conditionalFormatting sqref="J554 K554">
    <cfRule type="cellIs" dxfId="31" priority="57511" operator="lessThan">
      <formula>0</formula>
    </cfRule>
    <cfRule type="cellIs" dxfId="32" priority="42993" operator="lessThan">
      <formula>0</formula>
    </cfRule>
  </conditionalFormatting>
  <conditionalFormatting sqref="N554 O554 M554">
    <cfRule type="expression" dxfId="30" priority="28474">
      <formula>$L554=0</formula>
    </cfRule>
  </conditionalFormatting>
  <conditionalFormatting sqref="N554 O554">
    <cfRule type="cellIs" dxfId="31" priority="57510" operator="lessThan">
      <formula>0</formula>
    </cfRule>
    <cfRule type="cellIs" dxfId="32" priority="42992" operator="lessThan">
      <formula>0</formula>
    </cfRule>
  </conditionalFormatting>
  <conditionalFormatting sqref="R554 S554 Q554">
    <cfRule type="expression" dxfId="30" priority="28473">
      <formula>$L554=0</formula>
    </cfRule>
  </conditionalFormatting>
  <conditionalFormatting sqref="R554 S554">
    <cfRule type="cellIs" dxfId="31" priority="57509" operator="lessThan">
      <formula>0</formula>
    </cfRule>
    <cfRule type="cellIs" dxfId="32" priority="42991" operator="lessThan">
      <formula>0</formula>
    </cfRule>
  </conditionalFormatting>
  <conditionalFormatting sqref="V554 W554 U554">
    <cfRule type="expression" dxfId="30" priority="28472">
      <formula>$L554=0</formula>
    </cfRule>
  </conditionalFormatting>
  <conditionalFormatting sqref="V554 W554">
    <cfRule type="cellIs" dxfId="31" priority="57508" operator="lessThan">
      <formula>0</formula>
    </cfRule>
    <cfRule type="cellIs" dxfId="32" priority="42990" operator="lessThan">
      <formula>0</formula>
    </cfRule>
  </conditionalFormatting>
  <conditionalFormatting sqref="Z554 AA554 Y554">
    <cfRule type="expression" dxfId="30" priority="28471">
      <formula>$L554=0</formula>
    </cfRule>
  </conditionalFormatting>
  <conditionalFormatting sqref="Z554 AA554">
    <cfRule type="cellIs" dxfId="31" priority="57507" operator="lessThan">
      <formula>0</formula>
    </cfRule>
    <cfRule type="cellIs" dxfId="32" priority="42989" operator="lessThan">
      <formula>0</formula>
    </cfRule>
  </conditionalFormatting>
  <conditionalFormatting sqref="B556 C556 A556">
    <cfRule type="expression" dxfId="30" priority="28470">
      <formula>$L556=0</formula>
    </cfRule>
  </conditionalFormatting>
  <conditionalFormatting sqref="B556 C556">
    <cfRule type="cellIs" dxfId="31" priority="57506" operator="lessThan">
      <formula>0</formula>
    </cfRule>
    <cfRule type="cellIs" dxfId="32" priority="42988" operator="lessThan">
      <formula>0</formula>
    </cfRule>
  </conditionalFormatting>
  <conditionalFormatting sqref="F556 G556 E556">
    <cfRule type="expression" dxfId="30" priority="28469">
      <formula>$L556=0</formula>
    </cfRule>
  </conditionalFormatting>
  <conditionalFormatting sqref="F556 G556">
    <cfRule type="cellIs" dxfId="31" priority="57505" operator="lessThan">
      <formula>0</formula>
    </cfRule>
    <cfRule type="cellIs" dxfId="32" priority="42987" operator="lessThan">
      <formula>0</formula>
    </cfRule>
  </conditionalFormatting>
  <conditionalFormatting sqref="J556 K556 I556">
    <cfRule type="expression" dxfId="30" priority="28468">
      <formula>$L556=0</formula>
    </cfRule>
  </conditionalFormatting>
  <conditionalFormatting sqref="J556 K556">
    <cfRule type="cellIs" dxfId="31" priority="57504" operator="lessThan">
      <formula>0</formula>
    </cfRule>
    <cfRule type="cellIs" dxfId="32" priority="42986" operator="lessThan">
      <formula>0</formula>
    </cfRule>
  </conditionalFormatting>
  <conditionalFormatting sqref="N556 O556 M556">
    <cfRule type="expression" dxfId="30" priority="28467">
      <formula>$L556=0</formula>
    </cfRule>
  </conditionalFormatting>
  <conditionalFormatting sqref="N556 O556">
    <cfRule type="cellIs" dxfId="31" priority="57503" operator="lessThan">
      <formula>0</formula>
    </cfRule>
    <cfRule type="cellIs" dxfId="32" priority="42985" operator="lessThan">
      <formula>0</formula>
    </cfRule>
  </conditionalFormatting>
  <conditionalFormatting sqref="R556 S556 Q556">
    <cfRule type="expression" dxfId="30" priority="28466">
      <formula>$L556=0</formula>
    </cfRule>
  </conditionalFormatting>
  <conditionalFormatting sqref="R556 S556">
    <cfRule type="cellIs" dxfId="31" priority="57502" operator="lessThan">
      <formula>0</formula>
    </cfRule>
    <cfRule type="cellIs" dxfId="32" priority="42984" operator="lessThan">
      <formula>0</formula>
    </cfRule>
  </conditionalFormatting>
  <conditionalFormatting sqref="V556 W556 U556">
    <cfRule type="expression" dxfId="30" priority="28465">
      <formula>$L556=0</formula>
    </cfRule>
  </conditionalFormatting>
  <conditionalFormatting sqref="V556 W556">
    <cfRule type="cellIs" dxfId="31" priority="57501" operator="lessThan">
      <formula>0</formula>
    </cfRule>
    <cfRule type="cellIs" dxfId="32" priority="42983" operator="lessThan">
      <formula>0</formula>
    </cfRule>
  </conditionalFormatting>
  <conditionalFormatting sqref="Z556 AA556 Y556">
    <cfRule type="expression" dxfId="30" priority="28464">
      <formula>$L556=0</formula>
    </cfRule>
  </conditionalFormatting>
  <conditionalFormatting sqref="Z556 AA556">
    <cfRule type="cellIs" dxfId="31" priority="57500" operator="lessThan">
      <formula>0</formula>
    </cfRule>
    <cfRule type="cellIs" dxfId="32" priority="42982" operator="lessThan">
      <formula>0</formula>
    </cfRule>
  </conditionalFormatting>
  <conditionalFormatting sqref="B558 C558 A558">
    <cfRule type="expression" dxfId="30" priority="28463">
      <formula>$L558=0</formula>
    </cfRule>
  </conditionalFormatting>
  <conditionalFormatting sqref="B558 C558">
    <cfRule type="cellIs" dxfId="31" priority="57499" operator="lessThan">
      <formula>0</formula>
    </cfRule>
    <cfRule type="cellIs" dxfId="32" priority="42981" operator="lessThan">
      <formula>0</formula>
    </cfRule>
  </conditionalFormatting>
  <conditionalFormatting sqref="F558 G558 E558">
    <cfRule type="expression" dxfId="30" priority="28462">
      <formula>$L558=0</formula>
    </cfRule>
  </conditionalFormatting>
  <conditionalFormatting sqref="F558 G558">
    <cfRule type="cellIs" dxfId="31" priority="57498" operator="lessThan">
      <formula>0</formula>
    </cfRule>
    <cfRule type="cellIs" dxfId="32" priority="42980" operator="lessThan">
      <formula>0</formula>
    </cfRule>
  </conditionalFormatting>
  <conditionalFormatting sqref="J558 K558 I558">
    <cfRule type="expression" dxfId="30" priority="28461">
      <formula>$L558=0</formula>
    </cfRule>
  </conditionalFormatting>
  <conditionalFormatting sqref="J558 K558">
    <cfRule type="cellIs" dxfId="31" priority="57497" operator="lessThan">
      <formula>0</formula>
    </cfRule>
    <cfRule type="cellIs" dxfId="32" priority="42979" operator="lessThan">
      <formula>0</formula>
    </cfRule>
  </conditionalFormatting>
  <conditionalFormatting sqref="N558 O558 M558">
    <cfRule type="expression" dxfId="30" priority="28460">
      <formula>$L558=0</formula>
    </cfRule>
  </conditionalFormatting>
  <conditionalFormatting sqref="N558 O558">
    <cfRule type="cellIs" dxfId="31" priority="57496" operator="lessThan">
      <formula>0</formula>
    </cfRule>
    <cfRule type="cellIs" dxfId="32" priority="42978" operator="lessThan">
      <formula>0</formula>
    </cfRule>
  </conditionalFormatting>
  <conditionalFormatting sqref="R558 S558 Q558">
    <cfRule type="expression" dxfId="30" priority="28459">
      <formula>$L558=0</formula>
    </cfRule>
  </conditionalFormatting>
  <conditionalFormatting sqref="R558 S558">
    <cfRule type="cellIs" dxfId="31" priority="57495" operator="lessThan">
      <formula>0</formula>
    </cfRule>
    <cfRule type="cellIs" dxfId="32" priority="42977" operator="lessThan">
      <formula>0</formula>
    </cfRule>
  </conditionalFormatting>
  <conditionalFormatting sqref="V558 W558 U558">
    <cfRule type="expression" dxfId="30" priority="28458">
      <formula>$L558=0</formula>
    </cfRule>
  </conditionalFormatting>
  <conditionalFormatting sqref="V558 W558">
    <cfRule type="cellIs" dxfId="31" priority="57494" operator="lessThan">
      <formula>0</formula>
    </cfRule>
    <cfRule type="cellIs" dxfId="32" priority="42976" operator="lessThan">
      <formula>0</formula>
    </cfRule>
  </conditionalFormatting>
  <conditionalFormatting sqref="Z558 AA558 Y558">
    <cfRule type="expression" dxfId="30" priority="28457">
      <formula>$L558=0</formula>
    </cfRule>
  </conditionalFormatting>
  <conditionalFormatting sqref="Z558 AA558">
    <cfRule type="cellIs" dxfId="31" priority="57493" operator="lessThan">
      <formula>0</formula>
    </cfRule>
    <cfRule type="cellIs" dxfId="32" priority="42975" operator="lessThan">
      <formula>0</formula>
    </cfRule>
  </conditionalFormatting>
  <conditionalFormatting sqref="B560 C560 A560">
    <cfRule type="expression" dxfId="30" priority="28456">
      <formula>$L560=0</formula>
    </cfRule>
  </conditionalFormatting>
  <conditionalFormatting sqref="B560 C560">
    <cfRule type="cellIs" dxfId="31" priority="57492" operator="lessThan">
      <formula>0</formula>
    </cfRule>
    <cfRule type="cellIs" dxfId="32" priority="42974" operator="lessThan">
      <formula>0</formula>
    </cfRule>
  </conditionalFormatting>
  <conditionalFormatting sqref="F560 G560 E560">
    <cfRule type="expression" dxfId="30" priority="28455">
      <formula>$L560=0</formula>
    </cfRule>
  </conditionalFormatting>
  <conditionalFormatting sqref="F560 G560">
    <cfRule type="cellIs" dxfId="31" priority="57491" operator="lessThan">
      <formula>0</formula>
    </cfRule>
    <cfRule type="cellIs" dxfId="32" priority="42973" operator="lessThan">
      <formula>0</formula>
    </cfRule>
  </conditionalFormatting>
  <conditionalFormatting sqref="J560 K560 I560">
    <cfRule type="expression" dxfId="30" priority="28454">
      <formula>$L560=0</formula>
    </cfRule>
  </conditionalFormatting>
  <conditionalFormatting sqref="J560 K560">
    <cfRule type="cellIs" dxfId="31" priority="57490" operator="lessThan">
      <formula>0</formula>
    </cfRule>
    <cfRule type="cellIs" dxfId="32" priority="42972" operator="lessThan">
      <formula>0</formula>
    </cfRule>
  </conditionalFormatting>
  <conditionalFormatting sqref="N560 O560 M560">
    <cfRule type="expression" dxfId="30" priority="28453">
      <formula>$L560=0</formula>
    </cfRule>
  </conditionalFormatting>
  <conditionalFormatting sqref="N560 O560">
    <cfRule type="cellIs" dxfId="31" priority="57489" operator="lessThan">
      <formula>0</formula>
    </cfRule>
    <cfRule type="cellIs" dxfId="32" priority="42971" operator="lessThan">
      <formula>0</formula>
    </cfRule>
  </conditionalFormatting>
  <conditionalFormatting sqref="R560 S560 Q560">
    <cfRule type="expression" dxfId="30" priority="28452">
      <formula>$L560=0</formula>
    </cfRule>
  </conditionalFormatting>
  <conditionalFormatting sqref="R560 S560">
    <cfRule type="cellIs" dxfId="31" priority="57488" operator="lessThan">
      <formula>0</formula>
    </cfRule>
    <cfRule type="cellIs" dxfId="32" priority="42970" operator="lessThan">
      <formula>0</formula>
    </cfRule>
  </conditionalFormatting>
  <conditionalFormatting sqref="V560 W560 U560">
    <cfRule type="expression" dxfId="30" priority="28451">
      <formula>$L560=0</formula>
    </cfRule>
  </conditionalFormatting>
  <conditionalFormatting sqref="V560 W560">
    <cfRule type="cellIs" dxfId="31" priority="57487" operator="lessThan">
      <formula>0</formula>
    </cfRule>
    <cfRule type="cellIs" dxfId="32" priority="42969" operator="lessThan">
      <formula>0</formula>
    </cfRule>
  </conditionalFormatting>
  <conditionalFormatting sqref="Z560 AA560 Y560">
    <cfRule type="expression" dxfId="30" priority="28450">
      <formula>$L560=0</formula>
    </cfRule>
  </conditionalFormatting>
  <conditionalFormatting sqref="Z560 AA560">
    <cfRule type="cellIs" dxfId="31" priority="57486" operator="lessThan">
      <formula>0</formula>
    </cfRule>
    <cfRule type="cellIs" dxfId="32" priority="42968" operator="lessThan">
      <formula>0</formula>
    </cfRule>
  </conditionalFormatting>
  <conditionalFormatting sqref="B562 C562 A562">
    <cfRule type="expression" dxfId="30" priority="28449">
      <formula>$L562=0</formula>
    </cfRule>
  </conditionalFormatting>
  <conditionalFormatting sqref="B562 C562">
    <cfRule type="cellIs" dxfId="31" priority="57485" operator="lessThan">
      <formula>0</formula>
    </cfRule>
    <cfRule type="cellIs" dxfId="32" priority="42967" operator="lessThan">
      <formula>0</formula>
    </cfRule>
  </conditionalFormatting>
  <conditionalFormatting sqref="F562 G562 E562">
    <cfRule type="expression" dxfId="30" priority="28448">
      <formula>$L562=0</formula>
    </cfRule>
  </conditionalFormatting>
  <conditionalFormatting sqref="F562 G562">
    <cfRule type="cellIs" dxfId="31" priority="57484" operator="lessThan">
      <formula>0</formula>
    </cfRule>
    <cfRule type="cellIs" dxfId="32" priority="42966" operator="lessThan">
      <formula>0</formula>
    </cfRule>
  </conditionalFormatting>
  <conditionalFormatting sqref="J562 K562 I562">
    <cfRule type="expression" dxfId="30" priority="28447">
      <formula>$L562=0</formula>
    </cfRule>
  </conditionalFormatting>
  <conditionalFormatting sqref="J562 K562">
    <cfRule type="cellIs" dxfId="31" priority="57483" operator="lessThan">
      <formula>0</formula>
    </cfRule>
    <cfRule type="cellIs" dxfId="32" priority="42965" operator="lessThan">
      <formula>0</formula>
    </cfRule>
  </conditionalFormatting>
  <conditionalFormatting sqref="N562 O562 M562">
    <cfRule type="expression" dxfId="30" priority="28446">
      <formula>$L562=0</formula>
    </cfRule>
  </conditionalFormatting>
  <conditionalFormatting sqref="N562 O562">
    <cfRule type="cellIs" dxfId="31" priority="57482" operator="lessThan">
      <formula>0</formula>
    </cfRule>
    <cfRule type="cellIs" dxfId="32" priority="42964" operator="lessThan">
      <formula>0</formula>
    </cfRule>
  </conditionalFormatting>
  <conditionalFormatting sqref="R562 S562 Q562">
    <cfRule type="expression" dxfId="30" priority="28445">
      <formula>$L562=0</formula>
    </cfRule>
  </conditionalFormatting>
  <conditionalFormatting sqref="R562 S562">
    <cfRule type="cellIs" dxfId="31" priority="57481" operator="lessThan">
      <formula>0</formula>
    </cfRule>
    <cfRule type="cellIs" dxfId="32" priority="42963" operator="lessThan">
      <formula>0</formula>
    </cfRule>
  </conditionalFormatting>
  <conditionalFormatting sqref="V562 W562 U562">
    <cfRule type="expression" dxfId="30" priority="28444">
      <formula>$L562=0</formula>
    </cfRule>
  </conditionalFormatting>
  <conditionalFormatting sqref="V562 W562">
    <cfRule type="cellIs" dxfId="31" priority="57480" operator="lessThan">
      <formula>0</formula>
    </cfRule>
    <cfRule type="cellIs" dxfId="32" priority="42962" operator="lessThan">
      <formula>0</formula>
    </cfRule>
  </conditionalFormatting>
  <conditionalFormatting sqref="Z562 AA562 Y562">
    <cfRule type="expression" dxfId="30" priority="28443">
      <formula>$L562=0</formula>
    </cfRule>
  </conditionalFormatting>
  <conditionalFormatting sqref="Z562 AA562">
    <cfRule type="cellIs" dxfId="31" priority="57479" operator="lessThan">
      <formula>0</formula>
    </cfRule>
    <cfRule type="cellIs" dxfId="32" priority="42961" operator="lessThan">
      <formula>0</formula>
    </cfRule>
  </conditionalFormatting>
  <conditionalFormatting sqref="B564 C564 A564">
    <cfRule type="expression" dxfId="30" priority="28442">
      <formula>$L564=0</formula>
    </cfRule>
  </conditionalFormatting>
  <conditionalFormatting sqref="B564 C564">
    <cfRule type="cellIs" dxfId="31" priority="57478" operator="lessThan">
      <formula>0</formula>
    </cfRule>
    <cfRule type="cellIs" dxfId="32" priority="42960" operator="lessThan">
      <formula>0</formula>
    </cfRule>
  </conditionalFormatting>
  <conditionalFormatting sqref="F564 G564 E564">
    <cfRule type="expression" dxfId="30" priority="28441">
      <formula>$L564=0</formula>
    </cfRule>
  </conditionalFormatting>
  <conditionalFormatting sqref="F564 G564">
    <cfRule type="cellIs" dxfId="31" priority="57477" operator="lessThan">
      <formula>0</formula>
    </cfRule>
    <cfRule type="cellIs" dxfId="32" priority="42959" operator="lessThan">
      <formula>0</formula>
    </cfRule>
  </conditionalFormatting>
  <conditionalFormatting sqref="J564 K564 I564">
    <cfRule type="expression" dxfId="30" priority="28440">
      <formula>$L564=0</formula>
    </cfRule>
  </conditionalFormatting>
  <conditionalFormatting sqref="J564 K564">
    <cfRule type="cellIs" dxfId="31" priority="57476" operator="lessThan">
      <formula>0</formula>
    </cfRule>
    <cfRule type="cellIs" dxfId="32" priority="42958" operator="lessThan">
      <formula>0</formula>
    </cfRule>
  </conditionalFormatting>
  <conditionalFormatting sqref="N564 O564 M564">
    <cfRule type="expression" dxfId="30" priority="28439">
      <formula>$L564=0</formula>
    </cfRule>
  </conditionalFormatting>
  <conditionalFormatting sqref="N564 O564">
    <cfRule type="cellIs" dxfId="31" priority="57475" operator="lessThan">
      <formula>0</formula>
    </cfRule>
    <cfRule type="cellIs" dxfId="32" priority="42957" operator="lessThan">
      <formula>0</formula>
    </cfRule>
  </conditionalFormatting>
  <conditionalFormatting sqref="R564 S564 Q564">
    <cfRule type="expression" dxfId="30" priority="28438">
      <formula>$L564=0</formula>
    </cfRule>
  </conditionalFormatting>
  <conditionalFormatting sqref="R564 S564">
    <cfRule type="cellIs" dxfId="31" priority="57474" operator="lessThan">
      <formula>0</formula>
    </cfRule>
    <cfRule type="cellIs" dxfId="32" priority="42956" operator="lessThan">
      <formula>0</formula>
    </cfRule>
  </conditionalFormatting>
  <conditionalFormatting sqref="V564 W564 U564">
    <cfRule type="expression" dxfId="30" priority="28437">
      <formula>$L564=0</formula>
    </cfRule>
  </conditionalFormatting>
  <conditionalFormatting sqref="V564 W564">
    <cfRule type="cellIs" dxfId="31" priority="57473" operator="lessThan">
      <formula>0</formula>
    </cfRule>
    <cfRule type="cellIs" dxfId="32" priority="42955" operator="lessThan">
      <formula>0</formula>
    </cfRule>
  </conditionalFormatting>
  <conditionalFormatting sqref="Z564 AA564 Y564">
    <cfRule type="expression" dxfId="30" priority="28436">
      <formula>$L564=0</formula>
    </cfRule>
  </conditionalFormatting>
  <conditionalFormatting sqref="Z564 AA564">
    <cfRule type="cellIs" dxfId="31" priority="57472" operator="lessThan">
      <formula>0</formula>
    </cfRule>
    <cfRule type="cellIs" dxfId="32" priority="42954" operator="lessThan">
      <formula>0</formula>
    </cfRule>
  </conditionalFormatting>
  <conditionalFormatting sqref="B566 C566 A566">
    <cfRule type="expression" dxfId="30" priority="28435">
      <formula>$L566=0</formula>
    </cfRule>
  </conditionalFormatting>
  <conditionalFormatting sqref="B566 C566">
    <cfRule type="cellIs" dxfId="31" priority="57471" operator="lessThan">
      <formula>0</formula>
    </cfRule>
    <cfRule type="cellIs" dxfId="32" priority="42953" operator="lessThan">
      <formula>0</formula>
    </cfRule>
  </conditionalFormatting>
  <conditionalFormatting sqref="F566 G566 E566">
    <cfRule type="expression" dxfId="30" priority="28434">
      <formula>$L566=0</formula>
    </cfRule>
  </conditionalFormatting>
  <conditionalFormatting sqref="F566 G566">
    <cfRule type="cellIs" dxfId="31" priority="57470" operator="lessThan">
      <formula>0</formula>
    </cfRule>
    <cfRule type="cellIs" dxfId="32" priority="42952" operator="lessThan">
      <formula>0</formula>
    </cfRule>
  </conditionalFormatting>
  <conditionalFormatting sqref="J566 K566 I566">
    <cfRule type="expression" dxfId="30" priority="28433">
      <formula>$L566=0</formula>
    </cfRule>
  </conditionalFormatting>
  <conditionalFormatting sqref="J566 K566">
    <cfRule type="cellIs" dxfId="31" priority="57469" operator="lessThan">
      <formula>0</formula>
    </cfRule>
    <cfRule type="cellIs" dxfId="32" priority="42951" operator="lessThan">
      <formula>0</formula>
    </cfRule>
  </conditionalFormatting>
  <conditionalFormatting sqref="N566 O566 M566">
    <cfRule type="expression" dxfId="30" priority="28432">
      <formula>$L566=0</formula>
    </cfRule>
  </conditionalFormatting>
  <conditionalFormatting sqref="N566 O566">
    <cfRule type="cellIs" dxfId="31" priority="57468" operator="lessThan">
      <formula>0</formula>
    </cfRule>
    <cfRule type="cellIs" dxfId="32" priority="42950" operator="lessThan">
      <formula>0</formula>
    </cfRule>
  </conditionalFormatting>
  <conditionalFormatting sqref="R566 S566 Q566">
    <cfRule type="expression" dxfId="30" priority="28431">
      <formula>$L566=0</formula>
    </cfRule>
  </conditionalFormatting>
  <conditionalFormatting sqref="R566 S566">
    <cfRule type="cellIs" dxfId="31" priority="57467" operator="lessThan">
      <formula>0</formula>
    </cfRule>
    <cfRule type="cellIs" dxfId="32" priority="42949" operator="lessThan">
      <formula>0</formula>
    </cfRule>
  </conditionalFormatting>
  <conditionalFormatting sqref="V566 W566 U566">
    <cfRule type="expression" dxfId="30" priority="28430">
      <formula>$L566=0</formula>
    </cfRule>
  </conditionalFormatting>
  <conditionalFormatting sqref="V566 W566">
    <cfRule type="cellIs" dxfId="31" priority="57466" operator="lessThan">
      <formula>0</formula>
    </cfRule>
    <cfRule type="cellIs" dxfId="32" priority="42948" operator="lessThan">
      <formula>0</formula>
    </cfRule>
  </conditionalFormatting>
  <conditionalFormatting sqref="Z566 AA566 Y566">
    <cfRule type="expression" dxfId="30" priority="28429">
      <formula>$L566=0</formula>
    </cfRule>
  </conditionalFormatting>
  <conditionalFormatting sqref="Z566 AA566">
    <cfRule type="cellIs" dxfId="31" priority="57465" operator="lessThan">
      <formula>0</formula>
    </cfRule>
    <cfRule type="cellIs" dxfId="32" priority="42947" operator="lessThan">
      <formula>0</formula>
    </cfRule>
  </conditionalFormatting>
  <conditionalFormatting sqref="B568 C568 A568">
    <cfRule type="expression" dxfId="30" priority="28428">
      <formula>$L568=0</formula>
    </cfRule>
  </conditionalFormatting>
  <conditionalFormatting sqref="B568 C568">
    <cfRule type="cellIs" dxfId="31" priority="57464" operator="lessThan">
      <formula>0</formula>
    </cfRule>
    <cfRule type="cellIs" dxfId="32" priority="42946" operator="lessThan">
      <formula>0</formula>
    </cfRule>
  </conditionalFormatting>
  <conditionalFormatting sqref="F568 G568 E568">
    <cfRule type="expression" dxfId="30" priority="28427">
      <formula>$L568=0</formula>
    </cfRule>
  </conditionalFormatting>
  <conditionalFormatting sqref="F568 G568">
    <cfRule type="cellIs" dxfId="31" priority="57463" operator="lessThan">
      <formula>0</formula>
    </cfRule>
    <cfRule type="cellIs" dxfId="32" priority="42945" operator="lessThan">
      <formula>0</formula>
    </cfRule>
  </conditionalFormatting>
  <conditionalFormatting sqref="J568 K568 I568">
    <cfRule type="expression" dxfId="30" priority="28426">
      <formula>$L568=0</formula>
    </cfRule>
  </conditionalFormatting>
  <conditionalFormatting sqref="J568 K568">
    <cfRule type="cellIs" dxfId="31" priority="57462" operator="lessThan">
      <formula>0</formula>
    </cfRule>
    <cfRule type="cellIs" dxfId="32" priority="42944" operator="lessThan">
      <formula>0</formula>
    </cfRule>
  </conditionalFormatting>
  <conditionalFormatting sqref="N568 O568 M568">
    <cfRule type="expression" dxfId="30" priority="28425">
      <formula>$L568=0</formula>
    </cfRule>
  </conditionalFormatting>
  <conditionalFormatting sqref="N568 O568">
    <cfRule type="cellIs" dxfId="31" priority="57461" operator="lessThan">
      <formula>0</formula>
    </cfRule>
    <cfRule type="cellIs" dxfId="32" priority="42943" operator="lessThan">
      <formula>0</formula>
    </cfRule>
  </conditionalFormatting>
  <conditionalFormatting sqref="R568 S568 Q568">
    <cfRule type="expression" dxfId="30" priority="28424">
      <formula>$L568=0</formula>
    </cfRule>
  </conditionalFormatting>
  <conditionalFormatting sqref="R568 S568">
    <cfRule type="cellIs" dxfId="31" priority="57460" operator="lessThan">
      <formula>0</formula>
    </cfRule>
    <cfRule type="cellIs" dxfId="32" priority="42942" operator="lessThan">
      <formula>0</formula>
    </cfRule>
  </conditionalFormatting>
  <conditionalFormatting sqref="V568 W568 U568">
    <cfRule type="expression" dxfId="30" priority="28423">
      <formula>$L568=0</formula>
    </cfRule>
  </conditionalFormatting>
  <conditionalFormatting sqref="V568 W568">
    <cfRule type="cellIs" dxfId="31" priority="57459" operator="lessThan">
      <formula>0</formula>
    </cfRule>
    <cfRule type="cellIs" dxfId="32" priority="42941" operator="lessThan">
      <formula>0</formula>
    </cfRule>
  </conditionalFormatting>
  <conditionalFormatting sqref="Z568 AA568 Y568">
    <cfRule type="expression" dxfId="30" priority="28422">
      <formula>$L568=0</formula>
    </cfRule>
  </conditionalFormatting>
  <conditionalFormatting sqref="Z568 AA568">
    <cfRule type="cellIs" dxfId="31" priority="57458" operator="lessThan">
      <formula>0</formula>
    </cfRule>
    <cfRule type="cellIs" dxfId="32" priority="42940" operator="lessThan">
      <formula>0</formula>
    </cfRule>
  </conditionalFormatting>
  <conditionalFormatting sqref="B570 C570 A570">
    <cfRule type="expression" dxfId="30" priority="28421">
      <formula>$L570=0</formula>
    </cfRule>
  </conditionalFormatting>
  <conditionalFormatting sqref="B570 C570">
    <cfRule type="cellIs" dxfId="31" priority="57457" operator="lessThan">
      <formula>0</formula>
    </cfRule>
    <cfRule type="cellIs" dxfId="32" priority="42939" operator="lessThan">
      <formula>0</formula>
    </cfRule>
  </conditionalFormatting>
  <conditionalFormatting sqref="F570 G570 E570">
    <cfRule type="expression" dxfId="30" priority="28420">
      <formula>$L570=0</formula>
    </cfRule>
  </conditionalFormatting>
  <conditionalFormatting sqref="F570 G570">
    <cfRule type="cellIs" dxfId="31" priority="57456" operator="lessThan">
      <formula>0</formula>
    </cfRule>
    <cfRule type="cellIs" dxfId="32" priority="42938" operator="lessThan">
      <formula>0</formula>
    </cfRule>
  </conditionalFormatting>
  <conditionalFormatting sqref="J570 K570 I570">
    <cfRule type="expression" dxfId="30" priority="28419">
      <formula>$L570=0</formula>
    </cfRule>
  </conditionalFormatting>
  <conditionalFormatting sqref="J570 K570">
    <cfRule type="cellIs" dxfId="31" priority="57455" operator="lessThan">
      <formula>0</formula>
    </cfRule>
    <cfRule type="cellIs" dxfId="32" priority="42937" operator="lessThan">
      <formula>0</formula>
    </cfRule>
  </conditionalFormatting>
  <conditionalFormatting sqref="N570 O570 M570">
    <cfRule type="expression" dxfId="30" priority="28418">
      <formula>$L570=0</formula>
    </cfRule>
  </conditionalFormatting>
  <conditionalFormatting sqref="N570 O570">
    <cfRule type="cellIs" dxfId="31" priority="57454" operator="lessThan">
      <formula>0</formula>
    </cfRule>
    <cfRule type="cellIs" dxfId="32" priority="42936" operator="lessThan">
      <formula>0</formula>
    </cfRule>
  </conditionalFormatting>
  <conditionalFormatting sqref="R570 S570 Q570">
    <cfRule type="expression" dxfId="30" priority="28417">
      <formula>$L570=0</formula>
    </cfRule>
  </conditionalFormatting>
  <conditionalFormatting sqref="R570 S570">
    <cfRule type="cellIs" dxfId="31" priority="57453" operator="lessThan">
      <formula>0</formula>
    </cfRule>
    <cfRule type="cellIs" dxfId="32" priority="42935" operator="lessThan">
      <formula>0</formula>
    </cfRule>
  </conditionalFormatting>
  <conditionalFormatting sqref="V570 W570 U570">
    <cfRule type="expression" dxfId="30" priority="28416">
      <formula>$L570=0</formula>
    </cfRule>
  </conditionalFormatting>
  <conditionalFormatting sqref="V570 W570">
    <cfRule type="cellIs" dxfId="31" priority="57452" operator="lessThan">
      <formula>0</formula>
    </cfRule>
    <cfRule type="cellIs" dxfId="32" priority="42934" operator="lessThan">
      <formula>0</formula>
    </cfRule>
  </conditionalFormatting>
  <conditionalFormatting sqref="Z570 AA570 Y570">
    <cfRule type="expression" dxfId="30" priority="28415">
      <formula>$L570=0</formula>
    </cfRule>
  </conditionalFormatting>
  <conditionalFormatting sqref="Z570 AA570">
    <cfRule type="cellIs" dxfId="31" priority="57451" operator="lessThan">
      <formula>0</formula>
    </cfRule>
    <cfRule type="cellIs" dxfId="32" priority="42933" operator="lessThan">
      <formula>0</formula>
    </cfRule>
  </conditionalFormatting>
  <conditionalFormatting sqref="B572 C572 A572">
    <cfRule type="expression" dxfId="30" priority="28414">
      <formula>$L572=0</formula>
    </cfRule>
  </conditionalFormatting>
  <conditionalFormatting sqref="B572 C572">
    <cfRule type="cellIs" dxfId="31" priority="57450" operator="lessThan">
      <formula>0</formula>
    </cfRule>
    <cfRule type="cellIs" dxfId="32" priority="42932" operator="lessThan">
      <formula>0</formula>
    </cfRule>
  </conditionalFormatting>
  <conditionalFormatting sqref="F572 G572 E572">
    <cfRule type="expression" dxfId="30" priority="28413">
      <formula>$L572=0</formula>
    </cfRule>
  </conditionalFormatting>
  <conditionalFormatting sqref="F572 G572">
    <cfRule type="cellIs" dxfId="31" priority="57449" operator="lessThan">
      <formula>0</formula>
    </cfRule>
    <cfRule type="cellIs" dxfId="32" priority="42931" operator="lessThan">
      <formula>0</formula>
    </cfRule>
  </conditionalFormatting>
  <conditionalFormatting sqref="J572 K572 I572">
    <cfRule type="expression" dxfId="30" priority="28412">
      <formula>$L572=0</formula>
    </cfRule>
  </conditionalFormatting>
  <conditionalFormatting sqref="J572 K572">
    <cfRule type="cellIs" dxfId="31" priority="57448" operator="lessThan">
      <formula>0</formula>
    </cfRule>
    <cfRule type="cellIs" dxfId="32" priority="42930" operator="lessThan">
      <formula>0</formula>
    </cfRule>
  </conditionalFormatting>
  <conditionalFormatting sqref="N572 O572 M572">
    <cfRule type="expression" dxfId="30" priority="28411">
      <formula>$L572=0</formula>
    </cfRule>
  </conditionalFormatting>
  <conditionalFormatting sqref="N572 O572">
    <cfRule type="cellIs" dxfId="31" priority="57447" operator="lessThan">
      <formula>0</formula>
    </cfRule>
    <cfRule type="cellIs" dxfId="32" priority="42929" operator="lessThan">
      <formula>0</formula>
    </cfRule>
  </conditionalFormatting>
  <conditionalFormatting sqref="R572 S572 Q572">
    <cfRule type="expression" dxfId="30" priority="28410">
      <formula>$L572=0</formula>
    </cfRule>
  </conditionalFormatting>
  <conditionalFormatting sqref="R572 S572">
    <cfRule type="cellIs" dxfId="31" priority="57446" operator="lessThan">
      <formula>0</formula>
    </cfRule>
    <cfRule type="cellIs" dxfId="32" priority="42928" operator="lessThan">
      <formula>0</formula>
    </cfRule>
  </conditionalFormatting>
  <conditionalFormatting sqref="V572 W572 U572">
    <cfRule type="expression" dxfId="30" priority="28409">
      <formula>$L572=0</formula>
    </cfRule>
  </conditionalFormatting>
  <conditionalFormatting sqref="V572 W572">
    <cfRule type="cellIs" dxfId="31" priority="57445" operator="lessThan">
      <formula>0</formula>
    </cfRule>
    <cfRule type="cellIs" dxfId="32" priority="42927" operator="lessThan">
      <formula>0</formula>
    </cfRule>
  </conditionalFormatting>
  <conditionalFormatting sqref="Z572 AA572 Y572">
    <cfRule type="expression" dxfId="30" priority="28408">
      <formula>$L572=0</formula>
    </cfRule>
  </conditionalFormatting>
  <conditionalFormatting sqref="Z572 AA572">
    <cfRule type="cellIs" dxfId="31" priority="57444" operator="lessThan">
      <formula>0</formula>
    </cfRule>
    <cfRule type="cellIs" dxfId="32" priority="42926" operator="lessThan">
      <formula>0</formula>
    </cfRule>
  </conditionalFormatting>
  <conditionalFormatting sqref="B574 C574 A574">
    <cfRule type="expression" dxfId="30" priority="28407">
      <formula>$L574=0</formula>
    </cfRule>
  </conditionalFormatting>
  <conditionalFormatting sqref="B574 C574">
    <cfRule type="cellIs" dxfId="31" priority="57443" operator="lessThan">
      <formula>0</formula>
    </cfRule>
    <cfRule type="cellIs" dxfId="32" priority="42925" operator="lessThan">
      <formula>0</formula>
    </cfRule>
  </conditionalFormatting>
  <conditionalFormatting sqref="F574 G574 E574">
    <cfRule type="expression" dxfId="30" priority="28406">
      <formula>$L574=0</formula>
    </cfRule>
  </conditionalFormatting>
  <conditionalFormatting sqref="F574 G574">
    <cfRule type="cellIs" dxfId="31" priority="57442" operator="lessThan">
      <formula>0</formula>
    </cfRule>
    <cfRule type="cellIs" dxfId="32" priority="42924" operator="lessThan">
      <formula>0</formula>
    </cfRule>
  </conditionalFormatting>
  <conditionalFormatting sqref="J574 K574 I574">
    <cfRule type="expression" dxfId="30" priority="28405">
      <formula>$L574=0</formula>
    </cfRule>
  </conditionalFormatting>
  <conditionalFormatting sqref="J574 K574">
    <cfRule type="cellIs" dxfId="31" priority="57441" operator="lessThan">
      <formula>0</formula>
    </cfRule>
    <cfRule type="cellIs" dxfId="32" priority="42923" operator="lessThan">
      <formula>0</formula>
    </cfRule>
  </conditionalFormatting>
  <conditionalFormatting sqref="N574 O574 M574">
    <cfRule type="expression" dxfId="30" priority="28404">
      <formula>$L574=0</formula>
    </cfRule>
  </conditionalFormatting>
  <conditionalFormatting sqref="N574 O574">
    <cfRule type="cellIs" dxfId="31" priority="57440" operator="lessThan">
      <formula>0</formula>
    </cfRule>
    <cfRule type="cellIs" dxfId="32" priority="42922" operator="lessThan">
      <formula>0</formula>
    </cfRule>
  </conditionalFormatting>
  <conditionalFormatting sqref="R574 S574 Q574">
    <cfRule type="expression" dxfId="30" priority="28403">
      <formula>$L574=0</formula>
    </cfRule>
  </conditionalFormatting>
  <conditionalFormatting sqref="R574 S574">
    <cfRule type="cellIs" dxfId="31" priority="57439" operator="lessThan">
      <formula>0</formula>
    </cfRule>
    <cfRule type="cellIs" dxfId="32" priority="42921" operator="lessThan">
      <formula>0</formula>
    </cfRule>
  </conditionalFormatting>
  <conditionalFormatting sqref="V574 W574 U574">
    <cfRule type="expression" dxfId="30" priority="28402">
      <formula>$L574=0</formula>
    </cfRule>
  </conditionalFormatting>
  <conditionalFormatting sqref="V574 W574">
    <cfRule type="cellIs" dxfId="31" priority="57438" operator="lessThan">
      <formula>0</formula>
    </cfRule>
    <cfRule type="cellIs" dxfId="32" priority="42920" operator="lessThan">
      <formula>0</formula>
    </cfRule>
  </conditionalFormatting>
  <conditionalFormatting sqref="Z574 AA574 Y574">
    <cfRule type="expression" dxfId="30" priority="28401">
      <formula>$L574=0</formula>
    </cfRule>
  </conditionalFormatting>
  <conditionalFormatting sqref="Z574 AA574">
    <cfRule type="cellIs" dxfId="31" priority="57437" operator="lessThan">
      <formula>0</formula>
    </cfRule>
    <cfRule type="cellIs" dxfId="32" priority="42919" operator="lessThan">
      <formula>0</formula>
    </cfRule>
  </conditionalFormatting>
  <conditionalFormatting sqref="B576 C576 A576">
    <cfRule type="expression" dxfId="30" priority="28400">
      <formula>$L576=0</formula>
    </cfRule>
  </conditionalFormatting>
  <conditionalFormatting sqref="B576 C576">
    <cfRule type="cellIs" dxfId="31" priority="57436" operator="lessThan">
      <formula>0</formula>
    </cfRule>
    <cfRule type="cellIs" dxfId="32" priority="42918" operator="lessThan">
      <formula>0</formula>
    </cfRule>
  </conditionalFormatting>
  <conditionalFormatting sqref="F576 G576 E576">
    <cfRule type="expression" dxfId="30" priority="28399">
      <formula>$L576=0</formula>
    </cfRule>
  </conditionalFormatting>
  <conditionalFormatting sqref="F576 G576">
    <cfRule type="cellIs" dxfId="31" priority="57435" operator="lessThan">
      <formula>0</formula>
    </cfRule>
    <cfRule type="cellIs" dxfId="32" priority="42917" operator="lessThan">
      <formula>0</formula>
    </cfRule>
  </conditionalFormatting>
  <conditionalFormatting sqref="J576 K576 I576">
    <cfRule type="expression" dxfId="30" priority="28398">
      <formula>$L576=0</formula>
    </cfRule>
  </conditionalFormatting>
  <conditionalFormatting sqref="J576 K576">
    <cfRule type="cellIs" dxfId="31" priority="57434" operator="lessThan">
      <formula>0</formula>
    </cfRule>
    <cfRule type="cellIs" dxfId="32" priority="42916" operator="lessThan">
      <formula>0</formula>
    </cfRule>
  </conditionalFormatting>
  <conditionalFormatting sqref="N576 O576 M576">
    <cfRule type="expression" dxfId="30" priority="28397">
      <formula>$L576=0</formula>
    </cfRule>
  </conditionalFormatting>
  <conditionalFormatting sqref="N576 O576">
    <cfRule type="cellIs" dxfId="31" priority="57433" operator="lessThan">
      <formula>0</formula>
    </cfRule>
    <cfRule type="cellIs" dxfId="32" priority="42915" operator="lessThan">
      <formula>0</formula>
    </cfRule>
  </conditionalFormatting>
  <conditionalFormatting sqref="R576 S576 Q576">
    <cfRule type="expression" dxfId="30" priority="28396">
      <formula>$L576=0</formula>
    </cfRule>
  </conditionalFormatting>
  <conditionalFormatting sqref="R576 S576">
    <cfRule type="cellIs" dxfId="31" priority="57432" operator="lessThan">
      <formula>0</formula>
    </cfRule>
    <cfRule type="cellIs" dxfId="32" priority="42914" operator="lessThan">
      <formula>0</formula>
    </cfRule>
  </conditionalFormatting>
  <conditionalFormatting sqref="V576 W576 U576">
    <cfRule type="expression" dxfId="30" priority="28395">
      <formula>$L576=0</formula>
    </cfRule>
  </conditionalFormatting>
  <conditionalFormatting sqref="V576 W576">
    <cfRule type="cellIs" dxfId="31" priority="57431" operator="lessThan">
      <formula>0</formula>
    </cfRule>
    <cfRule type="cellIs" dxfId="32" priority="42913" operator="lessThan">
      <formula>0</formula>
    </cfRule>
  </conditionalFormatting>
  <conditionalFormatting sqref="Z576 AA576 Y576">
    <cfRule type="expression" dxfId="30" priority="28394">
      <formula>$L576=0</formula>
    </cfRule>
  </conditionalFormatting>
  <conditionalFormatting sqref="Z576 AA576">
    <cfRule type="cellIs" dxfId="31" priority="57430" operator="lessThan">
      <formula>0</formula>
    </cfRule>
    <cfRule type="cellIs" dxfId="32" priority="42912" operator="lessThan">
      <formula>0</formula>
    </cfRule>
  </conditionalFormatting>
  <conditionalFormatting sqref="B578 C578 A578">
    <cfRule type="expression" dxfId="30" priority="28393">
      <formula>$L578=0</formula>
    </cfRule>
  </conditionalFormatting>
  <conditionalFormatting sqref="B578 C578">
    <cfRule type="cellIs" dxfId="31" priority="57429" operator="lessThan">
      <formula>0</formula>
    </cfRule>
    <cfRule type="cellIs" dxfId="32" priority="42911" operator="lessThan">
      <formula>0</formula>
    </cfRule>
  </conditionalFormatting>
  <conditionalFormatting sqref="F578 G578 E578">
    <cfRule type="expression" dxfId="30" priority="28392">
      <formula>$L578=0</formula>
    </cfRule>
  </conditionalFormatting>
  <conditionalFormatting sqref="F578 G578">
    <cfRule type="cellIs" dxfId="31" priority="57428" operator="lessThan">
      <formula>0</formula>
    </cfRule>
    <cfRule type="cellIs" dxfId="32" priority="42910" operator="lessThan">
      <formula>0</formula>
    </cfRule>
  </conditionalFormatting>
  <conditionalFormatting sqref="J578 K578 I578">
    <cfRule type="expression" dxfId="30" priority="28391">
      <formula>$L578=0</formula>
    </cfRule>
  </conditionalFormatting>
  <conditionalFormatting sqref="J578 K578">
    <cfRule type="cellIs" dxfId="31" priority="57427" operator="lessThan">
      <formula>0</formula>
    </cfRule>
    <cfRule type="cellIs" dxfId="32" priority="42909" operator="lessThan">
      <formula>0</formula>
    </cfRule>
  </conditionalFormatting>
  <conditionalFormatting sqref="N578 O578 M578">
    <cfRule type="expression" dxfId="30" priority="28390">
      <formula>$L578=0</formula>
    </cfRule>
  </conditionalFormatting>
  <conditionalFormatting sqref="N578 O578">
    <cfRule type="cellIs" dxfId="31" priority="57426" operator="lessThan">
      <formula>0</formula>
    </cfRule>
    <cfRule type="cellIs" dxfId="32" priority="42908" operator="lessThan">
      <formula>0</formula>
    </cfRule>
  </conditionalFormatting>
  <conditionalFormatting sqref="R578 S578 Q578">
    <cfRule type="expression" dxfId="30" priority="28389">
      <formula>$L578=0</formula>
    </cfRule>
  </conditionalFormatting>
  <conditionalFormatting sqref="R578 S578">
    <cfRule type="cellIs" dxfId="31" priority="57425" operator="lessThan">
      <formula>0</formula>
    </cfRule>
    <cfRule type="cellIs" dxfId="32" priority="42907" operator="lessThan">
      <formula>0</formula>
    </cfRule>
  </conditionalFormatting>
  <conditionalFormatting sqref="V578 W578 U578">
    <cfRule type="expression" dxfId="30" priority="28388">
      <formula>$L578=0</formula>
    </cfRule>
  </conditionalFormatting>
  <conditionalFormatting sqref="V578 W578">
    <cfRule type="cellIs" dxfId="31" priority="57424" operator="lessThan">
      <formula>0</formula>
    </cfRule>
    <cfRule type="cellIs" dxfId="32" priority="42906" operator="lessThan">
      <formula>0</formula>
    </cfRule>
  </conditionalFormatting>
  <conditionalFormatting sqref="Z578 AA578 Y578">
    <cfRule type="expression" dxfId="30" priority="28387">
      <formula>$L578=0</formula>
    </cfRule>
  </conditionalFormatting>
  <conditionalFormatting sqref="Z578 AA578">
    <cfRule type="cellIs" dxfId="31" priority="57423" operator="lessThan">
      <formula>0</formula>
    </cfRule>
    <cfRule type="cellIs" dxfId="32" priority="42905" operator="lessThan">
      <formula>0</formula>
    </cfRule>
  </conditionalFormatting>
  <conditionalFormatting sqref="B580 C580 A580">
    <cfRule type="expression" dxfId="30" priority="28386">
      <formula>$L580=0</formula>
    </cfRule>
  </conditionalFormatting>
  <conditionalFormatting sqref="B580 C580">
    <cfRule type="cellIs" dxfId="31" priority="57422" operator="lessThan">
      <formula>0</formula>
    </cfRule>
    <cfRule type="cellIs" dxfId="32" priority="42904" operator="lessThan">
      <formula>0</formula>
    </cfRule>
  </conditionalFormatting>
  <conditionalFormatting sqref="F580 G580 E580">
    <cfRule type="expression" dxfId="30" priority="28385">
      <formula>$L580=0</formula>
    </cfRule>
  </conditionalFormatting>
  <conditionalFormatting sqref="F580 G580">
    <cfRule type="cellIs" dxfId="31" priority="57421" operator="lessThan">
      <formula>0</formula>
    </cfRule>
    <cfRule type="cellIs" dxfId="32" priority="42903" operator="lessThan">
      <formula>0</formula>
    </cfRule>
  </conditionalFormatting>
  <conditionalFormatting sqref="J580 K580 I580">
    <cfRule type="expression" dxfId="30" priority="28384">
      <formula>$L580=0</formula>
    </cfRule>
  </conditionalFormatting>
  <conditionalFormatting sqref="J580 K580">
    <cfRule type="cellIs" dxfId="31" priority="57420" operator="lessThan">
      <formula>0</formula>
    </cfRule>
    <cfRule type="cellIs" dxfId="32" priority="42902" operator="lessThan">
      <formula>0</formula>
    </cfRule>
  </conditionalFormatting>
  <conditionalFormatting sqref="N580 O580 M580">
    <cfRule type="expression" dxfId="30" priority="28383">
      <formula>$L580=0</formula>
    </cfRule>
  </conditionalFormatting>
  <conditionalFormatting sqref="N580 O580">
    <cfRule type="cellIs" dxfId="31" priority="57419" operator="lessThan">
      <formula>0</formula>
    </cfRule>
    <cfRule type="cellIs" dxfId="32" priority="42901" operator="lessThan">
      <formula>0</formula>
    </cfRule>
  </conditionalFormatting>
  <conditionalFormatting sqref="R580 S580 Q580">
    <cfRule type="expression" dxfId="30" priority="28382">
      <formula>$L580=0</formula>
    </cfRule>
  </conditionalFormatting>
  <conditionalFormatting sqref="R580 S580">
    <cfRule type="cellIs" dxfId="31" priority="57418" operator="lessThan">
      <formula>0</formula>
    </cfRule>
    <cfRule type="cellIs" dxfId="32" priority="42900" operator="lessThan">
      <formula>0</formula>
    </cfRule>
  </conditionalFormatting>
  <conditionalFormatting sqref="V580 W580 U580">
    <cfRule type="expression" dxfId="30" priority="28381">
      <formula>$L580=0</formula>
    </cfRule>
  </conditionalFormatting>
  <conditionalFormatting sqref="V580 W580">
    <cfRule type="cellIs" dxfId="31" priority="57417" operator="lessThan">
      <formula>0</formula>
    </cfRule>
    <cfRule type="cellIs" dxfId="32" priority="42899" operator="lessThan">
      <formula>0</formula>
    </cfRule>
  </conditionalFormatting>
  <conditionalFormatting sqref="Z580 AA580 Y580">
    <cfRule type="expression" dxfId="30" priority="28380">
      <formula>$L580=0</formula>
    </cfRule>
  </conditionalFormatting>
  <conditionalFormatting sqref="Z580 AA580">
    <cfRule type="cellIs" dxfId="31" priority="57416" operator="lessThan">
      <formula>0</formula>
    </cfRule>
    <cfRule type="cellIs" dxfId="32" priority="42898" operator="lessThan">
      <formula>0</formula>
    </cfRule>
  </conditionalFormatting>
  <conditionalFormatting sqref="B582 C582 A582">
    <cfRule type="expression" dxfId="30" priority="28379">
      <formula>$L582=0</formula>
    </cfRule>
  </conditionalFormatting>
  <conditionalFormatting sqref="B582 C582">
    <cfRule type="cellIs" dxfId="31" priority="57415" operator="lessThan">
      <formula>0</formula>
    </cfRule>
    <cfRule type="cellIs" dxfId="32" priority="42897" operator="lessThan">
      <formula>0</formula>
    </cfRule>
  </conditionalFormatting>
  <conditionalFormatting sqref="F582 G582 E582">
    <cfRule type="expression" dxfId="30" priority="28378">
      <formula>$L582=0</formula>
    </cfRule>
  </conditionalFormatting>
  <conditionalFormatting sqref="F582 G582">
    <cfRule type="cellIs" dxfId="31" priority="57414" operator="lessThan">
      <formula>0</formula>
    </cfRule>
    <cfRule type="cellIs" dxfId="32" priority="42896" operator="lessThan">
      <formula>0</formula>
    </cfRule>
  </conditionalFormatting>
  <conditionalFormatting sqref="J582 K582 I582">
    <cfRule type="expression" dxfId="30" priority="28377">
      <formula>$L582=0</formula>
    </cfRule>
  </conditionalFormatting>
  <conditionalFormatting sqref="J582 K582">
    <cfRule type="cellIs" dxfId="31" priority="57413" operator="lessThan">
      <formula>0</formula>
    </cfRule>
    <cfRule type="cellIs" dxfId="32" priority="42895" operator="lessThan">
      <formula>0</formula>
    </cfRule>
  </conditionalFormatting>
  <conditionalFormatting sqref="N582 O582 M582">
    <cfRule type="expression" dxfId="30" priority="28376">
      <formula>$L582=0</formula>
    </cfRule>
  </conditionalFormatting>
  <conditionalFormatting sqref="N582 O582">
    <cfRule type="cellIs" dxfId="31" priority="57412" operator="lessThan">
      <formula>0</formula>
    </cfRule>
    <cfRule type="cellIs" dxfId="32" priority="42894" operator="lessThan">
      <formula>0</formula>
    </cfRule>
  </conditionalFormatting>
  <conditionalFormatting sqref="R582 S582 Q582">
    <cfRule type="expression" dxfId="30" priority="28375">
      <formula>$L582=0</formula>
    </cfRule>
  </conditionalFormatting>
  <conditionalFormatting sqref="R582 S582">
    <cfRule type="cellIs" dxfId="31" priority="57411" operator="lessThan">
      <formula>0</formula>
    </cfRule>
    <cfRule type="cellIs" dxfId="32" priority="42893" operator="lessThan">
      <formula>0</formula>
    </cfRule>
  </conditionalFormatting>
  <conditionalFormatting sqref="V582 W582 U582">
    <cfRule type="expression" dxfId="30" priority="28374">
      <formula>$L582=0</formula>
    </cfRule>
  </conditionalFormatting>
  <conditionalFormatting sqref="V582 W582">
    <cfRule type="cellIs" dxfId="31" priority="57410" operator="lessThan">
      <formula>0</formula>
    </cfRule>
    <cfRule type="cellIs" dxfId="32" priority="42892" operator="lessThan">
      <formula>0</formula>
    </cfRule>
  </conditionalFormatting>
  <conditionalFormatting sqref="Z582 AA582 Y582">
    <cfRule type="expression" dxfId="30" priority="28373">
      <formula>$L582=0</formula>
    </cfRule>
  </conditionalFormatting>
  <conditionalFormatting sqref="Z582 AA582">
    <cfRule type="cellIs" dxfId="31" priority="57409" operator="lessThan">
      <formula>0</formula>
    </cfRule>
    <cfRule type="cellIs" dxfId="32" priority="42891" operator="lessThan">
      <formula>0</formula>
    </cfRule>
  </conditionalFormatting>
  <conditionalFormatting sqref="B584 C584 A584">
    <cfRule type="expression" dxfId="30" priority="28372">
      <formula>$L584=0</formula>
    </cfRule>
  </conditionalFormatting>
  <conditionalFormatting sqref="B584 C584">
    <cfRule type="cellIs" dxfId="31" priority="57408" operator="lessThan">
      <formula>0</formula>
    </cfRule>
    <cfRule type="cellIs" dxfId="32" priority="42890" operator="lessThan">
      <formula>0</formula>
    </cfRule>
  </conditionalFormatting>
  <conditionalFormatting sqref="F584 G584 E584">
    <cfRule type="expression" dxfId="30" priority="28371">
      <formula>$L584=0</formula>
    </cfRule>
  </conditionalFormatting>
  <conditionalFormatting sqref="F584 G584">
    <cfRule type="cellIs" dxfId="31" priority="57407" operator="lessThan">
      <formula>0</formula>
    </cfRule>
    <cfRule type="cellIs" dxfId="32" priority="42889" operator="lessThan">
      <formula>0</formula>
    </cfRule>
  </conditionalFormatting>
  <conditionalFormatting sqref="J584 K584 I584">
    <cfRule type="expression" dxfId="30" priority="28370">
      <formula>$L584=0</formula>
    </cfRule>
  </conditionalFormatting>
  <conditionalFormatting sqref="J584 K584">
    <cfRule type="cellIs" dxfId="31" priority="57406" operator="lessThan">
      <formula>0</formula>
    </cfRule>
    <cfRule type="cellIs" dxfId="32" priority="42888" operator="lessThan">
      <formula>0</formula>
    </cfRule>
  </conditionalFormatting>
  <conditionalFormatting sqref="N584 O584 M584">
    <cfRule type="expression" dxfId="30" priority="28369">
      <formula>$L584=0</formula>
    </cfRule>
  </conditionalFormatting>
  <conditionalFormatting sqref="N584 O584">
    <cfRule type="cellIs" dxfId="31" priority="57405" operator="lessThan">
      <formula>0</formula>
    </cfRule>
    <cfRule type="cellIs" dxfId="32" priority="42887" operator="lessThan">
      <formula>0</formula>
    </cfRule>
  </conditionalFormatting>
  <conditionalFormatting sqref="R584 S584 Q584">
    <cfRule type="expression" dxfId="30" priority="28368">
      <formula>$L584=0</formula>
    </cfRule>
  </conditionalFormatting>
  <conditionalFormatting sqref="R584 S584">
    <cfRule type="cellIs" dxfId="31" priority="57404" operator="lessThan">
      <formula>0</formula>
    </cfRule>
    <cfRule type="cellIs" dxfId="32" priority="42886" operator="lessThan">
      <formula>0</formula>
    </cfRule>
  </conditionalFormatting>
  <conditionalFormatting sqref="V584 W584 U584">
    <cfRule type="expression" dxfId="30" priority="28367">
      <formula>$L584=0</formula>
    </cfRule>
  </conditionalFormatting>
  <conditionalFormatting sqref="V584 W584">
    <cfRule type="cellIs" dxfId="31" priority="57403" operator="lessThan">
      <formula>0</formula>
    </cfRule>
    <cfRule type="cellIs" dxfId="32" priority="42885" operator="lessThan">
      <formula>0</formula>
    </cfRule>
  </conditionalFormatting>
  <conditionalFormatting sqref="Z584 AA584 Y584">
    <cfRule type="expression" dxfId="30" priority="28366">
      <formula>$L584=0</formula>
    </cfRule>
  </conditionalFormatting>
  <conditionalFormatting sqref="Z584 AA584">
    <cfRule type="cellIs" dxfId="31" priority="57402" operator="lessThan">
      <formula>0</formula>
    </cfRule>
    <cfRule type="cellIs" dxfId="32" priority="42884" operator="lessThan">
      <formula>0</formula>
    </cfRule>
  </conditionalFormatting>
  <conditionalFormatting sqref="B586 C586 A586">
    <cfRule type="expression" dxfId="30" priority="28365">
      <formula>$L586=0</formula>
    </cfRule>
  </conditionalFormatting>
  <conditionalFormatting sqref="B586 C586">
    <cfRule type="cellIs" dxfId="31" priority="57401" operator="lessThan">
      <formula>0</formula>
    </cfRule>
    <cfRule type="cellIs" dxfId="32" priority="42883" operator="lessThan">
      <formula>0</formula>
    </cfRule>
  </conditionalFormatting>
  <conditionalFormatting sqref="F586 G586 E586">
    <cfRule type="expression" dxfId="30" priority="28364">
      <formula>$L586=0</formula>
    </cfRule>
  </conditionalFormatting>
  <conditionalFormatting sqref="F586 G586">
    <cfRule type="cellIs" dxfId="31" priority="57400" operator="lessThan">
      <formula>0</formula>
    </cfRule>
    <cfRule type="cellIs" dxfId="32" priority="42882" operator="lessThan">
      <formula>0</formula>
    </cfRule>
  </conditionalFormatting>
  <conditionalFormatting sqref="J586 K586 I586">
    <cfRule type="expression" dxfId="30" priority="28363">
      <formula>$L586=0</formula>
    </cfRule>
  </conditionalFormatting>
  <conditionalFormatting sqref="J586 K586">
    <cfRule type="cellIs" dxfId="31" priority="57399" operator="lessThan">
      <formula>0</formula>
    </cfRule>
    <cfRule type="cellIs" dxfId="32" priority="42881" operator="lessThan">
      <formula>0</formula>
    </cfRule>
  </conditionalFormatting>
  <conditionalFormatting sqref="N586 O586 M586">
    <cfRule type="expression" dxfId="30" priority="28362">
      <formula>$L586=0</formula>
    </cfRule>
  </conditionalFormatting>
  <conditionalFormatting sqref="N586 O586">
    <cfRule type="cellIs" dxfId="31" priority="57398" operator="lessThan">
      <formula>0</formula>
    </cfRule>
    <cfRule type="cellIs" dxfId="32" priority="42880" operator="lessThan">
      <formula>0</formula>
    </cfRule>
  </conditionalFormatting>
  <conditionalFormatting sqref="R586 S586 Q586">
    <cfRule type="expression" dxfId="30" priority="28361">
      <formula>$L586=0</formula>
    </cfRule>
  </conditionalFormatting>
  <conditionalFormatting sqref="R586 S586">
    <cfRule type="cellIs" dxfId="31" priority="57397" operator="lessThan">
      <formula>0</formula>
    </cfRule>
    <cfRule type="cellIs" dxfId="32" priority="42879" operator="lessThan">
      <formula>0</formula>
    </cfRule>
  </conditionalFormatting>
  <conditionalFormatting sqref="V586 W586 U586">
    <cfRule type="expression" dxfId="30" priority="28360">
      <formula>$L586=0</formula>
    </cfRule>
  </conditionalFormatting>
  <conditionalFormatting sqref="V586 W586">
    <cfRule type="cellIs" dxfId="31" priority="57396" operator="lessThan">
      <formula>0</formula>
    </cfRule>
    <cfRule type="cellIs" dxfId="32" priority="42878" operator="lessThan">
      <formula>0</formula>
    </cfRule>
  </conditionalFormatting>
  <conditionalFormatting sqref="Z586 AA586 Y586">
    <cfRule type="expression" dxfId="30" priority="28359">
      <formula>$L586=0</formula>
    </cfRule>
  </conditionalFormatting>
  <conditionalFormatting sqref="Z586 AA586">
    <cfRule type="cellIs" dxfId="31" priority="57395" operator="lessThan">
      <formula>0</formula>
    </cfRule>
    <cfRule type="cellIs" dxfId="32" priority="42877" operator="lessThan">
      <formula>0</formula>
    </cfRule>
  </conditionalFormatting>
  <conditionalFormatting sqref="B588 C588 A588">
    <cfRule type="expression" dxfId="30" priority="28358">
      <formula>$L588=0</formula>
    </cfRule>
  </conditionalFormatting>
  <conditionalFormatting sqref="B588 C588">
    <cfRule type="cellIs" dxfId="31" priority="57394" operator="lessThan">
      <formula>0</formula>
    </cfRule>
    <cfRule type="cellIs" dxfId="32" priority="42876" operator="lessThan">
      <formula>0</formula>
    </cfRule>
  </conditionalFormatting>
  <conditionalFormatting sqref="F588 G588 E588">
    <cfRule type="expression" dxfId="30" priority="28357">
      <formula>$L588=0</formula>
    </cfRule>
  </conditionalFormatting>
  <conditionalFormatting sqref="F588 G588">
    <cfRule type="cellIs" dxfId="31" priority="57393" operator="lessThan">
      <formula>0</formula>
    </cfRule>
    <cfRule type="cellIs" dxfId="32" priority="42875" operator="lessThan">
      <formula>0</formula>
    </cfRule>
  </conditionalFormatting>
  <conditionalFormatting sqref="J588 K588 I588">
    <cfRule type="expression" dxfId="30" priority="28356">
      <formula>$L588=0</formula>
    </cfRule>
  </conditionalFormatting>
  <conditionalFormatting sqref="J588 K588">
    <cfRule type="cellIs" dxfId="31" priority="57392" operator="lessThan">
      <formula>0</formula>
    </cfRule>
    <cfRule type="cellIs" dxfId="32" priority="42874" operator="lessThan">
      <formula>0</formula>
    </cfRule>
  </conditionalFormatting>
  <conditionalFormatting sqref="N588 O588 M588">
    <cfRule type="expression" dxfId="30" priority="28355">
      <formula>$L588=0</formula>
    </cfRule>
  </conditionalFormatting>
  <conditionalFormatting sqref="N588 O588">
    <cfRule type="cellIs" dxfId="31" priority="57391" operator="lessThan">
      <formula>0</formula>
    </cfRule>
    <cfRule type="cellIs" dxfId="32" priority="42873" operator="lessThan">
      <formula>0</formula>
    </cfRule>
  </conditionalFormatting>
  <conditionalFormatting sqref="R588 S588 Q588">
    <cfRule type="expression" dxfId="30" priority="28354">
      <formula>$L588=0</formula>
    </cfRule>
  </conditionalFormatting>
  <conditionalFormatting sqref="R588 S588">
    <cfRule type="cellIs" dxfId="31" priority="57390" operator="lessThan">
      <formula>0</formula>
    </cfRule>
    <cfRule type="cellIs" dxfId="32" priority="42872" operator="lessThan">
      <formula>0</formula>
    </cfRule>
  </conditionalFormatting>
  <conditionalFormatting sqref="V588 W588 U588">
    <cfRule type="expression" dxfId="30" priority="28353">
      <formula>$L588=0</formula>
    </cfRule>
  </conditionalFormatting>
  <conditionalFormatting sqref="V588 W588">
    <cfRule type="cellIs" dxfId="31" priority="57389" operator="lessThan">
      <formula>0</formula>
    </cfRule>
    <cfRule type="cellIs" dxfId="32" priority="42871" operator="lessThan">
      <formula>0</formula>
    </cfRule>
  </conditionalFormatting>
  <conditionalFormatting sqref="Z588 AA588 Y588">
    <cfRule type="expression" dxfId="30" priority="28352">
      <formula>$L588=0</formula>
    </cfRule>
  </conditionalFormatting>
  <conditionalFormatting sqref="Z588 AA588">
    <cfRule type="cellIs" dxfId="31" priority="57388" operator="lessThan">
      <formula>0</formula>
    </cfRule>
    <cfRule type="cellIs" dxfId="32" priority="42870" operator="lessThan">
      <formula>0</formula>
    </cfRule>
  </conditionalFormatting>
  <conditionalFormatting sqref="B590 C590 A590">
    <cfRule type="expression" dxfId="30" priority="28351">
      <formula>$L590=0</formula>
    </cfRule>
  </conditionalFormatting>
  <conditionalFormatting sqref="B590 C590">
    <cfRule type="cellIs" dxfId="31" priority="57387" operator="lessThan">
      <formula>0</formula>
    </cfRule>
    <cfRule type="cellIs" dxfId="32" priority="42869" operator="lessThan">
      <formula>0</formula>
    </cfRule>
  </conditionalFormatting>
  <conditionalFormatting sqref="F590 G590 E590">
    <cfRule type="expression" dxfId="30" priority="28350">
      <formula>$L590=0</formula>
    </cfRule>
  </conditionalFormatting>
  <conditionalFormatting sqref="F590 G590">
    <cfRule type="cellIs" dxfId="31" priority="57386" operator="lessThan">
      <formula>0</formula>
    </cfRule>
    <cfRule type="cellIs" dxfId="32" priority="42868" operator="lessThan">
      <formula>0</formula>
    </cfRule>
  </conditionalFormatting>
  <conditionalFormatting sqref="J590 K590 I590">
    <cfRule type="expression" dxfId="30" priority="28349">
      <formula>$L590=0</formula>
    </cfRule>
  </conditionalFormatting>
  <conditionalFormatting sqref="J590 K590">
    <cfRule type="cellIs" dxfId="31" priority="57385" operator="lessThan">
      <formula>0</formula>
    </cfRule>
    <cfRule type="cellIs" dxfId="32" priority="42867" operator="lessThan">
      <formula>0</formula>
    </cfRule>
  </conditionalFormatting>
  <conditionalFormatting sqref="N590 O590 M590">
    <cfRule type="expression" dxfId="30" priority="28348">
      <formula>$L590=0</formula>
    </cfRule>
  </conditionalFormatting>
  <conditionalFormatting sqref="N590 O590">
    <cfRule type="cellIs" dxfId="31" priority="57384" operator="lessThan">
      <formula>0</formula>
    </cfRule>
    <cfRule type="cellIs" dxfId="32" priority="42866" operator="lessThan">
      <formula>0</formula>
    </cfRule>
  </conditionalFormatting>
  <conditionalFormatting sqref="R590 S590 Q590">
    <cfRule type="expression" dxfId="30" priority="28347">
      <formula>$L590=0</formula>
    </cfRule>
  </conditionalFormatting>
  <conditionalFormatting sqref="R590 S590">
    <cfRule type="cellIs" dxfId="31" priority="57383" operator="lessThan">
      <formula>0</formula>
    </cfRule>
    <cfRule type="cellIs" dxfId="32" priority="42865" operator="lessThan">
      <formula>0</formula>
    </cfRule>
  </conditionalFormatting>
  <conditionalFormatting sqref="V590 W590 U590">
    <cfRule type="expression" dxfId="30" priority="28346">
      <formula>$L590=0</formula>
    </cfRule>
  </conditionalFormatting>
  <conditionalFormatting sqref="V590 W590">
    <cfRule type="cellIs" dxfId="31" priority="57382" operator="lessThan">
      <formula>0</formula>
    </cfRule>
    <cfRule type="cellIs" dxfId="32" priority="42864" operator="lessThan">
      <formula>0</formula>
    </cfRule>
  </conditionalFormatting>
  <conditionalFormatting sqref="Z590 AA590 Y590">
    <cfRule type="expression" dxfId="30" priority="28345">
      <formula>$L590=0</formula>
    </cfRule>
  </conditionalFormatting>
  <conditionalFormatting sqref="Z590 AA590">
    <cfRule type="cellIs" dxfId="31" priority="57381" operator="lessThan">
      <formula>0</formula>
    </cfRule>
    <cfRule type="cellIs" dxfId="32" priority="42863" operator="lessThan">
      <formula>0</formula>
    </cfRule>
  </conditionalFormatting>
  <conditionalFormatting sqref="B592 C592 A592">
    <cfRule type="expression" dxfId="30" priority="28344">
      <formula>$L592=0</formula>
    </cfRule>
  </conditionalFormatting>
  <conditionalFormatting sqref="B592 C592">
    <cfRule type="cellIs" dxfId="31" priority="57380" operator="lessThan">
      <formula>0</formula>
    </cfRule>
    <cfRule type="cellIs" dxfId="32" priority="42862" operator="lessThan">
      <formula>0</formula>
    </cfRule>
  </conditionalFormatting>
  <conditionalFormatting sqref="F592 G592 E592">
    <cfRule type="expression" dxfId="30" priority="28343">
      <formula>$L592=0</formula>
    </cfRule>
  </conditionalFormatting>
  <conditionalFormatting sqref="F592 G592">
    <cfRule type="cellIs" dxfId="31" priority="57379" operator="lessThan">
      <formula>0</formula>
    </cfRule>
    <cfRule type="cellIs" dxfId="32" priority="42861" operator="lessThan">
      <formula>0</formula>
    </cfRule>
  </conditionalFormatting>
  <conditionalFormatting sqref="J592 K592 I592">
    <cfRule type="expression" dxfId="30" priority="28342">
      <formula>$L592=0</formula>
    </cfRule>
  </conditionalFormatting>
  <conditionalFormatting sqref="J592 K592">
    <cfRule type="cellIs" dxfId="31" priority="57378" operator="lessThan">
      <formula>0</formula>
    </cfRule>
    <cfRule type="cellIs" dxfId="32" priority="42860" operator="lessThan">
      <formula>0</formula>
    </cfRule>
  </conditionalFormatting>
  <conditionalFormatting sqref="N592 O592 M592">
    <cfRule type="expression" dxfId="30" priority="28341">
      <formula>$L592=0</formula>
    </cfRule>
  </conditionalFormatting>
  <conditionalFormatting sqref="N592 O592">
    <cfRule type="cellIs" dxfId="31" priority="57377" operator="lessThan">
      <formula>0</formula>
    </cfRule>
    <cfRule type="cellIs" dxfId="32" priority="42859" operator="lessThan">
      <formula>0</formula>
    </cfRule>
  </conditionalFormatting>
  <conditionalFormatting sqref="R592 S592 Q592">
    <cfRule type="expression" dxfId="30" priority="28340">
      <formula>$L592=0</formula>
    </cfRule>
  </conditionalFormatting>
  <conditionalFormatting sqref="R592 S592">
    <cfRule type="cellIs" dxfId="31" priority="57376" operator="lessThan">
      <formula>0</formula>
    </cfRule>
    <cfRule type="cellIs" dxfId="32" priority="42858" operator="lessThan">
      <formula>0</formula>
    </cfRule>
  </conditionalFormatting>
  <conditionalFormatting sqref="V592 W592 U592">
    <cfRule type="expression" dxfId="30" priority="28339">
      <formula>$L592=0</formula>
    </cfRule>
  </conditionalFormatting>
  <conditionalFormatting sqref="V592 W592">
    <cfRule type="cellIs" dxfId="31" priority="57375" operator="lessThan">
      <formula>0</formula>
    </cfRule>
    <cfRule type="cellIs" dxfId="32" priority="42857" operator="lessThan">
      <formula>0</formula>
    </cfRule>
  </conditionalFormatting>
  <conditionalFormatting sqref="Z592 AA592 Y592">
    <cfRule type="expression" dxfId="30" priority="28338">
      <formula>$L592=0</formula>
    </cfRule>
  </conditionalFormatting>
  <conditionalFormatting sqref="Z592 AA592">
    <cfRule type="cellIs" dxfId="31" priority="57374" operator="lessThan">
      <formula>0</formula>
    </cfRule>
    <cfRule type="cellIs" dxfId="32" priority="42856" operator="lessThan">
      <formula>0</formula>
    </cfRule>
  </conditionalFormatting>
  <conditionalFormatting sqref="B594 C594 A594">
    <cfRule type="expression" dxfId="30" priority="28337">
      <formula>$L594=0</formula>
    </cfRule>
  </conditionalFormatting>
  <conditionalFormatting sqref="B594 C594">
    <cfRule type="cellIs" dxfId="31" priority="57373" operator="lessThan">
      <formula>0</formula>
    </cfRule>
    <cfRule type="cellIs" dxfId="32" priority="42855" operator="lessThan">
      <formula>0</formula>
    </cfRule>
  </conditionalFormatting>
  <conditionalFormatting sqref="F594 G594 E594">
    <cfRule type="expression" dxfId="30" priority="28336">
      <formula>$L594=0</formula>
    </cfRule>
  </conditionalFormatting>
  <conditionalFormatting sqref="F594 G594">
    <cfRule type="cellIs" dxfId="31" priority="57372" operator="lessThan">
      <formula>0</formula>
    </cfRule>
    <cfRule type="cellIs" dxfId="32" priority="42854" operator="lessThan">
      <formula>0</formula>
    </cfRule>
  </conditionalFormatting>
  <conditionalFormatting sqref="J594 K594 I594">
    <cfRule type="expression" dxfId="30" priority="28335">
      <formula>$L594=0</formula>
    </cfRule>
  </conditionalFormatting>
  <conditionalFormatting sqref="J594 K594">
    <cfRule type="cellIs" dxfId="31" priority="57371" operator="lessThan">
      <formula>0</formula>
    </cfRule>
    <cfRule type="cellIs" dxfId="32" priority="42853" operator="lessThan">
      <formula>0</formula>
    </cfRule>
  </conditionalFormatting>
  <conditionalFormatting sqref="N594 O594 M594">
    <cfRule type="expression" dxfId="30" priority="28334">
      <formula>$L594=0</formula>
    </cfRule>
  </conditionalFormatting>
  <conditionalFormatting sqref="N594 O594">
    <cfRule type="cellIs" dxfId="31" priority="57370" operator="lessThan">
      <formula>0</formula>
    </cfRule>
    <cfRule type="cellIs" dxfId="32" priority="42852" operator="lessThan">
      <formula>0</formula>
    </cfRule>
  </conditionalFormatting>
  <conditionalFormatting sqref="R594 S594 Q594">
    <cfRule type="expression" dxfId="30" priority="28333">
      <formula>$L594=0</formula>
    </cfRule>
  </conditionalFormatting>
  <conditionalFormatting sqref="R594 S594">
    <cfRule type="cellIs" dxfId="31" priority="57369" operator="lessThan">
      <formula>0</formula>
    </cfRule>
    <cfRule type="cellIs" dxfId="32" priority="42851" operator="lessThan">
      <formula>0</formula>
    </cfRule>
  </conditionalFormatting>
  <conditionalFormatting sqref="V594 W594 U594">
    <cfRule type="expression" dxfId="30" priority="28332">
      <formula>$L594=0</formula>
    </cfRule>
  </conditionalFormatting>
  <conditionalFormatting sqref="V594 W594">
    <cfRule type="cellIs" dxfId="31" priority="57368" operator="lessThan">
      <formula>0</formula>
    </cfRule>
    <cfRule type="cellIs" dxfId="32" priority="42850" operator="lessThan">
      <formula>0</formula>
    </cfRule>
  </conditionalFormatting>
  <conditionalFormatting sqref="Z594 AA594 Y594">
    <cfRule type="expression" dxfId="30" priority="28331">
      <formula>$L594=0</formula>
    </cfRule>
  </conditionalFormatting>
  <conditionalFormatting sqref="Z594 AA594">
    <cfRule type="cellIs" dxfId="31" priority="57367" operator="lessThan">
      <formula>0</formula>
    </cfRule>
    <cfRule type="cellIs" dxfId="32" priority="42849" operator="lessThan">
      <formula>0</formula>
    </cfRule>
  </conditionalFormatting>
  <conditionalFormatting sqref="B596 C596 A596">
    <cfRule type="expression" dxfId="30" priority="28330">
      <formula>$L596=0</formula>
    </cfRule>
  </conditionalFormatting>
  <conditionalFormatting sqref="B596 C596">
    <cfRule type="cellIs" dxfId="31" priority="57366" operator="lessThan">
      <formula>0</formula>
    </cfRule>
    <cfRule type="cellIs" dxfId="32" priority="42848" operator="lessThan">
      <formula>0</formula>
    </cfRule>
  </conditionalFormatting>
  <conditionalFormatting sqref="F596 G596 E596">
    <cfRule type="expression" dxfId="30" priority="28329">
      <formula>$L596=0</formula>
    </cfRule>
  </conditionalFormatting>
  <conditionalFormatting sqref="F596 G596">
    <cfRule type="cellIs" dxfId="31" priority="57365" operator="lessThan">
      <formula>0</formula>
    </cfRule>
    <cfRule type="cellIs" dxfId="32" priority="42847" operator="lessThan">
      <formula>0</formula>
    </cfRule>
  </conditionalFormatting>
  <conditionalFormatting sqref="J596 K596 I596">
    <cfRule type="expression" dxfId="30" priority="28328">
      <formula>$L596=0</formula>
    </cfRule>
  </conditionalFormatting>
  <conditionalFormatting sqref="J596 K596">
    <cfRule type="cellIs" dxfId="31" priority="57364" operator="lessThan">
      <formula>0</formula>
    </cfRule>
    <cfRule type="cellIs" dxfId="32" priority="42846" operator="lessThan">
      <formula>0</formula>
    </cfRule>
  </conditionalFormatting>
  <conditionalFormatting sqref="N596 O596 M596">
    <cfRule type="expression" dxfId="30" priority="28327">
      <formula>$L596=0</formula>
    </cfRule>
  </conditionalFormatting>
  <conditionalFormatting sqref="N596 O596">
    <cfRule type="cellIs" dxfId="31" priority="57363" operator="lessThan">
      <formula>0</formula>
    </cfRule>
    <cfRule type="cellIs" dxfId="32" priority="42845" operator="lessThan">
      <formula>0</formula>
    </cfRule>
  </conditionalFormatting>
  <conditionalFormatting sqref="R596 S596 Q596">
    <cfRule type="expression" dxfId="30" priority="28326">
      <formula>$L596=0</formula>
    </cfRule>
  </conditionalFormatting>
  <conditionalFormatting sqref="R596 S596">
    <cfRule type="cellIs" dxfId="31" priority="57362" operator="lessThan">
      <formula>0</formula>
    </cfRule>
    <cfRule type="cellIs" dxfId="32" priority="42844" operator="lessThan">
      <formula>0</formula>
    </cfRule>
  </conditionalFormatting>
  <conditionalFormatting sqref="V596 W596 U596">
    <cfRule type="expression" dxfId="30" priority="28325">
      <formula>$L596=0</formula>
    </cfRule>
  </conditionalFormatting>
  <conditionalFormatting sqref="V596 W596">
    <cfRule type="cellIs" dxfId="31" priority="57361" operator="lessThan">
      <formula>0</formula>
    </cfRule>
    <cfRule type="cellIs" dxfId="32" priority="42843" operator="lessThan">
      <formula>0</formula>
    </cfRule>
  </conditionalFormatting>
  <conditionalFormatting sqref="Z596 AA596 Y596">
    <cfRule type="expression" dxfId="30" priority="28324">
      <formula>$L596=0</formula>
    </cfRule>
  </conditionalFormatting>
  <conditionalFormatting sqref="Z596 AA596">
    <cfRule type="cellIs" dxfId="31" priority="57360" operator="lessThan">
      <formula>0</formula>
    </cfRule>
    <cfRule type="cellIs" dxfId="32" priority="42842" operator="lessThan">
      <formula>0</formula>
    </cfRule>
  </conditionalFormatting>
  <conditionalFormatting sqref="B598 C598 A598">
    <cfRule type="expression" dxfId="30" priority="28323">
      <formula>$L598=0</formula>
    </cfRule>
  </conditionalFormatting>
  <conditionalFormatting sqref="B598 C598">
    <cfRule type="cellIs" dxfId="31" priority="57359" operator="lessThan">
      <formula>0</formula>
    </cfRule>
    <cfRule type="cellIs" dxfId="32" priority="42841" operator="lessThan">
      <formula>0</formula>
    </cfRule>
  </conditionalFormatting>
  <conditionalFormatting sqref="F598 G598 E598">
    <cfRule type="expression" dxfId="30" priority="28322">
      <formula>$L598=0</formula>
    </cfRule>
  </conditionalFormatting>
  <conditionalFormatting sqref="F598 G598">
    <cfRule type="cellIs" dxfId="31" priority="57358" operator="lessThan">
      <formula>0</formula>
    </cfRule>
    <cfRule type="cellIs" dxfId="32" priority="42840" operator="lessThan">
      <formula>0</formula>
    </cfRule>
  </conditionalFormatting>
  <conditionalFormatting sqref="J598 K598 I598">
    <cfRule type="expression" dxfId="30" priority="28321">
      <formula>$L598=0</formula>
    </cfRule>
  </conditionalFormatting>
  <conditionalFormatting sqref="J598 K598">
    <cfRule type="cellIs" dxfId="31" priority="57357" operator="lessThan">
      <formula>0</formula>
    </cfRule>
    <cfRule type="cellIs" dxfId="32" priority="42839" operator="lessThan">
      <formula>0</formula>
    </cfRule>
  </conditionalFormatting>
  <conditionalFormatting sqref="N598 O598 M598">
    <cfRule type="expression" dxfId="30" priority="28320">
      <formula>$L598=0</formula>
    </cfRule>
  </conditionalFormatting>
  <conditionalFormatting sqref="N598 O598">
    <cfRule type="cellIs" dxfId="31" priority="57356" operator="lessThan">
      <formula>0</formula>
    </cfRule>
    <cfRule type="cellIs" dxfId="32" priority="42838" operator="lessThan">
      <formula>0</formula>
    </cfRule>
  </conditionalFormatting>
  <conditionalFormatting sqref="R598 S598 Q598">
    <cfRule type="expression" dxfId="30" priority="28319">
      <formula>$L598=0</formula>
    </cfRule>
  </conditionalFormatting>
  <conditionalFormatting sqref="R598 S598">
    <cfRule type="cellIs" dxfId="31" priority="57355" operator="lessThan">
      <formula>0</formula>
    </cfRule>
    <cfRule type="cellIs" dxfId="32" priority="42837" operator="lessThan">
      <formula>0</formula>
    </cfRule>
  </conditionalFormatting>
  <conditionalFormatting sqref="V598 W598 U598">
    <cfRule type="expression" dxfId="30" priority="28318">
      <formula>$L598=0</formula>
    </cfRule>
  </conditionalFormatting>
  <conditionalFormatting sqref="V598 W598">
    <cfRule type="cellIs" dxfId="31" priority="57354" operator="lessThan">
      <formula>0</formula>
    </cfRule>
    <cfRule type="cellIs" dxfId="32" priority="42836" operator="lessThan">
      <formula>0</formula>
    </cfRule>
  </conditionalFormatting>
  <conditionalFormatting sqref="Z598 AA598 Y598">
    <cfRule type="expression" dxfId="30" priority="28317">
      <formula>$L598=0</formula>
    </cfRule>
  </conditionalFormatting>
  <conditionalFormatting sqref="Z598 AA598">
    <cfRule type="cellIs" dxfId="31" priority="57353" operator="lessThan">
      <formula>0</formula>
    </cfRule>
    <cfRule type="cellIs" dxfId="32" priority="42835" operator="lessThan">
      <formula>0</formula>
    </cfRule>
  </conditionalFormatting>
  <conditionalFormatting sqref="B600 C600 A600">
    <cfRule type="expression" dxfId="30" priority="28316">
      <formula>$L600=0</formula>
    </cfRule>
  </conditionalFormatting>
  <conditionalFormatting sqref="B600 C600">
    <cfRule type="cellIs" dxfId="31" priority="57352" operator="lessThan">
      <formula>0</formula>
    </cfRule>
    <cfRule type="cellIs" dxfId="32" priority="42834" operator="lessThan">
      <formula>0</formula>
    </cfRule>
  </conditionalFormatting>
  <conditionalFormatting sqref="F600 G600 E600">
    <cfRule type="expression" dxfId="30" priority="28315">
      <formula>$L600=0</formula>
    </cfRule>
  </conditionalFormatting>
  <conditionalFormatting sqref="F600 G600">
    <cfRule type="cellIs" dxfId="31" priority="57351" operator="lessThan">
      <formula>0</formula>
    </cfRule>
    <cfRule type="cellIs" dxfId="32" priority="42833" operator="lessThan">
      <formula>0</formula>
    </cfRule>
  </conditionalFormatting>
  <conditionalFormatting sqref="J600 K600 I600">
    <cfRule type="expression" dxfId="30" priority="28314">
      <formula>$L600=0</formula>
    </cfRule>
  </conditionalFormatting>
  <conditionalFormatting sqref="J600 K600">
    <cfRule type="cellIs" dxfId="31" priority="57350" operator="lessThan">
      <formula>0</formula>
    </cfRule>
    <cfRule type="cellIs" dxfId="32" priority="42832" operator="lessThan">
      <formula>0</formula>
    </cfRule>
  </conditionalFormatting>
  <conditionalFormatting sqref="N600 O600 M600">
    <cfRule type="expression" dxfId="30" priority="28313">
      <formula>$L600=0</formula>
    </cfRule>
  </conditionalFormatting>
  <conditionalFormatting sqref="N600 O600">
    <cfRule type="cellIs" dxfId="31" priority="57349" operator="lessThan">
      <formula>0</formula>
    </cfRule>
    <cfRule type="cellIs" dxfId="32" priority="42831" operator="lessThan">
      <formula>0</formula>
    </cfRule>
  </conditionalFormatting>
  <conditionalFormatting sqref="R600 S600 Q600">
    <cfRule type="expression" dxfId="30" priority="28312">
      <formula>$L600=0</formula>
    </cfRule>
  </conditionalFormatting>
  <conditionalFormatting sqref="R600 S600">
    <cfRule type="cellIs" dxfId="31" priority="57348" operator="lessThan">
      <formula>0</formula>
    </cfRule>
    <cfRule type="cellIs" dxfId="32" priority="42830" operator="lessThan">
      <formula>0</formula>
    </cfRule>
  </conditionalFormatting>
  <conditionalFormatting sqref="V600 W600 U600">
    <cfRule type="expression" dxfId="30" priority="28311">
      <formula>$L600=0</formula>
    </cfRule>
  </conditionalFormatting>
  <conditionalFormatting sqref="V600 W600">
    <cfRule type="cellIs" dxfId="31" priority="57347" operator="lessThan">
      <formula>0</formula>
    </cfRule>
    <cfRule type="cellIs" dxfId="32" priority="42829" operator="lessThan">
      <formula>0</formula>
    </cfRule>
  </conditionalFormatting>
  <conditionalFormatting sqref="Z600 AA600 Y600">
    <cfRule type="expression" dxfId="30" priority="28310">
      <formula>$L600=0</formula>
    </cfRule>
  </conditionalFormatting>
  <conditionalFormatting sqref="Z600 AA600">
    <cfRule type="cellIs" dxfId="31" priority="57346" operator="lessThan">
      <formula>0</formula>
    </cfRule>
    <cfRule type="cellIs" dxfId="32" priority="42828" operator="lessThan">
      <formula>0</formula>
    </cfRule>
  </conditionalFormatting>
  <conditionalFormatting sqref="B602 C602 A602">
    <cfRule type="expression" dxfId="30" priority="28309">
      <formula>$L602=0</formula>
    </cfRule>
  </conditionalFormatting>
  <conditionalFormatting sqref="B602 C602">
    <cfRule type="cellIs" dxfId="31" priority="57345" operator="lessThan">
      <formula>0</formula>
    </cfRule>
    <cfRule type="cellIs" dxfId="32" priority="42827" operator="lessThan">
      <formula>0</formula>
    </cfRule>
  </conditionalFormatting>
  <conditionalFormatting sqref="F602 G602 E602">
    <cfRule type="expression" dxfId="30" priority="28308">
      <formula>$L602=0</formula>
    </cfRule>
  </conditionalFormatting>
  <conditionalFormatting sqref="F602 G602">
    <cfRule type="cellIs" dxfId="31" priority="57344" operator="lessThan">
      <formula>0</formula>
    </cfRule>
    <cfRule type="cellIs" dxfId="32" priority="42826" operator="lessThan">
      <formula>0</formula>
    </cfRule>
  </conditionalFormatting>
  <conditionalFormatting sqref="J602 K602 I602">
    <cfRule type="expression" dxfId="30" priority="28307">
      <formula>$L602=0</formula>
    </cfRule>
  </conditionalFormatting>
  <conditionalFormatting sqref="J602 K602">
    <cfRule type="cellIs" dxfId="31" priority="57343" operator="lessThan">
      <formula>0</formula>
    </cfRule>
    <cfRule type="cellIs" dxfId="32" priority="42825" operator="lessThan">
      <formula>0</formula>
    </cfRule>
  </conditionalFormatting>
  <conditionalFormatting sqref="N602 O602 M602">
    <cfRule type="expression" dxfId="30" priority="28306">
      <formula>$L602=0</formula>
    </cfRule>
  </conditionalFormatting>
  <conditionalFormatting sqref="N602 O602">
    <cfRule type="cellIs" dxfId="31" priority="57342" operator="lessThan">
      <formula>0</formula>
    </cfRule>
    <cfRule type="cellIs" dxfId="32" priority="42824" operator="lessThan">
      <formula>0</formula>
    </cfRule>
  </conditionalFormatting>
  <conditionalFormatting sqref="R602 S602 Q602">
    <cfRule type="expression" dxfId="30" priority="28305">
      <formula>$L602=0</formula>
    </cfRule>
  </conditionalFormatting>
  <conditionalFormatting sqref="R602 S602">
    <cfRule type="cellIs" dxfId="31" priority="57341" operator="lessThan">
      <formula>0</formula>
    </cfRule>
    <cfRule type="cellIs" dxfId="32" priority="42823" operator="lessThan">
      <formula>0</formula>
    </cfRule>
  </conditionalFormatting>
  <conditionalFormatting sqref="V602 W602 U602">
    <cfRule type="expression" dxfId="30" priority="28304">
      <formula>$L602=0</formula>
    </cfRule>
  </conditionalFormatting>
  <conditionalFormatting sqref="V602 W602">
    <cfRule type="cellIs" dxfId="31" priority="57340" operator="lessThan">
      <formula>0</formula>
    </cfRule>
    <cfRule type="cellIs" dxfId="32" priority="42822" operator="lessThan">
      <formula>0</formula>
    </cfRule>
  </conditionalFormatting>
  <conditionalFormatting sqref="Z602 AA602 Y602">
    <cfRule type="expression" dxfId="30" priority="28303">
      <formula>$L602=0</formula>
    </cfRule>
  </conditionalFormatting>
  <conditionalFormatting sqref="Z602 AA602">
    <cfRule type="cellIs" dxfId="31" priority="57339" operator="lessThan">
      <formula>0</formula>
    </cfRule>
    <cfRule type="cellIs" dxfId="32" priority="42821" operator="lessThan">
      <formula>0</formula>
    </cfRule>
  </conditionalFormatting>
  <conditionalFormatting sqref="B604 C604 A604">
    <cfRule type="expression" dxfId="30" priority="28302">
      <formula>$L604=0</formula>
    </cfRule>
  </conditionalFormatting>
  <conditionalFormatting sqref="B604 C604">
    <cfRule type="cellIs" dxfId="31" priority="57338" operator="lessThan">
      <formula>0</formula>
    </cfRule>
    <cfRule type="cellIs" dxfId="32" priority="42820" operator="lessThan">
      <formula>0</formula>
    </cfRule>
  </conditionalFormatting>
  <conditionalFormatting sqref="F604 G604 E604">
    <cfRule type="expression" dxfId="30" priority="28301">
      <formula>$L604=0</formula>
    </cfRule>
  </conditionalFormatting>
  <conditionalFormatting sqref="F604 G604">
    <cfRule type="cellIs" dxfId="31" priority="57337" operator="lessThan">
      <formula>0</formula>
    </cfRule>
    <cfRule type="cellIs" dxfId="32" priority="42819" operator="lessThan">
      <formula>0</formula>
    </cfRule>
  </conditionalFormatting>
  <conditionalFormatting sqref="J604 K604 I604">
    <cfRule type="expression" dxfId="30" priority="28300">
      <formula>$L604=0</formula>
    </cfRule>
  </conditionalFormatting>
  <conditionalFormatting sqref="J604 K604">
    <cfRule type="cellIs" dxfId="31" priority="57336" operator="lessThan">
      <formula>0</formula>
    </cfRule>
    <cfRule type="cellIs" dxfId="32" priority="42818" operator="lessThan">
      <formula>0</formula>
    </cfRule>
  </conditionalFormatting>
  <conditionalFormatting sqref="N604 O604 M604">
    <cfRule type="expression" dxfId="30" priority="28299">
      <formula>$L604=0</formula>
    </cfRule>
  </conditionalFormatting>
  <conditionalFormatting sqref="N604 O604">
    <cfRule type="cellIs" dxfId="31" priority="57335" operator="lessThan">
      <formula>0</formula>
    </cfRule>
    <cfRule type="cellIs" dxfId="32" priority="42817" operator="lessThan">
      <formula>0</formula>
    </cfRule>
  </conditionalFormatting>
  <conditionalFormatting sqref="R604 S604 Q604">
    <cfRule type="expression" dxfId="30" priority="28298">
      <formula>$L604=0</formula>
    </cfRule>
  </conditionalFormatting>
  <conditionalFormatting sqref="R604 S604">
    <cfRule type="cellIs" dxfId="31" priority="57334" operator="lessThan">
      <formula>0</formula>
    </cfRule>
    <cfRule type="cellIs" dxfId="32" priority="42816" operator="lessThan">
      <formula>0</formula>
    </cfRule>
  </conditionalFormatting>
  <conditionalFormatting sqref="V604 W604 U604">
    <cfRule type="expression" dxfId="30" priority="28297">
      <formula>$L604=0</formula>
    </cfRule>
  </conditionalFormatting>
  <conditionalFormatting sqref="V604 W604">
    <cfRule type="cellIs" dxfId="31" priority="57333" operator="lessThan">
      <formula>0</formula>
    </cfRule>
    <cfRule type="cellIs" dxfId="32" priority="42815" operator="lessThan">
      <formula>0</formula>
    </cfRule>
  </conditionalFormatting>
  <conditionalFormatting sqref="Z604 AA604 Y604">
    <cfRule type="expression" dxfId="30" priority="28296">
      <formula>$L604=0</formula>
    </cfRule>
  </conditionalFormatting>
  <conditionalFormatting sqref="Z604 AA604">
    <cfRule type="cellIs" dxfId="31" priority="57332" operator="lessThan">
      <formula>0</formula>
    </cfRule>
    <cfRule type="cellIs" dxfId="32" priority="42814" operator="lessThan">
      <formula>0</formula>
    </cfRule>
  </conditionalFormatting>
  <conditionalFormatting sqref="B606 C606 A606">
    <cfRule type="expression" dxfId="30" priority="28295">
      <formula>$L606=0</formula>
    </cfRule>
  </conditionalFormatting>
  <conditionalFormatting sqref="B606 C606">
    <cfRule type="cellIs" dxfId="31" priority="57331" operator="lessThan">
      <formula>0</formula>
    </cfRule>
    <cfRule type="cellIs" dxfId="32" priority="42813" operator="lessThan">
      <formula>0</formula>
    </cfRule>
  </conditionalFormatting>
  <conditionalFormatting sqref="F606 G606 E606">
    <cfRule type="expression" dxfId="30" priority="28294">
      <formula>$L606=0</formula>
    </cfRule>
  </conditionalFormatting>
  <conditionalFormatting sqref="F606 G606">
    <cfRule type="cellIs" dxfId="31" priority="57330" operator="lessThan">
      <formula>0</formula>
    </cfRule>
    <cfRule type="cellIs" dxfId="32" priority="42812" operator="lessThan">
      <formula>0</formula>
    </cfRule>
  </conditionalFormatting>
  <conditionalFormatting sqref="J606 K606 I606">
    <cfRule type="expression" dxfId="30" priority="28293">
      <formula>$L606=0</formula>
    </cfRule>
  </conditionalFormatting>
  <conditionalFormatting sqref="J606 K606">
    <cfRule type="cellIs" dxfId="31" priority="57329" operator="lessThan">
      <formula>0</formula>
    </cfRule>
    <cfRule type="cellIs" dxfId="32" priority="42811" operator="lessThan">
      <formula>0</formula>
    </cfRule>
  </conditionalFormatting>
  <conditionalFormatting sqref="N606 O606 M606">
    <cfRule type="expression" dxfId="30" priority="28292">
      <formula>$L606=0</formula>
    </cfRule>
  </conditionalFormatting>
  <conditionalFormatting sqref="N606 O606">
    <cfRule type="cellIs" dxfId="31" priority="57328" operator="lessThan">
      <formula>0</formula>
    </cfRule>
    <cfRule type="cellIs" dxfId="32" priority="42810" operator="lessThan">
      <formula>0</formula>
    </cfRule>
  </conditionalFormatting>
  <conditionalFormatting sqref="R606 S606 Q606">
    <cfRule type="expression" dxfId="30" priority="28291">
      <formula>$L606=0</formula>
    </cfRule>
  </conditionalFormatting>
  <conditionalFormatting sqref="R606 S606">
    <cfRule type="cellIs" dxfId="31" priority="57327" operator="lessThan">
      <formula>0</formula>
    </cfRule>
    <cfRule type="cellIs" dxfId="32" priority="42809" operator="lessThan">
      <formula>0</formula>
    </cfRule>
  </conditionalFormatting>
  <conditionalFormatting sqref="V606 W606 U606">
    <cfRule type="expression" dxfId="30" priority="28290">
      <formula>$L606=0</formula>
    </cfRule>
  </conditionalFormatting>
  <conditionalFormatting sqref="V606 W606">
    <cfRule type="cellIs" dxfId="31" priority="57326" operator="lessThan">
      <formula>0</formula>
    </cfRule>
    <cfRule type="cellIs" dxfId="32" priority="42808" operator="lessThan">
      <formula>0</formula>
    </cfRule>
  </conditionalFormatting>
  <conditionalFormatting sqref="Z606 AA606 Y606">
    <cfRule type="expression" dxfId="30" priority="28289">
      <formula>$L606=0</formula>
    </cfRule>
  </conditionalFormatting>
  <conditionalFormatting sqref="Z606 AA606">
    <cfRule type="cellIs" dxfId="31" priority="57325" operator="lessThan">
      <formula>0</formula>
    </cfRule>
    <cfRule type="cellIs" dxfId="32" priority="42807" operator="lessThan">
      <formula>0</formula>
    </cfRule>
  </conditionalFormatting>
  <conditionalFormatting sqref="B608 C608 A608">
    <cfRule type="expression" dxfId="30" priority="28288">
      <formula>$L608=0</formula>
    </cfRule>
  </conditionalFormatting>
  <conditionalFormatting sqref="B608 C608">
    <cfRule type="cellIs" dxfId="31" priority="57324" operator="lessThan">
      <formula>0</formula>
    </cfRule>
    <cfRule type="cellIs" dxfId="32" priority="42806" operator="lessThan">
      <formula>0</formula>
    </cfRule>
  </conditionalFormatting>
  <conditionalFormatting sqref="F608 G608 E608">
    <cfRule type="expression" dxfId="30" priority="28287">
      <formula>$L608=0</formula>
    </cfRule>
  </conditionalFormatting>
  <conditionalFormatting sqref="F608 G608">
    <cfRule type="cellIs" dxfId="31" priority="57323" operator="lessThan">
      <formula>0</formula>
    </cfRule>
    <cfRule type="cellIs" dxfId="32" priority="42805" operator="lessThan">
      <formula>0</formula>
    </cfRule>
  </conditionalFormatting>
  <conditionalFormatting sqref="J608 K608 I608">
    <cfRule type="expression" dxfId="30" priority="28286">
      <formula>$L608=0</formula>
    </cfRule>
  </conditionalFormatting>
  <conditionalFormatting sqref="J608 K608">
    <cfRule type="cellIs" dxfId="31" priority="57322" operator="lessThan">
      <formula>0</formula>
    </cfRule>
    <cfRule type="cellIs" dxfId="32" priority="42804" operator="lessThan">
      <formula>0</formula>
    </cfRule>
  </conditionalFormatting>
  <conditionalFormatting sqref="N608 O608 M608">
    <cfRule type="expression" dxfId="30" priority="28285">
      <formula>$L608=0</formula>
    </cfRule>
  </conditionalFormatting>
  <conditionalFormatting sqref="N608 O608">
    <cfRule type="cellIs" dxfId="31" priority="57321" operator="lessThan">
      <formula>0</formula>
    </cfRule>
    <cfRule type="cellIs" dxfId="32" priority="42803" operator="lessThan">
      <formula>0</formula>
    </cfRule>
  </conditionalFormatting>
  <conditionalFormatting sqref="R608 S608 Q608">
    <cfRule type="expression" dxfId="30" priority="28284">
      <formula>$L608=0</formula>
    </cfRule>
  </conditionalFormatting>
  <conditionalFormatting sqref="R608 S608">
    <cfRule type="cellIs" dxfId="31" priority="57320" operator="lessThan">
      <formula>0</formula>
    </cfRule>
    <cfRule type="cellIs" dxfId="32" priority="42802" operator="lessThan">
      <formula>0</formula>
    </cfRule>
  </conditionalFormatting>
  <conditionalFormatting sqref="V608 W608 U608">
    <cfRule type="expression" dxfId="30" priority="28283">
      <formula>$L608=0</formula>
    </cfRule>
  </conditionalFormatting>
  <conditionalFormatting sqref="V608 W608">
    <cfRule type="cellIs" dxfId="31" priority="57319" operator="lessThan">
      <formula>0</formula>
    </cfRule>
    <cfRule type="cellIs" dxfId="32" priority="42801" operator="lessThan">
      <formula>0</formula>
    </cfRule>
  </conditionalFormatting>
  <conditionalFormatting sqref="Z608 AA608 Y608">
    <cfRule type="expression" dxfId="30" priority="28282">
      <formula>$L608=0</formula>
    </cfRule>
  </conditionalFormatting>
  <conditionalFormatting sqref="Z608 AA608">
    <cfRule type="cellIs" dxfId="31" priority="57318" operator="lessThan">
      <formula>0</formula>
    </cfRule>
    <cfRule type="cellIs" dxfId="32" priority="42800" operator="lessThan">
      <formula>0</formula>
    </cfRule>
  </conditionalFormatting>
  <conditionalFormatting sqref="B610 C610 A610">
    <cfRule type="expression" dxfId="30" priority="28281">
      <formula>$L610=0</formula>
    </cfRule>
  </conditionalFormatting>
  <conditionalFormatting sqref="B610 C610">
    <cfRule type="cellIs" dxfId="31" priority="57317" operator="lessThan">
      <formula>0</formula>
    </cfRule>
    <cfRule type="cellIs" dxfId="32" priority="42799" operator="lessThan">
      <formula>0</formula>
    </cfRule>
  </conditionalFormatting>
  <conditionalFormatting sqref="F610 G610 E610">
    <cfRule type="expression" dxfId="30" priority="28280">
      <formula>$L610=0</formula>
    </cfRule>
  </conditionalFormatting>
  <conditionalFormatting sqref="F610 G610">
    <cfRule type="cellIs" dxfId="31" priority="57316" operator="lessThan">
      <formula>0</formula>
    </cfRule>
    <cfRule type="cellIs" dxfId="32" priority="42798" operator="lessThan">
      <formula>0</formula>
    </cfRule>
  </conditionalFormatting>
  <conditionalFormatting sqref="J610 K610 I610">
    <cfRule type="expression" dxfId="30" priority="28279">
      <formula>$L610=0</formula>
    </cfRule>
  </conditionalFormatting>
  <conditionalFormatting sqref="J610 K610">
    <cfRule type="cellIs" dxfId="31" priority="57315" operator="lessThan">
      <formula>0</formula>
    </cfRule>
    <cfRule type="cellIs" dxfId="32" priority="42797" operator="lessThan">
      <formula>0</formula>
    </cfRule>
  </conditionalFormatting>
  <conditionalFormatting sqref="N610 O610 M610">
    <cfRule type="expression" dxfId="30" priority="28278">
      <formula>$L610=0</formula>
    </cfRule>
  </conditionalFormatting>
  <conditionalFormatting sqref="N610 O610">
    <cfRule type="cellIs" dxfId="31" priority="57314" operator="lessThan">
      <formula>0</formula>
    </cfRule>
    <cfRule type="cellIs" dxfId="32" priority="42796" operator="lessThan">
      <formula>0</formula>
    </cfRule>
  </conditionalFormatting>
  <conditionalFormatting sqref="R610 S610 Q610">
    <cfRule type="expression" dxfId="30" priority="28277">
      <formula>$L610=0</formula>
    </cfRule>
  </conditionalFormatting>
  <conditionalFormatting sqref="R610 S610">
    <cfRule type="cellIs" dxfId="31" priority="57313" operator="lessThan">
      <formula>0</formula>
    </cfRule>
    <cfRule type="cellIs" dxfId="32" priority="42795" operator="lessThan">
      <formula>0</formula>
    </cfRule>
  </conditionalFormatting>
  <conditionalFormatting sqref="V610 W610 U610">
    <cfRule type="expression" dxfId="30" priority="28276">
      <formula>$L610=0</formula>
    </cfRule>
  </conditionalFormatting>
  <conditionalFormatting sqref="V610 W610">
    <cfRule type="cellIs" dxfId="31" priority="57312" operator="lessThan">
      <formula>0</formula>
    </cfRule>
    <cfRule type="cellIs" dxfId="32" priority="42794" operator="lessThan">
      <formula>0</formula>
    </cfRule>
  </conditionalFormatting>
  <conditionalFormatting sqref="Z610 AA610 Y610">
    <cfRule type="expression" dxfId="30" priority="28275">
      <formula>$L610=0</formula>
    </cfRule>
  </conditionalFormatting>
  <conditionalFormatting sqref="Z610 AA610">
    <cfRule type="cellIs" dxfId="31" priority="57311" operator="lessThan">
      <formula>0</formula>
    </cfRule>
    <cfRule type="cellIs" dxfId="32" priority="42793" operator="lessThan">
      <formula>0</formula>
    </cfRule>
  </conditionalFormatting>
  <conditionalFormatting sqref="B612 C612 A612">
    <cfRule type="expression" dxfId="30" priority="28274">
      <formula>$L612=0</formula>
    </cfRule>
  </conditionalFormatting>
  <conditionalFormatting sqref="B612 C612">
    <cfRule type="cellIs" dxfId="31" priority="57310" operator="lessThan">
      <formula>0</formula>
    </cfRule>
    <cfRule type="cellIs" dxfId="32" priority="42792" operator="lessThan">
      <formula>0</formula>
    </cfRule>
  </conditionalFormatting>
  <conditionalFormatting sqref="F612 G612 E612">
    <cfRule type="expression" dxfId="30" priority="28273">
      <formula>$L612=0</formula>
    </cfRule>
  </conditionalFormatting>
  <conditionalFormatting sqref="F612 G612">
    <cfRule type="cellIs" dxfId="31" priority="57309" operator="lessThan">
      <formula>0</formula>
    </cfRule>
    <cfRule type="cellIs" dxfId="32" priority="42791" operator="lessThan">
      <formula>0</formula>
    </cfRule>
  </conditionalFormatting>
  <conditionalFormatting sqref="J612 K612 I612">
    <cfRule type="expression" dxfId="30" priority="28272">
      <formula>$L612=0</formula>
    </cfRule>
  </conditionalFormatting>
  <conditionalFormatting sqref="J612 K612">
    <cfRule type="cellIs" dxfId="31" priority="57308" operator="lessThan">
      <formula>0</formula>
    </cfRule>
    <cfRule type="cellIs" dxfId="32" priority="42790" operator="lessThan">
      <formula>0</formula>
    </cfRule>
  </conditionalFormatting>
  <conditionalFormatting sqref="N612 O612 M612">
    <cfRule type="expression" dxfId="30" priority="28271">
      <formula>$L612=0</formula>
    </cfRule>
  </conditionalFormatting>
  <conditionalFormatting sqref="N612 O612">
    <cfRule type="cellIs" dxfId="31" priority="57307" operator="lessThan">
      <formula>0</formula>
    </cfRule>
    <cfRule type="cellIs" dxfId="32" priority="42789" operator="lessThan">
      <formula>0</formula>
    </cfRule>
  </conditionalFormatting>
  <conditionalFormatting sqref="R612 S612 Q612">
    <cfRule type="expression" dxfId="30" priority="28270">
      <formula>$L612=0</formula>
    </cfRule>
  </conditionalFormatting>
  <conditionalFormatting sqref="R612 S612">
    <cfRule type="cellIs" dxfId="31" priority="57306" operator="lessThan">
      <formula>0</formula>
    </cfRule>
    <cfRule type="cellIs" dxfId="32" priority="42788" operator="lessThan">
      <formula>0</formula>
    </cfRule>
  </conditionalFormatting>
  <conditionalFormatting sqref="V612 W612 U612">
    <cfRule type="expression" dxfId="30" priority="28269">
      <formula>$L612=0</formula>
    </cfRule>
  </conditionalFormatting>
  <conditionalFormatting sqref="V612 W612">
    <cfRule type="cellIs" dxfId="31" priority="57305" operator="lessThan">
      <formula>0</formula>
    </cfRule>
    <cfRule type="cellIs" dxfId="32" priority="42787" operator="lessThan">
      <formula>0</formula>
    </cfRule>
  </conditionalFormatting>
  <conditionalFormatting sqref="Z612 AA612 Y612">
    <cfRule type="expression" dxfId="30" priority="28268">
      <formula>$L612=0</formula>
    </cfRule>
  </conditionalFormatting>
  <conditionalFormatting sqref="Z612 AA612">
    <cfRule type="cellIs" dxfId="31" priority="57304" operator="lessThan">
      <formula>0</formula>
    </cfRule>
    <cfRule type="cellIs" dxfId="32" priority="42786" operator="lessThan">
      <formula>0</formula>
    </cfRule>
  </conditionalFormatting>
  <conditionalFormatting sqref="B614 C614 A614">
    <cfRule type="expression" dxfId="30" priority="28267">
      <formula>$L614=0</formula>
    </cfRule>
  </conditionalFormatting>
  <conditionalFormatting sqref="B614 C614">
    <cfRule type="cellIs" dxfId="31" priority="57303" operator="lessThan">
      <formula>0</formula>
    </cfRule>
    <cfRule type="cellIs" dxfId="32" priority="42785" operator="lessThan">
      <formula>0</formula>
    </cfRule>
  </conditionalFormatting>
  <conditionalFormatting sqref="F614 G614 E614">
    <cfRule type="expression" dxfId="30" priority="28266">
      <formula>$L614=0</formula>
    </cfRule>
  </conditionalFormatting>
  <conditionalFormatting sqref="F614 G614">
    <cfRule type="cellIs" dxfId="31" priority="57302" operator="lessThan">
      <formula>0</formula>
    </cfRule>
    <cfRule type="cellIs" dxfId="32" priority="42784" operator="lessThan">
      <formula>0</formula>
    </cfRule>
  </conditionalFormatting>
  <conditionalFormatting sqref="J614 K614 I614">
    <cfRule type="expression" dxfId="30" priority="28265">
      <formula>$L614=0</formula>
    </cfRule>
  </conditionalFormatting>
  <conditionalFormatting sqref="J614 K614">
    <cfRule type="cellIs" dxfId="31" priority="57301" operator="lessThan">
      <formula>0</formula>
    </cfRule>
    <cfRule type="cellIs" dxfId="32" priority="42783" operator="lessThan">
      <formula>0</formula>
    </cfRule>
  </conditionalFormatting>
  <conditionalFormatting sqref="N614 O614 M614">
    <cfRule type="expression" dxfId="30" priority="28264">
      <formula>$L614=0</formula>
    </cfRule>
  </conditionalFormatting>
  <conditionalFormatting sqref="N614 O614">
    <cfRule type="cellIs" dxfId="31" priority="57300" operator="lessThan">
      <formula>0</formula>
    </cfRule>
    <cfRule type="cellIs" dxfId="32" priority="42782" operator="lessThan">
      <formula>0</formula>
    </cfRule>
  </conditionalFormatting>
  <conditionalFormatting sqref="R614 S614 Q614">
    <cfRule type="expression" dxfId="30" priority="28263">
      <formula>$L614=0</formula>
    </cfRule>
  </conditionalFormatting>
  <conditionalFormatting sqref="R614 S614">
    <cfRule type="cellIs" dxfId="31" priority="57299" operator="lessThan">
      <formula>0</formula>
    </cfRule>
    <cfRule type="cellIs" dxfId="32" priority="42781" operator="lessThan">
      <formula>0</formula>
    </cfRule>
  </conditionalFormatting>
  <conditionalFormatting sqref="V614 W614 U614">
    <cfRule type="expression" dxfId="30" priority="28262">
      <formula>$L614=0</formula>
    </cfRule>
  </conditionalFormatting>
  <conditionalFormatting sqref="V614 W614">
    <cfRule type="cellIs" dxfId="31" priority="57298" operator="lessThan">
      <formula>0</formula>
    </cfRule>
    <cfRule type="cellIs" dxfId="32" priority="42780" operator="lessThan">
      <formula>0</formula>
    </cfRule>
  </conditionalFormatting>
  <conditionalFormatting sqref="Z614 AA614 Y614">
    <cfRule type="expression" dxfId="30" priority="28261">
      <formula>$L614=0</formula>
    </cfRule>
  </conditionalFormatting>
  <conditionalFormatting sqref="Z614 AA614">
    <cfRule type="cellIs" dxfId="31" priority="57297" operator="lessThan">
      <formula>0</formula>
    </cfRule>
    <cfRule type="cellIs" dxfId="32" priority="42779" operator="lessThan">
      <formula>0</formula>
    </cfRule>
  </conditionalFormatting>
  <conditionalFormatting sqref="B616 C616 A616">
    <cfRule type="expression" dxfId="30" priority="28260">
      <formula>$L616=0</formula>
    </cfRule>
  </conditionalFormatting>
  <conditionalFormatting sqref="B616 C616">
    <cfRule type="cellIs" dxfId="31" priority="57296" operator="lessThan">
      <formula>0</formula>
    </cfRule>
    <cfRule type="cellIs" dxfId="32" priority="42778" operator="lessThan">
      <formula>0</formula>
    </cfRule>
  </conditionalFormatting>
  <conditionalFormatting sqref="F616 G616 E616">
    <cfRule type="expression" dxfId="30" priority="28259">
      <formula>$L616=0</formula>
    </cfRule>
  </conditionalFormatting>
  <conditionalFormatting sqref="F616 G616">
    <cfRule type="cellIs" dxfId="31" priority="57295" operator="lessThan">
      <formula>0</formula>
    </cfRule>
    <cfRule type="cellIs" dxfId="32" priority="42777" operator="lessThan">
      <formula>0</formula>
    </cfRule>
  </conditionalFormatting>
  <conditionalFormatting sqref="J616 K616 I616">
    <cfRule type="expression" dxfId="30" priority="28258">
      <formula>$L616=0</formula>
    </cfRule>
  </conditionalFormatting>
  <conditionalFormatting sqref="J616 K616">
    <cfRule type="cellIs" dxfId="31" priority="57294" operator="lessThan">
      <formula>0</formula>
    </cfRule>
    <cfRule type="cellIs" dxfId="32" priority="42776" operator="lessThan">
      <formula>0</formula>
    </cfRule>
  </conditionalFormatting>
  <conditionalFormatting sqref="N616 O616 M616">
    <cfRule type="expression" dxfId="30" priority="28257">
      <formula>$L616=0</formula>
    </cfRule>
  </conditionalFormatting>
  <conditionalFormatting sqref="N616 O616">
    <cfRule type="cellIs" dxfId="31" priority="57293" operator="lessThan">
      <formula>0</formula>
    </cfRule>
    <cfRule type="cellIs" dxfId="32" priority="42775" operator="lessThan">
      <formula>0</formula>
    </cfRule>
  </conditionalFormatting>
  <conditionalFormatting sqref="R616 S616 Q616">
    <cfRule type="expression" dxfId="30" priority="28256">
      <formula>$L616=0</formula>
    </cfRule>
  </conditionalFormatting>
  <conditionalFormatting sqref="R616 S616">
    <cfRule type="cellIs" dxfId="31" priority="57292" operator="lessThan">
      <formula>0</formula>
    </cfRule>
    <cfRule type="cellIs" dxfId="32" priority="42774" operator="lessThan">
      <formula>0</formula>
    </cfRule>
  </conditionalFormatting>
  <conditionalFormatting sqref="V616 W616 U616">
    <cfRule type="expression" dxfId="30" priority="28255">
      <formula>$L616=0</formula>
    </cfRule>
  </conditionalFormatting>
  <conditionalFormatting sqref="V616 W616">
    <cfRule type="cellIs" dxfId="31" priority="57291" operator="lessThan">
      <formula>0</formula>
    </cfRule>
    <cfRule type="cellIs" dxfId="32" priority="42773" operator="lessThan">
      <formula>0</formula>
    </cfRule>
  </conditionalFormatting>
  <conditionalFormatting sqref="Z616 AA616 Y616">
    <cfRule type="expression" dxfId="30" priority="28254">
      <formula>$L616=0</formula>
    </cfRule>
  </conditionalFormatting>
  <conditionalFormatting sqref="Z616 AA616">
    <cfRule type="cellIs" dxfId="31" priority="57290" operator="lessThan">
      <formula>0</formula>
    </cfRule>
    <cfRule type="cellIs" dxfId="32" priority="42772" operator="lessThan">
      <formula>0</formula>
    </cfRule>
  </conditionalFormatting>
  <conditionalFormatting sqref="B618 C618 A618">
    <cfRule type="expression" dxfId="30" priority="28253">
      <formula>$L618=0</formula>
    </cfRule>
  </conditionalFormatting>
  <conditionalFormatting sqref="B618 C618">
    <cfRule type="cellIs" dxfId="31" priority="57289" operator="lessThan">
      <formula>0</formula>
    </cfRule>
    <cfRule type="cellIs" dxfId="32" priority="42771" operator="lessThan">
      <formula>0</formula>
    </cfRule>
  </conditionalFormatting>
  <conditionalFormatting sqref="F618 G618 E618">
    <cfRule type="expression" dxfId="30" priority="28252">
      <formula>$L618=0</formula>
    </cfRule>
  </conditionalFormatting>
  <conditionalFormatting sqref="F618 G618">
    <cfRule type="cellIs" dxfId="31" priority="57288" operator="lessThan">
      <formula>0</formula>
    </cfRule>
    <cfRule type="cellIs" dxfId="32" priority="42770" operator="lessThan">
      <formula>0</formula>
    </cfRule>
  </conditionalFormatting>
  <conditionalFormatting sqref="J618 K618 I618">
    <cfRule type="expression" dxfId="30" priority="28251">
      <formula>$L618=0</formula>
    </cfRule>
  </conditionalFormatting>
  <conditionalFormatting sqref="J618 K618">
    <cfRule type="cellIs" dxfId="31" priority="57287" operator="lessThan">
      <formula>0</formula>
    </cfRule>
    <cfRule type="cellIs" dxfId="32" priority="42769" operator="lessThan">
      <formula>0</formula>
    </cfRule>
  </conditionalFormatting>
  <conditionalFormatting sqref="N618 O618 M618">
    <cfRule type="expression" dxfId="30" priority="28250">
      <formula>$L618=0</formula>
    </cfRule>
  </conditionalFormatting>
  <conditionalFormatting sqref="N618 O618">
    <cfRule type="cellIs" dxfId="31" priority="57286" operator="lessThan">
      <formula>0</formula>
    </cfRule>
    <cfRule type="cellIs" dxfId="32" priority="42768" operator="lessThan">
      <formula>0</formula>
    </cfRule>
  </conditionalFormatting>
  <conditionalFormatting sqref="R618 S618 Q618">
    <cfRule type="expression" dxfId="30" priority="28249">
      <formula>$L618=0</formula>
    </cfRule>
  </conditionalFormatting>
  <conditionalFormatting sqref="R618 S618">
    <cfRule type="cellIs" dxfId="31" priority="57285" operator="lessThan">
      <formula>0</formula>
    </cfRule>
    <cfRule type="cellIs" dxfId="32" priority="42767" operator="lessThan">
      <formula>0</formula>
    </cfRule>
  </conditionalFormatting>
  <conditionalFormatting sqref="V618 W618 U618">
    <cfRule type="expression" dxfId="30" priority="28248">
      <formula>$L618=0</formula>
    </cfRule>
  </conditionalFormatting>
  <conditionalFormatting sqref="V618 W618">
    <cfRule type="cellIs" dxfId="31" priority="57284" operator="lessThan">
      <formula>0</formula>
    </cfRule>
    <cfRule type="cellIs" dxfId="32" priority="42766" operator="lessThan">
      <formula>0</formula>
    </cfRule>
  </conditionalFormatting>
  <conditionalFormatting sqref="Z618 AA618 Y618">
    <cfRule type="expression" dxfId="30" priority="28247">
      <formula>$L618=0</formula>
    </cfRule>
  </conditionalFormatting>
  <conditionalFormatting sqref="Z618 AA618">
    <cfRule type="cellIs" dxfId="31" priority="57283" operator="lessThan">
      <formula>0</formula>
    </cfRule>
    <cfRule type="cellIs" dxfId="32" priority="42765" operator="lessThan">
      <formula>0</formula>
    </cfRule>
  </conditionalFormatting>
  <conditionalFormatting sqref="B620 C620 A620">
    <cfRule type="expression" dxfId="30" priority="28246">
      <formula>$L620=0</formula>
    </cfRule>
  </conditionalFormatting>
  <conditionalFormatting sqref="B620 C620">
    <cfRule type="cellIs" dxfId="31" priority="57282" operator="lessThan">
      <formula>0</formula>
    </cfRule>
    <cfRule type="cellIs" dxfId="32" priority="42764" operator="lessThan">
      <formula>0</formula>
    </cfRule>
  </conditionalFormatting>
  <conditionalFormatting sqref="F620 G620 E620">
    <cfRule type="expression" dxfId="30" priority="28245">
      <formula>$L620=0</formula>
    </cfRule>
  </conditionalFormatting>
  <conditionalFormatting sqref="F620 G620">
    <cfRule type="cellIs" dxfId="31" priority="57281" operator="lessThan">
      <formula>0</formula>
    </cfRule>
    <cfRule type="cellIs" dxfId="32" priority="42763" operator="lessThan">
      <formula>0</formula>
    </cfRule>
  </conditionalFormatting>
  <conditionalFormatting sqref="J620 K620 I620">
    <cfRule type="expression" dxfId="30" priority="28244">
      <formula>$L620=0</formula>
    </cfRule>
  </conditionalFormatting>
  <conditionalFormatting sqref="J620 K620">
    <cfRule type="cellIs" dxfId="31" priority="57280" operator="lessThan">
      <formula>0</formula>
    </cfRule>
    <cfRule type="cellIs" dxfId="32" priority="42762" operator="lessThan">
      <formula>0</formula>
    </cfRule>
  </conditionalFormatting>
  <conditionalFormatting sqref="N620 O620 M620">
    <cfRule type="expression" dxfId="30" priority="28243">
      <formula>$L620=0</formula>
    </cfRule>
  </conditionalFormatting>
  <conditionalFormatting sqref="N620 O620">
    <cfRule type="cellIs" dxfId="31" priority="57279" operator="lessThan">
      <formula>0</formula>
    </cfRule>
    <cfRule type="cellIs" dxfId="32" priority="42761" operator="lessThan">
      <formula>0</formula>
    </cfRule>
  </conditionalFormatting>
  <conditionalFormatting sqref="R620 S620 Q620">
    <cfRule type="expression" dxfId="30" priority="28242">
      <formula>$L620=0</formula>
    </cfRule>
  </conditionalFormatting>
  <conditionalFormatting sqref="R620 S620">
    <cfRule type="cellIs" dxfId="31" priority="57278" operator="lessThan">
      <formula>0</formula>
    </cfRule>
    <cfRule type="cellIs" dxfId="32" priority="42760" operator="lessThan">
      <formula>0</formula>
    </cfRule>
  </conditionalFormatting>
  <conditionalFormatting sqref="V620 W620 U620">
    <cfRule type="expression" dxfId="30" priority="28241">
      <formula>$L620=0</formula>
    </cfRule>
  </conditionalFormatting>
  <conditionalFormatting sqref="V620 W620">
    <cfRule type="cellIs" dxfId="31" priority="57277" operator="lessThan">
      <formula>0</formula>
    </cfRule>
    <cfRule type="cellIs" dxfId="32" priority="42759" operator="lessThan">
      <formula>0</formula>
    </cfRule>
  </conditionalFormatting>
  <conditionalFormatting sqref="Z620 AA620 Y620">
    <cfRule type="expression" dxfId="30" priority="28240">
      <formula>$L620=0</formula>
    </cfRule>
  </conditionalFormatting>
  <conditionalFormatting sqref="Z620 AA620">
    <cfRule type="cellIs" dxfId="31" priority="57276" operator="lessThan">
      <formula>0</formula>
    </cfRule>
    <cfRule type="cellIs" dxfId="32" priority="42758" operator="lessThan">
      <formula>0</formula>
    </cfRule>
  </conditionalFormatting>
  <conditionalFormatting sqref="B622 C622 A622">
    <cfRule type="expression" dxfId="30" priority="28239">
      <formula>$L622=0</formula>
    </cfRule>
  </conditionalFormatting>
  <conditionalFormatting sqref="B622 C622">
    <cfRule type="cellIs" dxfId="31" priority="57275" operator="lessThan">
      <formula>0</formula>
    </cfRule>
    <cfRule type="cellIs" dxfId="32" priority="42757" operator="lessThan">
      <formula>0</formula>
    </cfRule>
  </conditionalFormatting>
  <conditionalFormatting sqref="F622 G622 E622">
    <cfRule type="expression" dxfId="30" priority="28238">
      <formula>$L622=0</formula>
    </cfRule>
  </conditionalFormatting>
  <conditionalFormatting sqref="F622 G622">
    <cfRule type="cellIs" dxfId="31" priority="57274" operator="lessThan">
      <formula>0</formula>
    </cfRule>
    <cfRule type="cellIs" dxfId="32" priority="42756" operator="lessThan">
      <formula>0</formula>
    </cfRule>
  </conditionalFormatting>
  <conditionalFormatting sqref="J622 K622 I622">
    <cfRule type="expression" dxfId="30" priority="28237">
      <formula>$L622=0</formula>
    </cfRule>
  </conditionalFormatting>
  <conditionalFormatting sqref="J622 K622">
    <cfRule type="cellIs" dxfId="31" priority="57273" operator="lessThan">
      <formula>0</formula>
    </cfRule>
    <cfRule type="cellIs" dxfId="32" priority="42755" operator="lessThan">
      <formula>0</formula>
    </cfRule>
  </conditionalFormatting>
  <conditionalFormatting sqref="N622 O622 M622">
    <cfRule type="expression" dxfId="30" priority="28236">
      <formula>$L622=0</formula>
    </cfRule>
  </conditionalFormatting>
  <conditionalFormatting sqref="N622 O622">
    <cfRule type="cellIs" dxfId="31" priority="57272" operator="lessThan">
      <formula>0</formula>
    </cfRule>
    <cfRule type="cellIs" dxfId="32" priority="42754" operator="lessThan">
      <formula>0</formula>
    </cfRule>
  </conditionalFormatting>
  <conditionalFormatting sqref="R622 S622 Q622">
    <cfRule type="expression" dxfId="30" priority="28235">
      <formula>$L622=0</formula>
    </cfRule>
  </conditionalFormatting>
  <conditionalFormatting sqref="R622 S622">
    <cfRule type="cellIs" dxfId="31" priority="57271" operator="lessThan">
      <formula>0</formula>
    </cfRule>
    <cfRule type="cellIs" dxfId="32" priority="42753" operator="lessThan">
      <formula>0</formula>
    </cfRule>
  </conditionalFormatting>
  <conditionalFormatting sqref="V622 W622 U622">
    <cfRule type="expression" dxfId="30" priority="28234">
      <formula>$L622=0</formula>
    </cfRule>
  </conditionalFormatting>
  <conditionalFormatting sqref="V622 W622">
    <cfRule type="cellIs" dxfId="31" priority="57270" operator="lessThan">
      <formula>0</formula>
    </cfRule>
    <cfRule type="cellIs" dxfId="32" priority="42752" operator="lessThan">
      <formula>0</formula>
    </cfRule>
  </conditionalFormatting>
  <conditionalFormatting sqref="Z622 AA622 Y622">
    <cfRule type="expression" dxfId="30" priority="28233">
      <formula>$L622=0</formula>
    </cfRule>
  </conditionalFormatting>
  <conditionalFormatting sqref="Z622 AA622">
    <cfRule type="cellIs" dxfId="31" priority="57269" operator="lessThan">
      <formula>0</formula>
    </cfRule>
    <cfRule type="cellIs" dxfId="32" priority="42751" operator="lessThan">
      <formula>0</formula>
    </cfRule>
  </conditionalFormatting>
  <conditionalFormatting sqref="B624 C624 A624">
    <cfRule type="expression" dxfId="30" priority="28232">
      <formula>$L624=0</formula>
    </cfRule>
  </conditionalFormatting>
  <conditionalFormatting sqref="B624 C624">
    <cfRule type="cellIs" dxfId="31" priority="57268" operator="lessThan">
      <formula>0</formula>
    </cfRule>
    <cfRule type="cellIs" dxfId="32" priority="42750" operator="lessThan">
      <formula>0</formula>
    </cfRule>
  </conditionalFormatting>
  <conditionalFormatting sqref="F624 G624 E624">
    <cfRule type="expression" dxfId="30" priority="28231">
      <formula>$L624=0</formula>
    </cfRule>
  </conditionalFormatting>
  <conditionalFormatting sqref="F624 G624">
    <cfRule type="cellIs" dxfId="31" priority="57267" operator="lessThan">
      <formula>0</formula>
    </cfRule>
    <cfRule type="cellIs" dxfId="32" priority="42749" operator="lessThan">
      <formula>0</formula>
    </cfRule>
  </conditionalFormatting>
  <conditionalFormatting sqref="J624 K624 I624">
    <cfRule type="expression" dxfId="30" priority="28230">
      <formula>$L624=0</formula>
    </cfRule>
  </conditionalFormatting>
  <conditionalFormatting sqref="J624 K624">
    <cfRule type="cellIs" dxfId="31" priority="57266" operator="lessThan">
      <formula>0</formula>
    </cfRule>
    <cfRule type="cellIs" dxfId="32" priority="42748" operator="lessThan">
      <formula>0</formula>
    </cfRule>
  </conditionalFormatting>
  <conditionalFormatting sqref="N624 O624 M624">
    <cfRule type="expression" dxfId="30" priority="28229">
      <formula>$L624=0</formula>
    </cfRule>
  </conditionalFormatting>
  <conditionalFormatting sqref="N624 O624">
    <cfRule type="cellIs" dxfId="31" priority="57265" operator="lessThan">
      <formula>0</formula>
    </cfRule>
    <cfRule type="cellIs" dxfId="32" priority="42747" operator="lessThan">
      <formula>0</formula>
    </cfRule>
  </conditionalFormatting>
  <conditionalFormatting sqref="R624 S624 Q624">
    <cfRule type="expression" dxfId="30" priority="28228">
      <formula>$L624=0</formula>
    </cfRule>
  </conditionalFormatting>
  <conditionalFormatting sqref="R624 S624">
    <cfRule type="cellIs" dxfId="31" priority="57264" operator="lessThan">
      <formula>0</formula>
    </cfRule>
    <cfRule type="cellIs" dxfId="32" priority="42746" operator="lessThan">
      <formula>0</formula>
    </cfRule>
  </conditionalFormatting>
  <conditionalFormatting sqref="V624 W624 U624">
    <cfRule type="expression" dxfId="30" priority="28227">
      <formula>$L624=0</formula>
    </cfRule>
  </conditionalFormatting>
  <conditionalFormatting sqref="V624 W624">
    <cfRule type="cellIs" dxfId="31" priority="57263" operator="lessThan">
      <formula>0</formula>
    </cfRule>
    <cfRule type="cellIs" dxfId="32" priority="42745" operator="lessThan">
      <formula>0</formula>
    </cfRule>
  </conditionalFormatting>
  <conditionalFormatting sqref="Z624 AA624 Y624">
    <cfRule type="expression" dxfId="30" priority="28226">
      <formula>$L624=0</formula>
    </cfRule>
  </conditionalFormatting>
  <conditionalFormatting sqref="Z624 AA624">
    <cfRule type="cellIs" dxfId="31" priority="57262" operator="lessThan">
      <formula>0</formula>
    </cfRule>
    <cfRule type="cellIs" dxfId="32" priority="42744" operator="lessThan">
      <formula>0</formula>
    </cfRule>
  </conditionalFormatting>
  <conditionalFormatting sqref="B626 C626 A626">
    <cfRule type="expression" dxfId="30" priority="28225">
      <formula>$L626=0</formula>
    </cfRule>
  </conditionalFormatting>
  <conditionalFormatting sqref="B626 C626">
    <cfRule type="cellIs" dxfId="31" priority="57261" operator="lessThan">
      <formula>0</formula>
    </cfRule>
    <cfRule type="cellIs" dxfId="32" priority="42743" operator="lessThan">
      <formula>0</formula>
    </cfRule>
  </conditionalFormatting>
  <conditionalFormatting sqref="F626 G626 E626">
    <cfRule type="expression" dxfId="30" priority="28224">
      <formula>$L626=0</formula>
    </cfRule>
  </conditionalFormatting>
  <conditionalFormatting sqref="F626 G626">
    <cfRule type="cellIs" dxfId="31" priority="57260" operator="lessThan">
      <formula>0</formula>
    </cfRule>
    <cfRule type="cellIs" dxfId="32" priority="42742" operator="lessThan">
      <formula>0</formula>
    </cfRule>
  </conditionalFormatting>
  <conditionalFormatting sqref="J626 K626 I626">
    <cfRule type="expression" dxfId="30" priority="28223">
      <formula>$L626=0</formula>
    </cfRule>
  </conditionalFormatting>
  <conditionalFormatting sqref="J626 K626">
    <cfRule type="cellIs" dxfId="31" priority="57259" operator="lessThan">
      <formula>0</formula>
    </cfRule>
    <cfRule type="cellIs" dxfId="32" priority="42741" operator="lessThan">
      <formula>0</formula>
    </cfRule>
  </conditionalFormatting>
  <conditionalFormatting sqref="N626 O626 M626">
    <cfRule type="expression" dxfId="30" priority="28222">
      <formula>$L626=0</formula>
    </cfRule>
  </conditionalFormatting>
  <conditionalFormatting sqref="N626 O626">
    <cfRule type="cellIs" dxfId="31" priority="57258" operator="lessThan">
      <formula>0</formula>
    </cfRule>
    <cfRule type="cellIs" dxfId="32" priority="42740" operator="lessThan">
      <formula>0</formula>
    </cfRule>
  </conditionalFormatting>
  <conditionalFormatting sqref="R626 S626 Q626">
    <cfRule type="expression" dxfId="30" priority="28221">
      <formula>$L626=0</formula>
    </cfRule>
  </conditionalFormatting>
  <conditionalFormatting sqref="R626 S626">
    <cfRule type="cellIs" dxfId="31" priority="57257" operator="lessThan">
      <formula>0</formula>
    </cfRule>
    <cfRule type="cellIs" dxfId="32" priority="42739" operator="lessThan">
      <formula>0</formula>
    </cfRule>
  </conditionalFormatting>
  <conditionalFormatting sqref="V626 W626 U626">
    <cfRule type="expression" dxfId="30" priority="28220">
      <formula>$L626=0</formula>
    </cfRule>
  </conditionalFormatting>
  <conditionalFormatting sqref="V626 W626">
    <cfRule type="cellIs" dxfId="31" priority="57256" operator="lessThan">
      <formula>0</formula>
    </cfRule>
    <cfRule type="cellIs" dxfId="32" priority="42738" operator="lessThan">
      <formula>0</formula>
    </cfRule>
  </conditionalFormatting>
  <conditionalFormatting sqref="Z626 AA626 Y626">
    <cfRule type="expression" dxfId="30" priority="28219">
      <formula>$L626=0</formula>
    </cfRule>
  </conditionalFormatting>
  <conditionalFormatting sqref="Z626 AA626">
    <cfRule type="cellIs" dxfId="31" priority="57255" operator="lessThan">
      <formula>0</formula>
    </cfRule>
    <cfRule type="cellIs" dxfId="32" priority="42737" operator="lessThan">
      <formula>0</formula>
    </cfRule>
  </conditionalFormatting>
  <conditionalFormatting sqref="B628 C628 A628">
    <cfRule type="expression" dxfId="30" priority="28218">
      <formula>$L628=0</formula>
    </cfRule>
  </conditionalFormatting>
  <conditionalFormatting sqref="B628 C628">
    <cfRule type="cellIs" dxfId="31" priority="57254" operator="lessThan">
      <formula>0</formula>
    </cfRule>
    <cfRule type="cellIs" dxfId="32" priority="42736" operator="lessThan">
      <formula>0</formula>
    </cfRule>
  </conditionalFormatting>
  <conditionalFormatting sqref="F628 G628 E628">
    <cfRule type="expression" dxfId="30" priority="28217">
      <formula>$L628=0</formula>
    </cfRule>
  </conditionalFormatting>
  <conditionalFormatting sqref="F628 G628">
    <cfRule type="cellIs" dxfId="31" priority="57253" operator="lessThan">
      <formula>0</formula>
    </cfRule>
    <cfRule type="cellIs" dxfId="32" priority="42735" operator="lessThan">
      <formula>0</formula>
    </cfRule>
  </conditionalFormatting>
  <conditionalFormatting sqref="J628 K628 I628">
    <cfRule type="expression" dxfId="30" priority="28216">
      <formula>$L628=0</formula>
    </cfRule>
  </conditionalFormatting>
  <conditionalFormatting sqref="J628 K628">
    <cfRule type="cellIs" dxfId="31" priority="57252" operator="lessThan">
      <formula>0</formula>
    </cfRule>
    <cfRule type="cellIs" dxfId="32" priority="42734" operator="lessThan">
      <formula>0</formula>
    </cfRule>
  </conditionalFormatting>
  <conditionalFormatting sqref="N628 O628 M628">
    <cfRule type="expression" dxfId="30" priority="28215">
      <formula>$L628=0</formula>
    </cfRule>
  </conditionalFormatting>
  <conditionalFormatting sqref="N628 O628">
    <cfRule type="cellIs" dxfId="31" priority="57251" operator="lessThan">
      <formula>0</formula>
    </cfRule>
    <cfRule type="cellIs" dxfId="32" priority="42733" operator="lessThan">
      <formula>0</formula>
    </cfRule>
  </conditionalFormatting>
  <conditionalFormatting sqref="R628 S628 Q628">
    <cfRule type="expression" dxfId="30" priority="28214">
      <formula>$L628=0</formula>
    </cfRule>
  </conditionalFormatting>
  <conditionalFormatting sqref="R628 S628">
    <cfRule type="cellIs" dxfId="31" priority="57250" operator="lessThan">
      <formula>0</formula>
    </cfRule>
    <cfRule type="cellIs" dxfId="32" priority="42732" operator="lessThan">
      <formula>0</formula>
    </cfRule>
  </conditionalFormatting>
  <conditionalFormatting sqref="V628 W628 U628">
    <cfRule type="expression" dxfId="30" priority="28213">
      <formula>$L628=0</formula>
    </cfRule>
  </conditionalFormatting>
  <conditionalFormatting sqref="V628 W628">
    <cfRule type="cellIs" dxfId="31" priority="57249" operator="lessThan">
      <formula>0</formula>
    </cfRule>
    <cfRule type="cellIs" dxfId="32" priority="42731" operator="lessThan">
      <formula>0</formula>
    </cfRule>
  </conditionalFormatting>
  <conditionalFormatting sqref="Z628 AA628 Y628">
    <cfRule type="expression" dxfId="30" priority="28212">
      <formula>$L628=0</formula>
    </cfRule>
  </conditionalFormatting>
  <conditionalFormatting sqref="Z628 AA628">
    <cfRule type="cellIs" dxfId="31" priority="57248" operator="lessThan">
      <formula>0</formula>
    </cfRule>
    <cfRule type="cellIs" dxfId="32" priority="42730" operator="lessThan">
      <formula>0</formula>
    </cfRule>
  </conditionalFormatting>
  <conditionalFormatting sqref="B630 C630 A630">
    <cfRule type="expression" dxfId="30" priority="28211">
      <formula>$L630=0</formula>
    </cfRule>
  </conditionalFormatting>
  <conditionalFormatting sqref="B630 C630">
    <cfRule type="cellIs" dxfId="31" priority="57247" operator="lessThan">
      <formula>0</formula>
    </cfRule>
    <cfRule type="cellIs" dxfId="32" priority="42729" operator="lessThan">
      <formula>0</formula>
    </cfRule>
  </conditionalFormatting>
  <conditionalFormatting sqref="F630 G630 E630">
    <cfRule type="expression" dxfId="30" priority="28210">
      <formula>$L630=0</formula>
    </cfRule>
  </conditionalFormatting>
  <conditionalFormatting sqref="F630 G630">
    <cfRule type="cellIs" dxfId="31" priority="57246" operator="lessThan">
      <formula>0</formula>
    </cfRule>
    <cfRule type="cellIs" dxfId="32" priority="42728" operator="lessThan">
      <formula>0</formula>
    </cfRule>
  </conditionalFormatting>
  <conditionalFormatting sqref="J630 K630 I630">
    <cfRule type="expression" dxfId="30" priority="28209">
      <formula>$L630=0</formula>
    </cfRule>
  </conditionalFormatting>
  <conditionalFormatting sqref="J630 K630">
    <cfRule type="cellIs" dxfId="31" priority="57245" operator="lessThan">
      <formula>0</formula>
    </cfRule>
    <cfRule type="cellIs" dxfId="32" priority="42727" operator="lessThan">
      <formula>0</formula>
    </cfRule>
  </conditionalFormatting>
  <conditionalFormatting sqref="N630 O630 M630">
    <cfRule type="expression" dxfId="30" priority="28208">
      <formula>$L630=0</formula>
    </cfRule>
  </conditionalFormatting>
  <conditionalFormatting sqref="N630 O630">
    <cfRule type="cellIs" dxfId="31" priority="57244" operator="lessThan">
      <formula>0</formula>
    </cfRule>
    <cfRule type="cellIs" dxfId="32" priority="42726" operator="lessThan">
      <formula>0</formula>
    </cfRule>
  </conditionalFormatting>
  <conditionalFormatting sqref="R630 S630 Q630">
    <cfRule type="expression" dxfId="30" priority="28207">
      <formula>$L630=0</formula>
    </cfRule>
  </conditionalFormatting>
  <conditionalFormatting sqref="R630 S630">
    <cfRule type="cellIs" dxfId="31" priority="57243" operator="lessThan">
      <formula>0</formula>
    </cfRule>
    <cfRule type="cellIs" dxfId="32" priority="42725" operator="lessThan">
      <formula>0</formula>
    </cfRule>
  </conditionalFormatting>
  <conditionalFormatting sqref="V630 W630 U630">
    <cfRule type="expression" dxfId="30" priority="28206">
      <formula>$L630=0</formula>
    </cfRule>
  </conditionalFormatting>
  <conditionalFormatting sqref="V630 W630">
    <cfRule type="cellIs" dxfId="31" priority="57242" operator="lessThan">
      <formula>0</formula>
    </cfRule>
    <cfRule type="cellIs" dxfId="32" priority="42724" operator="lessThan">
      <formula>0</formula>
    </cfRule>
  </conditionalFormatting>
  <conditionalFormatting sqref="Z630 AA630 Y630">
    <cfRule type="expression" dxfId="30" priority="28205">
      <formula>$L630=0</formula>
    </cfRule>
  </conditionalFormatting>
  <conditionalFormatting sqref="Z630 AA630">
    <cfRule type="cellIs" dxfId="31" priority="57241" operator="lessThan">
      <formula>0</formula>
    </cfRule>
    <cfRule type="cellIs" dxfId="32" priority="42723" operator="lessThan">
      <formula>0</formula>
    </cfRule>
  </conditionalFormatting>
  <conditionalFormatting sqref="B632 C632 A632">
    <cfRule type="expression" dxfId="30" priority="28204">
      <formula>$L632=0</formula>
    </cfRule>
  </conditionalFormatting>
  <conditionalFormatting sqref="B632 C632">
    <cfRule type="cellIs" dxfId="31" priority="57240" operator="lessThan">
      <formula>0</formula>
    </cfRule>
    <cfRule type="cellIs" dxfId="32" priority="42722" operator="lessThan">
      <formula>0</formula>
    </cfRule>
  </conditionalFormatting>
  <conditionalFormatting sqref="F632 G632 E632">
    <cfRule type="expression" dxfId="30" priority="28203">
      <formula>$L632=0</formula>
    </cfRule>
  </conditionalFormatting>
  <conditionalFormatting sqref="F632 G632">
    <cfRule type="cellIs" dxfId="31" priority="57239" operator="lessThan">
      <formula>0</formula>
    </cfRule>
    <cfRule type="cellIs" dxfId="32" priority="42721" operator="lessThan">
      <formula>0</formula>
    </cfRule>
  </conditionalFormatting>
  <conditionalFormatting sqref="J632 K632 I632">
    <cfRule type="expression" dxfId="30" priority="28202">
      <formula>$L632=0</formula>
    </cfRule>
  </conditionalFormatting>
  <conditionalFormatting sqref="J632 K632">
    <cfRule type="cellIs" dxfId="31" priority="57238" operator="lessThan">
      <formula>0</formula>
    </cfRule>
    <cfRule type="cellIs" dxfId="32" priority="42720" operator="lessThan">
      <formula>0</formula>
    </cfRule>
  </conditionalFormatting>
  <conditionalFormatting sqref="N632 O632 M632">
    <cfRule type="expression" dxfId="30" priority="28201">
      <formula>$L632=0</formula>
    </cfRule>
  </conditionalFormatting>
  <conditionalFormatting sqref="N632 O632">
    <cfRule type="cellIs" dxfId="31" priority="57237" operator="lessThan">
      <formula>0</formula>
    </cfRule>
    <cfRule type="cellIs" dxfId="32" priority="42719" operator="lessThan">
      <formula>0</formula>
    </cfRule>
  </conditionalFormatting>
  <conditionalFormatting sqref="R632 S632 Q632">
    <cfRule type="expression" dxfId="30" priority="28200">
      <formula>$L632=0</formula>
    </cfRule>
  </conditionalFormatting>
  <conditionalFormatting sqref="R632 S632">
    <cfRule type="cellIs" dxfId="31" priority="57236" operator="lessThan">
      <formula>0</formula>
    </cfRule>
    <cfRule type="cellIs" dxfId="32" priority="42718" operator="lessThan">
      <formula>0</formula>
    </cfRule>
  </conditionalFormatting>
  <conditionalFormatting sqref="V632 W632 U632">
    <cfRule type="expression" dxfId="30" priority="28199">
      <formula>$L632=0</formula>
    </cfRule>
  </conditionalFormatting>
  <conditionalFormatting sqref="V632 W632">
    <cfRule type="cellIs" dxfId="31" priority="57235" operator="lessThan">
      <formula>0</formula>
    </cfRule>
    <cfRule type="cellIs" dxfId="32" priority="42717" operator="lessThan">
      <formula>0</formula>
    </cfRule>
  </conditionalFormatting>
  <conditionalFormatting sqref="Z632 AA632 Y632">
    <cfRule type="expression" dxfId="30" priority="28198">
      <formula>$L632=0</formula>
    </cfRule>
  </conditionalFormatting>
  <conditionalFormatting sqref="Z632 AA632">
    <cfRule type="cellIs" dxfId="31" priority="57234" operator="lessThan">
      <formula>0</formula>
    </cfRule>
    <cfRule type="cellIs" dxfId="32" priority="42716" operator="lessThan">
      <formula>0</formula>
    </cfRule>
  </conditionalFormatting>
  <conditionalFormatting sqref="B634 C634 A634">
    <cfRule type="expression" dxfId="30" priority="28197">
      <formula>$L634=0</formula>
    </cfRule>
  </conditionalFormatting>
  <conditionalFormatting sqref="B634 C634">
    <cfRule type="cellIs" dxfId="31" priority="57233" operator="lessThan">
      <formula>0</formula>
    </cfRule>
    <cfRule type="cellIs" dxfId="32" priority="42715" operator="lessThan">
      <formula>0</formula>
    </cfRule>
  </conditionalFormatting>
  <conditionalFormatting sqref="F634 G634 E634">
    <cfRule type="expression" dxfId="30" priority="28196">
      <formula>$L634=0</formula>
    </cfRule>
  </conditionalFormatting>
  <conditionalFormatting sqref="F634 G634">
    <cfRule type="cellIs" dxfId="31" priority="57232" operator="lessThan">
      <formula>0</formula>
    </cfRule>
    <cfRule type="cellIs" dxfId="32" priority="42714" operator="lessThan">
      <formula>0</formula>
    </cfRule>
  </conditionalFormatting>
  <conditionalFormatting sqref="J634 K634 I634">
    <cfRule type="expression" dxfId="30" priority="28195">
      <formula>$L634=0</formula>
    </cfRule>
  </conditionalFormatting>
  <conditionalFormatting sqref="J634 K634">
    <cfRule type="cellIs" dxfId="31" priority="57231" operator="lessThan">
      <formula>0</formula>
    </cfRule>
    <cfRule type="cellIs" dxfId="32" priority="42713" operator="lessThan">
      <formula>0</formula>
    </cfRule>
  </conditionalFormatting>
  <conditionalFormatting sqref="N634 O634 M634">
    <cfRule type="expression" dxfId="30" priority="28194">
      <formula>$L634=0</formula>
    </cfRule>
  </conditionalFormatting>
  <conditionalFormatting sqref="N634 O634">
    <cfRule type="cellIs" dxfId="31" priority="57230" operator="lessThan">
      <formula>0</formula>
    </cfRule>
    <cfRule type="cellIs" dxfId="32" priority="42712" operator="lessThan">
      <formula>0</formula>
    </cfRule>
  </conditionalFormatting>
  <conditionalFormatting sqref="R634 S634 Q634">
    <cfRule type="expression" dxfId="30" priority="28193">
      <formula>$L634=0</formula>
    </cfRule>
  </conditionalFormatting>
  <conditionalFormatting sqref="R634 S634">
    <cfRule type="cellIs" dxfId="31" priority="57229" operator="lessThan">
      <formula>0</formula>
    </cfRule>
    <cfRule type="cellIs" dxfId="32" priority="42711" operator="lessThan">
      <formula>0</formula>
    </cfRule>
  </conditionalFormatting>
  <conditionalFormatting sqref="V634 W634 U634">
    <cfRule type="expression" dxfId="30" priority="28192">
      <formula>$L634=0</formula>
    </cfRule>
  </conditionalFormatting>
  <conditionalFormatting sqref="V634 W634">
    <cfRule type="cellIs" dxfId="31" priority="57228" operator="lessThan">
      <formula>0</formula>
    </cfRule>
    <cfRule type="cellIs" dxfId="32" priority="42710" operator="lessThan">
      <formula>0</formula>
    </cfRule>
  </conditionalFormatting>
  <conditionalFormatting sqref="Z634 AA634 Y634">
    <cfRule type="expression" dxfId="30" priority="28191">
      <formula>$L634=0</formula>
    </cfRule>
  </conditionalFormatting>
  <conditionalFormatting sqref="Z634 AA634">
    <cfRule type="cellIs" dxfId="31" priority="57227" operator="lessThan">
      <formula>0</formula>
    </cfRule>
    <cfRule type="cellIs" dxfId="32" priority="42709" operator="lessThan">
      <formula>0</formula>
    </cfRule>
  </conditionalFormatting>
  <conditionalFormatting sqref="B636 C636 A636">
    <cfRule type="expression" dxfId="30" priority="28190">
      <formula>$L636=0</formula>
    </cfRule>
  </conditionalFormatting>
  <conditionalFormatting sqref="B636 C636">
    <cfRule type="cellIs" dxfId="31" priority="57226" operator="lessThan">
      <formula>0</formula>
    </cfRule>
    <cfRule type="cellIs" dxfId="32" priority="42708" operator="lessThan">
      <formula>0</formula>
    </cfRule>
  </conditionalFormatting>
  <conditionalFormatting sqref="F636 G636 E636">
    <cfRule type="expression" dxfId="30" priority="28189">
      <formula>$L636=0</formula>
    </cfRule>
  </conditionalFormatting>
  <conditionalFormatting sqref="F636 G636">
    <cfRule type="cellIs" dxfId="31" priority="57225" operator="lessThan">
      <formula>0</formula>
    </cfRule>
    <cfRule type="cellIs" dxfId="32" priority="42707" operator="lessThan">
      <formula>0</formula>
    </cfRule>
  </conditionalFormatting>
  <conditionalFormatting sqref="J636 K636 I636">
    <cfRule type="expression" dxfId="30" priority="28188">
      <formula>$L636=0</formula>
    </cfRule>
  </conditionalFormatting>
  <conditionalFormatting sqref="J636 K636">
    <cfRule type="cellIs" dxfId="31" priority="57224" operator="lessThan">
      <formula>0</formula>
    </cfRule>
    <cfRule type="cellIs" dxfId="32" priority="42706" operator="lessThan">
      <formula>0</formula>
    </cfRule>
  </conditionalFormatting>
  <conditionalFormatting sqref="N636 O636 M636">
    <cfRule type="expression" dxfId="30" priority="28187">
      <formula>$L636=0</formula>
    </cfRule>
  </conditionalFormatting>
  <conditionalFormatting sqref="N636 O636">
    <cfRule type="cellIs" dxfId="31" priority="57223" operator="lessThan">
      <formula>0</formula>
    </cfRule>
    <cfRule type="cellIs" dxfId="32" priority="42705" operator="lessThan">
      <formula>0</formula>
    </cfRule>
  </conditionalFormatting>
  <conditionalFormatting sqref="R636 S636 Q636">
    <cfRule type="expression" dxfId="30" priority="28186">
      <formula>$L636=0</formula>
    </cfRule>
  </conditionalFormatting>
  <conditionalFormatting sqref="R636 S636">
    <cfRule type="cellIs" dxfId="31" priority="57222" operator="lessThan">
      <formula>0</formula>
    </cfRule>
    <cfRule type="cellIs" dxfId="32" priority="42704" operator="lessThan">
      <formula>0</formula>
    </cfRule>
  </conditionalFormatting>
  <conditionalFormatting sqref="V636 W636 U636">
    <cfRule type="expression" dxfId="30" priority="28185">
      <formula>$L636=0</formula>
    </cfRule>
  </conditionalFormatting>
  <conditionalFormatting sqref="V636 W636">
    <cfRule type="cellIs" dxfId="31" priority="57221" operator="lessThan">
      <formula>0</formula>
    </cfRule>
    <cfRule type="cellIs" dxfId="32" priority="42703" operator="lessThan">
      <formula>0</formula>
    </cfRule>
  </conditionalFormatting>
  <conditionalFormatting sqref="Z636 AA636 Y636">
    <cfRule type="expression" dxfId="30" priority="28184">
      <formula>$L636=0</formula>
    </cfRule>
  </conditionalFormatting>
  <conditionalFormatting sqref="Z636 AA636">
    <cfRule type="cellIs" dxfId="31" priority="57220" operator="lessThan">
      <formula>0</formula>
    </cfRule>
    <cfRule type="cellIs" dxfId="32" priority="42702" operator="lessThan">
      <formula>0</formula>
    </cfRule>
  </conditionalFormatting>
  <conditionalFormatting sqref="B638 C638 A638">
    <cfRule type="expression" dxfId="30" priority="28183">
      <formula>$L638=0</formula>
    </cfRule>
  </conditionalFormatting>
  <conditionalFormatting sqref="B638 C638">
    <cfRule type="cellIs" dxfId="31" priority="57219" operator="lessThan">
      <formula>0</formula>
    </cfRule>
    <cfRule type="cellIs" dxfId="32" priority="42701" operator="lessThan">
      <formula>0</formula>
    </cfRule>
  </conditionalFormatting>
  <conditionalFormatting sqref="F638 G638 E638">
    <cfRule type="expression" dxfId="30" priority="28182">
      <formula>$L638=0</formula>
    </cfRule>
  </conditionalFormatting>
  <conditionalFormatting sqref="F638 G638">
    <cfRule type="cellIs" dxfId="31" priority="57218" operator="lessThan">
      <formula>0</formula>
    </cfRule>
    <cfRule type="cellIs" dxfId="32" priority="42700" operator="lessThan">
      <formula>0</formula>
    </cfRule>
  </conditionalFormatting>
  <conditionalFormatting sqref="J638 K638 I638">
    <cfRule type="expression" dxfId="30" priority="28181">
      <formula>$L638=0</formula>
    </cfRule>
  </conditionalFormatting>
  <conditionalFormatting sqref="J638 K638">
    <cfRule type="cellIs" dxfId="31" priority="57217" operator="lessThan">
      <formula>0</formula>
    </cfRule>
    <cfRule type="cellIs" dxfId="32" priority="42699" operator="lessThan">
      <formula>0</formula>
    </cfRule>
  </conditionalFormatting>
  <conditionalFormatting sqref="N638 O638 M638">
    <cfRule type="expression" dxfId="30" priority="28180">
      <formula>$L638=0</formula>
    </cfRule>
  </conditionalFormatting>
  <conditionalFormatting sqref="N638 O638">
    <cfRule type="cellIs" dxfId="31" priority="57216" operator="lessThan">
      <formula>0</formula>
    </cfRule>
    <cfRule type="cellIs" dxfId="32" priority="42698" operator="lessThan">
      <formula>0</formula>
    </cfRule>
  </conditionalFormatting>
  <conditionalFormatting sqref="R638 S638 Q638">
    <cfRule type="expression" dxfId="30" priority="28179">
      <formula>$L638=0</formula>
    </cfRule>
  </conditionalFormatting>
  <conditionalFormatting sqref="R638 S638">
    <cfRule type="cellIs" dxfId="31" priority="57215" operator="lessThan">
      <formula>0</formula>
    </cfRule>
    <cfRule type="cellIs" dxfId="32" priority="42697" operator="lessThan">
      <formula>0</formula>
    </cfRule>
  </conditionalFormatting>
  <conditionalFormatting sqref="V638 W638 U638">
    <cfRule type="expression" dxfId="30" priority="28178">
      <formula>$L638=0</formula>
    </cfRule>
  </conditionalFormatting>
  <conditionalFormatting sqref="V638 W638">
    <cfRule type="cellIs" dxfId="31" priority="57214" operator="lessThan">
      <formula>0</formula>
    </cfRule>
    <cfRule type="cellIs" dxfId="32" priority="42696" operator="lessThan">
      <formula>0</formula>
    </cfRule>
  </conditionalFormatting>
  <conditionalFormatting sqref="Z638 AA638 Y638">
    <cfRule type="expression" dxfId="30" priority="28177">
      <formula>$L638=0</formula>
    </cfRule>
  </conditionalFormatting>
  <conditionalFormatting sqref="Z638 AA638">
    <cfRule type="cellIs" dxfId="31" priority="57213" operator="lessThan">
      <formula>0</formula>
    </cfRule>
    <cfRule type="cellIs" dxfId="32" priority="42695" operator="lessThan">
      <formula>0</formula>
    </cfRule>
  </conditionalFormatting>
  <conditionalFormatting sqref="B640 C640 A640">
    <cfRule type="expression" dxfId="30" priority="28176">
      <formula>$L640=0</formula>
    </cfRule>
  </conditionalFormatting>
  <conditionalFormatting sqref="B640 C640">
    <cfRule type="cellIs" dxfId="31" priority="57212" operator="lessThan">
      <formula>0</formula>
    </cfRule>
    <cfRule type="cellIs" dxfId="32" priority="42694" operator="lessThan">
      <formula>0</formula>
    </cfRule>
  </conditionalFormatting>
  <conditionalFormatting sqref="F640 G640 E640">
    <cfRule type="expression" dxfId="30" priority="28175">
      <formula>$L640=0</formula>
    </cfRule>
  </conditionalFormatting>
  <conditionalFormatting sqref="F640 G640">
    <cfRule type="cellIs" dxfId="31" priority="57211" operator="lessThan">
      <formula>0</formula>
    </cfRule>
    <cfRule type="cellIs" dxfId="32" priority="42693" operator="lessThan">
      <formula>0</formula>
    </cfRule>
  </conditionalFormatting>
  <conditionalFormatting sqref="J640 K640 I640">
    <cfRule type="expression" dxfId="30" priority="28174">
      <formula>$L640=0</formula>
    </cfRule>
  </conditionalFormatting>
  <conditionalFormatting sqref="J640 K640">
    <cfRule type="cellIs" dxfId="31" priority="57210" operator="lessThan">
      <formula>0</formula>
    </cfRule>
    <cfRule type="cellIs" dxfId="32" priority="42692" operator="lessThan">
      <formula>0</formula>
    </cfRule>
  </conditionalFormatting>
  <conditionalFormatting sqref="N640 O640 M640">
    <cfRule type="expression" dxfId="30" priority="28173">
      <formula>$L640=0</formula>
    </cfRule>
  </conditionalFormatting>
  <conditionalFormatting sqref="N640 O640">
    <cfRule type="cellIs" dxfId="31" priority="57209" operator="lessThan">
      <formula>0</formula>
    </cfRule>
    <cfRule type="cellIs" dxfId="32" priority="42691" operator="lessThan">
      <formula>0</formula>
    </cfRule>
  </conditionalFormatting>
  <conditionalFormatting sqref="R640 S640 Q640">
    <cfRule type="expression" dxfId="30" priority="28172">
      <formula>$L640=0</formula>
    </cfRule>
  </conditionalFormatting>
  <conditionalFormatting sqref="R640 S640">
    <cfRule type="cellIs" dxfId="31" priority="57208" operator="lessThan">
      <formula>0</formula>
    </cfRule>
    <cfRule type="cellIs" dxfId="32" priority="42690" operator="lessThan">
      <formula>0</formula>
    </cfRule>
  </conditionalFormatting>
  <conditionalFormatting sqref="V640 W640 U640">
    <cfRule type="expression" dxfId="30" priority="28171">
      <formula>$L640=0</formula>
    </cfRule>
  </conditionalFormatting>
  <conditionalFormatting sqref="V640 W640">
    <cfRule type="cellIs" dxfId="31" priority="57207" operator="lessThan">
      <formula>0</formula>
    </cfRule>
    <cfRule type="cellIs" dxfId="32" priority="42689" operator="lessThan">
      <formula>0</formula>
    </cfRule>
  </conditionalFormatting>
  <conditionalFormatting sqref="Z640 AA640 Y640">
    <cfRule type="expression" dxfId="30" priority="28170">
      <formula>$L640=0</formula>
    </cfRule>
  </conditionalFormatting>
  <conditionalFormatting sqref="Z640 AA640">
    <cfRule type="cellIs" dxfId="31" priority="57206" operator="lessThan">
      <formula>0</formula>
    </cfRule>
    <cfRule type="cellIs" dxfId="32" priority="42688" operator="lessThan">
      <formula>0</formula>
    </cfRule>
  </conditionalFormatting>
  <conditionalFormatting sqref="B642 C642 A642">
    <cfRule type="expression" dxfId="30" priority="28169">
      <formula>$L642=0</formula>
    </cfRule>
  </conditionalFormatting>
  <conditionalFormatting sqref="B642 C642">
    <cfRule type="cellIs" dxfId="31" priority="57205" operator="lessThan">
      <formula>0</formula>
    </cfRule>
    <cfRule type="cellIs" dxfId="32" priority="42687" operator="lessThan">
      <formula>0</formula>
    </cfRule>
  </conditionalFormatting>
  <conditionalFormatting sqref="F642 G642 E642">
    <cfRule type="expression" dxfId="30" priority="28168">
      <formula>$L642=0</formula>
    </cfRule>
  </conditionalFormatting>
  <conditionalFormatting sqref="F642 G642">
    <cfRule type="cellIs" dxfId="31" priority="57204" operator="lessThan">
      <formula>0</formula>
    </cfRule>
    <cfRule type="cellIs" dxfId="32" priority="42686" operator="lessThan">
      <formula>0</formula>
    </cfRule>
  </conditionalFormatting>
  <conditionalFormatting sqref="J642 K642 I642">
    <cfRule type="expression" dxfId="30" priority="28167">
      <formula>$L642=0</formula>
    </cfRule>
  </conditionalFormatting>
  <conditionalFormatting sqref="J642 K642">
    <cfRule type="cellIs" dxfId="31" priority="57203" operator="lessThan">
      <formula>0</formula>
    </cfRule>
    <cfRule type="cellIs" dxfId="32" priority="42685" operator="lessThan">
      <formula>0</formula>
    </cfRule>
  </conditionalFormatting>
  <conditionalFormatting sqref="N642 O642 M642">
    <cfRule type="expression" dxfId="30" priority="28166">
      <formula>$L642=0</formula>
    </cfRule>
  </conditionalFormatting>
  <conditionalFormatting sqref="N642 O642">
    <cfRule type="cellIs" dxfId="31" priority="57202" operator="lessThan">
      <formula>0</formula>
    </cfRule>
    <cfRule type="cellIs" dxfId="32" priority="42684" operator="lessThan">
      <formula>0</formula>
    </cfRule>
  </conditionalFormatting>
  <conditionalFormatting sqref="R642 S642 Q642">
    <cfRule type="expression" dxfId="30" priority="28165">
      <formula>$L642=0</formula>
    </cfRule>
  </conditionalFormatting>
  <conditionalFormatting sqref="R642 S642">
    <cfRule type="cellIs" dxfId="31" priority="57201" operator="lessThan">
      <formula>0</formula>
    </cfRule>
    <cfRule type="cellIs" dxfId="32" priority="42683" operator="lessThan">
      <formula>0</formula>
    </cfRule>
  </conditionalFormatting>
  <conditionalFormatting sqref="V642 W642 U642">
    <cfRule type="expression" dxfId="30" priority="28164">
      <formula>$L642=0</formula>
    </cfRule>
  </conditionalFormatting>
  <conditionalFormatting sqref="V642 W642">
    <cfRule type="cellIs" dxfId="31" priority="57200" operator="lessThan">
      <formula>0</formula>
    </cfRule>
    <cfRule type="cellIs" dxfId="32" priority="42682" operator="lessThan">
      <formula>0</formula>
    </cfRule>
  </conditionalFormatting>
  <conditionalFormatting sqref="Z642 AA642 Y642">
    <cfRule type="expression" dxfId="30" priority="28163">
      <formula>$L642=0</formula>
    </cfRule>
  </conditionalFormatting>
  <conditionalFormatting sqref="Z642 AA642">
    <cfRule type="cellIs" dxfId="31" priority="57199" operator="lessThan">
      <formula>0</formula>
    </cfRule>
    <cfRule type="cellIs" dxfId="32" priority="42681" operator="lessThan">
      <formula>0</formula>
    </cfRule>
  </conditionalFormatting>
  <conditionalFormatting sqref="B644 C644 A644">
    <cfRule type="expression" dxfId="30" priority="28162">
      <formula>$L644=0</formula>
    </cfRule>
  </conditionalFormatting>
  <conditionalFormatting sqref="B644 C644">
    <cfRule type="cellIs" dxfId="31" priority="57198" operator="lessThan">
      <formula>0</formula>
    </cfRule>
    <cfRule type="cellIs" dxfId="32" priority="42680" operator="lessThan">
      <formula>0</formula>
    </cfRule>
  </conditionalFormatting>
  <conditionalFormatting sqref="F644 G644 E644">
    <cfRule type="expression" dxfId="30" priority="28161">
      <formula>$L644=0</formula>
    </cfRule>
  </conditionalFormatting>
  <conditionalFormatting sqref="F644 G644">
    <cfRule type="cellIs" dxfId="31" priority="57197" operator="lessThan">
      <formula>0</formula>
    </cfRule>
    <cfRule type="cellIs" dxfId="32" priority="42679" operator="lessThan">
      <formula>0</formula>
    </cfRule>
  </conditionalFormatting>
  <conditionalFormatting sqref="J644 K644 I644">
    <cfRule type="expression" dxfId="30" priority="28160">
      <formula>$L644=0</formula>
    </cfRule>
  </conditionalFormatting>
  <conditionalFormatting sqref="J644 K644">
    <cfRule type="cellIs" dxfId="31" priority="57196" operator="lessThan">
      <formula>0</formula>
    </cfRule>
    <cfRule type="cellIs" dxfId="32" priority="42678" operator="lessThan">
      <formula>0</formula>
    </cfRule>
  </conditionalFormatting>
  <conditionalFormatting sqref="N644 O644 M644">
    <cfRule type="expression" dxfId="30" priority="28159">
      <formula>$L644=0</formula>
    </cfRule>
  </conditionalFormatting>
  <conditionalFormatting sqref="N644 O644">
    <cfRule type="cellIs" dxfId="31" priority="57195" operator="lessThan">
      <formula>0</formula>
    </cfRule>
    <cfRule type="cellIs" dxfId="32" priority="42677" operator="lessThan">
      <formula>0</formula>
    </cfRule>
  </conditionalFormatting>
  <conditionalFormatting sqref="R644 S644 Q644">
    <cfRule type="expression" dxfId="30" priority="28158">
      <formula>$L644=0</formula>
    </cfRule>
  </conditionalFormatting>
  <conditionalFormatting sqref="R644 S644">
    <cfRule type="cellIs" dxfId="31" priority="57194" operator="lessThan">
      <formula>0</formula>
    </cfRule>
    <cfRule type="cellIs" dxfId="32" priority="42676" operator="lessThan">
      <formula>0</formula>
    </cfRule>
  </conditionalFormatting>
  <conditionalFormatting sqref="V644 W644 U644">
    <cfRule type="expression" dxfId="30" priority="28157">
      <formula>$L644=0</formula>
    </cfRule>
  </conditionalFormatting>
  <conditionalFormatting sqref="V644 W644">
    <cfRule type="cellIs" dxfId="31" priority="57193" operator="lessThan">
      <formula>0</formula>
    </cfRule>
    <cfRule type="cellIs" dxfId="32" priority="42675" operator="lessThan">
      <formula>0</formula>
    </cfRule>
  </conditionalFormatting>
  <conditionalFormatting sqref="Z644 AA644 Y644">
    <cfRule type="expression" dxfId="30" priority="28156">
      <formula>$L644=0</formula>
    </cfRule>
  </conditionalFormatting>
  <conditionalFormatting sqref="Z644 AA644">
    <cfRule type="cellIs" dxfId="31" priority="57192" operator="lessThan">
      <formula>0</formula>
    </cfRule>
    <cfRule type="cellIs" dxfId="32" priority="42674" operator="lessThan">
      <formula>0</formula>
    </cfRule>
  </conditionalFormatting>
  <conditionalFormatting sqref="B646 C646 A646">
    <cfRule type="expression" dxfId="30" priority="28155">
      <formula>$L646=0</formula>
    </cfRule>
  </conditionalFormatting>
  <conditionalFormatting sqref="B646 C646">
    <cfRule type="cellIs" dxfId="31" priority="57191" operator="lessThan">
      <formula>0</formula>
    </cfRule>
    <cfRule type="cellIs" dxfId="32" priority="42673" operator="lessThan">
      <formula>0</formula>
    </cfRule>
  </conditionalFormatting>
  <conditionalFormatting sqref="F646 G646 E646">
    <cfRule type="expression" dxfId="30" priority="28154">
      <formula>$L646=0</formula>
    </cfRule>
  </conditionalFormatting>
  <conditionalFormatting sqref="F646 G646">
    <cfRule type="cellIs" dxfId="31" priority="57190" operator="lessThan">
      <formula>0</formula>
    </cfRule>
    <cfRule type="cellIs" dxfId="32" priority="42672" operator="lessThan">
      <formula>0</formula>
    </cfRule>
  </conditionalFormatting>
  <conditionalFormatting sqref="J646 K646 I646">
    <cfRule type="expression" dxfId="30" priority="28153">
      <formula>$L646=0</formula>
    </cfRule>
  </conditionalFormatting>
  <conditionalFormatting sqref="J646 K646">
    <cfRule type="cellIs" dxfId="31" priority="57189" operator="lessThan">
      <formula>0</formula>
    </cfRule>
    <cfRule type="cellIs" dxfId="32" priority="42671" operator="lessThan">
      <formula>0</formula>
    </cfRule>
  </conditionalFormatting>
  <conditionalFormatting sqref="N646 O646 M646">
    <cfRule type="expression" dxfId="30" priority="28152">
      <formula>$L646=0</formula>
    </cfRule>
  </conditionalFormatting>
  <conditionalFormatting sqref="N646 O646">
    <cfRule type="cellIs" dxfId="31" priority="57188" operator="lessThan">
      <formula>0</formula>
    </cfRule>
    <cfRule type="cellIs" dxfId="32" priority="42670" operator="lessThan">
      <formula>0</formula>
    </cfRule>
  </conditionalFormatting>
  <conditionalFormatting sqref="R646 S646 Q646">
    <cfRule type="expression" dxfId="30" priority="28151">
      <formula>$L646=0</formula>
    </cfRule>
  </conditionalFormatting>
  <conditionalFormatting sqref="R646 S646">
    <cfRule type="cellIs" dxfId="31" priority="57187" operator="lessThan">
      <formula>0</formula>
    </cfRule>
    <cfRule type="cellIs" dxfId="32" priority="42669" operator="lessThan">
      <formula>0</formula>
    </cfRule>
  </conditionalFormatting>
  <conditionalFormatting sqref="V646 W646 U646">
    <cfRule type="expression" dxfId="30" priority="28150">
      <formula>$L646=0</formula>
    </cfRule>
  </conditionalFormatting>
  <conditionalFormatting sqref="V646 W646">
    <cfRule type="cellIs" dxfId="31" priority="57186" operator="lessThan">
      <formula>0</formula>
    </cfRule>
    <cfRule type="cellIs" dxfId="32" priority="42668" operator="lessThan">
      <formula>0</formula>
    </cfRule>
  </conditionalFormatting>
  <conditionalFormatting sqref="Z646 AA646 Y646">
    <cfRule type="expression" dxfId="30" priority="28149">
      <formula>$L646=0</formula>
    </cfRule>
  </conditionalFormatting>
  <conditionalFormatting sqref="Z646 AA646">
    <cfRule type="cellIs" dxfId="31" priority="57185" operator="lessThan">
      <formula>0</formula>
    </cfRule>
    <cfRule type="cellIs" dxfId="32" priority="42667" operator="lessThan">
      <formula>0</formula>
    </cfRule>
  </conditionalFormatting>
  <conditionalFormatting sqref="B648 C648 A648">
    <cfRule type="expression" dxfId="30" priority="28148">
      <formula>$L648=0</formula>
    </cfRule>
  </conditionalFormatting>
  <conditionalFormatting sqref="B648 C648">
    <cfRule type="cellIs" dxfId="31" priority="57184" operator="lessThan">
      <formula>0</formula>
    </cfRule>
    <cfRule type="cellIs" dxfId="32" priority="42666" operator="lessThan">
      <formula>0</formula>
    </cfRule>
  </conditionalFormatting>
  <conditionalFormatting sqref="F648 G648 E648">
    <cfRule type="expression" dxfId="30" priority="28147">
      <formula>$L648=0</formula>
    </cfRule>
  </conditionalFormatting>
  <conditionalFormatting sqref="F648 G648">
    <cfRule type="cellIs" dxfId="31" priority="57183" operator="lessThan">
      <formula>0</formula>
    </cfRule>
    <cfRule type="cellIs" dxfId="32" priority="42665" operator="lessThan">
      <formula>0</formula>
    </cfRule>
  </conditionalFormatting>
  <conditionalFormatting sqref="J648 K648 I648">
    <cfRule type="expression" dxfId="30" priority="28146">
      <formula>$L648=0</formula>
    </cfRule>
  </conditionalFormatting>
  <conditionalFormatting sqref="J648 K648">
    <cfRule type="cellIs" dxfId="31" priority="57182" operator="lessThan">
      <formula>0</formula>
    </cfRule>
    <cfRule type="cellIs" dxfId="32" priority="42664" operator="lessThan">
      <formula>0</formula>
    </cfRule>
  </conditionalFormatting>
  <conditionalFormatting sqref="N648 O648 M648">
    <cfRule type="expression" dxfId="30" priority="28145">
      <formula>$L648=0</formula>
    </cfRule>
  </conditionalFormatting>
  <conditionalFormatting sqref="N648 O648">
    <cfRule type="cellIs" dxfId="31" priority="57181" operator="lessThan">
      <formula>0</formula>
    </cfRule>
    <cfRule type="cellIs" dxfId="32" priority="42663" operator="lessThan">
      <formula>0</formula>
    </cfRule>
  </conditionalFormatting>
  <conditionalFormatting sqref="R648 S648 Q648">
    <cfRule type="expression" dxfId="30" priority="28144">
      <formula>$L648=0</formula>
    </cfRule>
  </conditionalFormatting>
  <conditionalFormatting sqref="R648 S648">
    <cfRule type="cellIs" dxfId="31" priority="57180" operator="lessThan">
      <formula>0</formula>
    </cfRule>
    <cfRule type="cellIs" dxfId="32" priority="42662" operator="lessThan">
      <formula>0</formula>
    </cfRule>
  </conditionalFormatting>
  <conditionalFormatting sqref="V648 W648 U648">
    <cfRule type="expression" dxfId="30" priority="28143">
      <formula>$L648=0</formula>
    </cfRule>
  </conditionalFormatting>
  <conditionalFormatting sqref="V648 W648">
    <cfRule type="cellIs" dxfId="31" priority="57179" operator="lessThan">
      <formula>0</formula>
    </cfRule>
    <cfRule type="cellIs" dxfId="32" priority="42661" operator="lessThan">
      <formula>0</formula>
    </cfRule>
  </conditionalFormatting>
  <conditionalFormatting sqref="Z648 AA648 Y648">
    <cfRule type="expression" dxfId="30" priority="28142">
      <formula>$L648=0</formula>
    </cfRule>
  </conditionalFormatting>
  <conditionalFormatting sqref="Z648 AA648">
    <cfRule type="cellIs" dxfId="31" priority="57178" operator="lessThan">
      <formula>0</formula>
    </cfRule>
    <cfRule type="cellIs" dxfId="32" priority="42660" operator="lessThan">
      <formula>0</formula>
    </cfRule>
  </conditionalFormatting>
  <conditionalFormatting sqref="B650 C650 A650">
    <cfRule type="expression" dxfId="30" priority="28141">
      <formula>$L650=0</formula>
    </cfRule>
  </conditionalFormatting>
  <conditionalFormatting sqref="B650 C650">
    <cfRule type="cellIs" dxfId="31" priority="57177" operator="lessThan">
      <formula>0</formula>
    </cfRule>
    <cfRule type="cellIs" dxfId="32" priority="42659" operator="lessThan">
      <formula>0</formula>
    </cfRule>
  </conditionalFormatting>
  <conditionalFormatting sqref="F650 G650 E650">
    <cfRule type="expression" dxfId="30" priority="28140">
      <formula>$L650=0</formula>
    </cfRule>
  </conditionalFormatting>
  <conditionalFormatting sqref="F650 G650">
    <cfRule type="cellIs" dxfId="31" priority="57176" operator="lessThan">
      <formula>0</formula>
    </cfRule>
    <cfRule type="cellIs" dxfId="32" priority="42658" operator="lessThan">
      <formula>0</formula>
    </cfRule>
  </conditionalFormatting>
  <conditionalFormatting sqref="J650 K650 I650">
    <cfRule type="expression" dxfId="30" priority="28139">
      <formula>$L650=0</formula>
    </cfRule>
  </conditionalFormatting>
  <conditionalFormatting sqref="J650 K650">
    <cfRule type="cellIs" dxfId="31" priority="57175" operator="lessThan">
      <formula>0</formula>
    </cfRule>
    <cfRule type="cellIs" dxfId="32" priority="42657" operator="lessThan">
      <formula>0</formula>
    </cfRule>
  </conditionalFormatting>
  <conditionalFormatting sqref="N650 O650 M650">
    <cfRule type="expression" dxfId="30" priority="28138">
      <formula>$L650=0</formula>
    </cfRule>
  </conditionalFormatting>
  <conditionalFormatting sqref="N650 O650">
    <cfRule type="cellIs" dxfId="31" priority="57174" operator="lessThan">
      <formula>0</formula>
    </cfRule>
    <cfRule type="cellIs" dxfId="32" priority="42656" operator="lessThan">
      <formula>0</formula>
    </cfRule>
  </conditionalFormatting>
  <conditionalFormatting sqref="R650 S650 Q650">
    <cfRule type="expression" dxfId="30" priority="28137">
      <formula>$L650=0</formula>
    </cfRule>
  </conditionalFormatting>
  <conditionalFormatting sqref="R650 S650">
    <cfRule type="cellIs" dxfId="31" priority="57173" operator="lessThan">
      <formula>0</formula>
    </cfRule>
    <cfRule type="cellIs" dxfId="32" priority="42655" operator="lessThan">
      <formula>0</formula>
    </cfRule>
  </conditionalFormatting>
  <conditionalFormatting sqref="V650 W650 U650">
    <cfRule type="expression" dxfId="30" priority="28136">
      <formula>$L650=0</formula>
    </cfRule>
  </conditionalFormatting>
  <conditionalFormatting sqref="V650 W650">
    <cfRule type="cellIs" dxfId="31" priority="57172" operator="lessThan">
      <formula>0</formula>
    </cfRule>
    <cfRule type="cellIs" dxfId="32" priority="42654" operator="lessThan">
      <formula>0</formula>
    </cfRule>
  </conditionalFormatting>
  <conditionalFormatting sqref="Z650 AA650 Y650">
    <cfRule type="expression" dxfId="30" priority="28135">
      <formula>$L650=0</formula>
    </cfRule>
  </conditionalFormatting>
  <conditionalFormatting sqref="Z650 AA650">
    <cfRule type="cellIs" dxfId="31" priority="57171" operator="lessThan">
      <formula>0</formula>
    </cfRule>
    <cfRule type="cellIs" dxfId="32" priority="42653" operator="lessThan">
      <formula>0</formula>
    </cfRule>
  </conditionalFormatting>
  <conditionalFormatting sqref="B652 C652 A652">
    <cfRule type="expression" dxfId="30" priority="28134">
      <formula>$L652=0</formula>
    </cfRule>
  </conditionalFormatting>
  <conditionalFormatting sqref="B652 C652">
    <cfRule type="cellIs" dxfId="31" priority="57170" operator="lessThan">
      <formula>0</formula>
    </cfRule>
    <cfRule type="cellIs" dxfId="32" priority="42652" operator="lessThan">
      <formula>0</formula>
    </cfRule>
  </conditionalFormatting>
  <conditionalFormatting sqref="F652 G652 E652">
    <cfRule type="expression" dxfId="30" priority="28133">
      <formula>$L652=0</formula>
    </cfRule>
  </conditionalFormatting>
  <conditionalFormatting sqref="F652 G652">
    <cfRule type="cellIs" dxfId="31" priority="57169" operator="lessThan">
      <formula>0</formula>
    </cfRule>
    <cfRule type="cellIs" dxfId="32" priority="42651" operator="lessThan">
      <formula>0</formula>
    </cfRule>
  </conditionalFormatting>
  <conditionalFormatting sqref="J652 K652 I652">
    <cfRule type="expression" dxfId="30" priority="28132">
      <formula>$L652=0</formula>
    </cfRule>
  </conditionalFormatting>
  <conditionalFormatting sqref="J652 K652">
    <cfRule type="cellIs" dxfId="31" priority="57168" operator="lessThan">
      <formula>0</formula>
    </cfRule>
    <cfRule type="cellIs" dxfId="32" priority="42650" operator="lessThan">
      <formula>0</formula>
    </cfRule>
  </conditionalFormatting>
  <conditionalFormatting sqref="N652 O652 M652">
    <cfRule type="expression" dxfId="30" priority="28131">
      <formula>$L652=0</formula>
    </cfRule>
  </conditionalFormatting>
  <conditionalFormatting sqref="N652 O652">
    <cfRule type="cellIs" dxfId="31" priority="57167" operator="lessThan">
      <formula>0</formula>
    </cfRule>
    <cfRule type="cellIs" dxfId="32" priority="42649" operator="lessThan">
      <formula>0</formula>
    </cfRule>
  </conditionalFormatting>
  <conditionalFormatting sqref="R652 S652 Q652">
    <cfRule type="expression" dxfId="30" priority="28130">
      <formula>$L652=0</formula>
    </cfRule>
  </conditionalFormatting>
  <conditionalFormatting sqref="R652 S652">
    <cfRule type="cellIs" dxfId="31" priority="57166" operator="lessThan">
      <formula>0</formula>
    </cfRule>
    <cfRule type="cellIs" dxfId="32" priority="42648" operator="lessThan">
      <formula>0</formula>
    </cfRule>
  </conditionalFormatting>
  <conditionalFormatting sqref="V652 W652 U652">
    <cfRule type="expression" dxfId="30" priority="28129">
      <formula>$L652=0</formula>
    </cfRule>
  </conditionalFormatting>
  <conditionalFormatting sqref="V652 W652">
    <cfRule type="cellIs" dxfId="31" priority="57165" operator="lessThan">
      <formula>0</formula>
    </cfRule>
    <cfRule type="cellIs" dxfId="32" priority="42647" operator="lessThan">
      <formula>0</formula>
    </cfRule>
  </conditionalFormatting>
  <conditionalFormatting sqref="Z652 AA652 Y652">
    <cfRule type="expression" dxfId="30" priority="28128">
      <formula>$L652=0</formula>
    </cfRule>
  </conditionalFormatting>
  <conditionalFormatting sqref="Z652 AA652">
    <cfRule type="cellIs" dxfId="31" priority="57164" operator="lessThan">
      <formula>0</formula>
    </cfRule>
    <cfRule type="cellIs" dxfId="32" priority="42646" operator="lessThan">
      <formula>0</formula>
    </cfRule>
  </conditionalFormatting>
  <conditionalFormatting sqref="B654 C654 A654">
    <cfRule type="expression" dxfId="30" priority="28127">
      <formula>$L654=0</formula>
    </cfRule>
  </conditionalFormatting>
  <conditionalFormatting sqref="B654 C654">
    <cfRule type="cellIs" dxfId="31" priority="57163" operator="lessThan">
      <formula>0</formula>
    </cfRule>
    <cfRule type="cellIs" dxfId="32" priority="42645" operator="lessThan">
      <formula>0</formula>
    </cfRule>
  </conditionalFormatting>
  <conditionalFormatting sqref="F654 G654 E654">
    <cfRule type="expression" dxfId="30" priority="28126">
      <formula>$L654=0</formula>
    </cfRule>
  </conditionalFormatting>
  <conditionalFormatting sqref="F654 G654">
    <cfRule type="cellIs" dxfId="31" priority="57162" operator="lessThan">
      <formula>0</formula>
    </cfRule>
    <cfRule type="cellIs" dxfId="32" priority="42644" operator="lessThan">
      <formula>0</formula>
    </cfRule>
  </conditionalFormatting>
  <conditionalFormatting sqref="J654 K654 I654">
    <cfRule type="expression" dxfId="30" priority="28125">
      <formula>$L654=0</formula>
    </cfRule>
  </conditionalFormatting>
  <conditionalFormatting sqref="J654 K654">
    <cfRule type="cellIs" dxfId="31" priority="57161" operator="lessThan">
      <formula>0</formula>
    </cfRule>
    <cfRule type="cellIs" dxfId="32" priority="42643" operator="lessThan">
      <formula>0</formula>
    </cfRule>
  </conditionalFormatting>
  <conditionalFormatting sqref="N654 O654 M654">
    <cfRule type="expression" dxfId="30" priority="28124">
      <formula>$L654=0</formula>
    </cfRule>
  </conditionalFormatting>
  <conditionalFormatting sqref="N654 O654">
    <cfRule type="cellIs" dxfId="31" priority="57160" operator="lessThan">
      <formula>0</formula>
    </cfRule>
    <cfRule type="cellIs" dxfId="32" priority="42642" operator="lessThan">
      <formula>0</formula>
    </cfRule>
  </conditionalFormatting>
  <conditionalFormatting sqref="R654 S654 Q654">
    <cfRule type="expression" dxfId="30" priority="28123">
      <formula>$L654=0</formula>
    </cfRule>
  </conditionalFormatting>
  <conditionalFormatting sqref="R654 S654">
    <cfRule type="cellIs" dxfId="31" priority="57159" operator="lessThan">
      <formula>0</formula>
    </cfRule>
    <cfRule type="cellIs" dxfId="32" priority="42641" operator="lessThan">
      <formula>0</formula>
    </cfRule>
  </conditionalFormatting>
  <conditionalFormatting sqref="V654 W654 U654">
    <cfRule type="expression" dxfId="30" priority="28122">
      <formula>$L654=0</formula>
    </cfRule>
  </conditionalFormatting>
  <conditionalFormatting sqref="V654 W654">
    <cfRule type="cellIs" dxfId="31" priority="57158" operator="lessThan">
      <formula>0</formula>
    </cfRule>
    <cfRule type="cellIs" dxfId="32" priority="42640" operator="lessThan">
      <formula>0</formula>
    </cfRule>
  </conditionalFormatting>
  <conditionalFormatting sqref="Z654 AA654 Y654">
    <cfRule type="expression" dxfId="30" priority="28121">
      <formula>$L654=0</formula>
    </cfRule>
  </conditionalFormatting>
  <conditionalFormatting sqref="Z654 AA654">
    <cfRule type="cellIs" dxfId="31" priority="57157" operator="lessThan">
      <formula>0</formula>
    </cfRule>
    <cfRule type="cellIs" dxfId="32" priority="42639" operator="lessThan">
      <formula>0</formula>
    </cfRule>
  </conditionalFormatting>
  <conditionalFormatting sqref="B656 C656 A656">
    <cfRule type="expression" dxfId="30" priority="28120">
      <formula>$L656=0</formula>
    </cfRule>
  </conditionalFormatting>
  <conditionalFormatting sqref="B656 C656">
    <cfRule type="cellIs" dxfId="31" priority="57156" operator="lessThan">
      <formula>0</formula>
    </cfRule>
    <cfRule type="cellIs" dxfId="32" priority="42638" operator="lessThan">
      <formula>0</formula>
    </cfRule>
  </conditionalFormatting>
  <conditionalFormatting sqref="F656 G656 E656">
    <cfRule type="expression" dxfId="30" priority="28119">
      <formula>$L656=0</formula>
    </cfRule>
  </conditionalFormatting>
  <conditionalFormatting sqref="F656 G656">
    <cfRule type="cellIs" dxfId="31" priority="57155" operator="lessThan">
      <formula>0</formula>
    </cfRule>
    <cfRule type="cellIs" dxfId="32" priority="42637" operator="lessThan">
      <formula>0</formula>
    </cfRule>
  </conditionalFormatting>
  <conditionalFormatting sqref="J656 K656 I656">
    <cfRule type="expression" dxfId="30" priority="28118">
      <formula>$L656=0</formula>
    </cfRule>
  </conditionalFormatting>
  <conditionalFormatting sqref="J656 K656">
    <cfRule type="cellIs" dxfId="31" priority="57154" operator="lessThan">
      <formula>0</formula>
    </cfRule>
    <cfRule type="cellIs" dxfId="32" priority="42636" operator="lessThan">
      <formula>0</formula>
    </cfRule>
  </conditionalFormatting>
  <conditionalFormatting sqref="N656 O656 M656">
    <cfRule type="expression" dxfId="30" priority="28117">
      <formula>$L656=0</formula>
    </cfRule>
  </conditionalFormatting>
  <conditionalFormatting sqref="N656 O656">
    <cfRule type="cellIs" dxfId="31" priority="57153" operator="lessThan">
      <formula>0</formula>
    </cfRule>
    <cfRule type="cellIs" dxfId="32" priority="42635" operator="lessThan">
      <formula>0</formula>
    </cfRule>
  </conditionalFormatting>
  <conditionalFormatting sqref="R656 S656 Q656">
    <cfRule type="expression" dxfId="30" priority="28116">
      <formula>$L656=0</formula>
    </cfRule>
  </conditionalFormatting>
  <conditionalFormatting sqref="R656 S656">
    <cfRule type="cellIs" dxfId="31" priority="57152" operator="lessThan">
      <formula>0</formula>
    </cfRule>
    <cfRule type="cellIs" dxfId="32" priority="42634" operator="lessThan">
      <formula>0</formula>
    </cfRule>
  </conditionalFormatting>
  <conditionalFormatting sqref="V656 W656 U656">
    <cfRule type="expression" dxfId="30" priority="28115">
      <formula>$L656=0</formula>
    </cfRule>
  </conditionalFormatting>
  <conditionalFormatting sqref="V656 W656">
    <cfRule type="cellIs" dxfId="31" priority="57151" operator="lessThan">
      <formula>0</formula>
    </cfRule>
    <cfRule type="cellIs" dxfId="32" priority="42633" operator="lessThan">
      <formula>0</formula>
    </cfRule>
  </conditionalFormatting>
  <conditionalFormatting sqref="Z656 AA656 Y656">
    <cfRule type="expression" dxfId="30" priority="28114">
      <formula>$L656=0</formula>
    </cfRule>
  </conditionalFormatting>
  <conditionalFormatting sqref="Z656 AA656">
    <cfRule type="cellIs" dxfId="31" priority="57150" operator="lessThan">
      <formula>0</formula>
    </cfRule>
    <cfRule type="cellIs" dxfId="32" priority="42632" operator="lessThan">
      <formula>0</formula>
    </cfRule>
  </conditionalFormatting>
  <conditionalFormatting sqref="B658 C658 A658">
    <cfRule type="expression" dxfId="30" priority="28113">
      <formula>$L658=0</formula>
    </cfRule>
  </conditionalFormatting>
  <conditionalFormatting sqref="B658 C658">
    <cfRule type="cellIs" dxfId="31" priority="57149" operator="lessThan">
      <formula>0</formula>
    </cfRule>
    <cfRule type="cellIs" dxfId="32" priority="42631" operator="lessThan">
      <formula>0</formula>
    </cfRule>
  </conditionalFormatting>
  <conditionalFormatting sqref="F658 G658 E658">
    <cfRule type="expression" dxfId="30" priority="28112">
      <formula>$L658=0</formula>
    </cfRule>
  </conditionalFormatting>
  <conditionalFormatting sqref="F658 G658">
    <cfRule type="cellIs" dxfId="31" priority="57148" operator="lessThan">
      <formula>0</formula>
    </cfRule>
    <cfRule type="cellIs" dxfId="32" priority="42630" operator="lessThan">
      <formula>0</formula>
    </cfRule>
  </conditionalFormatting>
  <conditionalFormatting sqref="J658 K658 I658">
    <cfRule type="expression" dxfId="30" priority="28111">
      <formula>$L658=0</formula>
    </cfRule>
  </conditionalFormatting>
  <conditionalFormatting sqref="J658 K658">
    <cfRule type="cellIs" dxfId="31" priority="57147" operator="lessThan">
      <formula>0</formula>
    </cfRule>
    <cfRule type="cellIs" dxfId="32" priority="42629" operator="lessThan">
      <formula>0</formula>
    </cfRule>
  </conditionalFormatting>
  <conditionalFormatting sqref="N658 O658 M658">
    <cfRule type="expression" dxfId="30" priority="28110">
      <formula>$L658=0</formula>
    </cfRule>
  </conditionalFormatting>
  <conditionalFormatting sqref="N658 O658">
    <cfRule type="cellIs" dxfId="31" priority="57146" operator="lessThan">
      <formula>0</formula>
    </cfRule>
    <cfRule type="cellIs" dxfId="32" priority="42628" operator="lessThan">
      <formula>0</formula>
    </cfRule>
  </conditionalFormatting>
  <conditionalFormatting sqref="R658 S658 Q658">
    <cfRule type="expression" dxfId="30" priority="28109">
      <formula>$L658=0</formula>
    </cfRule>
  </conditionalFormatting>
  <conditionalFormatting sqref="R658 S658">
    <cfRule type="cellIs" dxfId="31" priority="57145" operator="lessThan">
      <formula>0</formula>
    </cfRule>
    <cfRule type="cellIs" dxfId="32" priority="42627" operator="lessThan">
      <formula>0</formula>
    </cfRule>
  </conditionalFormatting>
  <conditionalFormatting sqref="V658 W658 U658">
    <cfRule type="expression" dxfId="30" priority="28108">
      <formula>$L658=0</formula>
    </cfRule>
  </conditionalFormatting>
  <conditionalFormatting sqref="V658 W658">
    <cfRule type="cellIs" dxfId="31" priority="57144" operator="lessThan">
      <formula>0</formula>
    </cfRule>
    <cfRule type="cellIs" dxfId="32" priority="42626" operator="lessThan">
      <formula>0</formula>
    </cfRule>
  </conditionalFormatting>
  <conditionalFormatting sqref="Z658 AA658 Y658">
    <cfRule type="expression" dxfId="30" priority="28107">
      <formula>$L658=0</formula>
    </cfRule>
  </conditionalFormatting>
  <conditionalFormatting sqref="Z658 AA658">
    <cfRule type="cellIs" dxfId="31" priority="57143" operator="lessThan">
      <formula>0</formula>
    </cfRule>
    <cfRule type="cellIs" dxfId="32" priority="42625" operator="lessThan">
      <formula>0</formula>
    </cfRule>
  </conditionalFormatting>
  <conditionalFormatting sqref="B660 C660 A660">
    <cfRule type="expression" dxfId="30" priority="28106">
      <formula>$L660=0</formula>
    </cfRule>
  </conditionalFormatting>
  <conditionalFormatting sqref="B660 C660">
    <cfRule type="cellIs" dxfId="31" priority="57142" operator="lessThan">
      <formula>0</formula>
    </cfRule>
    <cfRule type="cellIs" dxfId="32" priority="42624" operator="lessThan">
      <formula>0</formula>
    </cfRule>
  </conditionalFormatting>
  <conditionalFormatting sqref="F660 G660 E660">
    <cfRule type="expression" dxfId="30" priority="28105">
      <formula>$L660=0</formula>
    </cfRule>
  </conditionalFormatting>
  <conditionalFormatting sqref="F660 G660">
    <cfRule type="cellIs" dxfId="31" priority="57141" operator="lessThan">
      <formula>0</formula>
    </cfRule>
    <cfRule type="cellIs" dxfId="32" priority="42623" operator="lessThan">
      <formula>0</formula>
    </cfRule>
  </conditionalFormatting>
  <conditionalFormatting sqref="J660 K660 I660">
    <cfRule type="expression" dxfId="30" priority="28104">
      <formula>$L660=0</formula>
    </cfRule>
  </conditionalFormatting>
  <conditionalFormatting sqref="J660 K660">
    <cfRule type="cellIs" dxfId="31" priority="57140" operator="lessThan">
      <formula>0</formula>
    </cfRule>
    <cfRule type="cellIs" dxfId="32" priority="42622" operator="lessThan">
      <formula>0</formula>
    </cfRule>
  </conditionalFormatting>
  <conditionalFormatting sqref="N660 O660 M660">
    <cfRule type="expression" dxfId="30" priority="28103">
      <formula>$L660=0</formula>
    </cfRule>
  </conditionalFormatting>
  <conditionalFormatting sqref="N660 O660">
    <cfRule type="cellIs" dxfId="31" priority="57139" operator="lessThan">
      <formula>0</formula>
    </cfRule>
    <cfRule type="cellIs" dxfId="32" priority="42621" operator="lessThan">
      <formula>0</formula>
    </cfRule>
  </conditionalFormatting>
  <conditionalFormatting sqref="R660 S660 Q660">
    <cfRule type="expression" dxfId="30" priority="28102">
      <formula>$L660=0</formula>
    </cfRule>
  </conditionalFormatting>
  <conditionalFormatting sqref="R660 S660">
    <cfRule type="cellIs" dxfId="31" priority="57138" operator="lessThan">
      <formula>0</formula>
    </cfRule>
    <cfRule type="cellIs" dxfId="32" priority="42620" operator="lessThan">
      <formula>0</formula>
    </cfRule>
  </conditionalFormatting>
  <conditionalFormatting sqref="V660 W660 U660">
    <cfRule type="expression" dxfId="30" priority="28101">
      <formula>$L660=0</formula>
    </cfRule>
  </conditionalFormatting>
  <conditionalFormatting sqref="V660 W660">
    <cfRule type="cellIs" dxfId="31" priority="57137" operator="lessThan">
      <formula>0</formula>
    </cfRule>
    <cfRule type="cellIs" dxfId="32" priority="42619" operator="lessThan">
      <formula>0</formula>
    </cfRule>
  </conditionalFormatting>
  <conditionalFormatting sqref="Z660 AA660 Y660">
    <cfRule type="expression" dxfId="30" priority="28100">
      <formula>$L660=0</formula>
    </cfRule>
  </conditionalFormatting>
  <conditionalFormatting sqref="Z660 AA660">
    <cfRule type="cellIs" dxfId="31" priority="57136" operator="lessThan">
      <formula>0</formula>
    </cfRule>
    <cfRule type="cellIs" dxfId="32" priority="42618" operator="lessThan">
      <formula>0</formula>
    </cfRule>
  </conditionalFormatting>
  <conditionalFormatting sqref="B662 C662 A662">
    <cfRule type="expression" dxfId="30" priority="28099">
      <formula>$L662=0</formula>
    </cfRule>
  </conditionalFormatting>
  <conditionalFormatting sqref="B662 C662">
    <cfRule type="cellIs" dxfId="31" priority="57135" operator="lessThan">
      <formula>0</formula>
    </cfRule>
    <cfRule type="cellIs" dxfId="32" priority="42617" operator="lessThan">
      <formula>0</formula>
    </cfRule>
  </conditionalFormatting>
  <conditionalFormatting sqref="F662 G662 E662">
    <cfRule type="expression" dxfId="30" priority="28098">
      <formula>$L662=0</formula>
    </cfRule>
  </conditionalFormatting>
  <conditionalFormatting sqref="F662 G662">
    <cfRule type="cellIs" dxfId="31" priority="57134" operator="lessThan">
      <formula>0</formula>
    </cfRule>
    <cfRule type="cellIs" dxfId="32" priority="42616" operator="lessThan">
      <formula>0</formula>
    </cfRule>
  </conditionalFormatting>
  <conditionalFormatting sqref="J662 K662 I662">
    <cfRule type="expression" dxfId="30" priority="28097">
      <formula>$L662=0</formula>
    </cfRule>
  </conditionalFormatting>
  <conditionalFormatting sqref="J662 K662">
    <cfRule type="cellIs" dxfId="31" priority="57133" operator="lessThan">
      <formula>0</formula>
    </cfRule>
    <cfRule type="cellIs" dxfId="32" priority="42615" operator="lessThan">
      <formula>0</formula>
    </cfRule>
  </conditionalFormatting>
  <conditionalFormatting sqref="N662 O662 M662">
    <cfRule type="expression" dxfId="30" priority="28096">
      <formula>$L662=0</formula>
    </cfRule>
  </conditionalFormatting>
  <conditionalFormatting sqref="N662 O662">
    <cfRule type="cellIs" dxfId="31" priority="57132" operator="lessThan">
      <formula>0</formula>
    </cfRule>
    <cfRule type="cellIs" dxfId="32" priority="42614" operator="lessThan">
      <formula>0</formula>
    </cfRule>
  </conditionalFormatting>
  <conditionalFormatting sqref="R662 S662 Q662">
    <cfRule type="expression" dxfId="30" priority="28095">
      <formula>$L662=0</formula>
    </cfRule>
  </conditionalFormatting>
  <conditionalFormatting sqref="R662 S662">
    <cfRule type="cellIs" dxfId="31" priority="57131" operator="lessThan">
      <formula>0</formula>
    </cfRule>
    <cfRule type="cellIs" dxfId="32" priority="42613" operator="lessThan">
      <formula>0</formula>
    </cfRule>
  </conditionalFormatting>
  <conditionalFormatting sqref="V662 W662 U662">
    <cfRule type="expression" dxfId="30" priority="28094">
      <formula>$L662=0</formula>
    </cfRule>
  </conditionalFormatting>
  <conditionalFormatting sqref="V662 W662">
    <cfRule type="cellIs" dxfId="31" priority="57130" operator="lessThan">
      <formula>0</formula>
    </cfRule>
    <cfRule type="cellIs" dxfId="32" priority="42612" operator="lessThan">
      <formula>0</formula>
    </cfRule>
  </conditionalFormatting>
  <conditionalFormatting sqref="Z662 AA662 Y662">
    <cfRule type="expression" dxfId="30" priority="28093">
      <formula>$L662=0</formula>
    </cfRule>
  </conditionalFormatting>
  <conditionalFormatting sqref="Z662 AA662">
    <cfRule type="cellIs" dxfId="31" priority="57129" operator="lessThan">
      <formula>0</formula>
    </cfRule>
    <cfRule type="cellIs" dxfId="32" priority="42611" operator="lessThan">
      <formula>0</formula>
    </cfRule>
  </conditionalFormatting>
  <conditionalFormatting sqref="B664 C664 A664">
    <cfRule type="expression" dxfId="30" priority="28092">
      <formula>$L664=0</formula>
    </cfRule>
  </conditionalFormatting>
  <conditionalFormatting sqref="B664 C664">
    <cfRule type="cellIs" dxfId="31" priority="57128" operator="lessThan">
      <formula>0</formula>
    </cfRule>
    <cfRule type="cellIs" dxfId="32" priority="42610" operator="lessThan">
      <formula>0</formula>
    </cfRule>
  </conditionalFormatting>
  <conditionalFormatting sqref="F664 G664 E664">
    <cfRule type="expression" dxfId="30" priority="28091">
      <formula>$L664=0</formula>
    </cfRule>
  </conditionalFormatting>
  <conditionalFormatting sqref="F664 G664">
    <cfRule type="cellIs" dxfId="31" priority="57127" operator="lessThan">
      <formula>0</formula>
    </cfRule>
    <cfRule type="cellIs" dxfId="32" priority="42609" operator="lessThan">
      <formula>0</formula>
    </cfRule>
  </conditionalFormatting>
  <conditionalFormatting sqref="J664 K664 I664">
    <cfRule type="expression" dxfId="30" priority="28090">
      <formula>$L664=0</formula>
    </cfRule>
  </conditionalFormatting>
  <conditionalFormatting sqref="J664 K664">
    <cfRule type="cellIs" dxfId="31" priority="57126" operator="lessThan">
      <formula>0</formula>
    </cfRule>
    <cfRule type="cellIs" dxfId="32" priority="42608" operator="lessThan">
      <formula>0</formula>
    </cfRule>
  </conditionalFormatting>
  <conditionalFormatting sqref="N664 O664 M664">
    <cfRule type="expression" dxfId="30" priority="28089">
      <formula>$L664=0</formula>
    </cfRule>
  </conditionalFormatting>
  <conditionalFormatting sqref="N664 O664">
    <cfRule type="cellIs" dxfId="31" priority="57125" operator="lessThan">
      <formula>0</formula>
    </cfRule>
    <cfRule type="cellIs" dxfId="32" priority="42607" operator="lessThan">
      <formula>0</formula>
    </cfRule>
  </conditionalFormatting>
  <conditionalFormatting sqref="R664 S664 Q664">
    <cfRule type="expression" dxfId="30" priority="28088">
      <formula>$L664=0</formula>
    </cfRule>
  </conditionalFormatting>
  <conditionalFormatting sqref="R664 S664">
    <cfRule type="cellIs" dxfId="31" priority="57124" operator="lessThan">
      <formula>0</formula>
    </cfRule>
    <cfRule type="cellIs" dxfId="32" priority="42606" operator="lessThan">
      <formula>0</formula>
    </cfRule>
  </conditionalFormatting>
  <conditionalFormatting sqref="V664 W664 U664">
    <cfRule type="expression" dxfId="30" priority="28087">
      <formula>$L664=0</formula>
    </cfRule>
  </conditionalFormatting>
  <conditionalFormatting sqref="V664 W664">
    <cfRule type="cellIs" dxfId="31" priority="57123" operator="lessThan">
      <formula>0</formula>
    </cfRule>
    <cfRule type="cellIs" dxfId="32" priority="42605" operator="lessThan">
      <formula>0</formula>
    </cfRule>
  </conditionalFormatting>
  <conditionalFormatting sqref="Z664 AA664 Y664">
    <cfRule type="expression" dxfId="30" priority="28086">
      <formula>$L664=0</formula>
    </cfRule>
  </conditionalFormatting>
  <conditionalFormatting sqref="Z664 AA664">
    <cfRule type="cellIs" dxfId="31" priority="57122" operator="lessThan">
      <formula>0</formula>
    </cfRule>
    <cfRule type="cellIs" dxfId="32" priority="42604" operator="lessThan">
      <formula>0</formula>
    </cfRule>
  </conditionalFormatting>
  <conditionalFormatting sqref="B666 C666 A666">
    <cfRule type="expression" dxfId="30" priority="28085">
      <formula>$L666=0</formula>
    </cfRule>
  </conditionalFormatting>
  <conditionalFormatting sqref="B666 C666">
    <cfRule type="cellIs" dxfId="31" priority="57121" operator="lessThan">
      <formula>0</formula>
    </cfRule>
    <cfRule type="cellIs" dxfId="32" priority="42603" operator="lessThan">
      <formula>0</formula>
    </cfRule>
  </conditionalFormatting>
  <conditionalFormatting sqref="F666 G666 E666">
    <cfRule type="expression" dxfId="30" priority="28084">
      <formula>$L666=0</formula>
    </cfRule>
  </conditionalFormatting>
  <conditionalFormatting sqref="F666 G666">
    <cfRule type="cellIs" dxfId="31" priority="57120" operator="lessThan">
      <formula>0</formula>
    </cfRule>
    <cfRule type="cellIs" dxfId="32" priority="42602" operator="lessThan">
      <formula>0</formula>
    </cfRule>
  </conditionalFormatting>
  <conditionalFormatting sqref="J666 K666 I666">
    <cfRule type="expression" dxfId="30" priority="28083">
      <formula>$L666=0</formula>
    </cfRule>
  </conditionalFormatting>
  <conditionalFormatting sqref="J666 K666">
    <cfRule type="cellIs" dxfId="31" priority="57119" operator="lessThan">
      <formula>0</formula>
    </cfRule>
    <cfRule type="cellIs" dxfId="32" priority="42601" operator="lessThan">
      <formula>0</formula>
    </cfRule>
  </conditionalFormatting>
  <conditionalFormatting sqref="N666 O666 M666">
    <cfRule type="expression" dxfId="30" priority="28082">
      <formula>$L666=0</formula>
    </cfRule>
  </conditionalFormatting>
  <conditionalFormatting sqref="N666 O666">
    <cfRule type="cellIs" dxfId="31" priority="57118" operator="lessThan">
      <formula>0</formula>
    </cfRule>
    <cfRule type="cellIs" dxfId="32" priority="42600" operator="lessThan">
      <formula>0</formula>
    </cfRule>
  </conditionalFormatting>
  <conditionalFormatting sqref="R666 S666 Q666">
    <cfRule type="expression" dxfId="30" priority="28081">
      <formula>$L666=0</formula>
    </cfRule>
  </conditionalFormatting>
  <conditionalFormatting sqref="R666 S666">
    <cfRule type="cellIs" dxfId="31" priority="57117" operator="lessThan">
      <formula>0</formula>
    </cfRule>
    <cfRule type="cellIs" dxfId="32" priority="42599" operator="lessThan">
      <formula>0</formula>
    </cfRule>
  </conditionalFormatting>
  <conditionalFormatting sqref="V666 W666 U666">
    <cfRule type="expression" dxfId="30" priority="28080">
      <formula>$L666=0</formula>
    </cfRule>
  </conditionalFormatting>
  <conditionalFormatting sqref="V666 W666">
    <cfRule type="cellIs" dxfId="31" priority="57116" operator="lessThan">
      <formula>0</formula>
    </cfRule>
    <cfRule type="cellIs" dxfId="32" priority="42598" operator="lessThan">
      <formula>0</formula>
    </cfRule>
  </conditionalFormatting>
  <conditionalFormatting sqref="Z666 AA666 Y666">
    <cfRule type="expression" dxfId="30" priority="28079">
      <formula>$L666=0</formula>
    </cfRule>
  </conditionalFormatting>
  <conditionalFormatting sqref="Z666 AA666">
    <cfRule type="cellIs" dxfId="31" priority="57115" operator="lessThan">
      <formula>0</formula>
    </cfRule>
    <cfRule type="cellIs" dxfId="32" priority="42597" operator="lessThan">
      <formula>0</formula>
    </cfRule>
  </conditionalFormatting>
  <conditionalFormatting sqref="B668 C668 A668">
    <cfRule type="expression" dxfId="30" priority="28078">
      <formula>$L668=0</formula>
    </cfRule>
  </conditionalFormatting>
  <conditionalFormatting sqref="B668 C668">
    <cfRule type="cellIs" dxfId="31" priority="57114" operator="lessThan">
      <formula>0</formula>
    </cfRule>
    <cfRule type="cellIs" dxfId="32" priority="42596" operator="lessThan">
      <formula>0</formula>
    </cfRule>
  </conditionalFormatting>
  <conditionalFormatting sqref="F668 G668 E668">
    <cfRule type="expression" dxfId="30" priority="28077">
      <formula>$L668=0</formula>
    </cfRule>
  </conditionalFormatting>
  <conditionalFormatting sqref="F668 G668">
    <cfRule type="cellIs" dxfId="31" priority="57113" operator="lessThan">
      <formula>0</formula>
    </cfRule>
    <cfRule type="cellIs" dxfId="32" priority="42595" operator="lessThan">
      <formula>0</formula>
    </cfRule>
  </conditionalFormatting>
  <conditionalFormatting sqref="J668 K668 I668">
    <cfRule type="expression" dxfId="30" priority="28076">
      <formula>$L668=0</formula>
    </cfRule>
  </conditionalFormatting>
  <conditionalFormatting sqref="J668 K668">
    <cfRule type="cellIs" dxfId="31" priority="57112" operator="lessThan">
      <formula>0</formula>
    </cfRule>
    <cfRule type="cellIs" dxfId="32" priority="42594" operator="lessThan">
      <formula>0</formula>
    </cfRule>
  </conditionalFormatting>
  <conditionalFormatting sqref="N668 O668 M668">
    <cfRule type="expression" dxfId="30" priority="28075">
      <formula>$L668=0</formula>
    </cfRule>
  </conditionalFormatting>
  <conditionalFormatting sqref="N668 O668">
    <cfRule type="cellIs" dxfId="31" priority="57111" operator="lessThan">
      <formula>0</formula>
    </cfRule>
    <cfRule type="cellIs" dxfId="32" priority="42593" operator="lessThan">
      <formula>0</formula>
    </cfRule>
  </conditionalFormatting>
  <conditionalFormatting sqref="R668 S668 Q668">
    <cfRule type="expression" dxfId="30" priority="28074">
      <formula>$L668=0</formula>
    </cfRule>
  </conditionalFormatting>
  <conditionalFormatting sqref="R668 S668">
    <cfRule type="cellIs" dxfId="31" priority="57110" operator="lessThan">
      <formula>0</formula>
    </cfRule>
    <cfRule type="cellIs" dxfId="32" priority="42592" operator="lessThan">
      <formula>0</formula>
    </cfRule>
  </conditionalFormatting>
  <conditionalFormatting sqref="V668 W668 U668">
    <cfRule type="expression" dxfId="30" priority="28073">
      <formula>$L668=0</formula>
    </cfRule>
  </conditionalFormatting>
  <conditionalFormatting sqref="V668 W668">
    <cfRule type="cellIs" dxfId="31" priority="57109" operator="lessThan">
      <formula>0</formula>
    </cfRule>
    <cfRule type="cellIs" dxfId="32" priority="42591" operator="lessThan">
      <formula>0</formula>
    </cfRule>
  </conditionalFormatting>
  <conditionalFormatting sqref="Z668 AA668 Y668">
    <cfRule type="expression" dxfId="30" priority="28072">
      <formula>$L668=0</formula>
    </cfRule>
  </conditionalFormatting>
  <conditionalFormatting sqref="Z668 AA668">
    <cfRule type="cellIs" dxfId="31" priority="57108" operator="lessThan">
      <formula>0</formula>
    </cfRule>
    <cfRule type="cellIs" dxfId="32" priority="42590" operator="lessThan">
      <formula>0</formula>
    </cfRule>
  </conditionalFormatting>
  <conditionalFormatting sqref="B670 C670 A670">
    <cfRule type="expression" dxfId="30" priority="28071">
      <formula>$L670=0</formula>
    </cfRule>
  </conditionalFormatting>
  <conditionalFormatting sqref="B670 C670">
    <cfRule type="cellIs" dxfId="31" priority="57107" operator="lessThan">
      <formula>0</formula>
    </cfRule>
    <cfRule type="cellIs" dxfId="32" priority="42589" operator="lessThan">
      <formula>0</formula>
    </cfRule>
  </conditionalFormatting>
  <conditionalFormatting sqref="F670 G670 E670">
    <cfRule type="expression" dxfId="30" priority="28070">
      <formula>$L670=0</formula>
    </cfRule>
  </conditionalFormatting>
  <conditionalFormatting sqref="F670 G670">
    <cfRule type="cellIs" dxfId="31" priority="57106" operator="lessThan">
      <formula>0</formula>
    </cfRule>
    <cfRule type="cellIs" dxfId="32" priority="42588" operator="lessThan">
      <formula>0</formula>
    </cfRule>
  </conditionalFormatting>
  <conditionalFormatting sqref="J670 K670 I670">
    <cfRule type="expression" dxfId="30" priority="28069">
      <formula>$L670=0</formula>
    </cfRule>
  </conditionalFormatting>
  <conditionalFormatting sqref="J670 K670">
    <cfRule type="cellIs" dxfId="31" priority="57105" operator="lessThan">
      <formula>0</formula>
    </cfRule>
    <cfRule type="cellIs" dxfId="32" priority="42587" operator="lessThan">
      <formula>0</formula>
    </cfRule>
  </conditionalFormatting>
  <conditionalFormatting sqref="N670 O670 M670">
    <cfRule type="expression" dxfId="30" priority="28068">
      <formula>$L670=0</formula>
    </cfRule>
  </conditionalFormatting>
  <conditionalFormatting sqref="N670 O670">
    <cfRule type="cellIs" dxfId="31" priority="57104" operator="lessThan">
      <formula>0</formula>
    </cfRule>
    <cfRule type="cellIs" dxfId="32" priority="42586" operator="lessThan">
      <formula>0</formula>
    </cfRule>
  </conditionalFormatting>
  <conditionalFormatting sqref="R670 S670 Q670">
    <cfRule type="expression" dxfId="30" priority="28067">
      <formula>$L670=0</formula>
    </cfRule>
  </conditionalFormatting>
  <conditionalFormatting sqref="R670 S670">
    <cfRule type="cellIs" dxfId="31" priority="57103" operator="lessThan">
      <formula>0</formula>
    </cfRule>
    <cfRule type="cellIs" dxfId="32" priority="42585" operator="lessThan">
      <formula>0</formula>
    </cfRule>
  </conditionalFormatting>
  <conditionalFormatting sqref="V670 W670 U670">
    <cfRule type="expression" dxfId="30" priority="28066">
      <formula>$L670=0</formula>
    </cfRule>
  </conditionalFormatting>
  <conditionalFormatting sqref="V670 W670">
    <cfRule type="cellIs" dxfId="31" priority="57102" operator="lessThan">
      <formula>0</formula>
    </cfRule>
    <cfRule type="cellIs" dxfId="32" priority="42584" operator="lessThan">
      <formula>0</formula>
    </cfRule>
  </conditionalFormatting>
  <conditionalFormatting sqref="Z670 AA670 Y670">
    <cfRule type="expression" dxfId="30" priority="28065">
      <formula>$L670=0</formula>
    </cfRule>
  </conditionalFormatting>
  <conditionalFormatting sqref="Z670 AA670">
    <cfRule type="cellIs" dxfId="31" priority="57101" operator="lessThan">
      <formula>0</formula>
    </cfRule>
    <cfRule type="cellIs" dxfId="32" priority="42583" operator="lessThan">
      <formula>0</formula>
    </cfRule>
  </conditionalFormatting>
  <conditionalFormatting sqref="B672 C672 A672">
    <cfRule type="expression" dxfId="30" priority="28064">
      <formula>$L672=0</formula>
    </cfRule>
  </conditionalFormatting>
  <conditionalFormatting sqref="B672 C672">
    <cfRule type="cellIs" dxfId="31" priority="57100" operator="lessThan">
      <formula>0</formula>
    </cfRule>
    <cfRule type="cellIs" dxfId="32" priority="42582" operator="lessThan">
      <formula>0</formula>
    </cfRule>
  </conditionalFormatting>
  <conditionalFormatting sqref="F672 G672 E672">
    <cfRule type="expression" dxfId="30" priority="28063">
      <formula>$L672=0</formula>
    </cfRule>
  </conditionalFormatting>
  <conditionalFormatting sqref="F672 G672">
    <cfRule type="cellIs" dxfId="31" priority="57099" operator="lessThan">
      <formula>0</formula>
    </cfRule>
    <cfRule type="cellIs" dxfId="32" priority="42581" operator="lessThan">
      <formula>0</formula>
    </cfRule>
  </conditionalFormatting>
  <conditionalFormatting sqref="J672 K672 I672">
    <cfRule type="expression" dxfId="30" priority="28062">
      <formula>$L672=0</formula>
    </cfRule>
  </conditionalFormatting>
  <conditionalFormatting sqref="J672 K672">
    <cfRule type="cellIs" dxfId="31" priority="57098" operator="lessThan">
      <formula>0</formula>
    </cfRule>
    <cfRule type="cellIs" dxfId="32" priority="42580" operator="lessThan">
      <formula>0</formula>
    </cfRule>
  </conditionalFormatting>
  <conditionalFormatting sqref="N672 O672 M672">
    <cfRule type="expression" dxfId="30" priority="28061">
      <formula>$L672=0</formula>
    </cfRule>
  </conditionalFormatting>
  <conditionalFormatting sqref="N672 O672">
    <cfRule type="cellIs" dxfId="31" priority="57097" operator="lessThan">
      <formula>0</formula>
    </cfRule>
    <cfRule type="cellIs" dxfId="32" priority="42579" operator="lessThan">
      <formula>0</formula>
    </cfRule>
  </conditionalFormatting>
  <conditionalFormatting sqref="R672 S672 Q672">
    <cfRule type="expression" dxfId="30" priority="28060">
      <formula>$L672=0</formula>
    </cfRule>
  </conditionalFormatting>
  <conditionalFormatting sqref="R672 S672">
    <cfRule type="cellIs" dxfId="31" priority="57096" operator="lessThan">
      <formula>0</formula>
    </cfRule>
    <cfRule type="cellIs" dxfId="32" priority="42578" operator="lessThan">
      <formula>0</formula>
    </cfRule>
  </conditionalFormatting>
  <conditionalFormatting sqref="V672 W672 U672">
    <cfRule type="expression" dxfId="30" priority="28059">
      <formula>$L672=0</formula>
    </cfRule>
  </conditionalFormatting>
  <conditionalFormatting sqref="V672 W672">
    <cfRule type="cellIs" dxfId="31" priority="57095" operator="lessThan">
      <formula>0</formula>
    </cfRule>
    <cfRule type="cellIs" dxfId="32" priority="42577" operator="lessThan">
      <formula>0</formula>
    </cfRule>
  </conditionalFormatting>
  <conditionalFormatting sqref="Z672 AA672 Y672">
    <cfRule type="expression" dxfId="30" priority="28058">
      <formula>$L672=0</formula>
    </cfRule>
  </conditionalFormatting>
  <conditionalFormatting sqref="Z672 AA672">
    <cfRule type="cellIs" dxfId="31" priority="57094" operator="lessThan">
      <formula>0</formula>
    </cfRule>
    <cfRule type="cellIs" dxfId="32" priority="42576" operator="lessThan">
      <formula>0</formula>
    </cfRule>
  </conditionalFormatting>
  <conditionalFormatting sqref="B674 C674 A674">
    <cfRule type="expression" dxfId="30" priority="28057">
      <formula>$L674=0</formula>
    </cfRule>
  </conditionalFormatting>
  <conditionalFormatting sqref="B674 C674">
    <cfRule type="cellIs" dxfId="31" priority="57093" operator="lessThan">
      <formula>0</formula>
    </cfRule>
    <cfRule type="cellIs" dxfId="32" priority="42575" operator="lessThan">
      <formula>0</formula>
    </cfRule>
  </conditionalFormatting>
  <conditionalFormatting sqref="F674 G674 E674">
    <cfRule type="expression" dxfId="30" priority="28056">
      <formula>$L674=0</formula>
    </cfRule>
  </conditionalFormatting>
  <conditionalFormatting sqref="F674 G674">
    <cfRule type="cellIs" dxfId="31" priority="57092" operator="lessThan">
      <formula>0</formula>
    </cfRule>
    <cfRule type="cellIs" dxfId="32" priority="42574" operator="lessThan">
      <formula>0</formula>
    </cfRule>
  </conditionalFormatting>
  <conditionalFormatting sqref="J674 K674 I674">
    <cfRule type="expression" dxfId="30" priority="28055">
      <formula>$L674=0</formula>
    </cfRule>
  </conditionalFormatting>
  <conditionalFormatting sqref="J674 K674">
    <cfRule type="cellIs" dxfId="31" priority="57091" operator="lessThan">
      <formula>0</formula>
    </cfRule>
    <cfRule type="cellIs" dxfId="32" priority="42573" operator="lessThan">
      <formula>0</formula>
    </cfRule>
  </conditionalFormatting>
  <conditionalFormatting sqref="N674 O674 M674">
    <cfRule type="expression" dxfId="30" priority="28054">
      <formula>$L674=0</formula>
    </cfRule>
  </conditionalFormatting>
  <conditionalFormatting sqref="N674 O674">
    <cfRule type="cellIs" dxfId="31" priority="57090" operator="lessThan">
      <formula>0</formula>
    </cfRule>
    <cfRule type="cellIs" dxfId="32" priority="42572" operator="lessThan">
      <formula>0</formula>
    </cfRule>
  </conditionalFormatting>
  <conditionalFormatting sqref="R674 S674 Q674">
    <cfRule type="expression" dxfId="30" priority="28053">
      <formula>$L674=0</formula>
    </cfRule>
  </conditionalFormatting>
  <conditionalFormatting sqref="R674 S674">
    <cfRule type="cellIs" dxfId="31" priority="57089" operator="lessThan">
      <formula>0</formula>
    </cfRule>
    <cfRule type="cellIs" dxfId="32" priority="42571" operator="lessThan">
      <formula>0</formula>
    </cfRule>
  </conditionalFormatting>
  <conditionalFormatting sqref="V674 W674 U674">
    <cfRule type="expression" dxfId="30" priority="28052">
      <formula>$L674=0</formula>
    </cfRule>
  </conditionalFormatting>
  <conditionalFormatting sqref="V674 W674">
    <cfRule type="cellIs" dxfId="31" priority="57088" operator="lessThan">
      <formula>0</formula>
    </cfRule>
    <cfRule type="cellIs" dxfId="32" priority="42570" operator="lessThan">
      <formula>0</formula>
    </cfRule>
  </conditionalFormatting>
  <conditionalFormatting sqref="Z674 AA674 Y674">
    <cfRule type="expression" dxfId="30" priority="28051">
      <formula>$L674=0</formula>
    </cfRule>
  </conditionalFormatting>
  <conditionalFormatting sqref="Z674 AA674">
    <cfRule type="cellIs" dxfId="31" priority="57087" operator="lessThan">
      <formula>0</formula>
    </cfRule>
    <cfRule type="cellIs" dxfId="32" priority="42569" operator="lessThan">
      <formula>0</formula>
    </cfRule>
  </conditionalFormatting>
  <conditionalFormatting sqref="B676 C676 A676">
    <cfRule type="expression" dxfId="30" priority="28050">
      <formula>$L676=0</formula>
    </cfRule>
  </conditionalFormatting>
  <conditionalFormatting sqref="B676 C676">
    <cfRule type="cellIs" dxfId="31" priority="57086" operator="lessThan">
      <formula>0</formula>
    </cfRule>
    <cfRule type="cellIs" dxfId="32" priority="42568" operator="lessThan">
      <formula>0</formula>
    </cfRule>
  </conditionalFormatting>
  <conditionalFormatting sqref="F676 G676 E676">
    <cfRule type="expression" dxfId="30" priority="28049">
      <formula>$L676=0</formula>
    </cfRule>
  </conditionalFormatting>
  <conditionalFormatting sqref="F676 G676">
    <cfRule type="cellIs" dxfId="31" priority="57085" operator="lessThan">
      <formula>0</formula>
    </cfRule>
    <cfRule type="cellIs" dxfId="32" priority="42567" operator="lessThan">
      <formula>0</formula>
    </cfRule>
  </conditionalFormatting>
  <conditionalFormatting sqref="J676 K676 I676">
    <cfRule type="expression" dxfId="30" priority="28048">
      <formula>$L676=0</formula>
    </cfRule>
  </conditionalFormatting>
  <conditionalFormatting sqref="J676 K676">
    <cfRule type="cellIs" dxfId="31" priority="57084" operator="lessThan">
      <formula>0</formula>
    </cfRule>
    <cfRule type="cellIs" dxfId="32" priority="42566" operator="lessThan">
      <formula>0</formula>
    </cfRule>
  </conditionalFormatting>
  <conditionalFormatting sqref="N676 O676 M676">
    <cfRule type="expression" dxfId="30" priority="28047">
      <formula>$L676=0</formula>
    </cfRule>
  </conditionalFormatting>
  <conditionalFormatting sqref="N676 O676">
    <cfRule type="cellIs" dxfId="31" priority="57083" operator="lessThan">
      <formula>0</formula>
    </cfRule>
    <cfRule type="cellIs" dxfId="32" priority="42565" operator="lessThan">
      <formula>0</formula>
    </cfRule>
  </conditionalFormatting>
  <conditionalFormatting sqref="R676 S676 Q676">
    <cfRule type="expression" dxfId="30" priority="28046">
      <formula>$L676=0</formula>
    </cfRule>
  </conditionalFormatting>
  <conditionalFormatting sqref="R676 S676">
    <cfRule type="cellIs" dxfId="31" priority="57082" operator="lessThan">
      <formula>0</formula>
    </cfRule>
    <cfRule type="cellIs" dxfId="32" priority="42564" operator="lessThan">
      <formula>0</formula>
    </cfRule>
  </conditionalFormatting>
  <conditionalFormatting sqref="V676 W676 U676">
    <cfRule type="expression" dxfId="30" priority="28045">
      <formula>$L676=0</formula>
    </cfRule>
  </conditionalFormatting>
  <conditionalFormatting sqref="V676 W676">
    <cfRule type="cellIs" dxfId="31" priority="57081" operator="lessThan">
      <formula>0</formula>
    </cfRule>
    <cfRule type="cellIs" dxfId="32" priority="42563" operator="lessThan">
      <formula>0</formula>
    </cfRule>
  </conditionalFormatting>
  <conditionalFormatting sqref="Z676 AA676 Y676">
    <cfRule type="expression" dxfId="30" priority="28044">
      <formula>$L676=0</formula>
    </cfRule>
  </conditionalFormatting>
  <conditionalFormatting sqref="Z676 AA676">
    <cfRule type="cellIs" dxfId="31" priority="57080" operator="lessThan">
      <formula>0</formula>
    </cfRule>
    <cfRule type="cellIs" dxfId="32" priority="42562" operator="lessThan">
      <formula>0</formula>
    </cfRule>
  </conditionalFormatting>
  <conditionalFormatting sqref="B678 C678 A678">
    <cfRule type="expression" dxfId="30" priority="28043">
      <formula>$L678=0</formula>
    </cfRule>
  </conditionalFormatting>
  <conditionalFormatting sqref="B678 C678">
    <cfRule type="cellIs" dxfId="31" priority="57079" operator="lessThan">
      <formula>0</formula>
    </cfRule>
    <cfRule type="cellIs" dxfId="32" priority="42561" operator="lessThan">
      <formula>0</formula>
    </cfRule>
  </conditionalFormatting>
  <conditionalFormatting sqref="F678 G678 E678">
    <cfRule type="expression" dxfId="30" priority="28042">
      <formula>$L678=0</formula>
    </cfRule>
  </conditionalFormatting>
  <conditionalFormatting sqref="F678 G678">
    <cfRule type="cellIs" dxfId="31" priority="57078" operator="lessThan">
      <formula>0</formula>
    </cfRule>
    <cfRule type="cellIs" dxfId="32" priority="42560" operator="lessThan">
      <formula>0</formula>
    </cfRule>
  </conditionalFormatting>
  <conditionalFormatting sqref="J678 K678 I678">
    <cfRule type="expression" dxfId="30" priority="28041">
      <formula>$L678=0</formula>
    </cfRule>
  </conditionalFormatting>
  <conditionalFormatting sqref="J678 K678">
    <cfRule type="cellIs" dxfId="31" priority="57077" operator="lessThan">
      <formula>0</formula>
    </cfRule>
    <cfRule type="cellIs" dxfId="32" priority="42559" operator="lessThan">
      <formula>0</formula>
    </cfRule>
  </conditionalFormatting>
  <conditionalFormatting sqref="N678 O678 M678">
    <cfRule type="expression" dxfId="30" priority="28040">
      <formula>$L678=0</formula>
    </cfRule>
  </conditionalFormatting>
  <conditionalFormatting sqref="N678 O678">
    <cfRule type="cellIs" dxfId="31" priority="57076" operator="lessThan">
      <formula>0</formula>
    </cfRule>
    <cfRule type="cellIs" dxfId="32" priority="42558" operator="lessThan">
      <formula>0</formula>
    </cfRule>
  </conditionalFormatting>
  <conditionalFormatting sqref="R678 S678 Q678">
    <cfRule type="expression" dxfId="30" priority="28039">
      <formula>$L678=0</formula>
    </cfRule>
  </conditionalFormatting>
  <conditionalFormatting sqref="R678 S678">
    <cfRule type="cellIs" dxfId="31" priority="57075" operator="lessThan">
      <formula>0</formula>
    </cfRule>
    <cfRule type="cellIs" dxfId="32" priority="42557" operator="lessThan">
      <formula>0</formula>
    </cfRule>
  </conditionalFormatting>
  <conditionalFormatting sqref="V678 W678 U678">
    <cfRule type="expression" dxfId="30" priority="28038">
      <formula>$L678=0</formula>
    </cfRule>
  </conditionalFormatting>
  <conditionalFormatting sqref="V678 W678">
    <cfRule type="cellIs" dxfId="31" priority="57074" operator="lessThan">
      <formula>0</formula>
    </cfRule>
    <cfRule type="cellIs" dxfId="32" priority="42556" operator="lessThan">
      <formula>0</formula>
    </cfRule>
  </conditionalFormatting>
  <conditionalFormatting sqref="Z678 AA678 Y678">
    <cfRule type="expression" dxfId="30" priority="28037">
      <formula>$L678=0</formula>
    </cfRule>
  </conditionalFormatting>
  <conditionalFormatting sqref="Z678 AA678">
    <cfRule type="cellIs" dxfId="31" priority="57073" operator="lessThan">
      <formula>0</formula>
    </cfRule>
    <cfRule type="cellIs" dxfId="32" priority="42555" operator="lessThan">
      <formula>0</formula>
    </cfRule>
  </conditionalFormatting>
  <conditionalFormatting sqref="B680 C680 A680">
    <cfRule type="expression" dxfId="30" priority="28036">
      <formula>$L680=0</formula>
    </cfRule>
  </conditionalFormatting>
  <conditionalFormatting sqref="B680 C680">
    <cfRule type="cellIs" dxfId="31" priority="57072" operator="lessThan">
      <formula>0</formula>
    </cfRule>
    <cfRule type="cellIs" dxfId="32" priority="42554" operator="lessThan">
      <formula>0</formula>
    </cfRule>
  </conditionalFormatting>
  <conditionalFormatting sqref="F680 G680 E680">
    <cfRule type="expression" dxfId="30" priority="28035">
      <formula>$L680=0</formula>
    </cfRule>
  </conditionalFormatting>
  <conditionalFormatting sqref="F680 G680">
    <cfRule type="cellIs" dxfId="31" priority="57071" operator="lessThan">
      <formula>0</formula>
    </cfRule>
    <cfRule type="cellIs" dxfId="32" priority="42553" operator="lessThan">
      <formula>0</formula>
    </cfRule>
  </conditionalFormatting>
  <conditionalFormatting sqref="J680 K680 I680">
    <cfRule type="expression" dxfId="30" priority="28034">
      <formula>$L680=0</formula>
    </cfRule>
  </conditionalFormatting>
  <conditionalFormatting sqref="J680 K680">
    <cfRule type="cellIs" dxfId="31" priority="57070" operator="lessThan">
      <formula>0</formula>
    </cfRule>
    <cfRule type="cellIs" dxfId="32" priority="42552" operator="lessThan">
      <formula>0</formula>
    </cfRule>
  </conditionalFormatting>
  <conditionalFormatting sqref="N680 O680 M680">
    <cfRule type="expression" dxfId="30" priority="28033">
      <formula>$L680=0</formula>
    </cfRule>
  </conditionalFormatting>
  <conditionalFormatting sqref="N680 O680">
    <cfRule type="cellIs" dxfId="31" priority="57069" operator="lessThan">
      <formula>0</formula>
    </cfRule>
    <cfRule type="cellIs" dxfId="32" priority="42551" operator="lessThan">
      <formula>0</formula>
    </cfRule>
  </conditionalFormatting>
  <conditionalFormatting sqref="R680 S680 Q680">
    <cfRule type="expression" dxfId="30" priority="28032">
      <formula>$L680=0</formula>
    </cfRule>
  </conditionalFormatting>
  <conditionalFormatting sqref="R680 S680">
    <cfRule type="cellIs" dxfId="31" priority="57068" operator="lessThan">
      <formula>0</formula>
    </cfRule>
    <cfRule type="cellIs" dxfId="32" priority="42550" operator="lessThan">
      <formula>0</formula>
    </cfRule>
  </conditionalFormatting>
  <conditionalFormatting sqref="V680 W680 U680">
    <cfRule type="expression" dxfId="30" priority="28031">
      <formula>$L680=0</formula>
    </cfRule>
  </conditionalFormatting>
  <conditionalFormatting sqref="V680 W680">
    <cfRule type="cellIs" dxfId="31" priority="57067" operator="lessThan">
      <formula>0</formula>
    </cfRule>
    <cfRule type="cellIs" dxfId="32" priority="42549" operator="lessThan">
      <formula>0</formula>
    </cfRule>
  </conditionalFormatting>
  <conditionalFormatting sqref="Z680 AA680 Y680">
    <cfRule type="expression" dxfId="30" priority="28030">
      <formula>$L680=0</formula>
    </cfRule>
  </conditionalFormatting>
  <conditionalFormatting sqref="Z680 AA680">
    <cfRule type="cellIs" dxfId="31" priority="57066" operator="lessThan">
      <formula>0</formula>
    </cfRule>
    <cfRule type="cellIs" dxfId="32" priority="42548" operator="lessThan">
      <formula>0</formula>
    </cfRule>
  </conditionalFormatting>
  <conditionalFormatting sqref="B682 C682 A682">
    <cfRule type="expression" dxfId="30" priority="28029">
      <formula>$L682=0</formula>
    </cfRule>
  </conditionalFormatting>
  <conditionalFormatting sqref="B682 C682">
    <cfRule type="cellIs" dxfId="31" priority="57065" operator="lessThan">
      <formula>0</formula>
    </cfRule>
    <cfRule type="cellIs" dxfId="32" priority="42547" operator="lessThan">
      <formula>0</formula>
    </cfRule>
  </conditionalFormatting>
  <conditionalFormatting sqref="F682 G682 E682">
    <cfRule type="expression" dxfId="30" priority="28028">
      <formula>$L682=0</formula>
    </cfRule>
  </conditionalFormatting>
  <conditionalFormatting sqref="F682 G682">
    <cfRule type="cellIs" dxfId="31" priority="57064" operator="lessThan">
      <formula>0</formula>
    </cfRule>
    <cfRule type="cellIs" dxfId="32" priority="42546" operator="lessThan">
      <formula>0</formula>
    </cfRule>
  </conditionalFormatting>
  <conditionalFormatting sqref="J682 K682 I682">
    <cfRule type="expression" dxfId="30" priority="28027">
      <formula>$L682=0</formula>
    </cfRule>
  </conditionalFormatting>
  <conditionalFormatting sqref="J682 K682">
    <cfRule type="cellIs" dxfId="31" priority="57063" operator="lessThan">
      <formula>0</formula>
    </cfRule>
    <cfRule type="cellIs" dxfId="32" priority="42545" operator="lessThan">
      <formula>0</formula>
    </cfRule>
  </conditionalFormatting>
  <conditionalFormatting sqref="N682 O682 M682">
    <cfRule type="expression" dxfId="30" priority="28026">
      <formula>$L682=0</formula>
    </cfRule>
  </conditionalFormatting>
  <conditionalFormatting sqref="N682 O682">
    <cfRule type="cellIs" dxfId="31" priority="57062" operator="lessThan">
      <formula>0</formula>
    </cfRule>
    <cfRule type="cellIs" dxfId="32" priority="42544" operator="lessThan">
      <formula>0</formula>
    </cfRule>
  </conditionalFormatting>
  <conditionalFormatting sqref="R682 S682 Q682">
    <cfRule type="expression" dxfId="30" priority="28025">
      <formula>$L682=0</formula>
    </cfRule>
  </conditionalFormatting>
  <conditionalFormatting sqref="R682 S682">
    <cfRule type="cellIs" dxfId="31" priority="57061" operator="lessThan">
      <formula>0</formula>
    </cfRule>
    <cfRule type="cellIs" dxfId="32" priority="42543" operator="lessThan">
      <formula>0</formula>
    </cfRule>
  </conditionalFormatting>
  <conditionalFormatting sqref="V682 W682 U682">
    <cfRule type="expression" dxfId="30" priority="28024">
      <formula>$L682=0</formula>
    </cfRule>
  </conditionalFormatting>
  <conditionalFormatting sqref="V682 W682">
    <cfRule type="cellIs" dxfId="31" priority="57060" operator="lessThan">
      <formula>0</formula>
    </cfRule>
    <cfRule type="cellIs" dxfId="32" priority="42542" operator="lessThan">
      <formula>0</formula>
    </cfRule>
  </conditionalFormatting>
  <conditionalFormatting sqref="Z682 AA682 Y682">
    <cfRule type="expression" dxfId="30" priority="28023">
      <formula>$L682=0</formula>
    </cfRule>
  </conditionalFormatting>
  <conditionalFormatting sqref="Z682 AA682">
    <cfRule type="cellIs" dxfId="31" priority="57059" operator="lessThan">
      <formula>0</formula>
    </cfRule>
    <cfRule type="cellIs" dxfId="32" priority="42541" operator="lessThan">
      <formula>0</formula>
    </cfRule>
  </conditionalFormatting>
  <conditionalFormatting sqref="B684 C684 A684">
    <cfRule type="expression" dxfId="30" priority="28022">
      <formula>$L684=0</formula>
    </cfRule>
  </conditionalFormatting>
  <conditionalFormatting sqref="B684 C684">
    <cfRule type="cellIs" dxfId="31" priority="57058" operator="lessThan">
      <formula>0</formula>
    </cfRule>
    <cfRule type="cellIs" dxfId="32" priority="42540" operator="lessThan">
      <formula>0</formula>
    </cfRule>
  </conditionalFormatting>
  <conditionalFormatting sqref="F684 G684 E684">
    <cfRule type="expression" dxfId="30" priority="28021">
      <formula>$L684=0</formula>
    </cfRule>
  </conditionalFormatting>
  <conditionalFormatting sqref="F684 G684">
    <cfRule type="cellIs" dxfId="31" priority="57057" operator="lessThan">
      <formula>0</formula>
    </cfRule>
    <cfRule type="cellIs" dxfId="32" priority="42539" operator="lessThan">
      <formula>0</formula>
    </cfRule>
  </conditionalFormatting>
  <conditionalFormatting sqref="J684 K684 I684">
    <cfRule type="expression" dxfId="30" priority="28020">
      <formula>$L684=0</formula>
    </cfRule>
  </conditionalFormatting>
  <conditionalFormatting sqref="J684 K684">
    <cfRule type="cellIs" dxfId="31" priority="57056" operator="lessThan">
      <formula>0</formula>
    </cfRule>
    <cfRule type="cellIs" dxfId="32" priority="42538" operator="lessThan">
      <formula>0</formula>
    </cfRule>
  </conditionalFormatting>
  <conditionalFormatting sqref="N684 O684 M684">
    <cfRule type="expression" dxfId="30" priority="28019">
      <formula>$L684=0</formula>
    </cfRule>
  </conditionalFormatting>
  <conditionalFormatting sqref="N684 O684">
    <cfRule type="cellIs" dxfId="31" priority="57055" operator="lessThan">
      <formula>0</formula>
    </cfRule>
    <cfRule type="cellIs" dxfId="32" priority="42537" operator="lessThan">
      <formula>0</formula>
    </cfRule>
  </conditionalFormatting>
  <conditionalFormatting sqref="R684 S684 Q684">
    <cfRule type="expression" dxfId="30" priority="28018">
      <formula>$L684=0</formula>
    </cfRule>
  </conditionalFormatting>
  <conditionalFormatting sqref="R684 S684">
    <cfRule type="cellIs" dxfId="31" priority="57054" operator="lessThan">
      <formula>0</formula>
    </cfRule>
    <cfRule type="cellIs" dxfId="32" priority="42536" operator="lessThan">
      <formula>0</formula>
    </cfRule>
  </conditionalFormatting>
  <conditionalFormatting sqref="V684 W684 U684">
    <cfRule type="expression" dxfId="30" priority="28017">
      <formula>$L684=0</formula>
    </cfRule>
  </conditionalFormatting>
  <conditionalFormatting sqref="V684 W684">
    <cfRule type="cellIs" dxfId="31" priority="57053" operator="lessThan">
      <formula>0</formula>
    </cfRule>
    <cfRule type="cellIs" dxfId="32" priority="42535" operator="lessThan">
      <formula>0</formula>
    </cfRule>
  </conditionalFormatting>
  <conditionalFormatting sqref="Z684 AA684 Y684">
    <cfRule type="expression" dxfId="30" priority="28016">
      <formula>$L684=0</formula>
    </cfRule>
  </conditionalFormatting>
  <conditionalFormatting sqref="Z684 AA684">
    <cfRule type="cellIs" dxfId="31" priority="57052" operator="lessThan">
      <formula>0</formula>
    </cfRule>
    <cfRule type="cellIs" dxfId="32" priority="42534" operator="lessThan">
      <formula>0</formula>
    </cfRule>
  </conditionalFormatting>
  <conditionalFormatting sqref="B686 C686 A686">
    <cfRule type="expression" dxfId="30" priority="28015">
      <formula>$L686=0</formula>
    </cfRule>
  </conditionalFormatting>
  <conditionalFormatting sqref="B686 C686">
    <cfRule type="cellIs" dxfId="31" priority="57051" operator="lessThan">
      <formula>0</formula>
    </cfRule>
    <cfRule type="cellIs" dxfId="32" priority="42533" operator="lessThan">
      <formula>0</formula>
    </cfRule>
  </conditionalFormatting>
  <conditionalFormatting sqref="F686 G686 E686">
    <cfRule type="expression" dxfId="30" priority="28014">
      <formula>$L686=0</formula>
    </cfRule>
  </conditionalFormatting>
  <conditionalFormatting sqref="F686 G686">
    <cfRule type="cellIs" dxfId="31" priority="57050" operator="lessThan">
      <formula>0</formula>
    </cfRule>
    <cfRule type="cellIs" dxfId="32" priority="42532" operator="lessThan">
      <formula>0</formula>
    </cfRule>
  </conditionalFormatting>
  <conditionalFormatting sqref="J686 K686 I686">
    <cfRule type="expression" dxfId="30" priority="28013">
      <formula>$L686=0</formula>
    </cfRule>
  </conditionalFormatting>
  <conditionalFormatting sqref="J686 K686">
    <cfRule type="cellIs" dxfId="31" priority="57049" operator="lessThan">
      <formula>0</formula>
    </cfRule>
    <cfRule type="cellIs" dxfId="32" priority="42531" operator="lessThan">
      <formula>0</formula>
    </cfRule>
  </conditionalFormatting>
  <conditionalFormatting sqref="N686 O686 M686">
    <cfRule type="expression" dxfId="30" priority="28012">
      <formula>$L686=0</formula>
    </cfRule>
  </conditionalFormatting>
  <conditionalFormatting sqref="N686 O686">
    <cfRule type="cellIs" dxfId="31" priority="57048" operator="lessThan">
      <formula>0</formula>
    </cfRule>
    <cfRule type="cellIs" dxfId="32" priority="42530" operator="lessThan">
      <formula>0</formula>
    </cfRule>
  </conditionalFormatting>
  <conditionalFormatting sqref="R686 S686 Q686">
    <cfRule type="expression" dxfId="30" priority="28011">
      <formula>$L686=0</formula>
    </cfRule>
  </conditionalFormatting>
  <conditionalFormatting sqref="R686 S686">
    <cfRule type="cellIs" dxfId="31" priority="57047" operator="lessThan">
      <formula>0</formula>
    </cfRule>
    <cfRule type="cellIs" dxfId="32" priority="42529" operator="lessThan">
      <formula>0</formula>
    </cfRule>
  </conditionalFormatting>
  <conditionalFormatting sqref="V686 W686 U686">
    <cfRule type="expression" dxfId="30" priority="28010">
      <formula>$L686=0</formula>
    </cfRule>
  </conditionalFormatting>
  <conditionalFormatting sqref="V686 W686">
    <cfRule type="cellIs" dxfId="31" priority="57046" operator="lessThan">
      <formula>0</formula>
    </cfRule>
    <cfRule type="cellIs" dxfId="32" priority="42528" operator="lessThan">
      <formula>0</formula>
    </cfRule>
  </conditionalFormatting>
  <conditionalFormatting sqref="Z686 AA686 Y686">
    <cfRule type="expression" dxfId="30" priority="28009">
      <formula>$L686=0</formula>
    </cfRule>
  </conditionalFormatting>
  <conditionalFormatting sqref="Z686 AA686">
    <cfRule type="cellIs" dxfId="31" priority="57045" operator="lessThan">
      <formula>0</formula>
    </cfRule>
    <cfRule type="cellIs" dxfId="32" priority="42527" operator="lessThan">
      <formula>0</formula>
    </cfRule>
  </conditionalFormatting>
  <conditionalFormatting sqref="B688 C688 A688">
    <cfRule type="expression" dxfId="30" priority="28008">
      <formula>$L688=0</formula>
    </cfRule>
  </conditionalFormatting>
  <conditionalFormatting sqref="B688 C688">
    <cfRule type="cellIs" dxfId="31" priority="57044" operator="lessThan">
      <formula>0</formula>
    </cfRule>
    <cfRule type="cellIs" dxfId="32" priority="42526" operator="lessThan">
      <formula>0</formula>
    </cfRule>
  </conditionalFormatting>
  <conditionalFormatting sqref="F688 G688 E688">
    <cfRule type="expression" dxfId="30" priority="28007">
      <formula>$L688=0</formula>
    </cfRule>
  </conditionalFormatting>
  <conditionalFormatting sqref="F688 G688">
    <cfRule type="cellIs" dxfId="31" priority="57043" operator="lessThan">
      <formula>0</formula>
    </cfRule>
    <cfRule type="cellIs" dxfId="32" priority="42525" operator="lessThan">
      <formula>0</formula>
    </cfRule>
  </conditionalFormatting>
  <conditionalFormatting sqref="J688 K688 I688">
    <cfRule type="expression" dxfId="30" priority="28006">
      <formula>$L688=0</formula>
    </cfRule>
  </conditionalFormatting>
  <conditionalFormatting sqref="J688 K688">
    <cfRule type="cellIs" dxfId="31" priority="57042" operator="lessThan">
      <formula>0</formula>
    </cfRule>
    <cfRule type="cellIs" dxfId="32" priority="42524" operator="lessThan">
      <formula>0</formula>
    </cfRule>
  </conditionalFormatting>
  <conditionalFormatting sqref="N688 O688 M688">
    <cfRule type="expression" dxfId="30" priority="28005">
      <formula>$L688=0</formula>
    </cfRule>
  </conditionalFormatting>
  <conditionalFormatting sqref="N688 O688">
    <cfRule type="cellIs" dxfId="31" priority="57041" operator="lessThan">
      <formula>0</formula>
    </cfRule>
    <cfRule type="cellIs" dxfId="32" priority="42523" operator="lessThan">
      <formula>0</formula>
    </cfRule>
  </conditionalFormatting>
  <conditionalFormatting sqref="R688 S688 Q688">
    <cfRule type="expression" dxfId="30" priority="28004">
      <formula>$L688=0</formula>
    </cfRule>
  </conditionalFormatting>
  <conditionalFormatting sqref="R688 S688">
    <cfRule type="cellIs" dxfId="31" priority="57040" operator="lessThan">
      <formula>0</formula>
    </cfRule>
    <cfRule type="cellIs" dxfId="32" priority="42522" operator="lessThan">
      <formula>0</formula>
    </cfRule>
  </conditionalFormatting>
  <conditionalFormatting sqref="V688 W688 U688">
    <cfRule type="expression" dxfId="30" priority="28003">
      <formula>$L688=0</formula>
    </cfRule>
  </conditionalFormatting>
  <conditionalFormatting sqref="V688 W688">
    <cfRule type="cellIs" dxfId="31" priority="57039" operator="lessThan">
      <formula>0</formula>
    </cfRule>
    <cfRule type="cellIs" dxfId="32" priority="42521" operator="lessThan">
      <formula>0</formula>
    </cfRule>
  </conditionalFormatting>
  <conditionalFormatting sqref="Z688 AA688 Y688">
    <cfRule type="expression" dxfId="30" priority="28002">
      <formula>$L688=0</formula>
    </cfRule>
  </conditionalFormatting>
  <conditionalFormatting sqref="Z688 AA688">
    <cfRule type="cellIs" dxfId="31" priority="57038" operator="lessThan">
      <formula>0</formula>
    </cfRule>
    <cfRule type="cellIs" dxfId="32" priority="42520" operator="lessThan">
      <formula>0</formula>
    </cfRule>
  </conditionalFormatting>
  <conditionalFormatting sqref="B690 C690 A690">
    <cfRule type="expression" dxfId="30" priority="28001">
      <formula>$L690=0</formula>
    </cfRule>
  </conditionalFormatting>
  <conditionalFormatting sqref="B690 C690">
    <cfRule type="cellIs" dxfId="31" priority="57037" operator="lessThan">
      <formula>0</formula>
    </cfRule>
    <cfRule type="cellIs" dxfId="32" priority="42519" operator="lessThan">
      <formula>0</formula>
    </cfRule>
  </conditionalFormatting>
  <conditionalFormatting sqref="F690 G690 E690">
    <cfRule type="expression" dxfId="30" priority="28000">
      <formula>$L690=0</formula>
    </cfRule>
  </conditionalFormatting>
  <conditionalFormatting sqref="F690 G690">
    <cfRule type="cellIs" dxfId="31" priority="57036" operator="lessThan">
      <formula>0</formula>
    </cfRule>
    <cfRule type="cellIs" dxfId="32" priority="42518" operator="lessThan">
      <formula>0</formula>
    </cfRule>
  </conditionalFormatting>
  <conditionalFormatting sqref="J690 K690 I690">
    <cfRule type="expression" dxfId="30" priority="27999">
      <formula>$L690=0</formula>
    </cfRule>
  </conditionalFormatting>
  <conditionalFormatting sqref="J690 K690">
    <cfRule type="cellIs" dxfId="31" priority="57035" operator="lessThan">
      <formula>0</formula>
    </cfRule>
    <cfRule type="cellIs" dxfId="32" priority="42517" operator="lessThan">
      <formula>0</formula>
    </cfRule>
  </conditionalFormatting>
  <conditionalFormatting sqref="N690 O690 M690">
    <cfRule type="expression" dxfId="30" priority="27998">
      <formula>$L690=0</formula>
    </cfRule>
  </conditionalFormatting>
  <conditionalFormatting sqref="N690 O690">
    <cfRule type="cellIs" dxfId="31" priority="57034" operator="lessThan">
      <formula>0</formula>
    </cfRule>
    <cfRule type="cellIs" dxfId="32" priority="42516" operator="lessThan">
      <formula>0</formula>
    </cfRule>
  </conditionalFormatting>
  <conditionalFormatting sqref="R690 S690 Q690">
    <cfRule type="expression" dxfId="30" priority="27997">
      <formula>$L690=0</formula>
    </cfRule>
  </conditionalFormatting>
  <conditionalFormatting sqref="R690 S690">
    <cfRule type="cellIs" dxfId="31" priority="57033" operator="lessThan">
      <formula>0</formula>
    </cfRule>
    <cfRule type="cellIs" dxfId="32" priority="42515" operator="lessThan">
      <formula>0</formula>
    </cfRule>
  </conditionalFormatting>
  <conditionalFormatting sqref="V690 W690 U690">
    <cfRule type="expression" dxfId="30" priority="27996">
      <formula>$L690=0</formula>
    </cfRule>
  </conditionalFormatting>
  <conditionalFormatting sqref="V690 W690">
    <cfRule type="cellIs" dxfId="31" priority="57032" operator="lessThan">
      <formula>0</formula>
    </cfRule>
    <cfRule type="cellIs" dxfId="32" priority="42514" operator="lessThan">
      <formula>0</formula>
    </cfRule>
  </conditionalFormatting>
  <conditionalFormatting sqref="Z690 AA690 Y690">
    <cfRule type="expression" dxfId="30" priority="27995">
      <formula>$L690=0</formula>
    </cfRule>
  </conditionalFormatting>
  <conditionalFormatting sqref="Z690 AA690">
    <cfRule type="cellIs" dxfId="31" priority="57031" operator="lessThan">
      <formula>0</formula>
    </cfRule>
    <cfRule type="cellIs" dxfId="32" priority="42513" operator="lessThan">
      <formula>0</formula>
    </cfRule>
  </conditionalFormatting>
  <conditionalFormatting sqref="B692 C692 A692">
    <cfRule type="expression" dxfId="30" priority="27994">
      <formula>$L692=0</formula>
    </cfRule>
  </conditionalFormatting>
  <conditionalFormatting sqref="B692 C692">
    <cfRule type="cellIs" dxfId="31" priority="57030" operator="lessThan">
      <formula>0</formula>
    </cfRule>
    <cfRule type="cellIs" dxfId="32" priority="42512" operator="lessThan">
      <formula>0</formula>
    </cfRule>
  </conditionalFormatting>
  <conditionalFormatting sqref="F692 G692 E692">
    <cfRule type="expression" dxfId="30" priority="27993">
      <formula>$L692=0</formula>
    </cfRule>
  </conditionalFormatting>
  <conditionalFormatting sqref="F692 G692">
    <cfRule type="cellIs" dxfId="31" priority="57029" operator="lessThan">
      <formula>0</formula>
    </cfRule>
    <cfRule type="cellIs" dxfId="32" priority="42511" operator="lessThan">
      <formula>0</formula>
    </cfRule>
  </conditionalFormatting>
  <conditionalFormatting sqref="J692 K692 I692">
    <cfRule type="expression" dxfId="30" priority="27992">
      <formula>$L692=0</formula>
    </cfRule>
  </conditionalFormatting>
  <conditionalFormatting sqref="J692 K692">
    <cfRule type="cellIs" dxfId="31" priority="57028" operator="lessThan">
      <formula>0</formula>
    </cfRule>
    <cfRule type="cellIs" dxfId="32" priority="42510" operator="lessThan">
      <formula>0</formula>
    </cfRule>
  </conditionalFormatting>
  <conditionalFormatting sqref="N692 O692 M692">
    <cfRule type="expression" dxfId="30" priority="27991">
      <formula>$L692=0</formula>
    </cfRule>
  </conditionalFormatting>
  <conditionalFormatting sqref="N692 O692">
    <cfRule type="cellIs" dxfId="31" priority="57027" operator="lessThan">
      <formula>0</formula>
    </cfRule>
    <cfRule type="cellIs" dxfId="32" priority="42509" operator="lessThan">
      <formula>0</formula>
    </cfRule>
  </conditionalFormatting>
  <conditionalFormatting sqref="R692 S692 Q692">
    <cfRule type="expression" dxfId="30" priority="27990">
      <formula>$L692=0</formula>
    </cfRule>
  </conditionalFormatting>
  <conditionalFormatting sqref="R692 S692">
    <cfRule type="cellIs" dxfId="31" priority="57026" operator="lessThan">
      <formula>0</formula>
    </cfRule>
    <cfRule type="cellIs" dxfId="32" priority="42508" operator="lessThan">
      <formula>0</formula>
    </cfRule>
  </conditionalFormatting>
  <conditionalFormatting sqref="V692 W692 U692">
    <cfRule type="expression" dxfId="30" priority="27989">
      <formula>$L692=0</formula>
    </cfRule>
  </conditionalFormatting>
  <conditionalFormatting sqref="V692 W692">
    <cfRule type="cellIs" dxfId="31" priority="57025" operator="lessThan">
      <formula>0</formula>
    </cfRule>
    <cfRule type="cellIs" dxfId="32" priority="42507" operator="lessThan">
      <formula>0</formula>
    </cfRule>
  </conditionalFormatting>
  <conditionalFormatting sqref="Z692 AA692 Y692">
    <cfRule type="expression" dxfId="30" priority="27988">
      <formula>$L692=0</formula>
    </cfRule>
  </conditionalFormatting>
  <conditionalFormatting sqref="Z692 AA692">
    <cfRule type="cellIs" dxfId="31" priority="57024" operator="lessThan">
      <formula>0</formula>
    </cfRule>
    <cfRule type="cellIs" dxfId="32" priority="42506" operator="lessThan">
      <formula>0</formula>
    </cfRule>
  </conditionalFormatting>
  <conditionalFormatting sqref="B694 C694 A694">
    <cfRule type="expression" dxfId="30" priority="27987">
      <formula>$L694=0</formula>
    </cfRule>
  </conditionalFormatting>
  <conditionalFormatting sqref="B694 C694">
    <cfRule type="cellIs" dxfId="31" priority="57023" operator="lessThan">
      <formula>0</formula>
    </cfRule>
    <cfRule type="cellIs" dxfId="32" priority="42505" operator="lessThan">
      <formula>0</formula>
    </cfRule>
  </conditionalFormatting>
  <conditionalFormatting sqref="F694 G694 E694">
    <cfRule type="expression" dxfId="30" priority="27986">
      <formula>$L694=0</formula>
    </cfRule>
  </conditionalFormatting>
  <conditionalFormatting sqref="F694 G694">
    <cfRule type="cellIs" dxfId="31" priority="57022" operator="lessThan">
      <formula>0</formula>
    </cfRule>
    <cfRule type="cellIs" dxfId="32" priority="42504" operator="lessThan">
      <formula>0</formula>
    </cfRule>
  </conditionalFormatting>
  <conditionalFormatting sqref="J694 K694 I694">
    <cfRule type="expression" dxfId="30" priority="27985">
      <formula>$L694=0</formula>
    </cfRule>
  </conditionalFormatting>
  <conditionalFormatting sqref="J694 K694">
    <cfRule type="cellIs" dxfId="31" priority="57021" operator="lessThan">
      <formula>0</formula>
    </cfRule>
    <cfRule type="cellIs" dxfId="32" priority="42503" operator="lessThan">
      <formula>0</formula>
    </cfRule>
  </conditionalFormatting>
  <conditionalFormatting sqref="N694 O694 M694">
    <cfRule type="expression" dxfId="30" priority="27984">
      <formula>$L694=0</formula>
    </cfRule>
  </conditionalFormatting>
  <conditionalFormatting sqref="N694 O694">
    <cfRule type="cellIs" dxfId="31" priority="57020" operator="lessThan">
      <formula>0</formula>
    </cfRule>
    <cfRule type="cellIs" dxfId="32" priority="42502" operator="lessThan">
      <formula>0</formula>
    </cfRule>
  </conditionalFormatting>
  <conditionalFormatting sqref="R694 S694 Q694">
    <cfRule type="expression" dxfId="30" priority="27983">
      <formula>$L694=0</formula>
    </cfRule>
  </conditionalFormatting>
  <conditionalFormatting sqref="R694 S694">
    <cfRule type="cellIs" dxfId="31" priority="57019" operator="lessThan">
      <formula>0</formula>
    </cfRule>
    <cfRule type="cellIs" dxfId="32" priority="42501" operator="lessThan">
      <formula>0</formula>
    </cfRule>
  </conditionalFormatting>
  <conditionalFormatting sqref="V694 W694 U694">
    <cfRule type="expression" dxfId="30" priority="27982">
      <formula>$L694=0</formula>
    </cfRule>
  </conditionalFormatting>
  <conditionalFormatting sqref="V694 W694">
    <cfRule type="cellIs" dxfId="31" priority="57018" operator="lessThan">
      <formula>0</formula>
    </cfRule>
    <cfRule type="cellIs" dxfId="32" priority="42500" operator="lessThan">
      <formula>0</formula>
    </cfRule>
  </conditionalFormatting>
  <conditionalFormatting sqref="Z694 AA694 Y694">
    <cfRule type="expression" dxfId="30" priority="27981">
      <formula>$L694=0</formula>
    </cfRule>
  </conditionalFormatting>
  <conditionalFormatting sqref="Z694 AA694">
    <cfRule type="cellIs" dxfId="31" priority="57017" operator="lessThan">
      <formula>0</formula>
    </cfRule>
    <cfRule type="cellIs" dxfId="32" priority="42499" operator="lessThan">
      <formula>0</formula>
    </cfRule>
  </conditionalFormatting>
  <conditionalFormatting sqref="B696 C696 A696">
    <cfRule type="expression" dxfId="30" priority="27980">
      <formula>$L696=0</formula>
    </cfRule>
  </conditionalFormatting>
  <conditionalFormatting sqref="B696 C696">
    <cfRule type="cellIs" dxfId="31" priority="57016" operator="lessThan">
      <formula>0</formula>
    </cfRule>
    <cfRule type="cellIs" dxfId="32" priority="42498" operator="lessThan">
      <formula>0</formula>
    </cfRule>
  </conditionalFormatting>
  <conditionalFormatting sqref="F696 G696 E696">
    <cfRule type="expression" dxfId="30" priority="27979">
      <formula>$L696=0</formula>
    </cfRule>
  </conditionalFormatting>
  <conditionalFormatting sqref="F696 G696">
    <cfRule type="cellIs" dxfId="31" priority="57015" operator="lessThan">
      <formula>0</formula>
    </cfRule>
    <cfRule type="cellIs" dxfId="32" priority="42497" operator="lessThan">
      <formula>0</formula>
    </cfRule>
  </conditionalFormatting>
  <conditionalFormatting sqref="J696 K696 I696">
    <cfRule type="expression" dxfId="30" priority="27978">
      <formula>$L696=0</formula>
    </cfRule>
  </conditionalFormatting>
  <conditionalFormatting sqref="J696 K696">
    <cfRule type="cellIs" dxfId="31" priority="57014" operator="lessThan">
      <formula>0</formula>
    </cfRule>
    <cfRule type="cellIs" dxfId="32" priority="42496" operator="lessThan">
      <formula>0</formula>
    </cfRule>
  </conditionalFormatting>
  <conditionalFormatting sqref="N696 O696 M696">
    <cfRule type="expression" dxfId="30" priority="27977">
      <formula>$L696=0</formula>
    </cfRule>
  </conditionalFormatting>
  <conditionalFormatting sqref="N696 O696">
    <cfRule type="cellIs" dxfId="31" priority="57013" operator="lessThan">
      <formula>0</formula>
    </cfRule>
    <cfRule type="cellIs" dxfId="32" priority="42495" operator="lessThan">
      <formula>0</formula>
    </cfRule>
  </conditionalFormatting>
  <conditionalFormatting sqref="R696 S696 Q696">
    <cfRule type="expression" dxfId="30" priority="27976">
      <formula>$L696=0</formula>
    </cfRule>
  </conditionalFormatting>
  <conditionalFormatting sqref="R696 S696">
    <cfRule type="cellIs" dxfId="31" priority="57012" operator="lessThan">
      <formula>0</formula>
    </cfRule>
    <cfRule type="cellIs" dxfId="32" priority="42494" operator="lessThan">
      <formula>0</formula>
    </cfRule>
  </conditionalFormatting>
  <conditionalFormatting sqref="V696 W696 U696">
    <cfRule type="expression" dxfId="30" priority="27975">
      <formula>$L696=0</formula>
    </cfRule>
  </conditionalFormatting>
  <conditionalFormatting sqref="V696 W696">
    <cfRule type="cellIs" dxfId="31" priority="57011" operator="lessThan">
      <formula>0</formula>
    </cfRule>
    <cfRule type="cellIs" dxfId="32" priority="42493" operator="lessThan">
      <formula>0</formula>
    </cfRule>
  </conditionalFormatting>
  <conditionalFormatting sqref="Z696 AA696 Y696">
    <cfRule type="expression" dxfId="30" priority="27974">
      <formula>$L696=0</formula>
    </cfRule>
  </conditionalFormatting>
  <conditionalFormatting sqref="Z696 AA696">
    <cfRule type="cellIs" dxfId="31" priority="57010" operator="lessThan">
      <formula>0</formula>
    </cfRule>
    <cfRule type="cellIs" dxfId="32" priority="42492" operator="lessThan">
      <formula>0</formula>
    </cfRule>
  </conditionalFormatting>
  <conditionalFormatting sqref="B698 C698 A698">
    <cfRule type="expression" dxfId="30" priority="27973">
      <formula>$L698=0</formula>
    </cfRule>
  </conditionalFormatting>
  <conditionalFormatting sqref="B698 C698">
    <cfRule type="cellIs" dxfId="31" priority="57009" operator="lessThan">
      <formula>0</formula>
    </cfRule>
    <cfRule type="cellIs" dxfId="32" priority="42491" operator="lessThan">
      <formula>0</formula>
    </cfRule>
  </conditionalFormatting>
  <conditionalFormatting sqref="F698 G698 E698">
    <cfRule type="expression" dxfId="30" priority="27972">
      <formula>$L698=0</formula>
    </cfRule>
  </conditionalFormatting>
  <conditionalFormatting sqref="F698 G698">
    <cfRule type="cellIs" dxfId="31" priority="57008" operator="lessThan">
      <formula>0</formula>
    </cfRule>
    <cfRule type="cellIs" dxfId="32" priority="42490" operator="lessThan">
      <formula>0</formula>
    </cfRule>
  </conditionalFormatting>
  <conditionalFormatting sqref="J698 K698 I698">
    <cfRule type="expression" dxfId="30" priority="27971">
      <formula>$L698=0</formula>
    </cfRule>
  </conditionalFormatting>
  <conditionalFormatting sqref="J698 K698">
    <cfRule type="cellIs" dxfId="31" priority="57007" operator="lessThan">
      <formula>0</formula>
    </cfRule>
    <cfRule type="cellIs" dxfId="32" priority="42489" operator="lessThan">
      <formula>0</formula>
    </cfRule>
  </conditionalFormatting>
  <conditionalFormatting sqref="N698 O698 M698">
    <cfRule type="expression" dxfId="30" priority="27970">
      <formula>$L698=0</formula>
    </cfRule>
  </conditionalFormatting>
  <conditionalFormatting sqref="N698 O698">
    <cfRule type="cellIs" dxfId="31" priority="57006" operator="lessThan">
      <formula>0</formula>
    </cfRule>
    <cfRule type="cellIs" dxfId="32" priority="42488" operator="lessThan">
      <formula>0</formula>
    </cfRule>
  </conditionalFormatting>
  <conditionalFormatting sqref="R698 S698 Q698">
    <cfRule type="expression" dxfId="30" priority="27969">
      <formula>$L698=0</formula>
    </cfRule>
  </conditionalFormatting>
  <conditionalFormatting sqref="R698 S698">
    <cfRule type="cellIs" dxfId="31" priority="57005" operator="lessThan">
      <formula>0</formula>
    </cfRule>
    <cfRule type="cellIs" dxfId="32" priority="42487" operator="lessThan">
      <formula>0</formula>
    </cfRule>
  </conditionalFormatting>
  <conditionalFormatting sqref="V698 W698 U698">
    <cfRule type="expression" dxfId="30" priority="27968">
      <formula>$L698=0</formula>
    </cfRule>
  </conditionalFormatting>
  <conditionalFormatting sqref="V698 W698">
    <cfRule type="cellIs" dxfId="31" priority="57004" operator="lessThan">
      <formula>0</formula>
    </cfRule>
    <cfRule type="cellIs" dxfId="32" priority="42486" operator="lessThan">
      <formula>0</formula>
    </cfRule>
  </conditionalFormatting>
  <conditionalFormatting sqref="Z698 AA698 Y698">
    <cfRule type="expression" dxfId="30" priority="27967">
      <formula>$L698=0</formula>
    </cfRule>
  </conditionalFormatting>
  <conditionalFormatting sqref="Z698 AA698">
    <cfRule type="cellIs" dxfId="31" priority="57003" operator="lessThan">
      <formula>0</formula>
    </cfRule>
    <cfRule type="cellIs" dxfId="32" priority="42485" operator="lessThan">
      <formula>0</formula>
    </cfRule>
  </conditionalFormatting>
  <conditionalFormatting sqref="B700 C700 A700">
    <cfRule type="expression" dxfId="30" priority="27966">
      <formula>$L700=0</formula>
    </cfRule>
  </conditionalFormatting>
  <conditionalFormatting sqref="B700 C700">
    <cfRule type="cellIs" dxfId="31" priority="57002" operator="lessThan">
      <formula>0</formula>
    </cfRule>
    <cfRule type="cellIs" dxfId="32" priority="42484" operator="lessThan">
      <formula>0</formula>
    </cfRule>
  </conditionalFormatting>
  <conditionalFormatting sqref="F700 G700 E700">
    <cfRule type="expression" dxfId="30" priority="27965">
      <formula>$L700=0</formula>
    </cfRule>
  </conditionalFormatting>
  <conditionalFormatting sqref="F700 G700">
    <cfRule type="cellIs" dxfId="31" priority="57001" operator="lessThan">
      <formula>0</formula>
    </cfRule>
    <cfRule type="cellIs" dxfId="32" priority="42483" operator="lessThan">
      <formula>0</formula>
    </cfRule>
  </conditionalFormatting>
  <conditionalFormatting sqref="J700 K700 I700">
    <cfRule type="expression" dxfId="30" priority="27964">
      <formula>$L700=0</formula>
    </cfRule>
  </conditionalFormatting>
  <conditionalFormatting sqref="J700 K700">
    <cfRule type="cellIs" dxfId="31" priority="57000" operator="lessThan">
      <formula>0</formula>
    </cfRule>
    <cfRule type="cellIs" dxfId="32" priority="42482" operator="lessThan">
      <formula>0</formula>
    </cfRule>
  </conditionalFormatting>
  <conditionalFormatting sqref="N700 O700 M700">
    <cfRule type="expression" dxfId="30" priority="27963">
      <formula>$L700=0</formula>
    </cfRule>
  </conditionalFormatting>
  <conditionalFormatting sqref="N700 O700">
    <cfRule type="cellIs" dxfId="31" priority="56999" operator="lessThan">
      <formula>0</formula>
    </cfRule>
    <cfRule type="cellIs" dxfId="32" priority="42481" operator="lessThan">
      <formula>0</formula>
    </cfRule>
  </conditionalFormatting>
  <conditionalFormatting sqref="R700 S700 Q700">
    <cfRule type="expression" dxfId="30" priority="27962">
      <formula>$L700=0</formula>
    </cfRule>
  </conditionalFormatting>
  <conditionalFormatting sqref="R700 S700">
    <cfRule type="cellIs" dxfId="31" priority="56998" operator="lessThan">
      <formula>0</formula>
    </cfRule>
    <cfRule type="cellIs" dxfId="32" priority="42480" operator="lessThan">
      <formula>0</formula>
    </cfRule>
  </conditionalFormatting>
  <conditionalFormatting sqref="V700 W700 U700">
    <cfRule type="expression" dxfId="30" priority="27961">
      <formula>$L700=0</formula>
    </cfRule>
  </conditionalFormatting>
  <conditionalFormatting sqref="V700 W700">
    <cfRule type="cellIs" dxfId="31" priority="56997" operator="lessThan">
      <formula>0</formula>
    </cfRule>
    <cfRule type="cellIs" dxfId="32" priority="42479" operator="lessThan">
      <formula>0</formula>
    </cfRule>
  </conditionalFormatting>
  <conditionalFormatting sqref="Z700 AA700 Y700">
    <cfRule type="expression" dxfId="30" priority="27960">
      <formula>$L700=0</formula>
    </cfRule>
  </conditionalFormatting>
  <conditionalFormatting sqref="Z700 AA700">
    <cfRule type="cellIs" dxfId="31" priority="56996" operator="lessThan">
      <formula>0</formula>
    </cfRule>
    <cfRule type="cellIs" dxfId="32" priority="42478" operator="lessThan">
      <formula>0</formula>
    </cfRule>
  </conditionalFormatting>
  <conditionalFormatting sqref="B702 C702 A702">
    <cfRule type="expression" dxfId="30" priority="27959">
      <formula>$L702=0</formula>
    </cfRule>
  </conditionalFormatting>
  <conditionalFormatting sqref="B702 C702">
    <cfRule type="cellIs" dxfId="31" priority="56995" operator="lessThan">
      <formula>0</formula>
    </cfRule>
    <cfRule type="cellIs" dxfId="32" priority="42477" operator="lessThan">
      <formula>0</formula>
    </cfRule>
  </conditionalFormatting>
  <conditionalFormatting sqref="F702 G702 E702">
    <cfRule type="expression" dxfId="30" priority="27958">
      <formula>$L702=0</formula>
    </cfRule>
  </conditionalFormatting>
  <conditionalFormatting sqref="F702 G702">
    <cfRule type="cellIs" dxfId="31" priority="56994" operator="lessThan">
      <formula>0</formula>
    </cfRule>
    <cfRule type="cellIs" dxfId="32" priority="42476" operator="lessThan">
      <formula>0</formula>
    </cfRule>
  </conditionalFormatting>
  <conditionalFormatting sqref="J702 K702 I702">
    <cfRule type="expression" dxfId="30" priority="27957">
      <formula>$L702=0</formula>
    </cfRule>
  </conditionalFormatting>
  <conditionalFormatting sqref="J702 K702">
    <cfRule type="cellIs" dxfId="31" priority="56993" operator="lessThan">
      <formula>0</formula>
    </cfRule>
    <cfRule type="cellIs" dxfId="32" priority="42475" operator="lessThan">
      <formula>0</formula>
    </cfRule>
  </conditionalFormatting>
  <conditionalFormatting sqref="N702 O702 M702">
    <cfRule type="expression" dxfId="30" priority="27956">
      <formula>$L702=0</formula>
    </cfRule>
  </conditionalFormatting>
  <conditionalFormatting sqref="N702 O702">
    <cfRule type="cellIs" dxfId="31" priority="56992" operator="lessThan">
      <formula>0</formula>
    </cfRule>
    <cfRule type="cellIs" dxfId="32" priority="42474" operator="lessThan">
      <formula>0</formula>
    </cfRule>
  </conditionalFormatting>
  <conditionalFormatting sqref="R702 S702 Q702">
    <cfRule type="expression" dxfId="30" priority="27955">
      <formula>$L702=0</formula>
    </cfRule>
  </conditionalFormatting>
  <conditionalFormatting sqref="R702 S702">
    <cfRule type="cellIs" dxfId="31" priority="56991" operator="lessThan">
      <formula>0</formula>
    </cfRule>
    <cfRule type="cellIs" dxfId="32" priority="42473" operator="lessThan">
      <formula>0</formula>
    </cfRule>
  </conditionalFormatting>
  <conditionalFormatting sqref="V702 W702 U702">
    <cfRule type="expression" dxfId="30" priority="27954">
      <formula>$L702=0</formula>
    </cfRule>
  </conditionalFormatting>
  <conditionalFormatting sqref="V702 W702">
    <cfRule type="cellIs" dxfId="31" priority="56990" operator="lessThan">
      <formula>0</formula>
    </cfRule>
    <cfRule type="cellIs" dxfId="32" priority="42472" operator="lessThan">
      <formula>0</formula>
    </cfRule>
  </conditionalFormatting>
  <conditionalFormatting sqref="Z702 AA702 Y702">
    <cfRule type="expression" dxfId="30" priority="27953">
      <formula>$L702=0</formula>
    </cfRule>
  </conditionalFormatting>
  <conditionalFormatting sqref="Z702 AA702">
    <cfRule type="cellIs" dxfId="31" priority="56989" operator="lessThan">
      <formula>0</formula>
    </cfRule>
    <cfRule type="cellIs" dxfId="32" priority="42471" operator="lessThan">
      <formula>0</formula>
    </cfRule>
  </conditionalFormatting>
  <conditionalFormatting sqref="B704 C704 A704">
    <cfRule type="expression" dxfId="30" priority="27952">
      <formula>$L704=0</formula>
    </cfRule>
  </conditionalFormatting>
  <conditionalFormatting sqref="B704 C704">
    <cfRule type="cellIs" dxfId="31" priority="56988" operator="lessThan">
      <formula>0</formula>
    </cfRule>
    <cfRule type="cellIs" dxfId="32" priority="42470" operator="lessThan">
      <formula>0</formula>
    </cfRule>
  </conditionalFormatting>
  <conditionalFormatting sqref="F704 G704 E704">
    <cfRule type="expression" dxfId="30" priority="27951">
      <formula>$L704=0</formula>
    </cfRule>
  </conditionalFormatting>
  <conditionalFormatting sqref="F704 G704">
    <cfRule type="cellIs" dxfId="31" priority="56987" operator="lessThan">
      <formula>0</formula>
    </cfRule>
    <cfRule type="cellIs" dxfId="32" priority="42469" operator="lessThan">
      <formula>0</formula>
    </cfRule>
  </conditionalFormatting>
  <conditionalFormatting sqref="J704 K704 I704">
    <cfRule type="expression" dxfId="30" priority="27950">
      <formula>$L704=0</formula>
    </cfRule>
  </conditionalFormatting>
  <conditionalFormatting sqref="J704 K704">
    <cfRule type="cellIs" dxfId="31" priority="56986" operator="lessThan">
      <formula>0</formula>
    </cfRule>
    <cfRule type="cellIs" dxfId="32" priority="42468" operator="lessThan">
      <formula>0</formula>
    </cfRule>
  </conditionalFormatting>
  <conditionalFormatting sqref="N704 O704 M704">
    <cfRule type="expression" dxfId="30" priority="27949">
      <formula>$L704=0</formula>
    </cfRule>
  </conditionalFormatting>
  <conditionalFormatting sqref="N704 O704">
    <cfRule type="cellIs" dxfId="31" priority="56985" operator="lessThan">
      <formula>0</formula>
    </cfRule>
    <cfRule type="cellIs" dxfId="32" priority="42467" operator="lessThan">
      <formula>0</formula>
    </cfRule>
  </conditionalFormatting>
  <conditionalFormatting sqref="R704 S704 Q704">
    <cfRule type="expression" dxfId="30" priority="27948">
      <formula>$L704=0</formula>
    </cfRule>
  </conditionalFormatting>
  <conditionalFormatting sqref="R704 S704">
    <cfRule type="cellIs" dxfId="31" priority="56984" operator="lessThan">
      <formula>0</formula>
    </cfRule>
    <cfRule type="cellIs" dxfId="32" priority="42466" operator="lessThan">
      <formula>0</formula>
    </cfRule>
  </conditionalFormatting>
  <conditionalFormatting sqref="V704 W704 U704">
    <cfRule type="expression" dxfId="30" priority="27947">
      <formula>$L704=0</formula>
    </cfRule>
  </conditionalFormatting>
  <conditionalFormatting sqref="V704 W704">
    <cfRule type="cellIs" dxfId="31" priority="56983" operator="lessThan">
      <formula>0</formula>
    </cfRule>
    <cfRule type="cellIs" dxfId="32" priority="42465" operator="lessThan">
      <formula>0</formula>
    </cfRule>
  </conditionalFormatting>
  <conditionalFormatting sqref="Z704 AA704 Y704">
    <cfRule type="expression" dxfId="30" priority="27946">
      <formula>$L704=0</formula>
    </cfRule>
  </conditionalFormatting>
  <conditionalFormatting sqref="Z704 AA704">
    <cfRule type="cellIs" dxfId="31" priority="56982" operator="lessThan">
      <formula>0</formula>
    </cfRule>
    <cfRule type="cellIs" dxfId="32" priority="42464" operator="lessThan">
      <formula>0</formula>
    </cfRule>
  </conditionalFormatting>
  <conditionalFormatting sqref="B706 C706 A706">
    <cfRule type="expression" dxfId="30" priority="27945">
      <formula>$L706=0</formula>
    </cfRule>
  </conditionalFormatting>
  <conditionalFormatting sqref="B706 C706">
    <cfRule type="cellIs" dxfId="31" priority="56981" operator="lessThan">
      <formula>0</formula>
    </cfRule>
    <cfRule type="cellIs" dxfId="32" priority="42463" operator="lessThan">
      <formula>0</formula>
    </cfRule>
  </conditionalFormatting>
  <conditionalFormatting sqref="F706 G706 E706">
    <cfRule type="expression" dxfId="30" priority="27944">
      <formula>$L706=0</formula>
    </cfRule>
  </conditionalFormatting>
  <conditionalFormatting sqref="F706 G706">
    <cfRule type="cellIs" dxfId="31" priority="56980" operator="lessThan">
      <formula>0</formula>
    </cfRule>
    <cfRule type="cellIs" dxfId="32" priority="42462" operator="lessThan">
      <formula>0</formula>
    </cfRule>
  </conditionalFormatting>
  <conditionalFormatting sqref="J706 K706 I706">
    <cfRule type="expression" dxfId="30" priority="27943">
      <formula>$L706=0</formula>
    </cfRule>
  </conditionalFormatting>
  <conditionalFormatting sqref="J706 K706">
    <cfRule type="cellIs" dxfId="31" priority="56979" operator="lessThan">
      <formula>0</formula>
    </cfRule>
    <cfRule type="cellIs" dxfId="32" priority="42461" operator="lessThan">
      <formula>0</formula>
    </cfRule>
  </conditionalFormatting>
  <conditionalFormatting sqref="N706 O706 M706">
    <cfRule type="expression" dxfId="30" priority="27942">
      <formula>$L706=0</formula>
    </cfRule>
  </conditionalFormatting>
  <conditionalFormatting sqref="N706 O706">
    <cfRule type="cellIs" dxfId="31" priority="56978" operator="lessThan">
      <formula>0</formula>
    </cfRule>
    <cfRule type="cellIs" dxfId="32" priority="42460" operator="lessThan">
      <formula>0</formula>
    </cfRule>
  </conditionalFormatting>
  <conditionalFormatting sqref="R706 S706 Q706">
    <cfRule type="expression" dxfId="30" priority="27941">
      <formula>$L706=0</formula>
    </cfRule>
  </conditionalFormatting>
  <conditionalFormatting sqref="R706 S706">
    <cfRule type="cellIs" dxfId="31" priority="56977" operator="lessThan">
      <formula>0</formula>
    </cfRule>
    <cfRule type="cellIs" dxfId="32" priority="42459" operator="lessThan">
      <formula>0</formula>
    </cfRule>
  </conditionalFormatting>
  <conditionalFormatting sqref="V706 W706 U706">
    <cfRule type="expression" dxfId="30" priority="27940">
      <formula>$L706=0</formula>
    </cfRule>
  </conditionalFormatting>
  <conditionalFormatting sqref="V706 W706">
    <cfRule type="cellIs" dxfId="31" priority="56976" operator="lessThan">
      <formula>0</formula>
    </cfRule>
    <cfRule type="cellIs" dxfId="32" priority="42458" operator="lessThan">
      <formula>0</formula>
    </cfRule>
  </conditionalFormatting>
  <conditionalFormatting sqref="Z706 AA706 Y706">
    <cfRule type="expression" dxfId="30" priority="27939">
      <formula>$L706=0</formula>
    </cfRule>
  </conditionalFormatting>
  <conditionalFormatting sqref="Z706 AA706">
    <cfRule type="cellIs" dxfId="31" priority="56975" operator="lessThan">
      <formula>0</formula>
    </cfRule>
    <cfRule type="cellIs" dxfId="32" priority="42457" operator="lessThan">
      <formula>0</formula>
    </cfRule>
  </conditionalFormatting>
  <conditionalFormatting sqref="B708 C708 A708">
    <cfRule type="expression" dxfId="30" priority="27938">
      <formula>$L708=0</formula>
    </cfRule>
  </conditionalFormatting>
  <conditionalFormatting sqref="B708 C708">
    <cfRule type="cellIs" dxfId="31" priority="56974" operator="lessThan">
      <formula>0</formula>
    </cfRule>
    <cfRule type="cellIs" dxfId="32" priority="42456" operator="lessThan">
      <formula>0</formula>
    </cfRule>
  </conditionalFormatting>
  <conditionalFormatting sqref="F708 G708 E708">
    <cfRule type="expression" dxfId="30" priority="27937">
      <formula>$L708=0</formula>
    </cfRule>
  </conditionalFormatting>
  <conditionalFormatting sqref="F708 G708">
    <cfRule type="cellIs" dxfId="31" priority="56973" operator="lessThan">
      <formula>0</formula>
    </cfRule>
    <cfRule type="cellIs" dxfId="32" priority="42455" operator="lessThan">
      <formula>0</formula>
    </cfRule>
  </conditionalFormatting>
  <conditionalFormatting sqref="J708 K708 I708">
    <cfRule type="expression" dxfId="30" priority="27936">
      <formula>$L708=0</formula>
    </cfRule>
  </conditionalFormatting>
  <conditionalFormatting sqref="J708 K708">
    <cfRule type="cellIs" dxfId="31" priority="56972" operator="lessThan">
      <formula>0</formula>
    </cfRule>
    <cfRule type="cellIs" dxfId="32" priority="42454" operator="lessThan">
      <formula>0</formula>
    </cfRule>
  </conditionalFormatting>
  <conditionalFormatting sqref="N708 O708 M708">
    <cfRule type="expression" dxfId="30" priority="27935">
      <formula>$L708=0</formula>
    </cfRule>
  </conditionalFormatting>
  <conditionalFormatting sqref="N708 O708">
    <cfRule type="cellIs" dxfId="31" priority="56971" operator="lessThan">
      <formula>0</formula>
    </cfRule>
    <cfRule type="cellIs" dxfId="32" priority="42453" operator="lessThan">
      <formula>0</formula>
    </cfRule>
  </conditionalFormatting>
  <conditionalFormatting sqref="R708 S708 Q708">
    <cfRule type="expression" dxfId="30" priority="27934">
      <formula>$L708=0</formula>
    </cfRule>
  </conditionalFormatting>
  <conditionalFormatting sqref="R708 S708">
    <cfRule type="cellIs" dxfId="31" priority="56970" operator="lessThan">
      <formula>0</formula>
    </cfRule>
    <cfRule type="cellIs" dxfId="32" priority="42452" operator="lessThan">
      <formula>0</formula>
    </cfRule>
  </conditionalFormatting>
  <conditionalFormatting sqref="V708 W708 U708">
    <cfRule type="expression" dxfId="30" priority="27933">
      <formula>$L708=0</formula>
    </cfRule>
  </conditionalFormatting>
  <conditionalFormatting sqref="V708 W708">
    <cfRule type="cellIs" dxfId="31" priority="56969" operator="lessThan">
      <formula>0</formula>
    </cfRule>
    <cfRule type="cellIs" dxfId="32" priority="42451" operator="lessThan">
      <formula>0</formula>
    </cfRule>
  </conditionalFormatting>
  <conditionalFormatting sqref="Z708 AA708 Y708">
    <cfRule type="expression" dxfId="30" priority="27932">
      <formula>$L708=0</formula>
    </cfRule>
  </conditionalFormatting>
  <conditionalFormatting sqref="Z708 AA708">
    <cfRule type="cellIs" dxfId="31" priority="56968" operator="lessThan">
      <formula>0</formula>
    </cfRule>
    <cfRule type="cellIs" dxfId="32" priority="42450" operator="lessThan">
      <formula>0</formula>
    </cfRule>
  </conditionalFormatting>
  <conditionalFormatting sqref="B710 C710 A710">
    <cfRule type="expression" dxfId="30" priority="27931">
      <formula>$L710=0</formula>
    </cfRule>
  </conditionalFormatting>
  <conditionalFormatting sqref="B710 C710">
    <cfRule type="cellIs" dxfId="31" priority="56967" operator="lessThan">
      <formula>0</formula>
    </cfRule>
    <cfRule type="cellIs" dxfId="32" priority="42449" operator="lessThan">
      <formula>0</formula>
    </cfRule>
  </conditionalFormatting>
  <conditionalFormatting sqref="F710 G710 E710">
    <cfRule type="expression" dxfId="30" priority="27930">
      <formula>$L710=0</formula>
    </cfRule>
  </conditionalFormatting>
  <conditionalFormatting sqref="F710 G710">
    <cfRule type="cellIs" dxfId="31" priority="56966" operator="lessThan">
      <formula>0</formula>
    </cfRule>
    <cfRule type="cellIs" dxfId="32" priority="42448" operator="lessThan">
      <formula>0</formula>
    </cfRule>
  </conditionalFormatting>
  <conditionalFormatting sqref="J710 K710 I710">
    <cfRule type="expression" dxfId="30" priority="27929">
      <formula>$L710=0</formula>
    </cfRule>
  </conditionalFormatting>
  <conditionalFormatting sqref="J710 K710">
    <cfRule type="cellIs" dxfId="31" priority="56965" operator="lessThan">
      <formula>0</formula>
    </cfRule>
    <cfRule type="cellIs" dxfId="32" priority="42447" operator="lessThan">
      <formula>0</formula>
    </cfRule>
  </conditionalFormatting>
  <conditionalFormatting sqref="N710 O710 M710">
    <cfRule type="expression" dxfId="30" priority="27928">
      <formula>$L710=0</formula>
    </cfRule>
  </conditionalFormatting>
  <conditionalFormatting sqref="N710 O710">
    <cfRule type="cellIs" dxfId="31" priority="56964" operator="lessThan">
      <formula>0</formula>
    </cfRule>
    <cfRule type="cellIs" dxfId="32" priority="42446" operator="lessThan">
      <formula>0</formula>
    </cfRule>
  </conditionalFormatting>
  <conditionalFormatting sqref="R710 S710 Q710">
    <cfRule type="expression" dxfId="30" priority="27927">
      <formula>$L710=0</formula>
    </cfRule>
  </conditionalFormatting>
  <conditionalFormatting sqref="R710 S710">
    <cfRule type="cellIs" dxfId="31" priority="56963" operator="lessThan">
      <formula>0</formula>
    </cfRule>
    <cfRule type="cellIs" dxfId="32" priority="42445" operator="lessThan">
      <formula>0</formula>
    </cfRule>
  </conditionalFormatting>
  <conditionalFormatting sqref="V710 W710 U710">
    <cfRule type="expression" dxfId="30" priority="27926">
      <formula>$L710=0</formula>
    </cfRule>
  </conditionalFormatting>
  <conditionalFormatting sqref="V710 W710">
    <cfRule type="cellIs" dxfId="31" priority="56962" operator="lessThan">
      <formula>0</formula>
    </cfRule>
    <cfRule type="cellIs" dxfId="32" priority="42444" operator="lessThan">
      <formula>0</formula>
    </cfRule>
  </conditionalFormatting>
  <conditionalFormatting sqref="Z710 AA710 Y710">
    <cfRule type="expression" dxfId="30" priority="27925">
      <formula>$L710=0</formula>
    </cfRule>
  </conditionalFormatting>
  <conditionalFormatting sqref="Z710 AA710">
    <cfRule type="cellIs" dxfId="31" priority="56961" operator="lessThan">
      <formula>0</formula>
    </cfRule>
    <cfRule type="cellIs" dxfId="32" priority="42443" operator="lessThan">
      <formula>0</formula>
    </cfRule>
  </conditionalFormatting>
  <conditionalFormatting sqref="B712 C712 A712">
    <cfRule type="expression" dxfId="30" priority="27924">
      <formula>$L712=0</formula>
    </cfRule>
  </conditionalFormatting>
  <conditionalFormatting sqref="B712 C712">
    <cfRule type="cellIs" dxfId="31" priority="56960" operator="lessThan">
      <formula>0</formula>
    </cfRule>
    <cfRule type="cellIs" dxfId="32" priority="42442" operator="lessThan">
      <formula>0</formula>
    </cfRule>
  </conditionalFormatting>
  <conditionalFormatting sqref="F712 G712 E712">
    <cfRule type="expression" dxfId="30" priority="27923">
      <formula>$L712=0</formula>
    </cfRule>
  </conditionalFormatting>
  <conditionalFormatting sqref="F712 G712">
    <cfRule type="cellIs" dxfId="31" priority="56959" operator="lessThan">
      <formula>0</formula>
    </cfRule>
    <cfRule type="cellIs" dxfId="32" priority="42441" operator="lessThan">
      <formula>0</formula>
    </cfRule>
  </conditionalFormatting>
  <conditionalFormatting sqref="J712 K712 I712">
    <cfRule type="expression" dxfId="30" priority="27922">
      <formula>$L712=0</formula>
    </cfRule>
  </conditionalFormatting>
  <conditionalFormatting sqref="J712 K712">
    <cfRule type="cellIs" dxfId="31" priority="56958" operator="lessThan">
      <formula>0</formula>
    </cfRule>
    <cfRule type="cellIs" dxfId="32" priority="42440" operator="lessThan">
      <formula>0</formula>
    </cfRule>
  </conditionalFormatting>
  <conditionalFormatting sqref="N712 O712 M712">
    <cfRule type="expression" dxfId="30" priority="27921">
      <formula>$L712=0</formula>
    </cfRule>
  </conditionalFormatting>
  <conditionalFormatting sqref="N712 O712">
    <cfRule type="cellIs" dxfId="31" priority="56957" operator="lessThan">
      <formula>0</formula>
    </cfRule>
    <cfRule type="cellIs" dxfId="32" priority="42439" operator="lessThan">
      <formula>0</formula>
    </cfRule>
  </conditionalFormatting>
  <conditionalFormatting sqref="R712 S712 Q712">
    <cfRule type="expression" dxfId="30" priority="27920">
      <formula>$L712=0</formula>
    </cfRule>
  </conditionalFormatting>
  <conditionalFormatting sqref="R712 S712">
    <cfRule type="cellIs" dxfId="31" priority="56956" operator="lessThan">
      <formula>0</formula>
    </cfRule>
    <cfRule type="cellIs" dxfId="32" priority="42438" operator="lessThan">
      <formula>0</formula>
    </cfRule>
  </conditionalFormatting>
  <conditionalFormatting sqref="V712 W712 U712">
    <cfRule type="expression" dxfId="30" priority="27919">
      <formula>$L712=0</formula>
    </cfRule>
  </conditionalFormatting>
  <conditionalFormatting sqref="V712 W712">
    <cfRule type="cellIs" dxfId="31" priority="56955" operator="lessThan">
      <formula>0</formula>
    </cfRule>
    <cfRule type="cellIs" dxfId="32" priority="42437" operator="lessThan">
      <formula>0</formula>
    </cfRule>
  </conditionalFormatting>
  <conditionalFormatting sqref="Z712 AA712 Y712">
    <cfRule type="expression" dxfId="30" priority="27918">
      <formula>$L712=0</formula>
    </cfRule>
  </conditionalFormatting>
  <conditionalFormatting sqref="Z712 AA712">
    <cfRule type="cellIs" dxfId="31" priority="56954" operator="lessThan">
      <formula>0</formula>
    </cfRule>
    <cfRule type="cellIs" dxfId="32" priority="42436" operator="lessThan">
      <formula>0</formula>
    </cfRule>
  </conditionalFormatting>
  <conditionalFormatting sqref="B714 C714 A714">
    <cfRule type="expression" dxfId="30" priority="27917">
      <formula>$L714=0</formula>
    </cfRule>
  </conditionalFormatting>
  <conditionalFormatting sqref="B714 C714">
    <cfRule type="cellIs" dxfId="31" priority="56953" operator="lessThan">
      <formula>0</formula>
    </cfRule>
    <cfRule type="cellIs" dxfId="32" priority="42435" operator="lessThan">
      <formula>0</formula>
    </cfRule>
  </conditionalFormatting>
  <conditionalFormatting sqref="F714 G714 E714">
    <cfRule type="expression" dxfId="30" priority="27916">
      <formula>$L714=0</formula>
    </cfRule>
  </conditionalFormatting>
  <conditionalFormatting sqref="F714 G714">
    <cfRule type="cellIs" dxfId="31" priority="56952" operator="lessThan">
      <formula>0</formula>
    </cfRule>
    <cfRule type="cellIs" dxfId="32" priority="42434" operator="lessThan">
      <formula>0</formula>
    </cfRule>
  </conditionalFormatting>
  <conditionalFormatting sqref="J714 K714 I714">
    <cfRule type="expression" dxfId="30" priority="27915">
      <formula>$L714=0</formula>
    </cfRule>
  </conditionalFormatting>
  <conditionalFormatting sqref="J714 K714">
    <cfRule type="cellIs" dxfId="31" priority="56951" operator="lessThan">
      <formula>0</formula>
    </cfRule>
    <cfRule type="cellIs" dxfId="32" priority="42433" operator="lessThan">
      <formula>0</formula>
    </cfRule>
  </conditionalFormatting>
  <conditionalFormatting sqref="N714 O714 M714">
    <cfRule type="expression" dxfId="30" priority="27914">
      <formula>$L714=0</formula>
    </cfRule>
  </conditionalFormatting>
  <conditionalFormatting sqref="N714 O714">
    <cfRule type="cellIs" dxfId="31" priority="56950" operator="lessThan">
      <formula>0</formula>
    </cfRule>
    <cfRule type="cellIs" dxfId="32" priority="42432" operator="lessThan">
      <formula>0</formula>
    </cfRule>
  </conditionalFormatting>
  <conditionalFormatting sqref="R714 S714 Q714">
    <cfRule type="expression" dxfId="30" priority="27913">
      <formula>$L714=0</formula>
    </cfRule>
  </conditionalFormatting>
  <conditionalFormatting sqref="R714 S714">
    <cfRule type="cellIs" dxfId="31" priority="56949" operator="lessThan">
      <formula>0</formula>
    </cfRule>
    <cfRule type="cellIs" dxfId="32" priority="42431" operator="lessThan">
      <formula>0</formula>
    </cfRule>
  </conditionalFormatting>
  <conditionalFormatting sqref="V714 W714 U714">
    <cfRule type="expression" dxfId="30" priority="27912">
      <formula>$L714=0</formula>
    </cfRule>
  </conditionalFormatting>
  <conditionalFormatting sqref="V714 W714">
    <cfRule type="cellIs" dxfId="31" priority="56948" operator="lessThan">
      <formula>0</formula>
    </cfRule>
    <cfRule type="cellIs" dxfId="32" priority="42430" operator="lessThan">
      <formula>0</formula>
    </cfRule>
  </conditionalFormatting>
  <conditionalFormatting sqref="Z714 AA714 Y714">
    <cfRule type="expression" dxfId="30" priority="27911">
      <formula>$L714=0</formula>
    </cfRule>
  </conditionalFormatting>
  <conditionalFormatting sqref="Z714 AA714">
    <cfRule type="cellIs" dxfId="31" priority="56947" operator="lessThan">
      <formula>0</formula>
    </cfRule>
    <cfRule type="cellIs" dxfId="32" priority="42429" operator="lessThan">
      <formula>0</formula>
    </cfRule>
  </conditionalFormatting>
  <conditionalFormatting sqref="B716 C716 A716">
    <cfRule type="expression" dxfId="30" priority="27910">
      <formula>$L716=0</formula>
    </cfRule>
  </conditionalFormatting>
  <conditionalFormatting sqref="B716 C716">
    <cfRule type="cellIs" dxfId="31" priority="56946" operator="lessThan">
      <formula>0</formula>
    </cfRule>
    <cfRule type="cellIs" dxfId="32" priority="42428" operator="lessThan">
      <formula>0</formula>
    </cfRule>
  </conditionalFormatting>
  <conditionalFormatting sqref="F716 G716 E716">
    <cfRule type="expression" dxfId="30" priority="27909">
      <formula>$L716=0</formula>
    </cfRule>
  </conditionalFormatting>
  <conditionalFormatting sqref="F716 G716">
    <cfRule type="cellIs" dxfId="31" priority="56945" operator="lessThan">
      <formula>0</formula>
    </cfRule>
    <cfRule type="cellIs" dxfId="32" priority="42427" operator="lessThan">
      <formula>0</formula>
    </cfRule>
  </conditionalFormatting>
  <conditionalFormatting sqref="J716 K716 I716">
    <cfRule type="expression" dxfId="30" priority="27908">
      <formula>$L716=0</formula>
    </cfRule>
  </conditionalFormatting>
  <conditionalFormatting sqref="J716 K716">
    <cfRule type="cellIs" dxfId="31" priority="56944" operator="lessThan">
      <formula>0</formula>
    </cfRule>
    <cfRule type="cellIs" dxfId="32" priority="42426" operator="lessThan">
      <formula>0</formula>
    </cfRule>
  </conditionalFormatting>
  <conditionalFormatting sqref="N716 O716 M716">
    <cfRule type="expression" dxfId="30" priority="27907">
      <formula>$L716=0</formula>
    </cfRule>
  </conditionalFormatting>
  <conditionalFormatting sqref="N716 O716">
    <cfRule type="cellIs" dxfId="31" priority="56943" operator="lessThan">
      <formula>0</formula>
    </cfRule>
    <cfRule type="cellIs" dxfId="32" priority="42425" operator="lessThan">
      <formula>0</formula>
    </cfRule>
  </conditionalFormatting>
  <conditionalFormatting sqref="R716 S716 Q716">
    <cfRule type="expression" dxfId="30" priority="27906">
      <formula>$L716=0</formula>
    </cfRule>
  </conditionalFormatting>
  <conditionalFormatting sqref="R716 S716">
    <cfRule type="cellIs" dxfId="31" priority="56942" operator="lessThan">
      <formula>0</formula>
    </cfRule>
    <cfRule type="cellIs" dxfId="32" priority="42424" operator="lessThan">
      <formula>0</formula>
    </cfRule>
  </conditionalFormatting>
  <conditionalFormatting sqref="V716 W716 U716">
    <cfRule type="expression" dxfId="30" priority="27905">
      <formula>$L716=0</formula>
    </cfRule>
  </conditionalFormatting>
  <conditionalFormatting sqref="V716 W716">
    <cfRule type="cellIs" dxfId="31" priority="56941" operator="lessThan">
      <formula>0</formula>
    </cfRule>
    <cfRule type="cellIs" dxfId="32" priority="42423" operator="lessThan">
      <formula>0</formula>
    </cfRule>
  </conditionalFormatting>
  <conditionalFormatting sqref="Z716 AA716 Y716">
    <cfRule type="expression" dxfId="30" priority="27904">
      <formula>$L716=0</formula>
    </cfRule>
  </conditionalFormatting>
  <conditionalFormatting sqref="Z716 AA716">
    <cfRule type="cellIs" dxfId="31" priority="56940" operator="lessThan">
      <formula>0</formula>
    </cfRule>
    <cfRule type="cellIs" dxfId="32" priority="42422" operator="lessThan">
      <formula>0</formula>
    </cfRule>
  </conditionalFormatting>
  <conditionalFormatting sqref="B718 C718 A718">
    <cfRule type="expression" dxfId="30" priority="27903">
      <formula>$L718=0</formula>
    </cfRule>
  </conditionalFormatting>
  <conditionalFormatting sqref="B718 C718">
    <cfRule type="cellIs" dxfId="31" priority="56939" operator="lessThan">
      <formula>0</formula>
    </cfRule>
    <cfRule type="cellIs" dxfId="32" priority="42421" operator="lessThan">
      <formula>0</formula>
    </cfRule>
  </conditionalFormatting>
  <conditionalFormatting sqref="F718 G718 E718">
    <cfRule type="expression" dxfId="30" priority="27902">
      <formula>$L718=0</formula>
    </cfRule>
  </conditionalFormatting>
  <conditionalFormatting sqref="F718 G718">
    <cfRule type="cellIs" dxfId="31" priority="56938" operator="lessThan">
      <formula>0</formula>
    </cfRule>
    <cfRule type="cellIs" dxfId="32" priority="42420" operator="lessThan">
      <formula>0</formula>
    </cfRule>
  </conditionalFormatting>
  <conditionalFormatting sqref="J718 K718 I718">
    <cfRule type="expression" dxfId="30" priority="27901">
      <formula>$L718=0</formula>
    </cfRule>
  </conditionalFormatting>
  <conditionalFormatting sqref="J718 K718">
    <cfRule type="cellIs" dxfId="31" priority="56937" operator="lessThan">
      <formula>0</formula>
    </cfRule>
    <cfRule type="cellIs" dxfId="32" priority="42419" operator="lessThan">
      <formula>0</formula>
    </cfRule>
  </conditionalFormatting>
  <conditionalFormatting sqref="N718 O718 M718">
    <cfRule type="expression" dxfId="30" priority="27900">
      <formula>$L718=0</formula>
    </cfRule>
  </conditionalFormatting>
  <conditionalFormatting sqref="N718 O718">
    <cfRule type="cellIs" dxfId="31" priority="56936" operator="lessThan">
      <formula>0</formula>
    </cfRule>
    <cfRule type="cellIs" dxfId="32" priority="42418" operator="lessThan">
      <formula>0</formula>
    </cfRule>
  </conditionalFormatting>
  <conditionalFormatting sqref="R718 S718 Q718">
    <cfRule type="expression" dxfId="30" priority="27899">
      <formula>$L718=0</formula>
    </cfRule>
  </conditionalFormatting>
  <conditionalFormatting sqref="R718 S718">
    <cfRule type="cellIs" dxfId="31" priority="56935" operator="lessThan">
      <formula>0</formula>
    </cfRule>
    <cfRule type="cellIs" dxfId="32" priority="42417" operator="lessThan">
      <formula>0</formula>
    </cfRule>
  </conditionalFormatting>
  <conditionalFormatting sqref="V718 W718 U718">
    <cfRule type="expression" dxfId="30" priority="27898">
      <formula>$L718=0</formula>
    </cfRule>
  </conditionalFormatting>
  <conditionalFormatting sqref="V718 W718">
    <cfRule type="cellIs" dxfId="31" priority="56934" operator="lessThan">
      <formula>0</formula>
    </cfRule>
    <cfRule type="cellIs" dxfId="32" priority="42416" operator="lessThan">
      <formula>0</formula>
    </cfRule>
  </conditionalFormatting>
  <conditionalFormatting sqref="Z718 AA718 Y718">
    <cfRule type="expression" dxfId="30" priority="27897">
      <formula>$L718=0</formula>
    </cfRule>
  </conditionalFormatting>
  <conditionalFormatting sqref="Z718 AA718">
    <cfRule type="cellIs" dxfId="31" priority="56933" operator="lessThan">
      <formula>0</formula>
    </cfRule>
    <cfRule type="cellIs" dxfId="32" priority="42415" operator="lessThan">
      <formula>0</formula>
    </cfRule>
  </conditionalFormatting>
  <conditionalFormatting sqref="B720 C720 A720">
    <cfRule type="expression" dxfId="30" priority="27896">
      <formula>$L720=0</formula>
    </cfRule>
  </conditionalFormatting>
  <conditionalFormatting sqref="B720 C720">
    <cfRule type="cellIs" dxfId="31" priority="56932" operator="lessThan">
      <formula>0</formula>
    </cfRule>
    <cfRule type="cellIs" dxfId="32" priority="42414" operator="lessThan">
      <formula>0</formula>
    </cfRule>
  </conditionalFormatting>
  <conditionalFormatting sqref="F720 G720 E720">
    <cfRule type="expression" dxfId="30" priority="27895">
      <formula>$L720=0</formula>
    </cfRule>
  </conditionalFormatting>
  <conditionalFormatting sqref="F720 G720">
    <cfRule type="cellIs" dxfId="31" priority="56931" operator="lessThan">
      <formula>0</formula>
    </cfRule>
    <cfRule type="cellIs" dxfId="32" priority="42413" operator="lessThan">
      <formula>0</formula>
    </cfRule>
  </conditionalFormatting>
  <conditionalFormatting sqref="J720 K720 I720">
    <cfRule type="expression" dxfId="30" priority="27894">
      <formula>$L720=0</formula>
    </cfRule>
  </conditionalFormatting>
  <conditionalFormatting sqref="J720 K720">
    <cfRule type="cellIs" dxfId="31" priority="56930" operator="lessThan">
      <formula>0</formula>
    </cfRule>
    <cfRule type="cellIs" dxfId="32" priority="42412" operator="lessThan">
      <formula>0</formula>
    </cfRule>
  </conditionalFormatting>
  <conditionalFormatting sqref="N720 O720 M720">
    <cfRule type="expression" dxfId="30" priority="27893">
      <formula>$L720=0</formula>
    </cfRule>
  </conditionalFormatting>
  <conditionalFormatting sqref="N720 O720">
    <cfRule type="cellIs" dxfId="31" priority="56929" operator="lessThan">
      <formula>0</formula>
    </cfRule>
    <cfRule type="cellIs" dxfId="32" priority="42411" operator="lessThan">
      <formula>0</formula>
    </cfRule>
  </conditionalFormatting>
  <conditionalFormatting sqref="R720 S720 Q720">
    <cfRule type="expression" dxfId="30" priority="27892">
      <formula>$L720=0</formula>
    </cfRule>
  </conditionalFormatting>
  <conditionalFormatting sqref="R720 S720">
    <cfRule type="cellIs" dxfId="31" priority="56928" operator="lessThan">
      <formula>0</formula>
    </cfRule>
    <cfRule type="cellIs" dxfId="32" priority="42410" operator="lessThan">
      <formula>0</formula>
    </cfRule>
  </conditionalFormatting>
  <conditionalFormatting sqref="V720 W720 U720">
    <cfRule type="expression" dxfId="30" priority="27891">
      <formula>$L720=0</formula>
    </cfRule>
  </conditionalFormatting>
  <conditionalFormatting sqref="V720 W720">
    <cfRule type="cellIs" dxfId="31" priority="56927" operator="lessThan">
      <formula>0</formula>
    </cfRule>
    <cfRule type="cellIs" dxfId="32" priority="42409" operator="lessThan">
      <formula>0</formula>
    </cfRule>
  </conditionalFormatting>
  <conditionalFormatting sqref="Z720 AA720 Y720">
    <cfRule type="expression" dxfId="30" priority="27890">
      <formula>$L720=0</formula>
    </cfRule>
  </conditionalFormatting>
  <conditionalFormatting sqref="Z720 AA720">
    <cfRule type="cellIs" dxfId="31" priority="56926" operator="lessThan">
      <formula>0</formula>
    </cfRule>
    <cfRule type="cellIs" dxfId="32" priority="42408" operator="lessThan">
      <formula>0</formula>
    </cfRule>
  </conditionalFormatting>
  <conditionalFormatting sqref="B722 C722 A722">
    <cfRule type="expression" dxfId="30" priority="27889">
      <formula>$L722=0</formula>
    </cfRule>
  </conditionalFormatting>
  <conditionalFormatting sqref="B722 C722">
    <cfRule type="cellIs" dxfId="31" priority="56925" operator="lessThan">
      <formula>0</formula>
    </cfRule>
    <cfRule type="cellIs" dxfId="32" priority="42407" operator="lessThan">
      <formula>0</formula>
    </cfRule>
  </conditionalFormatting>
  <conditionalFormatting sqref="F722 G722 E722">
    <cfRule type="expression" dxfId="30" priority="27888">
      <formula>$L722=0</formula>
    </cfRule>
  </conditionalFormatting>
  <conditionalFormatting sqref="F722 G722">
    <cfRule type="cellIs" dxfId="31" priority="56924" operator="lessThan">
      <formula>0</formula>
    </cfRule>
    <cfRule type="cellIs" dxfId="32" priority="42406" operator="lessThan">
      <formula>0</formula>
    </cfRule>
  </conditionalFormatting>
  <conditionalFormatting sqref="J722 K722 I722">
    <cfRule type="expression" dxfId="30" priority="27887">
      <formula>$L722=0</formula>
    </cfRule>
  </conditionalFormatting>
  <conditionalFormatting sqref="J722 K722">
    <cfRule type="cellIs" dxfId="31" priority="56923" operator="lessThan">
      <formula>0</formula>
    </cfRule>
    <cfRule type="cellIs" dxfId="32" priority="42405" operator="lessThan">
      <formula>0</formula>
    </cfRule>
  </conditionalFormatting>
  <conditionalFormatting sqref="N722 O722 M722">
    <cfRule type="expression" dxfId="30" priority="27886">
      <formula>$L722=0</formula>
    </cfRule>
  </conditionalFormatting>
  <conditionalFormatting sqref="N722 O722">
    <cfRule type="cellIs" dxfId="31" priority="56922" operator="lessThan">
      <formula>0</formula>
    </cfRule>
    <cfRule type="cellIs" dxfId="32" priority="42404" operator="lessThan">
      <formula>0</formula>
    </cfRule>
  </conditionalFormatting>
  <conditionalFormatting sqref="R722 S722 Q722">
    <cfRule type="expression" dxfId="30" priority="27885">
      <formula>$L722=0</formula>
    </cfRule>
  </conditionalFormatting>
  <conditionalFormatting sqref="R722 S722">
    <cfRule type="cellIs" dxfId="31" priority="56921" operator="lessThan">
      <formula>0</formula>
    </cfRule>
    <cfRule type="cellIs" dxfId="32" priority="42403" operator="lessThan">
      <formula>0</formula>
    </cfRule>
  </conditionalFormatting>
  <conditionalFormatting sqref="V722 W722 U722">
    <cfRule type="expression" dxfId="30" priority="27884">
      <formula>$L722=0</formula>
    </cfRule>
  </conditionalFormatting>
  <conditionalFormatting sqref="V722 W722">
    <cfRule type="cellIs" dxfId="31" priority="56920" operator="lessThan">
      <formula>0</formula>
    </cfRule>
    <cfRule type="cellIs" dxfId="32" priority="42402" operator="lessThan">
      <formula>0</formula>
    </cfRule>
  </conditionalFormatting>
  <conditionalFormatting sqref="Z722 AA722 Y722">
    <cfRule type="expression" dxfId="30" priority="27883">
      <formula>$L722=0</formula>
    </cfRule>
  </conditionalFormatting>
  <conditionalFormatting sqref="Z722 AA722">
    <cfRule type="cellIs" dxfId="31" priority="56919" operator="lessThan">
      <formula>0</formula>
    </cfRule>
    <cfRule type="cellIs" dxfId="32" priority="42401" operator="lessThan">
      <formula>0</formula>
    </cfRule>
  </conditionalFormatting>
  <conditionalFormatting sqref="B724 C724 A724">
    <cfRule type="expression" dxfId="30" priority="27882">
      <formula>$L724=0</formula>
    </cfRule>
  </conditionalFormatting>
  <conditionalFormatting sqref="B724 C724">
    <cfRule type="cellIs" dxfId="31" priority="56918" operator="lessThan">
      <formula>0</formula>
    </cfRule>
    <cfRule type="cellIs" dxfId="32" priority="42400" operator="lessThan">
      <formula>0</formula>
    </cfRule>
  </conditionalFormatting>
  <conditionalFormatting sqref="F724 G724 E724">
    <cfRule type="expression" dxfId="30" priority="27881">
      <formula>$L724=0</formula>
    </cfRule>
  </conditionalFormatting>
  <conditionalFormatting sqref="F724 G724">
    <cfRule type="cellIs" dxfId="31" priority="56917" operator="lessThan">
      <formula>0</formula>
    </cfRule>
    <cfRule type="cellIs" dxfId="32" priority="42399" operator="lessThan">
      <formula>0</formula>
    </cfRule>
  </conditionalFormatting>
  <conditionalFormatting sqref="J724 K724 I724">
    <cfRule type="expression" dxfId="30" priority="27880">
      <formula>$L724=0</formula>
    </cfRule>
  </conditionalFormatting>
  <conditionalFormatting sqref="J724 K724">
    <cfRule type="cellIs" dxfId="31" priority="56916" operator="lessThan">
      <formula>0</formula>
    </cfRule>
    <cfRule type="cellIs" dxfId="32" priority="42398" operator="lessThan">
      <formula>0</formula>
    </cfRule>
  </conditionalFormatting>
  <conditionalFormatting sqref="N724 O724 M724">
    <cfRule type="expression" dxfId="30" priority="27879">
      <formula>$L724=0</formula>
    </cfRule>
  </conditionalFormatting>
  <conditionalFormatting sqref="N724 O724">
    <cfRule type="cellIs" dxfId="31" priority="56915" operator="lessThan">
      <formula>0</formula>
    </cfRule>
    <cfRule type="cellIs" dxfId="32" priority="42397" operator="lessThan">
      <formula>0</formula>
    </cfRule>
  </conditionalFormatting>
  <conditionalFormatting sqref="R724 S724 Q724">
    <cfRule type="expression" dxfId="30" priority="27878">
      <formula>$L724=0</formula>
    </cfRule>
  </conditionalFormatting>
  <conditionalFormatting sqref="R724 S724">
    <cfRule type="cellIs" dxfId="31" priority="56914" operator="lessThan">
      <formula>0</formula>
    </cfRule>
    <cfRule type="cellIs" dxfId="32" priority="42396" operator="lessThan">
      <formula>0</formula>
    </cfRule>
  </conditionalFormatting>
  <conditionalFormatting sqref="V724 W724 U724">
    <cfRule type="expression" dxfId="30" priority="27877">
      <formula>$L724=0</formula>
    </cfRule>
  </conditionalFormatting>
  <conditionalFormatting sqref="V724 W724">
    <cfRule type="cellIs" dxfId="31" priority="56913" operator="lessThan">
      <formula>0</formula>
    </cfRule>
    <cfRule type="cellIs" dxfId="32" priority="42395" operator="lessThan">
      <formula>0</formula>
    </cfRule>
  </conditionalFormatting>
  <conditionalFormatting sqref="Z724 AA724 Y724">
    <cfRule type="expression" dxfId="30" priority="27876">
      <formula>$L724=0</formula>
    </cfRule>
  </conditionalFormatting>
  <conditionalFormatting sqref="Z724 AA724">
    <cfRule type="cellIs" dxfId="31" priority="56912" operator="lessThan">
      <formula>0</formula>
    </cfRule>
    <cfRule type="cellIs" dxfId="32" priority="42394" operator="lessThan">
      <formula>0</formula>
    </cfRule>
  </conditionalFormatting>
  <conditionalFormatting sqref="B726 C726 A726">
    <cfRule type="expression" dxfId="30" priority="27875">
      <formula>$L726=0</formula>
    </cfRule>
  </conditionalFormatting>
  <conditionalFormatting sqref="B726 C726">
    <cfRule type="cellIs" dxfId="31" priority="56911" operator="lessThan">
      <formula>0</formula>
    </cfRule>
    <cfRule type="cellIs" dxfId="32" priority="42393" operator="lessThan">
      <formula>0</formula>
    </cfRule>
  </conditionalFormatting>
  <conditionalFormatting sqref="F726 G726 E726">
    <cfRule type="expression" dxfId="30" priority="27874">
      <formula>$L726=0</formula>
    </cfRule>
  </conditionalFormatting>
  <conditionalFormatting sqref="F726 G726">
    <cfRule type="cellIs" dxfId="31" priority="56910" operator="lessThan">
      <formula>0</formula>
    </cfRule>
    <cfRule type="cellIs" dxfId="32" priority="42392" operator="lessThan">
      <formula>0</formula>
    </cfRule>
  </conditionalFormatting>
  <conditionalFormatting sqref="J726 K726 I726">
    <cfRule type="expression" dxfId="30" priority="27873">
      <formula>$L726=0</formula>
    </cfRule>
  </conditionalFormatting>
  <conditionalFormatting sqref="J726 K726">
    <cfRule type="cellIs" dxfId="31" priority="56909" operator="lessThan">
      <formula>0</formula>
    </cfRule>
    <cfRule type="cellIs" dxfId="32" priority="42391" operator="lessThan">
      <formula>0</formula>
    </cfRule>
  </conditionalFormatting>
  <conditionalFormatting sqref="N726 O726 M726">
    <cfRule type="expression" dxfId="30" priority="27872">
      <formula>$L726=0</formula>
    </cfRule>
  </conditionalFormatting>
  <conditionalFormatting sqref="N726 O726">
    <cfRule type="cellIs" dxfId="31" priority="56908" operator="lessThan">
      <formula>0</formula>
    </cfRule>
    <cfRule type="cellIs" dxfId="32" priority="42390" operator="lessThan">
      <formula>0</formula>
    </cfRule>
  </conditionalFormatting>
  <conditionalFormatting sqref="R726 S726 Q726">
    <cfRule type="expression" dxfId="30" priority="27871">
      <formula>$L726=0</formula>
    </cfRule>
  </conditionalFormatting>
  <conditionalFormatting sqref="R726 S726">
    <cfRule type="cellIs" dxfId="31" priority="56907" operator="lessThan">
      <formula>0</formula>
    </cfRule>
    <cfRule type="cellIs" dxfId="32" priority="42389" operator="lessThan">
      <formula>0</formula>
    </cfRule>
  </conditionalFormatting>
  <conditionalFormatting sqref="V726 W726 U726">
    <cfRule type="expression" dxfId="30" priority="27870">
      <formula>$L726=0</formula>
    </cfRule>
  </conditionalFormatting>
  <conditionalFormatting sqref="V726 W726">
    <cfRule type="cellIs" dxfId="31" priority="56906" operator="lessThan">
      <formula>0</formula>
    </cfRule>
    <cfRule type="cellIs" dxfId="32" priority="42388" operator="lessThan">
      <formula>0</formula>
    </cfRule>
  </conditionalFormatting>
  <conditionalFormatting sqref="Z726 AA726 Y726">
    <cfRule type="expression" dxfId="30" priority="27869">
      <formula>$L726=0</formula>
    </cfRule>
  </conditionalFormatting>
  <conditionalFormatting sqref="Z726 AA726">
    <cfRule type="cellIs" dxfId="31" priority="56905" operator="lessThan">
      <formula>0</formula>
    </cfRule>
    <cfRule type="cellIs" dxfId="32" priority="42387" operator="lessThan">
      <formula>0</formula>
    </cfRule>
  </conditionalFormatting>
  <conditionalFormatting sqref="B728 C728 A728">
    <cfRule type="expression" dxfId="30" priority="27868">
      <formula>$L728=0</formula>
    </cfRule>
  </conditionalFormatting>
  <conditionalFormatting sqref="B728 C728">
    <cfRule type="cellIs" dxfId="31" priority="56904" operator="lessThan">
      <formula>0</formula>
    </cfRule>
    <cfRule type="cellIs" dxfId="32" priority="42386" operator="lessThan">
      <formula>0</formula>
    </cfRule>
  </conditionalFormatting>
  <conditionalFormatting sqref="F728 G728 E728">
    <cfRule type="expression" dxfId="30" priority="27867">
      <formula>$L728=0</formula>
    </cfRule>
  </conditionalFormatting>
  <conditionalFormatting sqref="F728 G728">
    <cfRule type="cellIs" dxfId="31" priority="56903" operator="lessThan">
      <formula>0</formula>
    </cfRule>
    <cfRule type="cellIs" dxfId="32" priority="42385" operator="lessThan">
      <formula>0</formula>
    </cfRule>
  </conditionalFormatting>
  <conditionalFormatting sqref="J728 K728 I728">
    <cfRule type="expression" dxfId="30" priority="27866">
      <formula>$L728=0</formula>
    </cfRule>
  </conditionalFormatting>
  <conditionalFormatting sqref="J728 K728">
    <cfRule type="cellIs" dxfId="31" priority="56902" operator="lessThan">
      <formula>0</formula>
    </cfRule>
    <cfRule type="cellIs" dxfId="32" priority="42384" operator="lessThan">
      <formula>0</formula>
    </cfRule>
  </conditionalFormatting>
  <conditionalFormatting sqref="N728 O728 M728">
    <cfRule type="expression" dxfId="30" priority="27865">
      <formula>$L728=0</formula>
    </cfRule>
  </conditionalFormatting>
  <conditionalFormatting sqref="N728 O728">
    <cfRule type="cellIs" dxfId="31" priority="56901" operator="lessThan">
      <formula>0</formula>
    </cfRule>
    <cfRule type="cellIs" dxfId="32" priority="42383" operator="lessThan">
      <formula>0</formula>
    </cfRule>
  </conditionalFormatting>
  <conditionalFormatting sqref="R728 S728 Q728">
    <cfRule type="expression" dxfId="30" priority="27864">
      <formula>$L728=0</formula>
    </cfRule>
  </conditionalFormatting>
  <conditionalFormatting sqref="R728 S728">
    <cfRule type="cellIs" dxfId="31" priority="56900" operator="lessThan">
      <formula>0</formula>
    </cfRule>
    <cfRule type="cellIs" dxfId="32" priority="42382" operator="lessThan">
      <formula>0</formula>
    </cfRule>
  </conditionalFormatting>
  <conditionalFormatting sqref="V728 W728 U728">
    <cfRule type="expression" dxfId="30" priority="27863">
      <formula>$L728=0</formula>
    </cfRule>
  </conditionalFormatting>
  <conditionalFormatting sqref="V728 W728">
    <cfRule type="cellIs" dxfId="31" priority="56899" operator="lessThan">
      <formula>0</formula>
    </cfRule>
    <cfRule type="cellIs" dxfId="32" priority="42381" operator="lessThan">
      <formula>0</formula>
    </cfRule>
  </conditionalFormatting>
  <conditionalFormatting sqref="Z728 AA728 Y728">
    <cfRule type="expression" dxfId="30" priority="27862">
      <formula>$L728=0</formula>
    </cfRule>
  </conditionalFormatting>
  <conditionalFormatting sqref="Z728 AA728">
    <cfRule type="cellIs" dxfId="31" priority="56898" operator="lessThan">
      <formula>0</formula>
    </cfRule>
    <cfRule type="cellIs" dxfId="32" priority="42380" operator="lessThan">
      <formula>0</formula>
    </cfRule>
  </conditionalFormatting>
  <conditionalFormatting sqref="B730 C730 A730">
    <cfRule type="expression" dxfId="30" priority="27861">
      <formula>$L730=0</formula>
    </cfRule>
  </conditionalFormatting>
  <conditionalFormatting sqref="B730 C730">
    <cfRule type="cellIs" dxfId="31" priority="56897" operator="lessThan">
      <formula>0</formula>
    </cfRule>
    <cfRule type="cellIs" dxfId="32" priority="42379" operator="lessThan">
      <formula>0</formula>
    </cfRule>
  </conditionalFormatting>
  <conditionalFormatting sqref="F730 G730 E730">
    <cfRule type="expression" dxfId="30" priority="27860">
      <formula>$L730=0</formula>
    </cfRule>
  </conditionalFormatting>
  <conditionalFormatting sqref="F730 G730">
    <cfRule type="cellIs" dxfId="31" priority="56896" operator="lessThan">
      <formula>0</formula>
    </cfRule>
    <cfRule type="cellIs" dxfId="32" priority="42378" operator="lessThan">
      <formula>0</formula>
    </cfRule>
  </conditionalFormatting>
  <conditionalFormatting sqref="J730 K730 I730">
    <cfRule type="expression" dxfId="30" priority="27859">
      <formula>$L730=0</formula>
    </cfRule>
  </conditionalFormatting>
  <conditionalFormatting sqref="J730 K730">
    <cfRule type="cellIs" dxfId="31" priority="56895" operator="lessThan">
      <formula>0</formula>
    </cfRule>
    <cfRule type="cellIs" dxfId="32" priority="42377" operator="lessThan">
      <formula>0</formula>
    </cfRule>
  </conditionalFormatting>
  <conditionalFormatting sqref="N730 O730 M730">
    <cfRule type="expression" dxfId="30" priority="27858">
      <formula>$L730=0</formula>
    </cfRule>
  </conditionalFormatting>
  <conditionalFormatting sqref="N730 O730">
    <cfRule type="cellIs" dxfId="31" priority="56894" operator="lessThan">
      <formula>0</formula>
    </cfRule>
    <cfRule type="cellIs" dxfId="32" priority="42376" operator="lessThan">
      <formula>0</formula>
    </cfRule>
  </conditionalFormatting>
  <conditionalFormatting sqref="R730 S730 Q730">
    <cfRule type="expression" dxfId="30" priority="27857">
      <formula>$L730=0</formula>
    </cfRule>
  </conditionalFormatting>
  <conditionalFormatting sqref="R730 S730">
    <cfRule type="cellIs" dxfId="31" priority="56893" operator="lessThan">
      <formula>0</formula>
    </cfRule>
    <cfRule type="cellIs" dxfId="32" priority="42375" operator="lessThan">
      <formula>0</formula>
    </cfRule>
  </conditionalFormatting>
  <conditionalFormatting sqref="V730 W730 U730">
    <cfRule type="expression" dxfId="30" priority="27856">
      <formula>$L730=0</formula>
    </cfRule>
  </conditionalFormatting>
  <conditionalFormatting sqref="V730 W730">
    <cfRule type="cellIs" dxfId="31" priority="56892" operator="lessThan">
      <formula>0</formula>
    </cfRule>
    <cfRule type="cellIs" dxfId="32" priority="42374" operator="lessThan">
      <formula>0</formula>
    </cfRule>
  </conditionalFormatting>
  <conditionalFormatting sqref="Z730 AA730 Y730">
    <cfRule type="expression" dxfId="30" priority="27855">
      <formula>$L730=0</formula>
    </cfRule>
  </conditionalFormatting>
  <conditionalFormatting sqref="Z730 AA730">
    <cfRule type="cellIs" dxfId="31" priority="56891" operator="lessThan">
      <formula>0</formula>
    </cfRule>
    <cfRule type="cellIs" dxfId="32" priority="42373" operator="lessThan">
      <formula>0</formula>
    </cfRule>
  </conditionalFormatting>
  <conditionalFormatting sqref="B732 C732 A732">
    <cfRule type="expression" dxfId="30" priority="27854">
      <formula>$L732=0</formula>
    </cfRule>
  </conditionalFormatting>
  <conditionalFormatting sqref="B732 C732">
    <cfRule type="cellIs" dxfId="31" priority="56890" operator="lessThan">
      <formula>0</formula>
    </cfRule>
    <cfRule type="cellIs" dxfId="32" priority="42372" operator="lessThan">
      <formula>0</formula>
    </cfRule>
  </conditionalFormatting>
  <conditionalFormatting sqref="F732 G732 E732">
    <cfRule type="expression" dxfId="30" priority="27853">
      <formula>$L732=0</formula>
    </cfRule>
  </conditionalFormatting>
  <conditionalFormatting sqref="F732 G732">
    <cfRule type="cellIs" dxfId="31" priority="56889" operator="lessThan">
      <formula>0</formula>
    </cfRule>
    <cfRule type="cellIs" dxfId="32" priority="42371" operator="lessThan">
      <formula>0</formula>
    </cfRule>
  </conditionalFormatting>
  <conditionalFormatting sqref="J732 K732 I732">
    <cfRule type="expression" dxfId="30" priority="27852">
      <formula>$L732=0</formula>
    </cfRule>
  </conditionalFormatting>
  <conditionalFormatting sqref="J732 K732">
    <cfRule type="cellIs" dxfId="31" priority="56888" operator="lessThan">
      <formula>0</formula>
    </cfRule>
    <cfRule type="cellIs" dxfId="32" priority="42370" operator="lessThan">
      <formula>0</formula>
    </cfRule>
  </conditionalFormatting>
  <conditionalFormatting sqref="N732 O732 M732">
    <cfRule type="expression" dxfId="30" priority="27851">
      <formula>$L732=0</formula>
    </cfRule>
  </conditionalFormatting>
  <conditionalFormatting sqref="N732 O732">
    <cfRule type="cellIs" dxfId="31" priority="56887" operator="lessThan">
      <formula>0</formula>
    </cfRule>
    <cfRule type="cellIs" dxfId="32" priority="42369" operator="lessThan">
      <formula>0</formula>
    </cfRule>
  </conditionalFormatting>
  <conditionalFormatting sqref="R732 S732 Q732">
    <cfRule type="expression" dxfId="30" priority="27850">
      <formula>$L732=0</formula>
    </cfRule>
  </conditionalFormatting>
  <conditionalFormatting sqref="R732 S732">
    <cfRule type="cellIs" dxfId="31" priority="56886" operator="lessThan">
      <formula>0</formula>
    </cfRule>
    <cfRule type="cellIs" dxfId="32" priority="42368" operator="lessThan">
      <formula>0</formula>
    </cfRule>
  </conditionalFormatting>
  <conditionalFormatting sqref="V732 W732 U732">
    <cfRule type="expression" dxfId="30" priority="27849">
      <formula>$L732=0</formula>
    </cfRule>
  </conditionalFormatting>
  <conditionalFormatting sqref="V732 W732">
    <cfRule type="cellIs" dxfId="31" priority="56885" operator="lessThan">
      <formula>0</formula>
    </cfRule>
    <cfRule type="cellIs" dxfId="32" priority="42367" operator="lessThan">
      <formula>0</formula>
    </cfRule>
  </conditionalFormatting>
  <conditionalFormatting sqref="Z732 AA732 Y732">
    <cfRule type="expression" dxfId="30" priority="27848">
      <formula>$L732=0</formula>
    </cfRule>
  </conditionalFormatting>
  <conditionalFormatting sqref="Z732 AA732">
    <cfRule type="cellIs" dxfId="31" priority="56884" operator="lessThan">
      <formula>0</formula>
    </cfRule>
    <cfRule type="cellIs" dxfId="32" priority="42366" operator="lessThan">
      <formula>0</formula>
    </cfRule>
  </conditionalFormatting>
  <conditionalFormatting sqref="B734 C734 A734">
    <cfRule type="expression" dxfId="30" priority="27847">
      <formula>$L734=0</formula>
    </cfRule>
  </conditionalFormatting>
  <conditionalFormatting sqref="B734 C734">
    <cfRule type="cellIs" dxfId="31" priority="56883" operator="lessThan">
      <formula>0</formula>
    </cfRule>
    <cfRule type="cellIs" dxfId="32" priority="42365" operator="lessThan">
      <formula>0</formula>
    </cfRule>
  </conditionalFormatting>
  <conditionalFormatting sqref="F734 G734 E734">
    <cfRule type="expression" dxfId="30" priority="27846">
      <formula>$L734=0</formula>
    </cfRule>
  </conditionalFormatting>
  <conditionalFormatting sqref="F734 G734">
    <cfRule type="cellIs" dxfId="31" priority="56882" operator="lessThan">
      <formula>0</formula>
    </cfRule>
    <cfRule type="cellIs" dxfId="32" priority="42364" operator="lessThan">
      <formula>0</formula>
    </cfRule>
  </conditionalFormatting>
  <conditionalFormatting sqref="J734 K734 I734">
    <cfRule type="expression" dxfId="30" priority="27845">
      <formula>$L734=0</formula>
    </cfRule>
  </conditionalFormatting>
  <conditionalFormatting sqref="J734 K734">
    <cfRule type="cellIs" dxfId="31" priority="56881" operator="lessThan">
      <formula>0</formula>
    </cfRule>
    <cfRule type="cellIs" dxfId="32" priority="42363" operator="lessThan">
      <formula>0</formula>
    </cfRule>
  </conditionalFormatting>
  <conditionalFormatting sqref="N734 O734 M734">
    <cfRule type="expression" dxfId="30" priority="27844">
      <formula>$L734=0</formula>
    </cfRule>
  </conditionalFormatting>
  <conditionalFormatting sqref="N734 O734">
    <cfRule type="cellIs" dxfId="31" priority="56880" operator="lessThan">
      <formula>0</formula>
    </cfRule>
    <cfRule type="cellIs" dxfId="32" priority="42362" operator="lessThan">
      <formula>0</formula>
    </cfRule>
  </conditionalFormatting>
  <conditionalFormatting sqref="R734 S734 Q734">
    <cfRule type="expression" dxfId="30" priority="27843">
      <formula>$L734=0</formula>
    </cfRule>
  </conditionalFormatting>
  <conditionalFormatting sqref="R734 S734">
    <cfRule type="cellIs" dxfId="31" priority="56879" operator="lessThan">
      <formula>0</formula>
    </cfRule>
    <cfRule type="cellIs" dxfId="32" priority="42361" operator="lessThan">
      <formula>0</formula>
    </cfRule>
  </conditionalFormatting>
  <conditionalFormatting sqref="V734 W734 U734">
    <cfRule type="expression" dxfId="30" priority="27842">
      <formula>$L734=0</formula>
    </cfRule>
  </conditionalFormatting>
  <conditionalFormatting sqref="V734 W734">
    <cfRule type="cellIs" dxfId="31" priority="56878" operator="lessThan">
      <formula>0</formula>
    </cfRule>
    <cfRule type="cellIs" dxfId="32" priority="42360" operator="lessThan">
      <formula>0</formula>
    </cfRule>
  </conditionalFormatting>
  <conditionalFormatting sqref="Z734 AA734 Y734">
    <cfRule type="expression" dxfId="30" priority="27841">
      <formula>$L734=0</formula>
    </cfRule>
  </conditionalFormatting>
  <conditionalFormatting sqref="Z734 AA734">
    <cfRule type="cellIs" dxfId="31" priority="56877" operator="lessThan">
      <formula>0</formula>
    </cfRule>
    <cfRule type="cellIs" dxfId="32" priority="42359" operator="lessThan">
      <formula>0</formula>
    </cfRule>
  </conditionalFormatting>
  <conditionalFormatting sqref="B736 C736 A736">
    <cfRule type="expression" dxfId="30" priority="27840">
      <formula>$L736=0</formula>
    </cfRule>
  </conditionalFormatting>
  <conditionalFormatting sqref="B736 C736">
    <cfRule type="cellIs" dxfId="31" priority="56876" operator="lessThan">
      <formula>0</formula>
    </cfRule>
    <cfRule type="cellIs" dxfId="32" priority="42358" operator="lessThan">
      <formula>0</formula>
    </cfRule>
  </conditionalFormatting>
  <conditionalFormatting sqref="F736 G736 E736">
    <cfRule type="expression" dxfId="30" priority="27839">
      <formula>$L736=0</formula>
    </cfRule>
  </conditionalFormatting>
  <conditionalFormatting sqref="F736 G736">
    <cfRule type="cellIs" dxfId="31" priority="56875" operator="lessThan">
      <formula>0</formula>
    </cfRule>
    <cfRule type="cellIs" dxfId="32" priority="42357" operator="lessThan">
      <formula>0</formula>
    </cfRule>
  </conditionalFormatting>
  <conditionalFormatting sqref="J736 K736 I736">
    <cfRule type="expression" dxfId="30" priority="27838">
      <formula>$L736=0</formula>
    </cfRule>
  </conditionalFormatting>
  <conditionalFormatting sqref="J736 K736">
    <cfRule type="cellIs" dxfId="31" priority="56874" operator="lessThan">
      <formula>0</formula>
    </cfRule>
    <cfRule type="cellIs" dxfId="32" priority="42356" operator="lessThan">
      <formula>0</formula>
    </cfRule>
  </conditionalFormatting>
  <conditionalFormatting sqref="N736 O736 M736">
    <cfRule type="expression" dxfId="30" priority="27837">
      <formula>$L736=0</formula>
    </cfRule>
  </conditionalFormatting>
  <conditionalFormatting sqref="N736 O736">
    <cfRule type="cellIs" dxfId="31" priority="56873" operator="lessThan">
      <formula>0</formula>
    </cfRule>
    <cfRule type="cellIs" dxfId="32" priority="42355" operator="lessThan">
      <formula>0</formula>
    </cfRule>
  </conditionalFormatting>
  <conditionalFormatting sqref="R736 S736 Q736">
    <cfRule type="expression" dxfId="30" priority="27836">
      <formula>$L736=0</formula>
    </cfRule>
  </conditionalFormatting>
  <conditionalFormatting sqref="R736 S736">
    <cfRule type="cellIs" dxfId="31" priority="56872" operator="lessThan">
      <formula>0</formula>
    </cfRule>
    <cfRule type="cellIs" dxfId="32" priority="42354" operator="lessThan">
      <formula>0</formula>
    </cfRule>
  </conditionalFormatting>
  <conditionalFormatting sqref="V736 W736 U736">
    <cfRule type="expression" dxfId="30" priority="27835">
      <formula>$L736=0</formula>
    </cfRule>
  </conditionalFormatting>
  <conditionalFormatting sqref="V736 W736">
    <cfRule type="cellIs" dxfId="31" priority="56871" operator="lessThan">
      <formula>0</formula>
    </cfRule>
    <cfRule type="cellIs" dxfId="32" priority="42353" operator="lessThan">
      <formula>0</formula>
    </cfRule>
  </conditionalFormatting>
  <conditionalFormatting sqref="Z736 AA736 Y736">
    <cfRule type="expression" dxfId="30" priority="27834">
      <formula>$L736=0</formula>
    </cfRule>
  </conditionalFormatting>
  <conditionalFormatting sqref="Z736 AA736">
    <cfRule type="cellIs" dxfId="31" priority="56870" operator="lessThan">
      <formula>0</formula>
    </cfRule>
    <cfRule type="cellIs" dxfId="32" priority="42352" operator="lessThan">
      <formula>0</formula>
    </cfRule>
  </conditionalFormatting>
  <conditionalFormatting sqref="B738 C738 A738">
    <cfRule type="expression" dxfId="30" priority="27833">
      <formula>$L738=0</formula>
    </cfRule>
  </conditionalFormatting>
  <conditionalFormatting sqref="B738 C738">
    <cfRule type="cellIs" dxfId="31" priority="56869" operator="lessThan">
      <formula>0</formula>
    </cfRule>
    <cfRule type="cellIs" dxfId="32" priority="42351" operator="lessThan">
      <formula>0</formula>
    </cfRule>
  </conditionalFormatting>
  <conditionalFormatting sqref="F738 G738 E738">
    <cfRule type="expression" dxfId="30" priority="27832">
      <formula>$L738=0</formula>
    </cfRule>
  </conditionalFormatting>
  <conditionalFormatting sqref="F738 G738">
    <cfRule type="cellIs" dxfId="31" priority="56868" operator="lessThan">
      <formula>0</formula>
    </cfRule>
    <cfRule type="cellIs" dxfId="32" priority="42350" operator="lessThan">
      <formula>0</formula>
    </cfRule>
  </conditionalFormatting>
  <conditionalFormatting sqref="J738 K738 I738">
    <cfRule type="expression" dxfId="30" priority="27831">
      <formula>$L738=0</formula>
    </cfRule>
  </conditionalFormatting>
  <conditionalFormatting sqref="J738 K738">
    <cfRule type="cellIs" dxfId="31" priority="56867" operator="lessThan">
      <formula>0</formula>
    </cfRule>
    <cfRule type="cellIs" dxfId="32" priority="42349" operator="lessThan">
      <formula>0</formula>
    </cfRule>
  </conditionalFormatting>
  <conditionalFormatting sqref="N738 O738 M738">
    <cfRule type="expression" dxfId="30" priority="27830">
      <formula>$L738=0</formula>
    </cfRule>
  </conditionalFormatting>
  <conditionalFormatting sqref="N738 O738">
    <cfRule type="cellIs" dxfId="31" priority="56866" operator="lessThan">
      <formula>0</formula>
    </cfRule>
    <cfRule type="cellIs" dxfId="32" priority="42348" operator="lessThan">
      <formula>0</formula>
    </cfRule>
  </conditionalFormatting>
  <conditionalFormatting sqref="R738 S738 Q738">
    <cfRule type="expression" dxfId="30" priority="27829">
      <formula>$L738=0</formula>
    </cfRule>
  </conditionalFormatting>
  <conditionalFormatting sqref="R738 S738">
    <cfRule type="cellIs" dxfId="31" priority="56865" operator="lessThan">
      <formula>0</formula>
    </cfRule>
    <cfRule type="cellIs" dxfId="32" priority="42347" operator="lessThan">
      <formula>0</formula>
    </cfRule>
  </conditionalFormatting>
  <conditionalFormatting sqref="V738 W738 U738">
    <cfRule type="expression" dxfId="30" priority="27828">
      <formula>$L738=0</formula>
    </cfRule>
  </conditionalFormatting>
  <conditionalFormatting sqref="V738 W738">
    <cfRule type="cellIs" dxfId="31" priority="56864" operator="lessThan">
      <formula>0</formula>
    </cfRule>
    <cfRule type="cellIs" dxfId="32" priority="42346" operator="lessThan">
      <formula>0</formula>
    </cfRule>
  </conditionalFormatting>
  <conditionalFormatting sqref="Z738 AA738 Y738">
    <cfRule type="expression" dxfId="30" priority="27827">
      <formula>$L738=0</formula>
    </cfRule>
  </conditionalFormatting>
  <conditionalFormatting sqref="Z738 AA738">
    <cfRule type="cellIs" dxfId="31" priority="56863" operator="lessThan">
      <formula>0</formula>
    </cfRule>
    <cfRule type="cellIs" dxfId="32" priority="42345" operator="lessThan">
      <formula>0</formula>
    </cfRule>
  </conditionalFormatting>
  <conditionalFormatting sqref="B740 C740 A740">
    <cfRule type="expression" dxfId="30" priority="27826">
      <formula>$L740=0</formula>
    </cfRule>
  </conditionalFormatting>
  <conditionalFormatting sqref="B740 C740">
    <cfRule type="cellIs" dxfId="31" priority="56862" operator="lessThan">
      <formula>0</formula>
    </cfRule>
    <cfRule type="cellIs" dxfId="32" priority="42344" operator="lessThan">
      <formula>0</formula>
    </cfRule>
  </conditionalFormatting>
  <conditionalFormatting sqref="F740 G740 E740">
    <cfRule type="expression" dxfId="30" priority="27825">
      <formula>$L740=0</formula>
    </cfRule>
  </conditionalFormatting>
  <conditionalFormatting sqref="F740 G740">
    <cfRule type="cellIs" dxfId="31" priority="56861" operator="lessThan">
      <formula>0</formula>
    </cfRule>
    <cfRule type="cellIs" dxfId="32" priority="42343" operator="lessThan">
      <formula>0</formula>
    </cfRule>
  </conditionalFormatting>
  <conditionalFormatting sqref="J740 K740 I740">
    <cfRule type="expression" dxfId="30" priority="27824">
      <formula>$L740=0</formula>
    </cfRule>
  </conditionalFormatting>
  <conditionalFormatting sqref="J740 K740">
    <cfRule type="cellIs" dxfId="31" priority="56860" operator="lessThan">
      <formula>0</formula>
    </cfRule>
    <cfRule type="cellIs" dxfId="32" priority="42342" operator="lessThan">
      <formula>0</formula>
    </cfRule>
  </conditionalFormatting>
  <conditionalFormatting sqref="N740 O740 M740">
    <cfRule type="expression" dxfId="30" priority="27823">
      <formula>$L740=0</formula>
    </cfRule>
  </conditionalFormatting>
  <conditionalFormatting sqref="N740 O740">
    <cfRule type="cellIs" dxfId="31" priority="56859" operator="lessThan">
      <formula>0</formula>
    </cfRule>
    <cfRule type="cellIs" dxfId="32" priority="42341" operator="lessThan">
      <formula>0</formula>
    </cfRule>
  </conditionalFormatting>
  <conditionalFormatting sqref="R740 S740 Q740">
    <cfRule type="expression" dxfId="30" priority="27822">
      <formula>$L740=0</formula>
    </cfRule>
  </conditionalFormatting>
  <conditionalFormatting sqref="R740 S740">
    <cfRule type="cellIs" dxfId="31" priority="56858" operator="lessThan">
      <formula>0</formula>
    </cfRule>
    <cfRule type="cellIs" dxfId="32" priority="42340" operator="lessThan">
      <formula>0</formula>
    </cfRule>
  </conditionalFormatting>
  <conditionalFormatting sqref="V740 W740 U740">
    <cfRule type="expression" dxfId="30" priority="27821">
      <formula>$L740=0</formula>
    </cfRule>
  </conditionalFormatting>
  <conditionalFormatting sqref="V740 W740">
    <cfRule type="cellIs" dxfId="31" priority="56857" operator="lessThan">
      <formula>0</formula>
    </cfRule>
    <cfRule type="cellIs" dxfId="32" priority="42339" operator="lessThan">
      <formula>0</formula>
    </cfRule>
  </conditionalFormatting>
  <conditionalFormatting sqref="Z740 AA740 Y740">
    <cfRule type="expression" dxfId="30" priority="27820">
      <formula>$L740=0</formula>
    </cfRule>
  </conditionalFormatting>
  <conditionalFormatting sqref="Z740 AA740">
    <cfRule type="cellIs" dxfId="31" priority="56856" operator="lessThan">
      <formula>0</formula>
    </cfRule>
    <cfRule type="cellIs" dxfId="32" priority="42338" operator="lessThan">
      <formula>0</formula>
    </cfRule>
  </conditionalFormatting>
  <conditionalFormatting sqref="B742 C742 A742">
    <cfRule type="expression" dxfId="30" priority="27819">
      <formula>$L742=0</formula>
    </cfRule>
  </conditionalFormatting>
  <conditionalFormatting sqref="B742 C742">
    <cfRule type="cellIs" dxfId="31" priority="56855" operator="lessThan">
      <formula>0</formula>
    </cfRule>
    <cfRule type="cellIs" dxfId="32" priority="42337" operator="lessThan">
      <formula>0</formula>
    </cfRule>
  </conditionalFormatting>
  <conditionalFormatting sqref="F742 G742 E742">
    <cfRule type="expression" dxfId="30" priority="27818">
      <formula>$L742=0</formula>
    </cfRule>
  </conditionalFormatting>
  <conditionalFormatting sqref="F742 G742">
    <cfRule type="cellIs" dxfId="31" priority="56854" operator="lessThan">
      <formula>0</formula>
    </cfRule>
    <cfRule type="cellIs" dxfId="32" priority="42336" operator="lessThan">
      <formula>0</formula>
    </cfRule>
  </conditionalFormatting>
  <conditionalFormatting sqref="J742 K742 I742">
    <cfRule type="expression" dxfId="30" priority="27817">
      <formula>$L742=0</formula>
    </cfRule>
  </conditionalFormatting>
  <conditionalFormatting sqref="J742 K742">
    <cfRule type="cellIs" dxfId="31" priority="56853" operator="lessThan">
      <formula>0</formula>
    </cfRule>
    <cfRule type="cellIs" dxfId="32" priority="42335" operator="lessThan">
      <formula>0</formula>
    </cfRule>
  </conditionalFormatting>
  <conditionalFormatting sqref="N742 O742 M742">
    <cfRule type="expression" dxfId="30" priority="27816">
      <formula>$L742=0</formula>
    </cfRule>
  </conditionalFormatting>
  <conditionalFormatting sqref="N742 O742">
    <cfRule type="cellIs" dxfId="31" priority="56852" operator="lessThan">
      <formula>0</formula>
    </cfRule>
    <cfRule type="cellIs" dxfId="32" priority="42334" operator="lessThan">
      <formula>0</formula>
    </cfRule>
  </conditionalFormatting>
  <conditionalFormatting sqref="R742 S742 Q742">
    <cfRule type="expression" dxfId="30" priority="27815">
      <formula>$L742=0</formula>
    </cfRule>
  </conditionalFormatting>
  <conditionalFormatting sqref="R742 S742">
    <cfRule type="cellIs" dxfId="31" priority="56851" operator="lessThan">
      <formula>0</formula>
    </cfRule>
    <cfRule type="cellIs" dxfId="32" priority="42333" operator="lessThan">
      <formula>0</formula>
    </cfRule>
  </conditionalFormatting>
  <conditionalFormatting sqref="V742 W742 U742">
    <cfRule type="expression" dxfId="30" priority="27814">
      <formula>$L742=0</formula>
    </cfRule>
  </conditionalFormatting>
  <conditionalFormatting sqref="V742 W742">
    <cfRule type="cellIs" dxfId="31" priority="56850" operator="lessThan">
      <formula>0</formula>
    </cfRule>
    <cfRule type="cellIs" dxfId="32" priority="42332" operator="lessThan">
      <formula>0</formula>
    </cfRule>
  </conditionalFormatting>
  <conditionalFormatting sqref="Z742 AA742 Y742">
    <cfRule type="expression" dxfId="30" priority="27813">
      <formula>$L742=0</formula>
    </cfRule>
  </conditionalFormatting>
  <conditionalFormatting sqref="Z742 AA742">
    <cfRule type="cellIs" dxfId="31" priority="56849" operator="lessThan">
      <formula>0</formula>
    </cfRule>
    <cfRule type="cellIs" dxfId="32" priority="42331" operator="lessThan">
      <formula>0</formula>
    </cfRule>
  </conditionalFormatting>
  <conditionalFormatting sqref="B744 C744 A744">
    <cfRule type="expression" dxfId="30" priority="27812">
      <formula>$L744=0</formula>
    </cfRule>
  </conditionalFormatting>
  <conditionalFormatting sqref="B744 C744">
    <cfRule type="cellIs" dxfId="31" priority="56848" operator="lessThan">
      <formula>0</formula>
    </cfRule>
    <cfRule type="cellIs" dxfId="32" priority="42330" operator="lessThan">
      <formula>0</formula>
    </cfRule>
  </conditionalFormatting>
  <conditionalFormatting sqref="F744 G744 E744">
    <cfRule type="expression" dxfId="30" priority="27811">
      <formula>$L744=0</formula>
    </cfRule>
  </conditionalFormatting>
  <conditionalFormatting sqref="F744 G744">
    <cfRule type="cellIs" dxfId="31" priority="56847" operator="lessThan">
      <formula>0</formula>
    </cfRule>
    <cfRule type="cellIs" dxfId="32" priority="42329" operator="lessThan">
      <formula>0</formula>
    </cfRule>
  </conditionalFormatting>
  <conditionalFormatting sqref="J744 K744 I744">
    <cfRule type="expression" dxfId="30" priority="27810">
      <formula>$L744=0</formula>
    </cfRule>
  </conditionalFormatting>
  <conditionalFormatting sqref="J744 K744">
    <cfRule type="cellIs" dxfId="31" priority="56846" operator="lessThan">
      <formula>0</formula>
    </cfRule>
    <cfRule type="cellIs" dxfId="32" priority="42328" operator="lessThan">
      <formula>0</formula>
    </cfRule>
  </conditionalFormatting>
  <conditionalFormatting sqref="N744 O744 M744">
    <cfRule type="expression" dxfId="30" priority="27809">
      <formula>$L744=0</formula>
    </cfRule>
  </conditionalFormatting>
  <conditionalFormatting sqref="N744 O744">
    <cfRule type="cellIs" dxfId="31" priority="56845" operator="lessThan">
      <formula>0</formula>
    </cfRule>
    <cfRule type="cellIs" dxfId="32" priority="42327" operator="lessThan">
      <formula>0</formula>
    </cfRule>
  </conditionalFormatting>
  <conditionalFormatting sqref="R744 S744 Q744">
    <cfRule type="expression" dxfId="30" priority="27808">
      <formula>$L744=0</formula>
    </cfRule>
  </conditionalFormatting>
  <conditionalFormatting sqref="R744 S744">
    <cfRule type="cellIs" dxfId="31" priority="56844" operator="lessThan">
      <formula>0</formula>
    </cfRule>
    <cfRule type="cellIs" dxfId="32" priority="42326" operator="lessThan">
      <formula>0</formula>
    </cfRule>
  </conditionalFormatting>
  <conditionalFormatting sqref="V744 W744 U744">
    <cfRule type="expression" dxfId="30" priority="27807">
      <formula>$L744=0</formula>
    </cfRule>
  </conditionalFormatting>
  <conditionalFormatting sqref="V744 W744">
    <cfRule type="cellIs" dxfId="31" priority="56843" operator="lessThan">
      <formula>0</formula>
    </cfRule>
    <cfRule type="cellIs" dxfId="32" priority="42325" operator="lessThan">
      <formula>0</formula>
    </cfRule>
  </conditionalFormatting>
  <conditionalFormatting sqref="Z744 AA744 Y744">
    <cfRule type="expression" dxfId="30" priority="27806">
      <formula>$L744=0</formula>
    </cfRule>
  </conditionalFormatting>
  <conditionalFormatting sqref="Z744 AA744">
    <cfRule type="cellIs" dxfId="31" priority="56842" operator="lessThan">
      <formula>0</formula>
    </cfRule>
    <cfRule type="cellIs" dxfId="32" priority="42324" operator="lessThan">
      <formula>0</formula>
    </cfRule>
  </conditionalFormatting>
  <conditionalFormatting sqref="B746 C746 A746">
    <cfRule type="expression" dxfId="30" priority="27805">
      <formula>$L746=0</formula>
    </cfRule>
  </conditionalFormatting>
  <conditionalFormatting sqref="B746 C746">
    <cfRule type="cellIs" dxfId="31" priority="56841" operator="lessThan">
      <formula>0</formula>
    </cfRule>
    <cfRule type="cellIs" dxfId="32" priority="42323" operator="lessThan">
      <formula>0</formula>
    </cfRule>
  </conditionalFormatting>
  <conditionalFormatting sqref="F746 G746 E746">
    <cfRule type="expression" dxfId="30" priority="27804">
      <formula>$L746=0</formula>
    </cfRule>
  </conditionalFormatting>
  <conditionalFormatting sqref="F746 G746">
    <cfRule type="cellIs" dxfId="31" priority="56840" operator="lessThan">
      <formula>0</formula>
    </cfRule>
    <cfRule type="cellIs" dxfId="32" priority="42322" operator="lessThan">
      <formula>0</formula>
    </cfRule>
  </conditionalFormatting>
  <conditionalFormatting sqref="J746 K746 I746">
    <cfRule type="expression" dxfId="30" priority="27803">
      <formula>$L746=0</formula>
    </cfRule>
  </conditionalFormatting>
  <conditionalFormatting sqref="J746 K746">
    <cfRule type="cellIs" dxfId="31" priority="56839" operator="lessThan">
      <formula>0</formula>
    </cfRule>
    <cfRule type="cellIs" dxfId="32" priority="42321" operator="lessThan">
      <formula>0</formula>
    </cfRule>
  </conditionalFormatting>
  <conditionalFormatting sqref="N746 O746 M746">
    <cfRule type="expression" dxfId="30" priority="27802">
      <formula>$L746=0</formula>
    </cfRule>
  </conditionalFormatting>
  <conditionalFormatting sqref="N746 O746">
    <cfRule type="cellIs" dxfId="31" priority="56838" operator="lessThan">
      <formula>0</formula>
    </cfRule>
    <cfRule type="cellIs" dxfId="32" priority="42320" operator="lessThan">
      <formula>0</formula>
    </cfRule>
  </conditionalFormatting>
  <conditionalFormatting sqref="R746 S746 Q746">
    <cfRule type="expression" dxfId="30" priority="27801">
      <formula>$L746=0</formula>
    </cfRule>
  </conditionalFormatting>
  <conditionalFormatting sqref="R746 S746">
    <cfRule type="cellIs" dxfId="31" priority="56837" operator="lessThan">
      <formula>0</formula>
    </cfRule>
    <cfRule type="cellIs" dxfId="32" priority="42319" operator="lessThan">
      <formula>0</formula>
    </cfRule>
  </conditionalFormatting>
  <conditionalFormatting sqref="V746 W746 U746">
    <cfRule type="expression" dxfId="30" priority="27800">
      <formula>$L746=0</formula>
    </cfRule>
  </conditionalFormatting>
  <conditionalFormatting sqref="V746 W746">
    <cfRule type="cellIs" dxfId="31" priority="56836" operator="lessThan">
      <formula>0</formula>
    </cfRule>
    <cfRule type="cellIs" dxfId="32" priority="42318" operator="lessThan">
      <formula>0</formula>
    </cfRule>
  </conditionalFormatting>
  <conditionalFormatting sqref="Z746 AA746 Y746">
    <cfRule type="expression" dxfId="30" priority="27799">
      <formula>$L746=0</formula>
    </cfRule>
  </conditionalFormatting>
  <conditionalFormatting sqref="Z746 AA746">
    <cfRule type="cellIs" dxfId="31" priority="56835" operator="lessThan">
      <formula>0</formula>
    </cfRule>
    <cfRule type="cellIs" dxfId="32" priority="42317" operator="lessThan">
      <formula>0</formula>
    </cfRule>
  </conditionalFormatting>
  <conditionalFormatting sqref="B748 C748 A748">
    <cfRule type="expression" dxfId="30" priority="27798">
      <formula>$L748=0</formula>
    </cfRule>
  </conditionalFormatting>
  <conditionalFormatting sqref="B748 C748">
    <cfRule type="cellIs" dxfId="31" priority="56834" operator="lessThan">
      <formula>0</formula>
    </cfRule>
    <cfRule type="cellIs" dxfId="32" priority="42316" operator="lessThan">
      <formula>0</formula>
    </cfRule>
  </conditionalFormatting>
  <conditionalFormatting sqref="F748 G748 E748">
    <cfRule type="expression" dxfId="30" priority="27797">
      <formula>$L748=0</formula>
    </cfRule>
  </conditionalFormatting>
  <conditionalFormatting sqref="F748 G748">
    <cfRule type="cellIs" dxfId="31" priority="56833" operator="lessThan">
      <formula>0</formula>
    </cfRule>
    <cfRule type="cellIs" dxfId="32" priority="42315" operator="lessThan">
      <formula>0</formula>
    </cfRule>
  </conditionalFormatting>
  <conditionalFormatting sqref="J748 K748 I748">
    <cfRule type="expression" dxfId="30" priority="27796">
      <formula>$L748=0</formula>
    </cfRule>
  </conditionalFormatting>
  <conditionalFormatting sqref="J748 K748">
    <cfRule type="cellIs" dxfId="31" priority="56832" operator="lessThan">
      <formula>0</formula>
    </cfRule>
    <cfRule type="cellIs" dxfId="32" priority="42314" operator="lessThan">
      <formula>0</formula>
    </cfRule>
  </conditionalFormatting>
  <conditionalFormatting sqref="N748 O748 M748">
    <cfRule type="expression" dxfId="30" priority="27795">
      <formula>$L748=0</formula>
    </cfRule>
  </conditionalFormatting>
  <conditionalFormatting sqref="N748 O748">
    <cfRule type="cellIs" dxfId="31" priority="56831" operator="lessThan">
      <formula>0</formula>
    </cfRule>
    <cfRule type="cellIs" dxfId="32" priority="42313" operator="lessThan">
      <formula>0</formula>
    </cfRule>
  </conditionalFormatting>
  <conditionalFormatting sqref="R748 S748 Q748">
    <cfRule type="expression" dxfId="30" priority="27794">
      <formula>$L748=0</formula>
    </cfRule>
  </conditionalFormatting>
  <conditionalFormatting sqref="R748 S748">
    <cfRule type="cellIs" dxfId="31" priority="56830" operator="lessThan">
      <formula>0</formula>
    </cfRule>
    <cfRule type="cellIs" dxfId="32" priority="42312" operator="lessThan">
      <formula>0</formula>
    </cfRule>
  </conditionalFormatting>
  <conditionalFormatting sqref="V748 W748 U748">
    <cfRule type="expression" dxfId="30" priority="27793">
      <formula>$L748=0</formula>
    </cfRule>
  </conditionalFormatting>
  <conditionalFormatting sqref="V748 W748">
    <cfRule type="cellIs" dxfId="31" priority="56829" operator="lessThan">
      <formula>0</formula>
    </cfRule>
    <cfRule type="cellIs" dxfId="32" priority="42311" operator="lessThan">
      <formula>0</formula>
    </cfRule>
  </conditionalFormatting>
  <conditionalFormatting sqref="Z748 AA748 Y748">
    <cfRule type="expression" dxfId="30" priority="27792">
      <formula>$L748=0</formula>
    </cfRule>
  </conditionalFormatting>
  <conditionalFormatting sqref="Z748 AA748">
    <cfRule type="cellIs" dxfId="31" priority="56828" operator="lessThan">
      <formula>0</formula>
    </cfRule>
    <cfRule type="cellIs" dxfId="32" priority="42310" operator="lessThan">
      <formula>0</formula>
    </cfRule>
  </conditionalFormatting>
  <conditionalFormatting sqref="B750 C750 A750">
    <cfRule type="expression" dxfId="30" priority="27791">
      <formula>$L750=0</formula>
    </cfRule>
  </conditionalFormatting>
  <conditionalFormatting sqref="B750 C750">
    <cfRule type="cellIs" dxfId="31" priority="56827" operator="lessThan">
      <formula>0</formula>
    </cfRule>
    <cfRule type="cellIs" dxfId="32" priority="42309" operator="lessThan">
      <formula>0</formula>
    </cfRule>
  </conditionalFormatting>
  <conditionalFormatting sqref="F750 G750 E750">
    <cfRule type="expression" dxfId="30" priority="27790">
      <formula>$L750=0</formula>
    </cfRule>
  </conditionalFormatting>
  <conditionalFormatting sqref="F750 G750">
    <cfRule type="cellIs" dxfId="31" priority="56826" operator="lessThan">
      <formula>0</formula>
    </cfRule>
    <cfRule type="cellIs" dxfId="32" priority="42308" operator="lessThan">
      <formula>0</formula>
    </cfRule>
  </conditionalFormatting>
  <conditionalFormatting sqref="J750 K750 I750">
    <cfRule type="expression" dxfId="30" priority="27789">
      <formula>$L750=0</formula>
    </cfRule>
  </conditionalFormatting>
  <conditionalFormatting sqref="J750 K750">
    <cfRule type="cellIs" dxfId="31" priority="56825" operator="lessThan">
      <formula>0</formula>
    </cfRule>
    <cfRule type="cellIs" dxfId="32" priority="42307" operator="lessThan">
      <formula>0</formula>
    </cfRule>
  </conditionalFormatting>
  <conditionalFormatting sqref="N750 O750 M750">
    <cfRule type="expression" dxfId="30" priority="27788">
      <formula>$L750=0</formula>
    </cfRule>
  </conditionalFormatting>
  <conditionalFormatting sqref="N750 O750">
    <cfRule type="cellIs" dxfId="31" priority="56824" operator="lessThan">
      <formula>0</formula>
    </cfRule>
    <cfRule type="cellIs" dxfId="32" priority="42306" operator="lessThan">
      <formula>0</formula>
    </cfRule>
  </conditionalFormatting>
  <conditionalFormatting sqref="R750 S750 Q750">
    <cfRule type="expression" dxfId="30" priority="27787">
      <formula>$L750=0</formula>
    </cfRule>
  </conditionalFormatting>
  <conditionalFormatting sqref="R750 S750">
    <cfRule type="cellIs" dxfId="31" priority="56823" operator="lessThan">
      <formula>0</formula>
    </cfRule>
    <cfRule type="cellIs" dxfId="32" priority="42305" operator="lessThan">
      <formula>0</formula>
    </cfRule>
  </conditionalFormatting>
  <conditionalFormatting sqref="V750 W750 U750">
    <cfRule type="expression" dxfId="30" priority="27786">
      <formula>$L750=0</formula>
    </cfRule>
  </conditionalFormatting>
  <conditionalFormatting sqref="V750 W750">
    <cfRule type="cellIs" dxfId="31" priority="56822" operator="lessThan">
      <formula>0</formula>
    </cfRule>
    <cfRule type="cellIs" dxfId="32" priority="42304" operator="lessThan">
      <formula>0</formula>
    </cfRule>
  </conditionalFormatting>
  <conditionalFormatting sqref="Z750 AA750 Y750">
    <cfRule type="expression" dxfId="30" priority="27785">
      <formula>$L750=0</formula>
    </cfRule>
  </conditionalFormatting>
  <conditionalFormatting sqref="Z750 AA750">
    <cfRule type="cellIs" dxfId="31" priority="56821" operator="lessThan">
      <formula>0</formula>
    </cfRule>
    <cfRule type="cellIs" dxfId="32" priority="42303" operator="lessThan">
      <formula>0</formula>
    </cfRule>
  </conditionalFormatting>
  <conditionalFormatting sqref="B752 C752 A752">
    <cfRule type="expression" dxfId="30" priority="27784">
      <formula>$L752=0</formula>
    </cfRule>
  </conditionalFormatting>
  <conditionalFormatting sqref="B752 C752">
    <cfRule type="cellIs" dxfId="31" priority="56820" operator="lessThan">
      <formula>0</formula>
    </cfRule>
    <cfRule type="cellIs" dxfId="32" priority="42302" operator="lessThan">
      <formula>0</formula>
    </cfRule>
  </conditionalFormatting>
  <conditionalFormatting sqref="F752 G752 E752">
    <cfRule type="expression" dxfId="30" priority="27783">
      <formula>$L752=0</formula>
    </cfRule>
  </conditionalFormatting>
  <conditionalFormatting sqref="F752 G752">
    <cfRule type="cellIs" dxfId="31" priority="56819" operator="lessThan">
      <formula>0</formula>
    </cfRule>
    <cfRule type="cellIs" dxfId="32" priority="42301" operator="lessThan">
      <formula>0</formula>
    </cfRule>
  </conditionalFormatting>
  <conditionalFormatting sqref="J752 K752 I752">
    <cfRule type="expression" dxfId="30" priority="27782">
      <formula>$L752=0</formula>
    </cfRule>
  </conditionalFormatting>
  <conditionalFormatting sqref="J752 K752">
    <cfRule type="cellIs" dxfId="31" priority="56818" operator="lessThan">
      <formula>0</formula>
    </cfRule>
    <cfRule type="cellIs" dxfId="32" priority="42300" operator="lessThan">
      <formula>0</formula>
    </cfRule>
  </conditionalFormatting>
  <conditionalFormatting sqref="N752 O752 M752">
    <cfRule type="expression" dxfId="30" priority="27781">
      <formula>$L752=0</formula>
    </cfRule>
  </conditionalFormatting>
  <conditionalFormatting sqref="N752 O752">
    <cfRule type="cellIs" dxfId="31" priority="56817" operator="lessThan">
      <formula>0</formula>
    </cfRule>
    <cfRule type="cellIs" dxfId="32" priority="42299" operator="lessThan">
      <formula>0</formula>
    </cfRule>
  </conditionalFormatting>
  <conditionalFormatting sqref="R752 S752 Q752">
    <cfRule type="expression" dxfId="30" priority="27780">
      <formula>$L752=0</formula>
    </cfRule>
  </conditionalFormatting>
  <conditionalFormatting sqref="R752 S752">
    <cfRule type="cellIs" dxfId="31" priority="56816" operator="lessThan">
      <formula>0</formula>
    </cfRule>
    <cfRule type="cellIs" dxfId="32" priority="42298" operator="lessThan">
      <formula>0</formula>
    </cfRule>
  </conditionalFormatting>
  <conditionalFormatting sqref="V752 W752 U752">
    <cfRule type="expression" dxfId="30" priority="27779">
      <formula>$L752=0</formula>
    </cfRule>
  </conditionalFormatting>
  <conditionalFormatting sqref="V752 W752">
    <cfRule type="cellIs" dxfId="31" priority="56815" operator="lessThan">
      <formula>0</formula>
    </cfRule>
    <cfRule type="cellIs" dxfId="32" priority="42297" operator="lessThan">
      <formula>0</formula>
    </cfRule>
  </conditionalFormatting>
  <conditionalFormatting sqref="Z752 AA752 Y752">
    <cfRule type="expression" dxfId="30" priority="27778">
      <formula>$L752=0</formula>
    </cfRule>
  </conditionalFormatting>
  <conditionalFormatting sqref="Z752 AA752">
    <cfRule type="cellIs" dxfId="31" priority="56814" operator="lessThan">
      <formula>0</formula>
    </cfRule>
    <cfRule type="cellIs" dxfId="32" priority="42296" operator="lessThan">
      <formula>0</formula>
    </cfRule>
  </conditionalFormatting>
  <conditionalFormatting sqref="B754 C754 A754">
    <cfRule type="expression" dxfId="30" priority="27777">
      <formula>$L754=0</formula>
    </cfRule>
  </conditionalFormatting>
  <conditionalFormatting sqref="B754 C754">
    <cfRule type="cellIs" dxfId="31" priority="56813" operator="lessThan">
      <formula>0</formula>
    </cfRule>
    <cfRule type="cellIs" dxfId="32" priority="42295" operator="lessThan">
      <formula>0</formula>
    </cfRule>
  </conditionalFormatting>
  <conditionalFormatting sqref="F754 G754 E754">
    <cfRule type="expression" dxfId="30" priority="27776">
      <formula>$L754=0</formula>
    </cfRule>
  </conditionalFormatting>
  <conditionalFormatting sqref="F754 G754">
    <cfRule type="cellIs" dxfId="31" priority="56812" operator="lessThan">
      <formula>0</formula>
    </cfRule>
    <cfRule type="cellIs" dxfId="32" priority="42294" operator="lessThan">
      <formula>0</formula>
    </cfRule>
  </conditionalFormatting>
  <conditionalFormatting sqref="J754 K754 I754">
    <cfRule type="expression" dxfId="30" priority="27775">
      <formula>$L754=0</formula>
    </cfRule>
  </conditionalFormatting>
  <conditionalFormatting sqref="J754 K754">
    <cfRule type="cellIs" dxfId="31" priority="56811" operator="lessThan">
      <formula>0</formula>
    </cfRule>
    <cfRule type="cellIs" dxfId="32" priority="42293" operator="lessThan">
      <formula>0</formula>
    </cfRule>
  </conditionalFormatting>
  <conditionalFormatting sqref="N754 O754 M754">
    <cfRule type="expression" dxfId="30" priority="27774">
      <formula>$L754=0</formula>
    </cfRule>
  </conditionalFormatting>
  <conditionalFormatting sqref="N754 O754">
    <cfRule type="cellIs" dxfId="31" priority="56810" operator="lessThan">
      <formula>0</formula>
    </cfRule>
    <cfRule type="cellIs" dxfId="32" priority="42292" operator="lessThan">
      <formula>0</formula>
    </cfRule>
  </conditionalFormatting>
  <conditionalFormatting sqref="R754 S754 Q754">
    <cfRule type="expression" dxfId="30" priority="27773">
      <formula>$L754=0</formula>
    </cfRule>
  </conditionalFormatting>
  <conditionalFormatting sqref="R754 S754">
    <cfRule type="cellIs" dxfId="31" priority="56809" operator="lessThan">
      <formula>0</formula>
    </cfRule>
    <cfRule type="cellIs" dxfId="32" priority="42291" operator="lessThan">
      <formula>0</formula>
    </cfRule>
  </conditionalFormatting>
  <conditionalFormatting sqref="V754 W754 U754">
    <cfRule type="expression" dxfId="30" priority="27772">
      <formula>$L754=0</formula>
    </cfRule>
  </conditionalFormatting>
  <conditionalFormatting sqref="V754 W754">
    <cfRule type="cellIs" dxfId="31" priority="56808" operator="lessThan">
      <formula>0</formula>
    </cfRule>
    <cfRule type="cellIs" dxfId="32" priority="42290" operator="lessThan">
      <formula>0</formula>
    </cfRule>
  </conditionalFormatting>
  <conditionalFormatting sqref="Z754 AA754 Y754">
    <cfRule type="expression" dxfId="30" priority="27771">
      <formula>$L754=0</formula>
    </cfRule>
  </conditionalFormatting>
  <conditionalFormatting sqref="Z754 AA754">
    <cfRule type="cellIs" dxfId="31" priority="56807" operator="lessThan">
      <formula>0</formula>
    </cfRule>
    <cfRule type="cellIs" dxfId="32" priority="42289" operator="lessThan">
      <formula>0</formula>
    </cfRule>
  </conditionalFormatting>
  <conditionalFormatting sqref="B756 C756 A756">
    <cfRule type="expression" dxfId="30" priority="27770">
      <formula>$L756=0</formula>
    </cfRule>
  </conditionalFormatting>
  <conditionalFormatting sqref="B756 C756">
    <cfRule type="cellIs" dxfId="31" priority="56806" operator="lessThan">
      <formula>0</formula>
    </cfRule>
    <cfRule type="cellIs" dxfId="32" priority="42288" operator="lessThan">
      <formula>0</formula>
    </cfRule>
  </conditionalFormatting>
  <conditionalFormatting sqref="F756 G756 E756">
    <cfRule type="expression" dxfId="30" priority="27769">
      <formula>$L756=0</formula>
    </cfRule>
  </conditionalFormatting>
  <conditionalFormatting sqref="F756 G756">
    <cfRule type="cellIs" dxfId="31" priority="56805" operator="lessThan">
      <formula>0</formula>
    </cfRule>
    <cfRule type="cellIs" dxfId="32" priority="42287" operator="lessThan">
      <formula>0</formula>
    </cfRule>
  </conditionalFormatting>
  <conditionalFormatting sqref="J756 K756 I756">
    <cfRule type="expression" dxfId="30" priority="27768">
      <formula>$L756=0</formula>
    </cfRule>
  </conditionalFormatting>
  <conditionalFormatting sqref="J756 K756">
    <cfRule type="cellIs" dxfId="31" priority="56804" operator="lessThan">
      <formula>0</formula>
    </cfRule>
    <cfRule type="cellIs" dxfId="32" priority="42286" operator="lessThan">
      <formula>0</formula>
    </cfRule>
  </conditionalFormatting>
  <conditionalFormatting sqref="N756 O756 M756">
    <cfRule type="expression" dxfId="30" priority="27767">
      <formula>$L756=0</formula>
    </cfRule>
  </conditionalFormatting>
  <conditionalFormatting sqref="N756 O756">
    <cfRule type="cellIs" dxfId="31" priority="56803" operator="lessThan">
      <formula>0</formula>
    </cfRule>
    <cfRule type="cellIs" dxfId="32" priority="42285" operator="lessThan">
      <formula>0</formula>
    </cfRule>
  </conditionalFormatting>
  <conditionalFormatting sqref="R756 S756 Q756">
    <cfRule type="expression" dxfId="30" priority="27766">
      <formula>$L756=0</formula>
    </cfRule>
  </conditionalFormatting>
  <conditionalFormatting sqref="R756 S756">
    <cfRule type="cellIs" dxfId="31" priority="56802" operator="lessThan">
      <formula>0</formula>
    </cfRule>
    <cfRule type="cellIs" dxfId="32" priority="42284" operator="lessThan">
      <formula>0</formula>
    </cfRule>
  </conditionalFormatting>
  <conditionalFormatting sqref="V756 W756 U756">
    <cfRule type="expression" dxfId="30" priority="27765">
      <formula>$L756=0</formula>
    </cfRule>
  </conditionalFormatting>
  <conditionalFormatting sqref="V756 W756">
    <cfRule type="cellIs" dxfId="31" priority="56801" operator="lessThan">
      <formula>0</formula>
    </cfRule>
    <cfRule type="cellIs" dxfId="32" priority="42283" operator="lessThan">
      <formula>0</formula>
    </cfRule>
  </conditionalFormatting>
  <conditionalFormatting sqref="Z756 AA756 Y756">
    <cfRule type="expression" dxfId="30" priority="27764">
      <formula>$L756=0</formula>
    </cfRule>
  </conditionalFormatting>
  <conditionalFormatting sqref="Z756 AA756">
    <cfRule type="cellIs" dxfId="31" priority="56800" operator="lessThan">
      <formula>0</formula>
    </cfRule>
    <cfRule type="cellIs" dxfId="32" priority="42282" operator="lessThan">
      <formula>0</formula>
    </cfRule>
  </conditionalFormatting>
  <conditionalFormatting sqref="B758 C758 A758">
    <cfRule type="expression" dxfId="30" priority="27763">
      <formula>$L758=0</formula>
    </cfRule>
  </conditionalFormatting>
  <conditionalFormatting sqref="B758 C758">
    <cfRule type="cellIs" dxfId="31" priority="56799" operator="lessThan">
      <formula>0</formula>
    </cfRule>
    <cfRule type="cellIs" dxfId="32" priority="42281" operator="lessThan">
      <formula>0</formula>
    </cfRule>
  </conditionalFormatting>
  <conditionalFormatting sqref="F758 G758 E758">
    <cfRule type="expression" dxfId="30" priority="27762">
      <formula>$L758=0</formula>
    </cfRule>
  </conditionalFormatting>
  <conditionalFormatting sqref="F758 G758">
    <cfRule type="cellIs" dxfId="31" priority="56798" operator="lessThan">
      <formula>0</formula>
    </cfRule>
    <cfRule type="cellIs" dxfId="32" priority="42280" operator="lessThan">
      <formula>0</formula>
    </cfRule>
  </conditionalFormatting>
  <conditionalFormatting sqref="J758 K758 I758">
    <cfRule type="expression" dxfId="30" priority="27761">
      <formula>$L758=0</formula>
    </cfRule>
  </conditionalFormatting>
  <conditionalFormatting sqref="J758 K758">
    <cfRule type="cellIs" dxfId="31" priority="56797" operator="lessThan">
      <formula>0</formula>
    </cfRule>
    <cfRule type="cellIs" dxfId="32" priority="42279" operator="lessThan">
      <formula>0</formula>
    </cfRule>
  </conditionalFormatting>
  <conditionalFormatting sqref="N758 O758 M758">
    <cfRule type="expression" dxfId="30" priority="27760">
      <formula>$L758=0</formula>
    </cfRule>
  </conditionalFormatting>
  <conditionalFormatting sqref="N758 O758">
    <cfRule type="cellIs" dxfId="31" priority="56796" operator="lessThan">
      <formula>0</formula>
    </cfRule>
    <cfRule type="cellIs" dxfId="32" priority="42278" operator="lessThan">
      <formula>0</formula>
    </cfRule>
  </conditionalFormatting>
  <conditionalFormatting sqref="R758 S758 Q758">
    <cfRule type="expression" dxfId="30" priority="27759">
      <formula>$L758=0</formula>
    </cfRule>
  </conditionalFormatting>
  <conditionalFormatting sqref="R758 S758">
    <cfRule type="cellIs" dxfId="31" priority="56795" operator="lessThan">
      <formula>0</formula>
    </cfRule>
    <cfRule type="cellIs" dxfId="32" priority="42277" operator="lessThan">
      <formula>0</formula>
    </cfRule>
  </conditionalFormatting>
  <conditionalFormatting sqref="V758 W758 U758">
    <cfRule type="expression" dxfId="30" priority="27758">
      <formula>$L758=0</formula>
    </cfRule>
  </conditionalFormatting>
  <conditionalFormatting sqref="V758 W758">
    <cfRule type="cellIs" dxfId="31" priority="56794" operator="lessThan">
      <formula>0</formula>
    </cfRule>
    <cfRule type="cellIs" dxfId="32" priority="42276" operator="lessThan">
      <formula>0</formula>
    </cfRule>
  </conditionalFormatting>
  <conditionalFormatting sqref="Z758 AA758 Y758">
    <cfRule type="expression" dxfId="30" priority="27757">
      <formula>$L758=0</formula>
    </cfRule>
  </conditionalFormatting>
  <conditionalFormatting sqref="Z758 AA758">
    <cfRule type="cellIs" dxfId="31" priority="56793" operator="lessThan">
      <formula>0</formula>
    </cfRule>
    <cfRule type="cellIs" dxfId="32" priority="42275" operator="lessThan">
      <formula>0</formula>
    </cfRule>
  </conditionalFormatting>
  <conditionalFormatting sqref="B760 C760 A760">
    <cfRule type="expression" dxfId="30" priority="27756">
      <formula>$L760=0</formula>
    </cfRule>
  </conditionalFormatting>
  <conditionalFormatting sqref="B760 C760">
    <cfRule type="cellIs" dxfId="31" priority="56792" operator="lessThan">
      <formula>0</formula>
    </cfRule>
    <cfRule type="cellIs" dxfId="32" priority="42274" operator="lessThan">
      <formula>0</formula>
    </cfRule>
  </conditionalFormatting>
  <conditionalFormatting sqref="F760 G760 E760">
    <cfRule type="expression" dxfId="30" priority="27755">
      <formula>$L760=0</formula>
    </cfRule>
  </conditionalFormatting>
  <conditionalFormatting sqref="F760 G760">
    <cfRule type="cellIs" dxfId="31" priority="56791" operator="lessThan">
      <formula>0</formula>
    </cfRule>
    <cfRule type="cellIs" dxfId="32" priority="42273" operator="lessThan">
      <formula>0</formula>
    </cfRule>
  </conditionalFormatting>
  <conditionalFormatting sqref="J760 K760 I760">
    <cfRule type="expression" dxfId="30" priority="27754">
      <formula>$L760=0</formula>
    </cfRule>
  </conditionalFormatting>
  <conditionalFormatting sqref="J760 K760">
    <cfRule type="cellIs" dxfId="31" priority="56790" operator="lessThan">
      <formula>0</formula>
    </cfRule>
    <cfRule type="cellIs" dxfId="32" priority="42272" operator="lessThan">
      <formula>0</formula>
    </cfRule>
  </conditionalFormatting>
  <conditionalFormatting sqref="N760 O760 M760">
    <cfRule type="expression" dxfId="30" priority="27753">
      <formula>$L760=0</formula>
    </cfRule>
  </conditionalFormatting>
  <conditionalFormatting sqref="N760 O760">
    <cfRule type="cellIs" dxfId="31" priority="56789" operator="lessThan">
      <formula>0</formula>
    </cfRule>
    <cfRule type="cellIs" dxfId="32" priority="42271" operator="lessThan">
      <formula>0</formula>
    </cfRule>
  </conditionalFormatting>
  <conditionalFormatting sqref="R760 S760 Q760">
    <cfRule type="expression" dxfId="30" priority="27752">
      <formula>$L760=0</formula>
    </cfRule>
  </conditionalFormatting>
  <conditionalFormatting sqref="R760 S760">
    <cfRule type="cellIs" dxfId="31" priority="56788" operator="lessThan">
      <formula>0</formula>
    </cfRule>
    <cfRule type="cellIs" dxfId="32" priority="42270" operator="lessThan">
      <formula>0</formula>
    </cfRule>
  </conditionalFormatting>
  <conditionalFormatting sqref="V760 W760 U760">
    <cfRule type="expression" dxfId="30" priority="27751">
      <formula>$L760=0</formula>
    </cfRule>
  </conditionalFormatting>
  <conditionalFormatting sqref="V760 W760">
    <cfRule type="cellIs" dxfId="31" priority="56787" operator="lessThan">
      <formula>0</formula>
    </cfRule>
    <cfRule type="cellIs" dxfId="32" priority="42269" operator="lessThan">
      <formula>0</formula>
    </cfRule>
  </conditionalFormatting>
  <conditionalFormatting sqref="Z760 AA760 Y760">
    <cfRule type="expression" dxfId="30" priority="27750">
      <formula>$L760=0</formula>
    </cfRule>
  </conditionalFormatting>
  <conditionalFormatting sqref="Z760 AA760">
    <cfRule type="cellIs" dxfId="31" priority="56786" operator="lessThan">
      <formula>0</formula>
    </cfRule>
    <cfRule type="cellIs" dxfId="32" priority="42268" operator="lessThan">
      <formula>0</formula>
    </cfRule>
  </conditionalFormatting>
  <conditionalFormatting sqref="B762 C762 A762">
    <cfRule type="expression" dxfId="30" priority="27749">
      <formula>$L762=0</formula>
    </cfRule>
  </conditionalFormatting>
  <conditionalFormatting sqref="B762 C762">
    <cfRule type="cellIs" dxfId="31" priority="56785" operator="lessThan">
      <formula>0</formula>
    </cfRule>
    <cfRule type="cellIs" dxfId="32" priority="42267" operator="lessThan">
      <formula>0</formula>
    </cfRule>
  </conditionalFormatting>
  <conditionalFormatting sqref="F762 G762 E762">
    <cfRule type="expression" dxfId="30" priority="27748">
      <formula>$L762=0</formula>
    </cfRule>
  </conditionalFormatting>
  <conditionalFormatting sqref="F762 G762">
    <cfRule type="cellIs" dxfId="31" priority="56784" operator="lessThan">
      <formula>0</formula>
    </cfRule>
    <cfRule type="cellIs" dxfId="32" priority="42266" operator="lessThan">
      <formula>0</formula>
    </cfRule>
  </conditionalFormatting>
  <conditionalFormatting sqref="J762 K762 I762">
    <cfRule type="expression" dxfId="30" priority="27747">
      <formula>$L762=0</formula>
    </cfRule>
  </conditionalFormatting>
  <conditionalFormatting sqref="J762 K762">
    <cfRule type="cellIs" dxfId="31" priority="56783" operator="lessThan">
      <formula>0</formula>
    </cfRule>
    <cfRule type="cellIs" dxfId="32" priority="42265" operator="lessThan">
      <formula>0</formula>
    </cfRule>
  </conditionalFormatting>
  <conditionalFormatting sqref="N762 O762 M762">
    <cfRule type="expression" dxfId="30" priority="27746">
      <formula>$L762=0</formula>
    </cfRule>
  </conditionalFormatting>
  <conditionalFormatting sqref="N762 O762">
    <cfRule type="cellIs" dxfId="31" priority="56782" operator="lessThan">
      <formula>0</formula>
    </cfRule>
    <cfRule type="cellIs" dxfId="32" priority="42264" operator="lessThan">
      <formula>0</formula>
    </cfRule>
  </conditionalFormatting>
  <conditionalFormatting sqref="R762 S762 Q762">
    <cfRule type="expression" dxfId="30" priority="27745">
      <formula>$L762=0</formula>
    </cfRule>
  </conditionalFormatting>
  <conditionalFormatting sqref="R762 S762">
    <cfRule type="cellIs" dxfId="31" priority="56781" operator="lessThan">
      <formula>0</formula>
    </cfRule>
    <cfRule type="cellIs" dxfId="32" priority="42263" operator="lessThan">
      <formula>0</formula>
    </cfRule>
  </conditionalFormatting>
  <conditionalFormatting sqref="V762 W762 U762">
    <cfRule type="expression" dxfId="30" priority="27744">
      <formula>$L762=0</formula>
    </cfRule>
  </conditionalFormatting>
  <conditionalFormatting sqref="V762 W762">
    <cfRule type="cellIs" dxfId="31" priority="56780" operator="lessThan">
      <formula>0</formula>
    </cfRule>
    <cfRule type="cellIs" dxfId="32" priority="42262" operator="lessThan">
      <formula>0</formula>
    </cfRule>
  </conditionalFormatting>
  <conditionalFormatting sqref="Z762 AA762 Y762">
    <cfRule type="expression" dxfId="30" priority="27743">
      <formula>$L762=0</formula>
    </cfRule>
  </conditionalFormatting>
  <conditionalFormatting sqref="Z762 AA762">
    <cfRule type="cellIs" dxfId="31" priority="56779" operator="lessThan">
      <formula>0</formula>
    </cfRule>
    <cfRule type="cellIs" dxfId="32" priority="42261" operator="lessThan">
      <formula>0</formula>
    </cfRule>
  </conditionalFormatting>
  <conditionalFormatting sqref="B764 C764 A764">
    <cfRule type="expression" dxfId="30" priority="27742">
      <formula>$L764=0</formula>
    </cfRule>
  </conditionalFormatting>
  <conditionalFormatting sqref="B764 C764">
    <cfRule type="cellIs" dxfId="31" priority="56778" operator="lessThan">
      <formula>0</formula>
    </cfRule>
    <cfRule type="cellIs" dxfId="32" priority="42260" operator="lessThan">
      <formula>0</formula>
    </cfRule>
  </conditionalFormatting>
  <conditionalFormatting sqref="F764 G764 E764">
    <cfRule type="expression" dxfId="30" priority="27741">
      <formula>$L764=0</formula>
    </cfRule>
  </conditionalFormatting>
  <conditionalFormatting sqref="F764 G764">
    <cfRule type="cellIs" dxfId="31" priority="56777" operator="lessThan">
      <formula>0</formula>
    </cfRule>
    <cfRule type="cellIs" dxfId="32" priority="42259" operator="lessThan">
      <formula>0</formula>
    </cfRule>
  </conditionalFormatting>
  <conditionalFormatting sqref="J764 K764 I764">
    <cfRule type="expression" dxfId="30" priority="27740">
      <formula>$L764=0</formula>
    </cfRule>
  </conditionalFormatting>
  <conditionalFormatting sqref="J764 K764">
    <cfRule type="cellIs" dxfId="31" priority="56776" operator="lessThan">
      <formula>0</formula>
    </cfRule>
    <cfRule type="cellIs" dxfId="32" priority="42258" operator="lessThan">
      <formula>0</formula>
    </cfRule>
  </conditionalFormatting>
  <conditionalFormatting sqref="N764 O764 M764">
    <cfRule type="expression" dxfId="30" priority="27739">
      <formula>$L764=0</formula>
    </cfRule>
  </conditionalFormatting>
  <conditionalFormatting sqref="N764 O764">
    <cfRule type="cellIs" dxfId="31" priority="56775" operator="lessThan">
      <formula>0</formula>
    </cfRule>
    <cfRule type="cellIs" dxfId="32" priority="42257" operator="lessThan">
      <formula>0</formula>
    </cfRule>
  </conditionalFormatting>
  <conditionalFormatting sqref="R764 S764 Q764">
    <cfRule type="expression" dxfId="30" priority="27738">
      <formula>$L764=0</formula>
    </cfRule>
  </conditionalFormatting>
  <conditionalFormatting sqref="R764 S764">
    <cfRule type="cellIs" dxfId="31" priority="56774" operator="lessThan">
      <formula>0</formula>
    </cfRule>
    <cfRule type="cellIs" dxfId="32" priority="42256" operator="lessThan">
      <formula>0</formula>
    </cfRule>
  </conditionalFormatting>
  <conditionalFormatting sqref="V764 W764 U764">
    <cfRule type="expression" dxfId="30" priority="27737">
      <formula>$L764=0</formula>
    </cfRule>
  </conditionalFormatting>
  <conditionalFormatting sqref="V764 W764">
    <cfRule type="cellIs" dxfId="31" priority="56773" operator="lessThan">
      <formula>0</formula>
    </cfRule>
    <cfRule type="cellIs" dxfId="32" priority="42255" operator="lessThan">
      <formula>0</formula>
    </cfRule>
  </conditionalFormatting>
  <conditionalFormatting sqref="Z764 AA764 Y764">
    <cfRule type="expression" dxfId="30" priority="27736">
      <formula>$L764=0</formula>
    </cfRule>
  </conditionalFormatting>
  <conditionalFormatting sqref="Z764 AA764">
    <cfRule type="cellIs" dxfId="31" priority="56772" operator="lessThan">
      <formula>0</formula>
    </cfRule>
    <cfRule type="cellIs" dxfId="32" priority="42254" operator="lessThan">
      <formula>0</formula>
    </cfRule>
  </conditionalFormatting>
  <conditionalFormatting sqref="B766 C766 A766">
    <cfRule type="expression" dxfId="30" priority="27735">
      <formula>$L766=0</formula>
    </cfRule>
  </conditionalFormatting>
  <conditionalFormatting sqref="B766 C766">
    <cfRule type="cellIs" dxfId="31" priority="56771" operator="lessThan">
      <formula>0</formula>
    </cfRule>
    <cfRule type="cellIs" dxfId="32" priority="42253" operator="lessThan">
      <formula>0</formula>
    </cfRule>
  </conditionalFormatting>
  <conditionalFormatting sqref="F766 G766 E766">
    <cfRule type="expression" dxfId="30" priority="27734">
      <formula>$L766=0</formula>
    </cfRule>
  </conditionalFormatting>
  <conditionalFormatting sqref="F766 G766">
    <cfRule type="cellIs" dxfId="31" priority="56770" operator="lessThan">
      <formula>0</formula>
    </cfRule>
    <cfRule type="cellIs" dxfId="32" priority="42252" operator="lessThan">
      <formula>0</formula>
    </cfRule>
  </conditionalFormatting>
  <conditionalFormatting sqref="J766 K766 I766">
    <cfRule type="expression" dxfId="30" priority="27733">
      <formula>$L766=0</formula>
    </cfRule>
  </conditionalFormatting>
  <conditionalFormatting sqref="J766 K766">
    <cfRule type="cellIs" dxfId="31" priority="56769" operator="lessThan">
      <formula>0</formula>
    </cfRule>
    <cfRule type="cellIs" dxfId="32" priority="42251" operator="lessThan">
      <formula>0</formula>
    </cfRule>
  </conditionalFormatting>
  <conditionalFormatting sqref="N766 O766 M766">
    <cfRule type="expression" dxfId="30" priority="27732">
      <formula>$L766=0</formula>
    </cfRule>
  </conditionalFormatting>
  <conditionalFormatting sqref="N766 O766">
    <cfRule type="cellIs" dxfId="31" priority="56768" operator="lessThan">
      <formula>0</formula>
    </cfRule>
    <cfRule type="cellIs" dxfId="32" priority="42250" operator="lessThan">
      <formula>0</formula>
    </cfRule>
  </conditionalFormatting>
  <conditionalFormatting sqref="R766 S766 Q766">
    <cfRule type="expression" dxfId="30" priority="27731">
      <formula>$L766=0</formula>
    </cfRule>
  </conditionalFormatting>
  <conditionalFormatting sqref="R766 S766">
    <cfRule type="cellIs" dxfId="31" priority="56767" operator="lessThan">
      <formula>0</formula>
    </cfRule>
    <cfRule type="cellIs" dxfId="32" priority="42249" operator="lessThan">
      <formula>0</formula>
    </cfRule>
  </conditionalFormatting>
  <conditionalFormatting sqref="V766 W766 U766">
    <cfRule type="expression" dxfId="30" priority="27730">
      <formula>$L766=0</formula>
    </cfRule>
  </conditionalFormatting>
  <conditionalFormatting sqref="V766 W766">
    <cfRule type="cellIs" dxfId="31" priority="56766" operator="lessThan">
      <formula>0</formula>
    </cfRule>
    <cfRule type="cellIs" dxfId="32" priority="42248" operator="lessThan">
      <formula>0</formula>
    </cfRule>
  </conditionalFormatting>
  <conditionalFormatting sqref="Z766 AA766 Y766">
    <cfRule type="expression" dxfId="30" priority="27729">
      <formula>$L766=0</formula>
    </cfRule>
  </conditionalFormatting>
  <conditionalFormatting sqref="Z766 AA766">
    <cfRule type="cellIs" dxfId="31" priority="56765" operator="lessThan">
      <formula>0</formula>
    </cfRule>
    <cfRule type="cellIs" dxfId="32" priority="42247" operator="lessThan">
      <formula>0</formula>
    </cfRule>
  </conditionalFormatting>
  <conditionalFormatting sqref="B768 C768 A768">
    <cfRule type="expression" dxfId="30" priority="27728">
      <formula>$L768=0</formula>
    </cfRule>
  </conditionalFormatting>
  <conditionalFormatting sqref="B768 C768">
    <cfRule type="cellIs" dxfId="31" priority="56764" operator="lessThan">
      <formula>0</formula>
    </cfRule>
    <cfRule type="cellIs" dxfId="32" priority="42246" operator="lessThan">
      <formula>0</formula>
    </cfRule>
  </conditionalFormatting>
  <conditionalFormatting sqref="F768 G768 E768">
    <cfRule type="expression" dxfId="30" priority="27727">
      <formula>$L768=0</formula>
    </cfRule>
  </conditionalFormatting>
  <conditionalFormatting sqref="F768 G768">
    <cfRule type="cellIs" dxfId="31" priority="56763" operator="lessThan">
      <formula>0</formula>
    </cfRule>
    <cfRule type="cellIs" dxfId="32" priority="42245" operator="lessThan">
      <formula>0</formula>
    </cfRule>
  </conditionalFormatting>
  <conditionalFormatting sqref="J768 K768 I768">
    <cfRule type="expression" dxfId="30" priority="27726">
      <formula>$L768=0</formula>
    </cfRule>
  </conditionalFormatting>
  <conditionalFormatting sqref="J768 K768">
    <cfRule type="cellIs" dxfId="31" priority="56762" operator="lessThan">
      <formula>0</formula>
    </cfRule>
    <cfRule type="cellIs" dxfId="32" priority="42244" operator="lessThan">
      <formula>0</formula>
    </cfRule>
  </conditionalFormatting>
  <conditionalFormatting sqref="N768 O768 M768">
    <cfRule type="expression" dxfId="30" priority="27725">
      <formula>$L768=0</formula>
    </cfRule>
  </conditionalFormatting>
  <conditionalFormatting sqref="N768 O768">
    <cfRule type="cellIs" dxfId="31" priority="56761" operator="lessThan">
      <formula>0</formula>
    </cfRule>
    <cfRule type="cellIs" dxfId="32" priority="42243" operator="lessThan">
      <formula>0</formula>
    </cfRule>
  </conditionalFormatting>
  <conditionalFormatting sqref="R768 S768 Q768">
    <cfRule type="expression" dxfId="30" priority="27724">
      <formula>$L768=0</formula>
    </cfRule>
  </conditionalFormatting>
  <conditionalFormatting sqref="R768 S768">
    <cfRule type="cellIs" dxfId="31" priority="56760" operator="lessThan">
      <formula>0</formula>
    </cfRule>
    <cfRule type="cellIs" dxfId="32" priority="42242" operator="lessThan">
      <formula>0</formula>
    </cfRule>
  </conditionalFormatting>
  <conditionalFormatting sqref="V768 W768 U768">
    <cfRule type="expression" dxfId="30" priority="27723">
      <formula>$L768=0</formula>
    </cfRule>
  </conditionalFormatting>
  <conditionalFormatting sqref="V768 W768">
    <cfRule type="cellIs" dxfId="31" priority="56759" operator="lessThan">
      <formula>0</formula>
    </cfRule>
    <cfRule type="cellIs" dxfId="32" priority="42241" operator="lessThan">
      <formula>0</formula>
    </cfRule>
  </conditionalFormatting>
  <conditionalFormatting sqref="Z768 AA768 Y768">
    <cfRule type="expression" dxfId="30" priority="27722">
      <formula>$L768=0</formula>
    </cfRule>
  </conditionalFormatting>
  <conditionalFormatting sqref="Z768 AA768">
    <cfRule type="cellIs" dxfId="31" priority="56758" operator="lessThan">
      <formula>0</formula>
    </cfRule>
    <cfRule type="cellIs" dxfId="32" priority="42240" operator="lessThan">
      <formula>0</formula>
    </cfRule>
  </conditionalFormatting>
  <conditionalFormatting sqref="B770 C770 A770">
    <cfRule type="expression" dxfId="30" priority="27721">
      <formula>$L770=0</formula>
    </cfRule>
  </conditionalFormatting>
  <conditionalFormatting sqref="B770 C770">
    <cfRule type="cellIs" dxfId="31" priority="56757" operator="lessThan">
      <formula>0</formula>
    </cfRule>
    <cfRule type="cellIs" dxfId="32" priority="42239" operator="lessThan">
      <formula>0</formula>
    </cfRule>
  </conditionalFormatting>
  <conditionalFormatting sqref="F770 G770 E770">
    <cfRule type="expression" dxfId="30" priority="27720">
      <formula>$L770=0</formula>
    </cfRule>
  </conditionalFormatting>
  <conditionalFormatting sqref="F770 G770">
    <cfRule type="cellIs" dxfId="31" priority="56756" operator="lessThan">
      <formula>0</formula>
    </cfRule>
    <cfRule type="cellIs" dxfId="32" priority="42238" operator="lessThan">
      <formula>0</formula>
    </cfRule>
  </conditionalFormatting>
  <conditionalFormatting sqref="J770 K770 I770">
    <cfRule type="expression" dxfId="30" priority="27719">
      <formula>$L770=0</formula>
    </cfRule>
  </conditionalFormatting>
  <conditionalFormatting sqref="J770 K770">
    <cfRule type="cellIs" dxfId="31" priority="56755" operator="lessThan">
      <formula>0</formula>
    </cfRule>
    <cfRule type="cellIs" dxfId="32" priority="42237" operator="lessThan">
      <formula>0</formula>
    </cfRule>
  </conditionalFormatting>
  <conditionalFormatting sqref="N770 O770 M770">
    <cfRule type="expression" dxfId="30" priority="27718">
      <formula>$L770=0</formula>
    </cfRule>
  </conditionalFormatting>
  <conditionalFormatting sqref="N770 O770">
    <cfRule type="cellIs" dxfId="31" priority="56754" operator="lessThan">
      <formula>0</formula>
    </cfRule>
    <cfRule type="cellIs" dxfId="32" priority="42236" operator="lessThan">
      <formula>0</formula>
    </cfRule>
  </conditionalFormatting>
  <conditionalFormatting sqref="R770 S770 Q770">
    <cfRule type="expression" dxfId="30" priority="27717">
      <formula>$L770=0</formula>
    </cfRule>
  </conditionalFormatting>
  <conditionalFormatting sqref="R770 S770">
    <cfRule type="cellIs" dxfId="31" priority="56753" operator="lessThan">
      <formula>0</formula>
    </cfRule>
    <cfRule type="cellIs" dxfId="32" priority="42235" operator="lessThan">
      <formula>0</formula>
    </cfRule>
  </conditionalFormatting>
  <conditionalFormatting sqref="V770 W770 U770">
    <cfRule type="expression" dxfId="30" priority="27716">
      <formula>$L770=0</formula>
    </cfRule>
  </conditionalFormatting>
  <conditionalFormatting sqref="V770 W770">
    <cfRule type="cellIs" dxfId="31" priority="56752" operator="lessThan">
      <formula>0</formula>
    </cfRule>
    <cfRule type="cellIs" dxfId="32" priority="42234" operator="lessThan">
      <formula>0</formula>
    </cfRule>
  </conditionalFormatting>
  <conditionalFormatting sqref="Z770 AA770 Y770">
    <cfRule type="expression" dxfId="30" priority="27715">
      <formula>$L770=0</formula>
    </cfRule>
  </conditionalFormatting>
  <conditionalFormatting sqref="Z770 AA770">
    <cfRule type="cellIs" dxfId="31" priority="56751" operator="lessThan">
      <formula>0</formula>
    </cfRule>
    <cfRule type="cellIs" dxfId="32" priority="42233" operator="lessThan">
      <formula>0</formula>
    </cfRule>
  </conditionalFormatting>
  <conditionalFormatting sqref="B772 C772 A772">
    <cfRule type="expression" dxfId="30" priority="27714">
      <formula>$L772=0</formula>
    </cfRule>
  </conditionalFormatting>
  <conditionalFormatting sqref="B772 C772">
    <cfRule type="cellIs" dxfId="31" priority="56750" operator="lessThan">
      <formula>0</formula>
    </cfRule>
    <cfRule type="cellIs" dxfId="32" priority="42232" operator="lessThan">
      <formula>0</formula>
    </cfRule>
  </conditionalFormatting>
  <conditionalFormatting sqref="F772 G772 E772">
    <cfRule type="expression" dxfId="30" priority="27713">
      <formula>$L772=0</formula>
    </cfRule>
  </conditionalFormatting>
  <conditionalFormatting sqref="F772 G772">
    <cfRule type="cellIs" dxfId="31" priority="56749" operator="lessThan">
      <formula>0</formula>
    </cfRule>
    <cfRule type="cellIs" dxfId="32" priority="42231" operator="lessThan">
      <formula>0</formula>
    </cfRule>
  </conditionalFormatting>
  <conditionalFormatting sqref="J772 K772 I772">
    <cfRule type="expression" dxfId="30" priority="27712">
      <formula>$L772=0</formula>
    </cfRule>
  </conditionalFormatting>
  <conditionalFormatting sqref="J772 K772">
    <cfRule type="cellIs" dxfId="31" priority="56748" operator="lessThan">
      <formula>0</formula>
    </cfRule>
    <cfRule type="cellIs" dxfId="32" priority="42230" operator="lessThan">
      <formula>0</formula>
    </cfRule>
  </conditionalFormatting>
  <conditionalFormatting sqref="N772 O772 M772">
    <cfRule type="expression" dxfId="30" priority="27711">
      <formula>$L772=0</formula>
    </cfRule>
  </conditionalFormatting>
  <conditionalFormatting sqref="N772 O772">
    <cfRule type="cellIs" dxfId="31" priority="56747" operator="lessThan">
      <formula>0</formula>
    </cfRule>
    <cfRule type="cellIs" dxfId="32" priority="42229" operator="lessThan">
      <formula>0</formula>
    </cfRule>
  </conditionalFormatting>
  <conditionalFormatting sqref="R772 S772 Q772">
    <cfRule type="expression" dxfId="30" priority="27710">
      <formula>$L772=0</formula>
    </cfRule>
  </conditionalFormatting>
  <conditionalFormatting sqref="R772 S772">
    <cfRule type="cellIs" dxfId="31" priority="56746" operator="lessThan">
      <formula>0</formula>
    </cfRule>
    <cfRule type="cellIs" dxfId="32" priority="42228" operator="lessThan">
      <formula>0</formula>
    </cfRule>
  </conditionalFormatting>
  <conditionalFormatting sqref="V772 W772 U772">
    <cfRule type="expression" dxfId="30" priority="27709">
      <formula>$L772=0</formula>
    </cfRule>
  </conditionalFormatting>
  <conditionalFormatting sqref="V772 W772">
    <cfRule type="cellIs" dxfId="31" priority="56745" operator="lessThan">
      <formula>0</formula>
    </cfRule>
    <cfRule type="cellIs" dxfId="32" priority="42227" operator="lessThan">
      <formula>0</formula>
    </cfRule>
  </conditionalFormatting>
  <conditionalFormatting sqref="Z772 AA772 Y772">
    <cfRule type="expression" dxfId="30" priority="27708">
      <formula>$L772=0</formula>
    </cfRule>
  </conditionalFormatting>
  <conditionalFormatting sqref="Z772 AA772">
    <cfRule type="cellIs" dxfId="31" priority="56744" operator="lessThan">
      <formula>0</formula>
    </cfRule>
    <cfRule type="cellIs" dxfId="32" priority="42226" operator="lessThan">
      <formula>0</formula>
    </cfRule>
  </conditionalFormatting>
  <conditionalFormatting sqref="B774 C774 A774">
    <cfRule type="expression" dxfId="30" priority="27707">
      <formula>$L774=0</formula>
    </cfRule>
  </conditionalFormatting>
  <conditionalFormatting sqref="B774 C774">
    <cfRule type="cellIs" dxfId="31" priority="56743" operator="lessThan">
      <formula>0</formula>
    </cfRule>
    <cfRule type="cellIs" dxfId="32" priority="42225" operator="lessThan">
      <formula>0</formula>
    </cfRule>
  </conditionalFormatting>
  <conditionalFormatting sqref="F774 G774 E774">
    <cfRule type="expression" dxfId="30" priority="27706">
      <formula>$L774=0</formula>
    </cfRule>
  </conditionalFormatting>
  <conditionalFormatting sqref="F774 G774">
    <cfRule type="cellIs" dxfId="31" priority="56742" operator="lessThan">
      <formula>0</formula>
    </cfRule>
    <cfRule type="cellIs" dxfId="32" priority="42224" operator="lessThan">
      <formula>0</formula>
    </cfRule>
  </conditionalFormatting>
  <conditionalFormatting sqref="J774 K774 I774">
    <cfRule type="expression" dxfId="30" priority="27705">
      <formula>$L774=0</formula>
    </cfRule>
  </conditionalFormatting>
  <conditionalFormatting sqref="J774 K774">
    <cfRule type="cellIs" dxfId="31" priority="56741" operator="lessThan">
      <formula>0</formula>
    </cfRule>
    <cfRule type="cellIs" dxfId="32" priority="42223" operator="lessThan">
      <formula>0</formula>
    </cfRule>
  </conditionalFormatting>
  <conditionalFormatting sqref="N774 O774 M774">
    <cfRule type="expression" dxfId="30" priority="27704">
      <formula>$L774=0</formula>
    </cfRule>
  </conditionalFormatting>
  <conditionalFormatting sqref="N774 O774">
    <cfRule type="cellIs" dxfId="31" priority="56740" operator="lessThan">
      <formula>0</formula>
    </cfRule>
    <cfRule type="cellIs" dxfId="32" priority="42222" operator="lessThan">
      <formula>0</formula>
    </cfRule>
  </conditionalFormatting>
  <conditionalFormatting sqref="R774 S774 Q774">
    <cfRule type="expression" dxfId="30" priority="27703">
      <formula>$L774=0</formula>
    </cfRule>
  </conditionalFormatting>
  <conditionalFormatting sqref="R774 S774">
    <cfRule type="cellIs" dxfId="31" priority="56739" operator="lessThan">
      <formula>0</formula>
    </cfRule>
    <cfRule type="cellIs" dxfId="32" priority="42221" operator="lessThan">
      <formula>0</formula>
    </cfRule>
  </conditionalFormatting>
  <conditionalFormatting sqref="V774 W774 U774">
    <cfRule type="expression" dxfId="30" priority="27702">
      <formula>$L774=0</formula>
    </cfRule>
  </conditionalFormatting>
  <conditionalFormatting sqref="V774 W774">
    <cfRule type="cellIs" dxfId="31" priority="56738" operator="lessThan">
      <formula>0</formula>
    </cfRule>
    <cfRule type="cellIs" dxfId="32" priority="42220" operator="lessThan">
      <formula>0</formula>
    </cfRule>
  </conditionalFormatting>
  <conditionalFormatting sqref="Z774 AA774 Y774">
    <cfRule type="expression" dxfId="30" priority="27701">
      <formula>$L774=0</formula>
    </cfRule>
  </conditionalFormatting>
  <conditionalFormatting sqref="Z774 AA774">
    <cfRule type="cellIs" dxfId="31" priority="56737" operator="lessThan">
      <formula>0</formula>
    </cfRule>
    <cfRule type="cellIs" dxfId="32" priority="42219" operator="lessThan">
      <formula>0</formula>
    </cfRule>
  </conditionalFormatting>
  <conditionalFormatting sqref="B776 C776 A776">
    <cfRule type="expression" dxfId="30" priority="27700">
      <formula>$L776=0</formula>
    </cfRule>
  </conditionalFormatting>
  <conditionalFormatting sqref="B776 C776">
    <cfRule type="cellIs" dxfId="31" priority="56736" operator="lessThan">
      <formula>0</formula>
    </cfRule>
    <cfRule type="cellIs" dxfId="32" priority="42218" operator="lessThan">
      <formula>0</formula>
    </cfRule>
  </conditionalFormatting>
  <conditionalFormatting sqref="F776 G776 E776">
    <cfRule type="expression" dxfId="30" priority="27699">
      <formula>$L776=0</formula>
    </cfRule>
  </conditionalFormatting>
  <conditionalFormatting sqref="F776 G776">
    <cfRule type="cellIs" dxfId="31" priority="56735" operator="lessThan">
      <formula>0</formula>
    </cfRule>
    <cfRule type="cellIs" dxfId="32" priority="42217" operator="lessThan">
      <formula>0</formula>
    </cfRule>
  </conditionalFormatting>
  <conditionalFormatting sqref="J776 K776 I776">
    <cfRule type="expression" dxfId="30" priority="27698">
      <formula>$L776=0</formula>
    </cfRule>
  </conditionalFormatting>
  <conditionalFormatting sqref="J776 K776">
    <cfRule type="cellIs" dxfId="31" priority="56734" operator="lessThan">
      <formula>0</formula>
    </cfRule>
    <cfRule type="cellIs" dxfId="32" priority="42216" operator="lessThan">
      <formula>0</formula>
    </cfRule>
  </conditionalFormatting>
  <conditionalFormatting sqref="N776 O776 M776">
    <cfRule type="expression" dxfId="30" priority="27697">
      <formula>$L776=0</formula>
    </cfRule>
  </conditionalFormatting>
  <conditionalFormatting sqref="N776 O776">
    <cfRule type="cellIs" dxfId="31" priority="56733" operator="lessThan">
      <formula>0</formula>
    </cfRule>
    <cfRule type="cellIs" dxfId="32" priority="42215" operator="lessThan">
      <formula>0</formula>
    </cfRule>
  </conditionalFormatting>
  <conditionalFormatting sqref="R776 S776 Q776">
    <cfRule type="expression" dxfId="30" priority="27696">
      <formula>$L776=0</formula>
    </cfRule>
  </conditionalFormatting>
  <conditionalFormatting sqref="R776 S776">
    <cfRule type="cellIs" dxfId="31" priority="56732" operator="lessThan">
      <formula>0</formula>
    </cfRule>
    <cfRule type="cellIs" dxfId="32" priority="42214" operator="lessThan">
      <formula>0</formula>
    </cfRule>
  </conditionalFormatting>
  <conditionalFormatting sqref="V776 W776 U776">
    <cfRule type="expression" dxfId="30" priority="27695">
      <formula>$L776=0</formula>
    </cfRule>
  </conditionalFormatting>
  <conditionalFormatting sqref="V776 W776">
    <cfRule type="cellIs" dxfId="31" priority="56731" operator="lessThan">
      <formula>0</formula>
    </cfRule>
    <cfRule type="cellIs" dxfId="32" priority="42213" operator="lessThan">
      <formula>0</formula>
    </cfRule>
  </conditionalFormatting>
  <conditionalFormatting sqref="Z776 AA776 Y776">
    <cfRule type="expression" dxfId="30" priority="27694">
      <formula>$L776=0</formula>
    </cfRule>
  </conditionalFormatting>
  <conditionalFormatting sqref="Z776 AA776">
    <cfRule type="cellIs" dxfId="31" priority="56730" operator="lessThan">
      <formula>0</formula>
    </cfRule>
    <cfRule type="cellIs" dxfId="32" priority="42212" operator="lessThan">
      <formula>0</formula>
    </cfRule>
  </conditionalFormatting>
  <conditionalFormatting sqref="B778 C778 A778">
    <cfRule type="expression" dxfId="30" priority="27693">
      <formula>$L778=0</formula>
    </cfRule>
  </conditionalFormatting>
  <conditionalFormatting sqref="B778 C778">
    <cfRule type="cellIs" dxfId="31" priority="56729" operator="lessThan">
      <formula>0</formula>
    </cfRule>
    <cfRule type="cellIs" dxfId="32" priority="42211" operator="lessThan">
      <formula>0</formula>
    </cfRule>
  </conditionalFormatting>
  <conditionalFormatting sqref="F778 G778 E778">
    <cfRule type="expression" dxfId="30" priority="27692">
      <formula>$L778=0</formula>
    </cfRule>
  </conditionalFormatting>
  <conditionalFormatting sqref="F778 G778">
    <cfRule type="cellIs" dxfId="31" priority="56728" operator="lessThan">
      <formula>0</formula>
    </cfRule>
    <cfRule type="cellIs" dxfId="32" priority="42210" operator="lessThan">
      <formula>0</formula>
    </cfRule>
  </conditionalFormatting>
  <conditionalFormatting sqref="J778 K778 I778">
    <cfRule type="expression" dxfId="30" priority="27691">
      <formula>$L778=0</formula>
    </cfRule>
  </conditionalFormatting>
  <conditionalFormatting sqref="J778 K778">
    <cfRule type="cellIs" dxfId="31" priority="56727" operator="lessThan">
      <formula>0</formula>
    </cfRule>
    <cfRule type="cellIs" dxfId="32" priority="42209" operator="lessThan">
      <formula>0</formula>
    </cfRule>
  </conditionalFormatting>
  <conditionalFormatting sqref="N778 O778 M778">
    <cfRule type="expression" dxfId="30" priority="27690">
      <formula>$L778=0</formula>
    </cfRule>
  </conditionalFormatting>
  <conditionalFormatting sqref="N778 O778">
    <cfRule type="cellIs" dxfId="31" priority="56726" operator="lessThan">
      <formula>0</formula>
    </cfRule>
    <cfRule type="cellIs" dxfId="32" priority="42208" operator="lessThan">
      <formula>0</formula>
    </cfRule>
  </conditionalFormatting>
  <conditionalFormatting sqref="R778 S778 Q778">
    <cfRule type="expression" dxfId="30" priority="27689">
      <formula>$L778=0</formula>
    </cfRule>
  </conditionalFormatting>
  <conditionalFormatting sqref="R778 S778">
    <cfRule type="cellIs" dxfId="31" priority="56725" operator="lessThan">
      <formula>0</formula>
    </cfRule>
    <cfRule type="cellIs" dxfId="32" priority="42207" operator="lessThan">
      <formula>0</formula>
    </cfRule>
  </conditionalFormatting>
  <conditionalFormatting sqref="V778 W778 U778">
    <cfRule type="expression" dxfId="30" priority="27688">
      <formula>$L778=0</formula>
    </cfRule>
  </conditionalFormatting>
  <conditionalFormatting sqref="V778 W778">
    <cfRule type="cellIs" dxfId="31" priority="56724" operator="lessThan">
      <formula>0</formula>
    </cfRule>
    <cfRule type="cellIs" dxfId="32" priority="42206" operator="lessThan">
      <formula>0</formula>
    </cfRule>
  </conditionalFormatting>
  <conditionalFormatting sqref="Z778 AA778 Y778">
    <cfRule type="expression" dxfId="30" priority="27687">
      <formula>$L778=0</formula>
    </cfRule>
  </conditionalFormatting>
  <conditionalFormatting sqref="Z778 AA778">
    <cfRule type="cellIs" dxfId="31" priority="56723" operator="lessThan">
      <formula>0</formula>
    </cfRule>
    <cfRule type="cellIs" dxfId="32" priority="42205" operator="lessThan">
      <formula>0</formula>
    </cfRule>
  </conditionalFormatting>
  <conditionalFormatting sqref="B780 C780 A780">
    <cfRule type="expression" dxfId="30" priority="27686">
      <formula>$L780=0</formula>
    </cfRule>
  </conditionalFormatting>
  <conditionalFormatting sqref="B780 C780">
    <cfRule type="cellIs" dxfId="31" priority="56722" operator="lessThan">
      <formula>0</formula>
    </cfRule>
    <cfRule type="cellIs" dxfId="32" priority="42204" operator="lessThan">
      <formula>0</formula>
    </cfRule>
  </conditionalFormatting>
  <conditionalFormatting sqref="F780 G780 E780">
    <cfRule type="expression" dxfId="30" priority="27685">
      <formula>$L780=0</formula>
    </cfRule>
  </conditionalFormatting>
  <conditionalFormatting sqref="F780 G780">
    <cfRule type="cellIs" dxfId="31" priority="56721" operator="lessThan">
      <formula>0</formula>
    </cfRule>
    <cfRule type="cellIs" dxfId="32" priority="42203" operator="lessThan">
      <formula>0</formula>
    </cfRule>
  </conditionalFormatting>
  <conditionalFormatting sqref="J780 K780 I780">
    <cfRule type="expression" dxfId="30" priority="27684">
      <formula>$L780=0</formula>
    </cfRule>
  </conditionalFormatting>
  <conditionalFormatting sqref="J780 K780">
    <cfRule type="cellIs" dxfId="31" priority="56720" operator="lessThan">
      <formula>0</formula>
    </cfRule>
    <cfRule type="cellIs" dxfId="32" priority="42202" operator="lessThan">
      <formula>0</formula>
    </cfRule>
  </conditionalFormatting>
  <conditionalFormatting sqref="N780 O780 M780">
    <cfRule type="expression" dxfId="30" priority="27683">
      <formula>$L780=0</formula>
    </cfRule>
  </conditionalFormatting>
  <conditionalFormatting sqref="N780 O780">
    <cfRule type="cellIs" dxfId="31" priority="56719" operator="lessThan">
      <formula>0</formula>
    </cfRule>
    <cfRule type="cellIs" dxfId="32" priority="42201" operator="lessThan">
      <formula>0</formula>
    </cfRule>
  </conditionalFormatting>
  <conditionalFormatting sqref="R780 S780 Q780">
    <cfRule type="expression" dxfId="30" priority="27682">
      <formula>$L780=0</formula>
    </cfRule>
  </conditionalFormatting>
  <conditionalFormatting sqref="R780 S780">
    <cfRule type="cellIs" dxfId="31" priority="56718" operator="lessThan">
      <formula>0</formula>
    </cfRule>
    <cfRule type="cellIs" dxfId="32" priority="42200" operator="lessThan">
      <formula>0</formula>
    </cfRule>
  </conditionalFormatting>
  <conditionalFormatting sqref="V780 W780 U780">
    <cfRule type="expression" dxfId="30" priority="27681">
      <formula>$L780=0</formula>
    </cfRule>
  </conditionalFormatting>
  <conditionalFormatting sqref="V780 W780">
    <cfRule type="cellIs" dxfId="31" priority="56717" operator="lessThan">
      <formula>0</formula>
    </cfRule>
    <cfRule type="cellIs" dxfId="32" priority="42199" operator="lessThan">
      <formula>0</formula>
    </cfRule>
  </conditionalFormatting>
  <conditionalFormatting sqref="Z780 AA780 Y780">
    <cfRule type="expression" dxfId="30" priority="27680">
      <formula>$L780=0</formula>
    </cfRule>
  </conditionalFormatting>
  <conditionalFormatting sqref="Z780 AA780">
    <cfRule type="cellIs" dxfId="31" priority="56716" operator="lessThan">
      <formula>0</formula>
    </cfRule>
    <cfRule type="cellIs" dxfId="32" priority="42198" operator="lessThan">
      <formula>0</formula>
    </cfRule>
  </conditionalFormatting>
  <conditionalFormatting sqref="B782 C782 A782">
    <cfRule type="expression" dxfId="30" priority="27679">
      <formula>$L782=0</formula>
    </cfRule>
  </conditionalFormatting>
  <conditionalFormatting sqref="B782 C782">
    <cfRule type="cellIs" dxfId="31" priority="56715" operator="lessThan">
      <formula>0</formula>
    </cfRule>
    <cfRule type="cellIs" dxfId="32" priority="42197" operator="lessThan">
      <formula>0</formula>
    </cfRule>
  </conditionalFormatting>
  <conditionalFormatting sqref="F782 G782 E782">
    <cfRule type="expression" dxfId="30" priority="27678">
      <formula>$L782=0</formula>
    </cfRule>
  </conditionalFormatting>
  <conditionalFormatting sqref="F782 G782">
    <cfRule type="cellIs" dxfId="31" priority="56714" operator="lessThan">
      <formula>0</formula>
    </cfRule>
    <cfRule type="cellIs" dxfId="32" priority="42196" operator="lessThan">
      <formula>0</formula>
    </cfRule>
  </conditionalFormatting>
  <conditionalFormatting sqref="J782 K782 I782">
    <cfRule type="expression" dxfId="30" priority="27677">
      <formula>$L782=0</formula>
    </cfRule>
  </conditionalFormatting>
  <conditionalFormatting sqref="J782 K782">
    <cfRule type="cellIs" dxfId="31" priority="56713" operator="lessThan">
      <formula>0</formula>
    </cfRule>
    <cfRule type="cellIs" dxfId="32" priority="42195" operator="lessThan">
      <formula>0</formula>
    </cfRule>
  </conditionalFormatting>
  <conditionalFormatting sqref="N782 O782 M782">
    <cfRule type="expression" dxfId="30" priority="27676">
      <formula>$L782=0</formula>
    </cfRule>
  </conditionalFormatting>
  <conditionalFormatting sqref="N782 O782">
    <cfRule type="cellIs" dxfId="31" priority="56712" operator="lessThan">
      <formula>0</formula>
    </cfRule>
    <cfRule type="cellIs" dxfId="32" priority="42194" operator="lessThan">
      <formula>0</formula>
    </cfRule>
  </conditionalFormatting>
  <conditionalFormatting sqref="R782 S782 Q782">
    <cfRule type="expression" dxfId="30" priority="27675">
      <formula>$L782=0</formula>
    </cfRule>
  </conditionalFormatting>
  <conditionalFormatting sqref="R782 S782">
    <cfRule type="cellIs" dxfId="31" priority="56711" operator="lessThan">
      <formula>0</formula>
    </cfRule>
    <cfRule type="cellIs" dxfId="32" priority="42193" operator="lessThan">
      <formula>0</formula>
    </cfRule>
  </conditionalFormatting>
  <conditionalFormatting sqref="V782 W782 U782">
    <cfRule type="expression" dxfId="30" priority="27674">
      <formula>$L782=0</formula>
    </cfRule>
  </conditionalFormatting>
  <conditionalFormatting sqref="V782 W782">
    <cfRule type="cellIs" dxfId="31" priority="56710" operator="lessThan">
      <formula>0</formula>
    </cfRule>
    <cfRule type="cellIs" dxfId="32" priority="42192" operator="lessThan">
      <formula>0</formula>
    </cfRule>
  </conditionalFormatting>
  <conditionalFormatting sqref="Z782 AA782 Y782">
    <cfRule type="expression" dxfId="30" priority="27673">
      <formula>$L782=0</formula>
    </cfRule>
  </conditionalFormatting>
  <conditionalFormatting sqref="Z782 AA782">
    <cfRule type="cellIs" dxfId="31" priority="56709" operator="lessThan">
      <formula>0</formula>
    </cfRule>
    <cfRule type="cellIs" dxfId="32" priority="42191" operator="lessThan">
      <formula>0</formula>
    </cfRule>
  </conditionalFormatting>
  <conditionalFormatting sqref="B784 C784 A784">
    <cfRule type="expression" dxfId="30" priority="27672">
      <formula>$L784=0</formula>
    </cfRule>
  </conditionalFormatting>
  <conditionalFormatting sqref="B784 C784">
    <cfRule type="cellIs" dxfId="31" priority="56708" operator="lessThan">
      <formula>0</formula>
    </cfRule>
    <cfRule type="cellIs" dxfId="32" priority="42190" operator="lessThan">
      <formula>0</formula>
    </cfRule>
  </conditionalFormatting>
  <conditionalFormatting sqref="F784 G784 E784">
    <cfRule type="expression" dxfId="30" priority="27671">
      <formula>$L784=0</formula>
    </cfRule>
  </conditionalFormatting>
  <conditionalFormatting sqref="F784 G784">
    <cfRule type="cellIs" dxfId="31" priority="56707" operator="lessThan">
      <formula>0</formula>
    </cfRule>
    <cfRule type="cellIs" dxfId="32" priority="42189" operator="lessThan">
      <formula>0</formula>
    </cfRule>
  </conditionalFormatting>
  <conditionalFormatting sqref="J784 K784 I784">
    <cfRule type="expression" dxfId="30" priority="27670">
      <formula>$L784=0</formula>
    </cfRule>
  </conditionalFormatting>
  <conditionalFormatting sqref="J784 K784">
    <cfRule type="cellIs" dxfId="31" priority="56706" operator="lessThan">
      <formula>0</formula>
    </cfRule>
    <cfRule type="cellIs" dxfId="32" priority="42188" operator="lessThan">
      <formula>0</formula>
    </cfRule>
  </conditionalFormatting>
  <conditionalFormatting sqref="N784 O784 M784">
    <cfRule type="expression" dxfId="30" priority="27669">
      <formula>$L784=0</formula>
    </cfRule>
  </conditionalFormatting>
  <conditionalFormatting sqref="N784 O784">
    <cfRule type="cellIs" dxfId="31" priority="56705" operator="lessThan">
      <formula>0</formula>
    </cfRule>
    <cfRule type="cellIs" dxfId="32" priority="42187" operator="lessThan">
      <formula>0</formula>
    </cfRule>
  </conditionalFormatting>
  <conditionalFormatting sqref="R784 S784 Q784">
    <cfRule type="expression" dxfId="30" priority="27668">
      <formula>$L784=0</formula>
    </cfRule>
  </conditionalFormatting>
  <conditionalFormatting sqref="R784 S784">
    <cfRule type="cellIs" dxfId="31" priority="56704" operator="lessThan">
      <formula>0</formula>
    </cfRule>
    <cfRule type="cellIs" dxfId="32" priority="42186" operator="lessThan">
      <formula>0</formula>
    </cfRule>
  </conditionalFormatting>
  <conditionalFormatting sqref="V784 W784 U784">
    <cfRule type="expression" dxfId="30" priority="27667">
      <formula>$L784=0</formula>
    </cfRule>
  </conditionalFormatting>
  <conditionalFormatting sqref="V784 W784">
    <cfRule type="cellIs" dxfId="31" priority="56703" operator="lessThan">
      <formula>0</formula>
    </cfRule>
    <cfRule type="cellIs" dxfId="32" priority="42185" operator="lessThan">
      <formula>0</formula>
    </cfRule>
  </conditionalFormatting>
  <conditionalFormatting sqref="Z784 AA784 Y784">
    <cfRule type="expression" dxfId="30" priority="27666">
      <formula>$L784=0</formula>
    </cfRule>
  </conditionalFormatting>
  <conditionalFormatting sqref="Z784 AA784">
    <cfRule type="cellIs" dxfId="31" priority="56702" operator="lessThan">
      <formula>0</formula>
    </cfRule>
    <cfRule type="cellIs" dxfId="32" priority="42184" operator="lessThan">
      <formula>0</formula>
    </cfRule>
  </conditionalFormatting>
  <conditionalFormatting sqref="B786 C786 A786">
    <cfRule type="expression" dxfId="30" priority="27665">
      <formula>$L786=0</formula>
    </cfRule>
  </conditionalFormatting>
  <conditionalFormatting sqref="B786 C786">
    <cfRule type="cellIs" dxfId="31" priority="56701" operator="lessThan">
      <formula>0</formula>
    </cfRule>
    <cfRule type="cellIs" dxfId="32" priority="42183" operator="lessThan">
      <formula>0</formula>
    </cfRule>
  </conditionalFormatting>
  <conditionalFormatting sqref="F786 G786 E786">
    <cfRule type="expression" dxfId="30" priority="27664">
      <formula>$L786=0</formula>
    </cfRule>
  </conditionalFormatting>
  <conditionalFormatting sqref="F786 G786">
    <cfRule type="cellIs" dxfId="31" priority="56700" operator="lessThan">
      <formula>0</formula>
    </cfRule>
    <cfRule type="cellIs" dxfId="32" priority="42182" operator="lessThan">
      <formula>0</formula>
    </cfRule>
  </conditionalFormatting>
  <conditionalFormatting sqref="J786 K786 I786">
    <cfRule type="expression" dxfId="30" priority="27663">
      <formula>$L786=0</formula>
    </cfRule>
  </conditionalFormatting>
  <conditionalFormatting sqref="J786 K786">
    <cfRule type="cellIs" dxfId="31" priority="56699" operator="lessThan">
      <formula>0</formula>
    </cfRule>
    <cfRule type="cellIs" dxfId="32" priority="42181" operator="lessThan">
      <formula>0</formula>
    </cfRule>
  </conditionalFormatting>
  <conditionalFormatting sqref="N786 O786 M786">
    <cfRule type="expression" dxfId="30" priority="27662">
      <formula>$L786=0</formula>
    </cfRule>
  </conditionalFormatting>
  <conditionalFormatting sqref="N786 O786">
    <cfRule type="cellIs" dxfId="31" priority="56698" operator="lessThan">
      <formula>0</formula>
    </cfRule>
    <cfRule type="cellIs" dxfId="32" priority="42180" operator="lessThan">
      <formula>0</formula>
    </cfRule>
  </conditionalFormatting>
  <conditionalFormatting sqref="R786 S786 Q786">
    <cfRule type="expression" dxfId="30" priority="27661">
      <formula>$L786=0</formula>
    </cfRule>
  </conditionalFormatting>
  <conditionalFormatting sqref="R786 S786">
    <cfRule type="cellIs" dxfId="31" priority="56697" operator="lessThan">
      <formula>0</formula>
    </cfRule>
    <cfRule type="cellIs" dxfId="32" priority="42179" operator="lessThan">
      <formula>0</formula>
    </cfRule>
  </conditionalFormatting>
  <conditionalFormatting sqref="V786 W786 U786">
    <cfRule type="expression" dxfId="30" priority="27660">
      <formula>$L786=0</formula>
    </cfRule>
  </conditionalFormatting>
  <conditionalFormatting sqref="V786 W786">
    <cfRule type="cellIs" dxfId="31" priority="56696" operator="lessThan">
      <formula>0</formula>
    </cfRule>
    <cfRule type="cellIs" dxfId="32" priority="42178" operator="lessThan">
      <formula>0</formula>
    </cfRule>
  </conditionalFormatting>
  <conditionalFormatting sqref="Z786 AA786 Y786">
    <cfRule type="expression" dxfId="30" priority="27659">
      <formula>$L786=0</formula>
    </cfRule>
  </conditionalFormatting>
  <conditionalFormatting sqref="Z786 AA786">
    <cfRule type="cellIs" dxfId="31" priority="56695" operator="lessThan">
      <formula>0</formula>
    </cfRule>
    <cfRule type="cellIs" dxfId="32" priority="42177" operator="lessThan">
      <formula>0</formula>
    </cfRule>
  </conditionalFormatting>
  <conditionalFormatting sqref="B788 C788 A788">
    <cfRule type="expression" dxfId="30" priority="27658">
      <formula>$L788=0</formula>
    </cfRule>
  </conditionalFormatting>
  <conditionalFormatting sqref="B788 C788">
    <cfRule type="cellIs" dxfId="31" priority="56694" operator="lessThan">
      <formula>0</formula>
    </cfRule>
    <cfRule type="cellIs" dxfId="32" priority="42176" operator="lessThan">
      <formula>0</formula>
    </cfRule>
  </conditionalFormatting>
  <conditionalFormatting sqref="F788 G788 E788">
    <cfRule type="expression" dxfId="30" priority="27657">
      <formula>$L788=0</formula>
    </cfRule>
  </conditionalFormatting>
  <conditionalFormatting sqref="F788 G788">
    <cfRule type="cellIs" dxfId="31" priority="56693" operator="lessThan">
      <formula>0</formula>
    </cfRule>
    <cfRule type="cellIs" dxfId="32" priority="42175" operator="lessThan">
      <formula>0</formula>
    </cfRule>
  </conditionalFormatting>
  <conditionalFormatting sqref="J788 K788 I788">
    <cfRule type="expression" dxfId="30" priority="27656">
      <formula>$L788=0</formula>
    </cfRule>
  </conditionalFormatting>
  <conditionalFormatting sqref="J788 K788">
    <cfRule type="cellIs" dxfId="31" priority="56692" operator="lessThan">
      <formula>0</formula>
    </cfRule>
    <cfRule type="cellIs" dxfId="32" priority="42174" operator="lessThan">
      <formula>0</formula>
    </cfRule>
  </conditionalFormatting>
  <conditionalFormatting sqref="N788 O788 M788">
    <cfRule type="expression" dxfId="30" priority="27655">
      <formula>$L788=0</formula>
    </cfRule>
  </conditionalFormatting>
  <conditionalFormatting sqref="N788 O788">
    <cfRule type="cellIs" dxfId="31" priority="56691" operator="lessThan">
      <formula>0</formula>
    </cfRule>
    <cfRule type="cellIs" dxfId="32" priority="42173" operator="lessThan">
      <formula>0</formula>
    </cfRule>
  </conditionalFormatting>
  <conditionalFormatting sqref="R788 S788 Q788">
    <cfRule type="expression" dxfId="30" priority="27654">
      <formula>$L788=0</formula>
    </cfRule>
  </conditionalFormatting>
  <conditionalFormatting sqref="R788 S788">
    <cfRule type="cellIs" dxfId="31" priority="56690" operator="lessThan">
      <formula>0</formula>
    </cfRule>
    <cfRule type="cellIs" dxfId="32" priority="42172" operator="lessThan">
      <formula>0</formula>
    </cfRule>
  </conditionalFormatting>
  <conditionalFormatting sqref="V788 W788 U788">
    <cfRule type="expression" dxfId="30" priority="27653">
      <formula>$L788=0</formula>
    </cfRule>
  </conditionalFormatting>
  <conditionalFormatting sqref="V788 W788">
    <cfRule type="cellIs" dxfId="31" priority="56689" operator="lessThan">
      <formula>0</formula>
    </cfRule>
    <cfRule type="cellIs" dxfId="32" priority="42171" operator="lessThan">
      <formula>0</formula>
    </cfRule>
  </conditionalFormatting>
  <conditionalFormatting sqref="Z788 AA788 Y788">
    <cfRule type="expression" dxfId="30" priority="27652">
      <formula>$L788=0</formula>
    </cfRule>
  </conditionalFormatting>
  <conditionalFormatting sqref="Z788 AA788">
    <cfRule type="cellIs" dxfId="31" priority="56688" operator="lessThan">
      <formula>0</formula>
    </cfRule>
    <cfRule type="cellIs" dxfId="32" priority="42170" operator="lessThan">
      <formula>0</formula>
    </cfRule>
  </conditionalFormatting>
  <conditionalFormatting sqref="B790 C790 A790">
    <cfRule type="expression" dxfId="30" priority="27651">
      <formula>$L790=0</formula>
    </cfRule>
  </conditionalFormatting>
  <conditionalFormatting sqref="B790 C790">
    <cfRule type="cellIs" dxfId="31" priority="56687" operator="lessThan">
      <formula>0</formula>
    </cfRule>
    <cfRule type="cellIs" dxfId="32" priority="42169" operator="lessThan">
      <formula>0</formula>
    </cfRule>
  </conditionalFormatting>
  <conditionalFormatting sqref="F790 G790 E790">
    <cfRule type="expression" dxfId="30" priority="27650">
      <formula>$L790=0</formula>
    </cfRule>
  </conditionalFormatting>
  <conditionalFormatting sqref="F790 G790">
    <cfRule type="cellIs" dxfId="31" priority="56686" operator="lessThan">
      <formula>0</formula>
    </cfRule>
    <cfRule type="cellIs" dxfId="32" priority="42168" operator="lessThan">
      <formula>0</formula>
    </cfRule>
  </conditionalFormatting>
  <conditionalFormatting sqref="J790 K790 I790">
    <cfRule type="expression" dxfId="30" priority="27649">
      <formula>$L790=0</formula>
    </cfRule>
  </conditionalFormatting>
  <conditionalFormatting sqref="J790 K790">
    <cfRule type="cellIs" dxfId="31" priority="56685" operator="lessThan">
      <formula>0</formula>
    </cfRule>
    <cfRule type="cellIs" dxfId="32" priority="42167" operator="lessThan">
      <formula>0</formula>
    </cfRule>
  </conditionalFormatting>
  <conditionalFormatting sqref="N790 O790 M790">
    <cfRule type="expression" dxfId="30" priority="27648">
      <formula>$L790=0</formula>
    </cfRule>
  </conditionalFormatting>
  <conditionalFormatting sqref="N790 O790">
    <cfRule type="cellIs" dxfId="31" priority="56684" operator="lessThan">
      <formula>0</formula>
    </cfRule>
    <cfRule type="cellIs" dxfId="32" priority="42166" operator="lessThan">
      <formula>0</formula>
    </cfRule>
  </conditionalFormatting>
  <conditionalFormatting sqref="R790 S790 Q790">
    <cfRule type="expression" dxfId="30" priority="27647">
      <formula>$L790=0</formula>
    </cfRule>
  </conditionalFormatting>
  <conditionalFormatting sqref="R790 S790">
    <cfRule type="cellIs" dxfId="31" priority="56683" operator="lessThan">
      <formula>0</formula>
    </cfRule>
    <cfRule type="cellIs" dxfId="32" priority="42165" operator="lessThan">
      <formula>0</formula>
    </cfRule>
  </conditionalFormatting>
  <conditionalFormatting sqref="V790 W790 U790">
    <cfRule type="expression" dxfId="30" priority="27646">
      <formula>$L790=0</formula>
    </cfRule>
  </conditionalFormatting>
  <conditionalFormatting sqref="V790 W790">
    <cfRule type="cellIs" dxfId="31" priority="56682" operator="lessThan">
      <formula>0</formula>
    </cfRule>
    <cfRule type="cellIs" dxfId="32" priority="42164" operator="lessThan">
      <formula>0</formula>
    </cfRule>
  </conditionalFormatting>
  <conditionalFormatting sqref="Z790 AA790 Y790">
    <cfRule type="expression" dxfId="30" priority="27645">
      <formula>$L790=0</formula>
    </cfRule>
  </conditionalFormatting>
  <conditionalFormatting sqref="Z790 AA790">
    <cfRule type="cellIs" dxfId="31" priority="56681" operator="lessThan">
      <formula>0</formula>
    </cfRule>
    <cfRule type="cellIs" dxfId="32" priority="42163" operator="lessThan">
      <formula>0</formula>
    </cfRule>
  </conditionalFormatting>
  <conditionalFormatting sqref="B792 C792 A792">
    <cfRule type="expression" dxfId="30" priority="27644">
      <formula>$L792=0</formula>
    </cfRule>
  </conditionalFormatting>
  <conditionalFormatting sqref="B792 C792">
    <cfRule type="cellIs" dxfId="31" priority="56680" operator="lessThan">
      <formula>0</formula>
    </cfRule>
    <cfRule type="cellIs" dxfId="32" priority="42162" operator="lessThan">
      <formula>0</formula>
    </cfRule>
  </conditionalFormatting>
  <conditionalFormatting sqref="F792 G792 E792">
    <cfRule type="expression" dxfId="30" priority="27643">
      <formula>$L792=0</formula>
    </cfRule>
  </conditionalFormatting>
  <conditionalFormatting sqref="F792 G792">
    <cfRule type="cellIs" dxfId="31" priority="56679" operator="lessThan">
      <formula>0</formula>
    </cfRule>
    <cfRule type="cellIs" dxfId="32" priority="42161" operator="lessThan">
      <formula>0</formula>
    </cfRule>
  </conditionalFormatting>
  <conditionalFormatting sqref="J792 K792 I792">
    <cfRule type="expression" dxfId="30" priority="27642">
      <formula>$L792=0</formula>
    </cfRule>
  </conditionalFormatting>
  <conditionalFormatting sqref="J792 K792">
    <cfRule type="cellIs" dxfId="31" priority="56678" operator="lessThan">
      <formula>0</formula>
    </cfRule>
    <cfRule type="cellIs" dxfId="32" priority="42160" operator="lessThan">
      <formula>0</formula>
    </cfRule>
  </conditionalFormatting>
  <conditionalFormatting sqref="N792 O792 M792">
    <cfRule type="expression" dxfId="30" priority="27641">
      <formula>$L792=0</formula>
    </cfRule>
  </conditionalFormatting>
  <conditionalFormatting sqref="N792 O792">
    <cfRule type="cellIs" dxfId="31" priority="56677" operator="lessThan">
      <formula>0</formula>
    </cfRule>
    <cfRule type="cellIs" dxfId="32" priority="42159" operator="lessThan">
      <formula>0</formula>
    </cfRule>
  </conditionalFormatting>
  <conditionalFormatting sqref="R792 S792 Q792">
    <cfRule type="expression" dxfId="30" priority="27640">
      <formula>$L792=0</formula>
    </cfRule>
  </conditionalFormatting>
  <conditionalFormatting sqref="R792 S792">
    <cfRule type="cellIs" dxfId="31" priority="56676" operator="lessThan">
      <formula>0</formula>
    </cfRule>
    <cfRule type="cellIs" dxfId="32" priority="42158" operator="lessThan">
      <formula>0</formula>
    </cfRule>
  </conditionalFormatting>
  <conditionalFormatting sqref="V792 W792 U792">
    <cfRule type="expression" dxfId="30" priority="27639">
      <formula>$L792=0</formula>
    </cfRule>
  </conditionalFormatting>
  <conditionalFormatting sqref="V792 W792">
    <cfRule type="cellIs" dxfId="31" priority="56675" operator="lessThan">
      <formula>0</formula>
    </cfRule>
    <cfRule type="cellIs" dxfId="32" priority="42157" operator="lessThan">
      <formula>0</formula>
    </cfRule>
  </conditionalFormatting>
  <conditionalFormatting sqref="Z792 AA792 Y792">
    <cfRule type="expression" dxfId="30" priority="27638">
      <formula>$L792=0</formula>
    </cfRule>
  </conditionalFormatting>
  <conditionalFormatting sqref="Z792 AA792">
    <cfRule type="cellIs" dxfId="31" priority="56674" operator="lessThan">
      <formula>0</formula>
    </cfRule>
    <cfRule type="cellIs" dxfId="32" priority="42156" operator="lessThan">
      <formula>0</formula>
    </cfRule>
  </conditionalFormatting>
  <conditionalFormatting sqref="B794 C794 A794">
    <cfRule type="expression" dxfId="30" priority="27637">
      <formula>$L794=0</formula>
    </cfRule>
  </conditionalFormatting>
  <conditionalFormatting sqref="B794 C794">
    <cfRule type="cellIs" dxfId="31" priority="56673" operator="lessThan">
      <formula>0</formula>
    </cfRule>
    <cfRule type="cellIs" dxfId="32" priority="42155" operator="lessThan">
      <formula>0</formula>
    </cfRule>
  </conditionalFormatting>
  <conditionalFormatting sqref="F794 G794 E794">
    <cfRule type="expression" dxfId="30" priority="27636">
      <formula>$L794=0</formula>
    </cfRule>
  </conditionalFormatting>
  <conditionalFormatting sqref="F794 G794">
    <cfRule type="cellIs" dxfId="31" priority="56672" operator="lessThan">
      <formula>0</formula>
    </cfRule>
    <cfRule type="cellIs" dxfId="32" priority="42154" operator="lessThan">
      <formula>0</formula>
    </cfRule>
  </conditionalFormatting>
  <conditionalFormatting sqref="J794 K794 I794">
    <cfRule type="expression" dxfId="30" priority="27635">
      <formula>$L794=0</formula>
    </cfRule>
  </conditionalFormatting>
  <conditionalFormatting sqref="J794 K794">
    <cfRule type="cellIs" dxfId="31" priority="56671" operator="lessThan">
      <formula>0</formula>
    </cfRule>
    <cfRule type="cellIs" dxfId="32" priority="42153" operator="lessThan">
      <formula>0</formula>
    </cfRule>
  </conditionalFormatting>
  <conditionalFormatting sqref="N794 O794 M794">
    <cfRule type="expression" dxfId="30" priority="27634">
      <formula>$L794=0</formula>
    </cfRule>
  </conditionalFormatting>
  <conditionalFormatting sqref="N794 O794">
    <cfRule type="cellIs" dxfId="31" priority="56670" operator="lessThan">
      <formula>0</formula>
    </cfRule>
    <cfRule type="cellIs" dxfId="32" priority="42152" operator="lessThan">
      <formula>0</formula>
    </cfRule>
  </conditionalFormatting>
  <conditionalFormatting sqref="R794 S794 Q794">
    <cfRule type="expression" dxfId="30" priority="27633">
      <formula>$L794=0</formula>
    </cfRule>
  </conditionalFormatting>
  <conditionalFormatting sqref="R794 S794">
    <cfRule type="cellIs" dxfId="31" priority="56669" operator="lessThan">
      <formula>0</formula>
    </cfRule>
    <cfRule type="cellIs" dxfId="32" priority="42151" operator="lessThan">
      <formula>0</formula>
    </cfRule>
  </conditionalFormatting>
  <conditionalFormatting sqref="V794 W794 U794">
    <cfRule type="expression" dxfId="30" priority="27632">
      <formula>$L794=0</formula>
    </cfRule>
  </conditionalFormatting>
  <conditionalFormatting sqref="V794 W794">
    <cfRule type="cellIs" dxfId="31" priority="56668" operator="lessThan">
      <formula>0</formula>
    </cfRule>
    <cfRule type="cellIs" dxfId="32" priority="42150" operator="lessThan">
      <formula>0</formula>
    </cfRule>
  </conditionalFormatting>
  <conditionalFormatting sqref="Z794 AA794 Y794">
    <cfRule type="expression" dxfId="30" priority="27631">
      <formula>$L794=0</formula>
    </cfRule>
  </conditionalFormatting>
  <conditionalFormatting sqref="Z794 AA794">
    <cfRule type="cellIs" dxfId="31" priority="56667" operator="lessThan">
      <formula>0</formula>
    </cfRule>
    <cfRule type="cellIs" dxfId="32" priority="42149" operator="lessThan">
      <formula>0</formula>
    </cfRule>
  </conditionalFormatting>
  <conditionalFormatting sqref="B796 C796 A796">
    <cfRule type="expression" dxfId="30" priority="27630">
      <formula>$L796=0</formula>
    </cfRule>
  </conditionalFormatting>
  <conditionalFormatting sqref="B796 C796">
    <cfRule type="cellIs" dxfId="31" priority="56666" operator="lessThan">
      <formula>0</formula>
    </cfRule>
    <cfRule type="cellIs" dxfId="32" priority="42148" operator="lessThan">
      <formula>0</formula>
    </cfRule>
  </conditionalFormatting>
  <conditionalFormatting sqref="F796 G796 E796">
    <cfRule type="expression" dxfId="30" priority="27629">
      <formula>$L796=0</formula>
    </cfRule>
  </conditionalFormatting>
  <conditionalFormatting sqref="F796 G796">
    <cfRule type="cellIs" dxfId="31" priority="56665" operator="lessThan">
      <formula>0</formula>
    </cfRule>
    <cfRule type="cellIs" dxfId="32" priority="42147" operator="lessThan">
      <formula>0</formula>
    </cfRule>
  </conditionalFormatting>
  <conditionalFormatting sqref="J796 K796 I796">
    <cfRule type="expression" dxfId="30" priority="27628">
      <formula>$L796=0</formula>
    </cfRule>
  </conditionalFormatting>
  <conditionalFormatting sqref="J796 K796">
    <cfRule type="cellIs" dxfId="31" priority="56664" operator="lessThan">
      <formula>0</formula>
    </cfRule>
    <cfRule type="cellIs" dxfId="32" priority="42146" operator="lessThan">
      <formula>0</formula>
    </cfRule>
  </conditionalFormatting>
  <conditionalFormatting sqref="N796 O796 M796">
    <cfRule type="expression" dxfId="30" priority="27627">
      <formula>$L796=0</formula>
    </cfRule>
  </conditionalFormatting>
  <conditionalFormatting sqref="N796 O796">
    <cfRule type="cellIs" dxfId="31" priority="56663" operator="lessThan">
      <formula>0</formula>
    </cfRule>
    <cfRule type="cellIs" dxfId="32" priority="42145" operator="lessThan">
      <formula>0</formula>
    </cfRule>
  </conditionalFormatting>
  <conditionalFormatting sqref="R796 S796 Q796">
    <cfRule type="expression" dxfId="30" priority="27626">
      <formula>$L796=0</formula>
    </cfRule>
  </conditionalFormatting>
  <conditionalFormatting sqref="R796 S796">
    <cfRule type="cellIs" dxfId="31" priority="56662" operator="lessThan">
      <formula>0</formula>
    </cfRule>
    <cfRule type="cellIs" dxfId="32" priority="42144" operator="lessThan">
      <formula>0</formula>
    </cfRule>
  </conditionalFormatting>
  <conditionalFormatting sqref="V796 W796 U796">
    <cfRule type="expression" dxfId="30" priority="27625">
      <formula>$L796=0</formula>
    </cfRule>
  </conditionalFormatting>
  <conditionalFormatting sqref="V796 W796">
    <cfRule type="cellIs" dxfId="31" priority="56661" operator="lessThan">
      <formula>0</formula>
    </cfRule>
    <cfRule type="cellIs" dxfId="32" priority="42143" operator="lessThan">
      <formula>0</formula>
    </cfRule>
  </conditionalFormatting>
  <conditionalFormatting sqref="Z796 AA796 Y796">
    <cfRule type="expression" dxfId="30" priority="27624">
      <formula>$L796=0</formula>
    </cfRule>
  </conditionalFormatting>
  <conditionalFormatting sqref="Z796 AA796">
    <cfRule type="cellIs" dxfId="31" priority="56660" operator="lessThan">
      <formula>0</formula>
    </cfRule>
    <cfRule type="cellIs" dxfId="32" priority="42142" operator="lessThan">
      <formula>0</formula>
    </cfRule>
  </conditionalFormatting>
  <conditionalFormatting sqref="B798 C798 A798">
    <cfRule type="expression" dxfId="30" priority="27623">
      <formula>$L798=0</formula>
    </cfRule>
  </conditionalFormatting>
  <conditionalFormatting sqref="B798 C798">
    <cfRule type="cellIs" dxfId="31" priority="56659" operator="lessThan">
      <formula>0</formula>
    </cfRule>
    <cfRule type="cellIs" dxfId="32" priority="42141" operator="lessThan">
      <formula>0</formula>
    </cfRule>
  </conditionalFormatting>
  <conditionalFormatting sqref="F798 G798 E798">
    <cfRule type="expression" dxfId="30" priority="27622">
      <formula>$L798=0</formula>
    </cfRule>
  </conditionalFormatting>
  <conditionalFormatting sqref="F798 G798">
    <cfRule type="cellIs" dxfId="31" priority="56658" operator="lessThan">
      <formula>0</formula>
    </cfRule>
    <cfRule type="cellIs" dxfId="32" priority="42140" operator="lessThan">
      <formula>0</formula>
    </cfRule>
  </conditionalFormatting>
  <conditionalFormatting sqref="J798 K798 I798">
    <cfRule type="expression" dxfId="30" priority="27621">
      <formula>$L798=0</formula>
    </cfRule>
  </conditionalFormatting>
  <conditionalFormatting sqref="J798 K798">
    <cfRule type="cellIs" dxfId="31" priority="56657" operator="lessThan">
      <formula>0</formula>
    </cfRule>
    <cfRule type="cellIs" dxfId="32" priority="42139" operator="lessThan">
      <formula>0</formula>
    </cfRule>
  </conditionalFormatting>
  <conditionalFormatting sqref="N798 O798 M798">
    <cfRule type="expression" dxfId="30" priority="27620">
      <formula>$L798=0</formula>
    </cfRule>
  </conditionalFormatting>
  <conditionalFormatting sqref="N798 O798">
    <cfRule type="cellIs" dxfId="31" priority="56656" operator="lessThan">
      <formula>0</formula>
    </cfRule>
    <cfRule type="cellIs" dxfId="32" priority="42138" operator="lessThan">
      <formula>0</formula>
    </cfRule>
  </conditionalFormatting>
  <conditionalFormatting sqref="R798 S798 Q798">
    <cfRule type="expression" dxfId="30" priority="27619">
      <formula>$L798=0</formula>
    </cfRule>
  </conditionalFormatting>
  <conditionalFormatting sqref="R798 S798">
    <cfRule type="cellIs" dxfId="31" priority="56655" operator="lessThan">
      <formula>0</formula>
    </cfRule>
    <cfRule type="cellIs" dxfId="32" priority="42137" operator="lessThan">
      <formula>0</formula>
    </cfRule>
  </conditionalFormatting>
  <conditionalFormatting sqref="V798 W798 U798">
    <cfRule type="expression" dxfId="30" priority="27618">
      <formula>$L798=0</formula>
    </cfRule>
  </conditionalFormatting>
  <conditionalFormatting sqref="V798 W798">
    <cfRule type="cellIs" dxfId="31" priority="56654" operator="lessThan">
      <formula>0</formula>
    </cfRule>
    <cfRule type="cellIs" dxfId="32" priority="42136" operator="lessThan">
      <formula>0</formula>
    </cfRule>
  </conditionalFormatting>
  <conditionalFormatting sqref="Z798 AA798 Y798">
    <cfRule type="expression" dxfId="30" priority="27617">
      <formula>$L798=0</formula>
    </cfRule>
  </conditionalFormatting>
  <conditionalFormatting sqref="Z798 AA798">
    <cfRule type="cellIs" dxfId="31" priority="56653" operator="lessThan">
      <formula>0</formula>
    </cfRule>
    <cfRule type="cellIs" dxfId="32" priority="42135" operator="lessThan">
      <formula>0</formula>
    </cfRule>
  </conditionalFormatting>
  <conditionalFormatting sqref="B800 C800 A800">
    <cfRule type="expression" dxfId="30" priority="27616">
      <formula>$L800=0</formula>
    </cfRule>
  </conditionalFormatting>
  <conditionalFormatting sqref="B800 C800">
    <cfRule type="cellIs" dxfId="31" priority="56652" operator="lessThan">
      <formula>0</formula>
    </cfRule>
    <cfRule type="cellIs" dxfId="32" priority="42134" operator="lessThan">
      <formula>0</formula>
    </cfRule>
  </conditionalFormatting>
  <conditionalFormatting sqref="F800 G800 E800">
    <cfRule type="expression" dxfId="30" priority="27615">
      <formula>$L800=0</formula>
    </cfRule>
  </conditionalFormatting>
  <conditionalFormatting sqref="F800 G800">
    <cfRule type="cellIs" dxfId="31" priority="56651" operator="lessThan">
      <formula>0</formula>
    </cfRule>
    <cfRule type="cellIs" dxfId="32" priority="42133" operator="lessThan">
      <formula>0</formula>
    </cfRule>
  </conditionalFormatting>
  <conditionalFormatting sqref="J800 K800 I800">
    <cfRule type="expression" dxfId="30" priority="27614">
      <formula>$L800=0</formula>
    </cfRule>
  </conditionalFormatting>
  <conditionalFormatting sqref="J800 K800">
    <cfRule type="cellIs" dxfId="31" priority="56650" operator="lessThan">
      <formula>0</formula>
    </cfRule>
    <cfRule type="cellIs" dxfId="32" priority="42132" operator="lessThan">
      <formula>0</formula>
    </cfRule>
  </conditionalFormatting>
  <conditionalFormatting sqref="N800 O800 M800">
    <cfRule type="expression" dxfId="30" priority="27613">
      <formula>$L800=0</formula>
    </cfRule>
  </conditionalFormatting>
  <conditionalFormatting sqref="N800 O800">
    <cfRule type="cellIs" dxfId="31" priority="56649" operator="lessThan">
      <formula>0</formula>
    </cfRule>
    <cfRule type="cellIs" dxfId="32" priority="42131" operator="lessThan">
      <formula>0</formula>
    </cfRule>
  </conditionalFormatting>
  <conditionalFormatting sqref="R800 S800 Q800">
    <cfRule type="expression" dxfId="30" priority="27612">
      <formula>$L800=0</formula>
    </cfRule>
  </conditionalFormatting>
  <conditionalFormatting sqref="R800 S800">
    <cfRule type="cellIs" dxfId="31" priority="56648" operator="lessThan">
      <formula>0</formula>
    </cfRule>
    <cfRule type="cellIs" dxfId="32" priority="42130" operator="lessThan">
      <formula>0</formula>
    </cfRule>
  </conditionalFormatting>
  <conditionalFormatting sqref="V800 W800 U800">
    <cfRule type="expression" dxfId="30" priority="27611">
      <formula>$L800=0</formula>
    </cfRule>
  </conditionalFormatting>
  <conditionalFormatting sqref="V800 W800">
    <cfRule type="cellIs" dxfId="31" priority="56647" operator="lessThan">
      <formula>0</formula>
    </cfRule>
    <cfRule type="cellIs" dxfId="32" priority="42129" operator="lessThan">
      <formula>0</formula>
    </cfRule>
  </conditionalFormatting>
  <conditionalFormatting sqref="Z800 AA800 Y800">
    <cfRule type="expression" dxfId="30" priority="27610">
      <formula>$L800=0</formula>
    </cfRule>
  </conditionalFormatting>
  <conditionalFormatting sqref="Z800 AA800">
    <cfRule type="cellIs" dxfId="31" priority="56646" operator="lessThan">
      <formula>0</formula>
    </cfRule>
    <cfRule type="cellIs" dxfId="32" priority="42128" operator="lessThan">
      <formula>0</formula>
    </cfRule>
  </conditionalFormatting>
  <conditionalFormatting sqref="B802 C802 A802">
    <cfRule type="expression" dxfId="30" priority="27609">
      <formula>$L802=0</formula>
    </cfRule>
  </conditionalFormatting>
  <conditionalFormatting sqref="B802 C802">
    <cfRule type="cellIs" dxfId="31" priority="56645" operator="lessThan">
      <formula>0</formula>
    </cfRule>
    <cfRule type="cellIs" dxfId="32" priority="42127" operator="lessThan">
      <formula>0</formula>
    </cfRule>
  </conditionalFormatting>
  <conditionalFormatting sqref="F802 G802 E802">
    <cfRule type="expression" dxfId="30" priority="27608">
      <formula>$L802=0</formula>
    </cfRule>
  </conditionalFormatting>
  <conditionalFormatting sqref="F802 G802">
    <cfRule type="cellIs" dxfId="31" priority="56644" operator="lessThan">
      <formula>0</formula>
    </cfRule>
    <cfRule type="cellIs" dxfId="32" priority="42126" operator="lessThan">
      <formula>0</formula>
    </cfRule>
  </conditionalFormatting>
  <conditionalFormatting sqref="J802 K802 I802">
    <cfRule type="expression" dxfId="30" priority="27607">
      <formula>$L802=0</formula>
    </cfRule>
  </conditionalFormatting>
  <conditionalFormatting sqref="J802 K802">
    <cfRule type="cellIs" dxfId="31" priority="56643" operator="lessThan">
      <formula>0</formula>
    </cfRule>
    <cfRule type="cellIs" dxfId="32" priority="42125" operator="lessThan">
      <formula>0</formula>
    </cfRule>
  </conditionalFormatting>
  <conditionalFormatting sqref="N802 O802 M802">
    <cfRule type="expression" dxfId="30" priority="27606">
      <formula>$L802=0</formula>
    </cfRule>
  </conditionalFormatting>
  <conditionalFormatting sqref="N802 O802">
    <cfRule type="cellIs" dxfId="31" priority="56642" operator="lessThan">
      <formula>0</formula>
    </cfRule>
    <cfRule type="cellIs" dxfId="32" priority="42124" operator="lessThan">
      <formula>0</formula>
    </cfRule>
  </conditionalFormatting>
  <conditionalFormatting sqref="R802 S802 Q802">
    <cfRule type="expression" dxfId="30" priority="27605">
      <formula>$L802=0</formula>
    </cfRule>
  </conditionalFormatting>
  <conditionalFormatting sqref="R802 S802">
    <cfRule type="cellIs" dxfId="31" priority="56641" operator="lessThan">
      <formula>0</formula>
    </cfRule>
    <cfRule type="cellIs" dxfId="32" priority="42123" operator="lessThan">
      <formula>0</formula>
    </cfRule>
  </conditionalFormatting>
  <conditionalFormatting sqref="V802 W802 U802">
    <cfRule type="expression" dxfId="30" priority="27604">
      <formula>$L802=0</formula>
    </cfRule>
  </conditionalFormatting>
  <conditionalFormatting sqref="V802 W802">
    <cfRule type="cellIs" dxfId="31" priority="56640" operator="lessThan">
      <formula>0</formula>
    </cfRule>
    <cfRule type="cellIs" dxfId="32" priority="42122" operator="lessThan">
      <formula>0</formula>
    </cfRule>
  </conditionalFormatting>
  <conditionalFormatting sqref="Z802 AA802 Y802">
    <cfRule type="expression" dxfId="30" priority="27603">
      <formula>$L802=0</formula>
    </cfRule>
  </conditionalFormatting>
  <conditionalFormatting sqref="Z802 AA802">
    <cfRule type="cellIs" dxfId="31" priority="56639" operator="lessThan">
      <formula>0</formula>
    </cfRule>
    <cfRule type="cellIs" dxfId="32" priority="42121" operator="lessThan">
      <formula>0</formula>
    </cfRule>
  </conditionalFormatting>
  <conditionalFormatting sqref="B804 C804 A804">
    <cfRule type="expression" dxfId="30" priority="27602">
      <formula>$L804=0</formula>
    </cfRule>
  </conditionalFormatting>
  <conditionalFormatting sqref="B804 C804">
    <cfRule type="cellIs" dxfId="31" priority="56638" operator="lessThan">
      <formula>0</formula>
    </cfRule>
    <cfRule type="cellIs" dxfId="32" priority="42120" operator="lessThan">
      <formula>0</formula>
    </cfRule>
  </conditionalFormatting>
  <conditionalFormatting sqref="F804 G804 E804">
    <cfRule type="expression" dxfId="30" priority="27601">
      <formula>$L804=0</formula>
    </cfRule>
  </conditionalFormatting>
  <conditionalFormatting sqref="F804 G804">
    <cfRule type="cellIs" dxfId="31" priority="56637" operator="lessThan">
      <formula>0</formula>
    </cfRule>
    <cfRule type="cellIs" dxfId="32" priority="42119" operator="lessThan">
      <formula>0</formula>
    </cfRule>
  </conditionalFormatting>
  <conditionalFormatting sqref="J804 K804 I804">
    <cfRule type="expression" dxfId="30" priority="27600">
      <formula>$L804=0</formula>
    </cfRule>
  </conditionalFormatting>
  <conditionalFormatting sqref="J804 K804">
    <cfRule type="cellIs" dxfId="31" priority="56636" operator="lessThan">
      <formula>0</formula>
    </cfRule>
    <cfRule type="cellIs" dxfId="32" priority="42118" operator="lessThan">
      <formula>0</formula>
    </cfRule>
  </conditionalFormatting>
  <conditionalFormatting sqref="N804 O804 M804">
    <cfRule type="expression" dxfId="30" priority="27599">
      <formula>$L804=0</formula>
    </cfRule>
  </conditionalFormatting>
  <conditionalFormatting sqref="N804 O804">
    <cfRule type="cellIs" dxfId="31" priority="56635" operator="lessThan">
      <formula>0</formula>
    </cfRule>
    <cfRule type="cellIs" dxfId="32" priority="42117" operator="lessThan">
      <formula>0</formula>
    </cfRule>
  </conditionalFormatting>
  <conditionalFormatting sqref="R804 S804 Q804">
    <cfRule type="expression" dxfId="30" priority="27598">
      <formula>$L804=0</formula>
    </cfRule>
  </conditionalFormatting>
  <conditionalFormatting sqref="R804 S804">
    <cfRule type="cellIs" dxfId="31" priority="56634" operator="lessThan">
      <formula>0</formula>
    </cfRule>
    <cfRule type="cellIs" dxfId="32" priority="42116" operator="lessThan">
      <formula>0</formula>
    </cfRule>
  </conditionalFormatting>
  <conditionalFormatting sqref="V804 W804 U804">
    <cfRule type="expression" dxfId="30" priority="27597">
      <formula>$L804=0</formula>
    </cfRule>
  </conditionalFormatting>
  <conditionalFormatting sqref="V804 W804">
    <cfRule type="cellIs" dxfId="31" priority="56633" operator="lessThan">
      <formula>0</formula>
    </cfRule>
    <cfRule type="cellIs" dxfId="32" priority="42115" operator="lessThan">
      <formula>0</formula>
    </cfRule>
  </conditionalFormatting>
  <conditionalFormatting sqref="Z804 AA804 Y804">
    <cfRule type="expression" dxfId="30" priority="27596">
      <formula>$L804=0</formula>
    </cfRule>
  </conditionalFormatting>
  <conditionalFormatting sqref="Z804 AA804">
    <cfRule type="cellIs" dxfId="31" priority="56632" operator="lessThan">
      <formula>0</formula>
    </cfRule>
    <cfRule type="cellIs" dxfId="32" priority="42114" operator="lessThan">
      <formula>0</formula>
    </cfRule>
  </conditionalFormatting>
  <conditionalFormatting sqref="B806 C806 A806">
    <cfRule type="expression" dxfId="30" priority="27595">
      <formula>$L806=0</formula>
    </cfRule>
  </conditionalFormatting>
  <conditionalFormatting sqref="B806 C806">
    <cfRule type="cellIs" dxfId="31" priority="56631" operator="lessThan">
      <formula>0</formula>
    </cfRule>
    <cfRule type="cellIs" dxfId="32" priority="42113" operator="lessThan">
      <formula>0</formula>
    </cfRule>
  </conditionalFormatting>
  <conditionalFormatting sqref="F806 G806 E806">
    <cfRule type="expression" dxfId="30" priority="27594">
      <formula>$L806=0</formula>
    </cfRule>
  </conditionalFormatting>
  <conditionalFormatting sqref="F806 G806">
    <cfRule type="cellIs" dxfId="31" priority="56630" operator="lessThan">
      <formula>0</formula>
    </cfRule>
    <cfRule type="cellIs" dxfId="32" priority="42112" operator="lessThan">
      <formula>0</formula>
    </cfRule>
  </conditionalFormatting>
  <conditionalFormatting sqref="J806 K806 I806">
    <cfRule type="expression" dxfId="30" priority="27593">
      <formula>$L806=0</formula>
    </cfRule>
  </conditionalFormatting>
  <conditionalFormatting sqref="J806 K806">
    <cfRule type="cellIs" dxfId="31" priority="56629" operator="lessThan">
      <formula>0</formula>
    </cfRule>
    <cfRule type="cellIs" dxfId="32" priority="42111" operator="lessThan">
      <formula>0</formula>
    </cfRule>
  </conditionalFormatting>
  <conditionalFormatting sqref="N806 O806 M806">
    <cfRule type="expression" dxfId="30" priority="27592">
      <formula>$L806=0</formula>
    </cfRule>
  </conditionalFormatting>
  <conditionalFormatting sqref="N806 O806">
    <cfRule type="cellIs" dxfId="31" priority="56628" operator="lessThan">
      <formula>0</formula>
    </cfRule>
    <cfRule type="cellIs" dxfId="32" priority="42110" operator="lessThan">
      <formula>0</formula>
    </cfRule>
  </conditionalFormatting>
  <conditionalFormatting sqref="R806 S806 Q806">
    <cfRule type="expression" dxfId="30" priority="27591">
      <formula>$L806=0</formula>
    </cfRule>
  </conditionalFormatting>
  <conditionalFormatting sqref="R806 S806">
    <cfRule type="cellIs" dxfId="31" priority="56627" operator="lessThan">
      <formula>0</formula>
    </cfRule>
    <cfRule type="cellIs" dxfId="32" priority="42109" operator="lessThan">
      <formula>0</formula>
    </cfRule>
  </conditionalFormatting>
  <conditionalFormatting sqref="V806 W806 U806">
    <cfRule type="expression" dxfId="30" priority="27590">
      <formula>$L806=0</formula>
    </cfRule>
  </conditionalFormatting>
  <conditionalFormatting sqref="V806 W806">
    <cfRule type="cellIs" dxfId="31" priority="56626" operator="lessThan">
      <formula>0</formula>
    </cfRule>
    <cfRule type="cellIs" dxfId="32" priority="42108" operator="lessThan">
      <formula>0</formula>
    </cfRule>
  </conditionalFormatting>
  <conditionalFormatting sqref="Z806 AA806 Y806">
    <cfRule type="expression" dxfId="30" priority="27589">
      <formula>$L806=0</formula>
    </cfRule>
  </conditionalFormatting>
  <conditionalFormatting sqref="Z806 AA806">
    <cfRule type="cellIs" dxfId="31" priority="56625" operator="lessThan">
      <formula>0</formula>
    </cfRule>
    <cfRule type="cellIs" dxfId="32" priority="42107" operator="lessThan">
      <formula>0</formula>
    </cfRule>
  </conditionalFormatting>
  <conditionalFormatting sqref="B808 C808 A808">
    <cfRule type="expression" dxfId="30" priority="27588">
      <formula>$L808=0</formula>
    </cfRule>
  </conditionalFormatting>
  <conditionalFormatting sqref="B808 C808">
    <cfRule type="cellIs" dxfId="31" priority="56624" operator="lessThan">
      <formula>0</formula>
    </cfRule>
    <cfRule type="cellIs" dxfId="32" priority="42106" operator="lessThan">
      <formula>0</formula>
    </cfRule>
  </conditionalFormatting>
  <conditionalFormatting sqref="F808 G808 E808">
    <cfRule type="expression" dxfId="30" priority="27587">
      <formula>$L808=0</formula>
    </cfRule>
  </conditionalFormatting>
  <conditionalFormatting sqref="F808 G808">
    <cfRule type="cellIs" dxfId="31" priority="56623" operator="lessThan">
      <formula>0</formula>
    </cfRule>
    <cfRule type="cellIs" dxfId="32" priority="42105" operator="lessThan">
      <formula>0</formula>
    </cfRule>
  </conditionalFormatting>
  <conditionalFormatting sqref="J808 K808 I808">
    <cfRule type="expression" dxfId="30" priority="27586">
      <formula>$L808=0</formula>
    </cfRule>
  </conditionalFormatting>
  <conditionalFormatting sqref="J808 K808">
    <cfRule type="cellIs" dxfId="31" priority="56622" operator="lessThan">
      <formula>0</formula>
    </cfRule>
    <cfRule type="cellIs" dxfId="32" priority="42104" operator="lessThan">
      <formula>0</formula>
    </cfRule>
  </conditionalFormatting>
  <conditionalFormatting sqref="N808 O808 M808">
    <cfRule type="expression" dxfId="30" priority="27585">
      <formula>$L808=0</formula>
    </cfRule>
  </conditionalFormatting>
  <conditionalFormatting sqref="N808 O808">
    <cfRule type="cellIs" dxfId="31" priority="56621" operator="lessThan">
      <formula>0</formula>
    </cfRule>
    <cfRule type="cellIs" dxfId="32" priority="42103" operator="lessThan">
      <formula>0</formula>
    </cfRule>
  </conditionalFormatting>
  <conditionalFormatting sqref="R808 S808 Q808">
    <cfRule type="expression" dxfId="30" priority="27584">
      <formula>$L808=0</formula>
    </cfRule>
  </conditionalFormatting>
  <conditionalFormatting sqref="R808 S808">
    <cfRule type="cellIs" dxfId="31" priority="56620" operator="lessThan">
      <formula>0</formula>
    </cfRule>
    <cfRule type="cellIs" dxfId="32" priority="42102" operator="lessThan">
      <formula>0</formula>
    </cfRule>
  </conditionalFormatting>
  <conditionalFormatting sqref="V808 W808 U808">
    <cfRule type="expression" dxfId="30" priority="27583">
      <formula>$L808=0</formula>
    </cfRule>
  </conditionalFormatting>
  <conditionalFormatting sqref="V808 W808">
    <cfRule type="cellIs" dxfId="31" priority="56619" operator="lessThan">
      <formula>0</formula>
    </cfRule>
    <cfRule type="cellIs" dxfId="32" priority="42101" operator="lessThan">
      <formula>0</formula>
    </cfRule>
  </conditionalFormatting>
  <conditionalFormatting sqref="Z808 AA808 Y808">
    <cfRule type="expression" dxfId="30" priority="27582">
      <formula>$L808=0</formula>
    </cfRule>
  </conditionalFormatting>
  <conditionalFormatting sqref="Z808 AA808">
    <cfRule type="cellIs" dxfId="31" priority="56618" operator="lessThan">
      <formula>0</formula>
    </cfRule>
    <cfRule type="cellIs" dxfId="32" priority="42100" operator="lessThan">
      <formula>0</formula>
    </cfRule>
  </conditionalFormatting>
  <conditionalFormatting sqref="B810 C810 A810">
    <cfRule type="expression" dxfId="30" priority="27581">
      <formula>$L810=0</formula>
    </cfRule>
  </conditionalFormatting>
  <conditionalFormatting sqref="B810 C810">
    <cfRule type="cellIs" dxfId="31" priority="56617" operator="lessThan">
      <formula>0</formula>
    </cfRule>
    <cfRule type="cellIs" dxfId="32" priority="42099" operator="lessThan">
      <formula>0</formula>
    </cfRule>
  </conditionalFormatting>
  <conditionalFormatting sqref="F810 G810 E810">
    <cfRule type="expression" dxfId="30" priority="27580">
      <formula>$L810=0</formula>
    </cfRule>
  </conditionalFormatting>
  <conditionalFormatting sqref="F810 G810">
    <cfRule type="cellIs" dxfId="31" priority="56616" operator="lessThan">
      <formula>0</formula>
    </cfRule>
    <cfRule type="cellIs" dxfId="32" priority="42098" operator="lessThan">
      <formula>0</formula>
    </cfRule>
  </conditionalFormatting>
  <conditionalFormatting sqref="J810 K810 I810">
    <cfRule type="expression" dxfId="30" priority="27579">
      <formula>$L810=0</formula>
    </cfRule>
  </conditionalFormatting>
  <conditionalFormatting sqref="J810 K810">
    <cfRule type="cellIs" dxfId="31" priority="56615" operator="lessThan">
      <formula>0</formula>
    </cfRule>
    <cfRule type="cellIs" dxfId="32" priority="42097" operator="lessThan">
      <formula>0</formula>
    </cfRule>
  </conditionalFormatting>
  <conditionalFormatting sqref="N810 O810 M810">
    <cfRule type="expression" dxfId="30" priority="27578">
      <formula>$L810=0</formula>
    </cfRule>
  </conditionalFormatting>
  <conditionalFormatting sqref="N810 O810">
    <cfRule type="cellIs" dxfId="31" priority="56614" operator="lessThan">
      <formula>0</formula>
    </cfRule>
    <cfRule type="cellIs" dxfId="32" priority="42096" operator="lessThan">
      <formula>0</formula>
    </cfRule>
  </conditionalFormatting>
  <conditionalFormatting sqref="R810 S810 Q810">
    <cfRule type="expression" dxfId="30" priority="27577">
      <formula>$L810=0</formula>
    </cfRule>
  </conditionalFormatting>
  <conditionalFormatting sqref="R810 S810">
    <cfRule type="cellIs" dxfId="31" priority="56613" operator="lessThan">
      <formula>0</formula>
    </cfRule>
    <cfRule type="cellIs" dxfId="32" priority="42095" operator="lessThan">
      <formula>0</formula>
    </cfRule>
  </conditionalFormatting>
  <conditionalFormatting sqref="V810 W810 U810">
    <cfRule type="expression" dxfId="30" priority="27576">
      <formula>$L810=0</formula>
    </cfRule>
  </conditionalFormatting>
  <conditionalFormatting sqref="V810 W810">
    <cfRule type="cellIs" dxfId="31" priority="56612" operator="lessThan">
      <formula>0</formula>
    </cfRule>
    <cfRule type="cellIs" dxfId="32" priority="42094" operator="lessThan">
      <formula>0</formula>
    </cfRule>
  </conditionalFormatting>
  <conditionalFormatting sqref="Z810 AA810 Y810">
    <cfRule type="expression" dxfId="30" priority="27575">
      <formula>$L810=0</formula>
    </cfRule>
  </conditionalFormatting>
  <conditionalFormatting sqref="Z810 AA810">
    <cfRule type="cellIs" dxfId="31" priority="56611" operator="lessThan">
      <formula>0</formula>
    </cfRule>
    <cfRule type="cellIs" dxfId="32" priority="42093" operator="lessThan">
      <formula>0</formula>
    </cfRule>
  </conditionalFormatting>
  <conditionalFormatting sqref="B812 C812 A812">
    <cfRule type="expression" dxfId="30" priority="27574">
      <formula>$L812=0</formula>
    </cfRule>
  </conditionalFormatting>
  <conditionalFormatting sqref="B812 C812">
    <cfRule type="cellIs" dxfId="31" priority="56610" operator="lessThan">
      <formula>0</formula>
    </cfRule>
    <cfRule type="cellIs" dxfId="32" priority="42092" operator="lessThan">
      <formula>0</formula>
    </cfRule>
  </conditionalFormatting>
  <conditionalFormatting sqref="F812 G812 E812">
    <cfRule type="expression" dxfId="30" priority="27573">
      <formula>$L812=0</formula>
    </cfRule>
  </conditionalFormatting>
  <conditionalFormatting sqref="F812 G812">
    <cfRule type="cellIs" dxfId="31" priority="56609" operator="lessThan">
      <formula>0</formula>
    </cfRule>
    <cfRule type="cellIs" dxfId="32" priority="42091" operator="lessThan">
      <formula>0</formula>
    </cfRule>
  </conditionalFormatting>
  <conditionalFormatting sqref="J812 K812 I812">
    <cfRule type="expression" dxfId="30" priority="27572">
      <formula>$L812=0</formula>
    </cfRule>
  </conditionalFormatting>
  <conditionalFormatting sqref="J812 K812">
    <cfRule type="cellIs" dxfId="31" priority="56608" operator="lessThan">
      <formula>0</formula>
    </cfRule>
    <cfRule type="cellIs" dxfId="32" priority="42090" operator="lessThan">
      <formula>0</formula>
    </cfRule>
  </conditionalFormatting>
  <conditionalFormatting sqref="N812 O812 M812">
    <cfRule type="expression" dxfId="30" priority="27571">
      <formula>$L812=0</formula>
    </cfRule>
  </conditionalFormatting>
  <conditionalFormatting sqref="N812 O812">
    <cfRule type="cellIs" dxfId="31" priority="56607" operator="lessThan">
      <formula>0</formula>
    </cfRule>
    <cfRule type="cellIs" dxfId="32" priority="42089" operator="lessThan">
      <formula>0</formula>
    </cfRule>
  </conditionalFormatting>
  <conditionalFormatting sqref="R812 S812 Q812">
    <cfRule type="expression" dxfId="30" priority="27570">
      <formula>$L812=0</formula>
    </cfRule>
  </conditionalFormatting>
  <conditionalFormatting sqref="R812 S812">
    <cfRule type="cellIs" dxfId="31" priority="56606" operator="lessThan">
      <formula>0</formula>
    </cfRule>
    <cfRule type="cellIs" dxfId="32" priority="42088" operator="lessThan">
      <formula>0</formula>
    </cfRule>
  </conditionalFormatting>
  <conditionalFormatting sqref="V812 W812 U812">
    <cfRule type="expression" dxfId="30" priority="27569">
      <formula>$L812=0</formula>
    </cfRule>
  </conditionalFormatting>
  <conditionalFormatting sqref="V812 W812">
    <cfRule type="cellIs" dxfId="31" priority="56605" operator="lessThan">
      <formula>0</formula>
    </cfRule>
    <cfRule type="cellIs" dxfId="32" priority="42087" operator="lessThan">
      <formula>0</formula>
    </cfRule>
  </conditionalFormatting>
  <conditionalFormatting sqref="Z812 AA812 Y812">
    <cfRule type="expression" dxfId="30" priority="27568">
      <formula>$L812=0</formula>
    </cfRule>
  </conditionalFormatting>
  <conditionalFormatting sqref="Z812 AA812">
    <cfRule type="cellIs" dxfId="31" priority="56604" operator="lessThan">
      <formula>0</formula>
    </cfRule>
    <cfRule type="cellIs" dxfId="32" priority="42086" operator="lessThan">
      <formula>0</formula>
    </cfRule>
  </conditionalFormatting>
  <conditionalFormatting sqref="B814 C814 A814">
    <cfRule type="expression" dxfId="30" priority="27567">
      <formula>$L814=0</formula>
    </cfRule>
  </conditionalFormatting>
  <conditionalFormatting sqref="B814 C814">
    <cfRule type="cellIs" dxfId="31" priority="56603" operator="lessThan">
      <formula>0</formula>
    </cfRule>
    <cfRule type="cellIs" dxfId="32" priority="42085" operator="lessThan">
      <formula>0</formula>
    </cfRule>
  </conditionalFormatting>
  <conditionalFormatting sqref="F814 G814 E814">
    <cfRule type="expression" dxfId="30" priority="27566">
      <formula>$L814=0</formula>
    </cfRule>
  </conditionalFormatting>
  <conditionalFormatting sqref="F814 G814">
    <cfRule type="cellIs" dxfId="31" priority="56602" operator="lessThan">
      <formula>0</formula>
    </cfRule>
    <cfRule type="cellIs" dxfId="32" priority="42084" operator="lessThan">
      <formula>0</formula>
    </cfRule>
  </conditionalFormatting>
  <conditionalFormatting sqref="J814 K814 I814">
    <cfRule type="expression" dxfId="30" priority="27565">
      <formula>$L814=0</formula>
    </cfRule>
  </conditionalFormatting>
  <conditionalFormatting sqref="J814 K814">
    <cfRule type="cellIs" dxfId="31" priority="56601" operator="lessThan">
      <formula>0</formula>
    </cfRule>
    <cfRule type="cellIs" dxfId="32" priority="42083" operator="lessThan">
      <formula>0</formula>
    </cfRule>
  </conditionalFormatting>
  <conditionalFormatting sqref="N814 O814 M814">
    <cfRule type="expression" dxfId="30" priority="27564">
      <formula>$L814=0</formula>
    </cfRule>
  </conditionalFormatting>
  <conditionalFormatting sqref="N814 O814">
    <cfRule type="cellIs" dxfId="31" priority="56600" operator="lessThan">
      <formula>0</formula>
    </cfRule>
    <cfRule type="cellIs" dxfId="32" priority="42082" operator="lessThan">
      <formula>0</formula>
    </cfRule>
  </conditionalFormatting>
  <conditionalFormatting sqref="R814 S814 Q814">
    <cfRule type="expression" dxfId="30" priority="27563">
      <formula>$L814=0</formula>
    </cfRule>
  </conditionalFormatting>
  <conditionalFormatting sqref="R814 S814">
    <cfRule type="cellIs" dxfId="31" priority="56599" operator="lessThan">
      <formula>0</formula>
    </cfRule>
    <cfRule type="cellIs" dxfId="32" priority="42081" operator="lessThan">
      <formula>0</formula>
    </cfRule>
  </conditionalFormatting>
  <conditionalFormatting sqref="V814 W814 U814">
    <cfRule type="expression" dxfId="30" priority="27562">
      <formula>$L814=0</formula>
    </cfRule>
  </conditionalFormatting>
  <conditionalFormatting sqref="V814 W814">
    <cfRule type="cellIs" dxfId="31" priority="56598" operator="lessThan">
      <formula>0</formula>
    </cfRule>
    <cfRule type="cellIs" dxfId="32" priority="42080" operator="lessThan">
      <formula>0</formula>
    </cfRule>
  </conditionalFormatting>
  <conditionalFormatting sqref="Z814 AA814 Y814">
    <cfRule type="expression" dxfId="30" priority="27561">
      <formula>$L814=0</formula>
    </cfRule>
  </conditionalFormatting>
  <conditionalFormatting sqref="Z814 AA814">
    <cfRule type="cellIs" dxfId="31" priority="56597" operator="lessThan">
      <formula>0</formula>
    </cfRule>
    <cfRule type="cellIs" dxfId="32" priority="42079" operator="lessThan">
      <formula>0</formula>
    </cfRule>
  </conditionalFormatting>
  <conditionalFormatting sqref="B816 C816 A816">
    <cfRule type="expression" dxfId="30" priority="27560">
      <formula>$L816=0</formula>
    </cfRule>
  </conditionalFormatting>
  <conditionalFormatting sqref="B816 C816">
    <cfRule type="cellIs" dxfId="31" priority="56596" operator="lessThan">
      <formula>0</formula>
    </cfRule>
    <cfRule type="cellIs" dxfId="32" priority="42078" operator="lessThan">
      <formula>0</formula>
    </cfRule>
  </conditionalFormatting>
  <conditionalFormatting sqref="F816 G816 E816">
    <cfRule type="expression" dxfId="30" priority="27559">
      <formula>$L816=0</formula>
    </cfRule>
  </conditionalFormatting>
  <conditionalFormatting sqref="F816 G816">
    <cfRule type="cellIs" dxfId="31" priority="56595" operator="lessThan">
      <formula>0</formula>
    </cfRule>
    <cfRule type="cellIs" dxfId="32" priority="42077" operator="lessThan">
      <formula>0</formula>
    </cfRule>
  </conditionalFormatting>
  <conditionalFormatting sqref="J816 K816 I816">
    <cfRule type="expression" dxfId="30" priority="27558">
      <formula>$L816=0</formula>
    </cfRule>
  </conditionalFormatting>
  <conditionalFormatting sqref="J816 K816">
    <cfRule type="cellIs" dxfId="31" priority="56594" operator="lessThan">
      <formula>0</formula>
    </cfRule>
    <cfRule type="cellIs" dxfId="32" priority="42076" operator="lessThan">
      <formula>0</formula>
    </cfRule>
  </conditionalFormatting>
  <conditionalFormatting sqref="N816 O816 M816">
    <cfRule type="expression" dxfId="30" priority="27557">
      <formula>$L816=0</formula>
    </cfRule>
  </conditionalFormatting>
  <conditionalFormatting sqref="N816 O816">
    <cfRule type="cellIs" dxfId="31" priority="56593" operator="lessThan">
      <formula>0</formula>
    </cfRule>
    <cfRule type="cellIs" dxfId="32" priority="42075" operator="lessThan">
      <formula>0</formula>
    </cfRule>
  </conditionalFormatting>
  <conditionalFormatting sqref="R816 S816 Q816">
    <cfRule type="expression" dxfId="30" priority="27556">
      <formula>$L816=0</formula>
    </cfRule>
  </conditionalFormatting>
  <conditionalFormatting sqref="R816 S816">
    <cfRule type="cellIs" dxfId="31" priority="56592" operator="lessThan">
      <formula>0</formula>
    </cfRule>
    <cfRule type="cellIs" dxfId="32" priority="42074" operator="lessThan">
      <formula>0</formula>
    </cfRule>
  </conditionalFormatting>
  <conditionalFormatting sqref="V816 W816 U816">
    <cfRule type="expression" dxfId="30" priority="27555">
      <formula>$L816=0</formula>
    </cfRule>
  </conditionalFormatting>
  <conditionalFormatting sqref="V816 W816">
    <cfRule type="cellIs" dxfId="31" priority="56591" operator="lessThan">
      <formula>0</formula>
    </cfRule>
    <cfRule type="cellIs" dxfId="32" priority="42073" operator="lessThan">
      <formula>0</formula>
    </cfRule>
  </conditionalFormatting>
  <conditionalFormatting sqref="Z816 AA816 Y816">
    <cfRule type="expression" dxfId="30" priority="27554">
      <formula>$L816=0</formula>
    </cfRule>
  </conditionalFormatting>
  <conditionalFormatting sqref="Z816 AA816">
    <cfRule type="cellIs" dxfId="31" priority="56590" operator="lessThan">
      <formula>0</formula>
    </cfRule>
    <cfRule type="cellIs" dxfId="32" priority="42072" operator="lessThan">
      <formula>0</formula>
    </cfRule>
  </conditionalFormatting>
  <conditionalFormatting sqref="B818 C818 A818">
    <cfRule type="expression" dxfId="30" priority="27553">
      <formula>$L818=0</formula>
    </cfRule>
  </conditionalFormatting>
  <conditionalFormatting sqref="B818 C818">
    <cfRule type="cellIs" dxfId="31" priority="56589" operator="lessThan">
      <formula>0</formula>
    </cfRule>
    <cfRule type="cellIs" dxfId="32" priority="42071" operator="lessThan">
      <formula>0</formula>
    </cfRule>
  </conditionalFormatting>
  <conditionalFormatting sqref="F818 G818 E818">
    <cfRule type="expression" dxfId="30" priority="27552">
      <formula>$L818=0</formula>
    </cfRule>
  </conditionalFormatting>
  <conditionalFormatting sqref="F818 G818">
    <cfRule type="cellIs" dxfId="31" priority="56588" operator="lessThan">
      <formula>0</formula>
    </cfRule>
    <cfRule type="cellIs" dxfId="32" priority="42070" operator="lessThan">
      <formula>0</formula>
    </cfRule>
  </conditionalFormatting>
  <conditionalFormatting sqref="J818 K818 I818">
    <cfRule type="expression" dxfId="30" priority="27551">
      <formula>$L818=0</formula>
    </cfRule>
  </conditionalFormatting>
  <conditionalFormatting sqref="J818 K818">
    <cfRule type="cellIs" dxfId="31" priority="56587" operator="lessThan">
      <formula>0</formula>
    </cfRule>
    <cfRule type="cellIs" dxfId="32" priority="42069" operator="lessThan">
      <formula>0</formula>
    </cfRule>
  </conditionalFormatting>
  <conditionalFormatting sqref="N818 O818 M818">
    <cfRule type="expression" dxfId="30" priority="27550">
      <formula>$L818=0</formula>
    </cfRule>
  </conditionalFormatting>
  <conditionalFormatting sqref="N818 O818">
    <cfRule type="cellIs" dxfId="31" priority="56586" operator="lessThan">
      <formula>0</formula>
    </cfRule>
    <cfRule type="cellIs" dxfId="32" priority="42068" operator="lessThan">
      <formula>0</formula>
    </cfRule>
  </conditionalFormatting>
  <conditionalFormatting sqref="R818 S818 Q818">
    <cfRule type="expression" dxfId="30" priority="27549">
      <formula>$L818=0</formula>
    </cfRule>
  </conditionalFormatting>
  <conditionalFormatting sqref="R818 S818">
    <cfRule type="cellIs" dxfId="31" priority="56585" operator="lessThan">
      <formula>0</formula>
    </cfRule>
    <cfRule type="cellIs" dxfId="32" priority="42067" operator="lessThan">
      <formula>0</formula>
    </cfRule>
  </conditionalFormatting>
  <conditionalFormatting sqref="V818 W818 U818">
    <cfRule type="expression" dxfId="30" priority="27548">
      <formula>$L818=0</formula>
    </cfRule>
  </conditionalFormatting>
  <conditionalFormatting sqref="V818 W818">
    <cfRule type="cellIs" dxfId="31" priority="56584" operator="lessThan">
      <formula>0</formula>
    </cfRule>
    <cfRule type="cellIs" dxfId="32" priority="42066" operator="lessThan">
      <formula>0</formula>
    </cfRule>
  </conditionalFormatting>
  <conditionalFormatting sqref="Z818 AA818 Y818">
    <cfRule type="expression" dxfId="30" priority="27547">
      <formula>$L818=0</formula>
    </cfRule>
  </conditionalFormatting>
  <conditionalFormatting sqref="Z818 AA818">
    <cfRule type="cellIs" dxfId="31" priority="56583" operator="lessThan">
      <formula>0</formula>
    </cfRule>
    <cfRule type="cellIs" dxfId="32" priority="42065" operator="lessThan">
      <formula>0</formula>
    </cfRule>
  </conditionalFormatting>
  <conditionalFormatting sqref="B820 C820 A820">
    <cfRule type="expression" dxfId="30" priority="27546">
      <formula>$L820=0</formula>
    </cfRule>
  </conditionalFormatting>
  <conditionalFormatting sqref="B820 C820">
    <cfRule type="cellIs" dxfId="31" priority="56582" operator="lessThan">
      <formula>0</formula>
    </cfRule>
    <cfRule type="cellIs" dxfId="32" priority="42064" operator="lessThan">
      <formula>0</formula>
    </cfRule>
  </conditionalFormatting>
  <conditionalFormatting sqref="F820 G820 E820">
    <cfRule type="expression" dxfId="30" priority="27545">
      <formula>$L820=0</formula>
    </cfRule>
  </conditionalFormatting>
  <conditionalFormatting sqref="F820 G820">
    <cfRule type="cellIs" dxfId="31" priority="56581" operator="lessThan">
      <formula>0</formula>
    </cfRule>
    <cfRule type="cellIs" dxfId="32" priority="42063" operator="lessThan">
      <formula>0</formula>
    </cfRule>
  </conditionalFormatting>
  <conditionalFormatting sqref="J820 K820 I820">
    <cfRule type="expression" dxfId="30" priority="27544">
      <formula>$L820=0</formula>
    </cfRule>
  </conditionalFormatting>
  <conditionalFormatting sqref="J820 K820">
    <cfRule type="cellIs" dxfId="31" priority="56580" operator="lessThan">
      <formula>0</formula>
    </cfRule>
    <cfRule type="cellIs" dxfId="32" priority="42062" operator="lessThan">
      <formula>0</formula>
    </cfRule>
  </conditionalFormatting>
  <conditionalFormatting sqref="N820 O820 M820">
    <cfRule type="expression" dxfId="30" priority="27543">
      <formula>$L820=0</formula>
    </cfRule>
  </conditionalFormatting>
  <conditionalFormatting sqref="N820 O820">
    <cfRule type="cellIs" dxfId="31" priority="56579" operator="lessThan">
      <formula>0</formula>
    </cfRule>
    <cfRule type="cellIs" dxfId="32" priority="42061" operator="lessThan">
      <formula>0</formula>
    </cfRule>
  </conditionalFormatting>
  <conditionalFormatting sqref="R820 S820 Q820">
    <cfRule type="expression" dxfId="30" priority="27542">
      <formula>$L820=0</formula>
    </cfRule>
  </conditionalFormatting>
  <conditionalFormatting sqref="R820 S820">
    <cfRule type="cellIs" dxfId="31" priority="56578" operator="lessThan">
      <formula>0</formula>
    </cfRule>
    <cfRule type="cellIs" dxfId="32" priority="42060" operator="lessThan">
      <formula>0</formula>
    </cfRule>
  </conditionalFormatting>
  <conditionalFormatting sqref="V820 W820 U820">
    <cfRule type="expression" dxfId="30" priority="27541">
      <formula>$L820=0</formula>
    </cfRule>
  </conditionalFormatting>
  <conditionalFormatting sqref="V820 W820">
    <cfRule type="cellIs" dxfId="31" priority="56577" operator="lessThan">
      <formula>0</formula>
    </cfRule>
    <cfRule type="cellIs" dxfId="32" priority="42059" operator="lessThan">
      <formula>0</formula>
    </cfRule>
  </conditionalFormatting>
  <conditionalFormatting sqref="Z820 AA820 Y820">
    <cfRule type="expression" dxfId="30" priority="27540">
      <formula>$L820=0</formula>
    </cfRule>
  </conditionalFormatting>
  <conditionalFormatting sqref="Z820 AA820">
    <cfRule type="cellIs" dxfId="31" priority="56576" operator="lessThan">
      <formula>0</formula>
    </cfRule>
    <cfRule type="cellIs" dxfId="32" priority="42058" operator="lessThan">
      <formula>0</formula>
    </cfRule>
  </conditionalFormatting>
  <conditionalFormatting sqref="B822 C822 A822">
    <cfRule type="expression" dxfId="30" priority="27539">
      <formula>$L822=0</formula>
    </cfRule>
  </conditionalFormatting>
  <conditionalFormatting sqref="B822 C822">
    <cfRule type="cellIs" dxfId="31" priority="56575" operator="lessThan">
      <formula>0</formula>
    </cfRule>
    <cfRule type="cellIs" dxfId="32" priority="42057" operator="lessThan">
      <formula>0</formula>
    </cfRule>
  </conditionalFormatting>
  <conditionalFormatting sqref="F822 G822 E822">
    <cfRule type="expression" dxfId="30" priority="27538">
      <formula>$L822=0</formula>
    </cfRule>
  </conditionalFormatting>
  <conditionalFormatting sqref="F822 G822">
    <cfRule type="cellIs" dxfId="31" priority="56574" operator="lessThan">
      <formula>0</formula>
    </cfRule>
    <cfRule type="cellIs" dxfId="32" priority="42056" operator="lessThan">
      <formula>0</formula>
    </cfRule>
  </conditionalFormatting>
  <conditionalFormatting sqref="J822 K822 I822">
    <cfRule type="expression" dxfId="30" priority="27537">
      <formula>$L822=0</formula>
    </cfRule>
  </conditionalFormatting>
  <conditionalFormatting sqref="J822 K822">
    <cfRule type="cellIs" dxfId="31" priority="56573" operator="lessThan">
      <formula>0</formula>
    </cfRule>
    <cfRule type="cellIs" dxfId="32" priority="42055" operator="lessThan">
      <formula>0</formula>
    </cfRule>
  </conditionalFormatting>
  <conditionalFormatting sqref="N822 O822 M822">
    <cfRule type="expression" dxfId="30" priority="27536">
      <formula>$L822=0</formula>
    </cfRule>
  </conditionalFormatting>
  <conditionalFormatting sqref="N822 O822">
    <cfRule type="cellIs" dxfId="31" priority="56572" operator="lessThan">
      <formula>0</formula>
    </cfRule>
    <cfRule type="cellIs" dxfId="32" priority="42054" operator="lessThan">
      <formula>0</formula>
    </cfRule>
  </conditionalFormatting>
  <conditionalFormatting sqref="R822 S822 Q822">
    <cfRule type="expression" dxfId="30" priority="27535">
      <formula>$L822=0</formula>
    </cfRule>
  </conditionalFormatting>
  <conditionalFormatting sqref="R822 S822">
    <cfRule type="cellIs" dxfId="31" priority="56571" operator="lessThan">
      <formula>0</formula>
    </cfRule>
    <cfRule type="cellIs" dxfId="32" priority="42053" operator="lessThan">
      <formula>0</formula>
    </cfRule>
  </conditionalFormatting>
  <conditionalFormatting sqref="V822 W822 U822">
    <cfRule type="expression" dxfId="30" priority="27534">
      <formula>$L822=0</formula>
    </cfRule>
  </conditionalFormatting>
  <conditionalFormatting sqref="V822 W822">
    <cfRule type="cellIs" dxfId="31" priority="56570" operator="lessThan">
      <formula>0</formula>
    </cfRule>
    <cfRule type="cellIs" dxfId="32" priority="42052" operator="lessThan">
      <formula>0</formula>
    </cfRule>
  </conditionalFormatting>
  <conditionalFormatting sqref="Z822 AA822 Y822">
    <cfRule type="expression" dxfId="30" priority="27533">
      <formula>$L822=0</formula>
    </cfRule>
  </conditionalFormatting>
  <conditionalFormatting sqref="Z822 AA822">
    <cfRule type="cellIs" dxfId="31" priority="56569" operator="lessThan">
      <formula>0</formula>
    </cfRule>
    <cfRule type="cellIs" dxfId="32" priority="42051" operator="lessThan">
      <formula>0</formula>
    </cfRule>
  </conditionalFormatting>
  <conditionalFormatting sqref="B824 C824 A824">
    <cfRule type="expression" dxfId="30" priority="27532">
      <formula>$L824=0</formula>
    </cfRule>
  </conditionalFormatting>
  <conditionalFormatting sqref="B824 C824">
    <cfRule type="cellIs" dxfId="31" priority="56568" operator="lessThan">
      <formula>0</formula>
    </cfRule>
    <cfRule type="cellIs" dxfId="32" priority="42050" operator="lessThan">
      <formula>0</formula>
    </cfRule>
  </conditionalFormatting>
  <conditionalFormatting sqref="F824 G824 E824">
    <cfRule type="expression" dxfId="30" priority="27531">
      <formula>$L824=0</formula>
    </cfRule>
  </conditionalFormatting>
  <conditionalFormatting sqref="F824 G824">
    <cfRule type="cellIs" dxfId="31" priority="56567" operator="lessThan">
      <formula>0</formula>
    </cfRule>
    <cfRule type="cellIs" dxfId="32" priority="42049" operator="lessThan">
      <formula>0</formula>
    </cfRule>
  </conditionalFormatting>
  <conditionalFormatting sqref="J824 K824 I824">
    <cfRule type="expression" dxfId="30" priority="27530">
      <formula>$L824=0</formula>
    </cfRule>
  </conditionalFormatting>
  <conditionalFormatting sqref="J824 K824">
    <cfRule type="cellIs" dxfId="31" priority="56566" operator="lessThan">
      <formula>0</formula>
    </cfRule>
    <cfRule type="cellIs" dxfId="32" priority="42048" operator="lessThan">
      <formula>0</formula>
    </cfRule>
  </conditionalFormatting>
  <conditionalFormatting sqref="N824 O824 M824">
    <cfRule type="expression" dxfId="30" priority="27529">
      <formula>$L824=0</formula>
    </cfRule>
  </conditionalFormatting>
  <conditionalFormatting sqref="N824 O824">
    <cfRule type="cellIs" dxfId="31" priority="56565" operator="lessThan">
      <formula>0</formula>
    </cfRule>
    <cfRule type="cellIs" dxfId="32" priority="42047" operator="lessThan">
      <formula>0</formula>
    </cfRule>
  </conditionalFormatting>
  <conditionalFormatting sqref="R824 S824 Q824">
    <cfRule type="expression" dxfId="30" priority="27528">
      <formula>$L824=0</formula>
    </cfRule>
  </conditionalFormatting>
  <conditionalFormatting sqref="R824 S824">
    <cfRule type="cellIs" dxfId="31" priority="56564" operator="lessThan">
      <formula>0</formula>
    </cfRule>
    <cfRule type="cellIs" dxfId="32" priority="42046" operator="lessThan">
      <formula>0</formula>
    </cfRule>
  </conditionalFormatting>
  <conditionalFormatting sqref="V824 W824 U824">
    <cfRule type="expression" dxfId="30" priority="27527">
      <formula>$L824=0</formula>
    </cfRule>
  </conditionalFormatting>
  <conditionalFormatting sqref="V824 W824">
    <cfRule type="cellIs" dxfId="31" priority="56563" operator="lessThan">
      <formula>0</formula>
    </cfRule>
    <cfRule type="cellIs" dxfId="32" priority="42045" operator="lessThan">
      <formula>0</formula>
    </cfRule>
  </conditionalFormatting>
  <conditionalFormatting sqref="Z824 AA824 Y824">
    <cfRule type="expression" dxfId="30" priority="27526">
      <formula>$L824=0</formula>
    </cfRule>
  </conditionalFormatting>
  <conditionalFormatting sqref="Z824 AA824">
    <cfRule type="cellIs" dxfId="31" priority="56562" operator="lessThan">
      <formula>0</formula>
    </cfRule>
    <cfRule type="cellIs" dxfId="32" priority="42044" operator="lessThan">
      <formula>0</formula>
    </cfRule>
  </conditionalFormatting>
  <conditionalFormatting sqref="B826 C826 A826">
    <cfRule type="expression" dxfId="30" priority="27525">
      <formula>$L826=0</formula>
    </cfRule>
  </conditionalFormatting>
  <conditionalFormatting sqref="B826 C826">
    <cfRule type="cellIs" dxfId="31" priority="56561" operator="lessThan">
      <formula>0</formula>
    </cfRule>
    <cfRule type="cellIs" dxfId="32" priority="42043" operator="lessThan">
      <formula>0</formula>
    </cfRule>
  </conditionalFormatting>
  <conditionalFormatting sqref="F826 G826 E826">
    <cfRule type="expression" dxfId="30" priority="27524">
      <formula>$L826=0</formula>
    </cfRule>
  </conditionalFormatting>
  <conditionalFormatting sqref="F826 G826">
    <cfRule type="cellIs" dxfId="31" priority="56560" operator="lessThan">
      <formula>0</formula>
    </cfRule>
    <cfRule type="cellIs" dxfId="32" priority="42042" operator="lessThan">
      <formula>0</formula>
    </cfRule>
  </conditionalFormatting>
  <conditionalFormatting sqref="J826 K826 I826">
    <cfRule type="expression" dxfId="30" priority="27523">
      <formula>$L826=0</formula>
    </cfRule>
  </conditionalFormatting>
  <conditionalFormatting sqref="J826 K826">
    <cfRule type="cellIs" dxfId="31" priority="56559" operator="lessThan">
      <formula>0</formula>
    </cfRule>
    <cfRule type="cellIs" dxfId="32" priority="42041" operator="lessThan">
      <formula>0</formula>
    </cfRule>
  </conditionalFormatting>
  <conditionalFormatting sqref="N826 O826 M826">
    <cfRule type="expression" dxfId="30" priority="27522">
      <formula>$L826=0</formula>
    </cfRule>
  </conditionalFormatting>
  <conditionalFormatting sqref="N826 O826">
    <cfRule type="cellIs" dxfId="31" priority="56558" operator="lessThan">
      <formula>0</formula>
    </cfRule>
    <cfRule type="cellIs" dxfId="32" priority="42040" operator="lessThan">
      <formula>0</formula>
    </cfRule>
  </conditionalFormatting>
  <conditionalFormatting sqref="R826 S826 Q826">
    <cfRule type="expression" dxfId="30" priority="27521">
      <formula>$L826=0</formula>
    </cfRule>
  </conditionalFormatting>
  <conditionalFormatting sqref="R826 S826">
    <cfRule type="cellIs" dxfId="31" priority="56557" operator="lessThan">
      <formula>0</formula>
    </cfRule>
    <cfRule type="cellIs" dxfId="32" priority="42039" operator="lessThan">
      <formula>0</formula>
    </cfRule>
  </conditionalFormatting>
  <conditionalFormatting sqref="V826 W826 U826">
    <cfRule type="expression" dxfId="30" priority="27520">
      <formula>$L826=0</formula>
    </cfRule>
  </conditionalFormatting>
  <conditionalFormatting sqref="V826 W826">
    <cfRule type="cellIs" dxfId="31" priority="56556" operator="lessThan">
      <formula>0</formula>
    </cfRule>
    <cfRule type="cellIs" dxfId="32" priority="42038" operator="lessThan">
      <formula>0</formula>
    </cfRule>
  </conditionalFormatting>
  <conditionalFormatting sqref="Z826 AA826 Y826">
    <cfRule type="expression" dxfId="30" priority="27519">
      <formula>$L826=0</formula>
    </cfRule>
  </conditionalFormatting>
  <conditionalFormatting sqref="Z826 AA826">
    <cfRule type="cellIs" dxfId="31" priority="56555" operator="lessThan">
      <formula>0</formula>
    </cfRule>
    <cfRule type="cellIs" dxfId="32" priority="42037" operator="lessThan">
      <formula>0</formula>
    </cfRule>
  </conditionalFormatting>
  <conditionalFormatting sqref="B828 C828 A828">
    <cfRule type="expression" dxfId="30" priority="27518">
      <formula>$L828=0</formula>
    </cfRule>
  </conditionalFormatting>
  <conditionalFormatting sqref="B828 C828">
    <cfRule type="cellIs" dxfId="31" priority="56554" operator="lessThan">
      <formula>0</formula>
    </cfRule>
    <cfRule type="cellIs" dxfId="32" priority="42036" operator="lessThan">
      <formula>0</formula>
    </cfRule>
  </conditionalFormatting>
  <conditionalFormatting sqref="F828 G828 E828">
    <cfRule type="expression" dxfId="30" priority="27517">
      <formula>$L828=0</formula>
    </cfRule>
  </conditionalFormatting>
  <conditionalFormatting sqref="F828 G828">
    <cfRule type="cellIs" dxfId="31" priority="56553" operator="lessThan">
      <formula>0</formula>
    </cfRule>
    <cfRule type="cellIs" dxfId="32" priority="42035" operator="lessThan">
      <formula>0</formula>
    </cfRule>
  </conditionalFormatting>
  <conditionalFormatting sqref="J828 K828 I828">
    <cfRule type="expression" dxfId="30" priority="27516">
      <formula>$L828=0</formula>
    </cfRule>
  </conditionalFormatting>
  <conditionalFormatting sqref="J828 K828">
    <cfRule type="cellIs" dxfId="31" priority="56552" operator="lessThan">
      <formula>0</formula>
    </cfRule>
    <cfRule type="cellIs" dxfId="32" priority="42034" operator="lessThan">
      <formula>0</formula>
    </cfRule>
  </conditionalFormatting>
  <conditionalFormatting sqref="N828 O828 M828">
    <cfRule type="expression" dxfId="30" priority="27515">
      <formula>$L828=0</formula>
    </cfRule>
  </conditionalFormatting>
  <conditionalFormatting sqref="N828 O828">
    <cfRule type="cellIs" dxfId="31" priority="56551" operator="lessThan">
      <formula>0</formula>
    </cfRule>
    <cfRule type="cellIs" dxfId="32" priority="42033" operator="lessThan">
      <formula>0</formula>
    </cfRule>
  </conditionalFormatting>
  <conditionalFormatting sqref="R828 S828 Q828">
    <cfRule type="expression" dxfId="30" priority="27514">
      <formula>$L828=0</formula>
    </cfRule>
  </conditionalFormatting>
  <conditionalFormatting sqref="R828 S828">
    <cfRule type="cellIs" dxfId="31" priority="56550" operator="lessThan">
      <formula>0</formula>
    </cfRule>
    <cfRule type="cellIs" dxfId="32" priority="42032" operator="lessThan">
      <formula>0</formula>
    </cfRule>
  </conditionalFormatting>
  <conditionalFormatting sqref="V828 W828 U828">
    <cfRule type="expression" dxfId="30" priority="27513">
      <formula>$L828=0</formula>
    </cfRule>
  </conditionalFormatting>
  <conditionalFormatting sqref="V828 W828">
    <cfRule type="cellIs" dxfId="31" priority="56549" operator="lessThan">
      <formula>0</formula>
    </cfRule>
    <cfRule type="cellIs" dxfId="32" priority="42031" operator="lessThan">
      <formula>0</formula>
    </cfRule>
  </conditionalFormatting>
  <conditionalFormatting sqref="Z828 AA828 Y828">
    <cfRule type="expression" dxfId="30" priority="27512">
      <formula>$L828=0</formula>
    </cfRule>
  </conditionalFormatting>
  <conditionalFormatting sqref="Z828 AA828">
    <cfRule type="cellIs" dxfId="31" priority="56548" operator="lessThan">
      <formula>0</formula>
    </cfRule>
    <cfRule type="cellIs" dxfId="32" priority="42030" operator="lessThan">
      <formula>0</formula>
    </cfRule>
  </conditionalFormatting>
  <conditionalFormatting sqref="B830 C830 A830">
    <cfRule type="expression" dxfId="30" priority="27511">
      <formula>$L830=0</formula>
    </cfRule>
  </conditionalFormatting>
  <conditionalFormatting sqref="B830 C830">
    <cfRule type="cellIs" dxfId="31" priority="56547" operator="lessThan">
      <formula>0</formula>
    </cfRule>
    <cfRule type="cellIs" dxfId="32" priority="42029" operator="lessThan">
      <formula>0</formula>
    </cfRule>
  </conditionalFormatting>
  <conditionalFormatting sqref="F830 G830 E830">
    <cfRule type="expression" dxfId="30" priority="27510">
      <formula>$L830=0</formula>
    </cfRule>
  </conditionalFormatting>
  <conditionalFormatting sqref="F830 G830">
    <cfRule type="cellIs" dxfId="31" priority="56546" operator="lessThan">
      <formula>0</formula>
    </cfRule>
    <cfRule type="cellIs" dxfId="32" priority="42028" operator="lessThan">
      <formula>0</formula>
    </cfRule>
  </conditionalFormatting>
  <conditionalFormatting sqref="J830 K830 I830">
    <cfRule type="expression" dxfId="30" priority="27509">
      <formula>$L830=0</formula>
    </cfRule>
  </conditionalFormatting>
  <conditionalFormatting sqref="J830 K830">
    <cfRule type="cellIs" dxfId="31" priority="56545" operator="lessThan">
      <formula>0</formula>
    </cfRule>
    <cfRule type="cellIs" dxfId="32" priority="42027" operator="lessThan">
      <formula>0</formula>
    </cfRule>
  </conditionalFormatting>
  <conditionalFormatting sqref="N830 O830 M830">
    <cfRule type="expression" dxfId="30" priority="27508">
      <formula>$L830=0</formula>
    </cfRule>
  </conditionalFormatting>
  <conditionalFormatting sqref="N830 O830">
    <cfRule type="cellIs" dxfId="31" priority="56544" operator="lessThan">
      <formula>0</formula>
    </cfRule>
    <cfRule type="cellIs" dxfId="32" priority="42026" operator="lessThan">
      <formula>0</formula>
    </cfRule>
  </conditionalFormatting>
  <conditionalFormatting sqref="R830 S830 Q830">
    <cfRule type="expression" dxfId="30" priority="27507">
      <formula>$L830=0</formula>
    </cfRule>
  </conditionalFormatting>
  <conditionalFormatting sqref="R830 S830">
    <cfRule type="cellIs" dxfId="31" priority="56543" operator="lessThan">
      <formula>0</formula>
    </cfRule>
    <cfRule type="cellIs" dxfId="32" priority="42025" operator="lessThan">
      <formula>0</formula>
    </cfRule>
  </conditionalFormatting>
  <conditionalFormatting sqref="V830 W830 U830">
    <cfRule type="expression" dxfId="30" priority="27506">
      <formula>$L830=0</formula>
    </cfRule>
  </conditionalFormatting>
  <conditionalFormatting sqref="V830 W830">
    <cfRule type="cellIs" dxfId="31" priority="56542" operator="lessThan">
      <formula>0</formula>
    </cfRule>
    <cfRule type="cellIs" dxfId="32" priority="42024" operator="lessThan">
      <formula>0</formula>
    </cfRule>
  </conditionalFormatting>
  <conditionalFormatting sqref="Z830 AA830 Y830">
    <cfRule type="expression" dxfId="30" priority="27505">
      <formula>$L830=0</formula>
    </cfRule>
  </conditionalFormatting>
  <conditionalFormatting sqref="Z830 AA830">
    <cfRule type="cellIs" dxfId="31" priority="56541" operator="lessThan">
      <formula>0</formula>
    </cfRule>
    <cfRule type="cellIs" dxfId="32" priority="42023" operator="lessThan">
      <formula>0</formula>
    </cfRule>
  </conditionalFormatting>
  <conditionalFormatting sqref="B832 C832 A832">
    <cfRule type="expression" dxfId="30" priority="27504">
      <formula>$L832=0</formula>
    </cfRule>
  </conditionalFormatting>
  <conditionalFormatting sqref="B832 C832">
    <cfRule type="cellIs" dxfId="31" priority="56540" operator="lessThan">
      <formula>0</formula>
    </cfRule>
    <cfRule type="cellIs" dxfId="32" priority="42022" operator="lessThan">
      <formula>0</formula>
    </cfRule>
  </conditionalFormatting>
  <conditionalFormatting sqref="F832 G832 E832">
    <cfRule type="expression" dxfId="30" priority="27503">
      <formula>$L832=0</formula>
    </cfRule>
  </conditionalFormatting>
  <conditionalFormatting sqref="F832 G832">
    <cfRule type="cellIs" dxfId="31" priority="56539" operator="lessThan">
      <formula>0</formula>
    </cfRule>
    <cfRule type="cellIs" dxfId="32" priority="42021" operator="lessThan">
      <formula>0</formula>
    </cfRule>
  </conditionalFormatting>
  <conditionalFormatting sqref="J832 K832 I832">
    <cfRule type="expression" dxfId="30" priority="27502">
      <formula>$L832=0</formula>
    </cfRule>
  </conditionalFormatting>
  <conditionalFormatting sqref="J832 K832">
    <cfRule type="cellIs" dxfId="31" priority="56538" operator="lessThan">
      <formula>0</formula>
    </cfRule>
    <cfRule type="cellIs" dxfId="32" priority="42020" operator="lessThan">
      <formula>0</formula>
    </cfRule>
  </conditionalFormatting>
  <conditionalFormatting sqref="N832 O832 M832">
    <cfRule type="expression" dxfId="30" priority="27501">
      <formula>$L832=0</formula>
    </cfRule>
  </conditionalFormatting>
  <conditionalFormatting sqref="N832 O832">
    <cfRule type="cellIs" dxfId="31" priority="56537" operator="lessThan">
      <formula>0</formula>
    </cfRule>
    <cfRule type="cellIs" dxfId="32" priority="42019" operator="lessThan">
      <formula>0</formula>
    </cfRule>
  </conditionalFormatting>
  <conditionalFormatting sqref="R832 S832 Q832">
    <cfRule type="expression" dxfId="30" priority="27500">
      <formula>$L832=0</formula>
    </cfRule>
  </conditionalFormatting>
  <conditionalFormatting sqref="R832 S832">
    <cfRule type="cellIs" dxfId="31" priority="56536" operator="lessThan">
      <formula>0</formula>
    </cfRule>
    <cfRule type="cellIs" dxfId="32" priority="42018" operator="lessThan">
      <formula>0</formula>
    </cfRule>
  </conditionalFormatting>
  <conditionalFormatting sqref="V832 W832 U832">
    <cfRule type="expression" dxfId="30" priority="27499">
      <formula>$L832=0</formula>
    </cfRule>
  </conditionalFormatting>
  <conditionalFormatting sqref="V832 W832">
    <cfRule type="cellIs" dxfId="31" priority="56535" operator="lessThan">
      <formula>0</formula>
    </cfRule>
    <cfRule type="cellIs" dxfId="32" priority="42017" operator="lessThan">
      <formula>0</formula>
    </cfRule>
  </conditionalFormatting>
  <conditionalFormatting sqref="Z832 AA832 Y832">
    <cfRule type="expression" dxfId="30" priority="27498">
      <formula>$L832=0</formula>
    </cfRule>
  </conditionalFormatting>
  <conditionalFormatting sqref="Z832 AA832">
    <cfRule type="cellIs" dxfId="31" priority="56534" operator="lessThan">
      <formula>0</formula>
    </cfRule>
    <cfRule type="cellIs" dxfId="32" priority="42016" operator="lessThan">
      <formula>0</formula>
    </cfRule>
  </conditionalFormatting>
  <conditionalFormatting sqref="B834 C834 A834">
    <cfRule type="expression" dxfId="30" priority="27497">
      <formula>$L834=0</formula>
    </cfRule>
  </conditionalFormatting>
  <conditionalFormatting sqref="B834 C834">
    <cfRule type="cellIs" dxfId="31" priority="56533" operator="lessThan">
      <formula>0</formula>
    </cfRule>
    <cfRule type="cellIs" dxfId="32" priority="42015" operator="lessThan">
      <formula>0</formula>
    </cfRule>
  </conditionalFormatting>
  <conditionalFormatting sqref="F834 G834 E834">
    <cfRule type="expression" dxfId="30" priority="27496">
      <formula>$L834=0</formula>
    </cfRule>
  </conditionalFormatting>
  <conditionalFormatting sqref="F834 G834">
    <cfRule type="cellIs" dxfId="31" priority="56532" operator="lessThan">
      <formula>0</formula>
    </cfRule>
    <cfRule type="cellIs" dxfId="32" priority="42014" operator="lessThan">
      <formula>0</formula>
    </cfRule>
  </conditionalFormatting>
  <conditionalFormatting sqref="J834 K834 I834">
    <cfRule type="expression" dxfId="30" priority="27495">
      <formula>$L834=0</formula>
    </cfRule>
  </conditionalFormatting>
  <conditionalFormatting sqref="J834 K834">
    <cfRule type="cellIs" dxfId="31" priority="56531" operator="lessThan">
      <formula>0</formula>
    </cfRule>
    <cfRule type="cellIs" dxfId="32" priority="42013" operator="lessThan">
      <formula>0</formula>
    </cfRule>
  </conditionalFormatting>
  <conditionalFormatting sqref="N834 O834 M834">
    <cfRule type="expression" dxfId="30" priority="27494">
      <formula>$L834=0</formula>
    </cfRule>
  </conditionalFormatting>
  <conditionalFormatting sqref="N834 O834">
    <cfRule type="cellIs" dxfId="31" priority="56530" operator="lessThan">
      <formula>0</formula>
    </cfRule>
    <cfRule type="cellIs" dxfId="32" priority="42012" operator="lessThan">
      <formula>0</formula>
    </cfRule>
  </conditionalFormatting>
  <conditionalFormatting sqref="R834 S834 Q834">
    <cfRule type="expression" dxfId="30" priority="27493">
      <formula>$L834=0</formula>
    </cfRule>
  </conditionalFormatting>
  <conditionalFormatting sqref="R834 S834">
    <cfRule type="cellIs" dxfId="31" priority="56529" operator="lessThan">
      <formula>0</formula>
    </cfRule>
    <cfRule type="cellIs" dxfId="32" priority="42011" operator="lessThan">
      <formula>0</formula>
    </cfRule>
  </conditionalFormatting>
  <conditionalFormatting sqref="V834 W834 U834">
    <cfRule type="expression" dxfId="30" priority="27492">
      <formula>$L834=0</formula>
    </cfRule>
  </conditionalFormatting>
  <conditionalFormatting sqref="V834 W834">
    <cfRule type="cellIs" dxfId="31" priority="56528" operator="lessThan">
      <formula>0</formula>
    </cfRule>
    <cfRule type="cellIs" dxfId="32" priority="42010" operator="lessThan">
      <formula>0</formula>
    </cfRule>
  </conditionalFormatting>
  <conditionalFormatting sqref="Z834 AA834 Y834">
    <cfRule type="expression" dxfId="30" priority="27491">
      <formula>$L834=0</formula>
    </cfRule>
  </conditionalFormatting>
  <conditionalFormatting sqref="Z834 AA834">
    <cfRule type="cellIs" dxfId="31" priority="56527" operator="lessThan">
      <formula>0</formula>
    </cfRule>
    <cfRule type="cellIs" dxfId="32" priority="42009" operator="lessThan">
      <formula>0</formula>
    </cfRule>
  </conditionalFormatting>
  <conditionalFormatting sqref="B836 C836 A836">
    <cfRule type="expression" dxfId="30" priority="27490">
      <formula>$L836=0</formula>
    </cfRule>
  </conditionalFormatting>
  <conditionalFormatting sqref="B836 C836">
    <cfRule type="cellIs" dxfId="31" priority="56526" operator="lessThan">
      <formula>0</formula>
    </cfRule>
    <cfRule type="cellIs" dxfId="32" priority="42008" operator="lessThan">
      <formula>0</formula>
    </cfRule>
  </conditionalFormatting>
  <conditionalFormatting sqref="F836 G836 E836">
    <cfRule type="expression" dxfId="30" priority="27489">
      <formula>$L836=0</formula>
    </cfRule>
  </conditionalFormatting>
  <conditionalFormatting sqref="F836 G836">
    <cfRule type="cellIs" dxfId="31" priority="56525" operator="lessThan">
      <formula>0</formula>
    </cfRule>
    <cfRule type="cellIs" dxfId="32" priority="42007" operator="lessThan">
      <formula>0</formula>
    </cfRule>
  </conditionalFormatting>
  <conditionalFormatting sqref="J836 K836 I836">
    <cfRule type="expression" dxfId="30" priority="27488">
      <formula>$L836=0</formula>
    </cfRule>
  </conditionalFormatting>
  <conditionalFormatting sqref="J836 K836">
    <cfRule type="cellIs" dxfId="31" priority="56524" operator="lessThan">
      <formula>0</formula>
    </cfRule>
    <cfRule type="cellIs" dxfId="32" priority="42006" operator="lessThan">
      <formula>0</formula>
    </cfRule>
  </conditionalFormatting>
  <conditionalFormatting sqref="N836 O836 M836">
    <cfRule type="expression" dxfId="30" priority="27487">
      <formula>$L836=0</formula>
    </cfRule>
  </conditionalFormatting>
  <conditionalFormatting sqref="N836 O836">
    <cfRule type="cellIs" dxfId="31" priority="56523" operator="lessThan">
      <formula>0</formula>
    </cfRule>
    <cfRule type="cellIs" dxfId="32" priority="42005" operator="lessThan">
      <formula>0</formula>
    </cfRule>
  </conditionalFormatting>
  <conditionalFormatting sqref="R836 S836 Q836">
    <cfRule type="expression" dxfId="30" priority="27486">
      <formula>$L836=0</formula>
    </cfRule>
  </conditionalFormatting>
  <conditionalFormatting sqref="R836 S836">
    <cfRule type="cellIs" dxfId="31" priority="56522" operator="lessThan">
      <formula>0</formula>
    </cfRule>
    <cfRule type="cellIs" dxfId="32" priority="42004" operator="lessThan">
      <formula>0</formula>
    </cfRule>
  </conditionalFormatting>
  <conditionalFormatting sqref="V836 W836 U836">
    <cfRule type="expression" dxfId="30" priority="27485">
      <formula>$L836=0</formula>
    </cfRule>
  </conditionalFormatting>
  <conditionalFormatting sqref="V836 W836">
    <cfRule type="cellIs" dxfId="31" priority="56521" operator="lessThan">
      <formula>0</formula>
    </cfRule>
    <cfRule type="cellIs" dxfId="32" priority="42003" operator="lessThan">
      <formula>0</formula>
    </cfRule>
  </conditionalFormatting>
  <conditionalFormatting sqref="Z836 AA836 Y836">
    <cfRule type="expression" dxfId="30" priority="27484">
      <formula>$L836=0</formula>
    </cfRule>
  </conditionalFormatting>
  <conditionalFormatting sqref="Z836 AA836">
    <cfRule type="cellIs" dxfId="31" priority="56520" operator="lessThan">
      <formula>0</formula>
    </cfRule>
    <cfRule type="cellIs" dxfId="32" priority="42002" operator="lessThan">
      <formula>0</formula>
    </cfRule>
  </conditionalFormatting>
  <conditionalFormatting sqref="B838 C838 A838">
    <cfRule type="expression" dxfId="30" priority="27483">
      <formula>$L838=0</formula>
    </cfRule>
  </conditionalFormatting>
  <conditionalFormatting sqref="B838 C838">
    <cfRule type="cellIs" dxfId="31" priority="56519" operator="lessThan">
      <formula>0</formula>
    </cfRule>
    <cfRule type="cellIs" dxfId="32" priority="42001" operator="lessThan">
      <formula>0</formula>
    </cfRule>
  </conditionalFormatting>
  <conditionalFormatting sqref="F838 G838 E838">
    <cfRule type="expression" dxfId="30" priority="27482">
      <formula>$L838=0</formula>
    </cfRule>
  </conditionalFormatting>
  <conditionalFormatting sqref="F838 G838">
    <cfRule type="cellIs" dxfId="31" priority="56518" operator="lessThan">
      <formula>0</formula>
    </cfRule>
    <cfRule type="cellIs" dxfId="32" priority="42000" operator="lessThan">
      <formula>0</formula>
    </cfRule>
  </conditionalFormatting>
  <conditionalFormatting sqref="J838 K838 I838">
    <cfRule type="expression" dxfId="30" priority="27481">
      <formula>$L838=0</formula>
    </cfRule>
  </conditionalFormatting>
  <conditionalFormatting sqref="J838 K838">
    <cfRule type="cellIs" dxfId="31" priority="56517" operator="lessThan">
      <formula>0</formula>
    </cfRule>
    <cfRule type="cellIs" dxfId="32" priority="41999" operator="lessThan">
      <formula>0</formula>
    </cfRule>
  </conditionalFormatting>
  <conditionalFormatting sqref="N838 O838 M838">
    <cfRule type="expression" dxfId="30" priority="27480">
      <formula>$L838=0</formula>
    </cfRule>
  </conditionalFormatting>
  <conditionalFormatting sqref="N838 O838">
    <cfRule type="cellIs" dxfId="31" priority="56516" operator="lessThan">
      <formula>0</formula>
    </cfRule>
    <cfRule type="cellIs" dxfId="32" priority="41998" operator="lessThan">
      <formula>0</formula>
    </cfRule>
  </conditionalFormatting>
  <conditionalFormatting sqref="R838 S838 Q838">
    <cfRule type="expression" dxfId="30" priority="27479">
      <formula>$L838=0</formula>
    </cfRule>
  </conditionalFormatting>
  <conditionalFormatting sqref="R838 S838">
    <cfRule type="cellIs" dxfId="31" priority="56515" operator="lessThan">
      <formula>0</formula>
    </cfRule>
    <cfRule type="cellIs" dxfId="32" priority="41997" operator="lessThan">
      <formula>0</formula>
    </cfRule>
  </conditionalFormatting>
  <conditionalFormatting sqref="V838 W838 U838">
    <cfRule type="expression" dxfId="30" priority="27478">
      <formula>$L838=0</formula>
    </cfRule>
  </conditionalFormatting>
  <conditionalFormatting sqref="V838 W838">
    <cfRule type="cellIs" dxfId="31" priority="56514" operator="lessThan">
      <formula>0</formula>
    </cfRule>
    <cfRule type="cellIs" dxfId="32" priority="41996" operator="lessThan">
      <formula>0</formula>
    </cfRule>
  </conditionalFormatting>
  <conditionalFormatting sqref="Z838 AA838 Y838">
    <cfRule type="expression" dxfId="30" priority="27477">
      <formula>$L838=0</formula>
    </cfRule>
  </conditionalFormatting>
  <conditionalFormatting sqref="Z838 AA838">
    <cfRule type="cellIs" dxfId="31" priority="56513" operator="lessThan">
      <formula>0</formula>
    </cfRule>
    <cfRule type="cellIs" dxfId="32" priority="41995" operator="lessThan">
      <formula>0</formula>
    </cfRule>
  </conditionalFormatting>
  <conditionalFormatting sqref="B840 C840 A840">
    <cfRule type="expression" dxfId="30" priority="27476">
      <formula>$L840=0</formula>
    </cfRule>
  </conditionalFormatting>
  <conditionalFormatting sqref="B840 C840">
    <cfRule type="cellIs" dxfId="31" priority="56512" operator="lessThan">
      <formula>0</formula>
    </cfRule>
    <cfRule type="cellIs" dxfId="32" priority="41994" operator="lessThan">
      <formula>0</formula>
    </cfRule>
  </conditionalFormatting>
  <conditionalFormatting sqref="F840 G840 E840">
    <cfRule type="expression" dxfId="30" priority="27475">
      <formula>$L840=0</formula>
    </cfRule>
  </conditionalFormatting>
  <conditionalFormatting sqref="F840 G840">
    <cfRule type="cellIs" dxfId="31" priority="56511" operator="lessThan">
      <formula>0</formula>
    </cfRule>
    <cfRule type="cellIs" dxfId="32" priority="41993" operator="lessThan">
      <formula>0</formula>
    </cfRule>
  </conditionalFormatting>
  <conditionalFormatting sqref="J840 K840 I840">
    <cfRule type="expression" dxfId="30" priority="27474">
      <formula>$L840=0</formula>
    </cfRule>
  </conditionalFormatting>
  <conditionalFormatting sqref="J840 K840">
    <cfRule type="cellIs" dxfId="31" priority="56510" operator="lessThan">
      <formula>0</formula>
    </cfRule>
    <cfRule type="cellIs" dxfId="32" priority="41992" operator="lessThan">
      <formula>0</formula>
    </cfRule>
  </conditionalFormatting>
  <conditionalFormatting sqref="N840 O840 M840">
    <cfRule type="expression" dxfId="30" priority="27473">
      <formula>$L840=0</formula>
    </cfRule>
  </conditionalFormatting>
  <conditionalFormatting sqref="N840 O840">
    <cfRule type="cellIs" dxfId="31" priority="56509" operator="lessThan">
      <formula>0</formula>
    </cfRule>
    <cfRule type="cellIs" dxfId="32" priority="41991" operator="lessThan">
      <formula>0</formula>
    </cfRule>
  </conditionalFormatting>
  <conditionalFormatting sqref="R840 S840 Q840">
    <cfRule type="expression" dxfId="30" priority="27472">
      <formula>$L840=0</formula>
    </cfRule>
  </conditionalFormatting>
  <conditionalFormatting sqref="R840 S840">
    <cfRule type="cellIs" dxfId="31" priority="56508" operator="lessThan">
      <formula>0</formula>
    </cfRule>
    <cfRule type="cellIs" dxfId="32" priority="41990" operator="lessThan">
      <formula>0</formula>
    </cfRule>
  </conditionalFormatting>
  <conditionalFormatting sqref="V840 W840 U840">
    <cfRule type="expression" dxfId="30" priority="27471">
      <formula>$L840=0</formula>
    </cfRule>
  </conditionalFormatting>
  <conditionalFormatting sqref="V840 W840">
    <cfRule type="cellIs" dxfId="31" priority="56507" operator="lessThan">
      <formula>0</formula>
    </cfRule>
    <cfRule type="cellIs" dxfId="32" priority="41989" operator="lessThan">
      <formula>0</formula>
    </cfRule>
  </conditionalFormatting>
  <conditionalFormatting sqref="Z840 AA840 Y840">
    <cfRule type="expression" dxfId="30" priority="27470">
      <formula>$L840=0</formula>
    </cfRule>
  </conditionalFormatting>
  <conditionalFormatting sqref="Z840 AA840">
    <cfRule type="cellIs" dxfId="31" priority="56506" operator="lessThan">
      <formula>0</formula>
    </cfRule>
    <cfRule type="cellIs" dxfId="32" priority="41988" operator="lessThan">
      <formula>0</formula>
    </cfRule>
  </conditionalFormatting>
  <conditionalFormatting sqref="B842 C842 A842">
    <cfRule type="expression" dxfId="30" priority="27469">
      <formula>$L842=0</formula>
    </cfRule>
  </conditionalFormatting>
  <conditionalFormatting sqref="B842 C842">
    <cfRule type="cellIs" dxfId="31" priority="56505" operator="lessThan">
      <formula>0</formula>
    </cfRule>
    <cfRule type="cellIs" dxfId="32" priority="41987" operator="lessThan">
      <formula>0</formula>
    </cfRule>
  </conditionalFormatting>
  <conditionalFormatting sqref="F842 G842 E842">
    <cfRule type="expression" dxfId="30" priority="27468">
      <formula>$L842=0</formula>
    </cfRule>
  </conditionalFormatting>
  <conditionalFormatting sqref="F842 G842">
    <cfRule type="cellIs" dxfId="31" priority="56504" operator="lessThan">
      <formula>0</formula>
    </cfRule>
    <cfRule type="cellIs" dxfId="32" priority="41986" operator="lessThan">
      <formula>0</formula>
    </cfRule>
  </conditionalFormatting>
  <conditionalFormatting sqref="J842 K842 I842">
    <cfRule type="expression" dxfId="30" priority="27467">
      <formula>$L842=0</formula>
    </cfRule>
  </conditionalFormatting>
  <conditionalFormatting sqref="J842 K842">
    <cfRule type="cellIs" dxfId="31" priority="56503" operator="lessThan">
      <formula>0</formula>
    </cfRule>
    <cfRule type="cellIs" dxfId="32" priority="41985" operator="lessThan">
      <formula>0</formula>
    </cfRule>
  </conditionalFormatting>
  <conditionalFormatting sqref="N842 O842 M842">
    <cfRule type="expression" dxfId="30" priority="27466">
      <formula>$L842=0</formula>
    </cfRule>
  </conditionalFormatting>
  <conditionalFormatting sqref="N842 O842">
    <cfRule type="cellIs" dxfId="31" priority="56502" operator="lessThan">
      <formula>0</formula>
    </cfRule>
    <cfRule type="cellIs" dxfId="32" priority="41984" operator="lessThan">
      <formula>0</formula>
    </cfRule>
  </conditionalFormatting>
  <conditionalFormatting sqref="R842 S842 Q842">
    <cfRule type="expression" dxfId="30" priority="27465">
      <formula>$L842=0</formula>
    </cfRule>
  </conditionalFormatting>
  <conditionalFormatting sqref="R842 S842">
    <cfRule type="cellIs" dxfId="31" priority="56501" operator="lessThan">
      <formula>0</formula>
    </cfRule>
    <cfRule type="cellIs" dxfId="32" priority="41983" operator="lessThan">
      <formula>0</formula>
    </cfRule>
  </conditionalFormatting>
  <conditionalFormatting sqref="V842 W842 U842">
    <cfRule type="expression" dxfId="30" priority="27464">
      <formula>$L842=0</formula>
    </cfRule>
  </conditionalFormatting>
  <conditionalFormatting sqref="V842 W842">
    <cfRule type="cellIs" dxfId="31" priority="56500" operator="lessThan">
      <formula>0</formula>
    </cfRule>
    <cfRule type="cellIs" dxfId="32" priority="41982" operator="lessThan">
      <formula>0</formula>
    </cfRule>
  </conditionalFormatting>
  <conditionalFormatting sqref="Z842 AA842 Y842">
    <cfRule type="expression" dxfId="30" priority="27463">
      <formula>$L842=0</formula>
    </cfRule>
  </conditionalFormatting>
  <conditionalFormatting sqref="Z842 AA842">
    <cfRule type="cellIs" dxfId="31" priority="56499" operator="lessThan">
      <formula>0</formula>
    </cfRule>
    <cfRule type="cellIs" dxfId="32" priority="41981" operator="lessThan">
      <formula>0</formula>
    </cfRule>
  </conditionalFormatting>
  <conditionalFormatting sqref="B844 C844 A844">
    <cfRule type="expression" dxfId="30" priority="27462">
      <formula>$L844=0</formula>
    </cfRule>
  </conditionalFormatting>
  <conditionalFormatting sqref="B844 C844">
    <cfRule type="cellIs" dxfId="31" priority="56498" operator="lessThan">
      <formula>0</formula>
    </cfRule>
    <cfRule type="cellIs" dxfId="32" priority="41980" operator="lessThan">
      <formula>0</formula>
    </cfRule>
  </conditionalFormatting>
  <conditionalFormatting sqref="F844 G844 E844">
    <cfRule type="expression" dxfId="30" priority="27461">
      <formula>$L844=0</formula>
    </cfRule>
  </conditionalFormatting>
  <conditionalFormatting sqref="F844 G844">
    <cfRule type="cellIs" dxfId="31" priority="56497" operator="lessThan">
      <formula>0</formula>
    </cfRule>
    <cfRule type="cellIs" dxfId="32" priority="41979" operator="lessThan">
      <formula>0</formula>
    </cfRule>
  </conditionalFormatting>
  <conditionalFormatting sqref="J844 K844 I844">
    <cfRule type="expression" dxfId="30" priority="27460">
      <formula>$L844=0</formula>
    </cfRule>
  </conditionalFormatting>
  <conditionalFormatting sqref="J844 K844">
    <cfRule type="cellIs" dxfId="31" priority="56496" operator="lessThan">
      <formula>0</formula>
    </cfRule>
    <cfRule type="cellIs" dxfId="32" priority="41978" operator="lessThan">
      <formula>0</formula>
    </cfRule>
  </conditionalFormatting>
  <conditionalFormatting sqref="N844 O844 M844">
    <cfRule type="expression" dxfId="30" priority="27459">
      <formula>$L844=0</formula>
    </cfRule>
  </conditionalFormatting>
  <conditionalFormatting sqref="N844 O844">
    <cfRule type="cellIs" dxfId="31" priority="56495" operator="lessThan">
      <formula>0</formula>
    </cfRule>
    <cfRule type="cellIs" dxfId="32" priority="41977" operator="lessThan">
      <formula>0</formula>
    </cfRule>
  </conditionalFormatting>
  <conditionalFormatting sqref="R844 S844 Q844">
    <cfRule type="expression" dxfId="30" priority="27458">
      <formula>$L844=0</formula>
    </cfRule>
  </conditionalFormatting>
  <conditionalFormatting sqref="R844 S844">
    <cfRule type="cellIs" dxfId="31" priority="56494" operator="lessThan">
      <formula>0</formula>
    </cfRule>
    <cfRule type="cellIs" dxfId="32" priority="41976" operator="lessThan">
      <formula>0</formula>
    </cfRule>
  </conditionalFormatting>
  <conditionalFormatting sqref="V844 W844 U844">
    <cfRule type="expression" dxfId="30" priority="27457">
      <formula>$L844=0</formula>
    </cfRule>
  </conditionalFormatting>
  <conditionalFormatting sqref="V844 W844">
    <cfRule type="cellIs" dxfId="31" priority="56493" operator="lessThan">
      <formula>0</formula>
    </cfRule>
    <cfRule type="cellIs" dxfId="32" priority="41975" operator="lessThan">
      <formula>0</formula>
    </cfRule>
  </conditionalFormatting>
  <conditionalFormatting sqref="Z844 AA844 Y844">
    <cfRule type="expression" dxfId="30" priority="27456">
      <formula>$L844=0</formula>
    </cfRule>
  </conditionalFormatting>
  <conditionalFormatting sqref="Z844 AA844">
    <cfRule type="cellIs" dxfId="31" priority="56492" operator="lessThan">
      <formula>0</formula>
    </cfRule>
    <cfRule type="cellIs" dxfId="32" priority="41974" operator="lessThan">
      <formula>0</formula>
    </cfRule>
  </conditionalFormatting>
  <conditionalFormatting sqref="B846 C846 A846">
    <cfRule type="expression" dxfId="30" priority="27455">
      <formula>$L846=0</formula>
    </cfRule>
  </conditionalFormatting>
  <conditionalFormatting sqref="B846 C846">
    <cfRule type="cellIs" dxfId="31" priority="56491" operator="lessThan">
      <formula>0</formula>
    </cfRule>
    <cfRule type="cellIs" dxfId="32" priority="41973" operator="lessThan">
      <formula>0</formula>
    </cfRule>
  </conditionalFormatting>
  <conditionalFormatting sqref="F846 G846 E846">
    <cfRule type="expression" dxfId="30" priority="27454">
      <formula>$L846=0</formula>
    </cfRule>
  </conditionalFormatting>
  <conditionalFormatting sqref="F846 G846">
    <cfRule type="cellIs" dxfId="31" priority="56490" operator="lessThan">
      <formula>0</formula>
    </cfRule>
    <cfRule type="cellIs" dxfId="32" priority="41972" operator="lessThan">
      <formula>0</formula>
    </cfRule>
  </conditionalFormatting>
  <conditionalFormatting sqref="J846 K846 I846">
    <cfRule type="expression" dxfId="30" priority="27453">
      <formula>$L846=0</formula>
    </cfRule>
  </conditionalFormatting>
  <conditionalFormatting sqref="J846 K846">
    <cfRule type="cellIs" dxfId="31" priority="56489" operator="lessThan">
      <formula>0</formula>
    </cfRule>
    <cfRule type="cellIs" dxfId="32" priority="41971" operator="lessThan">
      <formula>0</formula>
    </cfRule>
  </conditionalFormatting>
  <conditionalFormatting sqref="N846 O846 M846">
    <cfRule type="expression" dxfId="30" priority="27452">
      <formula>$L846=0</formula>
    </cfRule>
  </conditionalFormatting>
  <conditionalFormatting sqref="N846 O846">
    <cfRule type="cellIs" dxfId="31" priority="56488" operator="lessThan">
      <formula>0</formula>
    </cfRule>
    <cfRule type="cellIs" dxfId="32" priority="41970" operator="lessThan">
      <formula>0</formula>
    </cfRule>
  </conditionalFormatting>
  <conditionalFormatting sqref="R846 S846 Q846">
    <cfRule type="expression" dxfId="30" priority="27451">
      <formula>$L846=0</formula>
    </cfRule>
  </conditionalFormatting>
  <conditionalFormatting sqref="R846 S846">
    <cfRule type="cellIs" dxfId="31" priority="56487" operator="lessThan">
      <formula>0</formula>
    </cfRule>
    <cfRule type="cellIs" dxfId="32" priority="41969" operator="lessThan">
      <formula>0</formula>
    </cfRule>
  </conditionalFormatting>
  <conditionalFormatting sqref="V846 W846 U846">
    <cfRule type="expression" dxfId="30" priority="27450">
      <formula>$L846=0</formula>
    </cfRule>
  </conditionalFormatting>
  <conditionalFormatting sqref="V846 W846">
    <cfRule type="cellIs" dxfId="31" priority="56486" operator="lessThan">
      <formula>0</formula>
    </cfRule>
    <cfRule type="cellIs" dxfId="32" priority="41968" operator="lessThan">
      <formula>0</formula>
    </cfRule>
  </conditionalFormatting>
  <conditionalFormatting sqref="Z846 AA846 Y846">
    <cfRule type="expression" dxfId="30" priority="27449">
      <formula>$L846=0</formula>
    </cfRule>
  </conditionalFormatting>
  <conditionalFormatting sqref="Z846 AA846">
    <cfRule type="cellIs" dxfId="31" priority="56485" operator="lessThan">
      <formula>0</formula>
    </cfRule>
    <cfRule type="cellIs" dxfId="32" priority="41967" operator="lessThan">
      <formula>0</formula>
    </cfRule>
  </conditionalFormatting>
  <conditionalFormatting sqref="B848 C848 A848">
    <cfRule type="expression" dxfId="30" priority="27448">
      <formula>$L848=0</formula>
    </cfRule>
  </conditionalFormatting>
  <conditionalFormatting sqref="B848 C848">
    <cfRule type="cellIs" dxfId="31" priority="56484" operator="lessThan">
      <formula>0</formula>
    </cfRule>
    <cfRule type="cellIs" dxfId="32" priority="41966" operator="lessThan">
      <formula>0</formula>
    </cfRule>
  </conditionalFormatting>
  <conditionalFormatting sqref="F848 G848 E848">
    <cfRule type="expression" dxfId="30" priority="27447">
      <formula>$L848=0</formula>
    </cfRule>
  </conditionalFormatting>
  <conditionalFormatting sqref="F848 G848">
    <cfRule type="cellIs" dxfId="31" priority="56483" operator="lessThan">
      <formula>0</formula>
    </cfRule>
    <cfRule type="cellIs" dxfId="32" priority="41965" operator="lessThan">
      <formula>0</formula>
    </cfRule>
  </conditionalFormatting>
  <conditionalFormatting sqref="J848 K848 I848">
    <cfRule type="expression" dxfId="30" priority="27446">
      <formula>$L848=0</formula>
    </cfRule>
  </conditionalFormatting>
  <conditionalFormatting sqref="J848 K848">
    <cfRule type="cellIs" dxfId="31" priority="56482" operator="lessThan">
      <formula>0</formula>
    </cfRule>
    <cfRule type="cellIs" dxfId="32" priority="41964" operator="lessThan">
      <formula>0</formula>
    </cfRule>
  </conditionalFormatting>
  <conditionalFormatting sqref="N848 O848 M848">
    <cfRule type="expression" dxfId="30" priority="27445">
      <formula>$L848=0</formula>
    </cfRule>
  </conditionalFormatting>
  <conditionalFormatting sqref="N848 O848">
    <cfRule type="cellIs" dxfId="31" priority="56481" operator="lessThan">
      <formula>0</formula>
    </cfRule>
    <cfRule type="cellIs" dxfId="32" priority="41963" operator="lessThan">
      <formula>0</formula>
    </cfRule>
  </conditionalFormatting>
  <conditionalFormatting sqref="R848 S848 Q848">
    <cfRule type="expression" dxfId="30" priority="27444">
      <formula>$L848=0</formula>
    </cfRule>
  </conditionalFormatting>
  <conditionalFormatting sqref="R848 S848">
    <cfRule type="cellIs" dxfId="31" priority="56480" operator="lessThan">
      <formula>0</formula>
    </cfRule>
    <cfRule type="cellIs" dxfId="32" priority="41962" operator="lessThan">
      <formula>0</formula>
    </cfRule>
  </conditionalFormatting>
  <conditionalFormatting sqref="V848 W848 U848">
    <cfRule type="expression" dxfId="30" priority="27443">
      <formula>$L848=0</formula>
    </cfRule>
  </conditionalFormatting>
  <conditionalFormatting sqref="V848 W848">
    <cfRule type="cellIs" dxfId="31" priority="56479" operator="lessThan">
      <formula>0</formula>
    </cfRule>
    <cfRule type="cellIs" dxfId="32" priority="41961" operator="lessThan">
      <formula>0</formula>
    </cfRule>
  </conditionalFormatting>
  <conditionalFormatting sqref="Z848 AA848 Y848">
    <cfRule type="expression" dxfId="30" priority="27442">
      <formula>$L848=0</formula>
    </cfRule>
  </conditionalFormatting>
  <conditionalFormatting sqref="Z848 AA848">
    <cfRule type="cellIs" dxfId="31" priority="56478" operator="lessThan">
      <formula>0</formula>
    </cfRule>
    <cfRule type="cellIs" dxfId="32" priority="41960" operator="lessThan">
      <formula>0</formula>
    </cfRule>
  </conditionalFormatting>
  <conditionalFormatting sqref="B850 C850 A850">
    <cfRule type="expression" dxfId="30" priority="27441">
      <formula>$L850=0</formula>
    </cfRule>
  </conditionalFormatting>
  <conditionalFormatting sqref="B850 C850">
    <cfRule type="cellIs" dxfId="31" priority="56477" operator="lessThan">
      <formula>0</formula>
    </cfRule>
    <cfRule type="cellIs" dxfId="32" priority="41959" operator="lessThan">
      <formula>0</formula>
    </cfRule>
  </conditionalFormatting>
  <conditionalFormatting sqref="F850 G850 E850">
    <cfRule type="expression" dxfId="30" priority="27440">
      <formula>$L850=0</formula>
    </cfRule>
  </conditionalFormatting>
  <conditionalFormatting sqref="F850 G850">
    <cfRule type="cellIs" dxfId="31" priority="56476" operator="lessThan">
      <formula>0</formula>
    </cfRule>
    <cfRule type="cellIs" dxfId="32" priority="41958" operator="lessThan">
      <formula>0</formula>
    </cfRule>
  </conditionalFormatting>
  <conditionalFormatting sqref="J850 K850 I850">
    <cfRule type="expression" dxfId="30" priority="27439">
      <formula>$L850=0</formula>
    </cfRule>
  </conditionalFormatting>
  <conditionalFormatting sqref="J850 K850">
    <cfRule type="cellIs" dxfId="31" priority="56475" operator="lessThan">
      <formula>0</formula>
    </cfRule>
    <cfRule type="cellIs" dxfId="32" priority="41957" operator="lessThan">
      <formula>0</formula>
    </cfRule>
  </conditionalFormatting>
  <conditionalFormatting sqref="N850 O850 M850">
    <cfRule type="expression" dxfId="30" priority="27438">
      <formula>$L850=0</formula>
    </cfRule>
  </conditionalFormatting>
  <conditionalFormatting sqref="N850 O850">
    <cfRule type="cellIs" dxfId="31" priority="56474" operator="lessThan">
      <formula>0</formula>
    </cfRule>
    <cfRule type="cellIs" dxfId="32" priority="41956" operator="lessThan">
      <formula>0</formula>
    </cfRule>
  </conditionalFormatting>
  <conditionalFormatting sqref="R850 S850 Q850">
    <cfRule type="expression" dxfId="30" priority="27437">
      <formula>$L850=0</formula>
    </cfRule>
  </conditionalFormatting>
  <conditionalFormatting sqref="R850 S850">
    <cfRule type="cellIs" dxfId="31" priority="56473" operator="lessThan">
      <formula>0</formula>
    </cfRule>
    <cfRule type="cellIs" dxfId="32" priority="41955" operator="lessThan">
      <formula>0</formula>
    </cfRule>
  </conditionalFormatting>
  <conditionalFormatting sqref="V850 W850 U850">
    <cfRule type="expression" dxfId="30" priority="27436">
      <formula>$L850=0</formula>
    </cfRule>
  </conditionalFormatting>
  <conditionalFormatting sqref="V850 W850">
    <cfRule type="cellIs" dxfId="31" priority="56472" operator="lessThan">
      <formula>0</formula>
    </cfRule>
    <cfRule type="cellIs" dxfId="32" priority="41954" operator="lessThan">
      <formula>0</formula>
    </cfRule>
  </conditionalFormatting>
  <conditionalFormatting sqref="Z850 AA850 Y850">
    <cfRule type="expression" dxfId="30" priority="27435">
      <formula>$L850=0</formula>
    </cfRule>
  </conditionalFormatting>
  <conditionalFormatting sqref="Z850 AA850">
    <cfRule type="cellIs" dxfId="31" priority="56471" operator="lessThan">
      <formula>0</formula>
    </cfRule>
    <cfRule type="cellIs" dxfId="32" priority="41953" operator="lessThan">
      <formula>0</formula>
    </cfRule>
  </conditionalFormatting>
  <conditionalFormatting sqref="B852 C852 A852">
    <cfRule type="expression" dxfId="30" priority="27434">
      <formula>$L852=0</formula>
    </cfRule>
  </conditionalFormatting>
  <conditionalFormatting sqref="B852 C852">
    <cfRule type="cellIs" dxfId="31" priority="56470" operator="lessThan">
      <formula>0</formula>
    </cfRule>
    <cfRule type="cellIs" dxfId="32" priority="41952" operator="lessThan">
      <formula>0</formula>
    </cfRule>
  </conditionalFormatting>
  <conditionalFormatting sqref="F852 G852 E852">
    <cfRule type="expression" dxfId="30" priority="27433">
      <formula>$L852=0</formula>
    </cfRule>
  </conditionalFormatting>
  <conditionalFormatting sqref="F852 G852">
    <cfRule type="cellIs" dxfId="31" priority="56469" operator="lessThan">
      <formula>0</formula>
    </cfRule>
    <cfRule type="cellIs" dxfId="32" priority="41951" operator="lessThan">
      <formula>0</formula>
    </cfRule>
  </conditionalFormatting>
  <conditionalFormatting sqref="J852 K852 I852">
    <cfRule type="expression" dxfId="30" priority="27432">
      <formula>$L852=0</formula>
    </cfRule>
  </conditionalFormatting>
  <conditionalFormatting sqref="J852 K852">
    <cfRule type="cellIs" dxfId="31" priority="56468" operator="lessThan">
      <formula>0</formula>
    </cfRule>
    <cfRule type="cellIs" dxfId="32" priority="41950" operator="lessThan">
      <formula>0</formula>
    </cfRule>
  </conditionalFormatting>
  <conditionalFormatting sqref="N852 O852 M852">
    <cfRule type="expression" dxfId="30" priority="27431">
      <formula>$L852=0</formula>
    </cfRule>
  </conditionalFormatting>
  <conditionalFormatting sqref="N852 O852">
    <cfRule type="cellIs" dxfId="31" priority="56467" operator="lessThan">
      <formula>0</formula>
    </cfRule>
    <cfRule type="cellIs" dxfId="32" priority="41949" operator="lessThan">
      <formula>0</formula>
    </cfRule>
  </conditionalFormatting>
  <conditionalFormatting sqref="R852 S852 Q852">
    <cfRule type="expression" dxfId="30" priority="27430">
      <formula>$L852=0</formula>
    </cfRule>
  </conditionalFormatting>
  <conditionalFormatting sqref="R852 S852">
    <cfRule type="cellIs" dxfId="31" priority="56466" operator="lessThan">
      <formula>0</formula>
    </cfRule>
    <cfRule type="cellIs" dxfId="32" priority="41948" operator="lessThan">
      <formula>0</formula>
    </cfRule>
  </conditionalFormatting>
  <conditionalFormatting sqref="V852 W852 U852">
    <cfRule type="expression" dxfId="30" priority="27429">
      <formula>$L852=0</formula>
    </cfRule>
  </conditionalFormatting>
  <conditionalFormatting sqref="V852 W852">
    <cfRule type="cellIs" dxfId="31" priority="56465" operator="lessThan">
      <formula>0</formula>
    </cfRule>
    <cfRule type="cellIs" dxfId="32" priority="41947" operator="lessThan">
      <formula>0</formula>
    </cfRule>
  </conditionalFormatting>
  <conditionalFormatting sqref="Z852 AA852 Y852">
    <cfRule type="expression" dxfId="30" priority="27428">
      <formula>$L852=0</formula>
    </cfRule>
  </conditionalFormatting>
  <conditionalFormatting sqref="Z852 AA852">
    <cfRule type="cellIs" dxfId="31" priority="56464" operator="lessThan">
      <formula>0</formula>
    </cfRule>
    <cfRule type="cellIs" dxfId="32" priority="41946" operator="lessThan">
      <formula>0</formula>
    </cfRule>
  </conditionalFormatting>
  <conditionalFormatting sqref="B854 C854 A854">
    <cfRule type="expression" dxfId="30" priority="27427">
      <formula>$L854=0</formula>
    </cfRule>
  </conditionalFormatting>
  <conditionalFormatting sqref="B854 C854">
    <cfRule type="cellIs" dxfId="31" priority="56463" operator="lessThan">
      <formula>0</formula>
    </cfRule>
    <cfRule type="cellIs" dxfId="32" priority="41945" operator="lessThan">
      <formula>0</formula>
    </cfRule>
  </conditionalFormatting>
  <conditionalFormatting sqref="F854 G854 E854">
    <cfRule type="expression" dxfId="30" priority="27426">
      <formula>$L854=0</formula>
    </cfRule>
  </conditionalFormatting>
  <conditionalFormatting sqref="F854 G854">
    <cfRule type="cellIs" dxfId="31" priority="56462" operator="lessThan">
      <formula>0</formula>
    </cfRule>
    <cfRule type="cellIs" dxfId="32" priority="41944" operator="lessThan">
      <formula>0</formula>
    </cfRule>
  </conditionalFormatting>
  <conditionalFormatting sqref="J854 K854 I854">
    <cfRule type="expression" dxfId="30" priority="27425">
      <formula>$L854=0</formula>
    </cfRule>
  </conditionalFormatting>
  <conditionalFormatting sqref="J854 K854">
    <cfRule type="cellIs" dxfId="31" priority="56461" operator="lessThan">
      <formula>0</formula>
    </cfRule>
    <cfRule type="cellIs" dxfId="32" priority="41943" operator="lessThan">
      <formula>0</formula>
    </cfRule>
  </conditionalFormatting>
  <conditionalFormatting sqref="N854 O854 M854">
    <cfRule type="expression" dxfId="30" priority="27424">
      <formula>$L854=0</formula>
    </cfRule>
  </conditionalFormatting>
  <conditionalFormatting sqref="N854 O854">
    <cfRule type="cellIs" dxfId="31" priority="56460" operator="lessThan">
      <formula>0</formula>
    </cfRule>
    <cfRule type="cellIs" dxfId="32" priority="41942" operator="lessThan">
      <formula>0</formula>
    </cfRule>
  </conditionalFormatting>
  <conditionalFormatting sqref="R854 S854 Q854">
    <cfRule type="expression" dxfId="30" priority="27423">
      <formula>$L854=0</formula>
    </cfRule>
  </conditionalFormatting>
  <conditionalFormatting sqref="R854 S854">
    <cfRule type="cellIs" dxfId="31" priority="56459" operator="lessThan">
      <formula>0</formula>
    </cfRule>
    <cfRule type="cellIs" dxfId="32" priority="41941" operator="lessThan">
      <formula>0</formula>
    </cfRule>
  </conditionalFormatting>
  <conditionalFormatting sqref="V854 W854 U854">
    <cfRule type="expression" dxfId="30" priority="27422">
      <formula>$L854=0</formula>
    </cfRule>
  </conditionalFormatting>
  <conditionalFormatting sqref="V854 W854">
    <cfRule type="cellIs" dxfId="31" priority="56458" operator="lessThan">
      <formula>0</formula>
    </cfRule>
    <cfRule type="cellIs" dxfId="32" priority="41940" operator="lessThan">
      <formula>0</formula>
    </cfRule>
  </conditionalFormatting>
  <conditionalFormatting sqref="Z854 AA854 Y854">
    <cfRule type="expression" dxfId="30" priority="27421">
      <formula>$L854=0</formula>
    </cfRule>
  </conditionalFormatting>
  <conditionalFormatting sqref="Z854 AA854">
    <cfRule type="cellIs" dxfId="31" priority="56457" operator="lessThan">
      <formula>0</formula>
    </cfRule>
    <cfRule type="cellIs" dxfId="32" priority="41939" operator="lessThan">
      <formula>0</formula>
    </cfRule>
  </conditionalFormatting>
  <conditionalFormatting sqref="B856 C856 A856">
    <cfRule type="expression" dxfId="30" priority="27420">
      <formula>$L856=0</formula>
    </cfRule>
  </conditionalFormatting>
  <conditionalFormatting sqref="B856 C856">
    <cfRule type="cellIs" dxfId="31" priority="56456" operator="lessThan">
      <formula>0</formula>
    </cfRule>
    <cfRule type="cellIs" dxfId="32" priority="41938" operator="lessThan">
      <formula>0</formula>
    </cfRule>
  </conditionalFormatting>
  <conditionalFormatting sqref="F856 G856 E856">
    <cfRule type="expression" dxfId="30" priority="27419">
      <formula>$L856=0</formula>
    </cfRule>
  </conditionalFormatting>
  <conditionalFormatting sqref="F856 G856">
    <cfRule type="cellIs" dxfId="31" priority="56455" operator="lessThan">
      <formula>0</formula>
    </cfRule>
    <cfRule type="cellIs" dxfId="32" priority="41937" operator="lessThan">
      <formula>0</formula>
    </cfRule>
  </conditionalFormatting>
  <conditionalFormatting sqref="J856 K856 I856">
    <cfRule type="expression" dxfId="30" priority="27418">
      <formula>$L856=0</formula>
    </cfRule>
  </conditionalFormatting>
  <conditionalFormatting sqref="J856 K856">
    <cfRule type="cellIs" dxfId="31" priority="56454" operator="lessThan">
      <formula>0</formula>
    </cfRule>
    <cfRule type="cellIs" dxfId="32" priority="41936" operator="lessThan">
      <formula>0</formula>
    </cfRule>
  </conditionalFormatting>
  <conditionalFormatting sqref="N856 O856 M856">
    <cfRule type="expression" dxfId="30" priority="27417">
      <formula>$L856=0</formula>
    </cfRule>
  </conditionalFormatting>
  <conditionalFormatting sqref="N856 O856">
    <cfRule type="cellIs" dxfId="31" priority="56453" operator="lessThan">
      <formula>0</formula>
    </cfRule>
    <cfRule type="cellIs" dxfId="32" priority="41935" operator="lessThan">
      <formula>0</formula>
    </cfRule>
  </conditionalFormatting>
  <conditionalFormatting sqref="R856 S856 Q856">
    <cfRule type="expression" dxfId="30" priority="27416">
      <formula>$L856=0</formula>
    </cfRule>
  </conditionalFormatting>
  <conditionalFormatting sqref="R856 S856">
    <cfRule type="cellIs" dxfId="31" priority="56452" operator="lessThan">
      <formula>0</formula>
    </cfRule>
    <cfRule type="cellIs" dxfId="32" priority="41934" operator="lessThan">
      <formula>0</formula>
    </cfRule>
  </conditionalFormatting>
  <conditionalFormatting sqref="V856 W856 U856">
    <cfRule type="expression" dxfId="30" priority="27415">
      <formula>$L856=0</formula>
    </cfRule>
  </conditionalFormatting>
  <conditionalFormatting sqref="V856 W856">
    <cfRule type="cellIs" dxfId="31" priority="56451" operator="lessThan">
      <formula>0</formula>
    </cfRule>
    <cfRule type="cellIs" dxfId="32" priority="41933" operator="lessThan">
      <formula>0</formula>
    </cfRule>
  </conditionalFormatting>
  <conditionalFormatting sqref="Z856 AA856 Y856">
    <cfRule type="expression" dxfId="30" priority="27414">
      <formula>$L856=0</formula>
    </cfRule>
  </conditionalFormatting>
  <conditionalFormatting sqref="Z856 AA856">
    <cfRule type="cellIs" dxfId="31" priority="56450" operator="lessThan">
      <formula>0</formula>
    </cfRule>
    <cfRule type="cellIs" dxfId="32" priority="41932" operator="lessThan">
      <formula>0</formula>
    </cfRule>
  </conditionalFormatting>
  <conditionalFormatting sqref="B858 C858 A858">
    <cfRule type="expression" dxfId="30" priority="27413">
      <formula>$L858=0</formula>
    </cfRule>
  </conditionalFormatting>
  <conditionalFormatting sqref="B858 C858">
    <cfRule type="cellIs" dxfId="31" priority="56449" operator="lessThan">
      <formula>0</formula>
    </cfRule>
    <cfRule type="cellIs" dxfId="32" priority="41931" operator="lessThan">
      <formula>0</formula>
    </cfRule>
  </conditionalFormatting>
  <conditionalFormatting sqref="F858 G858 E858">
    <cfRule type="expression" dxfId="30" priority="27412">
      <formula>$L858=0</formula>
    </cfRule>
  </conditionalFormatting>
  <conditionalFormatting sqref="F858 G858">
    <cfRule type="cellIs" dxfId="31" priority="56448" operator="lessThan">
      <formula>0</formula>
    </cfRule>
    <cfRule type="cellIs" dxfId="32" priority="41930" operator="lessThan">
      <formula>0</formula>
    </cfRule>
  </conditionalFormatting>
  <conditionalFormatting sqref="J858 K858 I858">
    <cfRule type="expression" dxfId="30" priority="27411">
      <formula>$L858=0</formula>
    </cfRule>
  </conditionalFormatting>
  <conditionalFormatting sqref="J858 K858">
    <cfRule type="cellIs" dxfId="31" priority="56447" operator="lessThan">
      <formula>0</formula>
    </cfRule>
    <cfRule type="cellIs" dxfId="32" priority="41929" operator="lessThan">
      <formula>0</formula>
    </cfRule>
  </conditionalFormatting>
  <conditionalFormatting sqref="N858 O858 M858">
    <cfRule type="expression" dxfId="30" priority="27410">
      <formula>$L858=0</formula>
    </cfRule>
  </conditionalFormatting>
  <conditionalFormatting sqref="N858 O858">
    <cfRule type="cellIs" dxfId="31" priority="56446" operator="lessThan">
      <formula>0</formula>
    </cfRule>
    <cfRule type="cellIs" dxfId="32" priority="41928" operator="lessThan">
      <formula>0</formula>
    </cfRule>
  </conditionalFormatting>
  <conditionalFormatting sqref="R858 S858 Q858">
    <cfRule type="expression" dxfId="30" priority="27409">
      <formula>$L858=0</formula>
    </cfRule>
  </conditionalFormatting>
  <conditionalFormatting sqref="R858 S858">
    <cfRule type="cellIs" dxfId="31" priority="56445" operator="lessThan">
      <formula>0</formula>
    </cfRule>
    <cfRule type="cellIs" dxfId="32" priority="41927" operator="lessThan">
      <formula>0</formula>
    </cfRule>
  </conditionalFormatting>
  <conditionalFormatting sqref="V858 W858 U858">
    <cfRule type="expression" dxfId="30" priority="27408">
      <formula>$L858=0</formula>
    </cfRule>
  </conditionalFormatting>
  <conditionalFormatting sqref="V858 W858">
    <cfRule type="cellIs" dxfId="31" priority="56444" operator="lessThan">
      <formula>0</formula>
    </cfRule>
    <cfRule type="cellIs" dxfId="32" priority="41926" operator="lessThan">
      <formula>0</formula>
    </cfRule>
  </conditionalFormatting>
  <conditionalFormatting sqref="Z858 AA858 Y858">
    <cfRule type="expression" dxfId="30" priority="27407">
      <formula>$L858=0</formula>
    </cfRule>
  </conditionalFormatting>
  <conditionalFormatting sqref="Z858 AA858">
    <cfRule type="cellIs" dxfId="31" priority="56443" operator="lessThan">
      <formula>0</formula>
    </cfRule>
    <cfRule type="cellIs" dxfId="32" priority="41925" operator="lessThan">
      <formula>0</formula>
    </cfRule>
  </conditionalFormatting>
  <conditionalFormatting sqref="B860 C860 A860">
    <cfRule type="expression" dxfId="30" priority="27406">
      <formula>$L860=0</formula>
    </cfRule>
  </conditionalFormatting>
  <conditionalFormatting sqref="B860 C860">
    <cfRule type="cellIs" dxfId="31" priority="56442" operator="lessThan">
      <formula>0</formula>
    </cfRule>
    <cfRule type="cellIs" dxfId="32" priority="41924" operator="lessThan">
      <formula>0</formula>
    </cfRule>
  </conditionalFormatting>
  <conditionalFormatting sqref="F860 G860 E860">
    <cfRule type="expression" dxfId="30" priority="27405">
      <formula>$L860=0</formula>
    </cfRule>
  </conditionalFormatting>
  <conditionalFormatting sqref="F860 G860">
    <cfRule type="cellIs" dxfId="31" priority="56441" operator="lessThan">
      <formula>0</formula>
    </cfRule>
    <cfRule type="cellIs" dxfId="32" priority="41923" operator="lessThan">
      <formula>0</formula>
    </cfRule>
  </conditionalFormatting>
  <conditionalFormatting sqref="J860 K860 I860">
    <cfRule type="expression" dxfId="30" priority="27404">
      <formula>$L860=0</formula>
    </cfRule>
  </conditionalFormatting>
  <conditionalFormatting sqref="J860 K860">
    <cfRule type="cellIs" dxfId="31" priority="56440" operator="lessThan">
      <formula>0</formula>
    </cfRule>
    <cfRule type="cellIs" dxfId="32" priority="41922" operator="lessThan">
      <formula>0</formula>
    </cfRule>
  </conditionalFormatting>
  <conditionalFormatting sqref="N860 O860 M860">
    <cfRule type="expression" dxfId="30" priority="27403">
      <formula>$L860=0</formula>
    </cfRule>
  </conditionalFormatting>
  <conditionalFormatting sqref="N860 O860">
    <cfRule type="cellIs" dxfId="31" priority="56439" operator="lessThan">
      <formula>0</formula>
    </cfRule>
    <cfRule type="cellIs" dxfId="32" priority="41921" operator="lessThan">
      <formula>0</formula>
    </cfRule>
  </conditionalFormatting>
  <conditionalFormatting sqref="R860 S860 Q860">
    <cfRule type="expression" dxfId="30" priority="27402">
      <formula>$L860=0</formula>
    </cfRule>
  </conditionalFormatting>
  <conditionalFormatting sqref="R860 S860">
    <cfRule type="cellIs" dxfId="31" priority="56438" operator="lessThan">
      <formula>0</formula>
    </cfRule>
    <cfRule type="cellIs" dxfId="32" priority="41920" operator="lessThan">
      <formula>0</formula>
    </cfRule>
  </conditionalFormatting>
  <conditionalFormatting sqref="V860 W860 U860">
    <cfRule type="expression" dxfId="30" priority="27401">
      <formula>$L860=0</formula>
    </cfRule>
  </conditionalFormatting>
  <conditionalFormatting sqref="V860 W860">
    <cfRule type="cellIs" dxfId="31" priority="56437" operator="lessThan">
      <formula>0</formula>
    </cfRule>
    <cfRule type="cellIs" dxfId="32" priority="41919" operator="lessThan">
      <formula>0</formula>
    </cfRule>
  </conditionalFormatting>
  <conditionalFormatting sqref="Z860 AA860 Y860">
    <cfRule type="expression" dxfId="30" priority="27400">
      <formula>$L860=0</formula>
    </cfRule>
  </conditionalFormatting>
  <conditionalFormatting sqref="Z860 AA860">
    <cfRule type="cellIs" dxfId="31" priority="56436" operator="lessThan">
      <formula>0</formula>
    </cfRule>
    <cfRule type="cellIs" dxfId="32" priority="41918" operator="lessThan">
      <formula>0</formula>
    </cfRule>
  </conditionalFormatting>
  <conditionalFormatting sqref="B862 C862 A862">
    <cfRule type="expression" dxfId="30" priority="27399">
      <formula>$L862=0</formula>
    </cfRule>
  </conditionalFormatting>
  <conditionalFormatting sqref="B862 C862">
    <cfRule type="cellIs" dxfId="31" priority="56435" operator="lessThan">
      <formula>0</formula>
    </cfRule>
    <cfRule type="cellIs" dxfId="32" priority="41917" operator="lessThan">
      <formula>0</formula>
    </cfRule>
  </conditionalFormatting>
  <conditionalFormatting sqref="F862 G862 E862">
    <cfRule type="expression" dxfId="30" priority="27398">
      <formula>$L862=0</formula>
    </cfRule>
  </conditionalFormatting>
  <conditionalFormatting sqref="F862 G862">
    <cfRule type="cellIs" dxfId="31" priority="56434" operator="lessThan">
      <formula>0</formula>
    </cfRule>
    <cfRule type="cellIs" dxfId="32" priority="41916" operator="lessThan">
      <formula>0</formula>
    </cfRule>
  </conditionalFormatting>
  <conditionalFormatting sqref="J862 K862 I862">
    <cfRule type="expression" dxfId="30" priority="27397">
      <formula>$L862=0</formula>
    </cfRule>
  </conditionalFormatting>
  <conditionalFormatting sqref="J862 K862">
    <cfRule type="cellIs" dxfId="31" priority="56433" operator="lessThan">
      <formula>0</formula>
    </cfRule>
    <cfRule type="cellIs" dxfId="32" priority="41915" operator="lessThan">
      <formula>0</formula>
    </cfRule>
  </conditionalFormatting>
  <conditionalFormatting sqref="N862 O862 M862">
    <cfRule type="expression" dxfId="30" priority="27396">
      <formula>$L862=0</formula>
    </cfRule>
  </conditionalFormatting>
  <conditionalFormatting sqref="N862 O862">
    <cfRule type="cellIs" dxfId="31" priority="56432" operator="lessThan">
      <formula>0</formula>
    </cfRule>
    <cfRule type="cellIs" dxfId="32" priority="41914" operator="lessThan">
      <formula>0</formula>
    </cfRule>
  </conditionalFormatting>
  <conditionalFormatting sqref="R862 S862 Q862">
    <cfRule type="expression" dxfId="30" priority="27395">
      <formula>$L862=0</formula>
    </cfRule>
  </conditionalFormatting>
  <conditionalFormatting sqref="R862 S862">
    <cfRule type="cellIs" dxfId="31" priority="56431" operator="lessThan">
      <formula>0</formula>
    </cfRule>
    <cfRule type="cellIs" dxfId="32" priority="41913" operator="lessThan">
      <formula>0</formula>
    </cfRule>
  </conditionalFormatting>
  <conditionalFormatting sqref="V862 W862 U862">
    <cfRule type="expression" dxfId="30" priority="27394">
      <formula>$L862=0</formula>
    </cfRule>
  </conditionalFormatting>
  <conditionalFormatting sqref="V862 W862">
    <cfRule type="cellIs" dxfId="31" priority="56430" operator="lessThan">
      <formula>0</formula>
    </cfRule>
    <cfRule type="cellIs" dxfId="32" priority="41912" operator="lessThan">
      <formula>0</formula>
    </cfRule>
  </conditionalFormatting>
  <conditionalFormatting sqref="Z862 AA862 Y862">
    <cfRule type="expression" dxfId="30" priority="27393">
      <formula>$L862=0</formula>
    </cfRule>
  </conditionalFormatting>
  <conditionalFormatting sqref="Z862 AA862">
    <cfRule type="cellIs" dxfId="31" priority="56429" operator="lessThan">
      <formula>0</formula>
    </cfRule>
    <cfRule type="cellIs" dxfId="32" priority="41911" operator="lessThan">
      <formula>0</formula>
    </cfRule>
  </conditionalFormatting>
  <conditionalFormatting sqref="B864 C864 A864">
    <cfRule type="expression" dxfId="30" priority="27392">
      <formula>$L864=0</formula>
    </cfRule>
  </conditionalFormatting>
  <conditionalFormatting sqref="B864 C864">
    <cfRule type="cellIs" dxfId="31" priority="56428" operator="lessThan">
      <formula>0</formula>
    </cfRule>
    <cfRule type="cellIs" dxfId="32" priority="41910" operator="lessThan">
      <formula>0</formula>
    </cfRule>
  </conditionalFormatting>
  <conditionalFormatting sqref="F864 G864 E864">
    <cfRule type="expression" dxfId="30" priority="27391">
      <formula>$L864=0</formula>
    </cfRule>
  </conditionalFormatting>
  <conditionalFormatting sqref="F864 G864">
    <cfRule type="cellIs" dxfId="31" priority="56427" operator="lessThan">
      <formula>0</formula>
    </cfRule>
    <cfRule type="cellIs" dxfId="32" priority="41909" operator="lessThan">
      <formula>0</formula>
    </cfRule>
  </conditionalFormatting>
  <conditionalFormatting sqref="J864 K864 I864">
    <cfRule type="expression" dxfId="30" priority="27390">
      <formula>$L864=0</formula>
    </cfRule>
  </conditionalFormatting>
  <conditionalFormatting sqref="J864 K864">
    <cfRule type="cellIs" dxfId="31" priority="56426" operator="lessThan">
      <formula>0</formula>
    </cfRule>
    <cfRule type="cellIs" dxfId="32" priority="41908" operator="lessThan">
      <formula>0</formula>
    </cfRule>
  </conditionalFormatting>
  <conditionalFormatting sqref="N864 O864 M864">
    <cfRule type="expression" dxfId="30" priority="27389">
      <formula>$L864=0</formula>
    </cfRule>
  </conditionalFormatting>
  <conditionalFormatting sqref="N864 O864">
    <cfRule type="cellIs" dxfId="31" priority="56425" operator="lessThan">
      <formula>0</formula>
    </cfRule>
    <cfRule type="cellIs" dxfId="32" priority="41907" operator="lessThan">
      <formula>0</formula>
    </cfRule>
  </conditionalFormatting>
  <conditionalFormatting sqref="R864 S864 Q864">
    <cfRule type="expression" dxfId="30" priority="27388">
      <formula>$L864=0</formula>
    </cfRule>
  </conditionalFormatting>
  <conditionalFormatting sqref="R864 S864">
    <cfRule type="cellIs" dxfId="31" priority="56424" operator="lessThan">
      <formula>0</formula>
    </cfRule>
    <cfRule type="cellIs" dxfId="32" priority="41906" operator="lessThan">
      <formula>0</formula>
    </cfRule>
  </conditionalFormatting>
  <conditionalFormatting sqref="V864 W864 U864">
    <cfRule type="expression" dxfId="30" priority="27387">
      <formula>$L864=0</formula>
    </cfRule>
  </conditionalFormatting>
  <conditionalFormatting sqref="V864 W864">
    <cfRule type="cellIs" dxfId="31" priority="56423" operator="lessThan">
      <formula>0</formula>
    </cfRule>
    <cfRule type="cellIs" dxfId="32" priority="41905" operator="lessThan">
      <formula>0</formula>
    </cfRule>
  </conditionalFormatting>
  <conditionalFormatting sqref="Z864 AA864 Y864">
    <cfRule type="expression" dxfId="30" priority="27386">
      <formula>$L864=0</formula>
    </cfRule>
  </conditionalFormatting>
  <conditionalFormatting sqref="Z864 AA864">
    <cfRule type="cellIs" dxfId="31" priority="56422" operator="lessThan">
      <formula>0</formula>
    </cfRule>
    <cfRule type="cellIs" dxfId="32" priority="41904" operator="lessThan">
      <formula>0</formula>
    </cfRule>
  </conditionalFormatting>
  <conditionalFormatting sqref="B866 C866 A866">
    <cfRule type="expression" dxfId="30" priority="27385">
      <formula>$L866=0</formula>
    </cfRule>
  </conditionalFormatting>
  <conditionalFormatting sqref="B866 C866">
    <cfRule type="cellIs" dxfId="31" priority="56421" operator="lessThan">
      <formula>0</formula>
    </cfRule>
    <cfRule type="cellIs" dxfId="32" priority="41903" operator="lessThan">
      <formula>0</formula>
    </cfRule>
  </conditionalFormatting>
  <conditionalFormatting sqref="F866 G866 E866">
    <cfRule type="expression" dxfId="30" priority="27384">
      <formula>$L866=0</formula>
    </cfRule>
  </conditionalFormatting>
  <conditionalFormatting sqref="F866 G866">
    <cfRule type="cellIs" dxfId="31" priority="56420" operator="lessThan">
      <formula>0</formula>
    </cfRule>
    <cfRule type="cellIs" dxfId="32" priority="41902" operator="lessThan">
      <formula>0</formula>
    </cfRule>
  </conditionalFormatting>
  <conditionalFormatting sqref="J866 K866 I866">
    <cfRule type="expression" dxfId="30" priority="27383">
      <formula>$L866=0</formula>
    </cfRule>
  </conditionalFormatting>
  <conditionalFormatting sqref="J866 K866">
    <cfRule type="cellIs" dxfId="31" priority="56419" operator="lessThan">
      <formula>0</formula>
    </cfRule>
    <cfRule type="cellIs" dxfId="32" priority="41901" operator="lessThan">
      <formula>0</formula>
    </cfRule>
  </conditionalFormatting>
  <conditionalFormatting sqref="N866 O866 M866">
    <cfRule type="expression" dxfId="30" priority="27382">
      <formula>$L866=0</formula>
    </cfRule>
  </conditionalFormatting>
  <conditionalFormatting sqref="N866 O866">
    <cfRule type="cellIs" dxfId="31" priority="56418" operator="lessThan">
      <formula>0</formula>
    </cfRule>
    <cfRule type="cellIs" dxfId="32" priority="41900" operator="lessThan">
      <formula>0</formula>
    </cfRule>
  </conditionalFormatting>
  <conditionalFormatting sqref="R866 S866 Q866">
    <cfRule type="expression" dxfId="30" priority="27381">
      <formula>$L866=0</formula>
    </cfRule>
  </conditionalFormatting>
  <conditionalFormatting sqref="R866 S866">
    <cfRule type="cellIs" dxfId="31" priority="56417" operator="lessThan">
      <formula>0</formula>
    </cfRule>
    <cfRule type="cellIs" dxfId="32" priority="41899" operator="lessThan">
      <formula>0</formula>
    </cfRule>
  </conditionalFormatting>
  <conditionalFormatting sqref="V866 W866 U866">
    <cfRule type="expression" dxfId="30" priority="27380">
      <formula>$L866=0</formula>
    </cfRule>
  </conditionalFormatting>
  <conditionalFormatting sqref="V866 W866">
    <cfRule type="cellIs" dxfId="31" priority="56416" operator="lessThan">
      <formula>0</formula>
    </cfRule>
    <cfRule type="cellIs" dxfId="32" priority="41898" operator="lessThan">
      <formula>0</formula>
    </cfRule>
  </conditionalFormatting>
  <conditionalFormatting sqref="Z866 AA866 Y866">
    <cfRule type="expression" dxfId="30" priority="27379">
      <formula>$L866=0</formula>
    </cfRule>
  </conditionalFormatting>
  <conditionalFormatting sqref="Z866 AA866">
    <cfRule type="cellIs" dxfId="31" priority="56415" operator="lessThan">
      <formula>0</formula>
    </cfRule>
    <cfRule type="cellIs" dxfId="32" priority="41897" operator="lessThan">
      <formula>0</formula>
    </cfRule>
  </conditionalFormatting>
  <conditionalFormatting sqref="B868 C868 A868">
    <cfRule type="expression" dxfId="30" priority="27378">
      <formula>$L868=0</formula>
    </cfRule>
  </conditionalFormatting>
  <conditionalFormatting sqref="B868 C868">
    <cfRule type="cellIs" dxfId="31" priority="56414" operator="lessThan">
      <formula>0</formula>
    </cfRule>
    <cfRule type="cellIs" dxfId="32" priority="41896" operator="lessThan">
      <formula>0</formula>
    </cfRule>
  </conditionalFormatting>
  <conditionalFormatting sqref="F868 G868 E868">
    <cfRule type="expression" dxfId="30" priority="27377">
      <formula>$L868=0</formula>
    </cfRule>
  </conditionalFormatting>
  <conditionalFormatting sqref="F868 G868">
    <cfRule type="cellIs" dxfId="31" priority="56413" operator="lessThan">
      <formula>0</formula>
    </cfRule>
    <cfRule type="cellIs" dxfId="32" priority="41895" operator="lessThan">
      <formula>0</formula>
    </cfRule>
  </conditionalFormatting>
  <conditionalFormatting sqref="J868 K868 I868">
    <cfRule type="expression" dxfId="30" priority="27376">
      <formula>$L868=0</formula>
    </cfRule>
  </conditionalFormatting>
  <conditionalFormatting sqref="J868 K868">
    <cfRule type="cellIs" dxfId="31" priority="56412" operator="lessThan">
      <formula>0</formula>
    </cfRule>
    <cfRule type="cellIs" dxfId="32" priority="41894" operator="lessThan">
      <formula>0</formula>
    </cfRule>
  </conditionalFormatting>
  <conditionalFormatting sqref="N868 O868 M868">
    <cfRule type="expression" dxfId="30" priority="27375">
      <formula>$L868=0</formula>
    </cfRule>
  </conditionalFormatting>
  <conditionalFormatting sqref="N868 O868">
    <cfRule type="cellIs" dxfId="31" priority="56411" operator="lessThan">
      <formula>0</formula>
    </cfRule>
    <cfRule type="cellIs" dxfId="32" priority="41893" operator="lessThan">
      <formula>0</formula>
    </cfRule>
  </conditionalFormatting>
  <conditionalFormatting sqref="R868 S868 Q868">
    <cfRule type="expression" dxfId="30" priority="27374">
      <formula>$L868=0</formula>
    </cfRule>
  </conditionalFormatting>
  <conditionalFormatting sqref="R868 S868">
    <cfRule type="cellIs" dxfId="31" priority="56410" operator="lessThan">
      <formula>0</formula>
    </cfRule>
    <cfRule type="cellIs" dxfId="32" priority="41892" operator="lessThan">
      <formula>0</formula>
    </cfRule>
  </conditionalFormatting>
  <conditionalFormatting sqref="V868 W868 U868">
    <cfRule type="expression" dxfId="30" priority="27373">
      <formula>$L868=0</formula>
    </cfRule>
  </conditionalFormatting>
  <conditionalFormatting sqref="V868 W868">
    <cfRule type="cellIs" dxfId="31" priority="56409" operator="lessThan">
      <formula>0</formula>
    </cfRule>
    <cfRule type="cellIs" dxfId="32" priority="41891" operator="lessThan">
      <formula>0</formula>
    </cfRule>
  </conditionalFormatting>
  <conditionalFormatting sqref="Z868 AA868 Y868">
    <cfRule type="expression" dxfId="30" priority="27372">
      <formula>$L868=0</formula>
    </cfRule>
  </conditionalFormatting>
  <conditionalFormatting sqref="Z868 AA868">
    <cfRule type="cellIs" dxfId="31" priority="56408" operator="lessThan">
      <formula>0</formula>
    </cfRule>
    <cfRule type="cellIs" dxfId="32" priority="41890" operator="lessThan">
      <formula>0</formula>
    </cfRule>
  </conditionalFormatting>
  <conditionalFormatting sqref="B870 C870 A870">
    <cfRule type="expression" dxfId="30" priority="27371">
      <formula>$L870=0</formula>
    </cfRule>
  </conditionalFormatting>
  <conditionalFormatting sqref="B870 C870">
    <cfRule type="cellIs" dxfId="31" priority="56407" operator="lessThan">
      <formula>0</formula>
    </cfRule>
    <cfRule type="cellIs" dxfId="32" priority="41889" operator="lessThan">
      <formula>0</formula>
    </cfRule>
  </conditionalFormatting>
  <conditionalFormatting sqref="F870 G870 E870">
    <cfRule type="expression" dxfId="30" priority="27370">
      <formula>$L870=0</formula>
    </cfRule>
  </conditionalFormatting>
  <conditionalFormatting sqref="F870 G870">
    <cfRule type="cellIs" dxfId="31" priority="56406" operator="lessThan">
      <formula>0</formula>
    </cfRule>
    <cfRule type="cellIs" dxfId="32" priority="41888" operator="lessThan">
      <formula>0</formula>
    </cfRule>
  </conditionalFormatting>
  <conditionalFormatting sqref="J870 K870 I870">
    <cfRule type="expression" dxfId="30" priority="27369">
      <formula>$L870=0</formula>
    </cfRule>
  </conditionalFormatting>
  <conditionalFormatting sqref="J870 K870">
    <cfRule type="cellIs" dxfId="31" priority="56405" operator="lessThan">
      <formula>0</formula>
    </cfRule>
    <cfRule type="cellIs" dxfId="32" priority="41887" operator="lessThan">
      <formula>0</formula>
    </cfRule>
  </conditionalFormatting>
  <conditionalFormatting sqref="N870 O870 M870">
    <cfRule type="expression" dxfId="30" priority="27368">
      <formula>$L870=0</formula>
    </cfRule>
  </conditionalFormatting>
  <conditionalFormatting sqref="N870 O870">
    <cfRule type="cellIs" dxfId="31" priority="56404" operator="lessThan">
      <formula>0</formula>
    </cfRule>
    <cfRule type="cellIs" dxfId="32" priority="41886" operator="lessThan">
      <formula>0</formula>
    </cfRule>
  </conditionalFormatting>
  <conditionalFormatting sqref="R870 S870 Q870">
    <cfRule type="expression" dxfId="30" priority="27367">
      <formula>$L870=0</formula>
    </cfRule>
  </conditionalFormatting>
  <conditionalFormatting sqref="R870 S870">
    <cfRule type="cellIs" dxfId="31" priority="56403" operator="lessThan">
      <formula>0</formula>
    </cfRule>
    <cfRule type="cellIs" dxfId="32" priority="41885" operator="lessThan">
      <formula>0</formula>
    </cfRule>
  </conditionalFormatting>
  <conditionalFormatting sqref="V870 W870 U870">
    <cfRule type="expression" dxfId="30" priority="27366">
      <formula>$L870=0</formula>
    </cfRule>
  </conditionalFormatting>
  <conditionalFormatting sqref="V870 W870">
    <cfRule type="cellIs" dxfId="31" priority="56402" operator="lessThan">
      <formula>0</formula>
    </cfRule>
    <cfRule type="cellIs" dxfId="32" priority="41884" operator="lessThan">
      <formula>0</formula>
    </cfRule>
  </conditionalFormatting>
  <conditionalFormatting sqref="Z870 AA870 Y870">
    <cfRule type="expression" dxfId="30" priority="27365">
      <formula>$L870=0</formula>
    </cfRule>
  </conditionalFormatting>
  <conditionalFormatting sqref="Z870 AA870">
    <cfRule type="cellIs" dxfId="31" priority="56401" operator="lessThan">
      <formula>0</formula>
    </cfRule>
    <cfRule type="cellIs" dxfId="32" priority="41883" operator="lessThan">
      <formula>0</formula>
    </cfRule>
  </conditionalFormatting>
  <conditionalFormatting sqref="B872 C872 A872">
    <cfRule type="expression" dxfId="30" priority="27364">
      <formula>$L872=0</formula>
    </cfRule>
  </conditionalFormatting>
  <conditionalFormatting sqref="B872 C872">
    <cfRule type="cellIs" dxfId="31" priority="56400" operator="lessThan">
      <formula>0</formula>
    </cfRule>
    <cfRule type="cellIs" dxfId="32" priority="41882" operator="lessThan">
      <formula>0</formula>
    </cfRule>
  </conditionalFormatting>
  <conditionalFormatting sqref="F872 G872 E872">
    <cfRule type="expression" dxfId="30" priority="27363">
      <formula>$L872=0</formula>
    </cfRule>
  </conditionalFormatting>
  <conditionalFormatting sqref="F872 G872">
    <cfRule type="cellIs" dxfId="31" priority="56399" operator="lessThan">
      <formula>0</formula>
    </cfRule>
    <cfRule type="cellIs" dxfId="32" priority="41881" operator="lessThan">
      <formula>0</formula>
    </cfRule>
  </conditionalFormatting>
  <conditionalFormatting sqref="J872 K872 I872">
    <cfRule type="expression" dxfId="30" priority="27362">
      <formula>$L872=0</formula>
    </cfRule>
  </conditionalFormatting>
  <conditionalFormatting sqref="J872 K872">
    <cfRule type="cellIs" dxfId="31" priority="56398" operator="lessThan">
      <formula>0</formula>
    </cfRule>
    <cfRule type="cellIs" dxfId="32" priority="41880" operator="lessThan">
      <formula>0</formula>
    </cfRule>
  </conditionalFormatting>
  <conditionalFormatting sqref="N872 O872 M872">
    <cfRule type="expression" dxfId="30" priority="27361">
      <formula>$L872=0</formula>
    </cfRule>
  </conditionalFormatting>
  <conditionalFormatting sqref="N872 O872">
    <cfRule type="cellIs" dxfId="31" priority="56397" operator="lessThan">
      <formula>0</formula>
    </cfRule>
    <cfRule type="cellIs" dxfId="32" priority="41879" operator="lessThan">
      <formula>0</formula>
    </cfRule>
  </conditionalFormatting>
  <conditionalFormatting sqref="R872 S872 Q872">
    <cfRule type="expression" dxfId="30" priority="27360">
      <formula>$L872=0</formula>
    </cfRule>
  </conditionalFormatting>
  <conditionalFormatting sqref="R872 S872">
    <cfRule type="cellIs" dxfId="31" priority="56396" operator="lessThan">
      <formula>0</formula>
    </cfRule>
    <cfRule type="cellIs" dxfId="32" priority="41878" operator="lessThan">
      <formula>0</formula>
    </cfRule>
  </conditionalFormatting>
  <conditionalFormatting sqref="V872 W872 U872">
    <cfRule type="expression" dxfId="30" priority="27359">
      <formula>$L872=0</formula>
    </cfRule>
  </conditionalFormatting>
  <conditionalFormatting sqref="V872 W872">
    <cfRule type="cellIs" dxfId="31" priority="56395" operator="lessThan">
      <formula>0</formula>
    </cfRule>
    <cfRule type="cellIs" dxfId="32" priority="41877" operator="lessThan">
      <formula>0</formula>
    </cfRule>
  </conditionalFormatting>
  <conditionalFormatting sqref="Z872 AA872 Y872">
    <cfRule type="expression" dxfId="30" priority="27358">
      <formula>$L872=0</formula>
    </cfRule>
  </conditionalFormatting>
  <conditionalFormatting sqref="Z872 AA872">
    <cfRule type="cellIs" dxfId="31" priority="56394" operator="lessThan">
      <formula>0</formula>
    </cfRule>
    <cfRule type="cellIs" dxfId="32" priority="41876" operator="lessThan">
      <formula>0</formula>
    </cfRule>
  </conditionalFormatting>
  <conditionalFormatting sqref="B874 C874 A874">
    <cfRule type="expression" dxfId="30" priority="27357">
      <formula>$L874=0</formula>
    </cfRule>
  </conditionalFormatting>
  <conditionalFormatting sqref="B874 C874">
    <cfRule type="cellIs" dxfId="31" priority="56393" operator="lessThan">
      <formula>0</formula>
    </cfRule>
    <cfRule type="cellIs" dxfId="32" priority="41875" operator="lessThan">
      <formula>0</formula>
    </cfRule>
  </conditionalFormatting>
  <conditionalFormatting sqref="F874 G874 E874">
    <cfRule type="expression" dxfId="30" priority="27356">
      <formula>$L874=0</formula>
    </cfRule>
  </conditionalFormatting>
  <conditionalFormatting sqref="F874 G874">
    <cfRule type="cellIs" dxfId="31" priority="56392" operator="lessThan">
      <formula>0</formula>
    </cfRule>
    <cfRule type="cellIs" dxfId="32" priority="41874" operator="lessThan">
      <formula>0</formula>
    </cfRule>
  </conditionalFormatting>
  <conditionalFormatting sqref="J874 K874 I874">
    <cfRule type="expression" dxfId="30" priority="27355">
      <formula>$L874=0</formula>
    </cfRule>
  </conditionalFormatting>
  <conditionalFormatting sqref="J874 K874">
    <cfRule type="cellIs" dxfId="31" priority="56391" operator="lessThan">
      <formula>0</formula>
    </cfRule>
    <cfRule type="cellIs" dxfId="32" priority="41873" operator="lessThan">
      <formula>0</formula>
    </cfRule>
  </conditionalFormatting>
  <conditionalFormatting sqref="N874 O874 M874">
    <cfRule type="expression" dxfId="30" priority="27354">
      <formula>$L874=0</formula>
    </cfRule>
  </conditionalFormatting>
  <conditionalFormatting sqref="N874 O874">
    <cfRule type="cellIs" dxfId="31" priority="56390" operator="lessThan">
      <formula>0</formula>
    </cfRule>
    <cfRule type="cellIs" dxfId="32" priority="41872" operator="lessThan">
      <formula>0</formula>
    </cfRule>
  </conditionalFormatting>
  <conditionalFormatting sqref="R874 S874 Q874">
    <cfRule type="expression" dxfId="30" priority="27353">
      <formula>$L874=0</formula>
    </cfRule>
  </conditionalFormatting>
  <conditionalFormatting sqref="R874 S874">
    <cfRule type="cellIs" dxfId="31" priority="56389" operator="lessThan">
      <formula>0</formula>
    </cfRule>
    <cfRule type="cellIs" dxfId="32" priority="41871" operator="lessThan">
      <formula>0</formula>
    </cfRule>
  </conditionalFormatting>
  <conditionalFormatting sqref="V874 W874 U874">
    <cfRule type="expression" dxfId="30" priority="27352">
      <formula>$L874=0</formula>
    </cfRule>
  </conditionalFormatting>
  <conditionalFormatting sqref="V874 W874">
    <cfRule type="cellIs" dxfId="31" priority="56388" operator="lessThan">
      <formula>0</formula>
    </cfRule>
    <cfRule type="cellIs" dxfId="32" priority="41870" operator="lessThan">
      <formula>0</formula>
    </cfRule>
  </conditionalFormatting>
  <conditionalFormatting sqref="Z874 AA874 Y874">
    <cfRule type="expression" dxfId="30" priority="27351">
      <formula>$L874=0</formula>
    </cfRule>
  </conditionalFormatting>
  <conditionalFormatting sqref="Z874 AA874">
    <cfRule type="cellIs" dxfId="31" priority="56387" operator="lessThan">
      <formula>0</formula>
    </cfRule>
    <cfRule type="cellIs" dxfId="32" priority="41869" operator="lessThan">
      <formula>0</formula>
    </cfRule>
  </conditionalFormatting>
  <conditionalFormatting sqref="B876 C876 A876">
    <cfRule type="expression" dxfId="30" priority="27350">
      <formula>$L876=0</formula>
    </cfRule>
  </conditionalFormatting>
  <conditionalFormatting sqref="B876 C876">
    <cfRule type="cellIs" dxfId="31" priority="56386" operator="lessThan">
      <formula>0</formula>
    </cfRule>
    <cfRule type="cellIs" dxfId="32" priority="41868" operator="lessThan">
      <formula>0</formula>
    </cfRule>
  </conditionalFormatting>
  <conditionalFormatting sqref="F876 G876 E876">
    <cfRule type="expression" dxfId="30" priority="27349">
      <formula>$L876=0</formula>
    </cfRule>
  </conditionalFormatting>
  <conditionalFormatting sqref="F876 G876">
    <cfRule type="cellIs" dxfId="31" priority="56385" operator="lessThan">
      <formula>0</formula>
    </cfRule>
    <cfRule type="cellIs" dxfId="32" priority="41867" operator="lessThan">
      <formula>0</formula>
    </cfRule>
  </conditionalFormatting>
  <conditionalFormatting sqref="J876 K876 I876">
    <cfRule type="expression" dxfId="30" priority="27348">
      <formula>$L876=0</formula>
    </cfRule>
  </conditionalFormatting>
  <conditionalFormatting sqref="J876 K876">
    <cfRule type="cellIs" dxfId="31" priority="56384" operator="lessThan">
      <formula>0</formula>
    </cfRule>
    <cfRule type="cellIs" dxfId="32" priority="41866" operator="lessThan">
      <formula>0</formula>
    </cfRule>
  </conditionalFormatting>
  <conditionalFormatting sqref="N876 O876 M876">
    <cfRule type="expression" dxfId="30" priority="27347">
      <formula>$L876=0</formula>
    </cfRule>
  </conditionalFormatting>
  <conditionalFormatting sqref="N876 O876">
    <cfRule type="cellIs" dxfId="31" priority="56383" operator="lessThan">
      <formula>0</formula>
    </cfRule>
    <cfRule type="cellIs" dxfId="32" priority="41865" operator="lessThan">
      <formula>0</formula>
    </cfRule>
  </conditionalFormatting>
  <conditionalFormatting sqref="R876 S876 Q876">
    <cfRule type="expression" dxfId="30" priority="27346">
      <formula>$L876=0</formula>
    </cfRule>
  </conditionalFormatting>
  <conditionalFormatting sqref="R876 S876">
    <cfRule type="cellIs" dxfId="31" priority="56382" operator="lessThan">
      <formula>0</formula>
    </cfRule>
    <cfRule type="cellIs" dxfId="32" priority="41864" operator="lessThan">
      <formula>0</formula>
    </cfRule>
  </conditionalFormatting>
  <conditionalFormatting sqref="V876 W876 U876">
    <cfRule type="expression" dxfId="30" priority="27345">
      <formula>$L876=0</formula>
    </cfRule>
  </conditionalFormatting>
  <conditionalFormatting sqref="V876 W876">
    <cfRule type="cellIs" dxfId="31" priority="56381" operator="lessThan">
      <formula>0</formula>
    </cfRule>
    <cfRule type="cellIs" dxfId="32" priority="41863" operator="lessThan">
      <formula>0</formula>
    </cfRule>
  </conditionalFormatting>
  <conditionalFormatting sqref="Z876 AA876 Y876">
    <cfRule type="expression" dxfId="30" priority="27344">
      <formula>$L876=0</formula>
    </cfRule>
  </conditionalFormatting>
  <conditionalFormatting sqref="Z876 AA876">
    <cfRule type="cellIs" dxfId="31" priority="56380" operator="lessThan">
      <formula>0</formula>
    </cfRule>
    <cfRule type="cellIs" dxfId="32" priority="41862" operator="lessThan">
      <formula>0</formula>
    </cfRule>
  </conditionalFormatting>
  <conditionalFormatting sqref="B878 C878 A878">
    <cfRule type="expression" dxfId="30" priority="27343">
      <formula>$L878=0</formula>
    </cfRule>
  </conditionalFormatting>
  <conditionalFormatting sqref="B878 C878">
    <cfRule type="cellIs" dxfId="31" priority="56379" operator="lessThan">
      <formula>0</formula>
    </cfRule>
    <cfRule type="cellIs" dxfId="32" priority="41861" operator="lessThan">
      <formula>0</formula>
    </cfRule>
  </conditionalFormatting>
  <conditionalFormatting sqref="F878 G878 E878">
    <cfRule type="expression" dxfId="30" priority="27342">
      <formula>$L878=0</formula>
    </cfRule>
  </conditionalFormatting>
  <conditionalFormatting sqref="F878 G878">
    <cfRule type="cellIs" dxfId="31" priority="56378" operator="lessThan">
      <formula>0</formula>
    </cfRule>
    <cfRule type="cellIs" dxfId="32" priority="41860" operator="lessThan">
      <formula>0</formula>
    </cfRule>
  </conditionalFormatting>
  <conditionalFormatting sqref="J878 K878 I878">
    <cfRule type="expression" dxfId="30" priority="27341">
      <formula>$L878=0</formula>
    </cfRule>
  </conditionalFormatting>
  <conditionalFormatting sqref="J878 K878">
    <cfRule type="cellIs" dxfId="31" priority="56377" operator="lessThan">
      <formula>0</formula>
    </cfRule>
    <cfRule type="cellIs" dxfId="32" priority="41859" operator="lessThan">
      <formula>0</formula>
    </cfRule>
  </conditionalFormatting>
  <conditionalFormatting sqref="N878 O878 M878">
    <cfRule type="expression" dxfId="30" priority="27340">
      <formula>$L878=0</formula>
    </cfRule>
  </conditionalFormatting>
  <conditionalFormatting sqref="N878 O878">
    <cfRule type="cellIs" dxfId="31" priority="56376" operator="lessThan">
      <formula>0</formula>
    </cfRule>
    <cfRule type="cellIs" dxfId="32" priority="41858" operator="lessThan">
      <formula>0</formula>
    </cfRule>
  </conditionalFormatting>
  <conditionalFormatting sqref="R878 S878 Q878">
    <cfRule type="expression" dxfId="30" priority="27339">
      <formula>$L878=0</formula>
    </cfRule>
  </conditionalFormatting>
  <conditionalFormatting sqref="R878 S878">
    <cfRule type="cellIs" dxfId="31" priority="56375" operator="lessThan">
      <formula>0</formula>
    </cfRule>
    <cfRule type="cellIs" dxfId="32" priority="41857" operator="lessThan">
      <formula>0</formula>
    </cfRule>
  </conditionalFormatting>
  <conditionalFormatting sqref="V878 W878 U878">
    <cfRule type="expression" dxfId="30" priority="27338">
      <formula>$L878=0</formula>
    </cfRule>
  </conditionalFormatting>
  <conditionalFormatting sqref="V878 W878">
    <cfRule type="cellIs" dxfId="31" priority="56374" operator="lessThan">
      <formula>0</formula>
    </cfRule>
    <cfRule type="cellIs" dxfId="32" priority="41856" operator="lessThan">
      <formula>0</formula>
    </cfRule>
  </conditionalFormatting>
  <conditionalFormatting sqref="Z878 AA878 Y878">
    <cfRule type="expression" dxfId="30" priority="27337">
      <formula>$L878=0</formula>
    </cfRule>
  </conditionalFormatting>
  <conditionalFormatting sqref="Z878 AA878">
    <cfRule type="cellIs" dxfId="31" priority="56373" operator="lessThan">
      <formula>0</formula>
    </cfRule>
    <cfRule type="cellIs" dxfId="32" priority="41855" operator="lessThan">
      <formula>0</formula>
    </cfRule>
  </conditionalFormatting>
  <conditionalFormatting sqref="B880 C880 A880">
    <cfRule type="expression" dxfId="30" priority="27336">
      <formula>$L880=0</formula>
    </cfRule>
  </conditionalFormatting>
  <conditionalFormatting sqref="B880 C880">
    <cfRule type="cellIs" dxfId="31" priority="56372" operator="lessThan">
      <formula>0</formula>
    </cfRule>
    <cfRule type="cellIs" dxfId="32" priority="41854" operator="lessThan">
      <formula>0</formula>
    </cfRule>
  </conditionalFormatting>
  <conditionalFormatting sqref="F880 G880 E880">
    <cfRule type="expression" dxfId="30" priority="27335">
      <formula>$L880=0</formula>
    </cfRule>
  </conditionalFormatting>
  <conditionalFormatting sqref="F880 G880">
    <cfRule type="cellIs" dxfId="31" priority="56371" operator="lessThan">
      <formula>0</formula>
    </cfRule>
    <cfRule type="cellIs" dxfId="32" priority="41853" operator="lessThan">
      <formula>0</formula>
    </cfRule>
  </conditionalFormatting>
  <conditionalFormatting sqref="J880 K880 I880">
    <cfRule type="expression" dxfId="30" priority="27334">
      <formula>$L880=0</formula>
    </cfRule>
  </conditionalFormatting>
  <conditionalFormatting sqref="J880 K880">
    <cfRule type="cellIs" dxfId="31" priority="56370" operator="lessThan">
      <formula>0</formula>
    </cfRule>
    <cfRule type="cellIs" dxfId="32" priority="41852" operator="lessThan">
      <formula>0</formula>
    </cfRule>
  </conditionalFormatting>
  <conditionalFormatting sqref="N880 O880 M880">
    <cfRule type="expression" dxfId="30" priority="27333">
      <formula>$L880=0</formula>
    </cfRule>
  </conditionalFormatting>
  <conditionalFormatting sqref="N880 O880">
    <cfRule type="cellIs" dxfId="31" priority="56369" operator="lessThan">
      <formula>0</formula>
    </cfRule>
    <cfRule type="cellIs" dxfId="32" priority="41851" operator="lessThan">
      <formula>0</formula>
    </cfRule>
  </conditionalFormatting>
  <conditionalFormatting sqref="R880 S880 Q880">
    <cfRule type="expression" dxfId="30" priority="27332">
      <formula>$L880=0</formula>
    </cfRule>
  </conditionalFormatting>
  <conditionalFormatting sqref="R880 S880">
    <cfRule type="cellIs" dxfId="31" priority="56368" operator="lessThan">
      <formula>0</formula>
    </cfRule>
    <cfRule type="cellIs" dxfId="32" priority="41850" operator="lessThan">
      <formula>0</formula>
    </cfRule>
  </conditionalFormatting>
  <conditionalFormatting sqref="V880 W880 U880">
    <cfRule type="expression" dxfId="30" priority="27331">
      <formula>$L880=0</formula>
    </cfRule>
  </conditionalFormatting>
  <conditionalFormatting sqref="V880 W880">
    <cfRule type="cellIs" dxfId="31" priority="56367" operator="lessThan">
      <formula>0</formula>
    </cfRule>
    <cfRule type="cellIs" dxfId="32" priority="41849" operator="lessThan">
      <formula>0</formula>
    </cfRule>
  </conditionalFormatting>
  <conditionalFormatting sqref="Z880 AA880 Y880">
    <cfRule type="expression" dxfId="30" priority="27330">
      <formula>$L880=0</formula>
    </cfRule>
  </conditionalFormatting>
  <conditionalFormatting sqref="Z880 AA880">
    <cfRule type="cellIs" dxfId="31" priority="56366" operator="lessThan">
      <formula>0</formula>
    </cfRule>
    <cfRule type="cellIs" dxfId="32" priority="41848" operator="lessThan">
      <formula>0</formula>
    </cfRule>
  </conditionalFormatting>
  <conditionalFormatting sqref="B882 C882 A882">
    <cfRule type="expression" dxfId="30" priority="27329">
      <formula>$L882=0</formula>
    </cfRule>
  </conditionalFormatting>
  <conditionalFormatting sqref="B882 C882">
    <cfRule type="cellIs" dxfId="31" priority="56365" operator="lessThan">
      <formula>0</formula>
    </cfRule>
    <cfRule type="cellIs" dxfId="32" priority="41847" operator="lessThan">
      <formula>0</formula>
    </cfRule>
  </conditionalFormatting>
  <conditionalFormatting sqref="F882 G882 E882">
    <cfRule type="expression" dxfId="30" priority="27328">
      <formula>$L882=0</formula>
    </cfRule>
  </conditionalFormatting>
  <conditionalFormatting sqref="F882 G882">
    <cfRule type="cellIs" dxfId="31" priority="56364" operator="lessThan">
      <formula>0</formula>
    </cfRule>
    <cfRule type="cellIs" dxfId="32" priority="41846" operator="lessThan">
      <formula>0</formula>
    </cfRule>
  </conditionalFormatting>
  <conditionalFormatting sqref="J882 K882 I882">
    <cfRule type="expression" dxfId="30" priority="27327">
      <formula>$L882=0</formula>
    </cfRule>
  </conditionalFormatting>
  <conditionalFormatting sqref="J882 K882">
    <cfRule type="cellIs" dxfId="31" priority="56363" operator="lessThan">
      <formula>0</formula>
    </cfRule>
    <cfRule type="cellIs" dxfId="32" priority="41845" operator="lessThan">
      <formula>0</formula>
    </cfRule>
  </conditionalFormatting>
  <conditionalFormatting sqref="N882 O882 M882">
    <cfRule type="expression" dxfId="30" priority="27326">
      <formula>$L882=0</formula>
    </cfRule>
  </conditionalFormatting>
  <conditionalFormatting sqref="N882 O882">
    <cfRule type="cellIs" dxfId="31" priority="56362" operator="lessThan">
      <formula>0</formula>
    </cfRule>
    <cfRule type="cellIs" dxfId="32" priority="41844" operator="lessThan">
      <formula>0</formula>
    </cfRule>
  </conditionalFormatting>
  <conditionalFormatting sqref="R882 S882 Q882">
    <cfRule type="expression" dxfId="30" priority="27325">
      <formula>$L882=0</formula>
    </cfRule>
  </conditionalFormatting>
  <conditionalFormatting sqref="R882 S882">
    <cfRule type="cellIs" dxfId="31" priority="56361" operator="lessThan">
      <formula>0</formula>
    </cfRule>
    <cfRule type="cellIs" dxfId="32" priority="41843" operator="lessThan">
      <formula>0</formula>
    </cfRule>
  </conditionalFormatting>
  <conditionalFormatting sqref="V882 W882 U882">
    <cfRule type="expression" dxfId="30" priority="27324">
      <formula>$L882=0</formula>
    </cfRule>
  </conditionalFormatting>
  <conditionalFormatting sqref="V882 W882">
    <cfRule type="cellIs" dxfId="31" priority="56360" operator="lessThan">
      <formula>0</formula>
    </cfRule>
    <cfRule type="cellIs" dxfId="32" priority="41842" operator="lessThan">
      <formula>0</formula>
    </cfRule>
  </conditionalFormatting>
  <conditionalFormatting sqref="Z882 AA882 Y882">
    <cfRule type="expression" dxfId="30" priority="27323">
      <formula>$L882=0</formula>
    </cfRule>
  </conditionalFormatting>
  <conditionalFormatting sqref="Z882 AA882">
    <cfRule type="cellIs" dxfId="31" priority="56359" operator="lessThan">
      <formula>0</formula>
    </cfRule>
    <cfRule type="cellIs" dxfId="32" priority="41841" operator="lessThan">
      <formula>0</formula>
    </cfRule>
  </conditionalFormatting>
  <conditionalFormatting sqref="B884 C884 A884">
    <cfRule type="expression" dxfId="30" priority="27322">
      <formula>$L884=0</formula>
    </cfRule>
  </conditionalFormatting>
  <conditionalFormatting sqref="B884 C884">
    <cfRule type="cellIs" dxfId="31" priority="56358" operator="lessThan">
      <formula>0</formula>
    </cfRule>
    <cfRule type="cellIs" dxfId="32" priority="41840" operator="lessThan">
      <formula>0</formula>
    </cfRule>
  </conditionalFormatting>
  <conditionalFormatting sqref="F884 G884 E884">
    <cfRule type="expression" dxfId="30" priority="27321">
      <formula>$L884=0</formula>
    </cfRule>
  </conditionalFormatting>
  <conditionalFormatting sqref="F884 G884">
    <cfRule type="cellIs" dxfId="31" priority="56357" operator="lessThan">
      <formula>0</formula>
    </cfRule>
    <cfRule type="cellIs" dxfId="32" priority="41839" operator="lessThan">
      <formula>0</formula>
    </cfRule>
  </conditionalFormatting>
  <conditionalFormatting sqref="J884 K884 I884">
    <cfRule type="expression" dxfId="30" priority="27320">
      <formula>$L884=0</formula>
    </cfRule>
  </conditionalFormatting>
  <conditionalFormatting sqref="J884 K884">
    <cfRule type="cellIs" dxfId="31" priority="56356" operator="lessThan">
      <formula>0</formula>
    </cfRule>
    <cfRule type="cellIs" dxfId="32" priority="41838" operator="lessThan">
      <formula>0</formula>
    </cfRule>
  </conditionalFormatting>
  <conditionalFormatting sqref="N884 O884 M884">
    <cfRule type="expression" dxfId="30" priority="27319">
      <formula>$L884=0</formula>
    </cfRule>
  </conditionalFormatting>
  <conditionalFormatting sqref="N884 O884">
    <cfRule type="cellIs" dxfId="31" priority="56355" operator="lessThan">
      <formula>0</formula>
    </cfRule>
    <cfRule type="cellIs" dxfId="32" priority="41837" operator="lessThan">
      <formula>0</formula>
    </cfRule>
  </conditionalFormatting>
  <conditionalFormatting sqref="R884 S884 Q884">
    <cfRule type="expression" dxfId="30" priority="27318">
      <formula>$L884=0</formula>
    </cfRule>
  </conditionalFormatting>
  <conditionalFormatting sqref="R884 S884">
    <cfRule type="cellIs" dxfId="31" priority="56354" operator="lessThan">
      <formula>0</formula>
    </cfRule>
    <cfRule type="cellIs" dxfId="32" priority="41836" operator="lessThan">
      <formula>0</formula>
    </cfRule>
  </conditionalFormatting>
  <conditionalFormatting sqref="V884 W884 U884">
    <cfRule type="expression" dxfId="30" priority="27317">
      <formula>$L884=0</formula>
    </cfRule>
  </conditionalFormatting>
  <conditionalFormatting sqref="V884 W884">
    <cfRule type="cellIs" dxfId="31" priority="56353" operator="lessThan">
      <formula>0</formula>
    </cfRule>
    <cfRule type="cellIs" dxfId="32" priority="41835" operator="lessThan">
      <formula>0</formula>
    </cfRule>
  </conditionalFormatting>
  <conditionalFormatting sqref="Z884 AA884 Y884">
    <cfRule type="expression" dxfId="30" priority="27316">
      <formula>$L884=0</formula>
    </cfRule>
  </conditionalFormatting>
  <conditionalFormatting sqref="Z884 AA884">
    <cfRule type="cellIs" dxfId="31" priority="56352" operator="lessThan">
      <formula>0</formula>
    </cfRule>
    <cfRule type="cellIs" dxfId="32" priority="41834" operator="lessThan">
      <formula>0</formula>
    </cfRule>
  </conditionalFormatting>
  <conditionalFormatting sqref="B886 C886 A886">
    <cfRule type="expression" dxfId="30" priority="27315">
      <formula>$L886=0</formula>
    </cfRule>
  </conditionalFormatting>
  <conditionalFormatting sqref="B886 C886">
    <cfRule type="cellIs" dxfId="31" priority="56351" operator="lessThan">
      <formula>0</formula>
    </cfRule>
    <cfRule type="cellIs" dxfId="32" priority="41833" operator="lessThan">
      <formula>0</formula>
    </cfRule>
  </conditionalFormatting>
  <conditionalFormatting sqref="F886 G886 E886">
    <cfRule type="expression" dxfId="30" priority="27314">
      <formula>$L886=0</formula>
    </cfRule>
  </conditionalFormatting>
  <conditionalFormatting sqref="F886 G886">
    <cfRule type="cellIs" dxfId="31" priority="56350" operator="lessThan">
      <formula>0</formula>
    </cfRule>
    <cfRule type="cellIs" dxfId="32" priority="41832" operator="lessThan">
      <formula>0</formula>
    </cfRule>
  </conditionalFormatting>
  <conditionalFormatting sqref="J886 K886 I886">
    <cfRule type="expression" dxfId="30" priority="27313">
      <formula>$L886=0</formula>
    </cfRule>
  </conditionalFormatting>
  <conditionalFormatting sqref="J886 K886">
    <cfRule type="cellIs" dxfId="31" priority="56349" operator="lessThan">
      <formula>0</formula>
    </cfRule>
    <cfRule type="cellIs" dxfId="32" priority="41831" operator="lessThan">
      <formula>0</formula>
    </cfRule>
  </conditionalFormatting>
  <conditionalFormatting sqref="N886 O886 M886">
    <cfRule type="expression" dxfId="30" priority="27312">
      <formula>$L886=0</formula>
    </cfRule>
  </conditionalFormatting>
  <conditionalFormatting sqref="N886 O886">
    <cfRule type="cellIs" dxfId="31" priority="56348" operator="lessThan">
      <formula>0</formula>
    </cfRule>
    <cfRule type="cellIs" dxfId="32" priority="41830" operator="lessThan">
      <formula>0</formula>
    </cfRule>
  </conditionalFormatting>
  <conditionalFormatting sqref="R886 S886 Q886">
    <cfRule type="expression" dxfId="30" priority="27311">
      <formula>$L886=0</formula>
    </cfRule>
  </conditionalFormatting>
  <conditionalFormatting sqref="R886 S886">
    <cfRule type="cellIs" dxfId="31" priority="56347" operator="lessThan">
      <formula>0</formula>
    </cfRule>
    <cfRule type="cellIs" dxfId="32" priority="41829" operator="lessThan">
      <formula>0</formula>
    </cfRule>
  </conditionalFormatting>
  <conditionalFormatting sqref="V886 W886 U886">
    <cfRule type="expression" dxfId="30" priority="27310">
      <formula>$L886=0</formula>
    </cfRule>
  </conditionalFormatting>
  <conditionalFormatting sqref="V886 W886">
    <cfRule type="cellIs" dxfId="31" priority="56346" operator="lessThan">
      <formula>0</formula>
    </cfRule>
    <cfRule type="cellIs" dxfId="32" priority="41828" operator="lessThan">
      <formula>0</formula>
    </cfRule>
  </conditionalFormatting>
  <conditionalFormatting sqref="Z886 AA886 Y886">
    <cfRule type="expression" dxfId="30" priority="27309">
      <formula>$L886=0</formula>
    </cfRule>
  </conditionalFormatting>
  <conditionalFormatting sqref="Z886 AA886">
    <cfRule type="cellIs" dxfId="31" priority="56345" operator="lessThan">
      <formula>0</formula>
    </cfRule>
    <cfRule type="cellIs" dxfId="32" priority="41827" operator="lessThan">
      <formula>0</formula>
    </cfRule>
  </conditionalFormatting>
  <conditionalFormatting sqref="B888 C888 A888">
    <cfRule type="expression" dxfId="30" priority="27308">
      <formula>$L888=0</formula>
    </cfRule>
  </conditionalFormatting>
  <conditionalFormatting sqref="B888 C888">
    <cfRule type="cellIs" dxfId="31" priority="56344" operator="lessThan">
      <formula>0</formula>
    </cfRule>
    <cfRule type="cellIs" dxfId="32" priority="41826" operator="lessThan">
      <formula>0</formula>
    </cfRule>
  </conditionalFormatting>
  <conditionalFormatting sqref="F888 G888 E888">
    <cfRule type="expression" dxfId="30" priority="27307">
      <formula>$L888=0</formula>
    </cfRule>
  </conditionalFormatting>
  <conditionalFormatting sqref="F888 G888">
    <cfRule type="cellIs" dxfId="31" priority="56343" operator="lessThan">
      <formula>0</formula>
    </cfRule>
    <cfRule type="cellIs" dxfId="32" priority="41825" operator="lessThan">
      <formula>0</formula>
    </cfRule>
  </conditionalFormatting>
  <conditionalFormatting sqref="J888 K888 I888">
    <cfRule type="expression" dxfId="30" priority="27306">
      <formula>$L888=0</formula>
    </cfRule>
  </conditionalFormatting>
  <conditionalFormatting sqref="J888 K888">
    <cfRule type="cellIs" dxfId="31" priority="56342" operator="lessThan">
      <formula>0</formula>
    </cfRule>
    <cfRule type="cellIs" dxfId="32" priority="41824" operator="lessThan">
      <formula>0</formula>
    </cfRule>
  </conditionalFormatting>
  <conditionalFormatting sqref="N888 O888 M888">
    <cfRule type="expression" dxfId="30" priority="27305">
      <formula>$L888=0</formula>
    </cfRule>
  </conditionalFormatting>
  <conditionalFormatting sqref="N888 O888">
    <cfRule type="cellIs" dxfId="31" priority="56341" operator="lessThan">
      <formula>0</formula>
    </cfRule>
    <cfRule type="cellIs" dxfId="32" priority="41823" operator="lessThan">
      <formula>0</formula>
    </cfRule>
  </conditionalFormatting>
  <conditionalFormatting sqref="R888 S888 Q888">
    <cfRule type="expression" dxfId="30" priority="27304">
      <formula>$L888=0</formula>
    </cfRule>
  </conditionalFormatting>
  <conditionalFormatting sqref="R888 S888">
    <cfRule type="cellIs" dxfId="31" priority="56340" operator="lessThan">
      <formula>0</formula>
    </cfRule>
    <cfRule type="cellIs" dxfId="32" priority="41822" operator="lessThan">
      <formula>0</formula>
    </cfRule>
  </conditionalFormatting>
  <conditionalFormatting sqref="V888 W888 U888">
    <cfRule type="expression" dxfId="30" priority="27303">
      <formula>$L888=0</formula>
    </cfRule>
  </conditionalFormatting>
  <conditionalFormatting sqref="V888 W888">
    <cfRule type="cellIs" dxfId="31" priority="56339" operator="lessThan">
      <formula>0</formula>
    </cfRule>
    <cfRule type="cellIs" dxfId="32" priority="41821" operator="lessThan">
      <formula>0</formula>
    </cfRule>
  </conditionalFormatting>
  <conditionalFormatting sqref="Z888 AA888 Y888">
    <cfRule type="expression" dxfId="30" priority="27302">
      <formula>$L888=0</formula>
    </cfRule>
  </conditionalFormatting>
  <conditionalFormatting sqref="Z888 AA888">
    <cfRule type="cellIs" dxfId="31" priority="56338" operator="lessThan">
      <formula>0</formula>
    </cfRule>
    <cfRule type="cellIs" dxfId="32" priority="41820" operator="lessThan">
      <formula>0</formula>
    </cfRule>
  </conditionalFormatting>
  <conditionalFormatting sqref="B890 C890 A890">
    <cfRule type="expression" dxfId="30" priority="27301">
      <formula>$L890=0</formula>
    </cfRule>
  </conditionalFormatting>
  <conditionalFormatting sqref="B890 C890">
    <cfRule type="cellIs" dxfId="31" priority="56337" operator="lessThan">
      <formula>0</formula>
    </cfRule>
    <cfRule type="cellIs" dxfId="32" priority="41819" operator="lessThan">
      <formula>0</formula>
    </cfRule>
  </conditionalFormatting>
  <conditionalFormatting sqref="F890 G890 E890">
    <cfRule type="expression" dxfId="30" priority="27300">
      <formula>$L890=0</formula>
    </cfRule>
  </conditionalFormatting>
  <conditionalFormatting sqref="F890 G890">
    <cfRule type="cellIs" dxfId="31" priority="56336" operator="lessThan">
      <formula>0</formula>
    </cfRule>
    <cfRule type="cellIs" dxfId="32" priority="41818" operator="lessThan">
      <formula>0</formula>
    </cfRule>
  </conditionalFormatting>
  <conditionalFormatting sqref="J890 K890 I890">
    <cfRule type="expression" dxfId="30" priority="27299">
      <formula>$L890=0</formula>
    </cfRule>
  </conditionalFormatting>
  <conditionalFormatting sqref="J890 K890">
    <cfRule type="cellIs" dxfId="31" priority="56335" operator="lessThan">
      <formula>0</formula>
    </cfRule>
    <cfRule type="cellIs" dxfId="32" priority="41817" operator="lessThan">
      <formula>0</formula>
    </cfRule>
  </conditionalFormatting>
  <conditionalFormatting sqref="N890 O890 M890">
    <cfRule type="expression" dxfId="30" priority="27298">
      <formula>$L890=0</formula>
    </cfRule>
  </conditionalFormatting>
  <conditionalFormatting sqref="N890 O890">
    <cfRule type="cellIs" dxfId="31" priority="56334" operator="lessThan">
      <formula>0</formula>
    </cfRule>
    <cfRule type="cellIs" dxfId="32" priority="41816" operator="lessThan">
      <formula>0</formula>
    </cfRule>
  </conditionalFormatting>
  <conditionalFormatting sqref="R890 S890 Q890">
    <cfRule type="expression" dxfId="30" priority="27297">
      <formula>$L890=0</formula>
    </cfRule>
  </conditionalFormatting>
  <conditionalFormatting sqref="R890 S890">
    <cfRule type="cellIs" dxfId="31" priority="56333" operator="lessThan">
      <formula>0</formula>
    </cfRule>
    <cfRule type="cellIs" dxfId="32" priority="41815" operator="lessThan">
      <formula>0</formula>
    </cfRule>
  </conditionalFormatting>
  <conditionalFormatting sqref="V890 W890 U890">
    <cfRule type="expression" dxfId="30" priority="27296">
      <formula>$L890=0</formula>
    </cfRule>
  </conditionalFormatting>
  <conditionalFormatting sqref="V890 W890">
    <cfRule type="cellIs" dxfId="31" priority="56332" operator="lessThan">
      <formula>0</formula>
    </cfRule>
    <cfRule type="cellIs" dxfId="32" priority="41814" operator="lessThan">
      <formula>0</formula>
    </cfRule>
  </conditionalFormatting>
  <conditionalFormatting sqref="Z890 AA890 Y890">
    <cfRule type="expression" dxfId="30" priority="27295">
      <formula>$L890=0</formula>
    </cfRule>
  </conditionalFormatting>
  <conditionalFormatting sqref="Z890 AA890">
    <cfRule type="cellIs" dxfId="31" priority="56331" operator="lessThan">
      <formula>0</formula>
    </cfRule>
    <cfRule type="cellIs" dxfId="32" priority="41813" operator="lessThan">
      <formula>0</formula>
    </cfRule>
  </conditionalFormatting>
  <conditionalFormatting sqref="B892 C892 A892">
    <cfRule type="expression" dxfId="30" priority="27294">
      <formula>$L892=0</formula>
    </cfRule>
  </conditionalFormatting>
  <conditionalFormatting sqref="B892 C892">
    <cfRule type="cellIs" dxfId="31" priority="56330" operator="lessThan">
      <formula>0</formula>
    </cfRule>
    <cfRule type="cellIs" dxfId="32" priority="41812" operator="lessThan">
      <formula>0</formula>
    </cfRule>
  </conditionalFormatting>
  <conditionalFormatting sqref="F892 G892 E892">
    <cfRule type="expression" dxfId="30" priority="27293">
      <formula>$L892=0</formula>
    </cfRule>
  </conditionalFormatting>
  <conditionalFormatting sqref="F892 G892">
    <cfRule type="cellIs" dxfId="31" priority="56329" operator="lessThan">
      <formula>0</formula>
    </cfRule>
    <cfRule type="cellIs" dxfId="32" priority="41811" operator="lessThan">
      <formula>0</formula>
    </cfRule>
  </conditionalFormatting>
  <conditionalFormatting sqref="J892 K892 I892">
    <cfRule type="expression" dxfId="30" priority="27292">
      <formula>$L892=0</formula>
    </cfRule>
  </conditionalFormatting>
  <conditionalFormatting sqref="J892 K892">
    <cfRule type="cellIs" dxfId="31" priority="56328" operator="lessThan">
      <formula>0</formula>
    </cfRule>
    <cfRule type="cellIs" dxfId="32" priority="41810" operator="lessThan">
      <formula>0</formula>
    </cfRule>
  </conditionalFormatting>
  <conditionalFormatting sqref="N892 O892 M892">
    <cfRule type="expression" dxfId="30" priority="27291">
      <formula>$L892=0</formula>
    </cfRule>
  </conditionalFormatting>
  <conditionalFormatting sqref="N892 O892">
    <cfRule type="cellIs" dxfId="31" priority="56327" operator="lessThan">
      <formula>0</formula>
    </cfRule>
    <cfRule type="cellIs" dxfId="32" priority="41809" operator="lessThan">
      <formula>0</formula>
    </cfRule>
  </conditionalFormatting>
  <conditionalFormatting sqref="R892 S892 Q892">
    <cfRule type="expression" dxfId="30" priority="27290">
      <formula>$L892=0</formula>
    </cfRule>
  </conditionalFormatting>
  <conditionalFormatting sqref="R892 S892">
    <cfRule type="cellIs" dxfId="31" priority="56326" operator="lessThan">
      <formula>0</formula>
    </cfRule>
    <cfRule type="cellIs" dxfId="32" priority="41808" operator="lessThan">
      <formula>0</formula>
    </cfRule>
  </conditionalFormatting>
  <conditionalFormatting sqref="V892 W892 U892">
    <cfRule type="expression" dxfId="30" priority="27289">
      <formula>$L892=0</formula>
    </cfRule>
  </conditionalFormatting>
  <conditionalFormatting sqref="V892 W892">
    <cfRule type="cellIs" dxfId="31" priority="56325" operator="lessThan">
      <formula>0</formula>
    </cfRule>
    <cfRule type="cellIs" dxfId="32" priority="41807" operator="lessThan">
      <formula>0</formula>
    </cfRule>
  </conditionalFormatting>
  <conditionalFormatting sqref="Z892 AA892 Y892">
    <cfRule type="expression" dxfId="30" priority="27288">
      <formula>$L892=0</formula>
    </cfRule>
  </conditionalFormatting>
  <conditionalFormatting sqref="Z892 AA892">
    <cfRule type="cellIs" dxfId="31" priority="56324" operator="lessThan">
      <formula>0</formula>
    </cfRule>
    <cfRule type="cellIs" dxfId="32" priority="41806" operator="lessThan">
      <formula>0</formula>
    </cfRule>
  </conditionalFormatting>
  <conditionalFormatting sqref="B894 C894 A894">
    <cfRule type="expression" dxfId="30" priority="27287">
      <formula>$L894=0</formula>
    </cfRule>
  </conditionalFormatting>
  <conditionalFormatting sqref="B894 C894">
    <cfRule type="cellIs" dxfId="31" priority="56323" operator="lessThan">
      <formula>0</formula>
    </cfRule>
    <cfRule type="cellIs" dxfId="32" priority="41805" operator="lessThan">
      <formula>0</formula>
    </cfRule>
  </conditionalFormatting>
  <conditionalFormatting sqref="F894 G894 E894">
    <cfRule type="expression" dxfId="30" priority="27286">
      <formula>$L894=0</formula>
    </cfRule>
  </conditionalFormatting>
  <conditionalFormatting sqref="F894 G894">
    <cfRule type="cellIs" dxfId="31" priority="56322" operator="lessThan">
      <formula>0</formula>
    </cfRule>
    <cfRule type="cellIs" dxfId="32" priority="41804" operator="lessThan">
      <formula>0</formula>
    </cfRule>
  </conditionalFormatting>
  <conditionalFormatting sqref="J894 K894 I894">
    <cfRule type="expression" dxfId="30" priority="27285">
      <formula>$L894=0</formula>
    </cfRule>
  </conditionalFormatting>
  <conditionalFormatting sqref="J894 K894">
    <cfRule type="cellIs" dxfId="31" priority="56321" operator="lessThan">
      <formula>0</formula>
    </cfRule>
    <cfRule type="cellIs" dxfId="32" priority="41803" operator="lessThan">
      <formula>0</formula>
    </cfRule>
  </conditionalFormatting>
  <conditionalFormatting sqref="N894 O894 M894">
    <cfRule type="expression" dxfId="30" priority="27284">
      <formula>$L894=0</formula>
    </cfRule>
  </conditionalFormatting>
  <conditionalFormatting sqref="N894 O894">
    <cfRule type="cellIs" dxfId="31" priority="56320" operator="lessThan">
      <formula>0</formula>
    </cfRule>
    <cfRule type="cellIs" dxfId="32" priority="41802" operator="lessThan">
      <formula>0</formula>
    </cfRule>
  </conditionalFormatting>
  <conditionalFormatting sqref="R894 S894 Q894">
    <cfRule type="expression" dxfId="30" priority="27283">
      <formula>$L894=0</formula>
    </cfRule>
  </conditionalFormatting>
  <conditionalFormatting sqref="R894 S894">
    <cfRule type="cellIs" dxfId="31" priority="56319" operator="lessThan">
      <formula>0</formula>
    </cfRule>
    <cfRule type="cellIs" dxfId="32" priority="41801" operator="lessThan">
      <formula>0</formula>
    </cfRule>
  </conditionalFormatting>
  <conditionalFormatting sqref="V894 W894 U894">
    <cfRule type="expression" dxfId="30" priority="27282">
      <formula>$L894=0</formula>
    </cfRule>
  </conditionalFormatting>
  <conditionalFormatting sqref="V894 W894">
    <cfRule type="cellIs" dxfId="31" priority="56318" operator="lessThan">
      <formula>0</formula>
    </cfRule>
    <cfRule type="cellIs" dxfId="32" priority="41800" operator="lessThan">
      <formula>0</formula>
    </cfRule>
  </conditionalFormatting>
  <conditionalFormatting sqref="Z894 AA894 Y894">
    <cfRule type="expression" dxfId="30" priority="27281">
      <formula>$L894=0</formula>
    </cfRule>
  </conditionalFormatting>
  <conditionalFormatting sqref="Z894 AA894">
    <cfRule type="cellIs" dxfId="31" priority="56317" operator="lessThan">
      <formula>0</formula>
    </cfRule>
    <cfRule type="cellIs" dxfId="32" priority="41799" operator="lessThan">
      <formula>0</formula>
    </cfRule>
  </conditionalFormatting>
  <conditionalFormatting sqref="B896 C896 A896">
    <cfRule type="expression" dxfId="30" priority="27280">
      <formula>$L896=0</formula>
    </cfRule>
  </conditionalFormatting>
  <conditionalFormatting sqref="B896 C896">
    <cfRule type="cellIs" dxfId="31" priority="56316" operator="lessThan">
      <formula>0</formula>
    </cfRule>
    <cfRule type="cellIs" dxfId="32" priority="41798" operator="lessThan">
      <formula>0</formula>
    </cfRule>
  </conditionalFormatting>
  <conditionalFormatting sqref="F896 G896 E896">
    <cfRule type="expression" dxfId="30" priority="27279">
      <formula>$L896=0</formula>
    </cfRule>
  </conditionalFormatting>
  <conditionalFormatting sqref="F896 G896">
    <cfRule type="cellIs" dxfId="31" priority="56315" operator="lessThan">
      <formula>0</formula>
    </cfRule>
    <cfRule type="cellIs" dxfId="32" priority="41797" operator="lessThan">
      <formula>0</formula>
    </cfRule>
  </conditionalFormatting>
  <conditionalFormatting sqref="J896 K896 I896">
    <cfRule type="expression" dxfId="30" priority="27278">
      <formula>$L896=0</formula>
    </cfRule>
  </conditionalFormatting>
  <conditionalFormatting sqref="J896 K896">
    <cfRule type="cellIs" dxfId="31" priority="56314" operator="lessThan">
      <formula>0</formula>
    </cfRule>
    <cfRule type="cellIs" dxfId="32" priority="41796" operator="lessThan">
      <formula>0</formula>
    </cfRule>
  </conditionalFormatting>
  <conditionalFormatting sqref="N896 O896 M896">
    <cfRule type="expression" dxfId="30" priority="27277">
      <formula>$L896=0</formula>
    </cfRule>
  </conditionalFormatting>
  <conditionalFormatting sqref="N896 O896">
    <cfRule type="cellIs" dxfId="31" priority="56313" operator="lessThan">
      <formula>0</formula>
    </cfRule>
    <cfRule type="cellIs" dxfId="32" priority="41795" operator="lessThan">
      <formula>0</formula>
    </cfRule>
  </conditionalFormatting>
  <conditionalFormatting sqref="R896 S896 Q896">
    <cfRule type="expression" dxfId="30" priority="27276">
      <formula>$L896=0</formula>
    </cfRule>
  </conditionalFormatting>
  <conditionalFormatting sqref="R896 S896">
    <cfRule type="cellIs" dxfId="31" priority="56312" operator="lessThan">
      <formula>0</formula>
    </cfRule>
    <cfRule type="cellIs" dxfId="32" priority="41794" operator="lessThan">
      <formula>0</formula>
    </cfRule>
  </conditionalFormatting>
  <conditionalFormatting sqref="V896 W896 U896">
    <cfRule type="expression" dxfId="30" priority="27275">
      <formula>$L896=0</formula>
    </cfRule>
  </conditionalFormatting>
  <conditionalFormatting sqref="V896 W896">
    <cfRule type="cellIs" dxfId="31" priority="56311" operator="lessThan">
      <formula>0</formula>
    </cfRule>
    <cfRule type="cellIs" dxfId="32" priority="41793" operator="lessThan">
      <formula>0</formula>
    </cfRule>
  </conditionalFormatting>
  <conditionalFormatting sqref="Z896 AA896 Y896">
    <cfRule type="expression" dxfId="30" priority="27274">
      <formula>$L896=0</formula>
    </cfRule>
  </conditionalFormatting>
  <conditionalFormatting sqref="Z896 AA896">
    <cfRule type="cellIs" dxfId="31" priority="56310" operator="lessThan">
      <formula>0</formula>
    </cfRule>
    <cfRule type="cellIs" dxfId="32" priority="41792" operator="lessThan">
      <formula>0</formula>
    </cfRule>
  </conditionalFormatting>
  <conditionalFormatting sqref="B898 C898 A898">
    <cfRule type="expression" dxfId="30" priority="27273">
      <formula>$L898=0</formula>
    </cfRule>
  </conditionalFormatting>
  <conditionalFormatting sqref="B898 C898">
    <cfRule type="cellIs" dxfId="31" priority="56309" operator="lessThan">
      <formula>0</formula>
    </cfRule>
    <cfRule type="cellIs" dxfId="32" priority="41791" operator="lessThan">
      <formula>0</formula>
    </cfRule>
  </conditionalFormatting>
  <conditionalFormatting sqref="F898 G898 E898">
    <cfRule type="expression" dxfId="30" priority="27272">
      <formula>$L898=0</formula>
    </cfRule>
  </conditionalFormatting>
  <conditionalFormatting sqref="F898 G898">
    <cfRule type="cellIs" dxfId="31" priority="56308" operator="lessThan">
      <formula>0</formula>
    </cfRule>
    <cfRule type="cellIs" dxfId="32" priority="41790" operator="lessThan">
      <formula>0</formula>
    </cfRule>
  </conditionalFormatting>
  <conditionalFormatting sqref="J898 K898 I898">
    <cfRule type="expression" dxfId="30" priority="27271">
      <formula>$L898=0</formula>
    </cfRule>
  </conditionalFormatting>
  <conditionalFormatting sqref="J898 K898">
    <cfRule type="cellIs" dxfId="31" priority="56307" operator="lessThan">
      <formula>0</formula>
    </cfRule>
    <cfRule type="cellIs" dxfId="32" priority="41789" operator="lessThan">
      <formula>0</formula>
    </cfRule>
  </conditionalFormatting>
  <conditionalFormatting sqref="N898 O898 M898">
    <cfRule type="expression" dxfId="30" priority="27270">
      <formula>$L898=0</formula>
    </cfRule>
  </conditionalFormatting>
  <conditionalFormatting sqref="N898 O898">
    <cfRule type="cellIs" dxfId="31" priority="56306" operator="lessThan">
      <formula>0</formula>
    </cfRule>
    <cfRule type="cellIs" dxfId="32" priority="41788" operator="lessThan">
      <formula>0</formula>
    </cfRule>
  </conditionalFormatting>
  <conditionalFormatting sqref="R898 S898 Q898">
    <cfRule type="expression" dxfId="30" priority="27269">
      <formula>$L898=0</formula>
    </cfRule>
  </conditionalFormatting>
  <conditionalFormatting sqref="R898 S898">
    <cfRule type="cellIs" dxfId="31" priority="56305" operator="lessThan">
      <formula>0</formula>
    </cfRule>
    <cfRule type="cellIs" dxfId="32" priority="41787" operator="lessThan">
      <formula>0</formula>
    </cfRule>
  </conditionalFormatting>
  <conditionalFormatting sqref="V898 W898 U898">
    <cfRule type="expression" dxfId="30" priority="27268">
      <formula>$L898=0</formula>
    </cfRule>
  </conditionalFormatting>
  <conditionalFormatting sqref="V898 W898">
    <cfRule type="cellIs" dxfId="31" priority="56304" operator="lessThan">
      <formula>0</formula>
    </cfRule>
    <cfRule type="cellIs" dxfId="32" priority="41786" operator="lessThan">
      <formula>0</formula>
    </cfRule>
  </conditionalFormatting>
  <conditionalFormatting sqref="Z898 AA898 Y898">
    <cfRule type="expression" dxfId="30" priority="27267">
      <formula>$L898=0</formula>
    </cfRule>
  </conditionalFormatting>
  <conditionalFormatting sqref="Z898 AA898">
    <cfRule type="cellIs" dxfId="31" priority="56303" operator="lessThan">
      <formula>0</formula>
    </cfRule>
    <cfRule type="cellIs" dxfId="32" priority="41785" operator="lessThan">
      <formula>0</formula>
    </cfRule>
  </conditionalFormatting>
  <conditionalFormatting sqref="B900 C900 A900">
    <cfRule type="expression" dxfId="30" priority="27266">
      <formula>$L900=0</formula>
    </cfRule>
  </conditionalFormatting>
  <conditionalFormatting sqref="B900 C900">
    <cfRule type="cellIs" dxfId="31" priority="56302" operator="lessThan">
      <formula>0</formula>
    </cfRule>
    <cfRule type="cellIs" dxfId="32" priority="41784" operator="lessThan">
      <formula>0</formula>
    </cfRule>
  </conditionalFormatting>
  <conditionalFormatting sqref="F900 G900 E900">
    <cfRule type="expression" dxfId="30" priority="27265">
      <formula>$L900=0</formula>
    </cfRule>
  </conditionalFormatting>
  <conditionalFormatting sqref="F900 G900">
    <cfRule type="cellIs" dxfId="31" priority="56301" operator="lessThan">
      <formula>0</formula>
    </cfRule>
    <cfRule type="cellIs" dxfId="32" priority="41783" operator="lessThan">
      <formula>0</formula>
    </cfRule>
  </conditionalFormatting>
  <conditionalFormatting sqref="J900 K900 I900">
    <cfRule type="expression" dxfId="30" priority="27264">
      <formula>$L900=0</formula>
    </cfRule>
  </conditionalFormatting>
  <conditionalFormatting sqref="J900 K900">
    <cfRule type="cellIs" dxfId="31" priority="56300" operator="lessThan">
      <formula>0</formula>
    </cfRule>
    <cfRule type="cellIs" dxfId="32" priority="41782" operator="lessThan">
      <formula>0</formula>
    </cfRule>
  </conditionalFormatting>
  <conditionalFormatting sqref="N900 O900 M900">
    <cfRule type="expression" dxfId="30" priority="27263">
      <formula>$L900=0</formula>
    </cfRule>
  </conditionalFormatting>
  <conditionalFormatting sqref="N900 O900">
    <cfRule type="cellIs" dxfId="31" priority="56299" operator="lessThan">
      <formula>0</formula>
    </cfRule>
    <cfRule type="cellIs" dxfId="32" priority="41781" operator="lessThan">
      <formula>0</formula>
    </cfRule>
  </conditionalFormatting>
  <conditionalFormatting sqref="R900 S900 Q900">
    <cfRule type="expression" dxfId="30" priority="27262">
      <formula>$L900=0</formula>
    </cfRule>
  </conditionalFormatting>
  <conditionalFormatting sqref="R900 S900">
    <cfRule type="cellIs" dxfId="31" priority="56298" operator="lessThan">
      <formula>0</formula>
    </cfRule>
    <cfRule type="cellIs" dxfId="32" priority="41780" operator="lessThan">
      <formula>0</formula>
    </cfRule>
  </conditionalFormatting>
  <conditionalFormatting sqref="V900 W900 U900">
    <cfRule type="expression" dxfId="30" priority="27261">
      <formula>$L900=0</formula>
    </cfRule>
  </conditionalFormatting>
  <conditionalFormatting sqref="V900 W900">
    <cfRule type="cellIs" dxfId="31" priority="56297" operator="lessThan">
      <formula>0</formula>
    </cfRule>
    <cfRule type="cellIs" dxfId="32" priority="41779" operator="lessThan">
      <formula>0</formula>
    </cfRule>
  </conditionalFormatting>
  <conditionalFormatting sqref="Z900 AA900 Y900">
    <cfRule type="expression" dxfId="30" priority="27260">
      <formula>$L900=0</formula>
    </cfRule>
  </conditionalFormatting>
  <conditionalFormatting sqref="Z900 AA900">
    <cfRule type="cellIs" dxfId="31" priority="56296" operator="lessThan">
      <formula>0</formula>
    </cfRule>
    <cfRule type="cellIs" dxfId="32" priority="41778" operator="lessThan">
      <formula>0</formula>
    </cfRule>
  </conditionalFormatting>
  <conditionalFormatting sqref="B902 C902 A902">
    <cfRule type="expression" dxfId="30" priority="27259">
      <formula>$L902=0</formula>
    </cfRule>
  </conditionalFormatting>
  <conditionalFormatting sqref="B902 C902">
    <cfRule type="cellIs" dxfId="31" priority="56295" operator="lessThan">
      <formula>0</formula>
    </cfRule>
    <cfRule type="cellIs" dxfId="32" priority="41777" operator="lessThan">
      <formula>0</formula>
    </cfRule>
  </conditionalFormatting>
  <conditionalFormatting sqref="F902 G902 E902">
    <cfRule type="expression" dxfId="30" priority="27258">
      <formula>$L902=0</formula>
    </cfRule>
  </conditionalFormatting>
  <conditionalFormatting sqref="F902 G902">
    <cfRule type="cellIs" dxfId="31" priority="56294" operator="lessThan">
      <formula>0</formula>
    </cfRule>
    <cfRule type="cellIs" dxfId="32" priority="41776" operator="lessThan">
      <formula>0</formula>
    </cfRule>
  </conditionalFormatting>
  <conditionalFormatting sqref="J902 K902 I902">
    <cfRule type="expression" dxfId="30" priority="27257">
      <formula>$L902=0</formula>
    </cfRule>
  </conditionalFormatting>
  <conditionalFormatting sqref="J902 K902">
    <cfRule type="cellIs" dxfId="31" priority="56293" operator="lessThan">
      <formula>0</formula>
    </cfRule>
    <cfRule type="cellIs" dxfId="32" priority="41775" operator="lessThan">
      <formula>0</formula>
    </cfRule>
  </conditionalFormatting>
  <conditionalFormatting sqref="N902 O902 M902">
    <cfRule type="expression" dxfId="30" priority="27256">
      <formula>$L902=0</formula>
    </cfRule>
  </conditionalFormatting>
  <conditionalFormatting sqref="N902 O902">
    <cfRule type="cellIs" dxfId="31" priority="56292" operator="lessThan">
      <formula>0</formula>
    </cfRule>
    <cfRule type="cellIs" dxfId="32" priority="41774" operator="lessThan">
      <formula>0</formula>
    </cfRule>
  </conditionalFormatting>
  <conditionalFormatting sqref="R902 S902 Q902">
    <cfRule type="expression" dxfId="30" priority="27255">
      <formula>$L902=0</formula>
    </cfRule>
  </conditionalFormatting>
  <conditionalFormatting sqref="R902 S902">
    <cfRule type="cellIs" dxfId="31" priority="56291" operator="lessThan">
      <formula>0</formula>
    </cfRule>
    <cfRule type="cellIs" dxfId="32" priority="41773" operator="lessThan">
      <formula>0</formula>
    </cfRule>
  </conditionalFormatting>
  <conditionalFormatting sqref="V902 W902 U902">
    <cfRule type="expression" dxfId="30" priority="27254">
      <formula>$L902=0</formula>
    </cfRule>
  </conditionalFormatting>
  <conditionalFormatting sqref="V902 W902">
    <cfRule type="cellIs" dxfId="31" priority="56290" operator="lessThan">
      <formula>0</formula>
    </cfRule>
    <cfRule type="cellIs" dxfId="32" priority="41772" operator="lessThan">
      <formula>0</formula>
    </cfRule>
  </conditionalFormatting>
  <conditionalFormatting sqref="Z902 AA902 Y902">
    <cfRule type="expression" dxfId="30" priority="27253">
      <formula>$L902=0</formula>
    </cfRule>
  </conditionalFormatting>
  <conditionalFormatting sqref="Z902 AA902">
    <cfRule type="cellIs" dxfId="31" priority="56289" operator="lessThan">
      <formula>0</formula>
    </cfRule>
    <cfRule type="cellIs" dxfId="32" priority="41771" operator="lessThan">
      <formula>0</formula>
    </cfRule>
  </conditionalFormatting>
  <conditionalFormatting sqref="B904 C904 A904">
    <cfRule type="expression" dxfId="30" priority="27252">
      <formula>$L904=0</formula>
    </cfRule>
  </conditionalFormatting>
  <conditionalFormatting sqref="B904 C904">
    <cfRule type="cellIs" dxfId="31" priority="56288" operator="lessThan">
      <formula>0</formula>
    </cfRule>
    <cfRule type="cellIs" dxfId="32" priority="41770" operator="lessThan">
      <formula>0</formula>
    </cfRule>
  </conditionalFormatting>
  <conditionalFormatting sqref="F904 G904 E904">
    <cfRule type="expression" dxfId="30" priority="27251">
      <formula>$L904=0</formula>
    </cfRule>
  </conditionalFormatting>
  <conditionalFormatting sqref="F904 G904">
    <cfRule type="cellIs" dxfId="31" priority="56287" operator="lessThan">
      <formula>0</formula>
    </cfRule>
    <cfRule type="cellIs" dxfId="32" priority="41769" operator="lessThan">
      <formula>0</formula>
    </cfRule>
  </conditionalFormatting>
  <conditionalFormatting sqref="J904 K904 I904">
    <cfRule type="expression" dxfId="30" priority="27250">
      <formula>$L904=0</formula>
    </cfRule>
  </conditionalFormatting>
  <conditionalFormatting sqref="J904 K904">
    <cfRule type="cellIs" dxfId="31" priority="56286" operator="lessThan">
      <formula>0</formula>
    </cfRule>
    <cfRule type="cellIs" dxfId="32" priority="41768" operator="lessThan">
      <formula>0</formula>
    </cfRule>
  </conditionalFormatting>
  <conditionalFormatting sqref="N904 O904 M904">
    <cfRule type="expression" dxfId="30" priority="27249">
      <formula>$L904=0</formula>
    </cfRule>
  </conditionalFormatting>
  <conditionalFormatting sqref="N904 O904">
    <cfRule type="cellIs" dxfId="31" priority="56285" operator="lessThan">
      <formula>0</formula>
    </cfRule>
    <cfRule type="cellIs" dxfId="32" priority="41767" operator="lessThan">
      <formula>0</formula>
    </cfRule>
  </conditionalFormatting>
  <conditionalFormatting sqref="R904 S904 Q904">
    <cfRule type="expression" dxfId="30" priority="27248">
      <formula>$L904=0</formula>
    </cfRule>
  </conditionalFormatting>
  <conditionalFormatting sqref="R904 S904">
    <cfRule type="cellIs" dxfId="31" priority="56284" operator="lessThan">
      <formula>0</formula>
    </cfRule>
    <cfRule type="cellIs" dxfId="32" priority="41766" operator="lessThan">
      <formula>0</formula>
    </cfRule>
  </conditionalFormatting>
  <conditionalFormatting sqref="V904 W904 U904">
    <cfRule type="expression" dxfId="30" priority="27247">
      <formula>$L904=0</formula>
    </cfRule>
  </conditionalFormatting>
  <conditionalFormatting sqref="V904 W904">
    <cfRule type="cellIs" dxfId="31" priority="56283" operator="lessThan">
      <formula>0</formula>
    </cfRule>
    <cfRule type="cellIs" dxfId="32" priority="41765" operator="lessThan">
      <formula>0</formula>
    </cfRule>
  </conditionalFormatting>
  <conditionalFormatting sqref="Z904 AA904 Y904">
    <cfRule type="expression" dxfId="30" priority="27246">
      <formula>$L904=0</formula>
    </cfRule>
  </conditionalFormatting>
  <conditionalFormatting sqref="Z904 AA904">
    <cfRule type="cellIs" dxfId="31" priority="56282" operator="lessThan">
      <formula>0</formula>
    </cfRule>
    <cfRule type="cellIs" dxfId="32" priority="41764" operator="lessThan">
      <formula>0</formula>
    </cfRule>
  </conditionalFormatting>
  <conditionalFormatting sqref="B906 C906 A906">
    <cfRule type="expression" dxfId="30" priority="27245">
      <formula>$L906=0</formula>
    </cfRule>
  </conditionalFormatting>
  <conditionalFormatting sqref="B906 C906">
    <cfRule type="cellIs" dxfId="31" priority="56281" operator="lessThan">
      <formula>0</formula>
    </cfRule>
    <cfRule type="cellIs" dxfId="32" priority="41763" operator="lessThan">
      <formula>0</formula>
    </cfRule>
  </conditionalFormatting>
  <conditionalFormatting sqref="F906 G906 E906">
    <cfRule type="expression" dxfId="30" priority="27244">
      <formula>$L906=0</formula>
    </cfRule>
  </conditionalFormatting>
  <conditionalFormatting sqref="F906 G906">
    <cfRule type="cellIs" dxfId="31" priority="56280" operator="lessThan">
      <formula>0</formula>
    </cfRule>
    <cfRule type="cellIs" dxfId="32" priority="41762" operator="lessThan">
      <formula>0</formula>
    </cfRule>
  </conditionalFormatting>
  <conditionalFormatting sqref="J906 K906 I906">
    <cfRule type="expression" dxfId="30" priority="27243">
      <formula>$L906=0</formula>
    </cfRule>
  </conditionalFormatting>
  <conditionalFormatting sqref="J906 K906">
    <cfRule type="cellIs" dxfId="31" priority="56279" operator="lessThan">
      <formula>0</formula>
    </cfRule>
    <cfRule type="cellIs" dxfId="32" priority="41761" operator="lessThan">
      <formula>0</formula>
    </cfRule>
  </conditionalFormatting>
  <conditionalFormatting sqref="N906 O906 M906">
    <cfRule type="expression" dxfId="30" priority="27242">
      <formula>$L906=0</formula>
    </cfRule>
  </conditionalFormatting>
  <conditionalFormatting sqref="N906 O906">
    <cfRule type="cellIs" dxfId="31" priority="56278" operator="lessThan">
      <formula>0</formula>
    </cfRule>
    <cfRule type="cellIs" dxfId="32" priority="41760" operator="lessThan">
      <formula>0</formula>
    </cfRule>
  </conditionalFormatting>
  <conditionalFormatting sqref="R906 S906 Q906">
    <cfRule type="expression" dxfId="30" priority="27241">
      <formula>$L906=0</formula>
    </cfRule>
  </conditionalFormatting>
  <conditionalFormatting sqref="R906 S906">
    <cfRule type="cellIs" dxfId="31" priority="56277" operator="lessThan">
      <formula>0</formula>
    </cfRule>
    <cfRule type="cellIs" dxfId="32" priority="41759" operator="lessThan">
      <formula>0</formula>
    </cfRule>
  </conditionalFormatting>
  <conditionalFormatting sqref="V906 W906 U906">
    <cfRule type="expression" dxfId="30" priority="27240">
      <formula>$L906=0</formula>
    </cfRule>
  </conditionalFormatting>
  <conditionalFormatting sqref="V906 W906">
    <cfRule type="cellIs" dxfId="31" priority="56276" operator="lessThan">
      <formula>0</formula>
    </cfRule>
    <cfRule type="cellIs" dxfId="32" priority="41758" operator="lessThan">
      <formula>0</formula>
    </cfRule>
  </conditionalFormatting>
  <conditionalFormatting sqref="Z906 AA906 Y906">
    <cfRule type="expression" dxfId="30" priority="27239">
      <formula>$L906=0</formula>
    </cfRule>
  </conditionalFormatting>
  <conditionalFormatting sqref="Z906 AA906">
    <cfRule type="cellIs" dxfId="31" priority="56275" operator="lessThan">
      <formula>0</formula>
    </cfRule>
    <cfRule type="cellIs" dxfId="32" priority="41757" operator="lessThan">
      <formula>0</formula>
    </cfRule>
  </conditionalFormatting>
  <conditionalFormatting sqref="B908 C908 A908">
    <cfRule type="expression" dxfId="30" priority="27238">
      <formula>$L908=0</formula>
    </cfRule>
  </conditionalFormatting>
  <conditionalFormatting sqref="B908 C908">
    <cfRule type="cellIs" dxfId="31" priority="56274" operator="lessThan">
      <formula>0</formula>
    </cfRule>
    <cfRule type="cellIs" dxfId="32" priority="41756" operator="lessThan">
      <formula>0</formula>
    </cfRule>
  </conditionalFormatting>
  <conditionalFormatting sqref="F908 G908 E908">
    <cfRule type="expression" dxfId="30" priority="27237">
      <formula>$L908=0</formula>
    </cfRule>
  </conditionalFormatting>
  <conditionalFormatting sqref="F908 G908">
    <cfRule type="cellIs" dxfId="31" priority="56273" operator="lessThan">
      <formula>0</formula>
    </cfRule>
    <cfRule type="cellIs" dxfId="32" priority="41755" operator="lessThan">
      <formula>0</formula>
    </cfRule>
  </conditionalFormatting>
  <conditionalFormatting sqref="J908 K908 I908">
    <cfRule type="expression" dxfId="30" priority="27236">
      <formula>$L908=0</formula>
    </cfRule>
  </conditionalFormatting>
  <conditionalFormatting sqref="J908 K908">
    <cfRule type="cellIs" dxfId="31" priority="56272" operator="lessThan">
      <formula>0</formula>
    </cfRule>
    <cfRule type="cellIs" dxfId="32" priority="41754" operator="lessThan">
      <formula>0</formula>
    </cfRule>
  </conditionalFormatting>
  <conditionalFormatting sqref="N908 O908 M908">
    <cfRule type="expression" dxfId="30" priority="27235">
      <formula>$L908=0</formula>
    </cfRule>
  </conditionalFormatting>
  <conditionalFormatting sqref="N908 O908">
    <cfRule type="cellIs" dxfId="31" priority="56271" operator="lessThan">
      <formula>0</formula>
    </cfRule>
    <cfRule type="cellIs" dxfId="32" priority="41753" operator="lessThan">
      <formula>0</formula>
    </cfRule>
  </conditionalFormatting>
  <conditionalFormatting sqref="R908 S908 Q908">
    <cfRule type="expression" dxfId="30" priority="27234">
      <formula>$L908=0</formula>
    </cfRule>
  </conditionalFormatting>
  <conditionalFormatting sqref="R908 S908">
    <cfRule type="cellIs" dxfId="31" priority="56270" operator="lessThan">
      <formula>0</formula>
    </cfRule>
    <cfRule type="cellIs" dxfId="32" priority="41752" operator="lessThan">
      <formula>0</formula>
    </cfRule>
  </conditionalFormatting>
  <conditionalFormatting sqref="V908 W908 U908">
    <cfRule type="expression" dxfId="30" priority="27233">
      <formula>$L908=0</formula>
    </cfRule>
  </conditionalFormatting>
  <conditionalFormatting sqref="V908 W908">
    <cfRule type="cellIs" dxfId="31" priority="56269" operator="lessThan">
      <formula>0</formula>
    </cfRule>
    <cfRule type="cellIs" dxfId="32" priority="41751" operator="lessThan">
      <formula>0</formula>
    </cfRule>
  </conditionalFormatting>
  <conditionalFormatting sqref="Z908 AA908 Y908">
    <cfRule type="expression" dxfId="30" priority="27232">
      <formula>$L908=0</formula>
    </cfRule>
  </conditionalFormatting>
  <conditionalFormatting sqref="Z908 AA908">
    <cfRule type="cellIs" dxfId="31" priority="56268" operator="lessThan">
      <formula>0</formula>
    </cfRule>
    <cfRule type="cellIs" dxfId="32" priority="41750" operator="lessThan">
      <formula>0</formula>
    </cfRule>
  </conditionalFormatting>
  <conditionalFormatting sqref="B910 C910 A910">
    <cfRule type="expression" dxfId="30" priority="27231">
      <formula>$L910=0</formula>
    </cfRule>
  </conditionalFormatting>
  <conditionalFormatting sqref="B910 C910">
    <cfRule type="cellIs" dxfId="31" priority="56267" operator="lessThan">
      <formula>0</formula>
    </cfRule>
    <cfRule type="cellIs" dxfId="32" priority="41749" operator="lessThan">
      <formula>0</formula>
    </cfRule>
  </conditionalFormatting>
  <conditionalFormatting sqref="F910 G910 E910">
    <cfRule type="expression" dxfId="30" priority="27230">
      <formula>$L910=0</formula>
    </cfRule>
  </conditionalFormatting>
  <conditionalFormatting sqref="F910 G910">
    <cfRule type="cellIs" dxfId="31" priority="56266" operator="lessThan">
      <formula>0</formula>
    </cfRule>
    <cfRule type="cellIs" dxfId="32" priority="41748" operator="lessThan">
      <formula>0</formula>
    </cfRule>
  </conditionalFormatting>
  <conditionalFormatting sqref="J910 K910 I910">
    <cfRule type="expression" dxfId="30" priority="27229">
      <formula>$L910=0</formula>
    </cfRule>
  </conditionalFormatting>
  <conditionalFormatting sqref="J910 K910">
    <cfRule type="cellIs" dxfId="31" priority="56265" operator="lessThan">
      <formula>0</formula>
    </cfRule>
    <cfRule type="cellIs" dxfId="32" priority="41747" operator="lessThan">
      <formula>0</formula>
    </cfRule>
  </conditionalFormatting>
  <conditionalFormatting sqref="N910 O910 M910">
    <cfRule type="expression" dxfId="30" priority="27228">
      <formula>$L910=0</formula>
    </cfRule>
  </conditionalFormatting>
  <conditionalFormatting sqref="N910 O910">
    <cfRule type="cellIs" dxfId="31" priority="56264" operator="lessThan">
      <formula>0</formula>
    </cfRule>
    <cfRule type="cellIs" dxfId="32" priority="41746" operator="lessThan">
      <formula>0</formula>
    </cfRule>
  </conditionalFormatting>
  <conditionalFormatting sqref="R910 S910 Q910">
    <cfRule type="expression" dxfId="30" priority="27227">
      <formula>$L910=0</formula>
    </cfRule>
  </conditionalFormatting>
  <conditionalFormatting sqref="R910 S910">
    <cfRule type="cellIs" dxfId="31" priority="56263" operator="lessThan">
      <formula>0</formula>
    </cfRule>
    <cfRule type="cellIs" dxfId="32" priority="41745" operator="lessThan">
      <formula>0</formula>
    </cfRule>
  </conditionalFormatting>
  <conditionalFormatting sqref="V910 W910 U910">
    <cfRule type="expression" dxfId="30" priority="27226">
      <formula>$L910=0</formula>
    </cfRule>
  </conditionalFormatting>
  <conditionalFormatting sqref="V910 W910">
    <cfRule type="cellIs" dxfId="31" priority="56262" operator="lessThan">
      <formula>0</formula>
    </cfRule>
    <cfRule type="cellIs" dxfId="32" priority="41744" operator="lessThan">
      <formula>0</formula>
    </cfRule>
  </conditionalFormatting>
  <conditionalFormatting sqref="Z910 AA910 Y910">
    <cfRule type="expression" dxfId="30" priority="27225">
      <formula>$L910=0</formula>
    </cfRule>
  </conditionalFormatting>
  <conditionalFormatting sqref="Z910 AA910">
    <cfRule type="cellIs" dxfId="31" priority="56261" operator="lessThan">
      <formula>0</formula>
    </cfRule>
    <cfRule type="cellIs" dxfId="32" priority="41743" operator="lessThan">
      <formula>0</formula>
    </cfRule>
  </conditionalFormatting>
  <conditionalFormatting sqref="B912 C912 A912">
    <cfRule type="expression" dxfId="30" priority="27224">
      <formula>$L912=0</formula>
    </cfRule>
  </conditionalFormatting>
  <conditionalFormatting sqref="B912 C912">
    <cfRule type="cellIs" dxfId="31" priority="56260" operator="lessThan">
      <formula>0</formula>
    </cfRule>
    <cfRule type="cellIs" dxfId="32" priority="41742" operator="lessThan">
      <formula>0</formula>
    </cfRule>
  </conditionalFormatting>
  <conditionalFormatting sqref="F912 G912 E912">
    <cfRule type="expression" dxfId="30" priority="27223">
      <formula>$L912=0</formula>
    </cfRule>
  </conditionalFormatting>
  <conditionalFormatting sqref="F912 G912">
    <cfRule type="cellIs" dxfId="31" priority="56259" operator="lessThan">
      <formula>0</formula>
    </cfRule>
    <cfRule type="cellIs" dxfId="32" priority="41741" operator="lessThan">
      <formula>0</formula>
    </cfRule>
  </conditionalFormatting>
  <conditionalFormatting sqref="J912 K912 I912">
    <cfRule type="expression" dxfId="30" priority="27222">
      <formula>$L912=0</formula>
    </cfRule>
  </conditionalFormatting>
  <conditionalFormatting sqref="J912 K912">
    <cfRule type="cellIs" dxfId="31" priority="56258" operator="lessThan">
      <formula>0</formula>
    </cfRule>
    <cfRule type="cellIs" dxfId="32" priority="41740" operator="lessThan">
      <formula>0</formula>
    </cfRule>
  </conditionalFormatting>
  <conditionalFormatting sqref="N912 O912 M912">
    <cfRule type="expression" dxfId="30" priority="27221">
      <formula>$L912=0</formula>
    </cfRule>
  </conditionalFormatting>
  <conditionalFormatting sqref="N912 O912">
    <cfRule type="cellIs" dxfId="31" priority="56257" operator="lessThan">
      <formula>0</formula>
    </cfRule>
    <cfRule type="cellIs" dxfId="32" priority="41739" operator="lessThan">
      <formula>0</formula>
    </cfRule>
  </conditionalFormatting>
  <conditionalFormatting sqref="R912 S912 Q912">
    <cfRule type="expression" dxfId="30" priority="27220">
      <formula>$L912=0</formula>
    </cfRule>
  </conditionalFormatting>
  <conditionalFormatting sqref="R912 S912">
    <cfRule type="cellIs" dxfId="31" priority="56256" operator="lessThan">
      <formula>0</formula>
    </cfRule>
    <cfRule type="cellIs" dxfId="32" priority="41738" operator="lessThan">
      <formula>0</formula>
    </cfRule>
  </conditionalFormatting>
  <conditionalFormatting sqref="V912 W912 U912">
    <cfRule type="expression" dxfId="30" priority="27219">
      <formula>$L912=0</formula>
    </cfRule>
  </conditionalFormatting>
  <conditionalFormatting sqref="V912 W912">
    <cfRule type="cellIs" dxfId="31" priority="56255" operator="lessThan">
      <formula>0</formula>
    </cfRule>
    <cfRule type="cellIs" dxfId="32" priority="41737" operator="lessThan">
      <formula>0</formula>
    </cfRule>
  </conditionalFormatting>
  <conditionalFormatting sqref="Z912 AA912 Y912">
    <cfRule type="expression" dxfId="30" priority="27218">
      <formula>$L912=0</formula>
    </cfRule>
  </conditionalFormatting>
  <conditionalFormatting sqref="Z912 AA912">
    <cfRule type="cellIs" dxfId="31" priority="56254" operator="lessThan">
      <formula>0</formula>
    </cfRule>
    <cfRule type="cellIs" dxfId="32" priority="41736" operator="lessThan">
      <formula>0</formula>
    </cfRule>
  </conditionalFormatting>
  <conditionalFormatting sqref="B914 C914 A914">
    <cfRule type="expression" dxfId="30" priority="27217">
      <formula>$L914=0</formula>
    </cfRule>
  </conditionalFormatting>
  <conditionalFormatting sqref="B914 C914">
    <cfRule type="cellIs" dxfId="31" priority="56253" operator="lessThan">
      <formula>0</formula>
    </cfRule>
    <cfRule type="cellIs" dxfId="32" priority="41735" operator="lessThan">
      <formula>0</formula>
    </cfRule>
  </conditionalFormatting>
  <conditionalFormatting sqref="F914 G914 E914">
    <cfRule type="expression" dxfId="30" priority="27216">
      <formula>$L914=0</formula>
    </cfRule>
  </conditionalFormatting>
  <conditionalFormatting sqref="F914 G914">
    <cfRule type="cellIs" dxfId="31" priority="56252" operator="lessThan">
      <formula>0</formula>
    </cfRule>
    <cfRule type="cellIs" dxfId="32" priority="41734" operator="lessThan">
      <formula>0</formula>
    </cfRule>
  </conditionalFormatting>
  <conditionalFormatting sqref="J914 K914 I914">
    <cfRule type="expression" dxfId="30" priority="27215">
      <formula>$L914=0</formula>
    </cfRule>
  </conditionalFormatting>
  <conditionalFormatting sqref="J914 K914">
    <cfRule type="cellIs" dxfId="31" priority="56251" operator="lessThan">
      <formula>0</formula>
    </cfRule>
    <cfRule type="cellIs" dxfId="32" priority="41733" operator="lessThan">
      <formula>0</formula>
    </cfRule>
  </conditionalFormatting>
  <conditionalFormatting sqref="N914 O914 M914">
    <cfRule type="expression" dxfId="30" priority="27214">
      <formula>$L914=0</formula>
    </cfRule>
  </conditionalFormatting>
  <conditionalFormatting sqref="N914 O914">
    <cfRule type="cellIs" dxfId="31" priority="56250" operator="lessThan">
      <formula>0</formula>
    </cfRule>
    <cfRule type="cellIs" dxfId="32" priority="41732" operator="lessThan">
      <formula>0</formula>
    </cfRule>
  </conditionalFormatting>
  <conditionalFormatting sqref="R914 S914 Q914">
    <cfRule type="expression" dxfId="30" priority="27213">
      <formula>$L914=0</formula>
    </cfRule>
  </conditionalFormatting>
  <conditionalFormatting sqref="R914 S914">
    <cfRule type="cellIs" dxfId="31" priority="56249" operator="lessThan">
      <formula>0</formula>
    </cfRule>
    <cfRule type="cellIs" dxfId="32" priority="41731" operator="lessThan">
      <formula>0</formula>
    </cfRule>
  </conditionalFormatting>
  <conditionalFormatting sqref="V914 W914 U914">
    <cfRule type="expression" dxfId="30" priority="27212">
      <formula>$L914=0</formula>
    </cfRule>
  </conditionalFormatting>
  <conditionalFormatting sqref="V914 W914">
    <cfRule type="cellIs" dxfId="31" priority="56248" operator="lessThan">
      <formula>0</formula>
    </cfRule>
    <cfRule type="cellIs" dxfId="32" priority="41730" operator="lessThan">
      <formula>0</formula>
    </cfRule>
  </conditionalFormatting>
  <conditionalFormatting sqref="Z914 AA914 Y914">
    <cfRule type="expression" dxfId="30" priority="27211">
      <formula>$L914=0</formula>
    </cfRule>
  </conditionalFormatting>
  <conditionalFormatting sqref="Z914 AA914">
    <cfRule type="cellIs" dxfId="31" priority="56247" operator="lessThan">
      <formula>0</formula>
    </cfRule>
    <cfRule type="cellIs" dxfId="32" priority="41729" operator="lessThan">
      <formula>0</formula>
    </cfRule>
  </conditionalFormatting>
  <conditionalFormatting sqref="B916 C916 A916">
    <cfRule type="expression" dxfId="30" priority="27210">
      <formula>$L916=0</formula>
    </cfRule>
  </conditionalFormatting>
  <conditionalFormatting sqref="B916 C916">
    <cfRule type="cellIs" dxfId="31" priority="56246" operator="lessThan">
      <formula>0</formula>
    </cfRule>
    <cfRule type="cellIs" dxfId="32" priority="41728" operator="lessThan">
      <formula>0</formula>
    </cfRule>
  </conditionalFormatting>
  <conditionalFormatting sqref="F916 G916 E916">
    <cfRule type="expression" dxfId="30" priority="27209">
      <formula>$L916=0</formula>
    </cfRule>
  </conditionalFormatting>
  <conditionalFormatting sqref="F916 G916">
    <cfRule type="cellIs" dxfId="31" priority="56245" operator="lessThan">
      <formula>0</formula>
    </cfRule>
    <cfRule type="cellIs" dxfId="32" priority="41727" operator="lessThan">
      <formula>0</formula>
    </cfRule>
  </conditionalFormatting>
  <conditionalFormatting sqref="J916 K916 I916">
    <cfRule type="expression" dxfId="30" priority="27208">
      <formula>$L916=0</formula>
    </cfRule>
  </conditionalFormatting>
  <conditionalFormatting sqref="J916 K916">
    <cfRule type="cellIs" dxfId="31" priority="56244" operator="lessThan">
      <formula>0</formula>
    </cfRule>
    <cfRule type="cellIs" dxfId="32" priority="41726" operator="lessThan">
      <formula>0</formula>
    </cfRule>
  </conditionalFormatting>
  <conditionalFormatting sqref="N916 O916 M916">
    <cfRule type="expression" dxfId="30" priority="27207">
      <formula>$L916=0</formula>
    </cfRule>
  </conditionalFormatting>
  <conditionalFormatting sqref="N916 O916">
    <cfRule type="cellIs" dxfId="31" priority="56243" operator="lessThan">
      <formula>0</formula>
    </cfRule>
    <cfRule type="cellIs" dxfId="32" priority="41725" operator="lessThan">
      <formula>0</formula>
    </cfRule>
  </conditionalFormatting>
  <conditionalFormatting sqref="R916 S916 Q916">
    <cfRule type="expression" dxfId="30" priority="27206">
      <formula>$L916=0</formula>
    </cfRule>
  </conditionalFormatting>
  <conditionalFormatting sqref="R916 S916">
    <cfRule type="cellIs" dxfId="31" priority="56242" operator="lessThan">
      <formula>0</formula>
    </cfRule>
    <cfRule type="cellIs" dxfId="32" priority="41724" operator="lessThan">
      <formula>0</formula>
    </cfRule>
  </conditionalFormatting>
  <conditionalFormatting sqref="V916 W916 U916">
    <cfRule type="expression" dxfId="30" priority="27205">
      <formula>$L916=0</formula>
    </cfRule>
  </conditionalFormatting>
  <conditionalFormatting sqref="V916 W916">
    <cfRule type="cellIs" dxfId="31" priority="56241" operator="lessThan">
      <formula>0</formula>
    </cfRule>
    <cfRule type="cellIs" dxfId="32" priority="41723" operator="lessThan">
      <formula>0</formula>
    </cfRule>
  </conditionalFormatting>
  <conditionalFormatting sqref="Z916 AA916 Y916">
    <cfRule type="expression" dxfId="30" priority="27204">
      <formula>$L916=0</formula>
    </cfRule>
  </conditionalFormatting>
  <conditionalFormatting sqref="Z916 AA916">
    <cfRule type="cellIs" dxfId="31" priority="56240" operator="lessThan">
      <formula>0</formula>
    </cfRule>
    <cfRule type="cellIs" dxfId="32" priority="41722" operator="lessThan">
      <formula>0</formula>
    </cfRule>
  </conditionalFormatting>
  <conditionalFormatting sqref="B918 C918 A918">
    <cfRule type="expression" dxfId="30" priority="27203">
      <formula>$L918=0</formula>
    </cfRule>
  </conditionalFormatting>
  <conditionalFormatting sqref="B918 C918">
    <cfRule type="cellIs" dxfId="31" priority="56239" operator="lessThan">
      <formula>0</formula>
    </cfRule>
    <cfRule type="cellIs" dxfId="32" priority="41721" operator="lessThan">
      <formula>0</formula>
    </cfRule>
  </conditionalFormatting>
  <conditionalFormatting sqref="F918 G918 E918">
    <cfRule type="expression" dxfId="30" priority="27202">
      <formula>$L918=0</formula>
    </cfRule>
  </conditionalFormatting>
  <conditionalFormatting sqref="F918 G918">
    <cfRule type="cellIs" dxfId="31" priority="56238" operator="lessThan">
      <formula>0</formula>
    </cfRule>
    <cfRule type="cellIs" dxfId="32" priority="41720" operator="lessThan">
      <formula>0</formula>
    </cfRule>
  </conditionalFormatting>
  <conditionalFormatting sqref="J918 K918 I918">
    <cfRule type="expression" dxfId="30" priority="27201">
      <formula>$L918=0</formula>
    </cfRule>
  </conditionalFormatting>
  <conditionalFormatting sqref="J918 K918">
    <cfRule type="cellIs" dxfId="31" priority="56237" operator="lessThan">
      <formula>0</formula>
    </cfRule>
    <cfRule type="cellIs" dxfId="32" priority="41719" operator="lessThan">
      <formula>0</formula>
    </cfRule>
  </conditionalFormatting>
  <conditionalFormatting sqref="N918 O918 M918">
    <cfRule type="expression" dxfId="30" priority="27200">
      <formula>$L918=0</formula>
    </cfRule>
  </conditionalFormatting>
  <conditionalFormatting sqref="N918 O918">
    <cfRule type="cellIs" dxfId="31" priority="56236" operator="lessThan">
      <formula>0</formula>
    </cfRule>
    <cfRule type="cellIs" dxfId="32" priority="41718" operator="lessThan">
      <formula>0</formula>
    </cfRule>
  </conditionalFormatting>
  <conditionalFormatting sqref="R918 S918 Q918">
    <cfRule type="expression" dxfId="30" priority="27199">
      <formula>$L918=0</formula>
    </cfRule>
  </conditionalFormatting>
  <conditionalFormatting sqref="R918 S918">
    <cfRule type="cellIs" dxfId="31" priority="56235" operator="lessThan">
      <formula>0</formula>
    </cfRule>
    <cfRule type="cellIs" dxfId="32" priority="41717" operator="lessThan">
      <formula>0</formula>
    </cfRule>
  </conditionalFormatting>
  <conditionalFormatting sqref="V918 W918 U918">
    <cfRule type="expression" dxfId="30" priority="27198">
      <formula>$L918=0</formula>
    </cfRule>
  </conditionalFormatting>
  <conditionalFormatting sqref="V918 W918">
    <cfRule type="cellIs" dxfId="31" priority="56234" operator="lessThan">
      <formula>0</formula>
    </cfRule>
    <cfRule type="cellIs" dxfId="32" priority="41716" operator="lessThan">
      <formula>0</formula>
    </cfRule>
  </conditionalFormatting>
  <conditionalFormatting sqref="Z918 AA918 Y918">
    <cfRule type="expression" dxfId="30" priority="27197">
      <formula>$L918=0</formula>
    </cfRule>
  </conditionalFormatting>
  <conditionalFormatting sqref="Z918 AA918">
    <cfRule type="cellIs" dxfId="31" priority="56233" operator="lessThan">
      <formula>0</formula>
    </cfRule>
    <cfRule type="cellIs" dxfId="32" priority="41715" operator="lessThan">
      <formula>0</formula>
    </cfRule>
  </conditionalFormatting>
  <conditionalFormatting sqref="B920 C920 A920">
    <cfRule type="expression" dxfId="30" priority="27196">
      <formula>$L920=0</formula>
    </cfRule>
  </conditionalFormatting>
  <conditionalFormatting sqref="B920 C920">
    <cfRule type="cellIs" dxfId="31" priority="56232" operator="lessThan">
      <formula>0</formula>
    </cfRule>
    <cfRule type="cellIs" dxfId="32" priority="41714" operator="lessThan">
      <formula>0</formula>
    </cfRule>
  </conditionalFormatting>
  <conditionalFormatting sqref="F920 G920 E920">
    <cfRule type="expression" dxfId="30" priority="27195">
      <formula>$L920=0</formula>
    </cfRule>
  </conditionalFormatting>
  <conditionalFormatting sqref="F920 G920">
    <cfRule type="cellIs" dxfId="31" priority="56231" operator="lessThan">
      <formula>0</formula>
    </cfRule>
    <cfRule type="cellIs" dxfId="32" priority="41713" operator="lessThan">
      <formula>0</formula>
    </cfRule>
  </conditionalFormatting>
  <conditionalFormatting sqref="J920 K920 I920">
    <cfRule type="expression" dxfId="30" priority="27194">
      <formula>$L920=0</formula>
    </cfRule>
  </conditionalFormatting>
  <conditionalFormatting sqref="J920 K920">
    <cfRule type="cellIs" dxfId="31" priority="56230" operator="lessThan">
      <formula>0</formula>
    </cfRule>
    <cfRule type="cellIs" dxfId="32" priority="41712" operator="lessThan">
      <formula>0</formula>
    </cfRule>
  </conditionalFormatting>
  <conditionalFormatting sqref="N920 O920 M920">
    <cfRule type="expression" dxfId="30" priority="27193">
      <formula>$L920=0</formula>
    </cfRule>
  </conditionalFormatting>
  <conditionalFormatting sqref="N920 O920">
    <cfRule type="cellIs" dxfId="31" priority="56229" operator="lessThan">
      <formula>0</formula>
    </cfRule>
    <cfRule type="cellIs" dxfId="32" priority="41711" operator="lessThan">
      <formula>0</formula>
    </cfRule>
  </conditionalFormatting>
  <conditionalFormatting sqref="R920 S920 Q920">
    <cfRule type="expression" dxfId="30" priority="27192">
      <formula>$L920=0</formula>
    </cfRule>
  </conditionalFormatting>
  <conditionalFormatting sqref="R920 S920">
    <cfRule type="cellIs" dxfId="31" priority="56228" operator="lessThan">
      <formula>0</formula>
    </cfRule>
    <cfRule type="cellIs" dxfId="32" priority="41710" operator="lessThan">
      <formula>0</formula>
    </cfRule>
  </conditionalFormatting>
  <conditionalFormatting sqref="V920 W920 U920">
    <cfRule type="expression" dxfId="30" priority="27191">
      <formula>$L920=0</formula>
    </cfRule>
  </conditionalFormatting>
  <conditionalFormatting sqref="V920 W920">
    <cfRule type="cellIs" dxfId="31" priority="56227" operator="lessThan">
      <formula>0</formula>
    </cfRule>
    <cfRule type="cellIs" dxfId="32" priority="41709" operator="lessThan">
      <formula>0</formula>
    </cfRule>
  </conditionalFormatting>
  <conditionalFormatting sqref="Z920 AA920 Y920">
    <cfRule type="expression" dxfId="30" priority="27190">
      <formula>$L920=0</formula>
    </cfRule>
  </conditionalFormatting>
  <conditionalFormatting sqref="Z920 AA920">
    <cfRule type="cellIs" dxfId="31" priority="56226" operator="lessThan">
      <formula>0</formula>
    </cfRule>
    <cfRule type="cellIs" dxfId="32" priority="41708" operator="lessThan">
      <formula>0</formula>
    </cfRule>
  </conditionalFormatting>
  <conditionalFormatting sqref="B922 C922 A922">
    <cfRule type="expression" dxfId="30" priority="27189">
      <formula>$L922=0</formula>
    </cfRule>
  </conditionalFormatting>
  <conditionalFormatting sqref="B922 C922">
    <cfRule type="cellIs" dxfId="31" priority="56225" operator="lessThan">
      <formula>0</formula>
    </cfRule>
    <cfRule type="cellIs" dxfId="32" priority="41707" operator="lessThan">
      <formula>0</formula>
    </cfRule>
  </conditionalFormatting>
  <conditionalFormatting sqref="F922 G922 E922">
    <cfRule type="expression" dxfId="30" priority="27188">
      <formula>$L922=0</formula>
    </cfRule>
  </conditionalFormatting>
  <conditionalFormatting sqref="F922 G922">
    <cfRule type="cellIs" dxfId="31" priority="56224" operator="lessThan">
      <formula>0</formula>
    </cfRule>
    <cfRule type="cellIs" dxfId="32" priority="41706" operator="lessThan">
      <formula>0</formula>
    </cfRule>
  </conditionalFormatting>
  <conditionalFormatting sqref="J922 K922 I922">
    <cfRule type="expression" dxfId="30" priority="27187">
      <formula>$L922=0</formula>
    </cfRule>
  </conditionalFormatting>
  <conditionalFormatting sqref="J922 K922">
    <cfRule type="cellIs" dxfId="31" priority="56223" operator="lessThan">
      <formula>0</formula>
    </cfRule>
    <cfRule type="cellIs" dxfId="32" priority="41705" operator="lessThan">
      <formula>0</formula>
    </cfRule>
  </conditionalFormatting>
  <conditionalFormatting sqref="N922 O922 M922">
    <cfRule type="expression" dxfId="30" priority="27186">
      <formula>$L922=0</formula>
    </cfRule>
  </conditionalFormatting>
  <conditionalFormatting sqref="N922 O922">
    <cfRule type="cellIs" dxfId="31" priority="56222" operator="lessThan">
      <formula>0</formula>
    </cfRule>
    <cfRule type="cellIs" dxfId="32" priority="41704" operator="lessThan">
      <formula>0</formula>
    </cfRule>
  </conditionalFormatting>
  <conditionalFormatting sqref="R922 S922 Q922">
    <cfRule type="expression" dxfId="30" priority="27185">
      <formula>$L922=0</formula>
    </cfRule>
  </conditionalFormatting>
  <conditionalFormatting sqref="R922 S922">
    <cfRule type="cellIs" dxfId="31" priority="56221" operator="lessThan">
      <formula>0</formula>
    </cfRule>
    <cfRule type="cellIs" dxfId="32" priority="41703" operator="lessThan">
      <formula>0</formula>
    </cfRule>
  </conditionalFormatting>
  <conditionalFormatting sqref="V922 W922 U922">
    <cfRule type="expression" dxfId="30" priority="27184">
      <formula>$L922=0</formula>
    </cfRule>
  </conditionalFormatting>
  <conditionalFormatting sqref="V922 W922">
    <cfRule type="cellIs" dxfId="31" priority="56220" operator="lessThan">
      <formula>0</formula>
    </cfRule>
    <cfRule type="cellIs" dxfId="32" priority="41702" operator="lessThan">
      <formula>0</formula>
    </cfRule>
  </conditionalFormatting>
  <conditionalFormatting sqref="Z922 AA922 Y922">
    <cfRule type="expression" dxfId="30" priority="27183">
      <formula>$L922=0</formula>
    </cfRule>
  </conditionalFormatting>
  <conditionalFormatting sqref="Z922 AA922">
    <cfRule type="cellIs" dxfId="31" priority="56219" operator="lessThan">
      <formula>0</formula>
    </cfRule>
    <cfRule type="cellIs" dxfId="32" priority="41701" operator="lessThan">
      <formula>0</formula>
    </cfRule>
  </conditionalFormatting>
  <conditionalFormatting sqref="B924 C924 A924">
    <cfRule type="expression" dxfId="30" priority="27182">
      <formula>$L924=0</formula>
    </cfRule>
  </conditionalFormatting>
  <conditionalFormatting sqref="B924 C924">
    <cfRule type="cellIs" dxfId="31" priority="56218" operator="lessThan">
      <formula>0</formula>
    </cfRule>
    <cfRule type="cellIs" dxfId="32" priority="41700" operator="lessThan">
      <formula>0</formula>
    </cfRule>
  </conditionalFormatting>
  <conditionalFormatting sqref="F924 G924 E924">
    <cfRule type="expression" dxfId="30" priority="27181">
      <formula>$L924=0</formula>
    </cfRule>
  </conditionalFormatting>
  <conditionalFormatting sqref="F924 G924">
    <cfRule type="cellIs" dxfId="31" priority="56217" operator="lessThan">
      <formula>0</formula>
    </cfRule>
    <cfRule type="cellIs" dxfId="32" priority="41699" operator="lessThan">
      <formula>0</formula>
    </cfRule>
  </conditionalFormatting>
  <conditionalFormatting sqref="J924 K924 I924">
    <cfRule type="expression" dxfId="30" priority="27180">
      <formula>$L924=0</formula>
    </cfRule>
  </conditionalFormatting>
  <conditionalFormatting sqref="J924 K924">
    <cfRule type="cellIs" dxfId="31" priority="56216" operator="lessThan">
      <formula>0</formula>
    </cfRule>
    <cfRule type="cellIs" dxfId="32" priority="41698" operator="lessThan">
      <formula>0</formula>
    </cfRule>
  </conditionalFormatting>
  <conditionalFormatting sqref="N924 O924 M924">
    <cfRule type="expression" dxfId="30" priority="27179">
      <formula>$L924=0</formula>
    </cfRule>
  </conditionalFormatting>
  <conditionalFormatting sqref="N924 O924">
    <cfRule type="cellIs" dxfId="31" priority="56215" operator="lessThan">
      <formula>0</formula>
    </cfRule>
    <cfRule type="cellIs" dxfId="32" priority="41697" operator="lessThan">
      <formula>0</formula>
    </cfRule>
  </conditionalFormatting>
  <conditionalFormatting sqref="R924 S924 Q924">
    <cfRule type="expression" dxfId="30" priority="27178">
      <formula>$L924=0</formula>
    </cfRule>
  </conditionalFormatting>
  <conditionalFormatting sqref="R924 S924">
    <cfRule type="cellIs" dxfId="31" priority="56214" operator="lessThan">
      <formula>0</formula>
    </cfRule>
    <cfRule type="cellIs" dxfId="32" priority="41696" operator="lessThan">
      <formula>0</formula>
    </cfRule>
  </conditionalFormatting>
  <conditionalFormatting sqref="V924 W924 U924">
    <cfRule type="expression" dxfId="30" priority="27177">
      <formula>$L924=0</formula>
    </cfRule>
  </conditionalFormatting>
  <conditionalFormatting sqref="V924 W924">
    <cfRule type="cellIs" dxfId="31" priority="56213" operator="lessThan">
      <formula>0</formula>
    </cfRule>
    <cfRule type="cellIs" dxfId="32" priority="41695" operator="lessThan">
      <formula>0</formula>
    </cfRule>
  </conditionalFormatting>
  <conditionalFormatting sqref="Z924 AA924 Y924">
    <cfRule type="expression" dxfId="30" priority="27176">
      <formula>$L924=0</formula>
    </cfRule>
  </conditionalFormatting>
  <conditionalFormatting sqref="Z924 AA924">
    <cfRule type="cellIs" dxfId="31" priority="56212" operator="lessThan">
      <formula>0</formula>
    </cfRule>
    <cfRule type="cellIs" dxfId="32" priority="41694" operator="lessThan">
      <formula>0</formula>
    </cfRule>
  </conditionalFormatting>
  <conditionalFormatting sqref="B926 C926 A926">
    <cfRule type="expression" dxfId="30" priority="27175">
      <formula>$L926=0</formula>
    </cfRule>
  </conditionalFormatting>
  <conditionalFormatting sqref="B926 C926">
    <cfRule type="cellIs" dxfId="31" priority="56211" operator="lessThan">
      <formula>0</formula>
    </cfRule>
    <cfRule type="cellIs" dxfId="32" priority="41693" operator="lessThan">
      <formula>0</formula>
    </cfRule>
  </conditionalFormatting>
  <conditionalFormatting sqref="F926 G926 E926">
    <cfRule type="expression" dxfId="30" priority="27174">
      <formula>$L926=0</formula>
    </cfRule>
  </conditionalFormatting>
  <conditionalFormatting sqref="F926 G926">
    <cfRule type="cellIs" dxfId="31" priority="56210" operator="lessThan">
      <formula>0</formula>
    </cfRule>
    <cfRule type="cellIs" dxfId="32" priority="41692" operator="lessThan">
      <formula>0</formula>
    </cfRule>
  </conditionalFormatting>
  <conditionalFormatting sqref="J926 K926 I926">
    <cfRule type="expression" dxfId="30" priority="27173">
      <formula>$L926=0</formula>
    </cfRule>
  </conditionalFormatting>
  <conditionalFormatting sqref="J926 K926">
    <cfRule type="cellIs" dxfId="31" priority="56209" operator="lessThan">
      <formula>0</formula>
    </cfRule>
    <cfRule type="cellIs" dxfId="32" priority="41691" operator="lessThan">
      <formula>0</formula>
    </cfRule>
  </conditionalFormatting>
  <conditionalFormatting sqref="N926 O926 M926">
    <cfRule type="expression" dxfId="30" priority="27172">
      <formula>$L926=0</formula>
    </cfRule>
  </conditionalFormatting>
  <conditionalFormatting sqref="N926 O926">
    <cfRule type="cellIs" dxfId="31" priority="56208" operator="lessThan">
      <formula>0</formula>
    </cfRule>
    <cfRule type="cellIs" dxfId="32" priority="41690" operator="lessThan">
      <formula>0</formula>
    </cfRule>
  </conditionalFormatting>
  <conditionalFormatting sqref="R926 S926 Q926">
    <cfRule type="expression" dxfId="30" priority="27171">
      <formula>$L926=0</formula>
    </cfRule>
  </conditionalFormatting>
  <conditionalFormatting sqref="R926 S926">
    <cfRule type="cellIs" dxfId="31" priority="56207" operator="lessThan">
      <formula>0</formula>
    </cfRule>
    <cfRule type="cellIs" dxfId="32" priority="41689" operator="lessThan">
      <formula>0</formula>
    </cfRule>
  </conditionalFormatting>
  <conditionalFormatting sqref="V926 W926 U926">
    <cfRule type="expression" dxfId="30" priority="27170">
      <formula>$L926=0</formula>
    </cfRule>
  </conditionalFormatting>
  <conditionalFormatting sqref="V926 W926">
    <cfRule type="cellIs" dxfId="31" priority="56206" operator="lessThan">
      <formula>0</formula>
    </cfRule>
    <cfRule type="cellIs" dxfId="32" priority="41688" operator="lessThan">
      <formula>0</formula>
    </cfRule>
  </conditionalFormatting>
  <conditionalFormatting sqref="Z926 AA926 Y926">
    <cfRule type="expression" dxfId="30" priority="27169">
      <formula>$L926=0</formula>
    </cfRule>
  </conditionalFormatting>
  <conditionalFormatting sqref="Z926 AA926">
    <cfRule type="cellIs" dxfId="31" priority="56205" operator="lessThan">
      <formula>0</formula>
    </cfRule>
    <cfRule type="cellIs" dxfId="32" priority="41687" operator="lessThan">
      <formula>0</formula>
    </cfRule>
  </conditionalFormatting>
  <conditionalFormatting sqref="B928 C928 A928">
    <cfRule type="expression" dxfId="30" priority="27168">
      <formula>$L928=0</formula>
    </cfRule>
  </conditionalFormatting>
  <conditionalFormatting sqref="B928 C928">
    <cfRule type="cellIs" dxfId="31" priority="56204" operator="lessThan">
      <formula>0</formula>
    </cfRule>
    <cfRule type="cellIs" dxfId="32" priority="41686" operator="lessThan">
      <formula>0</formula>
    </cfRule>
  </conditionalFormatting>
  <conditionalFormatting sqref="F928 G928 E928">
    <cfRule type="expression" dxfId="30" priority="27167">
      <formula>$L928=0</formula>
    </cfRule>
  </conditionalFormatting>
  <conditionalFormatting sqref="F928 G928">
    <cfRule type="cellIs" dxfId="31" priority="56203" operator="lessThan">
      <formula>0</formula>
    </cfRule>
    <cfRule type="cellIs" dxfId="32" priority="41685" operator="lessThan">
      <formula>0</formula>
    </cfRule>
  </conditionalFormatting>
  <conditionalFormatting sqref="J928 K928 I928">
    <cfRule type="expression" dxfId="30" priority="27166">
      <formula>$L928=0</formula>
    </cfRule>
  </conditionalFormatting>
  <conditionalFormatting sqref="J928 K928">
    <cfRule type="cellIs" dxfId="31" priority="56202" operator="lessThan">
      <formula>0</formula>
    </cfRule>
    <cfRule type="cellIs" dxfId="32" priority="41684" operator="lessThan">
      <formula>0</formula>
    </cfRule>
  </conditionalFormatting>
  <conditionalFormatting sqref="N928 O928 M928">
    <cfRule type="expression" dxfId="30" priority="27165">
      <formula>$L928=0</formula>
    </cfRule>
  </conditionalFormatting>
  <conditionalFormatting sqref="N928 O928">
    <cfRule type="cellIs" dxfId="31" priority="56201" operator="lessThan">
      <formula>0</formula>
    </cfRule>
    <cfRule type="cellIs" dxfId="32" priority="41683" operator="lessThan">
      <formula>0</formula>
    </cfRule>
  </conditionalFormatting>
  <conditionalFormatting sqref="R928 S928 Q928">
    <cfRule type="expression" dxfId="30" priority="27164">
      <formula>$L928=0</formula>
    </cfRule>
  </conditionalFormatting>
  <conditionalFormatting sqref="R928 S928">
    <cfRule type="cellIs" dxfId="31" priority="56200" operator="lessThan">
      <formula>0</formula>
    </cfRule>
    <cfRule type="cellIs" dxfId="32" priority="41682" operator="lessThan">
      <formula>0</formula>
    </cfRule>
  </conditionalFormatting>
  <conditionalFormatting sqref="V928 W928 U928">
    <cfRule type="expression" dxfId="30" priority="27163">
      <formula>$L928=0</formula>
    </cfRule>
  </conditionalFormatting>
  <conditionalFormatting sqref="V928 W928">
    <cfRule type="cellIs" dxfId="31" priority="56199" operator="lessThan">
      <formula>0</formula>
    </cfRule>
    <cfRule type="cellIs" dxfId="32" priority="41681" operator="lessThan">
      <formula>0</formula>
    </cfRule>
  </conditionalFormatting>
  <conditionalFormatting sqref="Z928 AA928 Y928">
    <cfRule type="expression" dxfId="30" priority="27162">
      <formula>$L928=0</formula>
    </cfRule>
  </conditionalFormatting>
  <conditionalFormatting sqref="Z928 AA928">
    <cfRule type="cellIs" dxfId="31" priority="56198" operator="lessThan">
      <formula>0</formula>
    </cfRule>
    <cfRule type="cellIs" dxfId="32" priority="41680" operator="lessThan">
      <formula>0</formula>
    </cfRule>
  </conditionalFormatting>
  <conditionalFormatting sqref="B930 C930 A930">
    <cfRule type="expression" dxfId="30" priority="27161">
      <formula>$L930=0</formula>
    </cfRule>
  </conditionalFormatting>
  <conditionalFormatting sqref="B930 C930">
    <cfRule type="cellIs" dxfId="31" priority="56197" operator="lessThan">
      <formula>0</formula>
    </cfRule>
    <cfRule type="cellIs" dxfId="32" priority="41679" operator="lessThan">
      <formula>0</formula>
    </cfRule>
  </conditionalFormatting>
  <conditionalFormatting sqref="F930 G930 E930">
    <cfRule type="expression" dxfId="30" priority="27160">
      <formula>$L930=0</formula>
    </cfRule>
  </conditionalFormatting>
  <conditionalFormatting sqref="F930 G930">
    <cfRule type="cellIs" dxfId="31" priority="56196" operator="lessThan">
      <formula>0</formula>
    </cfRule>
    <cfRule type="cellIs" dxfId="32" priority="41678" operator="lessThan">
      <formula>0</formula>
    </cfRule>
  </conditionalFormatting>
  <conditionalFormatting sqref="J930 K930 I930">
    <cfRule type="expression" dxfId="30" priority="27159">
      <formula>$L930=0</formula>
    </cfRule>
  </conditionalFormatting>
  <conditionalFormatting sqref="J930 K930">
    <cfRule type="cellIs" dxfId="31" priority="56195" operator="lessThan">
      <formula>0</formula>
    </cfRule>
    <cfRule type="cellIs" dxfId="32" priority="41677" operator="lessThan">
      <formula>0</formula>
    </cfRule>
  </conditionalFormatting>
  <conditionalFormatting sqref="N930 O930 M930">
    <cfRule type="expression" dxfId="30" priority="27158">
      <formula>$L930=0</formula>
    </cfRule>
  </conditionalFormatting>
  <conditionalFormatting sqref="N930 O930">
    <cfRule type="cellIs" dxfId="31" priority="56194" operator="lessThan">
      <formula>0</formula>
    </cfRule>
    <cfRule type="cellIs" dxfId="32" priority="41676" operator="lessThan">
      <formula>0</formula>
    </cfRule>
  </conditionalFormatting>
  <conditionalFormatting sqref="R930 S930 Q930">
    <cfRule type="expression" dxfId="30" priority="27157">
      <formula>$L930=0</formula>
    </cfRule>
  </conditionalFormatting>
  <conditionalFormatting sqref="R930 S930">
    <cfRule type="cellIs" dxfId="31" priority="56193" operator="lessThan">
      <formula>0</formula>
    </cfRule>
    <cfRule type="cellIs" dxfId="32" priority="41675" operator="lessThan">
      <formula>0</formula>
    </cfRule>
  </conditionalFormatting>
  <conditionalFormatting sqref="V930 W930 U930">
    <cfRule type="expression" dxfId="30" priority="27156">
      <formula>$L930=0</formula>
    </cfRule>
  </conditionalFormatting>
  <conditionalFormatting sqref="V930 W930">
    <cfRule type="cellIs" dxfId="31" priority="56192" operator="lessThan">
      <formula>0</formula>
    </cfRule>
    <cfRule type="cellIs" dxfId="32" priority="41674" operator="lessThan">
      <formula>0</formula>
    </cfRule>
  </conditionalFormatting>
  <conditionalFormatting sqref="Z930 AA930 Y930">
    <cfRule type="expression" dxfId="30" priority="27155">
      <formula>$L930=0</formula>
    </cfRule>
  </conditionalFormatting>
  <conditionalFormatting sqref="Z930 AA930">
    <cfRule type="cellIs" dxfId="31" priority="56191" operator="lessThan">
      <formula>0</formula>
    </cfRule>
    <cfRule type="cellIs" dxfId="32" priority="41673" operator="lessThan">
      <formula>0</formula>
    </cfRule>
  </conditionalFormatting>
  <conditionalFormatting sqref="B932 C932 A932">
    <cfRule type="expression" dxfId="30" priority="27154">
      <formula>$L932=0</formula>
    </cfRule>
  </conditionalFormatting>
  <conditionalFormatting sqref="B932 C932">
    <cfRule type="cellIs" dxfId="31" priority="56190" operator="lessThan">
      <formula>0</formula>
    </cfRule>
    <cfRule type="cellIs" dxfId="32" priority="41672" operator="lessThan">
      <formula>0</formula>
    </cfRule>
  </conditionalFormatting>
  <conditionalFormatting sqref="F932 G932 E932">
    <cfRule type="expression" dxfId="30" priority="27153">
      <formula>$L932=0</formula>
    </cfRule>
  </conditionalFormatting>
  <conditionalFormatting sqref="F932 G932">
    <cfRule type="cellIs" dxfId="31" priority="56189" operator="lessThan">
      <formula>0</formula>
    </cfRule>
    <cfRule type="cellIs" dxfId="32" priority="41671" operator="lessThan">
      <formula>0</formula>
    </cfRule>
  </conditionalFormatting>
  <conditionalFormatting sqref="J932 K932 I932">
    <cfRule type="expression" dxfId="30" priority="27152">
      <formula>$L932=0</formula>
    </cfRule>
  </conditionalFormatting>
  <conditionalFormatting sqref="J932 K932">
    <cfRule type="cellIs" dxfId="31" priority="56188" operator="lessThan">
      <formula>0</formula>
    </cfRule>
    <cfRule type="cellIs" dxfId="32" priority="41670" operator="lessThan">
      <formula>0</formula>
    </cfRule>
  </conditionalFormatting>
  <conditionalFormatting sqref="N932 O932 M932">
    <cfRule type="expression" dxfId="30" priority="27151">
      <formula>$L932=0</formula>
    </cfRule>
  </conditionalFormatting>
  <conditionalFormatting sqref="N932 O932">
    <cfRule type="cellIs" dxfId="31" priority="56187" operator="lessThan">
      <formula>0</formula>
    </cfRule>
    <cfRule type="cellIs" dxfId="32" priority="41669" operator="lessThan">
      <formula>0</formula>
    </cfRule>
  </conditionalFormatting>
  <conditionalFormatting sqref="R932 S932 Q932">
    <cfRule type="expression" dxfId="30" priority="27150">
      <formula>$L932=0</formula>
    </cfRule>
  </conditionalFormatting>
  <conditionalFormatting sqref="R932 S932">
    <cfRule type="cellIs" dxfId="31" priority="56186" operator="lessThan">
      <formula>0</formula>
    </cfRule>
    <cfRule type="cellIs" dxfId="32" priority="41668" operator="lessThan">
      <formula>0</formula>
    </cfRule>
  </conditionalFormatting>
  <conditionalFormatting sqref="V932 W932 U932">
    <cfRule type="expression" dxfId="30" priority="27149">
      <formula>$L932=0</formula>
    </cfRule>
  </conditionalFormatting>
  <conditionalFormatting sqref="V932 W932">
    <cfRule type="cellIs" dxfId="31" priority="56185" operator="lessThan">
      <formula>0</formula>
    </cfRule>
    <cfRule type="cellIs" dxfId="32" priority="41667" operator="lessThan">
      <formula>0</formula>
    </cfRule>
  </conditionalFormatting>
  <conditionalFormatting sqref="Z932 AA932 Y932">
    <cfRule type="expression" dxfId="30" priority="27148">
      <formula>$L932=0</formula>
    </cfRule>
  </conditionalFormatting>
  <conditionalFormatting sqref="Z932 AA932">
    <cfRule type="cellIs" dxfId="31" priority="56184" operator="lessThan">
      <formula>0</formula>
    </cfRule>
    <cfRule type="cellIs" dxfId="32" priority="41666" operator="lessThan">
      <formula>0</formula>
    </cfRule>
  </conditionalFormatting>
  <conditionalFormatting sqref="B934 C934 A934">
    <cfRule type="expression" dxfId="30" priority="27147">
      <formula>$L934=0</formula>
    </cfRule>
  </conditionalFormatting>
  <conditionalFormatting sqref="B934 C934">
    <cfRule type="cellIs" dxfId="31" priority="56183" operator="lessThan">
      <formula>0</formula>
    </cfRule>
    <cfRule type="cellIs" dxfId="32" priority="41665" operator="lessThan">
      <formula>0</formula>
    </cfRule>
  </conditionalFormatting>
  <conditionalFormatting sqref="F934 G934 E934">
    <cfRule type="expression" dxfId="30" priority="27146">
      <formula>$L934=0</formula>
    </cfRule>
  </conditionalFormatting>
  <conditionalFormatting sqref="F934 G934">
    <cfRule type="cellIs" dxfId="31" priority="56182" operator="lessThan">
      <formula>0</formula>
    </cfRule>
    <cfRule type="cellIs" dxfId="32" priority="41664" operator="lessThan">
      <formula>0</formula>
    </cfRule>
  </conditionalFormatting>
  <conditionalFormatting sqref="J934 K934 I934">
    <cfRule type="expression" dxfId="30" priority="27145">
      <formula>$L934=0</formula>
    </cfRule>
  </conditionalFormatting>
  <conditionalFormatting sqref="J934 K934">
    <cfRule type="cellIs" dxfId="31" priority="56181" operator="lessThan">
      <formula>0</formula>
    </cfRule>
    <cfRule type="cellIs" dxfId="32" priority="41663" operator="lessThan">
      <formula>0</formula>
    </cfRule>
  </conditionalFormatting>
  <conditionalFormatting sqref="N934 O934 M934">
    <cfRule type="expression" dxfId="30" priority="27144">
      <formula>$L934=0</formula>
    </cfRule>
  </conditionalFormatting>
  <conditionalFormatting sqref="N934 O934">
    <cfRule type="cellIs" dxfId="31" priority="56180" operator="lessThan">
      <formula>0</formula>
    </cfRule>
    <cfRule type="cellIs" dxfId="32" priority="41662" operator="lessThan">
      <formula>0</formula>
    </cfRule>
  </conditionalFormatting>
  <conditionalFormatting sqref="R934 S934 Q934">
    <cfRule type="expression" dxfId="30" priority="27143">
      <formula>$L934=0</formula>
    </cfRule>
  </conditionalFormatting>
  <conditionalFormatting sqref="R934 S934">
    <cfRule type="cellIs" dxfId="31" priority="56179" operator="lessThan">
      <formula>0</formula>
    </cfRule>
    <cfRule type="cellIs" dxfId="32" priority="41661" operator="lessThan">
      <formula>0</formula>
    </cfRule>
  </conditionalFormatting>
  <conditionalFormatting sqref="V934 W934 U934">
    <cfRule type="expression" dxfId="30" priority="27142">
      <formula>$L934=0</formula>
    </cfRule>
  </conditionalFormatting>
  <conditionalFormatting sqref="V934 W934">
    <cfRule type="cellIs" dxfId="31" priority="56178" operator="lessThan">
      <formula>0</formula>
    </cfRule>
    <cfRule type="cellIs" dxfId="32" priority="41660" operator="lessThan">
      <formula>0</formula>
    </cfRule>
  </conditionalFormatting>
  <conditionalFormatting sqref="Z934 AA934 Y934">
    <cfRule type="expression" dxfId="30" priority="27141">
      <formula>$L934=0</formula>
    </cfRule>
  </conditionalFormatting>
  <conditionalFormatting sqref="Z934 AA934">
    <cfRule type="cellIs" dxfId="31" priority="56177" operator="lessThan">
      <formula>0</formula>
    </cfRule>
    <cfRule type="cellIs" dxfId="32" priority="41659" operator="lessThan">
      <formula>0</formula>
    </cfRule>
  </conditionalFormatting>
  <conditionalFormatting sqref="B936 C936 A936">
    <cfRule type="expression" dxfId="30" priority="27140">
      <formula>$L936=0</formula>
    </cfRule>
  </conditionalFormatting>
  <conditionalFormatting sqref="B936 C936">
    <cfRule type="cellIs" dxfId="31" priority="56176" operator="lessThan">
      <formula>0</formula>
    </cfRule>
    <cfRule type="cellIs" dxfId="32" priority="41658" operator="lessThan">
      <formula>0</formula>
    </cfRule>
  </conditionalFormatting>
  <conditionalFormatting sqref="F936 G936 E936">
    <cfRule type="expression" dxfId="30" priority="27139">
      <formula>$L936=0</formula>
    </cfRule>
  </conditionalFormatting>
  <conditionalFormatting sqref="F936 G936">
    <cfRule type="cellIs" dxfId="31" priority="56175" operator="lessThan">
      <formula>0</formula>
    </cfRule>
    <cfRule type="cellIs" dxfId="32" priority="41657" operator="lessThan">
      <formula>0</formula>
    </cfRule>
  </conditionalFormatting>
  <conditionalFormatting sqref="J936 K936 I936">
    <cfRule type="expression" dxfId="30" priority="27138">
      <formula>$L936=0</formula>
    </cfRule>
  </conditionalFormatting>
  <conditionalFormatting sqref="J936 K936">
    <cfRule type="cellIs" dxfId="31" priority="56174" operator="lessThan">
      <formula>0</formula>
    </cfRule>
    <cfRule type="cellIs" dxfId="32" priority="41656" operator="lessThan">
      <formula>0</formula>
    </cfRule>
  </conditionalFormatting>
  <conditionalFormatting sqref="N936 O936 M936">
    <cfRule type="expression" dxfId="30" priority="27137">
      <formula>$L936=0</formula>
    </cfRule>
  </conditionalFormatting>
  <conditionalFormatting sqref="N936 O936">
    <cfRule type="cellIs" dxfId="31" priority="56173" operator="lessThan">
      <formula>0</formula>
    </cfRule>
    <cfRule type="cellIs" dxfId="32" priority="41655" operator="lessThan">
      <formula>0</formula>
    </cfRule>
  </conditionalFormatting>
  <conditionalFormatting sqref="R936 S936 Q936">
    <cfRule type="expression" dxfId="30" priority="27136">
      <formula>$L936=0</formula>
    </cfRule>
  </conditionalFormatting>
  <conditionalFormatting sqref="R936 S936">
    <cfRule type="cellIs" dxfId="31" priority="56172" operator="lessThan">
      <formula>0</formula>
    </cfRule>
    <cfRule type="cellIs" dxfId="32" priority="41654" operator="lessThan">
      <formula>0</formula>
    </cfRule>
  </conditionalFormatting>
  <conditionalFormatting sqref="V936 W936 U936">
    <cfRule type="expression" dxfId="30" priority="27135">
      <formula>$L936=0</formula>
    </cfRule>
  </conditionalFormatting>
  <conditionalFormatting sqref="V936 W936">
    <cfRule type="cellIs" dxfId="31" priority="56171" operator="lessThan">
      <formula>0</formula>
    </cfRule>
    <cfRule type="cellIs" dxfId="32" priority="41653" operator="lessThan">
      <formula>0</formula>
    </cfRule>
  </conditionalFormatting>
  <conditionalFormatting sqref="Z936 AA936 Y936">
    <cfRule type="expression" dxfId="30" priority="27134">
      <formula>$L936=0</formula>
    </cfRule>
  </conditionalFormatting>
  <conditionalFormatting sqref="Z936 AA936">
    <cfRule type="cellIs" dxfId="31" priority="56170" operator="lessThan">
      <formula>0</formula>
    </cfRule>
    <cfRule type="cellIs" dxfId="32" priority="41652" operator="lessThan">
      <formula>0</formula>
    </cfRule>
  </conditionalFormatting>
  <conditionalFormatting sqref="B938 C938 A938">
    <cfRule type="expression" dxfId="30" priority="27133">
      <formula>$L938=0</formula>
    </cfRule>
  </conditionalFormatting>
  <conditionalFormatting sqref="B938 C938">
    <cfRule type="cellIs" dxfId="31" priority="56169" operator="lessThan">
      <formula>0</formula>
    </cfRule>
    <cfRule type="cellIs" dxfId="32" priority="41651" operator="lessThan">
      <formula>0</formula>
    </cfRule>
  </conditionalFormatting>
  <conditionalFormatting sqref="F938 G938 E938">
    <cfRule type="expression" dxfId="30" priority="27132">
      <formula>$L938=0</formula>
    </cfRule>
  </conditionalFormatting>
  <conditionalFormatting sqref="F938 G938">
    <cfRule type="cellIs" dxfId="31" priority="56168" operator="lessThan">
      <formula>0</formula>
    </cfRule>
    <cfRule type="cellIs" dxfId="32" priority="41650" operator="lessThan">
      <formula>0</formula>
    </cfRule>
  </conditionalFormatting>
  <conditionalFormatting sqref="J938 K938 I938">
    <cfRule type="expression" dxfId="30" priority="27131">
      <formula>$L938=0</formula>
    </cfRule>
  </conditionalFormatting>
  <conditionalFormatting sqref="J938 K938">
    <cfRule type="cellIs" dxfId="31" priority="56167" operator="lessThan">
      <formula>0</formula>
    </cfRule>
    <cfRule type="cellIs" dxfId="32" priority="41649" operator="lessThan">
      <formula>0</formula>
    </cfRule>
  </conditionalFormatting>
  <conditionalFormatting sqref="N938 O938 M938">
    <cfRule type="expression" dxfId="30" priority="27130">
      <formula>$L938=0</formula>
    </cfRule>
  </conditionalFormatting>
  <conditionalFormatting sqref="N938 O938">
    <cfRule type="cellIs" dxfId="31" priority="56166" operator="lessThan">
      <formula>0</formula>
    </cfRule>
    <cfRule type="cellIs" dxfId="32" priority="41648" operator="lessThan">
      <formula>0</formula>
    </cfRule>
  </conditionalFormatting>
  <conditionalFormatting sqref="R938 S938 Q938">
    <cfRule type="expression" dxfId="30" priority="27129">
      <formula>$L938=0</formula>
    </cfRule>
  </conditionalFormatting>
  <conditionalFormatting sqref="R938 S938">
    <cfRule type="cellIs" dxfId="31" priority="56165" operator="lessThan">
      <formula>0</formula>
    </cfRule>
    <cfRule type="cellIs" dxfId="32" priority="41647" operator="lessThan">
      <formula>0</formula>
    </cfRule>
  </conditionalFormatting>
  <conditionalFormatting sqref="V938 W938 U938">
    <cfRule type="expression" dxfId="30" priority="27128">
      <formula>$L938=0</formula>
    </cfRule>
  </conditionalFormatting>
  <conditionalFormatting sqref="V938 W938">
    <cfRule type="cellIs" dxfId="31" priority="56164" operator="lessThan">
      <formula>0</formula>
    </cfRule>
    <cfRule type="cellIs" dxfId="32" priority="41646" operator="lessThan">
      <formula>0</formula>
    </cfRule>
  </conditionalFormatting>
  <conditionalFormatting sqref="Z938 AA938 Y938">
    <cfRule type="expression" dxfId="30" priority="27127">
      <formula>$L938=0</formula>
    </cfRule>
  </conditionalFormatting>
  <conditionalFormatting sqref="Z938 AA938">
    <cfRule type="cellIs" dxfId="31" priority="56163" operator="lessThan">
      <formula>0</formula>
    </cfRule>
    <cfRule type="cellIs" dxfId="32" priority="41645" operator="lessThan">
      <formula>0</formula>
    </cfRule>
  </conditionalFormatting>
  <conditionalFormatting sqref="B940 C940 A940">
    <cfRule type="expression" dxfId="30" priority="27126">
      <formula>$L940=0</formula>
    </cfRule>
  </conditionalFormatting>
  <conditionalFormatting sqref="B940 C940">
    <cfRule type="cellIs" dxfId="31" priority="56162" operator="lessThan">
      <formula>0</formula>
    </cfRule>
    <cfRule type="cellIs" dxfId="32" priority="41644" operator="lessThan">
      <formula>0</formula>
    </cfRule>
  </conditionalFormatting>
  <conditionalFormatting sqref="F940 G940 E940">
    <cfRule type="expression" dxfId="30" priority="27125">
      <formula>$L940=0</formula>
    </cfRule>
  </conditionalFormatting>
  <conditionalFormatting sqref="F940 G940">
    <cfRule type="cellIs" dxfId="31" priority="56161" operator="lessThan">
      <formula>0</formula>
    </cfRule>
    <cfRule type="cellIs" dxfId="32" priority="41643" operator="lessThan">
      <formula>0</formula>
    </cfRule>
  </conditionalFormatting>
  <conditionalFormatting sqref="J940 K940 I940">
    <cfRule type="expression" dxfId="30" priority="27124">
      <formula>$L940=0</formula>
    </cfRule>
  </conditionalFormatting>
  <conditionalFormatting sqref="J940 K940">
    <cfRule type="cellIs" dxfId="31" priority="56160" operator="lessThan">
      <formula>0</formula>
    </cfRule>
    <cfRule type="cellIs" dxfId="32" priority="41642" operator="lessThan">
      <formula>0</formula>
    </cfRule>
  </conditionalFormatting>
  <conditionalFormatting sqref="N940 O940 M940">
    <cfRule type="expression" dxfId="30" priority="27123">
      <formula>$L940=0</formula>
    </cfRule>
  </conditionalFormatting>
  <conditionalFormatting sqref="N940 O940">
    <cfRule type="cellIs" dxfId="31" priority="56159" operator="lessThan">
      <formula>0</formula>
    </cfRule>
    <cfRule type="cellIs" dxfId="32" priority="41641" operator="lessThan">
      <formula>0</formula>
    </cfRule>
  </conditionalFormatting>
  <conditionalFormatting sqref="R940 S940 Q940">
    <cfRule type="expression" dxfId="30" priority="27122">
      <formula>$L940=0</formula>
    </cfRule>
  </conditionalFormatting>
  <conditionalFormatting sqref="R940 S940">
    <cfRule type="cellIs" dxfId="31" priority="56158" operator="lessThan">
      <formula>0</formula>
    </cfRule>
    <cfRule type="cellIs" dxfId="32" priority="41640" operator="lessThan">
      <formula>0</formula>
    </cfRule>
  </conditionalFormatting>
  <conditionalFormatting sqref="V940 W940 U940">
    <cfRule type="expression" dxfId="30" priority="27121">
      <formula>$L940=0</formula>
    </cfRule>
  </conditionalFormatting>
  <conditionalFormatting sqref="V940 W940">
    <cfRule type="cellIs" dxfId="31" priority="56157" operator="lessThan">
      <formula>0</formula>
    </cfRule>
    <cfRule type="cellIs" dxfId="32" priority="41639" operator="lessThan">
      <formula>0</formula>
    </cfRule>
  </conditionalFormatting>
  <conditionalFormatting sqref="Z940 AA940 Y940">
    <cfRule type="expression" dxfId="30" priority="27120">
      <formula>$L940=0</formula>
    </cfRule>
  </conditionalFormatting>
  <conditionalFormatting sqref="Z940 AA940">
    <cfRule type="cellIs" dxfId="31" priority="56156" operator="lessThan">
      <formula>0</formula>
    </cfRule>
    <cfRule type="cellIs" dxfId="32" priority="41638" operator="lessThan">
      <formula>0</formula>
    </cfRule>
  </conditionalFormatting>
  <conditionalFormatting sqref="B942 C942 A942">
    <cfRule type="expression" dxfId="30" priority="27119">
      <formula>$L942=0</formula>
    </cfRule>
  </conditionalFormatting>
  <conditionalFormatting sqref="B942 C942">
    <cfRule type="cellIs" dxfId="31" priority="56155" operator="lessThan">
      <formula>0</formula>
    </cfRule>
    <cfRule type="cellIs" dxfId="32" priority="41637" operator="lessThan">
      <formula>0</formula>
    </cfRule>
  </conditionalFormatting>
  <conditionalFormatting sqref="F942 G942 E942">
    <cfRule type="expression" dxfId="30" priority="27118">
      <formula>$L942=0</formula>
    </cfRule>
  </conditionalFormatting>
  <conditionalFormatting sqref="F942 G942">
    <cfRule type="cellIs" dxfId="31" priority="56154" operator="lessThan">
      <formula>0</formula>
    </cfRule>
    <cfRule type="cellIs" dxfId="32" priority="41636" operator="lessThan">
      <formula>0</formula>
    </cfRule>
  </conditionalFormatting>
  <conditionalFormatting sqref="J942 K942 I942">
    <cfRule type="expression" dxfId="30" priority="27117">
      <formula>$L942=0</formula>
    </cfRule>
  </conditionalFormatting>
  <conditionalFormatting sqref="J942 K942">
    <cfRule type="cellIs" dxfId="31" priority="56153" operator="lessThan">
      <formula>0</formula>
    </cfRule>
    <cfRule type="cellIs" dxfId="32" priority="41635" operator="lessThan">
      <formula>0</formula>
    </cfRule>
  </conditionalFormatting>
  <conditionalFormatting sqref="N942 O942 M942">
    <cfRule type="expression" dxfId="30" priority="27116">
      <formula>$L942=0</formula>
    </cfRule>
  </conditionalFormatting>
  <conditionalFormatting sqref="N942 O942">
    <cfRule type="cellIs" dxfId="31" priority="56152" operator="lessThan">
      <formula>0</formula>
    </cfRule>
    <cfRule type="cellIs" dxfId="32" priority="41634" operator="lessThan">
      <formula>0</formula>
    </cfRule>
  </conditionalFormatting>
  <conditionalFormatting sqref="R942 S942 Q942">
    <cfRule type="expression" dxfId="30" priority="27115">
      <formula>$L942=0</formula>
    </cfRule>
  </conditionalFormatting>
  <conditionalFormatting sqref="R942 S942">
    <cfRule type="cellIs" dxfId="31" priority="56151" operator="lessThan">
      <formula>0</formula>
    </cfRule>
    <cfRule type="cellIs" dxfId="32" priority="41633" operator="lessThan">
      <formula>0</formula>
    </cfRule>
  </conditionalFormatting>
  <conditionalFormatting sqref="V942 W942 U942">
    <cfRule type="expression" dxfId="30" priority="27114">
      <formula>$L942=0</formula>
    </cfRule>
  </conditionalFormatting>
  <conditionalFormatting sqref="V942 W942">
    <cfRule type="cellIs" dxfId="31" priority="56150" operator="lessThan">
      <formula>0</formula>
    </cfRule>
    <cfRule type="cellIs" dxfId="32" priority="41632" operator="lessThan">
      <formula>0</formula>
    </cfRule>
  </conditionalFormatting>
  <conditionalFormatting sqref="Z942 AA942 Y942">
    <cfRule type="expression" dxfId="30" priority="27113">
      <formula>$L942=0</formula>
    </cfRule>
  </conditionalFormatting>
  <conditionalFormatting sqref="Z942 AA942">
    <cfRule type="cellIs" dxfId="31" priority="56149" operator="lessThan">
      <formula>0</formula>
    </cfRule>
    <cfRule type="cellIs" dxfId="32" priority="41631" operator="lessThan">
      <formula>0</formula>
    </cfRule>
  </conditionalFormatting>
  <conditionalFormatting sqref="B944 C944 A944">
    <cfRule type="expression" dxfId="30" priority="27112">
      <formula>$L944=0</formula>
    </cfRule>
  </conditionalFormatting>
  <conditionalFormatting sqref="B944 C944">
    <cfRule type="cellIs" dxfId="31" priority="56148" operator="lessThan">
      <formula>0</formula>
    </cfRule>
    <cfRule type="cellIs" dxfId="32" priority="41630" operator="lessThan">
      <formula>0</formula>
    </cfRule>
  </conditionalFormatting>
  <conditionalFormatting sqref="F944 G944 E944">
    <cfRule type="expression" dxfId="30" priority="27111">
      <formula>$L944=0</formula>
    </cfRule>
  </conditionalFormatting>
  <conditionalFormatting sqref="F944 G944">
    <cfRule type="cellIs" dxfId="31" priority="56147" operator="lessThan">
      <formula>0</formula>
    </cfRule>
    <cfRule type="cellIs" dxfId="32" priority="41629" operator="lessThan">
      <formula>0</formula>
    </cfRule>
  </conditionalFormatting>
  <conditionalFormatting sqref="J944 K944 I944">
    <cfRule type="expression" dxfId="30" priority="27110">
      <formula>$L944=0</formula>
    </cfRule>
  </conditionalFormatting>
  <conditionalFormatting sqref="J944 K944">
    <cfRule type="cellIs" dxfId="31" priority="56146" operator="lessThan">
      <formula>0</formula>
    </cfRule>
    <cfRule type="cellIs" dxfId="32" priority="41628" operator="lessThan">
      <formula>0</formula>
    </cfRule>
  </conditionalFormatting>
  <conditionalFormatting sqref="N944 O944 M944">
    <cfRule type="expression" dxfId="30" priority="27109">
      <formula>$L944=0</formula>
    </cfRule>
  </conditionalFormatting>
  <conditionalFormatting sqref="N944 O944">
    <cfRule type="cellIs" dxfId="31" priority="56145" operator="lessThan">
      <formula>0</formula>
    </cfRule>
    <cfRule type="cellIs" dxfId="32" priority="41627" operator="lessThan">
      <formula>0</formula>
    </cfRule>
  </conditionalFormatting>
  <conditionalFormatting sqref="R944 S944 Q944">
    <cfRule type="expression" dxfId="30" priority="27108">
      <formula>$L944=0</formula>
    </cfRule>
  </conditionalFormatting>
  <conditionalFormatting sqref="R944 S944">
    <cfRule type="cellIs" dxfId="31" priority="56144" operator="lessThan">
      <formula>0</formula>
    </cfRule>
    <cfRule type="cellIs" dxfId="32" priority="41626" operator="lessThan">
      <formula>0</formula>
    </cfRule>
  </conditionalFormatting>
  <conditionalFormatting sqref="V944 W944 U944">
    <cfRule type="expression" dxfId="30" priority="27107">
      <formula>$L944=0</formula>
    </cfRule>
  </conditionalFormatting>
  <conditionalFormatting sqref="V944 W944">
    <cfRule type="cellIs" dxfId="31" priority="56143" operator="lessThan">
      <formula>0</formula>
    </cfRule>
    <cfRule type="cellIs" dxfId="32" priority="41625" operator="lessThan">
      <formula>0</formula>
    </cfRule>
  </conditionalFormatting>
  <conditionalFormatting sqref="Z944 AA944 Y944">
    <cfRule type="expression" dxfId="30" priority="27106">
      <formula>$L944=0</formula>
    </cfRule>
  </conditionalFormatting>
  <conditionalFormatting sqref="Z944 AA944">
    <cfRule type="cellIs" dxfId="31" priority="56142" operator="lessThan">
      <formula>0</formula>
    </cfRule>
    <cfRule type="cellIs" dxfId="32" priority="41624" operator="lessThan">
      <formula>0</formula>
    </cfRule>
  </conditionalFormatting>
  <conditionalFormatting sqref="B946 C946 A946">
    <cfRule type="expression" dxfId="30" priority="27105">
      <formula>$L946=0</formula>
    </cfRule>
  </conditionalFormatting>
  <conditionalFormatting sqref="B946 C946">
    <cfRule type="cellIs" dxfId="31" priority="56141" operator="lessThan">
      <formula>0</formula>
    </cfRule>
    <cfRule type="cellIs" dxfId="32" priority="41623" operator="lessThan">
      <formula>0</formula>
    </cfRule>
  </conditionalFormatting>
  <conditionalFormatting sqref="F946 G946 E946">
    <cfRule type="expression" dxfId="30" priority="27104">
      <formula>$L946=0</formula>
    </cfRule>
  </conditionalFormatting>
  <conditionalFormatting sqref="F946 G946">
    <cfRule type="cellIs" dxfId="31" priority="56140" operator="lessThan">
      <formula>0</formula>
    </cfRule>
    <cfRule type="cellIs" dxfId="32" priority="41622" operator="lessThan">
      <formula>0</formula>
    </cfRule>
  </conditionalFormatting>
  <conditionalFormatting sqref="J946 K946 I946">
    <cfRule type="expression" dxfId="30" priority="27103">
      <formula>$L946=0</formula>
    </cfRule>
  </conditionalFormatting>
  <conditionalFormatting sqref="J946 K946">
    <cfRule type="cellIs" dxfId="31" priority="56139" operator="lessThan">
      <formula>0</formula>
    </cfRule>
    <cfRule type="cellIs" dxfId="32" priority="41621" operator="lessThan">
      <formula>0</formula>
    </cfRule>
  </conditionalFormatting>
  <conditionalFormatting sqref="N946 O946 M946">
    <cfRule type="expression" dxfId="30" priority="27102">
      <formula>$L946=0</formula>
    </cfRule>
  </conditionalFormatting>
  <conditionalFormatting sqref="N946 O946">
    <cfRule type="cellIs" dxfId="31" priority="56138" operator="lessThan">
      <formula>0</formula>
    </cfRule>
    <cfRule type="cellIs" dxfId="32" priority="41620" operator="lessThan">
      <formula>0</formula>
    </cfRule>
  </conditionalFormatting>
  <conditionalFormatting sqref="R946 S946 Q946">
    <cfRule type="expression" dxfId="30" priority="27101">
      <formula>$L946=0</formula>
    </cfRule>
  </conditionalFormatting>
  <conditionalFormatting sqref="R946 S946">
    <cfRule type="cellIs" dxfId="31" priority="56137" operator="lessThan">
      <formula>0</formula>
    </cfRule>
    <cfRule type="cellIs" dxfId="32" priority="41619" operator="lessThan">
      <formula>0</formula>
    </cfRule>
  </conditionalFormatting>
  <conditionalFormatting sqref="V946 W946 U946">
    <cfRule type="expression" dxfId="30" priority="27100">
      <formula>$L946=0</formula>
    </cfRule>
  </conditionalFormatting>
  <conditionalFormatting sqref="V946 W946">
    <cfRule type="cellIs" dxfId="31" priority="56136" operator="lessThan">
      <formula>0</formula>
    </cfRule>
    <cfRule type="cellIs" dxfId="32" priority="41618" operator="lessThan">
      <formula>0</formula>
    </cfRule>
  </conditionalFormatting>
  <conditionalFormatting sqref="Z946 AA946 Y946">
    <cfRule type="expression" dxfId="30" priority="27099">
      <formula>$L946=0</formula>
    </cfRule>
  </conditionalFormatting>
  <conditionalFormatting sqref="Z946 AA946">
    <cfRule type="cellIs" dxfId="31" priority="56135" operator="lessThan">
      <formula>0</formula>
    </cfRule>
    <cfRule type="cellIs" dxfId="32" priority="41617" operator="lessThan">
      <formula>0</formula>
    </cfRule>
  </conditionalFormatting>
  <conditionalFormatting sqref="B948 C948 A948">
    <cfRule type="expression" dxfId="30" priority="27098">
      <formula>$L948=0</formula>
    </cfRule>
  </conditionalFormatting>
  <conditionalFormatting sqref="B948 C948">
    <cfRule type="cellIs" dxfId="31" priority="56134" operator="lessThan">
      <formula>0</formula>
    </cfRule>
    <cfRule type="cellIs" dxfId="32" priority="41616" operator="lessThan">
      <formula>0</formula>
    </cfRule>
  </conditionalFormatting>
  <conditionalFormatting sqref="F948 G948 E948">
    <cfRule type="expression" dxfId="30" priority="27097">
      <formula>$L948=0</formula>
    </cfRule>
  </conditionalFormatting>
  <conditionalFormatting sqref="F948 G948">
    <cfRule type="cellIs" dxfId="31" priority="56133" operator="lessThan">
      <formula>0</formula>
    </cfRule>
    <cfRule type="cellIs" dxfId="32" priority="41615" operator="lessThan">
      <formula>0</formula>
    </cfRule>
  </conditionalFormatting>
  <conditionalFormatting sqref="J948 K948 I948">
    <cfRule type="expression" dxfId="30" priority="27096">
      <formula>$L948=0</formula>
    </cfRule>
  </conditionalFormatting>
  <conditionalFormatting sqref="J948 K948">
    <cfRule type="cellIs" dxfId="31" priority="56132" operator="lessThan">
      <formula>0</formula>
    </cfRule>
    <cfRule type="cellIs" dxfId="32" priority="41614" operator="lessThan">
      <formula>0</formula>
    </cfRule>
  </conditionalFormatting>
  <conditionalFormatting sqref="N948 O948 M948">
    <cfRule type="expression" dxfId="30" priority="27095">
      <formula>$L948=0</formula>
    </cfRule>
  </conditionalFormatting>
  <conditionalFormatting sqref="N948 O948">
    <cfRule type="cellIs" dxfId="31" priority="56131" operator="lessThan">
      <formula>0</formula>
    </cfRule>
    <cfRule type="cellIs" dxfId="32" priority="41613" operator="lessThan">
      <formula>0</formula>
    </cfRule>
  </conditionalFormatting>
  <conditionalFormatting sqref="R948 S948 Q948">
    <cfRule type="expression" dxfId="30" priority="27094">
      <formula>$L948=0</formula>
    </cfRule>
  </conditionalFormatting>
  <conditionalFormatting sqref="R948 S948">
    <cfRule type="cellIs" dxfId="31" priority="56130" operator="lessThan">
      <formula>0</formula>
    </cfRule>
    <cfRule type="cellIs" dxfId="32" priority="41612" operator="lessThan">
      <formula>0</formula>
    </cfRule>
  </conditionalFormatting>
  <conditionalFormatting sqref="V948 W948 U948">
    <cfRule type="expression" dxfId="30" priority="27093">
      <formula>$L948=0</formula>
    </cfRule>
  </conditionalFormatting>
  <conditionalFormatting sqref="V948 W948">
    <cfRule type="cellIs" dxfId="31" priority="56129" operator="lessThan">
      <formula>0</formula>
    </cfRule>
    <cfRule type="cellIs" dxfId="32" priority="41611" operator="lessThan">
      <formula>0</formula>
    </cfRule>
  </conditionalFormatting>
  <conditionalFormatting sqref="Z948 AA948 Y948">
    <cfRule type="expression" dxfId="30" priority="27092">
      <formula>$L948=0</formula>
    </cfRule>
  </conditionalFormatting>
  <conditionalFormatting sqref="Z948 AA948">
    <cfRule type="cellIs" dxfId="31" priority="56128" operator="lessThan">
      <formula>0</formula>
    </cfRule>
    <cfRule type="cellIs" dxfId="32" priority="41610" operator="lessThan">
      <formula>0</formula>
    </cfRule>
  </conditionalFormatting>
  <conditionalFormatting sqref="B950 C950 A950">
    <cfRule type="expression" dxfId="30" priority="27091">
      <formula>$L950=0</formula>
    </cfRule>
  </conditionalFormatting>
  <conditionalFormatting sqref="B950 C950">
    <cfRule type="cellIs" dxfId="31" priority="56127" operator="lessThan">
      <formula>0</formula>
    </cfRule>
    <cfRule type="cellIs" dxfId="32" priority="41609" operator="lessThan">
      <formula>0</formula>
    </cfRule>
  </conditionalFormatting>
  <conditionalFormatting sqref="F950 G950 E950">
    <cfRule type="expression" dxfId="30" priority="27090">
      <formula>$L950=0</formula>
    </cfRule>
  </conditionalFormatting>
  <conditionalFormatting sqref="F950 G950">
    <cfRule type="cellIs" dxfId="31" priority="56126" operator="lessThan">
      <formula>0</formula>
    </cfRule>
    <cfRule type="cellIs" dxfId="32" priority="41608" operator="lessThan">
      <formula>0</formula>
    </cfRule>
  </conditionalFormatting>
  <conditionalFormatting sqref="J950 K950 I950">
    <cfRule type="expression" dxfId="30" priority="27089">
      <formula>$L950=0</formula>
    </cfRule>
  </conditionalFormatting>
  <conditionalFormatting sqref="J950 K950">
    <cfRule type="cellIs" dxfId="31" priority="56125" operator="lessThan">
      <formula>0</formula>
    </cfRule>
    <cfRule type="cellIs" dxfId="32" priority="41607" operator="lessThan">
      <formula>0</formula>
    </cfRule>
  </conditionalFormatting>
  <conditionalFormatting sqref="N950 O950 M950">
    <cfRule type="expression" dxfId="30" priority="27088">
      <formula>$L950=0</formula>
    </cfRule>
  </conditionalFormatting>
  <conditionalFormatting sqref="N950 O950">
    <cfRule type="cellIs" dxfId="31" priority="56124" operator="lessThan">
      <formula>0</formula>
    </cfRule>
    <cfRule type="cellIs" dxfId="32" priority="41606" operator="lessThan">
      <formula>0</formula>
    </cfRule>
  </conditionalFormatting>
  <conditionalFormatting sqref="R950 S950 Q950">
    <cfRule type="expression" dxfId="30" priority="27087">
      <formula>$L950=0</formula>
    </cfRule>
  </conditionalFormatting>
  <conditionalFormatting sqref="R950 S950">
    <cfRule type="cellIs" dxfId="31" priority="56123" operator="lessThan">
      <formula>0</formula>
    </cfRule>
    <cfRule type="cellIs" dxfId="32" priority="41605" operator="lessThan">
      <formula>0</formula>
    </cfRule>
  </conditionalFormatting>
  <conditionalFormatting sqref="V950 W950 U950">
    <cfRule type="expression" dxfId="30" priority="27086">
      <formula>$L950=0</formula>
    </cfRule>
  </conditionalFormatting>
  <conditionalFormatting sqref="V950 W950">
    <cfRule type="cellIs" dxfId="31" priority="56122" operator="lessThan">
      <formula>0</formula>
    </cfRule>
    <cfRule type="cellIs" dxfId="32" priority="41604" operator="lessThan">
      <formula>0</formula>
    </cfRule>
  </conditionalFormatting>
  <conditionalFormatting sqref="Z950 AA950 Y950">
    <cfRule type="expression" dxfId="30" priority="27085">
      <formula>$L950=0</formula>
    </cfRule>
  </conditionalFormatting>
  <conditionalFormatting sqref="Z950 AA950">
    <cfRule type="cellIs" dxfId="31" priority="56121" operator="lessThan">
      <formula>0</formula>
    </cfRule>
    <cfRule type="cellIs" dxfId="32" priority="41603" operator="lessThan">
      <formula>0</formula>
    </cfRule>
  </conditionalFormatting>
  <conditionalFormatting sqref="B952 C952 A952">
    <cfRule type="expression" dxfId="30" priority="27084">
      <formula>$L952=0</formula>
    </cfRule>
  </conditionalFormatting>
  <conditionalFormatting sqref="B952 C952">
    <cfRule type="cellIs" dxfId="31" priority="56120" operator="lessThan">
      <formula>0</formula>
    </cfRule>
    <cfRule type="cellIs" dxfId="32" priority="41602" operator="lessThan">
      <formula>0</formula>
    </cfRule>
  </conditionalFormatting>
  <conditionalFormatting sqref="F952 G952 E952">
    <cfRule type="expression" dxfId="30" priority="27083">
      <formula>$L952=0</formula>
    </cfRule>
  </conditionalFormatting>
  <conditionalFormatting sqref="F952 G952">
    <cfRule type="cellIs" dxfId="31" priority="56119" operator="lessThan">
      <formula>0</formula>
    </cfRule>
    <cfRule type="cellIs" dxfId="32" priority="41601" operator="lessThan">
      <formula>0</formula>
    </cfRule>
  </conditionalFormatting>
  <conditionalFormatting sqref="J952 K952 I952">
    <cfRule type="expression" dxfId="30" priority="27082">
      <formula>$L952=0</formula>
    </cfRule>
  </conditionalFormatting>
  <conditionalFormatting sqref="J952 K952">
    <cfRule type="cellIs" dxfId="31" priority="56118" operator="lessThan">
      <formula>0</formula>
    </cfRule>
    <cfRule type="cellIs" dxfId="32" priority="41600" operator="lessThan">
      <formula>0</formula>
    </cfRule>
  </conditionalFormatting>
  <conditionalFormatting sqref="N952 O952 M952">
    <cfRule type="expression" dxfId="30" priority="27081">
      <formula>$L952=0</formula>
    </cfRule>
  </conditionalFormatting>
  <conditionalFormatting sqref="N952 O952">
    <cfRule type="cellIs" dxfId="31" priority="56117" operator="lessThan">
      <formula>0</formula>
    </cfRule>
    <cfRule type="cellIs" dxfId="32" priority="41599" operator="lessThan">
      <formula>0</formula>
    </cfRule>
  </conditionalFormatting>
  <conditionalFormatting sqref="R952 S952 Q952">
    <cfRule type="expression" dxfId="30" priority="27080">
      <formula>$L952=0</formula>
    </cfRule>
  </conditionalFormatting>
  <conditionalFormatting sqref="R952 S952">
    <cfRule type="cellIs" dxfId="31" priority="56116" operator="lessThan">
      <formula>0</formula>
    </cfRule>
    <cfRule type="cellIs" dxfId="32" priority="41598" operator="lessThan">
      <formula>0</formula>
    </cfRule>
  </conditionalFormatting>
  <conditionalFormatting sqref="V952 W952 U952">
    <cfRule type="expression" dxfId="30" priority="27079">
      <formula>$L952=0</formula>
    </cfRule>
  </conditionalFormatting>
  <conditionalFormatting sqref="V952 W952">
    <cfRule type="cellIs" dxfId="31" priority="56115" operator="lessThan">
      <formula>0</formula>
    </cfRule>
    <cfRule type="cellIs" dxfId="32" priority="41597" operator="lessThan">
      <formula>0</formula>
    </cfRule>
  </conditionalFormatting>
  <conditionalFormatting sqref="Z952 AA952 Y952">
    <cfRule type="expression" dxfId="30" priority="27078">
      <formula>$L952=0</formula>
    </cfRule>
  </conditionalFormatting>
  <conditionalFormatting sqref="Z952 AA952">
    <cfRule type="cellIs" dxfId="31" priority="56114" operator="lessThan">
      <formula>0</formula>
    </cfRule>
    <cfRule type="cellIs" dxfId="32" priority="41596" operator="lessThan">
      <formula>0</formula>
    </cfRule>
  </conditionalFormatting>
  <conditionalFormatting sqref="B954 C954 A954">
    <cfRule type="expression" dxfId="30" priority="27077">
      <formula>$L954=0</formula>
    </cfRule>
  </conditionalFormatting>
  <conditionalFormatting sqref="B954 C954">
    <cfRule type="cellIs" dxfId="31" priority="56113" operator="lessThan">
      <formula>0</formula>
    </cfRule>
    <cfRule type="cellIs" dxfId="32" priority="41595" operator="lessThan">
      <formula>0</formula>
    </cfRule>
  </conditionalFormatting>
  <conditionalFormatting sqref="F954 G954 E954">
    <cfRule type="expression" dxfId="30" priority="27076">
      <formula>$L954=0</formula>
    </cfRule>
  </conditionalFormatting>
  <conditionalFormatting sqref="F954 G954">
    <cfRule type="cellIs" dxfId="31" priority="56112" operator="lessThan">
      <formula>0</formula>
    </cfRule>
    <cfRule type="cellIs" dxfId="32" priority="41594" operator="lessThan">
      <formula>0</formula>
    </cfRule>
  </conditionalFormatting>
  <conditionalFormatting sqref="J954 K954 I954">
    <cfRule type="expression" dxfId="30" priority="27075">
      <formula>$L954=0</formula>
    </cfRule>
  </conditionalFormatting>
  <conditionalFormatting sqref="J954 K954">
    <cfRule type="cellIs" dxfId="31" priority="56111" operator="lessThan">
      <formula>0</formula>
    </cfRule>
    <cfRule type="cellIs" dxfId="32" priority="41593" operator="lessThan">
      <formula>0</formula>
    </cfRule>
  </conditionalFormatting>
  <conditionalFormatting sqref="N954 O954 M954">
    <cfRule type="expression" dxfId="30" priority="27074">
      <formula>$L954=0</formula>
    </cfRule>
  </conditionalFormatting>
  <conditionalFormatting sqref="N954 O954">
    <cfRule type="cellIs" dxfId="31" priority="56110" operator="lessThan">
      <formula>0</formula>
    </cfRule>
    <cfRule type="cellIs" dxfId="32" priority="41592" operator="lessThan">
      <formula>0</formula>
    </cfRule>
  </conditionalFormatting>
  <conditionalFormatting sqref="R954 S954 Q954">
    <cfRule type="expression" dxfId="30" priority="27073">
      <formula>$L954=0</formula>
    </cfRule>
  </conditionalFormatting>
  <conditionalFormatting sqref="R954 S954">
    <cfRule type="cellIs" dxfId="31" priority="56109" operator="lessThan">
      <formula>0</formula>
    </cfRule>
    <cfRule type="cellIs" dxfId="32" priority="41591" operator="lessThan">
      <formula>0</formula>
    </cfRule>
  </conditionalFormatting>
  <conditionalFormatting sqref="V954 W954 U954">
    <cfRule type="expression" dxfId="30" priority="27072">
      <formula>$L954=0</formula>
    </cfRule>
  </conditionalFormatting>
  <conditionalFormatting sqref="V954 W954">
    <cfRule type="cellIs" dxfId="31" priority="56108" operator="lessThan">
      <formula>0</formula>
    </cfRule>
    <cfRule type="cellIs" dxfId="32" priority="41590" operator="lessThan">
      <formula>0</formula>
    </cfRule>
  </conditionalFormatting>
  <conditionalFormatting sqref="Z954 AA954 Y954">
    <cfRule type="expression" dxfId="30" priority="27071">
      <formula>$L954=0</formula>
    </cfRule>
  </conditionalFormatting>
  <conditionalFormatting sqref="Z954 AA954">
    <cfRule type="cellIs" dxfId="31" priority="56107" operator="lessThan">
      <formula>0</formula>
    </cfRule>
    <cfRule type="cellIs" dxfId="32" priority="41589" operator="lessThan">
      <formula>0</formula>
    </cfRule>
  </conditionalFormatting>
  <conditionalFormatting sqref="B956 C956 A956">
    <cfRule type="expression" dxfId="30" priority="27070">
      <formula>$L956=0</formula>
    </cfRule>
  </conditionalFormatting>
  <conditionalFormatting sqref="B956 C956">
    <cfRule type="cellIs" dxfId="31" priority="56106" operator="lessThan">
      <formula>0</formula>
    </cfRule>
    <cfRule type="cellIs" dxfId="32" priority="41588" operator="lessThan">
      <formula>0</formula>
    </cfRule>
  </conditionalFormatting>
  <conditionalFormatting sqref="F956 G956 E956">
    <cfRule type="expression" dxfId="30" priority="27069">
      <formula>$L956=0</formula>
    </cfRule>
  </conditionalFormatting>
  <conditionalFormatting sqref="F956 G956">
    <cfRule type="cellIs" dxfId="31" priority="56105" operator="lessThan">
      <formula>0</formula>
    </cfRule>
    <cfRule type="cellIs" dxfId="32" priority="41587" operator="lessThan">
      <formula>0</formula>
    </cfRule>
  </conditionalFormatting>
  <conditionalFormatting sqref="J956 K956 I956">
    <cfRule type="expression" dxfId="30" priority="27068">
      <formula>$L956=0</formula>
    </cfRule>
  </conditionalFormatting>
  <conditionalFormatting sqref="J956 K956">
    <cfRule type="cellIs" dxfId="31" priority="56104" operator="lessThan">
      <formula>0</formula>
    </cfRule>
    <cfRule type="cellIs" dxfId="32" priority="41586" operator="lessThan">
      <formula>0</formula>
    </cfRule>
  </conditionalFormatting>
  <conditionalFormatting sqref="N956 O956 M956">
    <cfRule type="expression" dxfId="30" priority="27067">
      <formula>$L956=0</formula>
    </cfRule>
  </conditionalFormatting>
  <conditionalFormatting sqref="N956 O956">
    <cfRule type="cellIs" dxfId="31" priority="56103" operator="lessThan">
      <formula>0</formula>
    </cfRule>
    <cfRule type="cellIs" dxfId="32" priority="41585" operator="lessThan">
      <formula>0</formula>
    </cfRule>
  </conditionalFormatting>
  <conditionalFormatting sqref="R956 S956 Q956">
    <cfRule type="expression" dxfId="30" priority="27066">
      <formula>$L956=0</formula>
    </cfRule>
  </conditionalFormatting>
  <conditionalFormatting sqref="R956 S956">
    <cfRule type="cellIs" dxfId="31" priority="56102" operator="lessThan">
      <formula>0</formula>
    </cfRule>
    <cfRule type="cellIs" dxfId="32" priority="41584" operator="lessThan">
      <formula>0</formula>
    </cfRule>
  </conditionalFormatting>
  <conditionalFormatting sqref="V956 W956 U956">
    <cfRule type="expression" dxfId="30" priority="27065">
      <formula>$L956=0</formula>
    </cfRule>
  </conditionalFormatting>
  <conditionalFormatting sqref="V956 W956">
    <cfRule type="cellIs" dxfId="31" priority="56101" operator="lessThan">
      <formula>0</formula>
    </cfRule>
    <cfRule type="cellIs" dxfId="32" priority="41583" operator="lessThan">
      <formula>0</formula>
    </cfRule>
  </conditionalFormatting>
  <conditionalFormatting sqref="Z956 AA956 Y956">
    <cfRule type="expression" dxfId="30" priority="27064">
      <formula>$L956=0</formula>
    </cfRule>
  </conditionalFormatting>
  <conditionalFormatting sqref="Z956 AA956">
    <cfRule type="cellIs" dxfId="31" priority="56100" operator="lessThan">
      <formula>0</formula>
    </cfRule>
    <cfRule type="cellIs" dxfId="32" priority="41582" operator="lessThan">
      <formula>0</formula>
    </cfRule>
  </conditionalFormatting>
  <conditionalFormatting sqref="B958 C958 A958">
    <cfRule type="expression" dxfId="30" priority="27063">
      <formula>$L958=0</formula>
    </cfRule>
  </conditionalFormatting>
  <conditionalFormatting sqref="B958 C958">
    <cfRule type="cellIs" dxfId="31" priority="56099" operator="lessThan">
      <formula>0</formula>
    </cfRule>
    <cfRule type="cellIs" dxfId="32" priority="41581" operator="lessThan">
      <formula>0</formula>
    </cfRule>
  </conditionalFormatting>
  <conditionalFormatting sqref="F958 G958 E958">
    <cfRule type="expression" dxfId="30" priority="27062">
      <formula>$L958=0</formula>
    </cfRule>
  </conditionalFormatting>
  <conditionalFormatting sqref="F958 G958">
    <cfRule type="cellIs" dxfId="31" priority="56098" operator="lessThan">
      <formula>0</formula>
    </cfRule>
    <cfRule type="cellIs" dxfId="32" priority="41580" operator="lessThan">
      <formula>0</formula>
    </cfRule>
  </conditionalFormatting>
  <conditionalFormatting sqref="J958 K958 I958">
    <cfRule type="expression" dxfId="30" priority="27061">
      <formula>$L958=0</formula>
    </cfRule>
  </conditionalFormatting>
  <conditionalFormatting sqref="J958 K958">
    <cfRule type="cellIs" dxfId="31" priority="56097" operator="lessThan">
      <formula>0</formula>
    </cfRule>
    <cfRule type="cellIs" dxfId="32" priority="41579" operator="lessThan">
      <formula>0</formula>
    </cfRule>
  </conditionalFormatting>
  <conditionalFormatting sqref="N958 O958 M958">
    <cfRule type="expression" dxfId="30" priority="27060">
      <formula>$L958=0</formula>
    </cfRule>
  </conditionalFormatting>
  <conditionalFormatting sqref="N958 O958">
    <cfRule type="cellIs" dxfId="31" priority="56096" operator="lessThan">
      <formula>0</formula>
    </cfRule>
    <cfRule type="cellIs" dxfId="32" priority="41578" operator="lessThan">
      <formula>0</formula>
    </cfRule>
  </conditionalFormatting>
  <conditionalFormatting sqref="R958 S958 Q958">
    <cfRule type="expression" dxfId="30" priority="27059">
      <formula>$L958=0</formula>
    </cfRule>
  </conditionalFormatting>
  <conditionalFormatting sqref="R958 S958">
    <cfRule type="cellIs" dxfId="31" priority="56095" operator="lessThan">
      <formula>0</formula>
    </cfRule>
    <cfRule type="cellIs" dxfId="32" priority="41577" operator="lessThan">
      <formula>0</formula>
    </cfRule>
  </conditionalFormatting>
  <conditionalFormatting sqref="V958 W958 U958">
    <cfRule type="expression" dxfId="30" priority="27058">
      <formula>$L958=0</formula>
    </cfRule>
  </conditionalFormatting>
  <conditionalFormatting sqref="V958 W958">
    <cfRule type="cellIs" dxfId="31" priority="56094" operator="lessThan">
      <formula>0</formula>
    </cfRule>
    <cfRule type="cellIs" dxfId="32" priority="41576" operator="lessThan">
      <formula>0</formula>
    </cfRule>
  </conditionalFormatting>
  <conditionalFormatting sqref="Z958 AA958 Y958">
    <cfRule type="expression" dxfId="30" priority="27057">
      <formula>$L958=0</formula>
    </cfRule>
  </conditionalFormatting>
  <conditionalFormatting sqref="Z958 AA958">
    <cfRule type="cellIs" dxfId="31" priority="56093" operator="lessThan">
      <formula>0</formula>
    </cfRule>
    <cfRule type="cellIs" dxfId="32" priority="41575" operator="lessThan">
      <formula>0</formula>
    </cfRule>
  </conditionalFormatting>
  <conditionalFormatting sqref="B960 C960 A960">
    <cfRule type="expression" dxfId="30" priority="27056">
      <formula>$L960=0</formula>
    </cfRule>
  </conditionalFormatting>
  <conditionalFormatting sqref="B960 C960">
    <cfRule type="cellIs" dxfId="31" priority="56092" operator="lessThan">
      <formula>0</formula>
    </cfRule>
    <cfRule type="cellIs" dxfId="32" priority="41574" operator="lessThan">
      <formula>0</formula>
    </cfRule>
  </conditionalFormatting>
  <conditionalFormatting sqref="F960 G960 E960">
    <cfRule type="expression" dxfId="30" priority="27055">
      <formula>$L960=0</formula>
    </cfRule>
  </conditionalFormatting>
  <conditionalFormatting sqref="F960 G960">
    <cfRule type="cellIs" dxfId="31" priority="56091" operator="lessThan">
      <formula>0</formula>
    </cfRule>
    <cfRule type="cellIs" dxfId="32" priority="41573" operator="lessThan">
      <formula>0</formula>
    </cfRule>
  </conditionalFormatting>
  <conditionalFormatting sqref="J960 K960 I960">
    <cfRule type="expression" dxfId="30" priority="27054">
      <formula>$L960=0</formula>
    </cfRule>
  </conditionalFormatting>
  <conditionalFormatting sqref="J960 K960">
    <cfRule type="cellIs" dxfId="31" priority="56090" operator="lessThan">
      <formula>0</formula>
    </cfRule>
    <cfRule type="cellIs" dxfId="32" priority="41572" operator="lessThan">
      <formula>0</formula>
    </cfRule>
  </conditionalFormatting>
  <conditionalFormatting sqref="N960 O960 M960">
    <cfRule type="expression" dxfId="30" priority="27053">
      <formula>$L960=0</formula>
    </cfRule>
  </conditionalFormatting>
  <conditionalFormatting sqref="N960 O960">
    <cfRule type="cellIs" dxfId="31" priority="56089" operator="lessThan">
      <formula>0</formula>
    </cfRule>
    <cfRule type="cellIs" dxfId="32" priority="41571" operator="lessThan">
      <formula>0</formula>
    </cfRule>
  </conditionalFormatting>
  <conditionalFormatting sqref="R960 S960 Q960">
    <cfRule type="expression" dxfId="30" priority="27052">
      <formula>$L960=0</formula>
    </cfRule>
  </conditionalFormatting>
  <conditionalFormatting sqref="R960 S960">
    <cfRule type="cellIs" dxfId="31" priority="56088" operator="lessThan">
      <formula>0</formula>
    </cfRule>
    <cfRule type="cellIs" dxfId="32" priority="41570" operator="lessThan">
      <formula>0</formula>
    </cfRule>
  </conditionalFormatting>
  <conditionalFormatting sqref="V960 W960 U960">
    <cfRule type="expression" dxfId="30" priority="27051">
      <formula>$L960=0</formula>
    </cfRule>
  </conditionalFormatting>
  <conditionalFormatting sqref="V960 W960">
    <cfRule type="cellIs" dxfId="31" priority="56087" operator="lessThan">
      <formula>0</formula>
    </cfRule>
    <cfRule type="cellIs" dxfId="32" priority="41569" operator="lessThan">
      <formula>0</formula>
    </cfRule>
  </conditionalFormatting>
  <conditionalFormatting sqref="Z960 AA960 Y960">
    <cfRule type="expression" dxfId="30" priority="27050">
      <formula>$L960=0</formula>
    </cfRule>
  </conditionalFormatting>
  <conditionalFormatting sqref="Z960 AA960">
    <cfRule type="cellIs" dxfId="31" priority="56086" operator="lessThan">
      <formula>0</formula>
    </cfRule>
    <cfRule type="cellIs" dxfId="32" priority="41568" operator="lessThan">
      <formula>0</formula>
    </cfRule>
  </conditionalFormatting>
  <conditionalFormatting sqref="B962 C962 A962">
    <cfRule type="expression" dxfId="30" priority="27049">
      <formula>$L962=0</formula>
    </cfRule>
  </conditionalFormatting>
  <conditionalFormatting sqref="B962 C962">
    <cfRule type="cellIs" dxfId="31" priority="56085" operator="lessThan">
      <formula>0</formula>
    </cfRule>
    <cfRule type="cellIs" dxfId="32" priority="41567" operator="lessThan">
      <formula>0</formula>
    </cfRule>
  </conditionalFormatting>
  <conditionalFormatting sqref="F962 G962 E962">
    <cfRule type="expression" dxfId="30" priority="27048">
      <formula>$L962=0</formula>
    </cfRule>
  </conditionalFormatting>
  <conditionalFormatting sqref="F962 G962">
    <cfRule type="cellIs" dxfId="31" priority="56084" operator="lessThan">
      <formula>0</formula>
    </cfRule>
    <cfRule type="cellIs" dxfId="32" priority="41566" operator="lessThan">
      <formula>0</formula>
    </cfRule>
  </conditionalFormatting>
  <conditionalFormatting sqref="J962 K962 I962">
    <cfRule type="expression" dxfId="30" priority="27047">
      <formula>$L962=0</formula>
    </cfRule>
  </conditionalFormatting>
  <conditionalFormatting sqref="J962 K962">
    <cfRule type="cellIs" dxfId="31" priority="56083" operator="lessThan">
      <formula>0</formula>
    </cfRule>
    <cfRule type="cellIs" dxfId="32" priority="41565" operator="lessThan">
      <formula>0</formula>
    </cfRule>
  </conditionalFormatting>
  <conditionalFormatting sqref="N962 O962 M962">
    <cfRule type="expression" dxfId="30" priority="27046">
      <formula>$L962=0</formula>
    </cfRule>
  </conditionalFormatting>
  <conditionalFormatting sqref="N962 O962">
    <cfRule type="cellIs" dxfId="31" priority="56082" operator="lessThan">
      <formula>0</formula>
    </cfRule>
    <cfRule type="cellIs" dxfId="32" priority="41564" operator="lessThan">
      <formula>0</formula>
    </cfRule>
  </conditionalFormatting>
  <conditionalFormatting sqref="R962 S962 Q962">
    <cfRule type="expression" dxfId="30" priority="27045">
      <formula>$L962=0</formula>
    </cfRule>
  </conditionalFormatting>
  <conditionalFormatting sqref="R962 S962">
    <cfRule type="cellIs" dxfId="31" priority="56081" operator="lessThan">
      <formula>0</formula>
    </cfRule>
    <cfRule type="cellIs" dxfId="32" priority="41563" operator="lessThan">
      <formula>0</formula>
    </cfRule>
  </conditionalFormatting>
  <conditionalFormatting sqref="V962 W962 U962">
    <cfRule type="expression" dxfId="30" priority="27044">
      <formula>$L962=0</formula>
    </cfRule>
  </conditionalFormatting>
  <conditionalFormatting sqref="V962 W962">
    <cfRule type="cellIs" dxfId="31" priority="56080" operator="lessThan">
      <formula>0</formula>
    </cfRule>
    <cfRule type="cellIs" dxfId="32" priority="41562" operator="lessThan">
      <formula>0</formula>
    </cfRule>
  </conditionalFormatting>
  <conditionalFormatting sqref="Z962 AA962 Y962">
    <cfRule type="expression" dxfId="30" priority="27043">
      <formula>$L962=0</formula>
    </cfRule>
  </conditionalFormatting>
  <conditionalFormatting sqref="Z962 AA962">
    <cfRule type="cellIs" dxfId="31" priority="56079" operator="lessThan">
      <formula>0</formula>
    </cfRule>
    <cfRule type="cellIs" dxfId="32" priority="41561" operator="lessThan">
      <formula>0</formula>
    </cfRule>
  </conditionalFormatting>
  <conditionalFormatting sqref="B964 C964 A964">
    <cfRule type="expression" dxfId="30" priority="27042">
      <formula>$L964=0</formula>
    </cfRule>
  </conditionalFormatting>
  <conditionalFormatting sqref="B964 C964">
    <cfRule type="cellIs" dxfId="31" priority="56078" operator="lessThan">
      <formula>0</formula>
    </cfRule>
    <cfRule type="cellIs" dxfId="32" priority="41560" operator="lessThan">
      <formula>0</formula>
    </cfRule>
  </conditionalFormatting>
  <conditionalFormatting sqref="F964 G964 E964">
    <cfRule type="expression" dxfId="30" priority="27041">
      <formula>$L964=0</formula>
    </cfRule>
  </conditionalFormatting>
  <conditionalFormatting sqref="F964 G964">
    <cfRule type="cellIs" dxfId="31" priority="56077" operator="lessThan">
      <formula>0</formula>
    </cfRule>
    <cfRule type="cellIs" dxfId="32" priority="41559" operator="lessThan">
      <formula>0</formula>
    </cfRule>
  </conditionalFormatting>
  <conditionalFormatting sqref="J964 K964 I964">
    <cfRule type="expression" dxfId="30" priority="27040">
      <formula>$L964=0</formula>
    </cfRule>
  </conditionalFormatting>
  <conditionalFormatting sqref="J964 K964">
    <cfRule type="cellIs" dxfId="31" priority="56076" operator="lessThan">
      <formula>0</formula>
    </cfRule>
    <cfRule type="cellIs" dxfId="32" priority="41558" operator="lessThan">
      <formula>0</formula>
    </cfRule>
  </conditionalFormatting>
  <conditionalFormatting sqref="N964 O964 M964">
    <cfRule type="expression" dxfId="30" priority="27039">
      <formula>$L964=0</formula>
    </cfRule>
  </conditionalFormatting>
  <conditionalFormatting sqref="N964 O964">
    <cfRule type="cellIs" dxfId="31" priority="56075" operator="lessThan">
      <formula>0</formula>
    </cfRule>
    <cfRule type="cellIs" dxfId="32" priority="41557" operator="lessThan">
      <formula>0</formula>
    </cfRule>
  </conditionalFormatting>
  <conditionalFormatting sqref="R964 S964 Q964">
    <cfRule type="expression" dxfId="30" priority="27038">
      <formula>$L964=0</formula>
    </cfRule>
  </conditionalFormatting>
  <conditionalFormatting sqref="R964 S964">
    <cfRule type="cellIs" dxfId="31" priority="56074" operator="lessThan">
      <formula>0</formula>
    </cfRule>
    <cfRule type="cellIs" dxfId="32" priority="41556" operator="lessThan">
      <formula>0</formula>
    </cfRule>
  </conditionalFormatting>
  <conditionalFormatting sqref="V964 W964 U964">
    <cfRule type="expression" dxfId="30" priority="27037">
      <formula>$L964=0</formula>
    </cfRule>
  </conditionalFormatting>
  <conditionalFormatting sqref="V964 W964">
    <cfRule type="cellIs" dxfId="31" priority="56073" operator="lessThan">
      <formula>0</formula>
    </cfRule>
    <cfRule type="cellIs" dxfId="32" priority="41555" operator="lessThan">
      <formula>0</formula>
    </cfRule>
  </conditionalFormatting>
  <conditionalFormatting sqref="Z964 AA964 Y964">
    <cfRule type="expression" dxfId="30" priority="27036">
      <formula>$L964=0</formula>
    </cfRule>
  </conditionalFormatting>
  <conditionalFormatting sqref="Z964 AA964">
    <cfRule type="cellIs" dxfId="31" priority="56072" operator="lessThan">
      <formula>0</formula>
    </cfRule>
    <cfRule type="cellIs" dxfId="32" priority="41554" operator="lessThan">
      <formula>0</formula>
    </cfRule>
  </conditionalFormatting>
  <conditionalFormatting sqref="B966 C966 A966">
    <cfRule type="expression" dxfId="30" priority="27035">
      <formula>$L966=0</formula>
    </cfRule>
  </conditionalFormatting>
  <conditionalFormatting sqref="B966 C966">
    <cfRule type="cellIs" dxfId="31" priority="56071" operator="lessThan">
      <formula>0</formula>
    </cfRule>
    <cfRule type="cellIs" dxfId="32" priority="41553" operator="lessThan">
      <formula>0</formula>
    </cfRule>
  </conditionalFormatting>
  <conditionalFormatting sqref="F966 G966 E966">
    <cfRule type="expression" dxfId="30" priority="27034">
      <formula>$L966=0</formula>
    </cfRule>
  </conditionalFormatting>
  <conditionalFormatting sqref="F966 G966">
    <cfRule type="cellIs" dxfId="31" priority="56070" operator="lessThan">
      <formula>0</formula>
    </cfRule>
    <cfRule type="cellIs" dxfId="32" priority="41552" operator="lessThan">
      <formula>0</formula>
    </cfRule>
  </conditionalFormatting>
  <conditionalFormatting sqref="J966 K966 I966">
    <cfRule type="expression" dxfId="30" priority="27033">
      <formula>$L966=0</formula>
    </cfRule>
  </conditionalFormatting>
  <conditionalFormatting sqref="J966 K966">
    <cfRule type="cellIs" dxfId="31" priority="56069" operator="lessThan">
      <formula>0</formula>
    </cfRule>
    <cfRule type="cellIs" dxfId="32" priority="41551" operator="lessThan">
      <formula>0</formula>
    </cfRule>
  </conditionalFormatting>
  <conditionalFormatting sqref="N966 O966 M966">
    <cfRule type="expression" dxfId="30" priority="27032">
      <formula>$L966=0</formula>
    </cfRule>
  </conditionalFormatting>
  <conditionalFormatting sqref="N966 O966">
    <cfRule type="cellIs" dxfId="31" priority="56068" operator="lessThan">
      <formula>0</formula>
    </cfRule>
    <cfRule type="cellIs" dxfId="32" priority="41550" operator="lessThan">
      <formula>0</formula>
    </cfRule>
  </conditionalFormatting>
  <conditionalFormatting sqref="R966 S966 Q966">
    <cfRule type="expression" dxfId="30" priority="27031">
      <formula>$L966=0</formula>
    </cfRule>
  </conditionalFormatting>
  <conditionalFormatting sqref="R966 S966">
    <cfRule type="cellIs" dxfId="31" priority="56067" operator="lessThan">
      <formula>0</formula>
    </cfRule>
    <cfRule type="cellIs" dxfId="32" priority="41549" operator="lessThan">
      <formula>0</formula>
    </cfRule>
  </conditionalFormatting>
  <conditionalFormatting sqref="V966 W966 U966">
    <cfRule type="expression" dxfId="30" priority="27030">
      <formula>$L966=0</formula>
    </cfRule>
  </conditionalFormatting>
  <conditionalFormatting sqref="V966 W966">
    <cfRule type="cellIs" dxfId="31" priority="56066" operator="lessThan">
      <formula>0</formula>
    </cfRule>
    <cfRule type="cellIs" dxfId="32" priority="41548" operator="lessThan">
      <formula>0</formula>
    </cfRule>
  </conditionalFormatting>
  <conditionalFormatting sqref="Z966 AA966 Y966">
    <cfRule type="expression" dxfId="30" priority="27029">
      <formula>$L966=0</formula>
    </cfRule>
  </conditionalFormatting>
  <conditionalFormatting sqref="Z966 AA966">
    <cfRule type="cellIs" dxfId="31" priority="56065" operator="lessThan">
      <formula>0</formula>
    </cfRule>
    <cfRule type="cellIs" dxfId="32" priority="41547" operator="lessThan">
      <formula>0</formula>
    </cfRule>
  </conditionalFormatting>
  <conditionalFormatting sqref="B968 C968 A968">
    <cfRule type="expression" dxfId="30" priority="27028">
      <formula>$L968=0</formula>
    </cfRule>
  </conditionalFormatting>
  <conditionalFormatting sqref="B968 C968">
    <cfRule type="cellIs" dxfId="31" priority="56064" operator="lessThan">
      <formula>0</formula>
    </cfRule>
    <cfRule type="cellIs" dxfId="32" priority="41546" operator="lessThan">
      <formula>0</formula>
    </cfRule>
  </conditionalFormatting>
  <conditionalFormatting sqref="F968 G968 E968">
    <cfRule type="expression" dxfId="30" priority="27027">
      <formula>$L968=0</formula>
    </cfRule>
  </conditionalFormatting>
  <conditionalFormatting sqref="F968 G968">
    <cfRule type="cellIs" dxfId="31" priority="56063" operator="lessThan">
      <formula>0</formula>
    </cfRule>
    <cfRule type="cellIs" dxfId="32" priority="41545" operator="lessThan">
      <formula>0</formula>
    </cfRule>
  </conditionalFormatting>
  <conditionalFormatting sqref="J968 K968 I968">
    <cfRule type="expression" dxfId="30" priority="27026">
      <formula>$L968=0</formula>
    </cfRule>
  </conditionalFormatting>
  <conditionalFormatting sqref="J968 K968">
    <cfRule type="cellIs" dxfId="31" priority="56062" operator="lessThan">
      <formula>0</formula>
    </cfRule>
    <cfRule type="cellIs" dxfId="32" priority="41544" operator="lessThan">
      <formula>0</formula>
    </cfRule>
  </conditionalFormatting>
  <conditionalFormatting sqref="N968 O968 M968">
    <cfRule type="expression" dxfId="30" priority="27025">
      <formula>$L968=0</formula>
    </cfRule>
  </conditionalFormatting>
  <conditionalFormatting sqref="N968 O968">
    <cfRule type="cellIs" dxfId="31" priority="56061" operator="lessThan">
      <formula>0</formula>
    </cfRule>
    <cfRule type="cellIs" dxfId="32" priority="41543" operator="lessThan">
      <formula>0</formula>
    </cfRule>
  </conditionalFormatting>
  <conditionalFormatting sqref="R968 S968 Q968">
    <cfRule type="expression" dxfId="30" priority="27024">
      <formula>$L968=0</formula>
    </cfRule>
  </conditionalFormatting>
  <conditionalFormatting sqref="R968 S968">
    <cfRule type="cellIs" dxfId="31" priority="56060" operator="lessThan">
      <formula>0</formula>
    </cfRule>
    <cfRule type="cellIs" dxfId="32" priority="41542" operator="lessThan">
      <formula>0</formula>
    </cfRule>
  </conditionalFormatting>
  <conditionalFormatting sqref="V968 W968 U968">
    <cfRule type="expression" dxfId="30" priority="27023">
      <formula>$L968=0</formula>
    </cfRule>
  </conditionalFormatting>
  <conditionalFormatting sqref="V968 W968">
    <cfRule type="cellIs" dxfId="31" priority="56059" operator="lessThan">
      <formula>0</formula>
    </cfRule>
    <cfRule type="cellIs" dxfId="32" priority="41541" operator="lessThan">
      <formula>0</formula>
    </cfRule>
  </conditionalFormatting>
  <conditionalFormatting sqref="Z968 AA968 Y968">
    <cfRule type="expression" dxfId="30" priority="27022">
      <formula>$L968=0</formula>
    </cfRule>
  </conditionalFormatting>
  <conditionalFormatting sqref="Z968 AA968">
    <cfRule type="cellIs" dxfId="31" priority="56058" operator="lessThan">
      <formula>0</formula>
    </cfRule>
    <cfRule type="cellIs" dxfId="32" priority="41540" operator="lessThan">
      <formula>0</formula>
    </cfRule>
  </conditionalFormatting>
  <conditionalFormatting sqref="B970 C970 A970">
    <cfRule type="expression" dxfId="30" priority="27021">
      <formula>$L970=0</formula>
    </cfRule>
  </conditionalFormatting>
  <conditionalFormatting sqref="B970 C970">
    <cfRule type="cellIs" dxfId="31" priority="56057" operator="lessThan">
      <formula>0</formula>
    </cfRule>
    <cfRule type="cellIs" dxfId="32" priority="41539" operator="lessThan">
      <formula>0</formula>
    </cfRule>
  </conditionalFormatting>
  <conditionalFormatting sqref="F970 G970 E970">
    <cfRule type="expression" dxfId="30" priority="27020">
      <formula>$L970=0</formula>
    </cfRule>
  </conditionalFormatting>
  <conditionalFormatting sqref="F970 G970">
    <cfRule type="cellIs" dxfId="31" priority="56056" operator="lessThan">
      <formula>0</formula>
    </cfRule>
    <cfRule type="cellIs" dxfId="32" priority="41538" operator="lessThan">
      <formula>0</formula>
    </cfRule>
  </conditionalFormatting>
  <conditionalFormatting sqref="J970 K970 I970">
    <cfRule type="expression" dxfId="30" priority="27019">
      <formula>$L970=0</formula>
    </cfRule>
  </conditionalFormatting>
  <conditionalFormatting sqref="J970 K970">
    <cfRule type="cellIs" dxfId="31" priority="56055" operator="lessThan">
      <formula>0</formula>
    </cfRule>
    <cfRule type="cellIs" dxfId="32" priority="41537" operator="lessThan">
      <formula>0</formula>
    </cfRule>
  </conditionalFormatting>
  <conditionalFormatting sqref="N970 O970 M970">
    <cfRule type="expression" dxfId="30" priority="27018">
      <formula>$L970=0</formula>
    </cfRule>
  </conditionalFormatting>
  <conditionalFormatting sqref="N970 O970">
    <cfRule type="cellIs" dxfId="31" priority="56054" operator="lessThan">
      <formula>0</formula>
    </cfRule>
    <cfRule type="cellIs" dxfId="32" priority="41536" operator="lessThan">
      <formula>0</formula>
    </cfRule>
  </conditionalFormatting>
  <conditionalFormatting sqref="R970 S970 Q970">
    <cfRule type="expression" dxfId="30" priority="27017">
      <formula>$L970=0</formula>
    </cfRule>
  </conditionalFormatting>
  <conditionalFormatting sqref="R970 S970">
    <cfRule type="cellIs" dxfId="31" priority="56053" operator="lessThan">
      <formula>0</formula>
    </cfRule>
    <cfRule type="cellIs" dxfId="32" priority="41535" operator="lessThan">
      <formula>0</formula>
    </cfRule>
  </conditionalFormatting>
  <conditionalFormatting sqref="V970 W970 U970">
    <cfRule type="expression" dxfId="30" priority="27016">
      <formula>$L970=0</formula>
    </cfRule>
  </conditionalFormatting>
  <conditionalFormatting sqref="V970 W970">
    <cfRule type="cellIs" dxfId="31" priority="56052" operator="lessThan">
      <formula>0</formula>
    </cfRule>
    <cfRule type="cellIs" dxfId="32" priority="41534" operator="lessThan">
      <formula>0</formula>
    </cfRule>
  </conditionalFormatting>
  <conditionalFormatting sqref="Z970 AA970 Y970">
    <cfRule type="expression" dxfId="30" priority="27015">
      <formula>$L970=0</formula>
    </cfRule>
  </conditionalFormatting>
  <conditionalFormatting sqref="Z970 AA970">
    <cfRule type="cellIs" dxfId="31" priority="56051" operator="lessThan">
      <formula>0</formula>
    </cfRule>
    <cfRule type="cellIs" dxfId="32" priority="41533" operator="lessThan">
      <formula>0</formula>
    </cfRule>
  </conditionalFormatting>
  <conditionalFormatting sqref="B972 C972 A972">
    <cfRule type="expression" dxfId="30" priority="27014">
      <formula>$L972=0</formula>
    </cfRule>
  </conditionalFormatting>
  <conditionalFormatting sqref="B972 C972">
    <cfRule type="cellIs" dxfId="31" priority="56050" operator="lessThan">
      <formula>0</formula>
    </cfRule>
    <cfRule type="cellIs" dxfId="32" priority="41532" operator="lessThan">
      <formula>0</formula>
    </cfRule>
  </conditionalFormatting>
  <conditionalFormatting sqref="F972 G972 E972">
    <cfRule type="expression" dxfId="30" priority="27013">
      <formula>$L972=0</formula>
    </cfRule>
  </conditionalFormatting>
  <conditionalFormatting sqref="F972 G972">
    <cfRule type="cellIs" dxfId="31" priority="56049" operator="lessThan">
      <formula>0</formula>
    </cfRule>
    <cfRule type="cellIs" dxfId="32" priority="41531" operator="lessThan">
      <formula>0</formula>
    </cfRule>
  </conditionalFormatting>
  <conditionalFormatting sqref="J972 K972 I972">
    <cfRule type="expression" dxfId="30" priority="27012">
      <formula>$L972=0</formula>
    </cfRule>
  </conditionalFormatting>
  <conditionalFormatting sqref="J972 K972">
    <cfRule type="cellIs" dxfId="31" priority="56048" operator="lessThan">
      <formula>0</formula>
    </cfRule>
    <cfRule type="cellIs" dxfId="32" priority="41530" operator="lessThan">
      <formula>0</formula>
    </cfRule>
  </conditionalFormatting>
  <conditionalFormatting sqref="N972 O972 M972">
    <cfRule type="expression" dxfId="30" priority="27011">
      <formula>$L972=0</formula>
    </cfRule>
  </conditionalFormatting>
  <conditionalFormatting sqref="N972 O972">
    <cfRule type="cellIs" dxfId="31" priority="56047" operator="lessThan">
      <formula>0</formula>
    </cfRule>
    <cfRule type="cellIs" dxfId="32" priority="41529" operator="lessThan">
      <formula>0</formula>
    </cfRule>
  </conditionalFormatting>
  <conditionalFormatting sqref="R972 S972 Q972">
    <cfRule type="expression" dxfId="30" priority="27010">
      <formula>$L972=0</formula>
    </cfRule>
  </conditionalFormatting>
  <conditionalFormatting sqref="R972 S972">
    <cfRule type="cellIs" dxfId="31" priority="56046" operator="lessThan">
      <formula>0</formula>
    </cfRule>
    <cfRule type="cellIs" dxfId="32" priority="41528" operator="lessThan">
      <formula>0</formula>
    </cfRule>
  </conditionalFormatting>
  <conditionalFormatting sqref="V972 W972 U972">
    <cfRule type="expression" dxfId="30" priority="27009">
      <formula>$L972=0</formula>
    </cfRule>
  </conditionalFormatting>
  <conditionalFormatting sqref="V972 W972">
    <cfRule type="cellIs" dxfId="31" priority="56045" operator="lessThan">
      <formula>0</formula>
    </cfRule>
    <cfRule type="cellIs" dxfId="32" priority="41527" operator="lessThan">
      <formula>0</formula>
    </cfRule>
  </conditionalFormatting>
  <conditionalFormatting sqref="Z972 AA972 Y972">
    <cfRule type="expression" dxfId="30" priority="27008">
      <formula>$L972=0</formula>
    </cfRule>
  </conditionalFormatting>
  <conditionalFormatting sqref="Z972 AA972">
    <cfRule type="cellIs" dxfId="31" priority="56044" operator="lessThan">
      <formula>0</formula>
    </cfRule>
    <cfRule type="cellIs" dxfId="32" priority="41526" operator="lessThan">
      <formula>0</formula>
    </cfRule>
  </conditionalFormatting>
  <conditionalFormatting sqref="B974 C974 A974">
    <cfRule type="expression" dxfId="30" priority="27007">
      <formula>$L974=0</formula>
    </cfRule>
  </conditionalFormatting>
  <conditionalFormatting sqref="B974 C974">
    <cfRule type="cellIs" dxfId="31" priority="56043" operator="lessThan">
      <formula>0</formula>
    </cfRule>
    <cfRule type="cellIs" dxfId="32" priority="41525" operator="lessThan">
      <formula>0</formula>
    </cfRule>
  </conditionalFormatting>
  <conditionalFormatting sqref="F974 G974 E974">
    <cfRule type="expression" dxfId="30" priority="27006">
      <formula>$L974=0</formula>
    </cfRule>
  </conditionalFormatting>
  <conditionalFormatting sqref="F974 G974">
    <cfRule type="cellIs" dxfId="31" priority="56042" operator="lessThan">
      <formula>0</formula>
    </cfRule>
    <cfRule type="cellIs" dxfId="32" priority="41524" operator="lessThan">
      <formula>0</formula>
    </cfRule>
  </conditionalFormatting>
  <conditionalFormatting sqref="J974 K974 I974">
    <cfRule type="expression" dxfId="30" priority="27005">
      <formula>$L974=0</formula>
    </cfRule>
  </conditionalFormatting>
  <conditionalFormatting sqref="J974 K974">
    <cfRule type="cellIs" dxfId="31" priority="56041" operator="lessThan">
      <formula>0</formula>
    </cfRule>
    <cfRule type="cellIs" dxfId="32" priority="41523" operator="lessThan">
      <formula>0</formula>
    </cfRule>
  </conditionalFormatting>
  <conditionalFormatting sqref="N974 O974 M974">
    <cfRule type="expression" dxfId="30" priority="27004">
      <formula>$L974=0</formula>
    </cfRule>
  </conditionalFormatting>
  <conditionalFormatting sqref="N974 O974">
    <cfRule type="cellIs" dxfId="31" priority="56040" operator="lessThan">
      <formula>0</formula>
    </cfRule>
    <cfRule type="cellIs" dxfId="32" priority="41522" operator="lessThan">
      <formula>0</formula>
    </cfRule>
  </conditionalFormatting>
  <conditionalFormatting sqref="R974 S974 Q974">
    <cfRule type="expression" dxfId="30" priority="27003">
      <formula>$L974=0</formula>
    </cfRule>
  </conditionalFormatting>
  <conditionalFormatting sqref="R974 S974">
    <cfRule type="cellIs" dxfId="31" priority="56039" operator="lessThan">
      <formula>0</formula>
    </cfRule>
    <cfRule type="cellIs" dxfId="32" priority="41521" operator="lessThan">
      <formula>0</formula>
    </cfRule>
  </conditionalFormatting>
  <conditionalFormatting sqref="V974 W974 U974">
    <cfRule type="expression" dxfId="30" priority="27002">
      <formula>$L974=0</formula>
    </cfRule>
  </conditionalFormatting>
  <conditionalFormatting sqref="V974 W974">
    <cfRule type="cellIs" dxfId="31" priority="56038" operator="lessThan">
      <formula>0</formula>
    </cfRule>
    <cfRule type="cellIs" dxfId="32" priority="41520" operator="lessThan">
      <formula>0</formula>
    </cfRule>
  </conditionalFormatting>
  <conditionalFormatting sqref="Z974 AA974 Y974">
    <cfRule type="expression" dxfId="30" priority="27001">
      <formula>$L974=0</formula>
    </cfRule>
  </conditionalFormatting>
  <conditionalFormatting sqref="Z974 AA974">
    <cfRule type="cellIs" dxfId="31" priority="56037" operator="lessThan">
      <formula>0</formula>
    </cfRule>
    <cfRule type="cellIs" dxfId="32" priority="41519" operator="lessThan">
      <formula>0</formula>
    </cfRule>
  </conditionalFormatting>
  <conditionalFormatting sqref="B976 C976 A976">
    <cfRule type="expression" dxfId="30" priority="27000">
      <formula>$L976=0</formula>
    </cfRule>
  </conditionalFormatting>
  <conditionalFormatting sqref="B976 C976">
    <cfRule type="cellIs" dxfId="31" priority="56036" operator="lessThan">
      <formula>0</formula>
    </cfRule>
    <cfRule type="cellIs" dxfId="32" priority="41518" operator="lessThan">
      <formula>0</formula>
    </cfRule>
  </conditionalFormatting>
  <conditionalFormatting sqref="F976 G976 E976">
    <cfRule type="expression" dxfId="30" priority="26999">
      <formula>$L976=0</formula>
    </cfRule>
  </conditionalFormatting>
  <conditionalFormatting sqref="F976 G976">
    <cfRule type="cellIs" dxfId="31" priority="56035" operator="lessThan">
      <formula>0</formula>
    </cfRule>
    <cfRule type="cellIs" dxfId="32" priority="41517" operator="lessThan">
      <formula>0</formula>
    </cfRule>
  </conditionalFormatting>
  <conditionalFormatting sqref="J976 K976 I976">
    <cfRule type="expression" dxfId="30" priority="26998">
      <formula>$L976=0</formula>
    </cfRule>
  </conditionalFormatting>
  <conditionalFormatting sqref="J976 K976">
    <cfRule type="cellIs" dxfId="31" priority="56034" operator="lessThan">
      <formula>0</formula>
    </cfRule>
    <cfRule type="cellIs" dxfId="32" priority="41516" operator="lessThan">
      <formula>0</formula>
    </cfRule>
  </conditionalFormatting>
  <conditionalFormatting sqref="N976 O976 M976">
    <cfRule type="expression" dxfId="30" priority="26997">
      <formula>$L976=0</formula>
    </cfRule>
  </conditionalFormatting>
  <conditionalFormatting sqref="N976 O976">
    <cfRule type="cellIs" dxfId="31" priority="56033" operator="lessThan">
      <formula>0</formula>
    </cfRule>
    <cfRule type="cellIs" dxfId="32" priority="41515" operator="lessThan">
      <formula>0</formula>
    </cfRule>
  </conditionalFormatting>
  <conditionalFormatting sqref="R976 S976 Q976">
    <cfRule type="expression" dxfId="30" priority="26996">
      <formula>$L976=0</formula>
    </cfRule>
  </conditionalFormatting>
  <conditionalFormatting sqref="R976 S976">
    <cfRule type="cellIs" dxfId="31" priority="56032" operator="lessThan">
      <formula>0</formula>
    </cfRule>
    <cfRule type="cellIs" dxfId="32" priority="41514" operator="lessThan">
      <formula>0</formula>
    </cfRule>
  </conditionalFormatting>
  <conditionalFormatting sqref="V976 W976 U976">
    <cfRule type="expression" dxfId="30" priority="26995">
      <formula>$L976=0</formula>
    </cfRule>
  </conditionalFormatting>
  <conditionalFormatting sqref="V976 W976">
    <cfRule type="cellIs" dxfId="31" priority="56031" operator="lessThan">
      <formula>0</formula>
    </cfRule>
    <cfRule type="cellIs" dxfId="32" priority="41513" operator="lessThan">
      <formula>0</formula>
    </cfRule>
  </conditionalFormatting>
  <conditionalFormatting sqref="Z976 AA976 Y976">
    <cfRule type="expression" dxfId="30" priority="26994">
      <formula>$L976=0</formula>
    </cfRule>
  </conditionalFormatting>
  <conditionalFormatting sqref="Z976 AA976">
    <cfRule type="cellIs" dxfId="31" priority="56030" operator="lessThan">
      <formula>0</formula>
    </cfRule>
    <cfRule type="cellIs" dxfId="32" priority="41512" operator="lessThan">
      <formula>0</formula>
    </cfRule>
  </conditionalFormatting>
  <conditionalFormatting sqref="B978 C978 A978">
    <cfRule type="expression" dxfId="30" priority="26993">
      <formula>$L978=0</formula>
    </cfRule>
  </conditionalFormatting>
  <conditionalFormatting sqref="B978 C978">
    <cfRule type="cellIs" dxfId="31" priority="56029" operator="lessThan">
      <formula>0</formula>
    </cfRule>
    <cfRule type="cellIs" dxfId="32" priority="41511" operator="lessThan">
      <formula>0</formula>
    </cfRule>
  </conditionalFormatting>
  <conditionalFormatting sqref="F978 G978 E978">
    <cfRule type="expression" dxfId="30" priority="26992">
      <formula>$L978=0</formula>
    </cfRule>
  </conditionalFormatting>
  <conditionalFormatting sqref="F978 G978">
    <cfRule type="cellIs" dxfId="31" priority="56028" operator="lessThan">
      <formula>0</formula>
    </cfRule>
    <cfRule type="cellIs" dxfId="32" priority="41510" operator="lessThan">
      <formula>0</formula>
    </cfRule>
  </conditionalFormatting>
  <conditionalFormatting sqref="J978 K978 I978">
    <cfRule type="expression" dxfId="30" priority="26991">
      <formula>$L978=0</formula>
    </cfRule>
  </conditionalFormatting>
  <conditionalFormatting sqref="J978 K978">
    <cfRule type="cellIs" dxfId="31" priority="56027" operator="lessThan">
      <formula>0</formula>
    </cfRule>
    <cfRule type="cellIs" dxfId="32" priority="41509" operator="lessThan">
      <formula>0</formula>
    </cfRule>
  </conditionalFormatting>
  <conditionalFormatting sqref="N978 O978 M978">
    <cfRule type="expression" dxfId="30" priority="26990">
      <formula>$L978=0</formula>
    </cfRule>
  </conditionalFormatting>
  <conditionalFormatting sqref="N978 O978">
    <cfRule type="cellIs" dxfId="31" priority="56026" operator="lessThan">
      <formula>0</formula>
    </cfRule>
    <cfRule type="cellIs" dxfId="32" priority="41508" operator="lessThan">
      <formula>0</formula>
    </cfRule>
  </conditionalFormatting>
  <conditionalFormatting sqref="R978 S978 Q978">
    <cfRule type="expression" dxfId="30" priority="26989">
      <formula>$L978=0</formula>
    </cfRule>
  </conditionalFormatting>
  <conditionalFormatting sqref="R978 S978">
    <cfRule type="cellIs" dxfId="31" priority="56025" operator="lessThan">
      <formula>0</formula>
    </cfRule>
    <cfRule type="cellIs" dxfId="32" priority="41507" operator="lessThan">
      <formula>0</formula>
    </cfRule>
  </conditionalFormatting>
  <conditionalFormatting sqref="V978 W978 U978">
    <cfRule type="expression" dxfId="30" priority="26988">
      <formula>$L978=0</formula>
    </cfRule>
  </conditionalFormatting>
  <conditionalFormatting sqref="V978 W978">
    <cfRule type="cellIs" dxfId="31" priority="56024" operator="lessThan">
      <formula>0</formula>
    </cfRule>
    <cfRule type="cellIs" dxfId="32" priority="41506" operator="lessThan">
      <formula>0</formula>
    </cfRule>
  </conditionalFormatting>
  <conditionalFormatting sqref="Z978 AA978 Y978">
    <cfRule type="expression" dxfId="30" priority="26987">
      <formula>$L978=0</formula>
    </cfRule>
  </conditionalFormatting>
  <conditionalFormatting sqref="Z978 AA978">
    <cfRule type="cellIs" dxfId="31" priority="56023" operator="lessThan">
      <formula>0</formula>
    </cfRule>
    <cfRule type="cellIs" dxfId="32" priority="41505" operator="lessThan">
      <formula>0</formula>
    </cfRule>
  </conditionalFormatting>
  <conditionalFormatting sqref="B980 C980 A980">
    <cfRule type="expression" dxfId="30" priority="26986">
      <formula>$L980=0</formula>
    </cfRule>
  </conditionalFormatting>
  <conditionalFormatting sqref="B980 C980">
    <cfRule type="cellIs" dxfId="31" priority="56022" operator="lessThan">
      <formula>0</formula>
    </cfRule>
    <cfRule type="cellIs" dxfId="32" priority="41504" operator="lessThan">
      <formula>0</formula>
    </cfRule>
  </conditionalFormatting>
  <conditionalFormatting sqref="F980 G980 E980">
    <cfRule type="expression" dxfId="30" priority="26985">
      <formula>$L980=0</formula>
    </cfRule>
  </conditionalFormatting>
  <conditionalFormatting sqref="F980 G980">
    <cfRule type="cellIs" dxfId="31" priority="56021" operator="lessThan">
      <formula>0</formula>
    </cfRule>
    <cfRule type="cellIs" dxfId="32" priority="41503" operator="lessThan">
      <formula>0</formula>
    </cfRule>
  </conditionalFormatting>
  <conditionalFormatting sqref="J980 K980 I980">
    <cfRule type="expression" dxfId="30" priority="26984">
      <formula>$L980=0</formula>
    </cfRule>
  </conditionalFormatting>
  <conditionalFormatting sqref="J980 K980">
    <cfRule type="cellIs" dxfId="31" priority="56020" operator="lessThan">
      <formula>0</formula>
    </cfRule>
    <cfRule type="cellIs" dxfId="32" priority="41502" operator="lessThan">
      <formula>0</formula>
    </cfRule>
  </conditionalFormatting>
  <conditionalFormatting sqref="N980 O980 M980">
    <cfRule type="expression" dxfId="30" priority="26983">
      <formula>$L980=0</formula>
    </cfRule>
  </conditionalFormatting>
  <conditionalFormatting sqref="N980 O980">
    <cfRule type="cellIs" dxfId="31" priority="56019" operator="lessThan">
      <formula>0</formula>
    </cfRule>
    <cfRule type="cellIs" dxfId="32" priority="41501" operator="lessThan">
      <formula>0</formula>
    </cfRule>
  </conditionalFormatting>
  <conditionalFormatting sqref="R980 S980 Q980">
    <cfRule type="expression" dxfId="30" priority="26982">
      <formula>$L980=0</formula>
    </cfRule>
  </conditionalFormatting>
  <conditionalFormatting sqref="R980 S980">
    <cfRule type="cellIs" dxfId="31" priority="56018" operator="lessThan">
      <formula>0</formula>
    </cfRule>
    <cfRule type="cellIs" dxfId="32" priority="41500" operator="lessThan">
      <formula>0</formula>
    </cfRule>
  </conditionalFormatting>
  <conditionalFormatting sqref="V980 W980 U980">
    <cfRule type="expression" dxfId="30" priority="26981">
      <formula>$L980=0</formula>
    </cfRule>
  </conditionalFormatting>
  <conditionalFormatting sqref="V980 W980">
    <cfRule type="cellIs" dxfId="31" priority="56017" operator="lessThan">
      <formula>0</formula>
    </cfRule>
    <cfRule type="cellIs" dxfId="32" priority="41499" operator="lessThan">
      <formula>0</formula>
    </cfRule>
  </conditionalFormatting>
  <conditionalFormatting sqref="Z980 AA980 Y980">
    <cfRule type="expression" dxfId="30" priority="26980">
      <formula>$L980=0</formula>
    </cfRule>
  </conditionalFormatting>
  <conditionalFormatting sqref="Z980 AA980">
    <cfRule type="cellIs" dxfId="31" priority="56016" operator="lessThan">
      <formula>0</formula>
    </cfRule>
    <cfRule type="cellIs" dxfId="32" priority="41498" operator="lessThan">
      <formula>0</formula>
    </cfRule>
  </conditionalFormatting>
  <conditionalFormatting sqref="B982 C982 A982">
    <cfRule type="expression" dxfId="30" priority="26979">
      <formula>$L982=0</formula>
    </cfRule>
  </conditionalFormatting>
  <conditionalFormatting sqref="B982 C982">
    <cfRule type="cellIs" dxfId="31" priority="56015" operator="lessThan">
      <formula>0</formula>
    </cfRule>
    <cfRule type="cellIs" dxfId="32" priority="41497" operator="lessThan">
      <formula>0</formula>
    </cfRule>
  </conditionalFormatting>
  <conditionalFormatting sqref="F982 G982 E982">
    <cfRule type="expression" dxfId="30" priority="26978">
      <formula>$L982=0</formula>
    </cfRule>
  </conditionalFormatting>
  <conditionalFormatting sqref="F982 G982">
    <cfRule type="cellIs" dxfId="31" priority="56014" operator="lessThan">
      <formula>0</formula>
    </cfRule>
    <cfRule type="cellIs" dxfId="32" priority="41496" operator="lessThan">
      <formula>0</formula>
    </cfRule>
  </conditionalFormatting>
  <conditionalFormatting sqref="J982 K982 I982">
    <cfRule type="expression" dxfId="30" priority="26977">
      <formula>$L982=0</formula>
    </cfRule>
  </conditionalFormatting>
  <conditionalFormatting sqref="J982 K982">
    <cfRule type="cellIs" dxfId="31" priority="56013" operator="lessThan">
      <formula>0</formula>
    </cfRule>
    <cfRule type="cellIs" dxfId="32" priority="41495" operator="lessThan">
      <formula>0</formula>
    </cfRule>
  </conditionalFormatting>
  <conditionalFormatting sqref="N982 O982 M982">
    <cfRule type="expression" dxfId="30" priority="26976">
      <formula>$L982=0</formula>
    </cfRule>
  </conditionalFormatting>
  <conditionalFormatting sqref="N982 O982">
    <cfRule type="cellIs" dxfId="31" priority="56012" operator="lessThan">
      <formula>0</formula>
    </cfRule>
    <cfRule type="cellIs" dxfId="32" priority="41494" operator="lessThan">
      <formula>0</formula>
    </cfRule>
  </conditionalFormatting>
  <conditionalFormatting sqref="R982 S982 Q982">
    <cfRule type="expression" dxfId="30" priority="26975">
      <formula>$L982=0</formula>
    </cfRule>
  </conditionalFormatting>
  <conditionalFormatting sqref="R982 S982">
    <cfRule type="cellIs" dxfId="31" priority="56011" operator="lessThan">
      <formula>0</formula>
    </cfRule>
    <cfRule type="cellIs" dxfId="32" priority="41493" operator="lessThan">
      <formula>0</formula>
    </cfRule>
  </conditionalFormatting>
  <conditionalFormatting sqref="V982 W982 U982">
    <cfRule type="expression" dxfId="30" priority="26974">
      <formula>$L982=0</formula>
    </cfRule>
  </conditionalFormatting>
  <conditionalFormatting sqref="V982 W982">
    <cfRule type="cellIs" dxfId="31" priority="56010" operator="lessThan">
      <formula>0</formula>
    </cfRule>
    <cfRule type="cellIs" dxfId="32" priority="41492" operator="lessThan">
      <formula>0</formula>
    </cfRule>
  </conditionalFormatting>
  <conditionalFormatting sqref="Z982 AA982 Y982">
    <cfRule type="expression" dxfId="30" priority="26973">
      <formula>$L982=0</formula>
    </cfRule>
  </conditionalFormatting>
  <conditionalFormatting sqref="Z982 AA982">
    <cfRule type="cellIs" dxfId="31" priority="56009" operator="lessThan">
      <formula>0</formula>
    </cfRule>
    <cfRule type="cellIs" dxfId="32" priority="41491" operator="lessThan">
      <formula>0</formula>
    </cfRule>
  </conditionalFormatting>
  <conditionalFormatting sqref="B984 C984 A984">
    <cfRule type="expression" dxfId="30" priority="26972">
      <formula>$L984=0</formula>
    </cfRule>
  </conditionalFormatting>
  <conditionalFormatting sqref="B984 C984">
    <cfRule type="cellIs" dxfId="31" priority="56008" operator="lessThan">
      <formula>0</formula>
    </cfRule>
    <cfRule type="cellIs" dxfId="32" priority="41490" operator="lessThan">
      <formula>0</formula>
    </cfRule>
  </conditionalFormatting>
  <conditionalFormatting sqref="F984 G984 E984">
    <cfRule type="expression" dxfId="30" priority="26971">
      <formula>$L984=0</formula>
    </cfRule>
  </conditionalFormatting>
  <conditionalFormatting sqref="F984 G984">
    <cfRule type="cellIs" dxfId="31" priority="56007" operator="lessThan">
      <formula>0</formula>
    </cfRule>
    <cfRule type="cellIs" dxfId="32" priority="41489" operator="lessThan">
      <formula>0</formula>
    </cfRule>
  </conditionalFormatting>
  <conditionalFormatting sqref="J984 K984 I984">
    <cfRule type="expression" dxfId="30" priority="26970">
      <formula>$L984=0</formula>
    </cfRule>
  </conditionalFormatting>
  <conditionalFormatting sqref="J984 K984">
    <cfRule type="cellIs" dxfId="31" priority="56006" operator="lessThan">
      <formula>0</formula>
    </cfRule>
    <cfRule type="cellIs" dxfId="32" priority="41488" operator="lessThan">
      <formula>0</formula>
    </cfRule>
  </conditionalFormatting>
  <conditionalFormatting sqref="N984 O984 M984">
    <cfRule type="expression" dxfId="30" priority="26969">
      <formula>$L984=0</formula>
    </cfRule>
  </conditionalFormatting>
  <conditionalFormatting sqref="N984 O984">
    <cfRule type="cellIs" dxfId="31" priority="56005" operator="lessThan">
      <formula>0</formula>
    </cfRule>
    <cfRule type="cellIs" dxfId="32" priority="41487" operator="lessThan">
      <formula>0</formula>
    </cfRule>
  </conditionalFormatting>
  <conditionalFormatting sqref="R984 S984 Q984">
    <cfRule type="expression" dxfId="30" priority="26968">
      <formula>$L984=0</formula>
    </cfRule>
  </conditionalFormatting>
  <conditionalFormatting sqref="R984 S984">
    <cfRule type="cellIs" dxfId="31" priority="56004" operator="lessThan">
      <formula>0</formula>
    </cfRule>
    <cfRule type="cellIs" dxfId="32" priority="41486" operator="lessThan">
      <formula>0</formula>
    </cfRule>
  </conditionalFormatting>
  <conditionalFormatting sqref="V984 W984 U984">
    <cfRule type="expression" dxfId="30" priority="26967">
      <formula>$L984=0</formula>
    </cfRule>
  </conditionalFormatting>
  <conditionalFormatting sqref="V984 W984">
    <cfRule type="cellIs" dxfId="31" priority="56003" operator="lessThan">
      <formula>0</formula>
    </cfRule>
    <cfRule type="cellIs" dxfId="32" priority="41485" operator="lessThan">
      <formula>0</formula>
    </cfRule>
  </conditionalFormatting>
  <conditionalFormatting sqref="Z984 AA984 Y984">
    <cfRule type="expression" dxfId="30" priority="26966">
      <formula>$L984=0</formula>
    </cfRule>
  </conditionalFormatting>
  <conditionalFormatting sqref="Z984 AA984">
    <cfRule type="cellIs" dxfId="31" priority="56002" operator="lessThan">
      <formula>0</formula>
    </cfRule>
    <cfRule type="cellIs" dxfId="32" priority="41484" operator="lessThan">
      <formula>0</formula>
    </cfRule>
  </conditionalFormatting>
  <conditionalFormatting sqref="B986 C986 A986">
    <cfRule type="expression" dxfId="30" priority="26965">
      <formula>$L986=0</formula>
    </cfRule>
  </conditionalFormatting>
  <conditionalFormatting sqref="B986 C986">
    <cfRule type="cellIs" dxfId="31" priority="56001" operator="lessThan">
      <formula>0</formula>
    </cfRule>
    <cfRule type="cellIs" dxfId="32" priority="41483" operator="lessThan">
      <formula>0</formula>
    </cfRule>
  </conditionalFormatting>
  <conditionalFormatting sqref="F986 G986 E986">
    <cfRule type="expression" dxfId="30" priority="26964">
      <formula>$L986=0</formula>
    </cfRule>
  </conditionalFormatting>
  <conditionalFormatting sqref="F986 G986">
    <cfRule type="cellIs" dxfId="31" priority="56000" operator="lessThan">
      <formula>0</formula>
    </cfRule>
    <cfRule type="cellIs" dxfId="32" priority="41482" operator="lessThan">
      <formula>0</formula>
    </cfRule>
  </conditionalFormatting>
  <conditionalFormatting sqref="J986 K986 I986">
    <cfRule type="expression" dxfId="30" priority="26963">
      <formula>$L986=0</formula>
    </cfRule>
  </conditionalFormatting>
  <conditionalFormatting sqref="J986 K986">
    <cfRule type="cellIs" dxfId="31" priority="55999" operator="lessThan">
      <formula>0</formula>
    </cfRule>
    <cfRule type="cellIs" dxfId="32" priority="41481" operator="lessThan">
      <formula>0</formula>
    </cfRule>
  </conditionalFormatting>
  <conditionalFormatting sqref="N986 O986 M986">
    <cfRule type="expression" dxfId="30" priority="26962">
      <formula>$L986=0</formula>
    </cfRule>
  </conditionalFormatting>
  <conditionalFormatting sqref="N986 O986">
    <cfRule type="cellIs" dxfId="31" priority="55998" operator="lessThan">
      <formula>0</formula>
    </cfRule>
    <cfRule type="cellIs" dxfId="32" priority="41480" operator="lessThan">
      <formula>0</formula>
    </cfRule>
  </conditionalFormatting>
  <conditionalFormatting sqref="R986 S986 Q986">
    <cfRule type="expression" dxfId="30" priority="26961">
      <formula>$L986=0</formula>
    </cfRule>
  </conditionalFormatting>
  <conditionalFormatting sqref="R986 S986">
    <cfRule type="cellIs" dxfId="31" priority="55997" operator="lessThan">
      <formula>0</formula>
    </cfRule>
    <cfRule type="cellIs" dxfId="32" priority="41479" operator="lessThan">
      <formula>0</formula>
    </cfRule>
  </conditionalFormatting>
  <conditionalFormatting sqref="V986 W986 U986">
    <cfRule type="expression" dxfId="30" priority="26960">
      <formula>$L986=0</formula>
    </cfRule>
  </conditionalFormatting>
  <conditionalFormatting sqref="V986 W986">
    <cfRule type="cellIs" dxfId="31" priority="55996" operator="lessThan">
      <formula>0</formula>
    </cfRule>
    <cfRule type="cellIs" dxfId="32" priority="41478" operator="lessThan">
      <formula>0</formula>
    </cfRule>
  </conditionalFormatting>
  <conditionalFormatting sqref="Z986 AA986 Y986">
    <cfRule type="expression" dxfId="30" priority="26959">
      <formula>$L986=0</formula>
    </cfRule>
  </conditionalFormatting>
  <conditionalFormatting sqref="Z986 AA986">
    <cfRule type="cellIs" dxfId="31" priority="55995" operator="lessThan">
      <formula>0</formula>
    </cfRule>
    <cfRule type="cellIs" dxfId="32" priority="41477" operator="lessThan">
      <formula>0</formula>
    </cfRule>
  </conditionalFormatting>
  <conditionalFormatting sqref="B988 C988 A988">
    <cfRule type="expression" dxfId="30" priority="26958">
      <formula>$L988=0</formula>
    </cfRule>
  </conditionalFormatting>
  <conditionalFormatting sqref="B988 C988">
    <cfRule type="cellIs" dxfId="31" priority="55994" operator="lessThan">
      <formula>0</formula>
    </cfRule>
    <cfRule type="cellIs" dxfId="32" priority="41476" operator="lessThan">
      <formula>0</formula>
    </cfRule>
  </conditionalFormatting>
  <conditionalFormatting sqref="F988 G988 E988">
    <cfRule type="expression" dxfId="30" priority="26957">
      <formula>$L988=0</formula>
    </cfRule>
  </conditionalFormatting>
  <conditionalFormatting sqref="F988 G988">
    <cfRule type="cellIs" dxfId="31" priority="55993" operator="lessThan">
      <formula>0</formula>
    </cfRule>
    <cfRule type="cellIs" dxfId="32" priority="41475" operator="lessThan">
      <formula>0</formula>
    </cfRule>
  </conditionalFormatting>
  <conditionalFormatting sqref="J988 K988 I988">
    <cfRule type="expression" dxfId="30" priority="26956">
      <formula>$L988=0</formula>
    </cfRule>
  </conditionalFormatting>
  <conditionalFormatting sqref="J988 K988">
    <cfRule type="cellIs" dxfId="31" priority="55992" operator="lessThan">
      <formula>0</formula>
    </cfRule>
    <cfRule type="cellIs" dxfId="32" priority="41474" operator="lessThan">
      <formula>0</formula>
    </cfRule>
  </conditionalFormatting>
  <conditionalFormatting sqref="N988 O988 M988">
    <cfRule type="expression" dxfId="30" priority="26955">
      <formula>$L988=0</formula>
    </cfRule>
  </conditionalFormatting>
  <conditionalFormatting sqref="N988 O988">
    <cfRule type="cellIs" dxfId="31" priority="55991" operator="lessThan">
      <formula>0</formula>
    </cfRule>
    <cfRule type="cellIs" dxfId="32" priority="41473" operator="lessThan">
      <formula>0</formula>
    </cfRule>
  </conditionalFormatting>
  <conditionalFormatting sqref="R988 S988 Q988">
    <cfRule type="expression" dxfId="30" priority="26954">
      <formula>$L988=0</formula>
    </cfRule>
  </conditionalFormatting>
  <conditionalFormatting sqref="R988 S988">
    <cfRule type="cellIs" dxfId="31" priority="55990" operator="lessThan">
      <formula>0</formula>
    </cfRule>
    <cfRule type="cellIs" dxfId="32" priority="41472" operator="lessThan">
      <formula>0</formula>
    </cfRule>
  </conditionalFormatting>
  <conditionalFormatting sqref="V988 W988 U988">
    <cfRule type="expression" dxfId="30" priority="26953">
      <formula>$L988=0</formula>
    </cfRule>
  </conditionalFormatting>
  <conditionalFormatting sqref="V988 W988">
    <cfRule type="cellIs" dxfId="31" priority="55989" operator="lessThan">
      <formula>0</formula>
    </cfRule>
    <cfRule type="cellIs" dxfId="32" priority="41471" operator="lessThan">
      <formula>0</formula>
    </cfRule>
  </conditionalFormatting>
  <conditionalFormatting sqref="Z988 AA988 Y988">
    <cfRule type="expression" dxfId="30" priority="26952">
      <formula>$L988=0</formula>
    </cfRule>
  </conditionalFormatting>
  <conditionalFormatting sqref="Z988 AA988">
    <cfRule type="cellIs" dxfId="31" priority="55988" operator="lessThan">
      <formula>0</formula>
    </cfRule>
    <cfRule type="cellIs" dxfId="32" priority="41470" operator="lessThan">
      <formula>0</formula>
    </cfRule>
  </conditionalFormatting>
  <conditionalFormatting sqref="B990 C990 A990">
    <cfRule type="expression" dxfId="30" priority="26951">
      <formula>$L990=0</formula>
    </cfRule>
  </conditionalFormatting>
  <conditionalFormatting sqref="B990 C990">
    <cfRule type="cellIs" dxfId="31" priority="55987" operator="lessThan">
      <formula>0</formula>
    </cfRule>
    <cfRule type="cellIs" dxfId="32" priority="41469" operator="lessThan">
      <formula>0</formula>
    </cfRule>
  </conditionalFormatting>
  <conditionalFormatting sqref="F990 G990 E990">
    <cfRule type="expression" dxfId="30" priority="26950">
      <formula>$L990=0</formula>
    </cfRule>
  </conditionalFormatting>
  <conditionalFormatting sqref="F990 G990">
    <cfRule type="cellIs" dxfId="31" priority="55986" operator="lessThan">
      <formula>0</formula>
    </cfRule>
    <cfRule type="cellIs" dxfId="32" priority="41468" operator="lessThan">
      <formula>0</formula>
    </cfRule>
  </conditionalFormatting>
  <conditionalFormatting sqref="J990 K990 I990">
    <cfRule type="expression" dxfId="30" priority="26949">
      <formula>$L990=0</formula>
    </cfRule>
  </conditionalFormatting>
  <conditionalFormatting sqref="J990 K990">
    <cfRule type="cellIs" dxfId="31" priority="55985" operator="lessThan">
      <formula>0</formula>
    </cfRule>
    <cfRule type="cellIs" dxfId="32" priority="41467" operator="lessThan">
      <formula>0</formula>
    </cfRule>
  </conditionalFormatting>
  <conditionalFormatting sqref="N990 O990 M990">
    <cfRule type="expression" dxfId="30" priority="26948">
      <formula>$L990=0</formula>
    </cfRule>
  </conditionalFormatting>
  <conditionalFormatting sqref="N990 O990">
    <cfRule type="cellIs" dxfId="31" priority="55984" operator="lessThan">
      <formula>0</formula>
    </cfRule>
    <cfRule type="cellIs" dxfId="32" priority="41466" operator="lessThan">
      <formula>0</formula>
    </cfRule>
  </conditionalFormatting>
  <conditionalFormatting sqref="R990 S990 Q990">
    <cfRule type="expression" dxfId="30" priority="26947">
      <formula>$L990=0</formula>
    </cfRule>
  </conditionalFormatting>
  <conditionalFormatting sqref="R990 S990">
    <cfRule type="cellIs" dxfId="31" priority="55983" operator="lessThan">
      <formula>0</formula>
    </cfRule>
    <cfRule type="cellIs" dxfId="32" priority="41465" operator="lessThan">
      <formula>0</formula>
    </cfRule>
  </conditionalFormatting>
  <conditionalFormatting sqref="V990 W990 U990">
    <cfRule type="expression" dxfId="30" priority="26946">
      <formula>$L990=0</formula>
    </cfRule>
  </conditionalFormatting>
  <conditionalFormatting sqref="V990 W990">
    <cfRule type="cellIs" dxfId="31" priority="55982" operator="lessThan">
      <formula>0</formula>
    </cfRule>
    <cfRule type="cellIs" dxfId="32" priority="41464" operator="lessThan">
      <formula>0</formula>
    </cfRule>
  </conditionalFormatting>
  <conditionalFormatting sqref="Z990 AA990 Y990">
    <cfRule type="expression" dxfId="30" priority="26945">
      <formula>$L990=0</formula>
    </cfRule>
  </conditionalFormatting>
  <conditionalFormatting sqref="Z990 AA990">
    <cfRule type="cellIs" dxfId="31" priority="55981" operator="lessThan">
      <formula>0</formula>
    </cfRule>
    <cfRule type="cellIs" dxfId="32" priority="41463" operator="lessThan">
      <formula>0</formula>
    </cfRule>
  </conditionalFormatting>
  <conditionalFormatting sqref="B992 C992 A992">
    <cfRule type="expression" dxfId="30" priority="26944">
      <formula>$L992=0</formula>
    </cfRule>
  </conditionalFormatting>
  <conditionalFormatting sqref="B992 C992">
    <cfRule type="cellIs" dxfId="31" priority="55980" operator="lessThan">
      <formula>0</formula>
    </cfRule>
    <cfRule type="cellIs" dxfId="32" priority="41462" operator="lessThan">
      <formula>0</formula>
    </cfRule>
  </conditionalFormatting>
  <conditionalFormatting sqref="F992 G992 E992">
    <cfRule type="expression" dxfId="30" priority="26943">
      <formula>$L992=0</formula>
    </cfRule>
  </conditionalFormatting>
  <conditionalFormatting sqref="F992 G992">
    <cfRule type="cellIs" dxfId="31" priority="55979" operator="lessThan">
      <formula>0</formula>
    </cfRule>
    <cfRule type="cellIs" dxfId="32" priority="41461" operator="lessThan">
      <formula>0</formula>
    </cfRule>
  </conditionalFormatting>
  <conditionalFormatting sqref="J992 K992 I992">
    <cfRule type="expression" dxfId="30" priority="26942">
      <formula>$L992=0</formula>
    </cfRule>
  </conditionalFormatting>
  <conditionalFormatting sqref="J992 K992">
    <cfRule type="cellIs" dxfId="31" priority="55978" operator="lessThan">
      <formula>0</formula>
    </cfRule>
    <cfRule type="cellIs" dxfId="32" priority="41460" operator="lessThan">
      <formula>0</formula>
    </cfRule>
  </conditionalFormatting>
  <conditionalFormatting sqref="N992 O992 M992">
    <cfRule type="expression" dxfId="30" priority="26941">
      <formula>$L992=0</formula>
    </cfRule>
  </conditionalFormatting>
  <conditionalFormatting sqref="N992 O992">
    <cfRule type="cellIs" dxfId="31" priority="55977" operator="lessThan">
      <formula>0</formula>
    </cfRule>
    <cfRule type="cellIs" dxfId="32" priority="41459" operator="lessThan">
      <formula>0</formula>
    </cfRule>
  </conditionalFormatting>
  <conditionalFormatting sqref="R992 S992 Q992">
    <cfRule type="expression" dxfId="30" priority="26940">
      <formula>$L992=0</formula>
    </cfRule>
  </conditionalFormatting>
  <conditionalFormatting sqref="R992 S992">
    <cfRule type="cellIs" dxfId="31" priority="55976" operator="lessThan">
      <formula>0</formula>
    </cfRule>
    <cfRule type="cellIs" dxfId="32" priority="41458" operator="lessThan">
      <formula>0</formula>
    </cfRule>
  </conditionalFormatting>
  <conditionalFormatting sqref="V992 W992 U992">
    <cfRule type="expression" dxfId="30" priority="26939">
      <formula>$L992=0</formula>
    </cfRule>
  </conditionalFormatting>
  <conditionalFormatting sqref="V992 W992">
    <cfRule type="cellIs" dxfId="31" priority="55975" operator="lessThan">
      <formula>0</formula>
    </cfRule>
    <cfRule type="cellIs" dxfId="32" priority="41457" operator="lessThan">
      <formula>0</formula>
    </cfRule>
  </conditionalFormatting>
  <conditionalFormatting sqref="Z992 AA992 Y992">
    <cfRule type="expression" dxfId="30" priority="26938">
      <formula>$L992=0</formula>
    </cfRule>
  </conditionalFormatting>
  <conditionalFormatting sqref="Z992 AA992">
    <cfRule type="cellIs" dxfId="31" priority="55974" operator="lessThan">
      <formula>0</formula>
    </cfRule>
    <cfRule type="cellIs" dxfId="32" priority="41456" operator="lessThan">
      <formula>0</formula>
    </cfRule>
  </conditionalFormatting>
  <conditionalFormatting sqref="B994 C994 A994">
    <cfRule type="expression" dxfId="30" priority="26937">
      <formula>$L994=0</formula>
    </cfRule>
  </conditionalFormatting>
  <conditionalFormatting sqref="B994 C994">
    <cfRule type="cellIs" dxfId="31" priority="55973" operator="lessThan">
      <formula>0</formula>
    </cfRule>
    <cfRule type="cellIs" dxfId="32" priority="41455" operator="lessThan">
      <formula>0</formula>
    </cfRule>
  </conditionalFormatting>
  <conditionalFormatting sqref="F994 G994 E994">
    <cfRule type="expression" dxfId="30" priority="26936">
      <formula>$L994=0</formula>
    </cfRule>
  </conditionalFormatting>
  <conditionalFormatting sqref="F994 G994">
    <cfRule type="cellIs" dxfId="31" priority="55972" operator="lessThan">
      <formula>0</formula>
    </cfRule>
    <cfRule type="cellIs" dxfId="32" priority="41454" operator="lessThan">
      <formula>0</formula>
    </cfRule>
  </conditionalFormatting>
  <conditionalFormatting sqref="J994 K994 I994">
    <cfRule type="expression" dxfId="30" priority="26935">
      <formula>$L994=0</formula>
    </cfRule>
  </conditionalFormatting>
  <conditionalFormatting sqref="J994 K994">
    <cfRule type="cellIs" dxfId="31" priority="55971" operator="lessThan">
      <formula>0</formula>
    </cfRule>
    <cfRule type="cellIs" dxfId="32" priority="41453" operator="lessThan">
      <formula>0</formula>
    </cfRule>
  </conditionalFormatting>
  <conditionalFormatting sqref="N994 O994 M994">
    <cfRule type="expression" dxfId="30" priority="26934">
      <formula>$L994=0</formula>
    </cfRule>
  </conditionalFormatting>
  <conditionalFormatting sqref="N994 O994">
    <cfRule type="cellIs" dxfId="31" priority="55970" operator="lessThan">
      <formula>0</formula>
    </cfRule>
    <cfRule type="cellIs" dxfId="32" priority="41452" operator="lessThan">
      <formula>0</formula>
    </cfRule>
  </conditionalFormatting>
  <conditionalFormatting sqref="R994 S994 Q994">
    <cfRule type="expression" dxfId="30" priority="26933">
      <formula>$L994=0</formula>
    </cfRule>
  </conditionalFormatting>
  <conditionalFormatting sqref="R994 S994">
    <cfRule type="cellIs" dxfId="31" priority="55969" operator="lessThan">
      <formula>0</formula>
    </cfRule>
    <cfRule type="cellIs" dxfId="32" priority="41451" operator="lessThan">
      <formula>0</formula>
    </cfRule>
  </conditionalFormatting>
  <conditionalFormatting sqref="V994 W994 U994">
    <cfRule type="expression" dxfId="30" priority="26932">
      <formula>$L994=0</formula>
    </cfRule>
  </conditionalFormatting>
  <conditionalFormatting sqref="V994 W994">
    <cfRule type="cellIs" dxfId="31" priority="55968" operator="lessThan">
      <formula>0</formula>
    </cfRule>
    <cfRule type="cellIs" dxfId="32" priority="41450" operator="lessThan">
      <formula>0</formula>
    </cfRule>
  </conditionalFormatting>
  <conditionalFormatting sqref="Z994 AA994 Y994">
    <cfRule type="expression" dxfId="30" priority="26931">
      <formula>$L994=0</formula>
    </cfRule>
  </conditionalFormatting>
  <conditionalFormatting sqref="Z994 AA994">
    <cfRule type="cellIs" dxfId="31" priority="55967" operator="lessThan">
      <formula>0</formula>
    </cfRule>
    <cfRule type="cellIs" dxfId="32" priority="41449" operator="lessThan">
      <formula>0</formula>
    </cfRule>
  </conditionalFormatting>
  <conditionalFormatting sqref="B996 C996 A996">
    <cfRule type="expression" dxfId="30" priority="26930">
      <formula>$L996=0</formula>
    </cfRule>
  </conditionalFormatting>
  <conditionalFormatting sqref="B996 C996">
    <cfRule type="cellIs" dxfId="31" priority="55966" operator="lessThan">
      <formula>0</formula>
    </cfRule>
    <cfRule type="cellIs" dxfId="32" priority="41448" operator="lessThan">
      <formula>0</formula>
    </cfRule>
  </conditionalFormatting>
  <conditionalFormatting sqref="F996 G996 E996">
    <cfRule type="expression" dxfId="30" priority="26929">
      <formula>$L996=0</formula>
    </cfRule>
  </conditionalFormatting>
  <conditionalFormatting sqref="F996 G996">
    <cfRule type="cellIs" dxfId="31" priority="55965" operator="lessThan">
      <formula>0</formula>
    </cfRule>
    <cfRule type="cellIs" dxfId="32" priority="41447" operator="lessThan">
      <formula>0</formula>
    </cfRule>
  </conditionalFormatting>
  <conditionalFormatting sqref="J996 K996 I996">
    <cfRule type="expression" dxfId="30" priority="26928">
      <formula>$L996=0</formula>
    </cfRule>
  </conditionalFormatting>
  <conditionalFormatting sqref="J996 K996">
    <cfRule type="cellIs" dxfId="31" priority="55964" operator="lessThan">
      <formula>0</formula>
    </cfRule>
    <cfRule type="cellIs" dxfId="32" priority="41446" operator="lessThan">
      <formula>0</formula>
    </cfRule>
  </conditionalFormatting>
  <conditionalFormatting sqref="N996 O996 M996">
    <cfRule type="expression" dxfId="30" priority="26927">
      <formula>$L996=0</formula>
    </cfRule>
  </conditionalFormatting>
  <conditionalFormatting sqref="N996 O996">
    <cfRule type="cellIs" dxfId="31" priority="55963" operator="lessThan">
      <formula>0</formula>
    </cfRule>
    <cfRule type="cellIs" dxfId="32" priority="41445" operator="lessThan">
      <formula>0</formula>
    </cfRule>
  </conditionalFormatting>
  <conditionalFormatting sqref="R996 S996 Q996">
    <cfRule type="expression" dxfId="30" priority="26926">
      <formula>$L996=0</formula>
    </cfRule>
  </conditionalFormatting>
  <conditionalFormatting sqref="R996 S996">
    <cfRule type="cellIs" dxfId="31" priority="55962" operator="lessThan">
      <formula>0</formula>
    </cfRule>
    <cfRule type="cellIs" dxfId="32" priority="41444" operator="lessThan">
      <formula>0</formula>
    </cfRule>
  </conditionalFormatting>
  <conditionalFormatting sqref="V996 W996 U996">
    <cfRule type="expression" dxfId="30" priority="26925">
      <formula>$L996=0</formula>
    </cfRule>
  </conditionalFormatting>
  <conditionalFormatting sqref="V996 W996">
    <cfRule type="cellIs" dxfId="31" priority="55961" operator="lessThan">
      <formula>0</formula>
    </cfRule>
    <cfRule type="cellIs" dxfId="32" priority="41443" operator="lessThan">
      <formula>0</formula>
    </cfRule>
  </conditionalFormatting>
  <conditionalFormatting sqref="Z996 AA996 Y996">
    <cfRule type="expression" dxfId="30" priority="26924">
      <formula>$L996=0</formula>
    </cfRule>
  </conditionalFormatting>
  <conditionalFormatting sqref="Z996 AA996">
    <cfRule type="cellIs" dxfId="31" priority="55960" operator="lessThan">
      <formula>0</formula>
    </cfRule>
    <cfRule type="cellIs" dxfId="32" priority="41442" operator="lessThan">
      <formula>0</formula>
    </cfRule>
  </conditionalFormatting>
  <conditionalFormatting sqref="B998 C998 A998">
    <cfRule type="expression" dxfId="30" priority="26923">
      <formula>$L998=0</formula>
    </cfRule>
  </conditionalFormatting>
  <conditionalFormatting sqref="B998 C998">
    <cfRule type="cellIs" dxfId="31" priority="55959" operator="lessThan">
      <formula>0</formula>
    </cfRule>
    <cfRule type="cellIs" dxfId="32" priority="41441" operator="lessThan">
      <formula>0</formula>
    </cfRule>
  </conditionalFormatting>
  <conditionalFormatting sqref="F998 G998 E998">
    <cfRule type="expression" dxfId="30" priority="26922">
      <formula>$L998=0</formula>
    </cfRule>
  </conditionalFormatting>
  <conditionalFormatting sqref="F998 G998">
    <cfRule type="cellIs" dxfId="31" priority="55958" operator="lessThan">
      <formula>0</formula>
    </cfRule>
    <cfRule type="cellIs" dxfId="32" priority="41440" operator="lessThan">
      <formula>0</formula>
    </cfRule>
  </conditionalFormatting>
  <conditionalFormatting sqref="J998 K998 I998">
    <cfRule type="expression" dxfId="30" priority="26921">
      <formula>$L998=0</formula>
    </cfRule>
  </conditionalFormatting>
  <conditionalFormatting sqref="J998 K998">
    <cfRule type="cellIs" dxfId="31" priority="55957" operator="lessThan">
      <formula>0</formula>
    </cfRule>
    <cfRule type="cellIs" dxfId="32" priority="41439" operator="lessThan">
      <formula>0</formula>
    </cfRule>
  </conditionalFormatting>
  <conditionalFormatting sqref="N998 O998 M998">
    <cfRule type="expression" dxfId="30" priority="26920">
      <formula>$L998=0</formula>
    </cfRule>
  </conditionalFormatting>
  <conditionalFormatting sqref="N998 O998">
    <cfRule type="cellIs" dxfId="31" priority="55956" operator="lessThan">
      <formula>0</formula>
    </cfRule>
    <cfRule type="cellIs" dxfId="32" priority="41438" operator="lessThan">
      <formula>0</formula>
    </cfRule>
  </conditionalFormatting>
  <conditionalFormatting sqref="R998 S998 Q998">
    <cfRule type="expression" dxfId="30" priority="26919">
      <formula>$L998=0</formula>
    </cfRule>
  </conditionalFormatting>
  <conditionalFormatting sqref="R998 S998">
    <cfRule type="cellIs" dxfId="31" priority="55955" operator="lessThan">
      <formula>0</formula>
    </cfRule>
    <cfRule type="cellIs" dxfId="32" priority="41437" operator="lessThan">
      <formula>0</formula>
    </cfRule>
  </conditionalFormatting>
  <conditionalFormatting sqref="V998 W998 U998">
    <cfRule type="expression" dxfId="30" priority="26918">
      <formula>$L998=0</formula>
    </cfRule>
  </conditionalFormatting>
  <conditionalFormatting sqref="V998 W998">
    <cfRule type="cellIs" dxfId="31" priority="55954" operator="lessThan">
      <formula>0</formula>
    </cfRule>
    <cfRule type="cellIs" dxfId="32" priority="41436" operator="lessThan">
      <formula>0</formula>
    </cfRule>
  </conditionalFormatting>
  <conditionalFormatting sqref="Z998 AA998 Y998">
    <cfRule type="expression" dxfId="30" priority="26917">
      <formula>$L998=0</formula>
    </cfRule>
  </conditionalFormatting>
  <conditionalFormatting sqref="Z998 AA998">
    <cfRule type="cellIs" dxfId="31" priority="55953" operator="lessThan">
      <formula>0</formula>
    </cfRule>
    <cfRule type="cellIs" dxfId="32" priority="41435" operator="lessThan">
      <formula>0</formula>
    </cfRule>
  </conditionalFormatting>
  <conditionalFormatting sqref="B1000 C1000 A1000">
    <cfRule type="expression" dxfId="30" priority="26916">
      <formula>$L1000=0</formula>
    </cfRule>
  </conditionalFormatting>
  <conditionalFormatting sqref="B1000 C1000">
    <cfRule type="cellIs" dxfId="31" priority="55952" operator="lessThan">
      <formula>0</formula>
    </cfRule>
    <cfRule type="cellIs" dxfId="32" priority="41434" operator="lessThan">
      <formula>0</formula>
    </cfRule>
  </conditionalFormatting>
  <conditionalFormatting sqref="F1000 G1000 E1000">
    <cfRule type="expression" dxfId="30" priority="26915">
      <formula>$L1000=0</formula>
    </cfRule>
  </conditionalFormatting>
  <conditionalFormatting sqref="F1000 G1000">
    <cfRule type="cellIs" dxfId="31" priority="55951" operator="lessThan">
      <formula>0</formula>
    </cfRule>
    <cfRule type="cellIs" dxfId="32" priority="41433" operator="lessThan">
      <formula>0</formula>
    </cfRule>
  </conditionalFormatting>
  <conditionalFormatting sqref="J1000 K1000 I1000">
    <cfRule type="expression" dxfId="30" priority="26914">
      <formula>$L1000=0</formula>
    </cfRule>
  </conditionalFormatting>
  <conditionalFormatting sqref="J1000 K1000">
    <cfRule type="cellIs" dxfId="31" priority="55950" operator="lessThan">
      <formula>0</formula>
    </cfRule>
    <cfRule type="cellIs" dxfId="32" priority="41432" operator="lessThan">
      <formula>0</formula>
    </cfRule>
  </conditionalFormatting>
  <conditionalFormatting sqref="N1000 O1000 M1000">
    <cfRule type="expression" dxfId="30" priority="26913">
      <formula>$L1000=0</formula>
    </cfRule>
  </conditionalFormatting>
  <conditionalFormatting sqref="N1000 O1000">
    <cfRule type="cellIs" dxfId="31" priority="55949" operator="lessThan">
      <formula>0</formula>
    </cfRule>
    <cfRule type="cellIs" dxfId="32" priority="41431" operator="lessThan">
      <formula>0</formula>
    </cfRule>
  </conditionalFormatting>
  <conditionalFormatting sqref="R1000 S1000 Q1000">
    <cfRule type="expression" dxfId="30" priority="26912">
      <formula>$L1000=0</formula>
    </cfRule>
  </conditionalFormatting>
  <conditionalFormatting sqref="R1000 S1000">
    <cfRule type="cellIs" dxfId="31" priority="55948" operator="lessThan">
      <formula>0</formula>
    </cfRule>
    <cfRule type="cellIs" dxfId="32" priority="41430" operator="lessThan">
      <formula>0</formula>
    </cfRule>
  </conditionalFormatting>
  <conditionalFormatting sqref="V1000 W1000 U1000">
    <cfRule type="expression" dxfId="30" priority="26911">
      <formula>$L1000=0</formula>
    </cfRule>
  </conditionalFormatting>
  <conditionalFormatting sqref="V1000 W1000">
    <cfRule type="cellIs" dxfId="31" priority="55947" operator="lessThan">
      <formula>0</formula>
    </cfRule>
    <cfRule type="cellIs" dxfId="32" priority="41429" operator="lessThan">
      <formula>0</formula>
    </cfRule>
  </conditionalFormatting>
  <conditionalFormatting sqref="Z1000 AA1000 Y1000">
    <cfRule type="expression" dxfId="30" priority="26910">
      <formula>$L1000=0</formula>
    </cfRule>
  </conditionalFormatting>
  <conditionalFormatting sqref="Z1000 AA1000">
    <cfRule type="cellIs" dxfId="31" priority="55946" operator="lessThan">
      <formula>0</formula>
    </cfRule>
    <cfRule type="cellIs" dxfId="32" priority="41428" operator="lessThan">
      <formula>0</formula>
    </cfRule>
  </conditionalFormatting>
  <conditionalFormatting sqref="B1002 C1002 A1002">
    <cfRule type="expression" dxfId="30" priority="26909">
      <formula>$L1002=0</formula>
    </cfRule>
  </conditionalFormatting>
  <conditionalFormatting sqref="B1002 C1002">
    <cfRule type="cellIs" dxfId="31" priority="55945" operator="lessThan">
      <formula>0</formula>
    </cfRule>
    <cfRule type="cellIs" dxfId="32" priority="41427" operator="lessThan">
      <formula>0</formula>
    </cfRule>
  </conditionalFormatting>
  <conditionalFormatting sqref="F1002 G1002 E1002">
    <cfRule type="expression" dxfId="30" priority="26908">
      <formula>$L1002=0</formula>
    </cfRule>
  </conditionalFormatting>
  <conditionalFormatting sqref="F1002 G1002">
    <cfRule type="cellIs" dxfId="31" priority="55944" operator="lessThan">
      <formula>0</formula>
    </cfRule>
    <cfRule type="cellIs" dxfId="32" priority="41426" operator="lessThan">
      <formula>0</formula>
    </cfRule>
  </conditionalFormatting>
  <conditionalFormatting sqref="J1002 K1002 I1002">
    <cfRule type="expression" dxfId="30" priority="26907">
      <formula>$L1002=0</formula>
    </cfRule>
  </conditionalFormatting>
  <conditionalFormatting sqref="J1002 K1002">
    <cfRule type="cellIs" dxfId="31" priority="55943" operator="lessThan">
      <formula>0</formula>
    </cfRule>
    <cfRule type="cellIs" dxfId="32" priority="41425" operator="lessThan">
      <formula>0</formula>
    </cfRule>
  </conditionalFormatting>
  <conditionalFormatting sqref="N1002 O1002 M1002">
    <cfRule type="expression" dxfId="30" priority="26906">
      <formula>$L1002=0</formula>
    </cfRule>
  </conditionalFormatting>
  <conditionalFormatting sqref="N1002 O1002">
    <cfRule type="cellIs" dxfId="31" priority="55942" operator="lessThan">
      <formula>0</formula>
    </cfRule>
    <cfRule type="cellIs" dxfId="32" priority="41424" operator="lessThan">
      <formula>0</formula>
    </cfRule>
  </conditionalFormatting>
  <conditionalFormatting sqref="R1002 S1002 Q1002">
    <cfRule type="expression" dxfId="30" priority="26905">
      <formula>$L1002=0</formula>
    </cfRule>
  </conditionalFormatting>
  <conditionalFormatting sqref="R1002 S1002">
    <cfRule type="cellIs" dxfId="31" priority="55941" operator="lessThan">
      <formula>0</formula>
    </cfRule>
    <cfRule type="cellIs" dxfId="32" priority="41423" operator="lessThan">
      <formula>0</formula>
    </cfRule>
  </conditionalFormatting>
  <conditionalFormatting sqref="V1002 W1002 U1002">
    <cfRule type="expression" dxfId="30" priority="26904">
      <formula>$L1002=0</formula>
    </cfRule>
  </conditionalFormatting>
  <conditionalFormatting sqref="V1002 W1002">
    <cfRule type="cellIs" dxfId="31" priority="55940" operator="lessThan">
      <formula>0</formula>
    </cfRule>
    <cfRule type="cellIs" dxfId="32" priority="41422" operator="lessThan">
      <formula>0</formula>
    </cfRule>
  </conditionalFormatting>
  <conditionalFormatting sqref="Z1002 AA1002 Y1002">
    <cfRule type="expression" dxfId="30" priority="26903">
      <formula>$L1002=0</formula>
    </cfRule>
  </conditionalFormatting>
  <conditionalFormatting sqref="Z1002 AA1002">
    <cfRule type="cellIs" dxfId="31" priority="55939" operator="lessThan">
      <formula>0</formula>
    </cfRule>
    <cfRule type="cellIs" dxfId="32" priority="41421" operator="lessThan">
      <formula>0</formula>
    </cfRule>
  </conditionalFormatting>
  <conditionalFormatting sqref="B1004 C1004 A1004">
    <cfRule type="expression" dxfId="30" priority="26902">
      <formula>$L1004=0</formula>
    </cfRule>
  </conditionalFormatting>
  <conditionalFormatting sqref="B1004 C1004">
    <cfRule type="cellIs" dxfId="31" priority="55938" operator="lessThan">
      <formula>0</formula>
    </cfRule>
    <cfRule type="cellIs" dxfId="32" priority="41420" operator="lessThan">
      <formula>0</formula>
    </cfRule>
  </conditionalFormatting>
  <conditionalFormatting sqref="F1004 G1004 E1004">
    <cfRule type="expression" dxfId="30" priority="26901">
      <formula>$L1004=0</formula>
    </cfRule>
  </conditionalFormatting>
  <conditionalFormatting sqref="F1004 G1004">
    <cfRule type="cellIs" dxfId="31" priority="55937" operator="lessThan">
      <formula>0</formula>
    </cfRule>
    <cfRule type="cellIs" dxfId="32" priority="41419" operator="lessThan">
      <formula>0</formula>
    </cfRule>
  </conditionalFormatting>
  <conditionalFormatting sqref="J1004 K1004 I1004">
    <cfRule type="expression" dxfId="30" priority="26900">
      <formula>$L1004=0</formula>
    </cfRule>
  </conditionalFormatting>
  <conditionalFormatting sqref="J1004 K1004">
    <cfRule type="cellIs" dxfId="31" priority="55936" operator="lessThan">
      <formula>0</formula>
    </cfRule>
    <cfRule type="cellIs" dxfId="32" priority="41418" operator="lessThan">
      <formula>0</formula>
    </cfRule>
  </conditionalFormatting>
  <conditionalFormatting sqref="N1004 O1004 M1004">
    <cfRule type="expression" dxfId="30" priority="26899">
      <formula>$L1004=0</formula>
    </cfRule>
  </conditionalFormatting>
  <conditionalFormatting sqref="N1004 O1004">
    <cfRule type="cellIs" dxfId="31" priority="55935" operator="lessThan">
      <formula>0</formula>
    </cfRule>
    <cfRule type="cellIs" dxfId="32" priority="41417" operator="lessThan">
      <formula>0</formula>
    </cfRule>
  </conditionalFormatting>
  <conditionalFormatting sqref="R1004 S1004 Q1004">
    <cfRule type="expression" dxfId="30" priority="26898">
      <formula>$L1004=0</formula>
    </cfRule>
  </conditionalFormatting>
  <conditionalFormatting sqref="R1004 S1004">
    <cfRule type="cellIs" dxfId="31" priority="55934" operator="lessThan">
      <formula>0</formula>
    </cfRule>
    <cfRule type="cellIs" dxfId="32" priority="41416" operator="lessThan">
      <formula>0</formula>
    </cfRule>
  </conditionalFormatting>
  <conditionalFormatting sqref="V1004 W1004 U1004">
    <cfRule type="expression" dxfId="30" priority="26897">
      <formula>$L1004=0</formula>
    </cfRule>
  </conditionalFormatting>
  <conditionalFormatting sqref="V1004 W1004">
    <cfRule type="cellIs" dxfId="31" priority="55933" operator="lessThan">
      <formula>0</formula>
    </cfRule>
    <cfRule type="cellIs" dxfId="32" priority="41415" operator="lessThan">
      <formula>0</formula>
    </cfRule>
  </conditionalFormatting>
  <conditionalFormatting sqref="Z1004 AA1004 Y1004">
    <cfRule type="expression" dxfId="30" priority="26896">
      <formula>$L1004=0</formula>
    </cfRule>
  </conditionalFormatting>
  <conditionalFormatting sqref="Z1004 AA1004">
    <cfRule type="cellIs" dxfId="31" priority="55932" operator="lessThan">
      <formula>0</formula>
    </cfRule>
    <cfRule type="cellIs" dxfId="32" priority="41414" operator="lessThan">
      <formula>0</formula>
    </cfRule>
  </conditionalFormatting>
  <conditionalFormatting sqref="B1006 C1006 A1006">
    <cfRule type="expression" dxfId="30" priority="26895">
      <formula>$L1006=0</formula>
    </cfRule>
  </conditionalFormatting>
  <conditionalFormatting sqref="B1006 C1006">
    <cfRule type="cellIs" dxfId="31" priority="55931" operator="lessThan">
      <formula>0</formula>
    </cfRule>
    <cfRule type="cellIs" dxfId="32" priority="41413" operator="lessThan">
      <formula>0</formula>
    </cfRule>
  </conditionalFormatting>
  <conditionalFormatting sqref="F1006 G1006 E1006">
    <cfRule type="expression" dxfId="30" priority="26894">
      <formula>$L1006=0</formula>
    </cfRule>
  </conditionalFormatting>
  <conditionalFormatting sqref="F1006 G1006">
    <cfRule type="cellIs" dxfId="31" priority="55930" operator="lessThan">
      <formula>0</formula>
    </cfRule>
    <cfRule type="cellIs" dxfId="32" priority="41412" operator="lessThan">
      <formula>0</formula>
    </cfRule>
  </conditionalFormatting>
  <conditionalFormatting sqref="J1006 K1006 I1006">
    <cfRule type="expression" dxfId="30" priority="26893">
      <formula>$L1006=0</formula>
    </cfRule>
  </conditionalFormatting>
  <conditionalFormatting sqref="J1006 K1006">
    <cfRule type="cellIs" dxfId="31" priority="55929" operator="lessThan">
      <formula>0</formula>
    </cfRule>
    <cfRule type="cellIs" dxfId="32" priority="41411" operator="lessThan">
      <formula>0</formula>
    </cfRule>
  </conditionalFormatting>
  <conditionalFormatting sqref="N1006 O1006 M1006">
    <cfRule type="expression" dxfId="30" priority="26892">
      <formula>$L1006=0</formula>
    </cfRule>
  </conditionalFormatting>
  <conditionalFormatting sqref="N1006 O1006">
    <cfRule type="cellIs" dxfId="31" priority="55928" operator="lessThan">
      <formula>0</formula>
    </cfRule>
    <cfRule type="cellIs" dxfId="32" priority="41410" operator="lessThan">
      <formula>0</formula>
    </cfRule>
  </conditionalFormatting>
  <conditionalFormatting sqref="R1006 S1006 Q1006">
    <cfRule type="expression" dxfId="30" priority="26891">
      <formula>$L1006=0</formula>
    </cfRule>
  </conditionalFormatting>
  <conditionalFormatting sqref="R1006 S1006">
    <cfRule type="cellIs" dxfId="31" priority="55927" operator="lessThan">
      <formula>0</formula>
    </cfRule>
    <cfRule type="cellIs" dxfId="32" priority="41409" operator="lessThan">
      <formula>0</formula>
    </cfRule>
  </conditionalFormatting>
  <conditionalFormatting sqref="V1006 W1006 U1006">
    <cfRule type="expression" dxfId="30" priority="26890">
      <formula>$L1006=0</formula>
    </cfRule>
  </conditionalFormatting>
  <conditionalFormatting sqref="V1006 W1006">
    <cfRule type="cellIs" dxfId="31" priority="55926" operator="lessThan">
      <formula>0</formula>
    </cfRule>
    <cfRule type="cellIs" dxfId="32" priority="41408" operator="lessThan">
      <formula>0</formula>
    </cfRule>
  </conditionalFormatting>
  <conditionalFormatting sqref="Z1006 AA1006 Y1006">
    <cfRule type="expression" dxfId="30" priority="26889">
      <formula>$L1006=0</formula>
    </cfRule>
  </conditionalFormatting>
  <conditionalFormatting sqref="Z1006 AA1006">
    <cfRule type="cellIs" dxfId="31" priority="55925" operator="lessThan">
      <formula>0</formula>
    </cfRule>
    <cfRule type="cellIs" dxfId="32" priority="41407" operator="lessThan">
      <formula>0</formula>
    </cfRule>
  </conditionalFormatting>
  <conditionalFormatting sqref="B1008 C1008 A1008">
    <cfRule type="expression" dxfId="30" priority="26888">
      <formula>$L1008=0</formula>
    </cfRule>
  </conditionalFormatting>
  <conditionalFormatting sqref="B1008 C1008">
    <cfRule type="cellIs" dxfId="31" priority="55924" operator="lessThan">
      <formula>0</formula>
    </cfRule>
    <cfRule type="cellIs" dxfId="32" priority="41406" operator="lessThan">
      <formula>0</formula>
    </cfRule>
  </conditionalFormatting>
  <conditionalFormatting sqref="F1008 G1008 E1008">
    <cfRule type="expression" dxfId="30" priority="26887">
      <formula>$L1008=0</formula>
    </cfRule>
  </conditionalFormatting>
  <conditionalFormatting sqref="F1008 G1008">
    <cfRule type="cellIs" dxfId="31" priority="55923" operator="lessThan">
      <formula>0</formula>
    </cfRule>
    <cfRule type="cellIs" dxfId="32" priority="41405" operator="lessThan">
      <formula>0</formula>
    </cfRule>
  </conditionalFormatting>
  <conditionalFormatting sqref="J1008 K1008 I1008">
    <cfRule type="expression" dxfId="30" priority="26886">
      <formula>$L1008=0</formula>
    </cfRule>
  </conditionalFormatting>
  <conditionalFormatting sqref="J1008 K1008">
    <cfRule type="cellIs" dxfId="31" priority="55922" operator="lessThan">
      <formula>0</formula>
    </cfRule>
    <cfRule type="cellIs" dxfId="32" priority="41404" operator="lessThan">
      <formula>0</formula>
    </cfRule>
  </conditionalFormatting>
  <conditionalFormatting sqref="N1008 O1008 M1008">
    <cfRule type="expression" dxfId="30" priority="26885">
      <formula>$L1008=0</formula>
    </cfRule>
  </conditionalFormatting>
  <conditionalFormatting sqref="N1008 O1008">
    <cfRule type="cellIs" dxfId="31" priority="55921" operator="lessThan">
      <formula>0</formula>
    </cfRule>
    <cfRule type="cellIs" dxfId="32" priority="41403" operator="lessThan">
      <formula>0</formula>
    </cfRule>
  </conditionalFormatting>
  <conditionalFormatting sqref="R1008 S1008 Q1008">
    <cfRule type="expression" dxfId="30" priority="26884">
      <formula>$L1008=0</formula>
    </cfRule>
  </conditionalFormatting>
  <conditionalFormatting sqref="R1008 S1008">
    <cfRule type="cellIs" dxfId="31" priority="55920" operator="lessThan">
      <formula>0</formula>
    </cfRule>
    <cfRule type="cellIs" dxfId="32" priority="41402" operator="lessThan">
      <formula>0</formula>
    </cfRule>
  </conditionalFormatting>
  <conditionalFormatting sqref="V1008 W1008 U1008">
    <cfRule type="expression" dxfId="30" priority="26883">
      <formula>$L1008=0</formula>
    </cfRule>
  </conditionalFormatting>
  <conditionalFormatting sqref="V1008 W1008">
    <cfRule type="cellIs" dxfId="31" priority="55919" operator="lessThan">
      <formula>0</formula>
    </cfRule>
    <cfRule type="cellIs" dxfId="32" priority="41401" operator="lessThan">
      <formula>0</formula>
    </cfRule>
  </conditionalFormatting>
  <conditionalFormatting sqref="Z1008 AA1008 Y1008">
    <cfRule type="expression" dxfId="30" priority="26882">
      <formula>$L1008=0</formula>
    </cfRule>
  </conditionalFormatting>
  <conditionalFormatting sqref="Z1008 AA1008">
    <cfRule type="cellIs" dxfId="31" priority="55918" operator="lessThan">
      <formula>0</formula>
    </cfRule>
    <cfRule type="cellIs" dxfId="32" priority="41400" operator="lessThan">
      <formula>0</formula>
    </cfRule>
  </conditionalFormatting>
  <conditionalFormatting sqref="B1010 C1010 A1010">
    <cfRule type="expression" dxfId="30" priority="26881">
      <formula>$L1010=0</formula>
    </cfRule>
  </conditionalFormatting>
  <conditionalFormatting sqref="B1010 C1010">
    <cfRule type="cellIs" dxfId="31" priority="55917" operator="lessThan">
      <formula>0</formula>
    </cfRule>
    <cfRule type="cellIs" dxfId="32" priority="41399" operator="lessThan">
      <formula>0</formula>
    </cfRule>
  </conditionalFormatting>
  <conditionalFormatting sqref="F1010 G1010 E1010">
    <cfRule type="expression" dxfId="30" priority="26880">
      <formula>$L1010=0</formula>
    </cfRule>
  </conditionalFormatting>
  <conditionalFormatting sqref="F1010 G1010">
    <cfRule type="cellIs" dxfId="31" priority="55916" operator="lessThan">
      <formula>0</formula>
    </cfRule>
    <cfRule type="cellIs" dxfId="32" priority="41398" operator="lessThan">
      <formula>0</formula>
    </cfRule>
  </conditionalFormatting>
  <conditionalFormatting sqref="J1010 K1010 I1010">
    <cfRule type="expression" dxfId="30" priority="26879">
      <formula>$L1010=0</formula>
    </cfRule>
  </conditionalFormatting>
  <conditionalFormatting sqref="J1010 K1010">
    <cfRule type="cellIs" dxfId="31" priority="55915" operator="lessThan">
      <formula>0</formula>
    </cfRule>
    <cfRule type="cellIs" dxfId="32" priority="41397" operator="lessThan">
      <formula>0</formula>
    </cfRule>
  </conditionalFormatting>
  <conditionalFormatting sqref="N1010 O1010 M1010">
    <cfRule type="expression" dxfId="30" priority="26878">
      <formula>$L1010=0</formula>
    </cfRule>
  </conditionalFormatting>
  <conditionalFormatting sqref="N1010 O1010">
    <cfRule type="cellIs" dxfId="31" priority="55914" operator="lessThan">
      <formula>0</formula>
    </cfRule>
    <cfRule type="cellIs" dxfId="32" priority="41396" operator="lessThan">
      <formula>0</formula>
    </cfRule>
  </conditionalFormatting>
  <conditionalFormatting sqref="R1010 S1010 Q1010">
    <cfRule type="expression" dxfId="30" priority="26877">
      <formula>$L1010=0</formula>
    </cfRule>
  </conditionalFormatting>
  <conditionalFormatting sqref="R1010 S1010">
    <cfRule type="cellIs" dxfId="31" priority="55913" operator="lessThan">
      <formula>0</formula>
    </cfRule>
    <cfRule type="cellIs" dxfId="32" priority="41395" operator="lessThan">
      <formula>0</formula>
    </cfRule>
  </conditionalFormatting>
  <conditionalFormatting sqref="V1010 W1010 U1010">
    <cfRule type="expression" dxfId="30" priority="26876">
      <formula>$L1010=0</formula>
    </cfRule>
  </conditionalFormatting>
  <conditionalFormatting sqref="V1010 W1010">
    <cfRule type="cellIs" dxfId="31" priority="55912" operator="lessThan">
      <formula>0</formula>
    </cfRule>
    <cfRule type="cellIs" dxfId="32" priority="41394" operator="lessThan">
      <formula>0</formula>
    </cfRule>
  </conditionalFormatting>
  <conditionalFormatting sqref="Z1010 AA1010 Y1010">
    <cfRule type="expression" dxfId="30" priority="26875">
      <formula>$L1010=0</formula>
    </cfRule>
  </conditionalFormatting>
  <conditionalFormatting sqref="Z1010 AA1010">
    <cfRule type="cellIs" dxfId="31" priority="55911" operator="lessThan">
      <formula>0</formula>
    </cfRule>
    <cfRule type="cellIs" dxfId="32" priority="41393" operator="lessThan">
      <formula>0</formula>
    </cfRule>
  </conditionalFormatting>
  <conditionalFormatting sqref="B1012 C1012 A1012">
    <cfRule type="expression" dxfId="30" priority="26874">
      <formula>$L1012=0</formula>
    </cfRule>
  </conditionalFormatting>
  <conditionalFormatting sqref="B1012 C1012">
    <cfRule type="cellIs" dxfId="31" priority="55910" operator="lessThan">
      <formula>0</formula>
    </cfRule>
    <cfRule type="cellIs" dxfId="32" priority="41392" operator="lessThan">
      <formula>0</formula>
    </cfRule>
  </conditionalFormatting>
  <conditionalFormatting sqref="F1012 G1012 E1012">
    <cfRule type="expression" dxfId="30" priority="26873">
      <formula>$L1012=0</formula>
    </cfRule>
  </conditionalFormatting>
  <conditionalFormatting sqref="F1012 G1012">
    <cfRule type="cellIs" dxfId="31" priority="55909" operator="lessThan">
      <formula>0</formula>
    </cfRule>
    <cfRule type="cellIs" dxfId="32" priority="41391" operator="lessThan">
      <formula>0</formula>
    </cfRule>
  </conditionalFormatting>
  <conditionalFormatting sqref="J1012 K1012 I1012">
    <cfRule type="expression" dxfId="30" priority="26872">
      <formula>$L1012=0</formula>
    </cfRule>
  </conditionalFormatting>
  <conditionalFormatting sqref="J1012 K1012">
    <cfRule type="cellIs" dxfId="31" priority="55908" operator="lessThan">
      <formula>0</formula>
    </cfRule>
    <cfRule type="cellIs" dxfId="32" priority="41390" operator="lessThan">
      <formula>0</formula>
    </cfRule>
  </conditionalFormatting>
  <conditionalFormatting sqref="N1012 O1012 M1012">
    <cfRule type="expression" dxfId="30" priority="26871">
      <formula>$L1012=0</formula>
    </cfRule>
  </conditionalFormatting>
  <conditionalFormatting sqref="N1012 O1012">
    <cfRule type="cellIs" dxfId="31" priority="55907" operator="lessThan">
      <formula>0</formula>
    </cfRule>
    <cfRule type="cellIs" dxfId="32" priority="41389" operator="lessThan">
      <formula>0</formula>
    </cfRule>
  </conditionalFormatting>
  <conditionalFormatting sqref="R1012 S1012 Q1012">
    <cfRule type="expression" dxfId="30" priority="26870">
      <formula>$L1012=0</formula>
    </cfRule>
  </conditionalFormatting>
  <conditionalFormatting sqref="R1012 S1012">
    <cfRule type="cellIs" dxfId="31" priority="55906" operator="lessThan">
      <formula>0</formula>
    </cfRule>
    <cfRule type="cellIs" dxfId="32" priority="41388" operator="lessThan">
      <formula>0</formula>
    </cfRule>
  </conditionalFormatting>
  <conditionalFormatting sqref="V1012 W1012 U1012">
    <cfRule type="expression" dxfId="30" priority="26869">
      <formula>$L1012=0</formula>
    </cfRule>
  </conditionalFormatting>
  <conditionalFormatting sqref="V1012 W1012">
    <cfRule type="cellIs" dxfId="31" priority="55905" operator="lessThan">
      <formula>0</formula>
    </cfRule>
    <cfRule type="cellIs" dxfId="32" priority="41387" operator="lessThan">
      <formula>0</formula>
    </cfRule>
  </conditionalFormatting>
  <conditionalFormatting sqref="Z1012 AA1012 Y1012">
    <cfRule type="expression" dxfId="30" priority="26868">
      <formula>$L1012=0</formula>
    </cfRule>
  </conditionalFormatting>
  <conditionalFormatting sqref="Z1012 AA1012">
    <cfRule type="cellIs" dxfId="31" priority="55904" operator="lessThan">
      <formula>0</formula>
    </cfRule>
    <cfRule type="cellIs" dxfId="32" priority="41386" operator="lessThan">
      <formula>0</formula>
    </cfRule>
  </conditionalFormatting>
  <conditionalFormatting sqref="B1014 C1014 A1014">
    <cfRule type="expression" dxfId="30" priority="26867">
      <formula>$L1014=0</formula>
    </cfRule>
  </conditionalFormatting>
  <conditionalFormatting sqref="B1014 C1014">
    <cfRule type="cellIs" dxfId="31" priority="55903" operator="lessThan">
      <formula>0</formula>
    </cfRule>
    <cfRule type="cellIs" dxfId="32" priority="41385" operator="lessThan">
      <formula>0</formula>
    </cfRule>
  </conditionalFormatting>
  <conditionalFormatting sqref="F1014 G1014 E1014">
    <cfRule type="expression" dxfId="30" priority="26866">
      <formula>$L1014=0</formula>
    </cfRule>
  </conditionalFormatting>
  <conditionalFormatting sqref="F1014 G1014">
    <cfRule type="cellIs" dxfId="31" priority="55902" operator="lessThan">
      <formula>0</formula>
    </cfRule>
    <cfRule type="cellIs" dxfId="32" priority="41384" operator="lessThan">
      <formula>0</formula>
    </cfRule>
  </conditionalFormatting>
  <conditionalFormatting sqref="J1014 K1014 I1014">
    <cfRule type="expression" dxfId="30" priority="26865">
      <formula>$L1014=0</formula>
    </cfRule>
  </conditionalFormatting>
  <conditionalFormatting sqref="J1014 K1014">
    <cfRule type="cellIs" dxfId="31" priority="55901" operator="lessThan">
      <formula>0</formula>
    </cfRule>
    <cfRule type="cellIs" dxfId="32" priority="41383" operator="lessThan">
      <formula>0</formula>
    </cfRule>
  </conditionalFormatting>
  <conditionalFormatting sqref="N1014 O1014 M1014">
    <cfRule type="expression" dxfId="30" priority="26864">
      <formula>$L1014=0</formula>
    </cfRule>
  </conditionalFormatting>
  <conditionalFormatting sqref="N1014 O1014">
    <cfRule type="cellIs" dxfId="31" priority="55900" operator="lessThan">
      <formula>0</formula>
    </cfRule>
    <cfRule type="cellIs" dxfId="32" priority="41382" operator="lessThan">
      <formula>0</formula>
    </cfRule>
  </conditionalFormatting>
  <conditionalFormatting sqref="R1014 S1014 Q1014">
    <cfRule type="expression" dxfId="30" priority="26863">
      <formula>$L1014=0</formula>
    </cfRule>
  </conditionalFormatting>
  <conditionalFormatting sqref="R1014 S1014">
    <cfRule type="cellIs" dxfId="31" priority="55899" operator="lessThan">
      <formula>0</formula>
    </cfRule>
    <cfRule type="cellIs" dxfId="32" priority="41381" operator="lessThan">
      <formula>0</formula>
    </cfRule>
  </conditionalFormatting>
  <conditionalFormatting sqref="V1014 W1014 U1014">
    <cfRule type="expression" dxfId="30" priority="26862">
      <formula>$L1014=0</formula>
    </cfRule>
  </conditionalFormatting>
  <conditionalFormatting sqref="V1014 W1014">
    <cfRule type="cellIs" dxfId="31" priority="55898" operator="lessThan">
      <formula>0</formula>
    </cfRule>
    <cfRule type="cellIs" dxfId="32" priority="41380" operator="lessThan">
      <formula>0</formula>
    </cfRule>
  </conditionalFormatting>
  <conditionalFormatting sqref="Z1014 AA1014 Y1014">
    <cfRule type="expression" dxfId="30" priority="26861">
      <formula>$L1014=0</formula>
    </cfRule>
  </conditionalFormatting>
  <conditionalFormatting sqref="Z1014 AA1014">
    <cfRule type="cellIs" dxfId="31" priority="55897" operator="lessThan">
      <formula>0</formula>
    </cfRule>
    <cfRule type="cellIs" dxfId="32" priority="41379" operator="lessThan">
      <formula>0</formula>
    </cfRule>
  </conditionalFormatting>
  <conditionalFormatting sqref="B1016 C1016 A1016">
    <cfRule type="expression" dxfId="30" priority="26860">
      <formula>$L1016=0</formula>
    </cfRule>
  </conditionalFormatting>
  <conditionalFormatting sqref="B1016 C1016">
    <cfRule type="cellIs" dxfId="31" priority="55896" operator="lessThan">
      <formula>0</formula>
    </cfRule>
    <cfRule type="cellIs" dxfId="32" priority="41378" operator="lessThan">
      <formula>0</formula>
    </cfRule>
  </conditionalFormatting>
  <conditionalFormatting sqref="F1016 G1016 E1016">
    <cfRule type="expression" dxfId="30" priority="26859">
      <formula>$L1016=0</formula>
    </cfRule>
  </conditionalFormatting>
  <conditionalFormatting sqref="F1016 G1016">
    <cfRule type="cellIs" dxfId="31" priority="55895" operator="lessThan">
      <formula>0</formula>
    </cfRule>
    <cfRule type="cellIs" dxfId="32" priority="41377" operator="lessThan">
      <formula>0</formula>
    </cfRule>
  </conditionalFormatting>
  <conditionalFormatting sqref="J1016 K1016 I1016">
    <cfRule type="expression" dxfId="30" priority="26858">
      <formula>$L1016=0</formula>
    </cfRule>
  </conditionalFormatting>
  <conditionalFormatting sqref="J1016 K1016">
    <cfRule type="cellIs" dxfId="31" priority="55894" operator="lessThan">
      <formula>0</formula>
    </cfRule>
    <cfRule type="cellIs" dxfId="32" priority="41376" operator="lessThan">
      <formula>0</formula>
    </cfRule>
  </conditionalFormatting>
  <conditionalFormatting sqref="N1016 O1016 M1016">
    <cfRule type="expression" dxfId="30" priority="26857">
      <formula>$L1016=0</formula>
    </cfRule>
  </conditionalFormatting>
  <conditionalFormatting sqref="N1016 O1016">
    <cfRule type="cellIs" dxfId="31" priority="55893" operator="lessThan">
      <formula>0</formula>
    </cfRule>
    <cfRule type="cellIs" dxfId="32" priority="41375" operator="lessThan">
      <formula>0</formula>
    </cfRule>
  </conditionalFormatting>
  <conditionalFormatting sqref="R1016 S1016 Q1016">
    <cfRule type="expression" dxfId="30" priority="26856">
      <formula>$L1016=0</formula>
    </cfRule>
  </conditionalFormatting>
  <conditionalFormatting sqref="R1016 S1016">
    <cfRule type="cellIs" dxfId="31" priority="55892" operator="lessThan">
      <formula>0</formula>
    </cfRule>
    <cfRule type="cellIs" dxfId="32" priority="41374" operator="lessThan">
      <formula>0</formula>
    </cfRule>
  </conditionalFormatting>
  <conditionalFormatting sqref="V1016 W1016 U1016">
    <cfRule type="expression" dxfId="30" priority="26855">
      <formula>$L1016=0</formula>
    </cfRule>
  </conditionalFormatting>
  <conditionalFormatting sqref="V1016 W1016">
    <cfRule type="cellIs" dxfId="31" priority="55891" operator="lessThan">
      <formula>0</formula>
    </cfRule>
    <cfRule type="cellIs" dxfId="32" priority="41373" operator="lessThan">
      <formula>0</formula>
    </cfRule>
  </conditionalFormatting>
  <conditionalFormatting sqref="Z1016 AA1016 Y1016">
    <cfRule type="expression" dxfId="30" priority="26854">
      <formula>$L1016=0</formula>
    </cfRule>
  </conditionalFormatting>
  <conditionalFormatting sqref="Z1016 AA1016">
    <cfRule type="cellIs" dxfId="31" priority="55890" operator="lessThan">
      <formula>0</formula>
    </cfRule>
    <cfRule type="cellIs" dxfId="32" priority="41372" operator="lessThan">
      <formula>0</formula>
    </cfRule>
  </conditionalFormatting>
  <conditionalFormatting sqref="B1018 C1018 A1018">
    <cfRule type="expression" dxfId="30" priority="26853">
      <formula>$L1018=0</formula>
    </cfRule>
  </conditionalFormatting>
  <conditionalFormatting sqref="B1018 C1018">
    <cfRule type="cellIs" dxfId="31" priority="55889" operator="lessThan">
      <formula>0</formula>
    </cfRule>
    <cfRule type="cellIs" dxfId="32" priority="41371" operator="lessThan">
      <formula>0</formula>
    </cfRule>
  </conditionalFormatting>
  <conditionalFormatting sqref="F1018 G1018 E1018">
    <cfRule type="expression" dxfId="30" priority="26852">
      <formula>$L1018=0</formula>
    </cfRule>
  </conditionalFormatting>
  <conditionalFormatting sqref="F1018 G1018">
    <cfRule type="cellIs" dxfId="31" priority="55888" operator="lessThan">
      <formula>0</formula>
    </cfRule>
    <cfRule type="cellIs" dxfId="32" priority="41370" operator="lessThan">
      <formula>0</formula>
    </cfRule>
  </conditionalFormatting>
  <conditionalFormatting sqref="J1018 K1018 I1018">
    <cfRule type="expression" dxfId="30" priority="26851">
      <formula>$L1018=0</formula>
    </cfRule>
  </conditionalFormatting>
  <conditionalFormatting sqref="J1018 K1018">
    <cfRule type="cellIs" dxfId="31" priority="55887" operator="lessThan">
      <formula>0</formula>
    </cfRule>
    <cfRule type="cellIs" dxfId="32" priority="41369" operator="lessThan">
      <formula>0</formula>
    </cfRule>
  </conditionalFormatting>
  <conditionalFormatting sqref="N1018 O1018 M1018">
    <cfRule type="expression" dxfId="30" priority="26850">
      <formula>$L1018=0</formula>
    </cfRule>
  </conditionalFormatting>
  <conditionalFormatting sqref="N1018 O1018">
    <cfRule type="cellIs" dxfId="31" priority="55886" operator="lessThan">
      <formula>0</formula>
    </cfRule>
    <cfRule type="cellIs" dxfId="32" priority="41368" operator="lessThan">
      <formula>0</formula>
    </cfRule>
  </conditionalFormatting>
  <conditionalFormatting sqref="R1018 S1018 Q1018">
    <cfRule type="expression" dxfId="30" priority="26849">
      <formula>$L1018=0</formula>
    </cfRule>
  </conditionalFormatting>
  <conditionalFormatting sqref="R1018 S1018">
    <cfRule type="cellIs" dxfId="31" priority="55885" operator="lessThan">
      <formula>0</formula>
    </cfRule>
    <cfRule type="cellIs" dxfId="32" priority="41367" operator="lessThan">
      <formula>0</formula>
    </cfRule>
  </conditionalFormatting>
  <conditionalFormatting sqref="V1018 W1018 U1018">
    <cfRule type="expression" dxfId="30" priority="26848">
      <formula>$L1018=0</formula>
    </cfRule>
  </conditionalFormatting>
  <conditionalFormatting sqref="V1018 W1018">
    <cfRule type="cellIs" dxfId="31" priority="55884" operator="lessThan">
      <formula>0</formula>
    </cfRule>
    <cfRule type="cellIs" dxfId="32" priority="41366" operator="lessThan">
      <formula>0</formula>
    </cfRule>
  </conditionalFormatting>
  <conditionalFormatting sqref="Z1018 AA1018 Y1018">
    <cfRule type="expression" dxfId="30" priority="26847">
      <formula>$L1018=0</formula>
    </cfRule>
  </conditionalFormatting>
  <conditionalFormatting sqref="Z1018 AA1018">
    <cfRule type="cellIs" dxfId="31" priority="55883" operator="lessThan">
      <formula>0</formula>
    </cfRule>
    <cfRule type="cellIs" dxfId="32" priority="41365" operator="lessThan">
      <formula>0</formula>
    </cfRule>
  </conditionalFormatting>
  <conditionalFormatting sqref="B1020 C1020 A1020">
    <cfRule type="expression" dxfId="30" priority="26846">
      <formula>$L1020=0</formula>
    </cfRule>
  </conditionalFormatting>
  <conditionalFormatting sqref="B1020 C1020">
    <cfRule type="cellIs" dxfId="31" priority="55882" operator="lessThan">
      <formula>0</formula>
    </cfRule>
    <cfRule type="cellIs" dxfId="32" priority="41364" operator="lessThan">
      <formula>0</formula>
    </cfRule>
  </conditionalFormatting>
  <conditionalFormatting sqref="F1020 G1020 E1020">
    <cfRule type="expression" dxfId="30" priority="26845">
      <formula>$L1020=0</formula>
    </cfRule>
  </conditionalFormatting>
  <conditionalFormatting sqref="F1020 G1020">
    <cfRule type="cellIs" dxfId="31" priority="55881" operator="lessThan">
      <formula>0</formula>
    </cfRule>
    <cfRule type="cellIs" dxfId="32" priority="41363" operator="lessThan">
      <formula>0</formula>
    </cfRule>
  </conditionalFormatting>
  <conditionalFormatting sqref="J1020 K1020 I1020">
    <cfRule type="expression" dxfId="30" priority="26844">
      <formula>$L1020=0</formula>
    </cfRule>
  </conditionalFormatting>
  <conditionalFormatting sqref="J1020 K1020">
    <cfRule type="cellIs" dxfId="31" priority="55880" operator="lessThan">
      <formula>0</formula>
    </cfRule>
    <cfRule type="cellIs" dxfId="32" priority="41362" operator="lessThan">
      <formula>0</formula>
    </cfRule>
  </conditionalFormatting>
  <conditionalFormatting sqref="N1020 O1020 M1020">
    <cfRule type="expression" dxfId="30" priority="26843">
      <formula>$L1020=0</formula>
    </cfRule>
  </conditionalFormatting>
  <conditionalFormatting sqref="N1020 O1020">
    <cfRule type="cellIs" dxfId="31" priority="55879" operator="lessThan">
      <formula>0</formula>
    </cfRule>
    <cfRule type="cellIs" dxfId="32" priority="41361" operator="lessThan">
      <formula>0</formula>
    </cfRule>
  </conditionalFormatting>
  <conditionalFormatting sqref="R1020 S1020 Q1020">
    <cfRule type="expression" dxfId="30" priority="26842">
      <formula>$L1020=0</formula>
    </cfRule>
  </conditionalFormatting>
  <conditionalFormatting sqref="R1020 S1020">
    <cfRule type="cellIs" dxfId="31" priority="55878" operator="lessThan">
      <formula>0</formula>
    </cfRule>
    <cfRule type="cellIs" dxfId="32" priority="41360" operator="lessThan">
      <formula>0</formula>
    </cfRule>
  </conditionalFormatting>
  <conditionalFormatting sqref="V1020 W1020 U1020">
    <cfRule type="expression" dxfId="30" priority="26841">
      <formula>$L1020=0</formula>
    </cfRule>
  </conditionalFormatting>
  <conditionalFormatting sqref="V1020 W1020">
    <cfRule type="cellIs" dxfId="31" priority="55877" operator="lessThan">
      <formula>0</formula>
    </cfRule>
    <cfRule type="cellIs" dxfId="32" priority="41359" operator="lessThan">
      <formula>0</formula>
    </cfRule>
  </conditionalFormatting>
  <conditionalFormatting sqref="Z1020 AA1020 Y1020">
    <cfRule type="expression" dxfId="30" priority="26840">
      <formula>$L1020=0</formula>
    </cfRule>
  </conditionalFormatting>
  <conditionalFormatting sqref="Z1020 AA1020">
    <cfRule type="cellIs" dxfId="31" priority="55876" operator="lessThan">
      <formula>0</formula>
    </cfRule>
    <cfRule type="cellIs" dxfId="32" priority="41358" operator="lessThan">
      <formula>0</formula>
    </cfRule>
  </conditionalFormatting>
  <conditionalFormatting sqref="B1022 C1022 A1022">
    <cfRule type="expression" dxfId="30" priority="26839">
      <formula>$L1022=0</formula>
    </cfRule>
  </conditionalFormatting>
  <conditionalFormatting sqref="B1022 C1022">
    <cfRule type="cellIs" dxfId="31" priority="55875" operator="lessThan">
      <formula>0</formula>
    </cfRule>
    <cfRule type="cellIs" dxfId="32" priority="41357" operator="lessThan">
      <formula>0</formula>
    </cfRule>
  </conditionalFormatting>
  <conditionalFormatting sqref="F1022 G1022 E1022">
    <cfRule type="expression" dxfId="30" priority="26838">
      <formula>$L1022=0</formula>
    </cfRule>
  </conditionalFormatting>
  <conditionalFormatting sqref="F1022 G1022">
    <cfRule type="cellIs" dxfId="31" priority="55874" operator="lessThan">
      <formula>0</formula>
    </cfRule>
    <cfRule type="cellIs" dxfId="32" priority="41356" operator="lessThan">
      <formula>0</formula>
    </cfRule>
  </conditionalFormatting>
  <conditionalFormatting sqref="J1022 K1022 I1022">
    <cfRule type="expression" dxfId="30" priority="26837">
      <formula>$L1022=0</formula>
    </cfRule>
  </conditionalFormatting>
  <conditionalFormatting sqref="J1022 K1022">
    <cfRule type="cellIs" dxfId="31" priority="55873" operator="lessThan">
      <formula>0</formula>
    </cfRule>
    <cfRule type="cellIs" dxfId="32" priority="41355" operator="lessThan">
      <formula>0</formula>
    </cfRule>
  </conditionalFormatting>
  <conditionalFormatting sqref="N1022 O1022 M1022">
    <cfRule type="expression" dxfId="30" priority="26836">
      <formula>$L1022=0</formula>
    </cfRule>
  </conditionalFormatting>
  <conditionalFormatting sqref="N1022 O1022">
    <cfRule type="cellIs" dxfId="31" priority="55872" operator="lessThan">
      <formula>0</formula>
    </cfRule>
    <cfRule type="cellIs" dxfId="32" priority="41354" operator="lessThan">
      <formula>0</formula>
    </cfRule>
  </conditionalFormatting>
  <conditionalFormatting sqref="R1022 S1022 Q1022">
    <cfRule type="expression" dxfId="30" priority="26835">
      <formula>$L1022=0</formula>
    </cfRule>
  </conditionalFormatting>
  <conditionalFormatting sqref="R1022 S1022">
    <cfRule type="cellIs" dxfId="31" priority="55871" operator="lessThan">
      <formula>0</formula>
    </cfRule>
    <cfRule type="cellIs" dxfId="32" priority="41353" operator="lessThan">
      <formula>0</formula>
    </cfRule>
  </conditionalFormatting>
  <conditionalFormatting sqref="V1022 W1022 U1022">
    <cfRule type="expression" dxfId="30" priority="26834">
      <formula>$L1022=0</formula>
    </cfRule>
  </conditionalFormatting>
  <conditionalFormatting sqref="V1022 W1022">
    <cfRule type="cellIs" dxfId="31" priority="55870" operator="lessThan">
      <formula>0</formula>
    </cfRule>
    <cfRule type="cellIs" dxfId="32" priority="41352" operator="lessThan">
      <formula>0</formula>
    </cfRule>
  </conditionalFormatting>
  <conditionalFormatting sqref="Z1022 AA1022 Y1022">
    <cfRule type="expression" dxfId="30" priority="26833">
      <formula>$L1022=0</formula>
    </cfRule>
  </conditionalFormatting>
  <conditionalFormatting sqref="Z1022 AA1022">
    <cfRule type="cellIs" dxfId="31" priority="55869" operator="lessThan">
      <formula>0</formula>
    </cfRule>
    <cfRule type="cellIs" dxfId="32" priority="41351" operator="lessThan">
      <formula>0</formula>
    </cfRule>
  </conditionalFormatting>
  <conditionalFormatting sqref="B1024 C1024 A1024">
    <cfRule type="expression" dxfId="30" priority="26832">
      <formula>$L1024=0</formula>
    </cfRule>
  </conditionalFormatting>
  <conditionalFormatting sqref="B1024 C1024">
    <cfRule type="cellIs" dxfId="31" priority="55868" operator="lessThan">
      <formula>0</formula>
    </cfRule>
    <cfRule type="cellIs" dxfId="32" priority="41350" operator="lessThan">
      <formula>0</formula>
    </cfRule>
  </conditionalFormatting>
  <conditionalFormatting sqref="F1024 G1024 E1024">
    <cfRule type="expression" dxfId="30" priority="26831">
      <formula>$L1024=0</formula>
    </cfRule>
  </conditionalFormatting>
  <conditionalFormatting sqref="F1024 G1024">
    <cfRule type="cellIs" dxfId="31" priority="55867" operator="lessThan">
      <formula>0</formula>
    </cfRule>
    <cfRule type="cellIs" dxfId="32" priority="41349" operator="lessThan">
      <formula>0</formula>
    </cfRule>
  </conditionalFormatting>
  <conditionalFormatting sqref="J1024 K1024 I1024">
    <cfRule type="expression" dxfId="30" priority="26830">
      <formula>$L1024=0</formula>
    </cfRule>
  </conditionalFormatting>
  <conditionalFormatting sqref="J1024 K1024">
    <cfRule type="cellIs" dxfId="31" priority="55866" operator="lessThan">
      <formula>0</formula>
    </cfRule>
    <cfRule type="cellIs" dxfId="32" priority="41348" operator="lessThan">
      <formula>0</formula>
    </cfRule>
  </conditionalFormatting>
  <conditionalFormatting sqref="N1024 O1024 M1024">
    <cfRule type="expression" dxfId="30" priority="26829">
      <formula>$L1024=0</formula>
    </cfRule>
  </conditionalFormatting>
  <conditionalFormatting sqref="N1024 O1024">
    <cfRule type="cellIs" dxfId="31" priority="55865" operator="lessThan">
      <formula>0</formula>
    </cfRule>
    <cfRule type="cellIs" dxfId="32" priority="41347" operator="lessThan">
      <formula>0</formula>
    </cfRule>
  </conditionalFormatting>
  <conditionalFormatting sqref="R1024 S1024 Q1024">
    <cfRule type="expression" dxfId="30" priority="26828">
      <formula>$L1024=0</formula>
    </cfRule>
  </conditionalFormatting>
  <conditionalFormatting sqref="R1024 S1024">
    <cfRule type="cellIs" dxfId="31" priority="55864" operator="lessThan">
      <formula>0</formula>
    </cfRule>
    <cfRule type="cellIs" dxfId="32" priority="41346" operator="lessThan">
      <formula>0</formula>
    </cfRule>
  </conditionalFormatting>
  <conditionalFormatting sqref="V1024 W1024 U1024">
    <cfRule type="expression" dxfId="30" priority="26827">
      <formula>$L1024=0</formula>
    </cfRule>
  </conditionalFormatting>
  <conditionalFormatting sqref="V1024 W1024">
    <cfRule type="cellIs" dxfId="31" priority="55863" operator="lessThan">
      <formula>0</formula>
    </cfRule>
    <cfRule type="cellIs" dxfId="32" priority="41345" operator="lessThan">
      <formula>0</formula>
    </cfRule>
  </conditionalFormatting>
  <conditionalFormatting sqref="Z1024 AA1024 Y1024">
    <cfRule type="expression" dxfId="30" priority="26826">
      <formula>$L1024=0</formula>
    </cfRule>
  </conditionalFormatting>
  <conditionalFormatting sqref="Z1024 AA1024">
    <cfRule type="cellIs" dxfId="31" priority="55862" operator="lessThan">
      <formula>0</formula>
    </cfRule>
    <cfRule type="cellIs" dxfId="32" priority="41344" operator="lessThan">
      <formula>0</formula>
    </cfRule>
  </conditionalFormatting>
  <conditionalFormatting sqref="B1026 C1026 A1026">
    <cfRule type="expression" dxfId="30" priority="26825">
      <formula>$L1026=0</formula>
    </cfRule>
  </conditionalFormatting>
  <conditionalFormatting sqref="B1026 C1026">
    <cfRule type="cellIs" dxfId="31" priority="55861" operator="lessThan">
      <formula>0</formula>
    </cfRule>
    <cfRule type="cellIs" dxfId="32" priority="41343" operator="lessThan">
      <formula>0</formula>
    </cfRule>
  </conditionalFormatting>
  <conditionalFormatting sqref="F1026 G1026 E1026">
    <cfRule type="expression" dxfId="30" priority="26824">
      <formula>$L1026=0</formula>
    </cfRule>
  </conditionalFormatting>
  <conditionalFormatting sqref="F1026 G1026">
    <cfRule type="cellIs" dxfId="31" priority="55860" operator="lessThan">
      <formula>0</formula>
    </cfRule>
    <cfRule type="cellIs" dxfId="32" priority="41342" operator="lessThan">
      <formula>0</formula>
    </cfRule>
  </conditionalFormatting>
  <conditionalFormatting sqref="J1026 K1026 I1026">
    <cfRule type="expression" dxfId="30" priority="26823">
      <formula>$L1026=0</formula>
    </cfRule>
  </conditionalFormatting>
  <conditionalFormatting sqref="J1026 K1026">
    <cfRule type="cellIs" dxfId="31" priority="55859" operator="lessThan">
      <formula>0</formula>
    </cfRule>
    <cfRule type="cellIs" dxfId="32" priority="41341" operator="lessThan">
      <formula>0</formula>
    </cfRule>
  </conditionalFormatting>
  <conditionalFormatting sqref="N1026 O1026 M1026">
    <cfRule type="expression" dxfId="30" priority="26822">
      <formula>$L1026=0</formula>
    </cfRule>
  </conditionalFormatting>
  <conditionalFormatting sqref="N1026 O1026">
    <cfRule type="cellIs" dxfId="31" priority="55858" operator="lessThan">
      <formula>0</formula>
    </cfRule>
    <cfRule type="cellIs" dxfId="32" priority="41340" operator="lessThan">
      <formula>0</formula>
    </cfRule>
  </conditionalFormatting>
  <conditionalFormatting sqref="R1026 S1026 Q1026">
    <cfRule type="expression" dxfId="30" priority="26821">
      <formula>$L1026=0</formula>
    </cfRule>
  </conditionalFormatting>
  <conditionalFormatting sqref="R1026 S1026">
    <cfRule type="cellIs" dxfId="31" priority="55857" operator="lessThan">
      <formula>0</formula>
    </cfRule>
    <cfRule type="cellIs" dxfId="32" priority="41339" operator="lessThan">
      <formula>0</formula>
    </cfRule>
  </conditionalFormatting>
  <conditionalFormatting sqref="V1026 W1026 U1026">
    <cfRule type="expression" dxfId="30" priority="26820">
      <formula>$L1026=0</formula>
    </cfRule>
  </conditionalFormatting>
  <conditionalFormatting sqref="V1026 W1026">
    <cfRule type="cellIs" dxfId="31" priority="55856" operator="lessThan">
      <formula>0</formula>
    </cfRule>
    <cfRule type="cellIs" dxfId="32" priority="41338" operator="lessThan">
      <formula>0</formula>
    </cfRule>
  </conditionalFormatting>
  <conditionalFormatting sqref="Z1026 AA1026 Y1026">
    <cfRule type="expression" dxfId="30" priority="26819">
      <formula>$L1026=0</formula>
    </cfRule>
  </conditionalFormatting>
  <conditionalFormatting sqref="Z1026 AA1026">
    <cfRule type="cellIs" dxfId="31" priority="55855" operator="lessThan">
      <formula>0</formula>
    </cfRule>
    <cfRule type="cellIs" dxfId="32" priority="41337" operator="lessThan">
      <formula>0</formula>
    </cfRule>
  </conditionalFormatting>
  <conditionalFormatting sqref="B1028 C1028 A1028">
    <cfRule type="expression" dxfId="30" priority="26818">
      <formula>$L1028=0</formula>
    </cfRule>
  </conditionalFormatting>
  <conditionalFormatting sqref="B1028 C1028">
    <cfRule type="cellIs" dxfId="31" priority="55854" operator="lessThan">
      <formula>0</formula>
    </cfRule>
    <cfRule type="cellIs" dxfId="32" priority="41336" operator="lessThan">
      <formula>0</formula>
    </cfRule>
  </conditionalFormatting>
  <conditionalFormatting sqref="F1028 G1028 E1028">
    <cfRule type="expression" dxfId="30" priority="26817">
      <formula>$L1028=0</formula>
    </cfRule>
  </conditionalFormatting>
  <conditionalFormatting sqref="F1028 G1028">
    <cfRule type="cellIs" dxfId="31" priority="55853" operator="lessThan">
      <formula>0</formula>
    </cfRule>
    <cfRule type="cellIs" dxfId="32" priority="41335" operator="lessThan">
      <formula>0</formula>
    </cfRule>
  </conditionalFormatting>
  <conditionalFormatting sqref="J1028 K1028 I1028">
    <cfRule type="expression" dxfId="30" priority="26816">
      <formula>$L1028=0</formula>
    </cfRule>
  </conditionalFormatting>
  <conditionalFormatting sqref="J1028 K1028">
    <cfRule type="cellIs" dxfId="31" priority="55852" operator="lessThan">
      <formula>0</formula>
    </cfRule>
    <cfRule type="cellIs" dxfId="32" priority="41334" operator="lessThan">
      <formula>0</formula>
    </cfRule>
  </conditionalFormatting>
  <conditionalFormatting sqref="N1028 O1028 M1028">
    <cfRule type="expression" dxfId="30" priority="26815">
      <formula>$L1028=0</formula>
    </cfRule>
  </conditionalFormatting>
  <conditionalFormatting sqref="N1028 O1028">
    <cfRule type="cellIs" dxfId="31" priority="55851" operator="lessThan">
      <formula>0</formula>
    </cfRule>
    <cfRule type="cellIs" dxfId="32" priority="41333" operator="lessThan">
      <formula>0</formula>
    </cfRule>
  </conditionalFormatting>
  <conditionalFormatting sqref="R1028 S1028 Q1028">
    <cfRule type="expression" dxfId="30" priority="26814">
      <formula>$L1028=0</formula>
    </cfRule>
  </conditionalFormatting>
  <conditionalFormatting sqref="R1028 S1028">
    <cfRule type="cellIs" dxfId="31" priority="55850" operator="lessThan">
      <formula>0</formula>
    </cfRule>
    <cfRule type="cellIs" dxfId="32" priority="41332" operator="lessThan">
      <formula>0</formula>
    </cfRule>
  </conditionalFormatting>
  <conditionalFormatting sqref="V1028 W1028 U1028">
    <cfRule type="expression" dxfId="30" priority="26813">
      <formula>$L1028=0</formula>
    </cfRule>
  </conditionalFormatting>
  <conditionalFormatting sqref="V1028 W1028">
    <cfRule type="cellIs" dxfId="31" priority="55849" operator="lessThan">
      <formula>0</formula>
    </cfRule>
    <cfRule type="cellIs" dxfId="32" priority="41331" operator="lessThan">
      <formula>0</formula>
    </cfRule>
  </conditionalFormatting>
  <conditionalFormatting sqref="Z1028 AA1028 Y1028">
    <cfRule type="expression" dxfId="30" priority="26812">
      <formula>$L1028=0</formula>
    </cfRule>
  </conditionalFormatting>
  <conditionalFormatting sqref="Z1028 AA1028">
    <cfRule type="cellIs" dxfId="31" priority="55848" operator="lessThan">
      <formula>0</formula>
    </cfRule>
    <cfRule type="cellIs" dxfId="32" priority="41330" operator="lessThan">
      <formula>0</formula>
    </cfRule>
  </conditionalFormatting>
  <conditionalFormatting sqref="B1030 C1030 A1030">
    <cfRule type="expression" dxfId="30" priority="26811">
      <formula>$L1030=0</formula>
    </cfRule>
  </conditionalFormatting>
  <conditionalFormatting sqref="B1030 C1030">
    <cfRule type="cellIs" dxfId="31" priority="55847" operator="lessThan">
      <formula>0</formula>
    </cfRule>
    <cfRule type="cellIs" dxfId="32" priority="41329" operator="lessThan">
      <formula>0</formula>
    </cfRule>
  </conditionalFormatting>
  <conditionalFormatting sqref="F1030 G1030 E1030">
    <cfRule type="expression" dxfId="30" priority="26810">
      <formula>$L1030=0</formula>
    </cfRule>
  </conditionalFormatting>
  <conditionalFormatting sqref="F1030 G1030">
    <cfRule type="cellIs" dxfId="31" priority="55846" operator="lessThan">
      <formula>0</formula>
    </cfRule>
    <cfRule type="cellIs" dxfId="32" priority="41328" operator="lessThan">
      <formula>0</formula>
    </cfRule>
  </conditionalFormatting>
  <conditionalFormatting sqref="J1030 K1030 I1030">
    <cfRule type="expression" dxfId="30" priority="26809">
      <formula>$L1030=0</formula>
    </cfRule>
  </conditionalFormatting>
  <conditionalFormatting sqref="J1030 K1030">
    <cfRule type="cellIs" dxfId="31" priority="55845" operator="lessThan">
      <formula>0</formula>
    </cfRule>
    <cfRule type="cellIs" dxfId="32" priority="41327" operator="lessThan">
      <formula>0</formula>
    </cfRule>
  </conditionalFormatting>
  <conditionalFormatting sqref="N1030 O1030 M1030">
    <cfRule type="expression" dxfId="30" priority="26808">
      <formula>$L1030=0</formula>
    </cfRule>
  </conditionalFormatting>
  <conditionalFormatting sqref="N1030 O1030">
    <cfRule type="cellIs" dxfId="31" priority="55844" operator="lessThan">
      <formula>0</formula>
    </cfRule>
    <cfRule type="cellIs" dxfId="32" priority="41326" operator="lessThan">
      <formula>0</formula>
    </cfRule>
  </conditionalFormatting>
  <conditionalFormatting sqref="R1030 S1030 Q1030">
    <cfRule type="expression" dxfId="30" priority="26807">
      <formula>$L1030=0</formula>
    </cfRule>
  </conditionalFormatting>
  <conditionalFormatting sqref="R1030 S1030">
    <cfRule type="cellIs" dxfId="31" priority="55843" operator="lessThan">
      <formula>0</formula>
    </cfRule>
    <cfRule type="cellIs" dxfId="32" priority="41325" operator="lessThan">
      <formula>0</formula>
    </cfRule>
  </conditionalFormatting>
  <conditionalFormatting sqref="V1030 W1030 U1030">
    <cfRule type="expression" dxfId="30" priority="26806">
      <formula>$L1030=0</formula>
    </cfRule>
  </conditionalFormatting>
  <conditionalFormatting sqref="V1030 W1030">
    <cfRule type="cellIs" dxfId="31" priority="55842" operator="lessThan">
      <formula>0</formula>
    </cfRule>
    <cfRule type="cellIs" dxfId="32" priority="41324" operator="lessThan">
      <formula>0</formula>
    </cfRule>
  </conditionalFormatting>
  <conditionalFormatting sqref="Z1030 AA1030 Y1030">
    <cfRule type="expression" dxfId="30" priority="26805">
      <formula>$L1030=0</formula>
    </cfRule>
  </conditionalFormatting>
  <conditionalFormatting sqref="Z1030 AA1030">
    <cfRule type="cellIs" dxfId="31" priority="55841" operator="lessThan">
      <formula>0</formula>
    </cfRule>
    <cfRule type="cellIs" dxfId="32" priority="41323" operator="lessThan">
      <formula>0</formula>
    </cfRule>
  </conditionalFormatting>
  <conditionalFormatting sqref="B1032 C1032 A1032">
    <cfRule type="expression" dxfId="30" priority="26804">
      <formula>$L1032=0</formula>
    </cfRule>
  </conditionalFormatting>
  <conditionalFormatting sqref="B1032 C1032">
    <cfRule type="cellIs" dxfId="31" priority="55840" operator="lessThan">
      <formula>0</formula>
    </cfRule>
    <cfRule type="cellIs" dxfId="32" priority="41322" operator="lessThan">
      <formula>0</formula>
    </cfRule>
  </conditionalFormatting>
  <conditionalFormatting sqref="F1032 G1032 E1032">
    <cfRule type="expression" dxfId="30" priority="26803">
      <formula>$L1032=0</formula>
    </cfRule>
  </conditionalFormatting>
  <conditionalFormatting sqref="F1032 G1032">
    <cfRule type="cellIs" dxfId="31" priority="55839" operator="lessThan">
      <formula>0</formula>
    </cfRule>
    <cfRule type="cellIs" dxfId="32" priority="41321" operator="lessThan">
      <formula>0</formula>
    </cfRule>
  </conditionalFormatting>
  <conditionalFormatting sqref="J1032 K1032 I1032">
    <cfRule type="expression" dxfId="30" priority="26802">
      <formula>$L1032=0</formula>
    </cfRule>
  </conditionalFormatting>
  <conditionalFormatting sqref="J1032 K1032">
    <cfRule type="cellIs" dxfId="31" priority="55838" operator="lessThan">
      <formula>0</formula>
    </cfRule>
    <cfRule type="cellIs" dxfId="32" priority="41320" operator="lessThan">
      <formula>0</formula>
    </cfRule>
  </conditionalFormatting>
  <conditionalFormatting sqref="N1032 O1032 M1032">
    <cfRule type="expression" dxfId="30" priority="26801">
      <formula>$L1032=0</formula>
    </cfRule>
  </conditionalFormatting>
  <conditionalFormatting sqref="N1032 O1032">
    <cfRule type="cellIs" dxfId="31" priority="55837" operator="lessThan">
      <formula>0</formula>
    </cfRule>
    <cfRule type="cellIs" dxfId="32" priority="41319" operator="lessThan">
      <formula>0</formula>
    </cfRule>
  </conditionalFormatting>
  <conditionalFormatting sqref="R1032 S1032 Q1032">
    <cfRule type="expression" dxfId="30" priority="26800">
      <formula>$L1032=0</formula>
    </cfRule>
  </conditionalFormatting>
  <conditionalFormatting sqref="R1032 S1032">
    <cfRule type="cellIs" dxfId="31" priority="55836" operator="lessThan">
      <formula>0</formula>
    </cfRule>
    <cfRule type="cellIs" dxfId="32" priority="41318" operator="lessThan">
      <formula>0</formula>
    </cfRule>
  </conditionalFormatting>
  <conditionalFormatting sqref="V1032 W1032 U1032">
    <cfRule type="expression" dxfId="30" priority="26799">
      <formula>$L1032=0</formula>
    </cfRule>
  </conditionalFormatting>
  <conditionalFormatting sqref="V1032 W1032">
    <cfRule type="cellIs" dxfId="31" priority="55835" operator="lessThan">
      <formula>0</formula>
    </cfRule>
    <cfRule type="cellIs" dxfId="32" priority="41317" operator="lessThan">
      <formula>0</formula>
    </cfRule>
  </conditionalFormatting>
  <conditionalFormatting sqref="Z1032 AA1032 Y1032">
    <cfRule type="expression" dxfId="30" priority="26798">
      <formula>$L1032=0</formula>
    </cfRule>
  </conditionalFormatting>
  <conditionalFormatting sqref="Z1032 AA1032">
    <cfRule type="cellIs" dxfId="31" priority="55834" operator="lessThan">
      <formula>0</formula>
    </cfRule>
    <cfRule type="cellIs" dxfId="32" priority="41316" operator="lessThan">
      <formula>0</formula>
    </cfRule>
  </conditionalFormatting>
  <conditionalFormatting sqref="B1034 C1034 A1034">
    <cfRule type="expression" dxfId="30" priority="26797">
      <formula>$L1034=0</formula>
    </cfRule>
  </conditionalFormatting>
  <conditionalFormatting sqref="B1034 C1034">
    <cfRule type="cellIs" dxfId="31" priority="55833" operator="lessThan">
      <formula>0</formula>
    </cfRule>
    <cfRule type="cellIs" dxfId="32" priority="41315" operator="lessThan">
      <formula>0</formula>
    </cfRule>
  </conditionalFormatting>
  <conditionalFormatting sqref="F1034 G1034 E1034">
    <cfRule type="expression" dxfId="30" priority="26796">
      <formula>$L1034=0</formula>
    </cfRule>
  </conditionalFormatting>
  <conditionalFormatting sqref="F1034 G1034">
    <cfRule type="cellIs" dxfId="31" priority="55832" operator="lessThan">
      <formula>0</formula>
    </cfRule>
    <cfRule type="cellIs" dxfId="32" priority="41314" operator="lessThan">
      <formula>0</formula>
    </cfRule>
  </conditionalFormatting>
  <conditionalFormatting sqref="J1034 K1034 I1034">
    <cfRule type="expression" dxfId="30" priority="26795">
      <formula>$L1034=0</formula>
    </cfRule>
  </conditionalFormatting>
  <conditionalFormatting sqref="J1034 K1034">
    <cfRule type="cellIs" dxfId="31" priority="55831" operator="lessThan">
      <formula>0</formula>
    </cfRule>
    <cfRule type="cellIs" dxfId="32" priority="41313" operator="lessThan">
      <formula>0</formula>
    </cfRule>
  </conditionalFormatting>
  <conditionalFormatting sqref="N1034 O1034 M1034">
    <cfRule type="expression" dxfId="30" priority="26794">
      <formula>$L1034=0</formula>
    </cfRule>
  </conditionalFormatting>
  <conditionalFormatting sqref="N1034 O1034">
    <cfRule type="cellIs" dxfId="31" priority="55830" operator="lessThan">
      <formula>0</formula>
    </cfRule>
    <cfRule type="cellIs" dxfId="32" priority="41312" operator="lessThan">
      <formula>0</formula>
    </cfRule>
  </conditionalFormatting>
  <conditionalFormatting sqref="R1034 S1034 Q1034">
    <cfRule type="expression" dxfId="30" priority="26793">
      <formula>$L1034=0</formula>
    </cfRule>
  </conditionalFormatting>
  <conditionalFormatting sqref="R1034 S1034">
    <cfRule type="cellIs" dxfId="31" priority="55829" operator="lessThan">
      <formula>0</formula>
    </cfRule>
    <cfRule type="cellIs" dxfId="32" priority="41311" operator="lessThan">
      <formula>0</formula>
    </cfRule>
  </conditionalFormatting>
  <conditionalFormatting sqref="V1034 W1034 U1034">
    <cfRule type="expression" dxfId="30" priority="26792">
      <formula>$L1034=0</formula>
    </cfRule>
  </conditionalFormatting>
  <conditionalFormatting sqref="V1034 W1034">
    <cfRule type="cellIs" dxfId="31" priority="55828" operator="lessThan">
      <formula>0</formula>
    </cfRule>
    <cfRule type="cellIs" dxfId="32" priority="41310" operator="lessThan">
      <formula>0</formula>
    </cfRule>
  </conditionalFormatting>
  <conditionalFormatting sqref="Z1034 AA1034 Y1034">
    <cfRule type="expression" dxfId="30" priority="26791">
      <formula>$L1034=0</formula>
    </cfRule>
  </conditionalFormatting>
  <conditionalFormatting sqref="Z1034 AA1034">
    <cfRule type="cellIs" dxfId="31" priority="55827" operator="lessThan">
      <formula>0</formula>
    </cfRule>
    <cfRule type="cellIs" dxfId="32" priority="41309" operator="lessThan">
      <formula>0</formula>
    </cfRule>
  </conditionalFormatting>
  <conditionalFormatting sqref="B1036 C1036 A1036">
    <cfRule type="expression" dxfId="30" priority="26790">
      <formula>$L1036=0</formula>
    </cfRule>
  </conditionalFormatting>
  <conditionalFormatting sqref="B1036 C1036">
    <cfRule type="cellIs" dxfId="31" priority="55826" operator="lessThan">
      <formula>0</formula>
    </cfRule>
    <cfRule type="cellIs" dxfId="32" priority="41308" operator="lessThan">
      <formula>0</formula>
    </cfRule>
  </conditionalFormatting>
  <conditionalFormatting sqref="F1036 G1036 E1036">
    <cfRule type="expression" dxfId="30" priority="26789">
      <formula>$L1036=0</formula>
    </cfRule>
  </conditionalFormatting>
  <conditionalFormatting sqref="F1036 G1036">
    <cfRule type="cellIs" dxfId="31" priority="55825" operator="lessThan">
      <formula>0</formula>
    </cfRule>
    <cfRule type="cellIs" dxfId="32" priority="41307" operator="lessThan">
      <formula>0</formula>
    </cfRule>
  </conditionalFormatting>
  <conditionalFormatting sqref="J1036 K1036 I1036">
    <cfRule type="expression" dxfId="30" priority="26788">
      <formula>$L1036=0</formula>
    </cfRule>
  </conditionalFormatting>
  <conditionalFormatting sqref="J1036 K1036">
    <cfRule type="cellIs" dxfId="31" priority="55824" operator="lessThan">
      <formula>0</formula>
    </cfRule>
    <cfRule type="cellIs" dxfId="32" priority="41306" operator="lessThan">
      <formula>0</formula>
    </cfRule>
  </conditionalFormatting>
  <conditionalFormatting sqref="N1036 O1036 M1036">
    <cfRule type="expression" dxfId="30" priority="26787">
      <formula>$L1036=0</formula>
    </cfRule>
  </conditionalFormatting>
  <conditionalFormatting sqref="N1036 O1036">
    <cfRule type="cellIs" dxfId="31" priority="55823" operator="lessThan">
      <formula>0</formula>
    </cfRule>
    <cfRule type="cellIs" dxfId="32" priority="41305" operator="lessThan">
      <formula>0</formula>
    </cfRule>
  </conditionalFormatting>
  <conditionalFormatting sqref="R1036 S1036 Q1036">
    <cfRule type="expression" dxfId="30" priority="26786">
      <formula>$L1036=0</formula>
    </cfRule>
  </conditionalFormatting>
  <conditionalFormatting sqref="R1036 S1036">
    <cfRule type="cellIs" dxfId="31" priority="55822" operator="lessThan">
      <formula>0</formula>
    </cfRule>
    <cfRule type="cellIs" dxfId="32" priority="41304" operator="lessThan">
      <formula>0</formula>
    </cfRule>
  </conditionalFormatting>
  <conditionalFormatting sqref="V1036 W1036 U1036">
    <cfRule type="expression" dxfId="30" priority="26785">
      <formula>$L1036=0</formula>
    </cfRule>
  </conditionalFormatting>
  <conditionalFormatting sqref="V1036 W1036">
    <cfRule type="cellIs" dxfId="31" priority="55821" operator="lessThan">
      <formula>0</formula>
    </cfRule>
    <cfRule type="cellIs" dxfId="32" priority="41303" operator="lessThan">
      <formula>0</formula>
    </cfRule>
  </conditionalFormatting>
  <conditionalFormatting sqref="Z1036 AA1036 Y1036">
    <cfRule type="expression" dxfId="30" priority="26784">
      <formula>$L1036=0</formula>
    </cfRule>
  </conditionalFormatting>
  <conditionalFormatting sqref="Z1036 AA1036">
    <cfRule type="cellIs" dxfId="31" priority="55820" operator="lessThan">
      <formula>0</formula>
    </cfRule>
    <cfRule type="cellIs" dxfId="32" priority="41302" operator="lessThan">
      <formula>0</formula>
    </cfRule>
  </conditionalFormatting>
  <conditionalFormatting sqref="B1038 C1038 A1038">
    <cfRule type="expression" dxfId="30" priority="26783">
      <formula>$L1038=0</formula>
    </cfRule>
  </conditionalFormatting>
  <conditionalFormatting sqref="B1038 C1038">
    <cfRule type="cellIs" dxfId="31" priority="55819" operator="lessThan">
      <formula>0</formula>
    </cfRule>
    <cfRule type="cellIs" dxfId="32" priority="41301" operator="lessThan">
      <formula>0</formula>
    </cfRule>
  </conditionalFormatting>
  <conditionalFormatting sqref="F1038 G1038 E1038">
    <cfRule type="expression" dxfId="30" priority="26782">
      <formula>$L1038=0</formula>
    </cfRule>
  </conditionalFormatting>
  <conditionalFormatting sqref="F1038 G1038">
    <cfRule type="cellIs" dxfId="31" priority="55818" operator="lessThan">
      <formula>0</formula>
    </cfRule>
    <cfRule type="cellIs" dxfId="32" priority="41300" operator="lessThan">
      <formula>0</formula>
    </cfRule>
  </conditionalFormatting>
  <conditionalFormatting sqref="J1038 K1038 I1038">
    <cfRule type="expression" dxfId="30" priority="26781">
      <formula>$L1038=0</formula>
    </cfRule>
  </conditionalFormatting>
  <conditionalFormatting sqref="J1038 K1038">
    <cfRule type="cellIs" dxfId="31" priority="55817" operator="lessThan">
      <formula>0</formula>
    </cfRule>
    <cfRule type="cellIs" dxfId="32" priority="41299" operator="lessThan">
      <formula>0</formula>
    </cfRule>
  </conditionalFormatting>
  <conditionalFormatting sqref="N1038 O1038 M1038">
    <cfRule type="expression" dxfId="30" priority="26780">
      <formula>$L1038=0</formula>
    </cfRule>
  </conditionalFormatting>
  <conditionalFormatting sqref="N1038 O1038">
    <cfRule type="cellIs" dxfId="31" priority="55816" operator="lessThan">
      <formula>0</formula>
    </cfRule>
    <cfRule type="cellIs" dxfId="32" priority="41298" operator="lessThan">
      <formula>0</formula>
    </cfRule>
  </conditionalFormatting>
  <conditionalFormatting sqref="R1038 S1038 Q1038">
    <cfRule type="expression" dxfId="30" priority="26779">
      <formula>$L1038=0</formula>
    </cfRule>
  </conditionalFormatting>
  <conditionalFormatting sqref="R1038 S1038">
    <cfRule type="cellIs" dxfId="31" priority="55815" operator="lessThan">
      <formula>0</formula>
    </cfRule>
    <cfRule type="cellIs" dxfId="32" priority="41297" operator="lessThan">
      <formula>0</formula>
    </cfRule>
  </conditionalFormatting>
  <conditionalFormatting sqref="V1038 W1038 U1038">
    <cfRule type="expression" dxfId="30" priority="26778">
      <formula>$L1038=0</formula>
    </cfRule>
  </conditionalFormatting>
  <conditionalFormatting sqref="V1038 W1038">
    <cfRule type="cellIs" dxfId="31" priority="55814" operator="lessThan">
      <formula>0</formula>
    </cfRule>
    <cfRule type="cellIs" dxfId="32" priority="41296" operator="lessThan">
      <formula>0</formula>
    </cfRule>
  </conditionalFormatting>
  <conditionalFormatting sqref="Z1038 AA1038 Y1038">
    <cfRule type="expression" dxfId="30" priority="26777">
      <formula>$L1038=0</formula>
    </cfRule>
  </conditionalFormatting>
  <conditionalFormatting sqref="Z1038 AA1038">
    <cfRule type="cellIs" dxfId="31" priority="55813" operator="lessThan">
      <formula>0</formula>
    </cfRule>
    <cfRule type="cellIs" dxfId="32" priority="41295" operator="lessThan">
      <formula>0</formula>
    </cfRule>
  </conditionalFormatting>
  <conditionalFormatting sqref="B1040 C1040 A1040">
    <cfRule type="expression" dxfId="30" priority="26776">
      <formula>$L1040=0</formula>
    </cfRule>
  </conditionalFormatting>
  <conditionalFormatting sqref="B1040 C1040">
    <cfRule type="cellIs" dxfId="31" priority="55812" operator="lessThan">
      <formula>0</formula>
    </cfRule>
    <cfRule type="cellIs" dxfId="32" priority="41294" operator="lessThan">
      <formula>0</formula>
    </cfRule>
  </conditionalFormatting>
  <conditionalFormatting sqref="F1040 G1040 E1040">
    <cfRule type="expression" dxfId="30" priority="26775">
      <formula>$L1040=0</formula>
    </cfRule>
  </conditionalFormatting>
  <conditionalFormatting sqref="F1040 G1040">
    <cfRule type="cellIs" dxfId="31" priority="55811" operator="lessThan">
      <formula>0</formula>
    </cfRule>
    <cfRule type="cellIs" dxfId="32" priority="41293" operator="lessThan">
      <formula>0</formula>
    </cfRule>
  </conditionalFormatting>
  <conditionalFormatting sqref="J1040 K1040 I1040">
    <cfRule type="expression" dxfId="30" priority="26774">
      <formula>$L1040=0</formula>
    </cfRule>
  </conditionalFormatting>
  <conditionalFormatting sqref="J1040 K1040">
    <cfRule type="cellIs" dxfId="31" priority="55810" operator="lessThan">
      <formula>0</formula>
    </cfRule>
    <cfRule type="cellIs" dxfId="32" priority="41292" operator="lessThan">
      <formula>0</formula>
    </cfRule>
  </conditionalFormatting>
  <conditionalFormatting sqref="N1040 O1040 M1040">
    <cfRule type="expression" dxfId="30" priority="26773">
      <formula>$L1040=0</formula>
    </cfRule>
  </conditionalFormatting>
  <conditionalFormatting sqref="N1040 O1040">
    <cfRule type="cellIs" dxfId="31" priority="55809" operator="lessThan">
      <formula>0</formula>
    </cfRule>
    <cfRule type="cellIs" dxfId="32" priority="41291" operator="lessThan">
      <formula>0</formula>
    </cfRule>
  </conditionalFormatting>
  <conditionalFormatting sqref="R1040 S1040 Q1040">
    <cfRule type="expression" dxfId="30" priority="26772">
      <formula>$L1040=0</formula>
    </cfRule>
  </conditionalFormatting>
  <conditionalFormatting sqref="R1040 S1040">
    <cfRule type="cellIs" dxfId="31" priority="55808" operator="lessThan">
      <formula>0</formula>
    </cfRule>
    <cfRule type="cellIs" dxfId="32" priority="41290" operator="lessThan">
      <formula>0</formula>
    </cfRule>
  </conditionalFormatting>
  <conditionalFormatting sqref="V1040 W1040 U1040">
    <cfRule type="expression" dxfId="30" priority="26771">
      <formula>$L1040=0</formula>
    </cfRule>
  </conditionalFormatting>
  <conditionalFormatting sqref="V1040 W1040">
    <cfRule type="cellIs" dxfId="31" priority="55807" operator="lessThan">
      <formula>0</formula>
    </cfRule>
    <cfRule type="cellIs" dxfId="32" priority="41289" operator="lessThan">
      <formula>0</formula>
    </cfRule>
  </conditionalFormatting>
  <conditionalFormatting sqref="Z1040 AA1040 Y1040">
    <cfRule type="expression" dxfId="30" priority="26770">
      <formula>$L1040=0</formula>
    </cfRule>
  </conditionalFormatting>
  <conditionalFormatting sqref="Z1040 AA1040">
    <cfRule type="cellIs" dxfId="31" priority="55806" operator="lessThan">
      <formula>0</formula>
    </cfRule>
    <cfRule type="cellIs" dxfId="32" priority="41288" operator="lessThan">
      <formula>0</formula>
    </cfRule>
  </conditionalFormatting>
  <conditionalFormatting sqref="B1042 C1042 A1042">
    <cfRule type="expression" dxfId="30" priority="26769">
      <formula>$L1042=0</formula>
    </cfRule>
  </conditionalFormatting>
  <conditionalFormatting sqref="B1042 C1042">
    <cfRule type="cellIs" dxfId="31" priority="55805" operator="lessThan">
      <formula>0</formula>
    </cfRule>
    <cfRule type="cellIs" dxfId="32" priority="41287" operator="lessThan">
      <formula>0</formula>
    </cfRule>
  </conditionalFormatting>
  <conditionalFormatting sqref="F1042 G1042 E1042">
    <cfRule type="expression" dxfId="30" priority="26768">
      <formula>$L1042=0</formula>
    </cfRule>
  </conditionalFormatting>
  <conditionalFormatting sqref="F1042 G1042">
    <cfRule type="cellIs" dxfId="31" priority="55804" operator="lessThan">
      <formula>0</formula>
    </cfRule>
    <cfRule type="cellIs" dxfId="32" priority="41286" operator="lessThan">
      <formula>0</formula>
    </cfRule>
  </conditionalFormatting>
  <conditionalFormatting sqref="J1042 K1042 I1042">
    <cfRule type="expression" dxfId="30" priority="26767">
      <formula>$L1042=0</formula>
    </cfRule>
  </conditionalFormatting>
  <conditionalFormatting sqref="J1042 K1042">
    <cfRule type="cellIs" dxfId="31" priority="55803" operator="lessThan">
      <formula>0</formula>
    </cfRule>
    <cfRule type="cellIs" dxfId="32" priority="41285" operator="lessThan">
      <formula>0</formula>
    </cfRule>
  </conditionalFormatting>
  <conditionalFormatting sqref="N1042 O1042 M1042">
    <cfRule type="expression" dxfId="30" priority="26766">
      <formula>$L1042=0</formula>
    </cfRule>
  </conditionalFormatting>
  <conditionalFormatting sqref="N1042 O1042">
    <cfRule type="cellIs" dxfId="31" priority="55802" operator="lessThan">
      <formula>0</formula>
    </cfRule>
    <cfRule type="cellIs" dxfId="32" priority="41284" operator="lessThan">
      <formula>0</formula>
    </cfRule>
  </conditionalFormatting>
  <conditionalFormatting sqref="R1042 S1042 Q1042">
    <cfRule type="expression" dxfId="30" priority="26765">
      <formula>$L1042=0</formula>
    </cfRule>
  </conditionalFormatting>
  <conditionalFormatting sqref="R1042 S1042">
    <cfRule type="cellIs" dxfId="31" priority="55801" operator="lessThan">
      <formula>0</formula>
    </cfRule>
    <cfRule type="cellIs" dxfId="32" priority="41283" operator="lessThan">
      <formula>0</formula>
    </cfRule>
  </conditionalFormatting>
  <conditionalFormatting sqref="V1042 W1042 U1042">
    <cfRule type="expression" dxfId="30" priority="26764">
      <formula>$L1042=0</formula>
    </cfRule>
  </conditionalFormatting>
  <conditionalFormatting sqref="V1042 W1042">
    <cfRule type="cellIs" dxfId="31" priority="55800" operator="lessThan">
      <formula>0</formula>
    </cfRule>
    <cfRule type="cellIs" dxfId="32" priority="41282" operator="lessThan">
      <formula>0</formula>
    </cfRule>
  </conditionalFormatting>
  <conditionalFormatting sqref="Z1042 AA1042 Y1042">
    <cfRule type="expression" dxfId="30" priority="26763">
      <formula>$L1042=0</formula>
    </cfRule>
  </conditionalFormatting>
  <conditionalFormatting sqref="Z1042 AA1042">
    <cfRule type="cellIs" dxfId="31" priority="55799" operator="lessThan">
      <formula>0</formula>
    </cfRule>
    <cfRule type="cellIs" dxfId="32" priority="41281" operator="lessThan">
      <formula>0</formula>
    </cfRule>
  </conditionalFormatting>
  <conditionalFormatting sqref="B1044 C1044 A1044">
    <cfRule type="expression" dxfId="30" priority="26762">
      <formula>$L1044=0</formula>
    </cfRule>
  </conditionalFormatting>
  <conditionalFormatting sqref="B1044 C1044">
    <cfRule type="cellIs" dxfId="31" priority="55798" operator="lessThan">
      <formula>0</formula>
    </cfRule>
    <cfRule type="cellIs" dxfId="32" priority="41280" operator="lessThan">
      <formula>0</formula>
    </cfRule>
  </conditionalFormatting>
  <conditionalFormatting sqref="F1044 G1044 E1044">
    <cfRule type="expression" dxfId="30" priority="26761">
      <formula>$L1044=0</formula>
    </cfRule>
  </conditionalFormatting>
  <conditionalFormatting sqref="F1044 G1044">
    <cfRule type="cellIs" dxfId="31" priority="55797" operator="lessThan">
      <formula>0</formula>
    </cfRule>
    <cfRule type="cellIs" dxfId="32" priority="41279" operator="lessThan">
      <formula>0</formula>
    </cfRule>
  </conditionalFormatting>
  <conditionalFormatting sqref="J1044 K1044 I1044">
    <cfRule type="expression" dxfId="30" priority="26760">
      <formula>$L1044=0</formula>
    </cfRule>
  </conditionalFormatting>
  <conditionalFormatting sqref="J1044 K1044">
    <cfRule type="cellIs" dxfId="31" priority="55796" operator="lessThan">
      <formula>0</formula>
    </cfRule>
    <cfRule type="cellIs" dxfId="32" priority="41278" operator="lessThan">
      <formula>0</formula>
    </cfRule>
  </conditionalFormatting>
  <conditionalFormatting sqref="N1044 O1044 M1044">
    <cfRule type="expression" dxfId="30" priority="26759">
      <formula>$L1044=0</formula>
    </cfRule>
  </conditionalFormatting>
  <conditionalFormatting sqref="N1044 O1044">
    <cfRule type="cellIs" dxfId="31" priority="55795" operator="lessThan">
      <formula>0</formula>
    </cfRule>
    <cfRule type="cellIs" dxfId="32" priority="41277" operator="lessThan">
      <formula>0</formula>
    </cfRule>
  </conditionalFormatting>
  <conditionalFormatting sqref="R1044 S1044 Q1044">
    <cfRule type="expression" dxfId="30" priority="26758">
      <formula>$L1044=0</formula>
    </cfRule>
  </conditionalFormatting>
  <conditionalFormatting sqref="R1044 S1044">
    <cfRule type="cellIs" dxfId="31" priority="55794" operator="lessThan">
      <formula>0</formula>
    </cfRule>
    <cfRule type="cellIs" dxfId="32" priority="41276" operator="lessThan">
      <formula>0</formula>
    </cfRule>
  </conditionalFormatting>
  <conditionalFormatting sqref="V1044 W1044 U1044">
    <cfRule type="expression" dxfId="30" priority="26757">
      <formula>$L1044=0</formula>
    </cfRule>
  </conditionalFormatting>
  <conditionalFormatting sqref="V1044 W1044">
    <cfRule type="cellIs" dxfId="31" priority="55793" operator="lessThan">
      <formula>0</formula>
    </cfRule>
    <cfRule type="cellIs" dxfId="32" priority="41275" operator="lessThan">
      <formula>0</formula>
    </cfRule>
  </conditionalFormatting>
  <conditionalFormatting sqref="Z1044 AA1044 Y1044">
    <cfRule type="expression" dxfId="30" priority="26756">
      <formula>$L1044=0</formula>
    </cfRule>
  </conditionalFormatting>
  <conditionalFormatting sqref="Z1044 AA1044">
    <cfRule type="cellIs" dxfId="31" priority="55792" operator="lessThan">
      <formula>0</formula>
    </cfRule>
    <cfRule type="cellIs" dxfId="32" priority="41274" operator="lessThan">
      <formula>0</formula>
    </cfRule>
  </conditionalFormatting>
  <conditionalFormatting sqref="B1046 C1046 A1046">
    <cfRule type="expression" dxfId="30" priority="26755">
      <formula>$L1046=0</formula>
    </cfRule>
  </conditionalFormatting>
  <conditionalFormatting sqref="B1046 C1046">
    <cfRule type="cellIs" dxfId="31" priority="55791" operator="lessThan">
      <formula>0</formula>
    </cfRule>
    <cfRule type="cellIs" dxfId="32" priority="41273" operator="lessThan">
      <formula>0</formula>
    </cfRule>
  </conditionalFormatting>
  <conditionalFormatting sqref="F1046 G1046 E1046">
    <cfRule type="expression" dxfId="30" priority="26754">
      <formula>$L1046=0</formula>
    </cfRule>
  </conditionalFormatting>
  <conditionalFormatting sqref="F1046 G1046">
    <cfRule type="cellIs" dxfId="31" priority="55790" operator="lessThan">
      <formula>0</formula>
    </cfRule>
    <cfRule type="cellIs" dxfId="32" priority="41272" operator="lessThan">
      <formula>0</formula>
    </cfRule>
  </conditionalFormatting>
  <conditionalFormatting sqref="J1046 K1046 I1046">
    <cfRule type="expression" dxfId="30" priority="26753">
      <formula>$L1046=0</formula>
    </cfRule>
  </conditionalFormatting>
  <conditionalFormatting sqref="J1046 K1046">
    <cfRule type="cellIs" dxfId="31" priority="55789" operator="lessThan">
      <formula>0</formula>
    </cfRule>
    <cfRule type="cellIs" dxfId="32" priority="41271" operator="lessThan">
      <formula>0</formula>
    </cfRule>
  </conditionalFormatting>
  <conditionalFormatting sqref="N1046 O1046 M1046">
    <cfRule type="expression" dxfId="30" priority="26752">
      <formula>$L1046=0</formula>
    </cfRule>
  </conditionalFormatting>
  <conditionalFormatting sqref="N1046 O1046">
    <cfRule type="cellIs" dxfId="31" priority="55788" operator="lessThan">
      <formula>0</formula>
    </cfRule>
    <cfRule type="cellIs" dxfId="32" priority="41270" operator="lessThan">
      <formula>0</formula>
    </cfRule>
  </conditionalFormatting>
  <conditionalFormatting sqref="R1046 S1046 Q1046">
    <cfRule type="expression" dxfId="30" priority="26751">
      <formula>$L1046=0</formula>
    </cfRule>
  </conditionalFormatting>
  <conditionalFormatting sqref="R1046 S1046">
    <cfRule type="cellIs" dxfId="31" priority="55787" operator="lessThan">
      <formula>0</formula>
    </cfRule>
    <cfRule type="cellIs" dxfId="32" priority="41269" operator="lessThan">
      <formula>0</formula>
    </cfRule>
  </conditionalFormatting>
  <conditionalFormatting sqref="V1046 W1046 U1046">
    <cfRule type="expression" dxfId="30" priority="26750">
      <formula>$L1046=0</formula>
    </cfRule>
  </conditionalFormatting>
  <conditionalFormatting sqref="V1046 W1046">
    <cfRule type="cellIs" dxfId="31" priority="55786" operator="lessThan">
      <formula>0</formula>
    </cfRule>
    <cfRule type="cellIs" dxfId="32" priority="41268" operator="lessThan">
      <formula>0</formula>
    </cfRule>
  </conditionalFormatting>
  <conditionalFormatting sqref="Z1046 AA1046 Y1046">
    <cfRule type="expression" dxfId="30" priority="26749">
      <formula>$L1046=0</formula>
    </cfRule>
  </conditionalFormatting>
  <conditionalFormatting sqref="Z1046 AA1046">
    <cfRule type="cellIs" dxfId="31" priority="55785" operator="lessThan">
      <formula>0</formula>
    </cfRule>
    <cfRule type="cellIs" dxfId="32" priority="41267" operator="lessThan">
      <formula>0</formula>
    </cfRule>
  </conditionalFormatting>
  <conditionalFormatting sqref="B1048 C1048 A1048">
    <cfRule type="expression" dxfId="30" priority="26748">
      <formula>$L1048=0</formula>
    </cfRule>
  </conditionalFormatting>
  <conditionalFormatting sqref="B1048 C1048">
    <cfRule type="cellIs" dxfId="31" priority="55784" operator="lessThan">
      <formula>0</formula>
    </cfRule>
    <cfRule type="cellIs" dxfId="32" priority="41266" operator="lessThan">
      <formula>0</formula>
    </cfRule>
  </conditionalFormatting>
  <conditionalFormatting sqref="F1048 G1048 E1048">
    <cfRule type="expression" dxfId="30" priority="26747">
      <formula>$L1048=0</formula>
    </cfRule>
  </conditionalFormatting>
  <conditionalFormatting sqref="F1048 G1048">
    <cfRule type="cellIs" dxfId="31" priority="55783" operator="lessThan">
      <formula>0</formula>
    </cfRule>
    <cfRule type="cellIs" dxfId="32" priority="41265" operator="lessThan">
      <formula>0</formula>
    </cfRule>
  </conditionalFormatting>
  <conditionalFormatting sqref="J1048 K1048 I1048">
    <cfRule type="expression" dxfId="30" priority="26746">
      <formula>$L1048=0</formula>
    </cfRule>
  </conditionalFormatting>
  <conditionalFormatting sqref="J1048 K1048">
    <cfRule type="cellIs" dxfId="31" priority="55782" operator="lessThan">
      <formula>0</formula>
    </cfRule>
    <cfRule type="cellIs" dxfId="32" priority="41264" operator="lessThan">
      <formula>0</formula>
    </cfRule>
  </conditionalFormatting>
  <conditionalFormatting sqref="N1048 O1048 M1048">
    <cfRule type="expression" dxfId="30" priority="26745">
      <formula>$L1048=0</formula>
    </cfRule>
  </conditionalFormatting>
  <conditionalFormatting sqref="N1048 O1048">
    <cfRule type="cellIs" dxfId="31" priority="55781" operator="lessThan">
      <formula>0</formula>
    </cfRule>
    <cfRule type="cellIs" dxfId="32" priority="41263" operator="lessThan">
      <formula>0</formula>
    </cfRule>
  </conditionalFormatting>
  <conditionalFormatting sqref="R1048 S1048 Q1048">
    <cfRule type="expression" dxfId="30" priority="26744">
      <formula>$L1048=0</formula>
    </cfRule>
  </conditionalFormatting>
  <conditionalFormatting sqref="R1048 S1048">
    <cfRule type="cellIs" dxfId="31" priority="55780" operator="lessThan">
      <formula>0</formula>
    </cfRule>
    <cfRule type="cellIs" dxfId="32" priority="41262" operator="lessThan">
      <formula>0</formula>
    </cfRule>
  </conditionalFormatting>
  <conditionalFormatting sqref="V1048 W1048 U1048">
    <cfRule type="expression" dxfId="30" priority="26743">
      <formula>$L1048=0</formula>
    </cfRule>
  </conditionalFormatting>
  <conditionalFormatting sqref="V1048 W1048">
    <cfRule type="cellIs" dxfId="31" priority="55779" operator="lessThan">
      <formula>0</formula>
    </cfRule>
    <cfRule type="cellIs" dxfId="32" priority="41261" operator="lessThan">
      <formula>0</formula>
    </cfRule>
  </conditionalFormatting>
  <conditionalFormatting sqref="Z1048 AA1048 Y1048">
    <cfRule type="expression" dxfId="30" priority="26742">
      <formula>$L1048=0</formula>
    </cfRule>
  </conditionalFormatting>
  <conditionalFormatting sqref="Z1048 AA1048">
    <cfRule type="cellIs" dxfId="31" priority="55778" operator="lessThan">
      <formula>0</formula>
    </cfRule>
    <cfRule type="cellIs" dxfId="32" priority="41260" operator="lessThan">
      <formula>0</formula>
    </cfRule>
  </conditionalFormatting>
  <conditionalFormatting sqref="B1050 C1050 A1050">
    <cfRule type="expression" dxfId="30" priority="26741">
      <formula>$L1050=0</formula>
    </cfRule>
  </conditionalFormatting>
  <conditionalFormatting sqref="B1050 C1050">
    <cfRule type="cellIs" dxfId="31" priority="55777" operator="lessThan">
      <formula>0</formula>
    </cfRule>
    <cfRule type="cellIs" dxfId="32" priority="41259" operator="lessThan">
      <formula>0</formula>
    </cfRule>
  </conditionalFormatting>
  <conditionalFormatting sqref="F1050 G1050 E1050">
    <cfRule type="expression" dxfId="30" priority="26740">
      <formula>$L1050=0</formula>
    </cfRule>
  </conditionalFormatting>
  <conditionalFormatting sqref="F1050 G1050">
    <cfRule type="cellIs" dxfId="31" priority="55776" operator="lessThan">
      <formula>0</formula>
    </cfRule>
    <cfRule type="cellIs" dxfId="32" priority="41258" operator="lessThan">
      <formula>0</formula>
    </cfRule>
  </conditionalFormatting>
  <conditionalFormatting sqref="J1050 K1050 I1050">
    <cfRule type="expression" dxfId="30" priority="26739">
      <formula>$L1050=0</formula>
    </cfRule>
  </conditionalFormatting>
  <conditionalFormatting sqref="J1050 K1050">
    <cfRule type="cellIs" dxfId="31" priority="55775" operator="lessThan">
      <formula>0</formula>
    </cfRule>
    <cfRule type="cellIs" dxfId="32" priority="41257" operator="lessThan">
      <formula>0</formula>
    </cfRule>
  </conditionalFormatting>
  <conditionalFormatting sqref="N1050 O1050 M1050">
    <cfRule type="expression" dxfId="30" priority="26738">
      <formula>$L1050=0</formula>
    </cfRule>
  </conditionalFormatting>
  <conditionalFormatting sqref="N1050 O1050">
    <cfRule type="cellIs" dxfId="31" priority="55774" operator="lessThan">
      <formula>0</formula>
    </cfRule>
    <cfRule type="cellIs" dxfId="32" priority="41256" operator="lessThan">
      <formula>0</formula>
    </cfRule>
  </conditionalFormatting>
  <conditionalFormatting sqref="R1050 S1050 Q1050">
    <cfRule type="expression" dxfId="30" priority="26737">
      <formula>$L1050=0</formula>
    </cfRule>
  </conditionalFormatting>
  <conditionalFormatting sqref="R1050 S1050">
    <cfRule type="cellIs" dxfId="31" priority="55773" operator="lessThan">
      <formula>0</formula>
    </cfRule>
    <cfRule type="cellIs" dxfId="32" priority="41255" operator="lessThan">
      <formula>0</formula>
    </cfRule>
  </conditionalFormatting>
  <conditionalFormatting sqref="V1050 W1050 U1050">
    <cfRule type="expression" dxfId="30" priority="26736">
      <formula>$L1050=0</formula>
    </cfRule>
  </conditionalFormatting>
  <conditionalFormatting sqref="V1050 W1050">
    <cfRule type="cellIs" dxfId="31" priority="55772" operator="lessThan">
      <formula>0</formula>
    </cfRule>
    <cfRule type="cellIs" dxfId="32" priority="41254" operator="lessThan">
      <formula>0</formula>
    </cfRule>
  </conditionalFormatting>
  <conditionalFormatting sqref="Z1050 AA1050 Y1050">
    <cfRule type="expression" dxfId="30" priority="26735">
      <formula>$L1050=0</formula>
    </cfRule>
  </conditionalFormatting>
  <conditionalFormatting sqref="Z1050 AA1050">
    <cfRule type="cellIs" dxfId="31" priority="55771" operator="lessThan">
      <formula>0</formula>
    </cfRule>
    <cfRule type="cellIs" dxfId="32" priority="41253" operator="lessThan">
      <formula>0</formula>
    </cfRule>
  </conditionalFormatting>
  <conditionalFormatting sqref="B1052 C1052 A1052">
    <cfRule type="expression" dxfId="30" priority="26734">
      <formula>$L1052=0</formula>
    </cfRule>
  </conditionalFormatting>
  <conditionalFormatting sqref="B1052 C1052">
    <cfRule type="cellIs" dxfId="31" priority="55770" operator="lessThan">
      <formula>0</formula>
    </cfRule>
    <cfRule type="cellIs" dxfId="32" priority="41252" operator="lessThan">
      <formula>0</formula>
    </cfRule>
  </conditionalFormatting>
  <conditionalFormatting sqref="F1052 G1052 E1052">
    <cfRule type="expression" dxfId="30" priority="26733">
      <formula>$L1052=0</formula>
    </cfRule>
  </conditionalFormatting>
  <conditionalFormatting sqref="F1052 G1052">
    <cfRule type="cellIs" dxfId="31" priority="55769" operator="lessThan">
      <formula>0</formula>
    </cfRule>
    <cfRule type="cellIs" dxfId="32" priority="41251" operator="lessThan">
      <formula>0</formula>
    </cfRule>
  </conditionalFormatting>
  <conditionalFormatting sqref="J1052 K1052 I1052">
    <cfRule type="expression" dxfId="30" priority="26732">
      <formula>$L1052=0</formula>
    </cfRule>
  </conditionalFormatting>
  <conditionalFormatting sqref="J1052 K1052">
    <cfRule type="cellIs" dxfId="31" priority="55768" operator="lessThan">
      <formula>0</formula>
    </cfRule>
    <cfRule type="cellIs" dxfId="32" priority="41250" operator="lessThan">
      <formula>0</formula>
    </cfRule>
  </conditionalFormatting>
  <conditionalFormatting sqref="N1052 O1052 M1052">
    <cfRule type="expression" dxfId="30" priority="26731">
      <formula>$L1052=0</formula>
    </cfRule>
  </conditionalFormatting>
  <conditionalFormatting sqref="N1052 O1052">
    <cfRule type="cellIs" dxfId="31" priority="55767" operator="lessThan">
      <formula>0</formula>
    </cfRule>
    <cfRule type="cellIs" dxfId="32" priority="41249" operator="lessThan">
      <formula>0</formula>
    </cfRule>
  </conditionalFormatting>
  <conditionalFormatting sqref="R1052 S1052 Q1052">
    <cfRule type="expression" dxfId="30" priority="26730">
      <formula>$L1052=0</formula>
    </cfRule>
  </conditionalFormatting>
  <conditionalFormatting sqref="R1052 S1052">
    <cfRule type="cellIs" dxfId="31" priority="55766" operator="lessThan">
      <formula>0</formula>
    </cfRule>
    <cfRule type="cellIs" dxfId="32" priority="41248" operator="lessThan">
      <formula>0</formula>
    </cfRule>
  </conditionalFormatting>
  <conditionalFormatting sqref="V1052 W1052 U1052">
    <cfRule type="expression" dxfId="30" priority="26729">
      <formula>$L1052=0</formula>
    </cfRule>
  </conditionalFormatting>
  <conditionalFormatting sqref="V1052 W1052">
    <cfRule type="cellIs" dxfId="31" priority="55765" operator="lessThan">
      <formula>0</formula>
    </cfRule>
    <cfRule type="cellIs" dxfId="32" priority="41247" operator="lessThan">
      <formula>0</formula>
    </cfRule>
  </conditionalFormatting>
  <conditionalFormatting sqref="Z1052 AA1052 Y1052">
    <cfRule type="expression" dxfId="30" priority="26728">
      <formula>$L1052=0</formula>
    </cfRule>
  </conditionalFormatting>
  <conditionalFormatting sqref="Z1052 AA1052">
    <cfRule type="cellIs" dxfId="31" priority="55764" operator="lessThan">
      <formula>0</formula>
    </cfRule>
    <cfRule type="cellIs" dxfId="32" priority="41246" operator="lessThan">
      <formula>0</formula>
    </cfRule>
  </conditionalFormatting>
  <conditionalFormatting sqref="B1054 C1054 A1054">
    <cfRule type="expression" dxfId="30" priority="26727">
      <formula>$L1054=0</formula>
    </cfRule>
  </conditionalFormatting>
  <conditionalFormatting sqref="B1054 C1054">
    <cfRule type="cellIs" dxfId="31" priority="55763" operator="lessThan">
      <formula>0</formula>
    </cfRule>
    <cfRule type="cellIs" dxfId="32" priority="41245" operator="lessThan">
      <formula>0</formula>
    </cfRule>
  </conditionalFormatting>
  <conditionalFormatting sqref="F1054 G1054 E1054">
    <cfRule type="expression" dxfId="30" priority="26726">
      <formula>$L1054=0</formula>
    </cfRule>
  </conditionalFormatting>
  <conditionalFormatting sqref="F1054 G1054">
    <cfRule type="cellIs" dxfId="31" priority="55762" operator="lessThan">
      <formula>0</formula>
    </cfRule>
    <cfRule type="cellIs" dxfId="32" priority="41244" operator="lessThan">
      <formula>0</formula>
    </cfRule>
  </conditionalFormatting>
  <conditionalFormatting sqref="J1054 K1054 I1054">
    <cfRule type="expression" dxfId="30" priority="26725">
      <formula>$L1054=0</formula>
    </cfRule>
  </conditionalFormatting>
  <conditionalFormatting sqref="J1054 K1054">
    <cfRule type="cellIs" dxfId="31" priority="55761" operator="lessThan">
      <formula>0</formula>
    </cfRule>
    <cfRule type="cellIs" dxfId="32" priority="41243" operator="lessThan">
      <formula>0</formula>
    </cfRule>
  </conditionalFormatting>
  <conditionalFormatting sqref="N1054 O1054 M1054">
    <cfRule type="expression" dxfId="30" priority="26724">
      <formula>$L1054=0</formula>
    </cfRule>
  </conditionalFormatting>
  <conditionalFormatting sqref="N1054 O1054">
    <cfRule type="cellIs" dxfId="31" priority="55760" operator="lessThan">
      <formula>0</formula>
    </cfRule>
    <cfRule type="cellIs" dxfId="32" priority="41242" operator="lessThan">
      <formula>0</formula>
    </cfRule>
  </conditionalFormatting>
  <conditionalFormatting sqref="R1054 S1054 Q1054">
    <cfRule type="expression" dxfId="30" priority="26723">
      <formula>$L1054=0</formula>
    </cfRule>
  </conditionalFormatting>
  <conditionalFormatting sqref="R1054 S1054">
    <cfRule type="cellIs" dxfId="31" priority="55759" operator="lessThan">
      <formula>0</formula>
    </cfRule>
    <cfRule type="cellIs" dxfId="32" priority="41241" operator="lessThan">
      <formula>0</formula>
    </cfRule>
  </conditionalFormatting>
  <conditionalFormatting sqref="V1054 W1054 U1054">
    <cfRule type="expression" dxfId="30" priority="26722">
      <formula>$L1054=0</formula>
    </cfRule>
  </conditionalFormatting>
  <conditionalFormatting sqref="V1054 W1054">
    <cfRule type="cellIs" dxfId="31" priority="55758" operator="lessThan">
      <formula>0</formula>
    </cfRule>
    <cfRule type="cellIs" dxfId="32" priority="41240" operator="lessThan">
      <formula>0</formula>
    </cfRule>
  </conditionalFormatting>
  <conditionalFormatting sqref="Z1054 AA1054 Y1054">
    <cfRule type="expression" dxfId="30" priority="26721">
      <formula>$L1054=0</formula>
    </cfRule>
  </conditionalFormatting>
  <conditionalFormatting sqref="Z1054 AA1054">
    <cfRule type="cellIs" dxfId="31" priority="55757" operator="lessThan">
      <formula>0</formula>
    </cfRule>
    <cfRule type="cellIs" dxfId="32" priority="41239" operator="lessThan">
      <formula>0</formula>
    </cfRule>
  </conditionalFormatting>
  <conditionalFormatting sqref="B1056 C1056 A1056">
    <cfRule type="expression" dxfId="30" priority="26720">
      <formula>$L1056=0</formula>
    </cfRule>
  </conditionalFormatting>
  <conditionalFormatting sqref="B1056 C1056">
    <cfRule type="cellIs" dxfId="31" priority="55756" operator="lessThan">
      <formula>0</formula>
    </cfRule>
    <cfRule type="cellIs" dxfId="32" priority="41238" operator="lessThan">
      <formula>0</formula>
    </cfRule>
  </conditionalFormatting>
  <conditionalFormatting sqref="F1056 G1056 E1056">
    <cfRule type="expression" dxfId="30" priority="26719">
      <formula>$L1056=0</formula>
    </cfRule>
  </conditionalFormatting>
  <conditionalFormatting sqref="F1056 G1056">
    <cfRule type="cellIs" dxfId="31" priority="55755" operator="lessThan">
      <formula>0</formula>
    </cfRule>
    <cfRule type="cellIs" dxfId="32" priority="41237" operator="lessThan">
      <formula>0</formula>
    </cfRule>
  </conditionalFormatting>
  <conditionalFormatting sqref="J1056 K1056 I1056">
    <cfRule type="expression" dxfId="30" priority="26718">
      <formula>$L1056=0</formula>
    </cfRule>
  </conditionalFormatting>
  <conditionalFormatting sqref="J1056 K1056">
    <cfRule type="cellIs" dxfId="31" priority="55754" operator="lessThan">
      <formula>0</formula>
    </cfRule>
    <cfRule type="cellIs" dxfId="32" priority="41236" operator="lessThan">
      <formula>0</formula>
    </cfRule>
  </conditionalFormatting>
  <conditionalFormatting sqref="N1056 O1056 M1056">
    <cfRule type="expression" dxfId="30" priority="26717">
      <formula>$L1056=0</formula>
    </cfRule>
  </conditionalFormatting>
  <conditionalFormatting sqref="N1056 O1056">
    <cfRule type="cellIs" dxfId="31" priority="55753" operator="lessThan">
      <formula>0</formula>
    </cfRule>
    <cfRule type="cellIs" dxfId="32" priority="41235" operator="lessThan">
      <formula>0</formula>
    </cfRule>
  </conditionalFormatting>
  <conditionalFormatting sqref="R1056 S1056 Q1056">
    <cfRule type="expression" dxfId="30" priority="26716">
      <formula>$L1056=0</formula>
    </cfRule>
  </conditionalFormatting>
  <conditionalFormatting sqref="R1056 S1056">
    <cfRule type="cellIs" dxfId="31" priority="55752" operator="lessThan">
      <formula>0</formula>
    </cfRule>
    <cfRule type="cellIs" dxfId="32" priority="41234" operator="lessThan">
      <formula>0</formula>
    </cfRule>
  </conditionalFormatting>
  <conditionalFormatting sqref="V1056 W1056 U1056">
    <cfRule type="expression" dxfId="30" priority="26715">
      <formula>$L1056=0</formula>
    </cfRule>
  </conditionalFormatting>
  <conditionalFormatting sqref="V1056 W1056">
    <cfRule type="cellIs" dxfId="31" priority="55751" operator="lessThan">
      <formula>0</formula>
    </cfRule>
    <cfRule type="cellIs" dxfId="32" priority="41233" operator="lessThan">
      <formula>0</formula>
    </cfRule>
  </conditionalFormatting>
  <conditionalFormatting sqref="Z1056 AA1056 Y1056">
    <cfRule type="expression" dxfId="30" priority="26714">
      <formula>$L1056=0</formula>
    </cfRule>
  </conditionalFormatting>
  <conditionalFormatting sqref="Z1056 AA1056">
    <cfRule type="cellIs" dxfId="31" priority="55750" operator="lessThan">
      <formula>0</formula>
    </cfRule>
    <cfRule type="cellIs" dxfId="32" priority="41232" operator="lessThan">
      <formula>0</formula>
    </cfRule>
  </conditionalFormatting>
  <conditionalFormatting sqref="B1058 C1058 A1058">
    <cfRule type="expression" dxfId="30" priority="26713">
      <formula>$L1058=0</formula>
    </cfRule>
  </conditionalFormatting>
  <conditionalFormatting sqref="B1058 C1058">
    <cfRule type="cellIs" dxfId="31" priority="55749" operator="lessThan">
      <formula>0</formula>
    </cfRule>
    <cfRule type="cellIs" dxfId="32" priority="41231" operator="lessThan">
      <formula>0</formula>
    </cfRule>
  </conditionalFormatting>
  <conditionalFormatting sqref="F1058 G1058 E1058">
    <cfRule type="expression" dxfId="30" priority="26712">
      <formula>$L1058=0</formula>
    </cfRule>
  </conditionalFormatting>
  <conditionalFormatting sqref="F1058 G1058">
    <cfRule type="cellIs" dxfId="31" priority="55748" operator="lessThan">
      <formula>0</formula>
    </cfRule>
    <cfRule type="cellIs" dxfId="32" priority="41230" operator="lessThan">
      <formula>0</formula>
    </cfRule>
  </conditionalFormatting>
  <conditionalFormatting sqref="J1058 K1058 I1058">
    <cfRule type="expression" dxfId="30" priority="26711">
      <formula>$L1058=0</formula>
    </cfRule>
  </conditionalFormatting>
  <conditionalFormatting sqref="J1058 K1058">
    <cfRule type="cellIs" dxfId="31" priority="55747" operator="lessThan">
      <formula>0</formula>
    </cfRule>
    <cfRule type="cellIs" dxfId="32" priority="41229" operator="lessThan">
      <formula>0</formula>
    </cfRule>
  </conditionalFormatting>
  <conditionalFormatting sqref="N1058 O1058 M1058">
    <cfRule type="expression" dxfId="30" priority="26710">
      <formula>$L1058=0</formula>
    </cfRule>
  </conditionalFormatting>
  <conditionalFormatting sqref="N1058 O1058">
    <cfRule type="cellIs" dxfId="31" priority="55746" operator="lessThan">
      <formula>0</formula>
    </cfRule>
    <cfRule type="cellIs" dxfId="32" priority="41228" operator="lessThan">
      <formula>0</formula>
    </cfRule>
  </conditionalFormatting>
  <conditionalFormatting sqref="R1058 S1058 Q1058">
    <cfRule type="expression" dxfId="30" priority="26709">
      <formula>$L1058=0</formula>
    </cfRule>
  </conditionalFormatting>
  <conditionalFormatting sqref="R1058 S1058">
    <cfRule type="cellIs" dxfId="31" priority="55745" operator="lessThan">
      <formula>0</formula>
    </cfRule>
    <cfRule type="cellIs" dxfId="32" priority="41227" operator="lessThan">
      <formula>0</formula>
    </cfRule>
  </conditionalFormatting>
  <conditionalFormatting sqref="V1058 W1058 U1058">
    <cfRule type="expression" dxfId="30" priority="26708">
      <formula>$L1058=0</formula>
    </cfRule>
  </conditionalFormatting>
  <conditionalFormatting sqref="V1058 W1058">
    <cfRule type="cellIs" dxfId="31" priority="55744" operator="lessThan">
      <formula>0</formula>
    </cfRule>
    <cfRule type="cellIs" dxfId="32" priority="41226" operator="lessThan">
      <formula>0</formula>
    </cfRule>
  </conditionalFormatting>
  <conditionalFormatting sqref="Z1058 AA1058 Y1058">
    <cfRule type="expression" dxfId="30" priority="26707">
      <formula>$L1058=0</formula>
    </cfRule>
  </conditionalFormatting>
  <conditionalFormatting sqref="Z1058 AA1058">
    <cfRule type="cellIs" dxfId="31" priority="55743" operator="lessThan">
      <formula>0</formula>
    </cfRule>
    <cfRule type="cellIs" dxfId="32" priority="41225" operator="lessThan">
      <formula>0</formula>
    </cfRule>
  </conditionalFormatting>
  <conditionalFormatting sqref="B1060 C1060 A1060">
    <cfRule type="expression" dxfId="30" priority="26706">
      <formula>$L1060=0</formula>
    </cfRule>
  </conditionalFormatting>
  <conditionalFormatting sqref="B1060 C1060">
    <cfRule type="cellIs" dxfId="31" priority="55742" operator="lessThan">
      <formula>0</formula>
    </cfRule>
    <cfRule type="cellIs" dxfId="32" priority="41224" operator="lessThan">
      <formula>0</formula>
    </cfRule>
  </conditionalFormatting>
  <conditionalFormatting sqref="F1060 G1060 E1060">
    <cfRule type="expression" dxfId="30" priority="26705">
      <formula>$L1060=0</formula>
    </cfRule>
  </conditionalFormatting>
  <conditionalFormatting sqref="F1060 G1060">
    <cfRule type="cellIs" dxfId="31" priority="55741" operator="lessThan">
      <formula>0</formula>
    </cfRule>
    <cfRule type="cellIs" dxfId="32" priority="41223" operator="lessThan">
      <formula>0</formula>
    </cfRule>
  </conditionalFormatting>
  <conditionalFormatting sqref="J1060 K1060 I1060">
    <cfRule type="expression" dxfId="30" priority="26704">
      <formula>$L1060=0</formula>
    </cfRule>
  </conditionalFormatting>
  <conditionalFormatting sqref="J1060 K1060">
    <cfRule type="cellIs" dxfId="31" priority="55740" operator="lessThan">
      <formula>0</formula>
    </cfRule>
    <cfRule type="cellIs" dxfId="32" priority="41222" operator="lessThan">
      <formula>0</formula>
    </cfRule>
  </conditionalFormatting>
  <conditionalFormatting sqref="N1060 O1060 M1060">
    <cfRule type="expression" dxfId="30" priority="26703">
      <formula>$L1060=0</formula>
    </cfRule>
  </conditionalFormatting>
  <conditionalFormatting sqref="N1060 O1060">
    <cfRule type="cellIs" dxfId="31" priority="55739" operator="lessThan">
      <formula>0</formula>
    </cfRule>
    <cfRule type="cellIs" dxfId="32" priority="41221" operator="lessThan">
      <formula>0</formula>
    </cfRule>
  </conditionalFormatting>
  <conditionalFormatting sqref="R1060 S1060 Q1060">
    <cfRule type="expression" dxfId="30" priority="26702">
      <formula>$L1060=0</formula>
    </cfRule>
  </conditionalFormatting>
  <conditionalFormatting sqref="R1060 S1060">
    <cfRule type="cellIs" dxfId="31" priority="55738" operator="lessThan">
      <formula>0</formula>
    </cfRule>
    <cfRule type="cellIs" dxfId="32" priority="41220" operator="lessThan">
      <formula>0</formula>
    </cfRule>
  </conditionalFormatting>
  <conditionalFormatting sqref="V1060 W1060 U1060">
    <cfRule type="expression" dxfId="30" priority="26701">
      <formula>$L1060=0</formula>
    </cfRule>
  </conditionalFormatting>
  <conditionalFormatting sqref="V1060 W1060">
    <cfRule type="cellIs" dxfId="31" priority="55737" operator="lessThan">
      <formula>0</formula>
    </cfRule>
    <cfRule type="cellIs" dxfId="32" priority="41219" operator="lessThan">
      <formula>0</formula>
    </cfRule>
  </conditionalFormatting>
  <conditionalFormatting sqref="Z1060 AA1060 Y1060">
    <cfRule type="expression" dxfId="30" priority="26700">
      <formula>$L1060=0</formula>
    </cfRule>
  </conditionalFormatting>
  <conditionalFormatting sqref="Z1060 AA1060">
    <cfRule type="cellIs" dxfId="31" priority="55736" operator="lessThan">
      <formula>0</formula>
    </cfRule>
    <cfRule type="cellIs" dxfId="32" priority="41218" operator="lessThan">
      <formula>0</formula>
    </cfRule>
  </conditionalFormatting>
  <conditionalFormatting sqref="B1062 C1062 A1062">
    <cfRule type="expression" dxfId="30" priority="26699">
      <formula>$L1062=0</formula>
    </cfRule>
  </conditionalFormatting>
  <conditionalFormatting sqref="B1062 C1062">
    <cfRule type="cellIs" dxfId="31" priority="55735" operator="lessThan">
      <formula>0</formula>
    </cfRule>
    <cfRule type="cellIs" dxfId="32" priority="41217" operator="lessThan">
      <formula>0</formula>
    </cfRule>
  </conditionalFormatting>
  <conditionalFormatting sqref="F1062 G1062 E1062">
    <cfRule type="expression" dxfId="30" priority="26698">
      <formula>$L1062=0</formula>
    </cfRule>
  </conditionalFormatting>
  <conditionalFormatting sqref="F1062 G1062">
    <cfRule type="cellIs" dxfId="31" priority="55734" operator="lessThan">
      <formula>0</formula>
    </cfRule>
    <cfRule type="cellIs" dxfId="32" priority="41216" operator="lessThan">
      <formula>0</formula>
    </cfRule>
  </conditionalFormatting>
  <conditionalFormatting sqref="J1062 K1062 I1062">
    <cfRule type="expression" dxfId="30" priority="26697">
      <formula>$L1062=0</formula>
    </cfRule>
  </conditionalFormatting>
  <conditionalFormatting sqref="J1062 K1062">
    <cfRule type="cellIs" dxfId="31" priority="55733" operator="lessThan">
      <formula>0</formula>
    </cfRule>
    <cfRule type="cellIs" dxfId="32" priority="41215" operator="lessThan">
      <formula>0</formula>
    </cfRule>
  </conditionalFormatting>
  <conditionalFormatting sqref="N1062 O1062 M1062">
    <cfRule type="expression" dxfId="30" priority="26696">
      <formula>$L1062=0</formula>
    </cfRule>
  </conditionalFormatting>
  <conditionalFormatting sqref="N1062 O1062">
    <cfRule type="cellIs" dxfId="31" priority="55732" operator="lessThan">
      <formula>0</formula>
    </cfRule>
    <cfRule type="cellIs" dxfId="32" priority="41214" operator="lessThan">
      <formula>0</formula>
    </cfRule>
  </conditionalFormatting>
  <conditionalFormatting sqref="R1062 S1062 Q1062">
    <cfRule type="expression" dxfId="30" priority="26695">
      <formula>$L1062=0</formula>
    </cfRule>
  </conditionalFormatting>
  <conditionalFormatting sqref="R1062 S1062">
    <cfRule type="cellIs" dxfId="31" priority="55731" operator="lessThan">
      <formula>0</formula>
    </cfRule>
    <cfRule type="cellIs" dxfId="32" priority="41213" operator="lessThan">
      <formula>0</formula>
    </cfRule>
  </conditionalFormatting>
  <conditionalFormatting sqref="V1062 W1062 U1062">
    <cfRule type="expression" dxfId="30" priority="26694">
      <formula>$L1062=0</formula>
    </cfRule>
  </conditionalFormatting>
  <conditionalFormatting sqref="V1062 W1062">
    <cfRule type="cellIs" dxfId="31" priority="55730" operator="lessThan">
      <formula>0</formula>
    </cfRule>
    <cfRule type="cellIs" dxfId="32" priority="41212" operator="lessThan">
      <formula>0</formula>
    </cfRule>
  </conditionalFormatting>
  <conditionalFormatting sqref="Z1062 AA1062 Y1062">
    <cfRule type="expression" dxfId="30" priority="26693">
      <formula>$L1062=0</formula>
    </cfRule>
  </conditionalFormatting>
  <conditionalFormatting sqref="Z1062 AA1062">
    <cfRule type="cellIs" dxfId="31" priority="55729" operator="lessThan">
      <formula>0</formula>
    </cfRule>
    <cfRule type="cellIs" dxfId="32" priority="41211" operator="lessThan">
      <formula>0</formula>
    </cfRule>
  </conditionalFormatting>
  <conditionalFormatting sqref="B1064 C1064 A1064">
    <cfRule type="expression" dxfId="30" priority="26692">
      <formula>$L1064=0</formula>
    </cfRule>
  </conditionalFormatting>
  <conditionalFormatting sqref="B1064 C1064">
    <cfRule type="cellIs" dxfId="31" priority="55728" operator="lessThan">
      <formula>0</formula>
    </cfRule>
    <cfRule type="cellIs" dxfId="32" priority="41210" operator="lessThan">
      <formula>0</formula>
    </cfRule>
  </conditionalFormatting>
  <conditionalFormatting sqref="F1064 G1064 E1064">
    <cfRule type="expression" dxfId="30" priority="26691">
      <formula>$L1064=0</formula>
    </cfRule>
  </conditionalFormatting>
  <conditionalFormatting sqref="F1064 G1064">
    <cfRule type="cellIs" dxfId="31" priority="55727" operator="lessThan">
      <formula>0</formula>
    </cfRule>
    <cfRule type="cellIs" dxfId="32" priority="41209" operator="lessThan">
      <formula>0</formula>
    </cfRule>
  </conditionalFormatting>
  <conditionalFormatting sqref="J1064 K1064 I1064">
    <cfRule type="expression" dxfId="30" priority="26690">
      <formula>$L1064=0</formula>
    </cfRule>
  </conditionalFormatting>
  <conditionalFormatting sqref="J1064 K1064">
    <cfRule type="cellIs" dxfId="31" priority="55726" operator="lessThan">
      <formula>0</formula>
    </cfRule>
    <cfRule type="cellIs" dxfId="32" priority="41208" operator="lessThan">
      <formula>0</formula>
    </cfRule>
  </conditionalFormatting>
  <conditionalFormatting sqref="N1064 O1064 M1064">
    <cfRule type="expression" dxfId="30" priority="26689">
      <formula>$L1064=0</formula>
    </cfRule>
  </conditionalFormatting>
  <conditionalFormatting sqref="N1064 O1064">
    <cfRule type="cellIs" dxfId="31" priority="55725" operator="lessThan">
      <formula>0</formula>
    </cfRule>
    <cfRule type="cellIs" dxfId="32" priority="41207" operator="lessThan">
      <formula>0</formula>
    </cfRule>
  </conditionalFormatting>
  <conditionalFormatting sqref="R1064 S1064 Q1064">
    <cfRule type="expression" dxfId="30" priority="26688">
      <formula>$L1064=0</formula>
    </cfRule>
  </conditionalFormatting>
  <conditionalFormatting sqref="R1064 S1064">
    <cfRule type="cellIs" dxfId="31" priority="55724" operator="lessThan">
      <formula>0</formula>
    </cfRule>
    <cfRule type="cellIs" dxfId="32" priority="41206" operator="lessThan">
      <formula>0</formula>
    </cfRule>
  </conditionalFormatting>
  <conditionalFormatting sqref="V1064 W1064 U1064">
    <cfRule type="expression" dxfId="30" priority="26687">
      <formula>$L1064=0</formula>
    </cfRule>
  </conditionalFormatting>
  <conditionalFormatting sqref="V1064 W1064">
    <cfRule type="cellIs" dxfId="31" priority="55723" operator="lessThan">
      <formula>0</formula>
    </cfRule>
    <cfRule type="cellIs" dxfId="32" priority="41205" operator="lessThan">
      <formula>0</formula>
    </cfRule>
  </conditionalFormatting>
  <conditionalFormatting sqref="Z1064 AA1064 Y1064">
    <cfRule type="expression" dxfId="30" priority="26686">
      <formula>$L1064=0</formula>
    </cfRule>
  </conditionalFormatting>
  <conditionalFormatting sqref="Z1064 AA1064">
    <cfRule type="cellIs" dxfId="31" priority="55722" operator="lessThan">
      <formula>0</formula>
    </cfRule>
    <cfRule type="cellIs" dxfId="32" priority="41204" operator="lessThan">
      <formula>0</formula>
    </cfRule>
  </conditionalFormatting>
  <conditionalFormatting sqref="B1066 C1066 A1066">
    <cfRule type="expression" dxfId="30" priority="26685">
      <formula>$L1066=0</formula>
    </cfRule>
  </conditionalFormatting>
  <conditionalFormatting sqref="B1066 C1066">
    <cfRule type="cellIs" dxfId="31" priority="55721" operator="lessThan">
      <formula>0</formula>
    </cfRule>
    <cfRule type="cellIs" dxfId="32" priority="41203" operator="lessThan">
      <formula>0</formula>
    </cfRule>
  </conditionalFormatting>
  <conditionalFormatting sqref="F1066 G1066 E1066">
    <cfRule type="expression" dxfId="30" priority="26684">
      <formula>$L1066=0</formula>
    </cfRule>
  </conditionalFormatting>
  <conditionalFormatting sqref="F1066 G1066">
    <cfRule type="cellIs" dxfId="31" priority="55720" operator="lessThan">
      <formula>0</formula>
    </cfRule>
    <cfRule type="cellIs" dxfId="32" priority="41202" operator="lessThan">
      <formula>0</formula>
    </cfRule>
  </conditionalFormatting>
  <conditionalFormatting sqref="J1066 K1066 I1066">
    <cfRule type="expression" dxfId="30" priority="26683">
      <formula>$L1066=0</formula>
    </cfRule>
  </conditionalFormatting>
  <conditionalFormatting sqref="J1066 K1066">
    <cfRule type="cellIs" dxfId="31" priority="55719" operator="lessThan">
      <formula>0</formula>
    </cfRule>
    <cfRule type="cellIs" dxfId="32" priority="41201" operator="lessThan">
      <formula>0</formula>
    </cfRule>
  </conditionalFormatting>
  <conditionalFormatting sqref="N1066 O1066 M1066">
    <cfRule type="expression" dxfId="30" priority="26682">
      <formula>$L1066=0</formula>
    </cfRule>
  </conditionalFormatting>
  <conditionalFormatting sqref="N1066 O1066">
    <cfRule type="cellIs" dxfId="31" priority="55718" operator="lessThan">
      <formula>0</formula>
    </cfRule>
    <cfRule type="cellIs" dxfId="32" priority="41200" operator="lessThan">
      <formula>0</formula>
    </cfRule>
  </conditionalFormatting>
  <conditionalFormatting sqref="R1066 S1066 Q1066">
    <cfRule type="expression" dxfId="30" priority="26681">
      <formula>$L1066=0</formula>
    </cfRule>
  </conditionalFormatting>
  <conditionalFormatting sqref="R1066 S1066">
    <cfRule type="cellIs" dxfId="31" priority="55717" operator="lessThan">
      <formula>0</formula>
    </cfRule>
    <cfRule type="cellIs" dxfId="32" priority="41199" operator="lessThan">
      <formula>0</formula>
    </cfRule>
  </conditionalFormatting>
  <conditionalFormatting sqref="V1066 W1066 U1066">
    <cfRule type="expression" dxfId="30" priority="26680">
      <formula>$L1066=0</formula>
    </cfRule>
  </conditionalFormatting>
  <conditionalFormatting sqref="V1066 W1066">
    <cfRule type="cellIs" dxfId="31" priority="55716" operator="lessThan">
      <formula>0</formula>
    </cfRule>
    <cfRule type="cellIs" dxfId="32" priority="41198" operator="lessThan">
      <formula>0</formula>
    </cfRule>
  </conditionalFormatting>
  <conditionalFormatting sqref="Z1066 AA1066 Y1066">
    <cfRule type="expression" dxfId="30" priority="26679">
      <formula>$L1066=0</formula>
    </cfRule>
  </conditionalFormatting>
  <conditionalFormatting sqref="Z1066 AA1066">
    <cfRule type="cellIs" dxfId="31" priority="55715" operator="lessThan">
      <formula>0</formula>
    </cfRule>
    <cfRule type="cellIs" dxfId="32" priority="41197" operator="lessThan">
      <formula>0</formula>
    </cfRule>
  </conditionalFormatting>
  <conditionalFormatting sqref="B1068 C1068 A1068">
    <cfRule type="expression" dxfId="30" priority="26678">
      <formula>$L1068=0</formula>
    </cfRule>
  </conditionalFormatting>
  <conditionalFormatting sqref="B1068 C1068">
    <cfRule type="cellIs" dxfId="31" priority="55714" operator="lessThan">
      <formula>0</formula>
    </cfRule>
    <cfRule type="cellIs" dxfId="32" priority="41196" operator="lessThan">
      <formula>0</formula>
    </cfRule>
  </conditionalFormatting>
  <conditionalFormatting sqref="F1068 G1068 E1068">
    <cfRule type="expression" dxfId="30" priority="26677">
      <formula>$L1068=0</formula>
    </cfRule>
  </conditionalFormatting>
  <conditionalFormatting sqref="F1068 G1068">
    <cfRule type="cellIs" dxfId="31" priority="55713" operator="lessThan">
      <formula>0</formula>
    </cfRule>
    <cfRule type="cellIs" dxfId="32" priority="41195" operator="lessThan">
      <formula>0</formula>
    </cfRule>
  </conditionalFormatting>
  <conditionalFormatting sqref="J1068 K1068 I1068">
    <cfRule type="expression" dxfId="30" priority="26676">
      <formula>$L1068=0</formula>
    </cfRule>
  </conditionalFormatting>
  <conditionalFormatting sqref="J1068 K1068">
    <cfRule type="cellIs" dxfId="31" priority="55712" operator="lessThan">
      <formula>0</formula>
    </cfRule>
    <cfRule type="cellIs" dxfId="32" priority="41194" operator="lessThan">
      <formula>0</formula>
    </cfRule>
  </conditionalFormatting>
  <conditionalFormatting sqref="N1068 O1068 M1068">
    <cfRule type="expression" dxfId="30" priority="26675">
      <formula>$L1068=0</formula>
    </cfRule>
  </conditionalFormatting>
  <conditionalFormatting sqref="N1068 O1068">
    <cfRule type="cellIs" dxfId="31" priority="55711" operator="lessThan">
      <formula>0</formula>
    </cfRule>
    <cfRule type="cellIs" dxfId="32" priority="41193" operator="lessThan">
      <formula>0</formula>
    </cfRule>
  </conditionalFormatting>
  <conditionalFormatting sqref="R1068 S1068 Q1068">
    <cfRule type="expression" dxfId="30" priority="26674">
      <formula>$L1068=0</formula>
    </cfRule>
  </conditionalFormatting>
  <conditionalFormatting sqref="R1068 S1068">
    <cfRule type="cellIs" dxfId="31" priority="55710" operator="lessThan">
      <formula>0</formula>
    </cfRule>
    <cfRule type="cellIs" dxfId="32" priority="41192" operator="lessThan">
      <formula>0</formula>
    </cfRule>
  </conditionalFormatting>
  <conditionalFormatting sqref="V1068 W1068 U1068">
    <cfRule type="expression" dxfId="30" priority="26673">
      <formula>$L1068=0</formula>
    </cfRule>
  </conditionalFormatting>
  <conditionalFormatting sqref="V1068 W1068">
    <cfRule type="cellIs" dxfId="31" priority="55709" operator="lessThan">
      <formula>0</formula>
    </cfRule>
    <cfRule type="cellIs" dxfId="32" priority="41191" operator="lessThan">
      <formula>0</formula>
    </cfRule>
  </conditionalFormatting>
  <conditionalFormatting sqref="Z1068 AA1068 Y1068">
    <cfRule type="expression" dxfId="30" priority="26672">
      <formula>$L1068=0</formula>
    </cfRule>
  </conditionalFormatting>
  <conditionalFormatting sqref="Z1068 AA1068">
    <cfRule type="cellIs" dxfId="31" priority="55708" operator="lessThan">
      <formula>0</formula>
    </cfRule>
    <cfRule type="cellIs" dxfId="32" priority="41190" operator="lessThan">
      <formula>0</formula>
    </cfRule>
  </conditionalFormatting>
  <conditionalFormatting sqref="B1070 C1070 A1070">
    <cfRule type="expression" dxfId="30" priority="26671">
      <formula>$L1070=0</formula>
    </cfRule>
  </conditionalFormatting>
  <conditionalFormatting sqref="B1070 C1070">
    <cfRule type="cellIs" dxfId="31" priority="55707" operator="lessThan">
      <formula>0</formula>
    </cfRule>
    <cfRule type="cellIs" dxfId="32" priority="41189" operator="lessThan">
      <formula>0</formula>
    </cfRule>
  </conditionalFormatting>
  <conditionalFormatting sqref="F1070 G1070 E1070">
    <cfRule type="expression" dxfId="30" priority="26670">
      <formula>$L1070=0</formula>
    </cfRule>
  </conditionalFormatting>
  <conditionalFormatting sqref="F1070 G1070">
    <cfRule type="cellIs" dxfId="31" priority="55706" operator="lessThan">
      <formula>0</formula>
    </cfRule>
    <cfRule type="cellIs" dxfId="32" priority="41188" operator="lessThan">
      <formula>0</formula>
    </cfRule>
  </conditionalFormatting>
  <conditionalFormatting sqref="J1070 K1070 I1070">
    <cfRule type="expression" dxfId="30" priority="26669">
      <formula>$L1070=0</formula>
    </cfRule>
  </conditionalFormatting>
  <conditionalFormatting sqref="J1070 K1070">
    <cfRule type="cellIs" dxfId="31" priority="55705" operator="lessThan">
      <formula>0</formula>
    </cfRule>
    <cfRule type="cellIs" dxfId="32" priority="41187" operator="lessThan">
      <formula>0</formula>
    </cfRule>
  </conditionalFormatting>
  <conditionalFormatting sqref="N1070 O1070 M1070">
    <cfRule type="expression" dxfId="30" priority="26668">
      <formula>$L1070=0</formula>
    </cfRule>
  </conditionalFormatting>
  <conditionalFormatting sqref="N1070 O1070">
    <cfRule type="cellIs" dxfId="31" priority="55704" operator="lessThan">
      <formula>0</formula>
    </cfRule>
    <cfRule type="cellIs" dxfId="32" priority="41186" operator="lessThan">
      <formula>0</formula>
    </cfRule>
  </conditionalFormatting>
  <conditionalFormatting sqref="R1070 S1070 Q1070">
    <cfRule type="expression" dxfId="30" priority="26667">
      <formula>$L1070=0</formula>
    </cfRule>
  </conditionalFormatting>
  <conditionalFormatting sqref="R1070 S1070">
    <cfRule type="cellIs" dxfId="31" priority="55703" operator="lessThan">
      <formula>0</formula>
    </cfRule>
    <cfRule type="cellIs" dxfId="32" priority="41185" operator="lessThan">
      <formula>0</formula>
    </cfRule>
  </conditionalFormatting>
  <conditionalFormatting sqref="V1070 W1070 U1070">
    <cfRule type="expression" dxfId="30" priority="26666">
      <formula>$L1070=0</formula>
    </cfRule>
  </conditionalFormatting>
  <conditionalFormatting sqref="V1070 W1070">
    <cfRule type="cellIs" dxfId="31" priority="55702" operator="lessThan">
      <formula>0</formula>
    </cfRule>
    <cfRule type="cellIs" dxfId="32" priority="41184" operator="lessThan">
      <formula>0</formula>
    </cfRule>
  </conditionalFormatting>
  <conditionalFormatting sqref="Z1070 AA1070 Y1070">
    <cfRule type="expression" dxfId="30" priority="26665">
      <formula>$L1070=0</formula>
    </cfRule>
  </conditionalFormatting>
  <conditionalFormatting sqref="Z1070 AA1070">
    <cfRule type="cellIs" dxfId="31" priority="55701" operator="lessThan">
      <formula>0</formula>
    </cfRule>
    <cfRule type="cellIs" dxfId="32" priority="41183" operator="lessThan">
      <formula>0</formula>
    </cfRule>
  </conditionalFormatting>
  <conditionalFormatting sqref="B1072 C1072 A1072">
    <cfRule type="expression" dxfId="30" priority="26664">
      <formula>$L1072=0</formula>
    </cfRule>
  </conditionalFormatting>
  <conditionalFormatting sqref="B1072 C1072">
    <cfRule type="cellIs" dxfId="31" priority="55700" operator="lessThan">
      <formula>0</formula>
    </cfRule>
    <cfRule type="cellIs" dxfId="32" priority="41182" operator="lessThan">
      <formula>0</formula>
    </cfRule>
  </conditionalFormatting>
  <conditionalFormatting sqref="F1072 G1072 E1072">
    <cfRule type="expression" dxfId="30" priority="26663">
      <formula>$L1072=0</formula>
    </cfRule>
  </conditionalFormatting>
  <conditionalFormatting sqref="F1072 G1072">
    <cfRule type="cellIs" dxfId="31" priority="55699" operator="lessThan">
      <formula>0</formula>
    </cfRule>
    <cfRule type="cellIs" dxfId="32" priority="41181" operator="lessThan">
      <formula>0</formula>
    </cfRule>
  </conditionalFormatting>
  <conditionalFormatting sqref="J1072 K1072 I1072">
    <cfRule type="expression" dxfId="30" priority="26662">
      <formula>$L1072=0</formula>
    </cfRule>
  </conditionalFormatting>
  <conditionalFormatting sqref="J1072 K1072">
    <cfRule type="cellIs" dxfId="31" priority="55698" operator="lessThan">
      <formula>0</formula>
    </cfRule>
    <cfRule type="cellIs" dxfId="32" priority="41180" operator="lessThan">
      <formula>0</formula>
    </cfRule>
  </conditionalFormatting>
  <conditionalFormatting sqref="N1072 O1072 M1072">
    <cfRule type="expression" dxfId="30" priority="26661">
      <formula>$L1072=0</formula>
    </cfRule>
  </conditionalFormatting>
  <conditionalFormatting sqref="N1072 O1072">
    <cfRule type="cellIs" dxfId="31" priority="55697" operator="lessThan">
      <formula>0</formula>
    </cfRule>
    <cfRule type="cellIs" dxfId="32" priority="41179" operator="lessThan">
      <formula>0</formula>
    </cfRule>
  </conditionalFormatting>
  <conditionalFormatting sqref="R1072 S1072 Q1072">
    <cfRule type="expression" dxfId="30" priority="26660">
      <formula>$L1072=0</formula>
    </cfRule>
  </conditionalFormatting>
  <conditionalFormatting sqref="R1072 S1072">
    <cfRule type="cellIs" dxfId="31" priority="55696" operator="lessThan">
      <formula>0</formula>
    </cfRule>
    <cfRule type="cellIs" dxfId="32" priority="41178" operator="lessThan">
      <formula>0</formula>
    </cfRule>
  </conditionalFormatting>
  <conditionalFormatting sqref="V1072 W1072 U1072">
    <cfRule type="expression" dxfId="30" priority="26659">
      <formula>$L1072=0</formula>
    </cfRule>
  </conditionalFormatting>
  <conditionalFormatting sqref="V1072 W1072">
    <cfRule type="cellIs" dxfId="31" priority="55695" operator="lessThan">
      <formula>0</formula>
    </cfRule>
    <cfRule type="cellIs" dxfId="32" priority="41177" operator="lessThan">
      <formula>0</formula>
    </cfRule>
  </conditionalFormatting>
  <conditionalFormatting sqref="Z1072 AA1072 Y1072">
    <cfRule type="expression" dxfId="30" priority="26658">
      <formula>$L1072=0</formula>
    </cfRule>
  </conditionalFormatting>
  <conditionalFormatting sqref="Z1072 AA1072">
    <cfRule type="cellIs" dxfId="31" priority="55694" operator="lessThan">
      <formula>0</formula>
    </cfRule>
    <cfRule type="cellIs" dxfId="32" priority="41176" operator="lessThan">
      <formula>0</formula>
    </cfRule>
  </conditionalFormatting>
  <conditionalFormatting sqref="B1074 C1074 A1074">
    <cfRule type="expression" dxfId="30" priority="26657">
      <formula>$L1074=0</formula>
    </cfRule>
  </conditionalFormatting>
  <conditionalFormatting sqref="B1074 C1074">
    <cfRule type="cellIs" dxfId="31" priority="55693" operator="lessThan">
      <formula>0</formula>
    </cfRule>
    <cfRule type="cellIs" dxfId="32" priority="41175" operator="lessThan">
      <formula>0</formula>
    </cfRule>
  </conditionalFormatting>
  <conditionalFormatting sqref="F1074 G1074 E1074">
    <cfRule type="expression" dxfId="30" priority="26656">
      <formula>$L1074=0</formula>
    </cfRule>
  </conditionalFormatting>
  <conditionalFormatting sqref="F1074 G1074">
    <cfRule type="cellIs" dxfId="31" priority="55692" operator="lessThan">
      <formula>0</formula>
    </cfRule>
    <cfRule type="cellIs" dxfId="32" priority="41174" operator="lessThan">
      <formula>0</formula>
    </cfRule>
  </conditionalFormatting>
  <conditionalFormatting sqref="J1074 K1074 I1074">
    <cfRule type="expression" dxfId="30" priority="26655">
      <formula>$L1074=0</formula>
    </cfRule>
  </conditionalFormatting>
  <conditionalFormatting sqref="J1074 K1074">
    <cfRule type="cellIs" dxfId="31" priority="55691" operator="lessThan">
      <formula>0</formula>
    </cfRule>
    <cfRule type="cellIs" dxfId="32" priority="41173" operator="lessThan">
      <formula>0</formula>
    </cfRule>
  </conditionalFormatting>
  <conditionalFormatting sqref="N1074 O1074 M1074">
    <cfRule type="expression" dxfId="30" priority="26654">
      <formula>$L1074=0</formula>
    </cfRule>
  </conditionalFormatting>
  <conditionalFormatting sqref="N1074 O1074">
    <cfRule type="cellIs" dxfId="31" priority="55690" operator="lessThan">
      <formula>0</formula>
    </cfRule>
    <cfRule type="cellIs" dxfId="32" priority="41172" operator="lessThan">
      <formula>0</formula>
    </cfRule>
  </conditionalFormatting>
  <conditionalFormatting sqref="R1074 S1074 Q1074">
    <cfRule type="expression" dxfId="30" priority="26653">
      <formula>$L1074=0</formula>
    </cfRule>
  </conditionalFormatting>
  <conditionalFormatting sqref="R1074 S1074">
    <cfRule type="cellIs" dxfId="31" priority="55689" operator="lessThan">
      <formula>0</formula>
    </cfRule>
    <cfRule type="cellIs" dxfId="32" priority="41171" operator="lessThan">
      <formula>0</formula>
    </cfRule>
  </conditionalFormatting>
  <conditionalFormatting sqref="V1074 W1074 U1074">
    <cfRule type="expression" dxfId="30" priority="26652">
      <formula>$L1074=0</formula>
    </cfRule>
  </conditionalFormatting>
  <conditionalFormatting sqref="V1074 W1074">
    <cfRule type="cellIs" dxfId="31" priority="55688" operator="lessThan">
      <formula>0</formula>
    </cfRule>
    <cfRule type="cellIs" dxfId="32" priority="41170" operator="lessThan">
      <formula>0</formula>
    </cfRule>
  </conditionalFormatting>
  <conditionalFormatting sqref="Z1074 AA1074 Y1074">
    <cfRule type="expression" dxfId="30" priority="26651">
      <formula>$L1074=0</formula>
    </cfRule>
  </conditionalFormatting>
  <conditionalFormatting sqref="Z1074 AA1074">
    <cfRule type="cellIs" dxfId="31" priority="55687" operator="lessThan">
      <formula>0</formula>
    </cfRule>
    <cfRule type="cellIs" dxfId="32" priority="41169" operator="lessThan">
      <formula>0</formula>
    </cfRule>
  </conditionalFormatting>
  <conditionalFormatting sqref="B1076 C1076 A1076">
    <cfRule type="expression" dxfId="30" priority="26650">
      <formula>$L1076=0</formula>
    </cfRule>
  </conditionalFormatting>
  <conditionalFormatting sqref="B1076 C1076">
    <cfRule type="cellIs" dxfId="31" priority="55686" operator="lessThan">
      <formula>0</formula>
    </cfRule>
    <cfRule type="cellIs" dxfId="32" priority="41168" operator="lessThan">
      <formula>0</formula>
    </cfRule>
  </conditionalFormatting>
  <conditionalFormatting sqref="F1076 G1076 E1076">
    <cfRule type="expression" dxfId="30" priority="26649">
      <formula>$L1076=0</formula>
    </cfRule>
  </conditionalFormatting>
  <conditionalFormatting sqref="F1076 G1076">
    <cfRule type="cellIs" dxfId="31" priority="55685" operator="lessThan">
      <formula>0</formula>
    </cfRule>
    <cfRule type="cellIs" dxfId="32" priority="41167" operator="lessThan">
      <formula>0</formula>
    </cfRule>
  </conditionalFormatting>
  <conditionalFormatting sqref="J1076 K1076 I1076">
    <cfRule type="expression" dxfId="30" priority="26648">
      <formula>$L1076=0</formula>
    </cfRule>
  </conditionalFormatting>
  <conditionalFormatting sqref="J1076 K1076">
    <cfRule type="cellIs" dxfId="31" priority="55684" operator="lessThan">
      <formula>0</formula>
    </cfRule>
    <cfRule type="cellIs" dxfId="32" priority="41166" operator="lessThan">
      <formula>0</formula>
    </cfRule>
  </conditionalFormatting>
  <conditionalFormatting sqref="N1076 O1076 M1076">
    <cfRule type="expression" dxfId="30" priority="26647">
      <formula>$L1076=0</formula>
    </cfRule>
  </conditionalFormatting>
  <conditionalFormatting sqref="N1076 O1076">
    <cfRule type="cellIs" dxfId="31" priority="55683" operator="lessThan">
      <formula>0</formula>
    </cfRule>
    <cfRule type="cellIs" dxfId="32" priority="41165" operator="lessThan">
      <formula>0</formula>
    </cfRule>
  </conditionalFormatting>
  <conditionalFormatting sqref="R1076 S1076 Q1076">
    <cfRule type="expression" dxfId="30" priority="26646">
      <formula>$L1076=0</formula>
    </cfRule>
  </conditionalFormatting>
  <conditionalFormatting sqref="R1076 S1076">
    <cfRule type="cellIs" dxfId="31" priority="55682" operator="lessThan">
      <formula>0</formula>
    </cfRule>
    <cfRule type="cellIs" dxfId="32" priority="41164" operator="lessThan">
      <formula>0</formula>
    </cfRule>
  </conditionalFormatting>
  <conditionalFormatting sqref="V1076 W1076 U1076">
    <cfRule type="expression" dxfId="30" priority="26645">
      <formula>$L1076=0</formula>
    </cfRule>
  </conditionalFormatting>
  <conditionalFormatting sqref="V1076 W1076">
    <cfRule type="cellIs" dxfId="31" priority="55681" operator="lessThan">
      <formula>0</formula>
    </cfRule>
    <cfRule type="cellIs" dxfId="32" priority="41163" operator="lessThan">
      <formula>0</formula>
    </cfRule>
  </conditionalFormatting>
  <conditionalFormatting sqref="Z1076 AA1076 Y1076">
    <cfRule type="expression" dxfId="30" priority="26644">
      <formula>$L1076=0</formula>
    </cfRule>
  </conditionalFormatting>
  <conditionalFormatting sqref="Z1076 AA1076">
    <cfRule type="cellIs" dxfId="31" priority="55680" operator="lessThan">
      <formula>0</formula>
    </cfRule>
    <cfRule type="cellIs" dxfId="32" priority="41162" operator="lessThan">
      <formula>0</formula>
    </cfRule>
  </conditionalFormatting>
  <conditionalFormatting sqref="B1078 C1078 A1078">
    <cfRule type="expression" dxfId="30" priority="26643">
      <formula>$L1078=0</formula>
    </cfRule>
  </conditionalFormatting>
  <conditionalFormatting sqref="B1078 C1078">
    <cfRule type="cellIs" dxfId="31" priority="55679" operator="lessThan">
      <formula>0</formula>
    </cfRule>
    <cfRule type="cellIs" dxfId="32" priority="41161" operator="lessThan">
      <formula>0</formula>
    </cfRule>
  </conditionalFormatting>
  <conditionalFormatting sqref="F1078 G1078 E1078">
    <cfRule type="expression" dxfId="30" priority="26642">
      <formula>$L1078=0</formula>
    </cfRule>
  </conditionalFormatting>
  <conditionalFormatting sqref="F1078 G1078">
    <cfRule type="cellIs" dxfId="31" priority="55678" operator="lessThan">
      <formula>0</formula>
    </cfRule>
    <cfRule type="cellIs" dxfId="32" priority="41160" operator="lessThan">
      <formula>0</formula>
    </cfRule>
  </conditionalFormatting>
  <conditionalFormatting sqref="J1078 K1078 I1078">
    <cfRule type="expression" dxfId="30" priority="26641">
      <formula>$L1078=0</formula>
    </cfRule>
  </conditionalFormatting>
  <conditionalFormatting sqref="J1078 K1078">
    <cfRule type="cellIs" dxfId="31" priority="55677" operator="lessThan">
      <formula>0</formula>
    </cfRule>
    <cfRule type="cellIs" dxfId="32" priority="41159" operator="lessThan">
      <formula>0</formula>
    </cfRule>
  </conditionalFormatting>
  <conditionalFormatting sqref="N1078 O1078 M1078">
    <cfRule type="expression" dxfId="30" priority="26640">
      <formula>$L1078=0</formula>
    </cfRule>
  </conditionalFormatting>
  <conditionalFormatting sqref="N1078 O1078">
    <cfRule type="cellIs" dxfId="31" priority="55676" operator="lessThan">
      <formula>0</formula>
    </cfRule>
    <cfRule type="cellIs" dxfId="32" priority="41158" operator="lessThan">
      <formula>0</formula>
    </cfRule>
  </conditionalFormatting>
  <conditionalFormatting sqref="R1078 S1078 Q1078">
    <cfRule type="expression" dxfId="30" priority="26639">
      <formula>$L1078=0</formula>
    </cfRule>
  </conditionalFormatting>
  <conditionalFormatting sqref="R1078 S1078">
    <cfRule type="cellIs" dxfId="31" priority="55675" operator="lessThan">
      <formula>0</formula>
    </cfRule>
    <cfRule type="cellIs" dxfId="32" priority="41157" operator="lessThan">
      <formula>0</formula>
    </cfRule>
  </conditionalFormatting>
  <conditionalFormatting sqref="V1078 W1078 U1078">
    <cfRule type="expression" dxfId="30" priority="26638">
      <formula>$L1078=0</formula>
    </cfRule>
  </conditionalFormatting>
  <conditionalFormatting sqref="V1078 W1078">
    <cfRule type="cellIs" dxfId="31" priority="55674" operator="lessThan">
      <formula>0</formula>
    </cfRule>
    <cfRule type="cellIs" dxfId="32" priority="41156" operator="lessThan">
      <formula>0</formula>
    </cfRule>
  </conditionalFormatting>
  <conditionalFormatting sqref="Z1078 AA1078 Y1078">
    <cfRule type="expression" dxfId="30" priority="26637">
      <formula>$L1078=0</formula>
    </cfRule>
  </conditionalFormatting>
  <conditionalFormatting sqref="Z1078 AA1078">
    <cfRule type="cellIs" dxfId="31" priority="55673" operator="lessThan">
      <formula>0</formula>
    </cfRule>
    <cfRule type="cellIs" dxfId="32" priority="41155" operator="lessThan">
      <formula>0</formula>
    </cfRule>
  </conditionalFormatting>
  <conditionalFormatting sqref="B1080 C1080 A1080">
    <cfRule type="expression" dxfId="30" priority="26636">
      <formula>$L1080=0</formula>
    </cfRule>
  </conditionalFormatting>
  <conditionalFormatting sqref="B1080 C1080">
    <cfRule type="cellIs" dxfId="31" priority="55672" operator="lessThan">
      <formula>0</formula>
    </cfRule>
    <cfRule type="cellIs" dxfId="32" priority="41154" operator="lessThan">
      <formula>0</formula>
    </cfRule>
  </conditionalFormatting>
  <conditionalFormatting sqref="F1080 G1080 E1080">
    <cfRule type="expression" dxfId="30" priority="26635">
      <formula>$L1080=0</formula>
    </cfRule>
  </conditionalFormatting>
  <conditionalFormatting sqref="F1080 G1080">
    <cfRule type="cellIs" dxfId="31" priority="55671" operator="lessThan">
      <formula>0</formula>
    </cfRule>
    <cfRule type="cellIs" dxfId="32" priority="41153" operator="lessThan">
      <formula>0</formula>
    </cfRule>
  </conditionalFormatting>
  <conditionalFormatting sqref="J1080 K1080 I1080">
    <cfRule type="expression" dxfId="30" priority="26634">
      <formula>$L1080=0</formula>
    </cfRule>
  </conditionalFormatting>
  <conditionalFormatting sqref="J1080 K1080">
    <cfRule type="cellIs" dxfId="31" priority="55670" operator="lessThan">
      <formula>0</formula>
    </cfRule>
    <cfRule type="cellIs" dxfId="32" priority="41152" operator="lessThan">
      <formula>0</formula>
    </cfRule>
  </conditionalFormatting>
  <conditionalFormatting sqref="N1080 O1080 M1080">
    <cfRule type="expression" dxfId="30" priority="26633">
      <formula>$L1080=0</formula>
    </cfRule>
  </conditionalFormatting>
  <conditionalFormatting sqref="N1080 O1080">
    <cfRule type="cellIs" dxfId="31" priority="55669" operator="lessThan">
      <formula>0</formula>
    </cfRule>
    <cfRule type="cellIs" dxfId="32" priority="41151" operator="lessThan">
      <formula>0</formula>
    </cfRule>
  </conditionalFormatting>
  <conditionalFormatting sqref="R1080 S1080 Q1080">
    <cfRule type="expression" dxfId="30" priority="26632">
      <formula>$L1080=0</formula>
    </cfRule>
  </conditionalFormatting>
  <conditionalFormatting sqref="R1080 S1080">
    <cfRule type="cellIs" dxfId="31" priority="55668" operator="lessThan">
      <formula>0</formula>
    </cfRule>
    <cfRule type="cellIs" dxfId="32" priority="41150" operator="lessThan">
      <formula>0</formula>
    </cfRule>
  </conditionalFormatting>
  <conditionalFormatting sqref="V1080 W1080 U1080">
    <cfRule type="expression" dxfId="30" priority="26631">
      <formula>$L1080=0</formula>
    </cfRule>
  </conditionalFormatting>
  <conditionalFormatting sqref="V1080 W1080">
    <cfRule type="cellIs" dxfId="31" priority="55667" operator="lessThan">
      <formula>0</formula>
    </cfRule>
    <cfRule type="cellIs" dxfId="32" priority="41149" operator="lessThan">
      <formula>0</formula>
    </cfRule>
  </conditionalFormatting>
  <conditionalFormatting sqref="Z1080 AA1080 Y1080">
    <cfRule type="expression" dxfId="30" priority="26630">
      <formula>$L1080=0</formula>
    </cfRule>
  </conditionalFormatting>
  <conditionalFormatting sqref="Z1080 AA1080">
    <cfRule type="cellIs" dxfId="31" priority="55666" operator="lessThan">
      <formula>0</formula>
    </cfRule>
    <cfRule type="cellIs" dxfId="32" priority="41148" operator="lessThan">
      <formula>0</formula>
    </cfRule>
  </conditionalFormatting>
  <conditionalFormatting sqref="B1082 C1082 A1082">
    <cfRule type="expression" dxfId="30" priority="26629">
      <formula>$L1082=0</formula>
    </cfRule>
  </conditionalFormatting>
  <conditionalFormatting sqref="B1082 C1082">
    <cfRule type="cellIs" dxfId="31" priority="55665" operator="lessThan">
      <formula>0</formula>
    </cfRule>
    <cfRule type="cellIs" dxfId="32" priority="41147" operator="lessThan">
      <formula>0</formula>
    </cfRule>
  </conditionalFormatting>
  <conditionalFormatting sqref="F1082 G1082 E1082">
    <cfRule type="expression" dxfId="30" priority="26628">
      <formula>$L1082=0</formula>
    </cfRule>
  </conditionalFormatting>
  <conditionalFormatting sqref="F1082 G1082">
    <cfRule type="cellIs" dxfId="31" priority="55664" operator="lessThan">
      <formula>0</formula>
    </cfRule>
    <cfRule type="cellIs" dxfId="32" priority="41146" operator="lessThan">
      <formula>0</formula>
    </cfRule>
  </conditionalFormatting>
  <conditionalFormatting sqref="J1082 K1082 I1082">
    <cfRule type="expression" dxfId="30" priority="26627">
      <formula>$L1082=0</formula>
    </cfRule>
  </conditionalFormatting>
  <conditionalFormatting sqref="J1082 K1082">
    <cfRule type="cellIs" dxfId="31" priority="55663" operator="lessThan">
      <formula>0</formula>
    </cfRule>
    <cfRule type="cellIs" dxfId="32" priority="41145" operator="lessThan">
      <formula>0</formula>
    </cfRule>
  </conditionalFormatting>
  <conditionalFormatting sqref="N1082 O1082 M1082">
    <cfRule type="expression" dxfId="30" priority="26626">
      <formula>$L1082=0</formula>
    </cfRule>
  </conditionalFormatting>
  <conditionalFormatting sqref="N1082 O1082">
    <cfRule type="cellIs" dxfId="31" priority="55662" operator="lessThan">
      <formula>0</formula>
    </cfRule>
    <cfRule type="cellIs" dxfId="32" priority="41144" operator="lessThan">
      <formula>0</formula>
    </cfRule>
  </conditionalFormatting>
  <conditionalFormatting sqref="R1082 S1082 Q1082">
    <cfRule type="expression" dxfId="30" priority="26625">
      <formula>$L1082=0</formula>
    </cfRule>
  </conditionalFormatting>
  <conditionalFormatting sqref="R1082 S1082">
    <cfRule type="cellIs" dxfId="31" priority="55661" operator="lessThan">
      <formula>0</formula>
    </cfRule>
    <cfRule type="cellIs" dxfId="32" priority="41143" operator="lessThan">
      <formula>0</formula>
    </cfRule>
  </conditionalFormatting>
  <conditionalFormatting sqref="V1082 W1082 U1082">
    <cfRule type="expression" dxfId="30" priority="26624">
      <formula>$L1082=0</formula>
    </cfRule>
  </conditionalFormatting>
  <conditionalFormatting sqref="V1082 W1082">
    <cfRule type="cellIs" dxfId="31" priority="55660" operator="lessThan">
      <formula>0</formula>
    </cfRule>
    <cfRule type="cellIs" dxfId="32" priority="41142" operator="lessThan">
      <formula>0</formula>
    </cfRule>
  </conditionalFormatting>
  <conditionalFormatting sqref="Z1082 AA1082 Y1082">
    <cfRule type="expression" dxfId="30" priority="26623">
      <formula>$L1082=0</formula>
    </cfRule>
  </conditionalFormatting>
  <conditionalFormatting sqref="Z1082 AA1082">
    <cfRule type="cellIs" dxfId="31" priority="55659" operator="lessThan">
      <formula>0</formula>
    </cfRule>
    <cfRule type="cellIs" dxfId="32" priority="41141" operator="lessThan">
      <formula>0</formula>
    </cfRule>
  </conditionalFormatting>
  <conditionalFormatting sqref="B1084 C1084 A1084">
    <cfRule type="expression" dxfId="30" priority="26622">
      <formula>$L1084=0</formula>
    </cfRule>
  </conditionalFormatting>
  <conditionalFormatting sqref="B1084 C1084">
    <cfRule type="cellIs" dxfId="31" priority="55658" operator="lessThan">
      <formula>0</formula>
    </cfRule>
    <cfRule type="cellIs" dxfId="32" priority="41140" operator="lessThan">
      <formula>0</formula>
    </cfRule>
  </conditionalFormatting>
  <conditionalFormatting sqref="F1084 G1084 E1084">
    <cfRule type="expression" dxfId="30" priority="26621">
      <formula>$L1084=0</formula>
    </cfRule>
  </conditionalFormatting>
  <conditionalFormatting sqref="F1084 G1084">
    <cfRule type="cellIs" dxfId="31" priority="55657" operator="lessThan">
      <formula>0</formula>
    </cfRule>
    <cfRule type="cellIs" dxfId="32" priority="41139" operator="lessThan">
      <formula>0</formula>
    </cfRule>
  </conditionalFormatting>
  <conditionalFormatting sqref="J1084 K1084 I1084">
    <cfRule type="expression" dxfId="30" priority="26620">
      <formula>$L1084=0</formula>
    </cfRule>
  </conditionalFormatting>
  <conditionalFormatting sqref="J1084 K1084">
    <cfRule type="cellIs" dxfId="31" priority="55656" operator="lessThan">
      <formula>0</formula>
    </cfRule>
    <cfRule type="cellIs" dxfId="32" priority="41138" operator="lessThan">
      <formula>0</formula>
    </cfRule>
  </conditionalFormatting>
  <conditionalFormatting sqref="N1084 O1084 M1084">
    <cfRule type="expression" dxfId="30" priority="26619">
      <formula>$L1084=0</formula>
    </cfRule>
  </conditionalFormatting>
  <conditionalFormatting sqref="N1084 O1084">
    <cfRule type="cellIs" dxfId="31" priority="55655" operator="lessThan">
      <formula>0</formula>
    </cfRule>
    <cfRule type="cellIs" dxfId="32" priority="41137" operator="lessThan">
      <formula>0</formula>
    </cfRule>
  </conditionalFormatting>
  <conditionalFormatting sqref="R1084 S1084 Q1084">
    <cfRule type="expression" dxfId="30" priority="26618">
      <formula>$L1084=0</formula>
    </cfRule>
  </conditionalFormatting>
  <conditionalFormatting sqref="R1084 S1084">
    <cfRule type="cellIs" dxfId="31" priority="55654" operator="lessThan">
      <formula>0</formula>
    </cfRule>
    <cfRule type="cellIs" dxfId="32" priority="41136" operator="lessThan">
      <formula>0</formula>
    </cfRule>
  </conditionalFormatting>
  <conditionalFormatting sqref="V1084 W1084 U1084">
    <cfRule type="expression" dxfId="30" priority="26617">
      <formula>$L1084=0</formula>
    </cfRule>
  </conditionalFormatting>
  <conditionalFormatting sqref="V1084 W1084">
    <cfRule type="cellIs" dxfId="31" priority="55653" operator="lessThan">
      <formula>0</formula>
    </cfRule>
    <cfRule type="cellIs" dxfId="32" priority="41135" operator="lessThan">
      <formula>0</formula>
    </cfRule>
  </conditionalFormatting>
  <conditionalFormatting sqref="Z1084 AA1084 Y1084">
    <cfRule type="expression" dxfId="30" priority="26616">
      <formula>$L1084=0</formula>
    </cfRule>
  </conditionalFormatting>
  <conditionalFormatting sqref="Z1084 AA1084">
    <cfRule type="cellIs" dxfId="31" priority="55652" operator="lessThan">
      <formula>0</formula>
    </cfRule>
    <cfRule type="cellIs" dxfId="32" priority="41134" operator="lessThan">
      <formula>0</formula>
    </cfRule>
  </conditionalFormatting>
  <conditionalFormatting sqref="B1086 C1086 A1086">
    <cfRule type="expression" dxfId="30" priority="26615">
      <formula>$L1086=0</formula>
    </cfRule>
  </conditionalFormatting>
  <conditionalFormatting sqref="B1086 C1086">
    <cfRule type="cellIs" dxfId="31" priority="55651" operator="lessThan">
      <formula>0</formula>
    </cfRule>
    <cfRule type="cellIs" dxfId="32" priority="41133" operator="lessThan">
      <formula>0</formula>
    </cfRule>
  </conditionalFormatting>
  <conditionalFormatting sqref="F1086 G1086 E1086">
    <cfRule type="expression" dxfId="30" priority="26614">
      <formula>$L1086=0</formula>
    </cfRule>
  </conditionalFormatting>
  <conditionalFormatting sqref="F1086 G1086">
    <cfRule type="cellIs" dxfId="31" priority="55650" operator="lessThan">
      <formula>0</formula>
    </cfRule>
    <cfRule type="cellIs" dxfId="32" priority="41132" operator="lessThan">
      <formula>0</formula>
    </cfRule>
  </conditionalFormatting>
  <conditionalFormatting sqref="J1086 K1086 I1086">
    <cfRule type="expression" dxfId="30" priority="26613">
      <formula>$L1086=0</formula>
    </cfRule>
  </conditionalFormatting>
  <conditionalFormatting sqref="J1086 K1086">
    <cfRule type="cellIs" dxfId="31" priority="55649" operator="lessThan">
      <formula>0</formula>
    </cfRule>
    <cfRule type="cellIs" dxfId="32" priority="41131" operator="lessThan">
      <formula>0</formula>
    </cfRule>
  </conditionalFormatting>
  <conditionalFormatting sqref="N1086 O1086 M1086">
    <cfRule type="expression" dxfId="30" priority="26612">
      <formula>$L1086=0</formula>
    </cfRule>
  </conditionalFormatting>
  <conditionalFormatting sqref="N1086 O1086">
    <cfRule type="cellIs" dxfId="31" priority="55648" operator="lessThan">
      <formula>0</formula>
    </cfRule>
    <cfRule type="cellIs" dxfId="32" priority="41130" operator="lessThan">
      <formula>0</formula>
    </cfRule>
  </conditionalFormatting>
  <conditionalFormatting sqref="R1086 S1086 Q1086">
    <cfRule type="expression" dxfId="30" priority="26611">
      <formula>$L1086=0</formula>
    </cfRule>
  </conditionalFormatting>
  <conditionalFormatting sqref="R1086 S1086">
    <cfRule type="cellIs" dxfId="31" priority="55647" operator="lessThan">
      <formula>0</formula>
    </cfRule>
    <cfRule type="cellIs" dxfId="32" priority="41129" operator="lessThan">
      <formula>0</formula>
    </cfRule>
  </conditionalFormatting>
  <conditionalFormatting sqref="V1086 W1086 U1086">
    <cfRule type="expression" dxfId="30" priority="26610">
      <formula>$L1086=0</formula>
    </cfRule>
  </conditionalFormatting>
  <conditionalFormatting sqref="V1086 W1086">
    <cfRule type="cellIs" dxfId="31" priority="55646" operator="lessThan">
      <formula>0</formula>
    </cfRule>
    <cfRule type="cellIs" dxfId="32" priority="41128" operator="lessThan">
      <formula>0</formula>
    </cfRule>
  </conditionalFormatting>
  <conditionalFormatting sqref="Z1086 AA1086 Y1086">
    <cfRule type="expression" dxfId="30" priority="26609">
      <formula>$L1086=0</formula>
    </cfRule>
  </conditionalFormatting>
  <conditionalFormatting sqref="Z1086 AA1086">
    <cfRule type="cellIs" dxfId="31" priority="55645" operator="lessThan">
      <formula>0</formula>
    </cfRule>
    <cfRule type="cellIs" dxfId="32" priority="41127" operator="lessThan">
      <formula>0</formula>
    </cfRule>
  </conditionalFormatting>
  <conditionalFormatting sqref="B1088 C1088 A1088">
    <cfRule type="expression" dxfId="30" priority="26608">
      <formula>$L1088=0</formula>
    </cfRule>
  </conditionalFormatting>
  <conditionalFormatting sqref="B1088 C1088">
    <cfRule type="cellIs" dxfId="31" priority="55644" operator="lessThan">
      <formula>0</formula>
    </cfRule>
    <cfRule type="cellIs" dxfId="32" priority="41126" operator="lessThan">
      <formula>0</formula>
    </cfRule>
  </conditionalFormatting>
  <conditionalFormatting sqref="F1088 G1088 E1088">
    <cfRule type="expression" dxfId="30" priority="26607">
      <formula>$L1088=0</formula>
    </cfRule>
  </conditionalFormatting>
  <conditionalFormatting sqref="F1088 G1088">
    <cfRule type="cellIs" dxfId="31" priority="55643" operator="lessThan">
      <formula>0</formula>
    </cfRule>
    <cfRule type="cellIs" dxfId="32" priority="41125" operator="lessThan">
      <formula>0</formula>
    </cfRule>
  </conditionalFormatting>
  <conditionalFormatting sqref="J1088 K1088 I1088">
    <cfRule type="expression" dxfId="30" priority="26606">
      <formula>$L1088=0</formula>
    </cfRule>
  </conditionalFormatting>
  <conditionalFormatting sqref="J1088 K1088">
    <cfRule type="cellIs" dxfId="31" priority="55642" operator="lessThan">
      <formula>0</formula>
    </cfRule>
    <cfRule type="cellIs" dxfId="32" priority="41124" operator="lessThan">
      <formula>0</formula>
    </cfRule>
  </conditionalFormatting>
  <conditionalFormatting sqref="N1088 O1088 M1088">
    <cfRule type="expression" dxfId="30" priority="26605">
      <formula>$L1088=0</formula>
    </cfRule>
  </conditionalFormatting>
  <conditionalFormatting sqref="N1088 O1088">
    <cfRule type="cellIs" dxfId="31" priority="55641" operator="lessThan">
      <formula>0</formula>
    </cfRule>
    <cfRule type="cellIs" dxfId="32" priority="41123" operator="lessThan">
      <formula>0</formula>
    </cfRule>
  </conditionalFormatting>
  <conditionalFormatting sqref="R1088 S1088 Q1088">
    <cfRule type="expression" dxfId="30" priority="26604">
      <formula>$L1088=0</formula>
    </cfRule>
  </conditionalFormatting>
  <conditionalFormatting sqref="R1088 S1088">
    <cfRule type="cellIs" dxfId="31" priority="55640" operator="lessThan">
      <formula>0</formula>
    </cfRule>
    <cfRule type="cellIs" dxfId="32" priority="41122" operator="lessThan">
      <formula>0</formula>
    </cfRule>
  </conditionalFormatting>
  <conditionalFormatting sqref="V1088 W1088 U1088">
    <cfRule type="expression" dxfId="30" priority="26603">
      <formula>$L1088=0</formula>
    </cfRule>
  </conditionalFormatting>
  <conditionalFormatting sqref="V1088 W1088">
    <cfRule type="cellIs" dxfId="31" priority="55639" operator="lessThan">
      <formula>0</formula>
    </cfRule>
    <cfRule type="cellIs" dxfId="32" priority="41121" operator="lessThan">
      <formula>0</formula>
    </cfRule>
  </conditionalFormatting>
  <conditionalFormatting sqref="Z1088 AA1088 Y1088">
    <cfRule type="expression" dxfId="30" priority="26602">
      <formula>$L1088=0</formula>
    </cfRule>
  </conditionalFormatting>
  <conditionalFormatting sqref="Z1088 AA1088">
    <cfRule type="cellIs" dxfId="31" priority="55638" operator="lessThan">
      <formula>0</formula>
    </cfRule>
    <cfRule type="cellIs" dxfId="32" priority="41120" operator="lessThan">
      <formula>0</formula>
    </cfRule>
  </conditionalFormatting>
  <conditionalFormatting sqref="B1090 C1090 A1090">
    <cfRule type="expression" dxfId="30" priority="26601">
      <formula>$L1090=0</formula>
    </cfRule>
  </conditionalFormatting>
  <conditionalFormatting sqref="B1090 C1090">
    <cfRule type="cellIs" dxfId="31" priority="55637" operator="lessThan">
      <formula>0</formula>
    </cfRule>
    <cfRule type="cellIs" dxfId="32" priority="41119" operator="lessThan">
      <formula>0</formula>
    </cfRule>
  </conditionalFormatting>
  <conditionalFormatting sqref="F1090 G1090 E1090">
    <cfRule type="expression" dxfId="30" priority="26600">
      <formula>$L1090=0</formula>
    </cfRule>
  </conditionalFormatting>
  <conditionalFormatting sqref="F1090 G1090">
    <cfRule type="cellIs" dxfId="31" priority="55636" operator="lessThan">
      <formula>0</formula>
    </cfRule>
    <cfRule type="cellIs" dxfId="32" priority="41118" operator="lessThan">
      <formula>0</formula>
    </cfRule>
  </conditionalFormatting>
  <conditionalFormatting sqref="J1090 K1090 I1090">
    <cfRule type="expression" dxfId="30" priority="26599">
      <formula>$L1090=0</formula>
    </cfRule>
  </conditionalFormatting>
  <conditionalFormatting sqref="J1090 K1090">
    <cfRule type="cellIs" dxfId="31" priority="55635" operator="lessThan">
      <formula>0</formula>
    </cfRule>
    <cfRule type="cellIs" dxfId="32" priority="41117" operator="lessThan">
      <formula>0</formula>
    </cfRule>
  </conditionalFormatting>
  <conditionalFormatting sqref="N1090 O1090 M1090">
    <cfRule type="expression" dxfId="30" priority="26598">
      <formula>$L1090=0</formula>
    </cfRule>
  </conditionalFormatting>
  <conditionalFormatting sqref="N1090 O1090">
    <cfRule type="cellIs" dxfId="31" priority="55634" operator="lessThan">
      <formula>0</formula>
    </cfRule>
    <cfRule type="cellIs" dxfId="32" priority="41116" operator="lessThan">
      <formula>0</formula>
    </cfRule>
  </conditionalFormatting>
  <conditionalFormatting sqref="R1090 S1090 Q1090">
    <cfRule type="expression" dxfId="30" priority="26597">
      <formula>$L1090=0</formula>
    </cfRule>
  </conditionalFormatting>
  <conditionalFormatting sqref="R1090 S1090">
    <cfRule type="cellIs" dxfId="31" priority="55633" operator="lessThan">
      <formula>0</formula>
    </cfRule>
    <cfRule type="cellIs" dxfId="32" priority="41115" operator="lessThan">
      <formula>0</formula>
    </cfRule>
  </conditionalFormatting>
  <conditionalFormatting sqref="V1090 W1090 U1090">
    <cfRule type="expression" dxfId="30" priority="26596">
      <formula>$L1090=0</formula>
    </cfRule>
  </conditionalFormatting>
  <conditionalFormatting sqref="V1090 W1090">
    <cfRule type="cellIs" dxfId="31" priority="55632" operator="lessThan">
      <formula>0</formula>
    </cfRule>
    <cfRule type="cellIs" dxfId="32" priority="41114" operator="lessThan">
      <formula>0</formula>
    </cfRule>
  </conditionalFormatting>
  <conditionalFormatting sqref="Z1090 AA1090 Y1090">
    <cfRule type="expression" dxfId="30" priority="26595">
      <formula>$L1090=0</formula>
    </cfRule>
  </conditionalFormatting>
  <conditionalFormatting sqref="Z1090 AA1090">
    <cfRule type="cellIs" dxfId="31" priority="55631" operator="lessThan">
      <formula>0</formula>
    </cfRule>
    <cfRule type="cellIs" dxfId="32" priority="41113" operator="lessThan">
      <formula>0</formula>
    </cfRule>
  </conditionalFormatting>
  <conditionalFormatting sqref="B1092 C1092 A1092">
    <cfRule type="expression" dxfId="30" priority="26594">
      <formula>$L1092=0</formula>
    </cfRule>
  </conditionalFormatting>
  <conditionalFormatting sqref="B1092 C1092">
    <cfRule type="cellIs" dxfId="31" priority="55630" operator="lessThan">
      <formula>0</formula>
    </cfRule>
    <cfRule type="cellIs" dxfId="32" priority="41112" operator="lessThan">
      <formula>0</formula>
    </cfRule>
  </conditionalFormatting>
  <conditionalFormatting sqref="F1092 G1092 E1092">
    <cfRule type="expression" dxfId="30" priority="26593">
      <formula>$L1092=0</formula>
    </cfRule>
  </conditionalFormatting>
  <conditionalFormatting sqref="F1092 G1092">
    <cfRule type="cellIs" dxfId="31" priority="55629" operator="lessThan">
      <formula>0</formula>
    </cfRule>
    <cfRule type="cellIs" dxfId="32" priority="41111" operator="lessThan">
      <formula>0</formula>
    </cfRule>
  </conditionalFormatting>
  <conditionalFormatting sqref="J1092 K1092 I1092">
    <cfRule type="expression" dxfId="30" priority="26592">
      <formula>$L1092=0</formula>
    </cfRule>
  </conditionalFormatting>
  <conditionalFormatting sqref="J1092 K1092">
    <cfRule type="cellIs" dxfId="31" priority="55628" operator="lessThan">
      <formula>0</formula>
    </cfRule>
    <cfRule type="cellIs" dxfId="32" priority="41110" operator="lessThan">
      <formula>0</formula>
    </cfRule>
  </conditionalFormatting>
  <conditionalFormatting sqref="N1092 O1092 M1092">
    <cfRule type="expression" dxfId="30" priority="26591">
      <formula>$L1092=0</formula>
    </cfRule>
  </conditionalFormatting>
  <conditionalFormatting sqref="N1092 O1092">
    <cfRule type="cellIs" dxfId="31" priority="55627" operator="lessThan">
      <formula>0</formula>
    </cfRule>
    <cfRule type="cellIs" dxfId="32" priority="41109" operator="lessThan">
      <formula>0</formula>
    </cfRule>
  </conditionalFormatting>
  <conditionalFormatting sqref="R1092 S1092 Q1092">
    <cfRule type="expression" dxfId="30" priority="26590">
      <formula>$L1092=0</formula>
    </cfRule>
  </conditionalFormatting>
  <conditionalFormatting sqref="R1092 S1092">
    <cfRule type="cellIs" dxfId="31" priority="55626" operator="lessThan">
      <formula>0</formula>
    </cfRule>
    <cfRule type="cellIs" dxfId="32" priority="41108" operator="lessThan">
      <formula>0</formula>
    </cfRule>
  </conditionalFormatting>
  <conditionalFormatting sqref="V1092 W1092 U1092">
    <cfRule type="expression" dxfId="30" priority="26589">
      <formula>$L1092=0</formula>
    </cfRule>
  </conditionalFormatting>
  <conditionalFormatting sqref="V1092 W1092">
    <cfRule type="cellIs" dxfId="31" priority="55625" operator="lessThan">
      <formula>0</formula>
    </cfRule>
    <cfRule type="cellIs" dxfId="32" priority="41107" operator="lessThan">
      <formula>0</formula>
    </cfRule>
  </conditionalFormatting>
  <conditionalFormatting sqref="Z1092 AA1092 Y1092">
    <cfRule type="expression" dxfId="30" priority="26588">
      <formula>$L1092=0</formula>
    </cfRule>
  </conditionalFormatting>
  <conditionalFormatting sqref="Z1092 AA1092">
    <cfRule type="cellIs" dxfId="31" priority="55624" operator="lessThan">
      <formula>0</formula>
    </cfRule>
    <cfRule type="cellIs" dxfId="32" priority="41106" operator="lessThan">
      <formula>0</formula>
    </cfRule>
  </conditionalFormatting>
  <conditionalFormatting sqref="B1094 C1094 A1094">
    <cfRule type="expression" dxfId="30" priority="26587">
      <formula>$L1094=0</formula>
    </cfRule>
  </conditionalFormatting>
  <conditionalFormatting sqref="B1094 C1094">
    <cfRule type="cellIs" dxfId="31" priority="55623" operator="lessThan">
      <formula>0</formula>
    </cfRule>
    <cfRule type="cellIs" dxfId="32" priority="41105" operator="lessThan">
      <formula>0</formula>
    </cfRule>
  </conditionalFormatting>
  <conditionalFormatting sqref="F1094 G1094 E1094">
    <cfRule type="expression" dxfId="30" priority="26586">
      <formula>$L1094=0</formula>
    </cfRule>
  </conditionalFormatting>
  <conditionalFormatting sqref="F1094 G1094">
    <cfRule type="cellIs" dxfId="31" priority="55622" operator="lessThan">
      <formula>0</formula>
    </cfRule>
    <cfRule type="cellIs" dxfId="32" priority="41104" operator="lessThan">
      <formula>0</formula>
    </cfRule>
  </conditionalFormatting>
  <conditionalFormatting sqref="J1094 K1094 I1094">
    <cfRule type="expression" dxfId="30" priority="26585">
      <formula>$L1094=0</formula>
    </cfRule>
  </conditionalFormatting>
  <conditionalFormatting sqref="J1094 K1094">
    <cfRule type="cellIs" dxfId="31" priority="55621" operator="lessThan">
      <formula>0</formula>
    </cfRule>
    <cfRule type="cellIs" dxfId="32" priority="41103" operator="lessThan">
      <formula>0</formula>
    </cfRule>
  </conditionalFormatting>
  <conditionalFormatting sqref="N1094 O1094 M1094">
    <cfRule type="expression" dxfId="30" priority="26584">
      <formula>$L1094=0</formula>
    </cfRule>
  </conditionalFormatting>
  <conditionalFormatting sqref="N1094 O1094">
    <cfRule type="cellIs" dxfId="31" priority="55620" operator="lessThan">
      <formula>0</formula>
    </cfRule>
    <cfRule type="cellIs" dxfId="32" priority="41102" operator="lessThan">
      <formula>0</formula>
    </cfRule>
  </conditionalFormatting>
  <conditionalFormatting sqref="R1094 S1094 Q1094">
    <cfRule type="expression" dxfId="30" priority="26583">
      <formula>$L1094=0</formula>
    </cfRule>
  </conditionalFormatting>
  <conditionalFormatting sqref="R1094 S1094">
    <cfRule type="cellIs" dxfId="31" priority="55619" operator="lessThan">
      <formula>0</formula>
    </cfRule>
    <cfRule type="cellIs" dxfId="32" priority="41101" operator="lessThan">
      <formula>0</formula>
    </cfRule>
  </conditionalFormatting>
  <conditionalFormatting sqref="V1094 W1094 U1094">
    <cfRule type="expression" dxfId="30" priority="26582">
      <formula>$L1094=0</formula>
    </cfRule>
  </conditionalFormatting>
  <conditionalFormatting sqref="V1094 W1094">
    <cfRule type="cellIs" dxfId="31" priority="55618" operator="lessThan">
      <formula>0</formula>
    </cfRule>
    <cfRule type="cellIs" dxfId="32" priority="41100" operator="lessThan">
      <formula>0</formula>
    </cfRule>
  </conditionalFormatting>
  <conditionalFormatting sqref="Z1094 AA1094 Y1094">
    <cfRule type="expression" dxfId="30" priority="26581">
      <formula>$L1094=0</formula>
    </cfRule>
  </conditionalFormatting>
  <conditionalFormatting sqref="Z1094 AA1094">
    <cfRule type="cellIs" dxfId="31" priority="55617" operator="lessThan">
      <formula>0</formula>
    </cfRule>
    <cfRule type="cellIs" dxfId="32" priority="41099" operator="lessThan">
      <formula>0</formula>
    </cfRule>
  </conditionalFormatting>
  <conditionalFormatting sqref="B1096 C1096 A1096">
    <cfRule type="expression" dxfId="30" priority="26580">
      <formula>$L1096=0</formula>
    </cfRule>
  </conditionalFormatting>
  <conditionalFormatting sqref="B1096 C1096">
    <cfRule type="cellIs" dxfId="31" priority="55616" operator="lessThan">
      <formula>0</formula>
    </cfRule>
    <cfRule type="cellIs" dxfId="32" priority="41098" operator="lessThan">
      <formula>0</formula>
    </cfRule>
  </conditionalFormatting>
  <conditionalFormatting sqref="F1096 G1096 E1096">
    <cfRule type="expression" dxfId="30" priority="26579">
      <formula>$L1096=0</formula>
    </cfRule>
  </conditionalFormatting>
  <conditionalFormatting sqref="F1096 G1096">
    <cfRule type="cellIs" dxfId="31" priority="55615" operator="lessThan">
      <formula>0</formula>
    </cfRule>
    <cfRule type="cellIs" dxfId="32" priority="41097" operator="lessThan">
      <formula>0</formula>
    </cfRule>
  </conditionalFormatting>
  <conditionalFormatting sqref="J1096 K1096 I1096">
    <cfRule type="expression" dxfId="30" priority="26578">
      <formula>$L1096=0</formula>
    </cfRule>
  </conditionalFormatting>
  <conditionalFormatting sqref="J1096 K1096">
    <cfRule type="cellIs" dxfId="31" priority="55614" operator="lessThan">
      <formula>0</formula>
    </cfRule>
    <cfRule type="cellIs" dxfId="32" priority="41096" operator="lessThan">
      <formula>0</formula>
    </cfRule>
  </conditionalFormatting>
  <conditionalFormatting sqref="N1096 O1096 M1096">
    <cfRule type="expression" dxfId="30" priority="26577">
      <formula>$L1096=0</formula>
    </cfRule>
  </conditionalFormatting>
  <conditionalFormatting sqref="N1096 O1096">
    <cfRule type="cellIs" dxfId="31" priority="55613" operator="lessThan">
      <formula>0</formula>
    </cfRule>
    <cfRule type="cellIs" dxfId="32" priority="41095" operator="lessThan">
      <formula>0</formula>
    </cfRule>
  </conditionalFormatting>
  <conditionalFormatting sqref="R1096 S1096 Q1096">
    <cfRule type="expression" dxfId="30" priority="26576">
      <formula>$L1096=0</formula>
    </cfRule>
  </conditionalFormatting>
  <conditionalFormatting sqref="R1096 S1096">
    <cfRule type="cellIs" dxfId="31" priority="55612" operator="lessThan">
      <formula>0</formula>
    </cfRule>
    <cfRule type="cellIs" dxfId="32" priority="41094" operator="lessThan">
      <formula>0</formula>
    </cfRule>
  </conditionalFormatting>
  <conditionalFormatting sqref="V1096 W1096 U1096">
    <cfRule type="expression" dxfId="30" priority="26575">
      <formula>$L1096=0</formula>
    </cfRule>
  </conditionalFormatting>
  <conditionalFormatting sqref="V1096 W1096">
    <cfRule type="cellIs" dxfId="31" priority="55611" operator="lessThan">
      <formula>0</formula>
    </cfRule>
    <cfRule type="cellIs" dxfId="32" priority="41093" operator="lessThan">
      <formula>0</formula>
    </cfRule>
  </conditionalFormatting>
  <conditionalFormatting sqref="Z1096 AA1096 Y1096">
    <cfRule type="expression" dxfId="30" priority="26574">
      <formula>$L1096=0</formula>
    </cfRule>
  </conditionalFormatting>
  <conditionalFormatting sqref="Z1096 AA1096">
    <cfRule type="cellIs" dxfId="31" priority="55610" operator="lessThan">
      <formula>0</formula>
    </cfRule>
    <cfRule type="cellIs" dxfId="32" priority="41092" operator="lessThan">
      <formula>0</formula>
    </cfRule>
  </conditionalFormatting>
  <conditionalFormatting sqref="B1098 C1098 A1098">
    <cfRule type="expression" dxfId="30" priority="26573">
      <formula>$L1098=0</formula>
    </cfRule>
  </conditionalFormatting>
  <conditionalFormatting sqref="B1098 C1098">
    <cfRule type="cellIs" dxfId="31" priority="55609" operator="lessThan">
      <formula>0</formula>
    </cfRule>
    <cfRule type="cellIs" dxfId="32" priority="41091" operator="lessThan">
      <formula>0</formula>
    </cfRule>
  </conditionalFormatting>
  <conditionalFormatting sqref="F1098 G1098 E1098">
    <cfRule type="expression" dxfId="30" priority="26572">
      <formula>$L1098=0</formula>
    </cfRule>
  </conditionalFormatting>
  <conditionalFormatting sqref="F1098 G1098">
    <cfRule type="cellIs" dxfId="31" priority="55608" operator="lessThan">
      <formula>0</formula>
    </cfRule>
    <cfRule type="cellIs" dxfId="32" priority="41090" operator="lessThan">
      <formula>0</formula>
    </cfRule>
  </conditionalFormatting>
  <conditionalFormatting sqref="J1098 K1098 I1098">
    <cfRule type="expression" dxfId="30" priority="26571">
      <formula>$L1098=0</formula>
    </cfRule>
  </conditionalFormatting>
  <conditionalFormatting sqref="J1098 K1098">
    <cfRule type="cellIs" dxfId="31" priority="55607" operator="lessThan">
      <formula>0</formula>
    </cfRule>
    <cfRule type="cellIs" dxfId="32" priority="41089" operator="lessThan">
      <formula>0</formula>
    </cfRule>
  </conditionalFormatting>
  <conditionalFormatting sqref="N1098 O1098 M1098">
    <cfRule type="expression" dxfId="30" priority="26570">
      <formula>$L1098=0</formula>
    </cfRule>
  </conditionalFormatting>
  <conditionalFormatting sqref="N1098 O1098">
    <cfRule type="cellIs" dxfId="31" priority="55606" operator="lessThan">
      <formula>0</formula>
    </cfRule>
    <cfRule type="cellIs" dxfId="32" priority="41088" operator="lessThan">
      <formula>0</formula>
    </cfRule>
  </conditionalFormatting>
  <conditionalFormatting sqref="R1098 S1098 Q1098">
    <cfRule type="expression" dxfId="30" priority="26569">
      <formula>$L1098=0</formula>
    </cfRule>
  </conditionalFormatting>
  <conditionalFormatting sqref="R1098 S1098">
    <cfRule type="cellIs" dxfId="31" priority="55605" operator="lessThan">
      <formula>0</formula>
    </cfRule>
    <cfRule type="cellIs" dxfId="32" priority="41087" operator="lessThan">
      <formula>0</formula>
    </cfRule>
  </conditionalFormatting>
  <conditionalFormatting sqref="V1098 W1098 U1098">
    <cfRule type="expression" dxfId="30" priority="26568">
      <formula>$L1098=0</formula>
    </cfRule>
  </conditionalFormatting>
  <conditionalFormatting sqref="V1098 W1098">
    <cfRule type="cellIs" dxfId="31" priority="55604" operator="lessThan">
      <formula>0</formula>
    </cfRule>
    <cfRule type="cellIs" dxfId="32" priority="41086" operator="lessThan">
      <formula>0</formula>
    </cfRule>
  </conditionalFormatting>
  <conditionalFormatting sqref="Z1098 AA1098 Y1098">
    <cfRule type="expression" dxfId="30" priority="26567">
      <formula>$L1098=0</formula>
    </cfRule>
  </conditionalFormatting>
  <conditionalFormatting sqref="Z1098 AA1098">
    <cfRule type="cellIs" dxfId="31" priority="55603" operator="lessThan">
      <formula>0</formula>
    </cfRule>
    <cfRule type="cellIs" dxfId="32" priority="41085" operator="lessThan">
      <formula>0</formula>
    </cfRule>
  </conditionalFormatting>
  <conditionalFormatting sqref="B1100 C1100 A1100">
    <cfRule type="expression" dxfId="30" priority="26566">
      <formula>$L1100=0</formula>
    </cfRule>
  </conditionalFormatting>
  <conditionalFormatting sqref="B1100 C1100">
    <cfRule type="cellIs" dxfId="31" priority="55602" operator="lessThan">
      <formula>0</formula>
    </cfRule>
    <cfRule type="cellIs" dxfId="32" priority="41084" operator="lessThan">
      <formula>0</formula>
    </cfRule>
  </conditionalFormatting>
  <conditionalFormatting sqref="F1100 G1100 E1100">
    <cfRule type="expression" dxfId="30" priority="26565">
      <formula>$L1100=0</formula>
    </cfRule>
  </conditionalFormatting>
  <conditionalFormatting sqref="F1100 G1100">
    <cfRule type="cellIs" dxfId="31" priority="55601" operator="lessThan">
      <formula>0</formula>
    </cfRule>
    <cfRule type="cellIs" dxfId="32" priority="41083" operator="lessThan">
      <formula>0</formula>
    </cfRule>
  </conditionalFormatting>
  <conditionalFormatting sqref="J1100 K1100 I1100">
    <cfRule type="expression" dxfId="30" priority="26564">
      <formula>$L1100=0</formula>
    </cfRule>
  </conditionalFormatting>
  <conditionalFormatting sqref="J1100 K1100">
    <cfRule type="cellIs" dxfId="31" priority="55600" operator="lessThan">
      <formula>0</formula>
    </cfRule>
    <cfRule type="cellIs" dxfId="32" priority="41082" operator="lessThan">
      <formula>0</formula>
    </cfRule>
  </conditionalFormatting>
  <conditionalFormatting sqref="N1100 O1100 M1100">
    <cfRule type="expression" dxfId="30" priority="26563">
      <formula>$L1100=0</formula>
    </cfRule>
  </conditionalFormatting>
  <conditionalFormatting sqref="N1100 O1100">
    <cfRule type="cellIs" dxfId="31" priority="55599" operator="lessThan">
      <formula>0</formula>
    </cfRule>
    <cfRule type="cellIs" dxfId="32" priority="41081" operator="lessThan">
      <formula>0</formula>
    </cfRule>
  </conditionalFormatting>
  <conditionalFormatting sqref="R1100 S1100 Q1100">
    <cfRule type="expression" dxfId="30" priority="26562">
      <formula>$L1100=0</formula>
    </cfRule>
  </conditionalFormatting>
  <conditionalFormatting sqref="R1100 S1100">
    <cfRule type="cellIs" dxfId="31" priority="55598" operator="lessThan">
      <formula>0</formula>
    </cfRule>
    <cfRule type="cellIs" dxfId="32" priority="41080" operator="lessThan">
      <formula>0</formula>
    </cfRule>
  </conditionalFormatting>
  <conditionalFormatting sqref="V1100 W1100 U1100">
    <cfRule type="expression" dxfId="30" priority="26561">
      <formula>$L1100=0</formula>
    </cfRule>
  </conditionalFormatting>
  <conditionalFormatting sqref="V1100 W1100">
    <cfRule type="cellIs" dxfId="31" priority="55597" operator="lessThan">
      <formula>0</formula>
    </cfRule>
    <cfRule type="cellIs" dxfId="32" priority="41079" operator="lessThan">
      <formula>0</formula>
    </cfRule>
  </conditionalFormatting>
  <conditionalFormatting sqref="Z1100 AA1100 Y1100">
    <cfRule type="expression" dxfId="30" priority="26560">
      <formula>$L1100=0</formula>
    </cfRule>
  </conditionalFormatting>
  <conditionalFormatting sqref="Z1100 AA1100">
    <cfRule type="cellIs" dxfId="31" priority="55596" operator="lessThan">
      <formula>0</formula>
    </cfRule>
    <cfRule type="cellIs" dxfId="32" priority="41078" operator="lessThan">
      <formula>0</formula>
    </cfRule>
  </conditionalFormatting>
  <conditionalFormatting sqref="B1102 C1102 A1102">
    <cfRule type="expression" dxfId="30" priority="26559">
      <formula>$L1102=0</formula>
    </cfRule>
  </conditionalFormatting>
  <conditionalFormatting sqref="B1102 C1102">
    <cfRule type="cellIs" dxfId="31" priority="55595" operator="lessThan">
      <formula>0</formula>
    </cfRule>
    <cfRule type="cellIs" dxfId="32" priority="41077" operator="lessThan">
      <formula>0</formula>
    </cfRule>
  </conditionalFormatting>
  <conditionalFormatting sqref="F1102 G1102 E1102">
    <cfRule type="expression" dxfId="30" priority="26558">
      <formula>$L1102=0</formula>
    </cfRule>
  </conditionalFormatting>
  <conditionalFormatting sqref="F1102 G1102">
    <cfRule type="cellIs" dxfId="31" priority="55594" operator="lessThan">
      <formula>0</formula>
    </cfRule>
    <cfRule type="cellIs" dxfId="32" priority="41076" operator="lessThan">
      <formula>0</formula>
    </cfRule>
  </conditionalFormatting>
  <conditionalFormatting sqref="J1102 K1102 I1102">
    <cfRule type="expression" dxfId="30" priority="26557">
      <formula>$L1102=0</formula>
    </cfRule>
  </conditionalFormatting>
  <conditionalFormatting sqref="J1102 K1102">
    <cfRule type="cellIs" dxfId="31" priority="55593" operator="lessThan">
      <formula>0</formula>
    </cfRule>
    <cfRule type="cellIs" dxfId="32" priority="41075" operator="lessThan">
      <formula>0</formula>
    </cfRule>
  </conditionalFormatting>
  <conditionalFormatting sqref="N1102 O1102 M1102">
    <cfRule type="expression" dxfId="30" priority="26556">
      <formula>$L1102=0</formula>
    </cfRule>
  </conditionalFormatting>
  <conditionalFormatting sqref="N1102 O1102">
    <cfRule type="cellIs" dxfId="31" priority="55592" operator="lessThan">
      <formula>0</formula>
    </cfRule>
    <cfRule type="cellIs" dxfId="32" priority="41074" operator="lessThan">
      <formula>0</formula>
    </cfRule>
  </conditionalFormatting>
  <conditionalFormatting sqref="R1102 S1102 Q1102">
    <cfRule type="expression" dxfId="30" priority="26555">
      <formula>$L1102=0</formula>
    </cfRule>
  </conditionalFormatting>
  <conditionalFormatting sqref="R1102 S1102">
    <cfRule type="cellIs" dxfId="31" priority="55591" operator="lessThan">
      <formula>0</formula>
    </cfRule>
    <cfRule type="cellIs" dxfId="32" priority="41073" operator="lessThan">
      <formula>0</formula>
    </cfRule>
  </conditionalFormatting>
  <conditionalFormatting sqref="V1102 W1102 U1102">
    <cfRule type="expression" dxfId="30" priority="26554">
      <formula>$L1102=0</formula>
    </cfRule>
  </conditionalFormatting>
  <conditionalFormatting sqref="V1102 W1102">
    <cfRule type="cellIs" dxfId="31" priority="55590" operator="lessThan">
      <formula>0</formula>
    </cfRule>
    <cfRule type="cellIs" dxfId="32" priority="41072" operator="lessThan">
      <formula>0</formula>
    </cfRule>
  </conditionalFormatting>
  <conditionalFormatting sqref="Z1102 AA1102 Y1102">
    <cfRule type="expression" dxfId="30" priority="26553">
      <formula>$L1102=0</formula>
    </cfRule>
  </conditionalFormatting>
  <conditionalFormatting sqref="Z1102 AA1102">
    <cfRule type="cellIs" dxfId="31" priority="55589" operator="lessThan">
      <formula>0</formula>
    </cfRule>
    <cfRule type="cellIs" dxfId="32" priority="41071" operator="lessThan">
      <formula>0</formula>
    </cfRule>
  </conditionalFormatting>
  <conditionalFormatting sqref="B1104 C1104 A1104">
    <cfRule type="expression" dxfId="30" priority="26552">
      <formula>$L1104=0</formula>
    </cfRule>
  </conditionalFormatting>
  <conditionalFormatting sqref="B1104 C1104">
    <cfRule type="cellIs" dxfId="31" priority="55588" operator="lessThan">
      <formula>0</formula>
    </cfRule>
    <cfRule type="cellIs" dxfId="32" priority="41070" operator="lessThan">
      <formula>0</formula>
    </cfRule>
  </conditionalFormatting>
  <conditionalFormatting sqref="F1104 G1104 E1104">
    <cfRule type="expression" dxfId="30" priority="26551">
      <formula>$L1104=0</formula>
    </cfRule>
  </conditionalFormatting>
  <conditionalFormatting sqref="F1104 G1104">
    <cfRule type="cellIs" dxfId="31" priority="55587" operator="lessThan">
      <formula>0</formula>
    </cfRule>
    <cfRule type="cellIs" dxfId="32" priority="41069" operator="lessThan">
      <formula>0</formula>
    </cfRule>
  </conditionalFormatting>
  <conditionalFormatting sqref="J1104 K1104 I1104">
    <cfRule type="expression" dxfId="30" priority="26550">
      <formula>$L1104=0</formula>
    </cfRule>
  </conditionalFormatting>
  <conditionalFormatting sqref="J1104 K1104">
    <cfRule type="cellIs" dxfId="31" priority="55586" operator="lessThan">
      <formula>0</formula>
    </cfRule>
    <cfRule type="cellIs" dxfId="32" priority="41068" operator="lessThan">
      <formula>0</formula>
    </cfRule>
  </conditionalFormatting>
  <conditionalFormatting sqref="N1104 O1104 M1104">
    <cfRule type="expression" dxfId="30" priority="26549">
      <formula>$L1104=0</formula>
    </cfRule>
  </conditionalFormatting>
  <conditionalFormatting sqref="N1104 O1104">
    <cfRule type="cellIs" dxfId="31" priority="55585" operator="lessThan">
      <formula>0</formula>
    </cfRule>
    <cfRule type="cellIs" dxfId="32" priority="41067" operator="lessThan">
      <formula>0</formula>
    </cfRule>
  </conditionalFormatting>
  <conditionalFormatting sqref="R1104 S1104 Q1104">
    <cfRule type="expression" dxfId="30" priority="26548">
      <formula>$L1104=0</formula>
    </cfRule>
  </conditionalFormatting>
  <conditionalFormatting sqref="R1104 S1104">
    <cfRule type="cellIs" dxfId="31" priority="55584" operator="lessThan">
      <formula>0</formula>
    </cfRule>
    <cfRule type="cellIs" dxfId="32" priority="41066" operator="lessThan">
      <formula>0</formula>
    </cfRule>
  </conditionalFormatting>
  <conditionalFormatting sqref="V1104 W1104 U1104">
    <cfRule type="expression" dxfId="30" priority="26547">
      <formula>$L1104=0</formula>
    </cfRule>
  </conditionalFormatting>
  <conditionalFormatting sqref="V1104 W1104">
    <cfRule type="cellIs" dxfId="31" priority="55583" operator="lessThan">
      <formula>0</formula>
    </cfRule>
    <cfRule type="cellIs" dxfId="32" priority="41065" operator="lessThan">
      <formula>0</formula>
    </cfRule>
  </conditionalFormatting>
  <conditionalFormatting sqref="Z1104 AA1104 Y1104">
    <cfRule type="expression" dxfId="30" priority="26546">
      <formula>$L1104=0</formula>
    </cfRule>
  </conditionalFormatting>
  <conditionalFormatting sqref="Z1104 AA1104">
    <cfRule type="cellIs" dxfId="31" priority="55582" operator="lessThan">
      <formula>0</formula>
    </cfRule>
    <cfRule type="cellIs" dxfId="32" priority="41064" operator="lessThan">
      <formula>0</formula>
    </cfRule>
  </conditionalFormatting>
  <conditionalFormatting sqref="B1106 C1106 A1106">
    <cfRule type="expression" dxfId="30" priority="26545">
      <formula>$L1106=0</formula>
    </cfRule>
  </conditionalFormatting>
  <conditionalFormatting sqref="B1106 C1106">
    <cfRule type="cellIs" dxfId="31" priority="55581" operator="lessThan">
      <formula>0</formula>
    </cfRule>
    <cfRule type="cellIs" dxfId="32" priority="41063" operator="lessThan">
      <formula>0</formula>
    </cfRule>
  </conditionalFormatting>
  <conditionalFormatting sqref="F1106 G1106 E1106">
    <cfRule type="expression" dxfId="30" priority="26544">
      <formula>$L1106=0</formula>
    </cfRule>
  </conditionalFormatting>
  <conditionalFormatting sqref="F1106 G1106">
    <cfRule type="cellIs" dxfId="31" priority="55580" operator="lessThan">
      <formula>0</formula>
    </cfRule>
    <cfRule type="cellIs" dxfId="32" priority="41062" operator="lessThan">
      <formula>0</formula>
    </cfRule>
  </conditionalFormatting>
  <conditionalFormatting sqref="J1106 K1106 I1106">
    <cfRule type="expression" dxfId="30" priority="26543">
      <formula>$L1106=0</formula>
    </cfRule>
  </conditionalFormatting>
  <conditionalFormatting sqref="J1106 K1106">
    <cfRule type="cellIs" dxfId="31" priority="55579" operator="lessThan">
      <formula>0</formula>
    </cfRule>
    <cfRule type="cellIs" dxfId="32" priority="41061" operator="lessThan">
      <formula>0</formula>
    </cfRule>
  </conditionalFormatting>
  <conditionalFormatting sqref="N1106 O1106 M1106">
    <cfRule type="expression" dxfId="30" priority="26542">
      <formula>$L1106=0</formula>
    </cfRule>
  </conditionalFormatting>
  <conditionalFormatting sqref="N1106 O1106">
    <cfRule type="cellIs" dxfId="31" priority="55578" operator="lessThan">
      <formula>0</formula>
    </cfRule>
    <cfRule type="cellIs" dxfId="32" priority="41060" operator="lessThan">
      <formula>0</formula>
    </cfRule>
  </conditionalFormatting>
  <conditionalFormatting sqref="R1106 S1106 Q1106">
    <cfRule type="expression" dxfId="30" priority="26541">
      <formula>$L1106=0</formula>
    </cfRule>
  </conditionalFormatting>
  <conditionalFormatting sqref="R1106 S1106">
    <cfRule type="cellIs" dxfId="31" priority="55577" operator="lessThan">
      <formula>0</formula>
    </cfRule>
    <cfRule type="cellIs" dxfId="32" priority="41059" operator="lessThan">
      <formula>0</formula>
    </cfRule>
  </conditionalFormatting>
  <conditionalFormatting sqref="V1106 W1106 U1106">
    <cfRule type="expression" dxfId="30" priority="26540">
      <formula>$L1106=0</formula>
    </cfRule>
  </conditionalFormatting>
  <conditionalFormatting sqref="V1106 W1106">
    <cfRule type="cellIs" dxfId="31" priority="55576" operator="lessThan">
      <formula>0</formula>
    </cfRule>
    <cfRule type="cellIs" dxfId="32" priority="41058" operator="lessThan">
      <formula>0</formula>
    </cfRule>
  </conditionalFormatting>
  <conditionalFormatting sqref="Z1106 AA1106 Y1106">
    <cfRule type="expression" dxfId="30" priority="26539">
      <formula>$L1106=0</formula>
    </cfRule>
  </conditionalFormatting>
  <conditionalFormatting sqref="Z1106 AA1106">
    <cfRule type="cellIs" dxfId="31" priority="55575" operator="lessThan">
      <formula>0</formula>
    </cfRule>
    <cfRule type="cellIs" dxfId="32" priority="41057" operator="lessThan">
      <formula>0</formula>
    </cfRule>
  </conditionalFormatting>
  <conditionalFormatting sqref="B1108 C1108 A1108">
    <cfRule type="expression" dxfId="30" priority="26538">
      <formula>$L1108=0</formula>
    </cfRule>
  </conditionalFormatting>
  <conditionalFormatting sqref="B1108 C1108">
    <cfRule type="cellIs" dxfId="31" priority="55574" operator="lessThan">
      <formula>0</formula>
    </cfRule>
    <cfRule type="cellIs" dxfId="32" priority="41056" operator="lessThan">
      <formula>0</formula>
    </cfRule>
  </conditionalFormatting>
  <conditionalFormatting sqref="F1108 G1108 E1108">
    <cfRule type="expression" dxfId="30" priority="26537">
      <formula>$L1108=0</formula>
    </cfRule>
  </conditionalFormatting>
  <conditionalFormatting sqref="F1108 G1108">
    <cfRule type="cellIs" dxfId="31" priority="55573" operator="lessThan">
      <formula>0</formula>
    </cfRule>
    <cfRule type="cellIs" dxfId="32" priority="41055" operator="lessThan">
      <formula>0</formula>
    </cfRule>
  </conditionalFormatting>
  <conditionalFormatting sqref="J1108 K1108 I1108">
    <cfRule type="expression" dxfId="30" priority="26536">
      <formula>$L1108=0</formula>
    </cfRule>
  </conditionalFormatting>
  <conditionalFormatting sqref="J1108 K1108">
    <cfRule type="cellIs" dxfId="31" priority="55572" operator="lessThan">
      <formula>0</formula>
    </cfRule>
    <cfRule type="cellIs" dxfId="32" priority="41054" operator="lessThan">
      <formula>0</formula>
    </cfRule>
  </conditionalFormatting>
  <conditionalFormatting sqref="N1108 O1108 M1108">
    <cfRule type="expression" dxfId="30" priority="26535">
      <formula>$L1108=0</formula>
    </cfRule>
  </conditionalFormatting>
  <conditionalFormatting sqref="N1108 O1108">
    <cfRule type="cellIs" dxfId="31" priority="55571" operator="lessThan">
      <formula>0</formula>
    </cfRule>
    <cfRule type="cellIs" dxfId="32" priority="41053" operator="lessThan">
      <formula>0</formula>
    </cfRule>
  </conditionalFormatting>
  <conditionalFormatting sqref="R1108 S1108 Q1108">
    <cfRule type="expression" dxfId="30" priority="26534">
      <formula>$L1108=0</formula>
    </cfRule>
  </conditionalFormatting>
  <conditionalFormatting sqref="R1108 S1108">
    <cfRule type="cellIs" dxfId="31" priority="55570" operator="lessThan">
      <formula>0</formula>
    </cfRule>
    <cfRule type="cellIs" dxfId="32" priority="41052" operator="lessThan">
      <formula>0</formula>
    </cfRule>
  </conditionalFormatting>
  <conditionalFormatting sqref="V1108 W1108 U1108">
    <cfRule type="expression" dxfId="30" priority="26533">
      <formula>$L1108=0</formula>
    </cfRule>
  </conditionalFormatting>
  <conditionalFormatting sqref="V1108 W1108">
    <cfRule type="cellIs" dxfId="31" priority="55569" operator="lessThan">
      <formula>0</formula>
    </cfRule>
    <cfRule type="cellIs" dxfId="32" priority="41051" operator="lessThan">
      <formula>0</formula>
    </cfRule>
  </conditionalFormatting>
  <conditionalFormatting sqref="Z1108 AA1108 Y1108">
    <cfRule type="expression" dxfId="30" priority="26532">
      <formula>$L1108=0</formula>
    </cfRule>
  </conditionalFormatting>
  <conditionalFormatting sqref="Z1108 AA1108">
    <cfRule type="cellIs" dxfId="31" priority="55568" operator="lessThan">
      <formula>0</formula>
    </cfRule>
    <cfRule type="cellIs" dxfId="32" priority="41050" operator="lessThan">
      <formula>0</formula>
    </cfRule>
  </conditionalFormatting>
  <conditionalFormatting sqref="B1110 C1110 A1110">
    <cfRule type="expression" dxfId="30" priority="26531">
      <formula>$L1110=0</formula>
    </cfRule>
  </conditionalFormatting>
  <conditionalFormatting sqref="B1110 C1110">
    <cfRule type="cellIs" dxfId="31" priority="55567" operator="lessThan">
      <formula>0</formula>
    </cfRule>
    <cfRule type="cellIs" dxfId="32" priority="41049" operator="lessThan">
      <formula>0</formula>
    </cfRule>
  </conditionalFormatting>
  <conditionalFormatting sqref="F1110 G1110 E1110">
    <cfRule type="expression" dxfId="30" priority="26530">
      <formula>$L1110=0</formula>
    </cfRule>
  </conditionalFormatting>
  <conditionalFormatting sqref="F1110 G1110">
    <cfRule type="cellIs" dxfId="31" priority="55566" operator="lessThan">
      <formula>0</formula>
    </cfRule>
    <cfRule type="cellIs" dxfId="32" priority="41048" operator="lessThan">
      <formula>0</formula>
    </cfRule>
  </conditionalFormatting>
  <conditionalFormatting sqref="J1110 K1110 I1110">
    <cfRule type="expression" dxfId="30" priority="26529">
      <formula>$L1110=0</formula>
    </cfRule>
  </conditionalFormatting>
  <conditionalFormatting sqref="J1110 K1110">
    <cfRule type="cellIs" dxfId="31" priority="55565" operator="lessThan">
      <formula>0</formula>
    </cfRule>
    <cfRule type="cellIs" dxfId="32" priority="41047" operator="lessThan">
      <formula>0</formula>
    </cfRule>
  </conditionalFormatting>
  <conditionalFormatting sqref="N1110 O1110 M1110">
    <cfRule type="expression" dxfId="30" priority="26528">
      <formula>$L1110=0</formula>
    </cfRule>
  </conditionalFormatting>
  <conditionalFormatting sqref="N1110 O1110">
    <cfRule type="cellIs" dxfId="31" priority="55564" operator="lessThan">
      <formula>0</formula>
    </cfRule>
    <cfRule type="cellIs" dxfId="32" priority="41046" operator="lessThan">
      <formula>0</formula>
    </cfRule>
  </conditionalFormatting>
  <conditionalFormatting sqref="R1110 S1110 Q1110">
    <cfRule type="expression" dxfId="30" priority="26527">
      <formula>$L1110=0</formula>
    </cfRule>
  </conditionalFormatting>
  <conditionalFormatting sqref="R1110 S1110">
    <cfRule type="cellIs" dxfId="31" priority="55563" operator="lessThan">
      <formula>0</formula>
    </cfRule>
    <cfRule type="cellIs" dxfId="32" priority="41045" operator="lessThan">
      <formula>0</formula>
    </cfRule>
  </conditionalFormatting>
  <conditionalFormatting sqref="V1110 W1110 U1110">
    <cfRule type="expression" dxfId="30" priority="26526">
      <formula>$L1110=0</formula>
    </cfRule>
  </conditionalFormatting>
  <conditionalFormatting sqref="V1110 W1110">
    <cfRule type="cellIs" dxfId="31" priority="55562" operator="lessThan">
      <formula>0</formula>
    </cfRule>
    <cfRule type="cellIs" dxfId="32" priority="41044" operator="lessThan">
      <formula>0</formula>
    </cfRule>
  </conditionalFormatting>
  <conditionalFormatting sqref="Z1110 AA1110 Y1110">
    <cfRule type="expression" dxfId="30" priority="26525">
      <formula>$L1110=0</formula>
    </cfRule>
  </conditionalFormatting>
  <conditionalFormatting sqref="Z1110 AA1110">
    <cfRule type="cellIs" dxfId="31" priority="55561" operator="lessThan">
      <formula>0</formula>
    </cfRule>
    <cfRule type="cellIs" dxfId="32" priority="41043" operator="lessThan">
      <formula>0</formula>
    </cfRule>
  </conditionalFormatting>
  <conditionalFormatting sqref="B1112 C1112 A1112">
    <cfRule type="expression" dxfId="30" priority="26524">
      <formula>$L1112=0</formula>
    </cfRule>
  </conditionalFormatting>
  <conditionalFormatting sqref="B1112 C1112">
    <cfRule type="cellIs" dxfId="31" priority="55560" operator="lessThan">
      <formula>0</formula>
    </cfRule>
    <cfRule type="cellIs" dxfId="32" priority="41042" operator="lessThan">
      <formula>0</formula>
    </cfRule>
  </conditionalFormatting>
  <conditionalFormatting sqref="F1112 G1112 E1112">
    <cfRule type="expression" dxfId="30" priority="26523">
      <formula>$L1112=0</formula>
    </cfRule>
  </conditionalFormatting>
  <conditionalFormatting sqref="F1112 G1112">
    <cfRule type="cellIs" dxfId="31" priority="55559" operator="lessThan">
      <formula>0</formula>
    </cfRule>
    <cfRule type="cellIs" dxfId="32" priority="41041" operator="lessThan">
      <formula>0</formula>
    </cfRule>
  </conditionalFormatting>
  <conditionalFormatting sqref="J1112 K1112 I1112">
    <cfRule type="expression" dxfId="30" priority="26522">
      <formula>$L1112=0</formula>
    </cfRule>
  </conditionalFormatting>
  <conditionalFormatting sqref="J1112 K1112">
    <cfRule type="cellIs" dxfId="31" priority="55558" operator="lessThan">
      <formula>0</formula>
    </cfRule>
    <cfRule type="cellIs" dxfId="32" priority="41040" operator="lessThan">
      <formula>0</formula>
    </cfRule>
  </conditionalFormatting>
  <conditionalFormatting sqref="N1112 O1112 M1112">
    <cfRule type="expression" dxfId="30" priority="26521">
      <formula>$L1112=0</formula>
    </cfRule>
  </conditionalFormatting>
  <conditionalFormatting sqref="N1112 O1112">
    <cfRule type="cellIs" dxfId="31" priority="55557" operator="lessThan">
      <formula>0</formula>
    </cfRule>
    <cfRule type="cellIs" dxfId="32" priority="41039" operator="lessThan">
      <formula>0</formula>
    </cfRule>
  </conditionalFormatting>
  <conditionalFormatting sqref="R1112 S1112 Q1112">
    <cfRule type="expression" dxfId="30" priority="26520">
      <formula>$L1112=0</formula>
    </cfRule>
  </conditionalFormatting>
  <conditionalFormatting sqref="R1112 S1112">
    <cfRule type="cellIs" dxfId="31" priority="55556" operator="lessThan">
      <formula>0</formula>
    </cfRule>
    <cfRule type="cellIs" dxfId="32" priority="41038" operator="lessThan">
      <formula>0</formula>
    </cfRule>
  </conditionalFormatting>
  <conditionalFormatting sqref="V1112 W1112 U1112">
    <cfRule type="expression" dxfId="30" priority="26519">
      <formula>$L1112=0</formula>
    </cfRule>
  </conditionalFormatting>
  <conditionalFormatting sqref="V1112 W1112">
    <cfRule type="cellIs" dxfId="31" priority="55555" operator="lessThan">
      <formula>0</formula>
    </cfRule>
    <cfRule type="cellIs" dxfId="32" priority="41037" operator="lessThan">
      <formula>0</formula>
    </cfRule>
  </conditionalFormatting>
  <conditionalFormatting sqref="Z1112 AA1112 Y1112">
    <cfRule type="expression" dxfId="30" priority="26518">
      <formula>$L1112=0</formula>
    </cfRule>
  </conditionalFormatting>
  <conditionalFormatting sqref="Z1112 AA1112">
    <cfRule type="cellIs" dxfId="31" priority="55554" operator="lessThan">
      <formula>0</formula>
    </cfRule>
    <cfRule type="cellIs" dxfId="32" priority="41036" operator="lessThan">
      <formula>0</formula>
    </cfRule>
  </conditionalFormatting>
  <conditionalFormatting sqref="B1114 C1114 A1114">
    <cfRule type="expression" dxfId="30" priority="26517">
      <formula>$L1114=0</formula>
    </cfRule>
  </conditionalFormatting>
  <conditionalFormatting sqref="B1114 C1114">
    <cfRule type="cellIs" dxfId="31" priority="55553" operator="lessThan">
      <formula>0</formula>
    </cfRule>
    <cfRule type="cellIs" dxfId="32" priority="41035" operator="lessThan">
      <formula>0</formula>
    </cfRule>
  </conditionalFormatting>
  <conditionalFormatting sqref="F1114 G1114 E1114">
    <cfRule type="expression" dxfId="30" priority="26516">
      <formula>$L1114=0</formula>
    </cfRule>
  </conditionalFormatting>
  <conditionalFormatting sqref="F1114 G1114">
    <cfRule type="cellIs" dxfId="31" priority="55552" operator="lessThan">
      <formula>0</formula>
    </cfRule>
    <cfRule type="cellIs" dxfId="32" priority="41034" operator="lessThan">
      <formula>0</formula>
    </cfRule>
  </conditionalFormatting>
  <conditionalFormatting sqref="J1114 K1114 I1114">
    <cfRule type="expression" dxfId="30" priority="26515">
      <formula>$L1114=0</formula>
    </cfRule>
  </conditionalFormatting>
  <conditionalFormatting sqref="J1114 K1114">
    <cfRule type="cellIs" dxfId="31" priority="55551" operator="lessThan">
      <formula>0</formula>
    </cfRule>
    <cfRule type="cellIs" dxfId="32" priority="41033" operator="lessThan">
      <formula>0</formula>
    </cfRule>
  </conditionalFormatting>
  <conditionalFormatting sqref="N1114 O1114 M1114">
    <cfRule type="expression" dxfId="30" priority="26514">
      <formula>$L1114=0</formula>
    </cfRule>
  </conditionalFormatting>
  <conditionalFormatting sqref="N1114 O1114">
    <cfRule type="cellIs" dxfId="31" priority="55550" operator="lessThan">
      <formula>0</formula>
    </cfRule>
    <cfRule type="cellIs" dxfId="32" priority="41032" operator="lessThan">
      <formula>0</formula>
    </cfRule>
  </conditionalFormatting>
  <conditionalFormatting sqref="R1114 S1114 Q1114">
    <cfRule type="expression" dxfId="30" priority="26513">
      <formula>$L1114=0</formula>
    </cfRule>
  </conditionalFormatting>
  <conditionalFormatting sqref="R1114 S1114">
    <cfRule type="cellIs" dxfId="31" priority="55549" operator="lessThan">
      <formula>0</formula>
    </cfRule>
    <cfRule type="cellIs" dxfId="32" priority="41031" operator="lessThan">
      <formula>0</formula>
    </cfRule>
  </conditionalFormatting>
  <conditionalFormatting sqref="V1114 W1114 U1114">
    <cfRule type="expression" dxfId="30" priority="26512">
      <formula>$L1114=0</formula>
    </cfRule>
  </conditionalFormatting>
  <conditionalFormatting sqref="V1114 W1114">
    <cfRule type="cellIs" dxfId="31" priority="55548" operator="lessThan">
      <formula>0</formula>
    </cfRule>
    <cfRule type="cellIs" dxfId="32" priority="41030" operator="lessThan">
      <formula>0</formula>
    </cfRule>
  </conditionalFormatting>
  <conditionalFormatting sqref="Z1114 AA1114 Y1114">
    <cfRule type="expression" dxfId="30" priority="26511">
      <formula>$L1114=0</formula>
    </cfRule>
  </conditionalFormatting>
  <conditionalFormatting sqref="Z1114 AA1114">
    <cfRule type="cellIs" dxfId="31" priority="55547" operator="lessThan">
      <formula>0</formula>
    </cfRule>
    <cfRule type="cellIs" dxfId="32" priority="41029" operator="lessThan">
      <formula>0</formula>
    </cfRule>
  </conditionalFormatting>
  <conditionalFormatting sqref="B1116 C1116 A1116">
    <cfRule type="expression" dxfId="30" priority="26510">
      <formula>$L1116=0</formula>
    </cfRule>
  </conditionalFormatting>
  <conditionalFormatting sqref="B1116 C1116">
    <cfRule type="cellIs" dxfId="31" priority="55546" operator="lessThan">
      <formula>0</formula>
    </cfRule>
    <cfRule type="cellIs" dxfId="32" priority="41028" operator="lessThan">
      <formula>0</formula>
    </cfRule>
  </conditionalFormatting>
  <conditionalFormatting sqref="F1116 G1116 E1116">
    <cfRule type="expression" dxfId="30" priority="26509">
      <formula>$L1116=0</formula>
    </cfRule>
  </conditionalFormatting>
  <conditionalFormatting sqref="F1116 G1116">
    <cfRule type="cellIs" dxfId="31" priority="55545" operator="lessThan">
      <formula>0</formula>
    </cfRule>
    <cfRule type="cellIs" dxfId="32" priority="41027" operator="lessThan">
      <formula>0</formula>
    </cfRule>
  </conditionalFormatting>
  <conditionalFormatting sqref="J1116 K1116 I1116">
    <cfRule type="expression" dxfId="30" priority="26508">
      <formula>$L1116=0</formula>
    </cfRule>
  </conditionalFormatting>
  <conditionalFormatting sqref="J1116 K1116">
    <cfRule type="cellIs" dxfId="31" priority="55544" operator="lessThan">
      <formula>0</formula>
    </cfRule>
    <cfRule type="cellIs" dxfId="32" priority="41026" operator="lessThan">
      <formula>0</formula>
    </cfRule>
  </conditionalFormatting>
  <conditionalFormatting sqref="N1116 O1116 M1116">
    <cfRule type="expression" dxfId="30" priority="26507">
      <formula>$L1116=0</formula>
    </cfRule>
  </conditionalFormatting>
  <conditionalFormatting sqref="N1116 O1116">
    <cfRule type="cellIs" dxfId="31" priority="55543" operator="lessThan">
      <formula>0</formula>
    </cfRule>
    <cfRule type="cellIs" dxfId="32" priority="41025" operator="lessThan">
      <formula>0</formula>
    </cfRule>
  </conditionalFormatting>
  <conditionalFormatting sqref="R1116 S1116 Q1116">
    <cfRule type="expression" dxfId="30" priority="26506">
      <formula>$L1116=0</formula>
    </cfRule>
  </conditionalFormatting>
  <conditionalFormatting sqref="R1116 S1116">
    <cfRule type="cellIs" dxfId="31" priority="55542" operator="lessThan">
      <formula>0</formula>
    </cfRule>
    <cfRule type="cellIs" dxfId="32" priority="41024" operator="lessThan">
      <formula>0</formula>
    </cfRule>
  </conditionalFormatting>
  <conditionalFormatting sqref="V1116 W1116 U1116">
    <cfRule type="expression" dxfId="30" priority="26505">
      <formula>$L1116=0</formula>
    </cfRule>
  </conditionalFormatting>
  <conditionalFormatting sqref="V1116 W1116">
    <cfRule type="cellIs" dxfId="31" priority="55541" operator="lessThan">
      <formula>0</formula>
    </cfRule>
    <cfRule type="cellIs" dxfId="32" priority="41023" operator="lessThan">
      <formula>0</formula>
    </cfRule>
  </conditionalFormatting>
  <conditionalFormatting sqref="Z1116 AA1116 Y1116">
    <cfRule type="expression" dxfId="30" priority="26504">
      <formula>$L1116=0</formula>
    </cfRule>
  </conditionalFormatting>
  <conditionalFormatting sqref="Z1116 AA1116">
    <cfRule type="cellIs" dxfId="31" priority="55540" operator="lessThan">
      <formula>0</formula>
    </cfRule>
    <cfRule type="cellIs" dxfId="32" priority="41022" operator="lessThan">
      <formula>0</formula>
    </cfRule>
  </conditionalFormatting>
  <conditionalFormatting sqref="B1118 C1118 A1118">
    <cfRule type="expression" dxfId="30" priority="26503">
      <formula>$L1118=0</formula>
    </cfRule>
  </conditionalFormatting>
  <conditionalFormatting sqref="B1118 C1118">
    <cfRule type="cellIs" dxfId="31" priority="55539" operator="lessThan">
      <formula>0</formula>
    </cfRule>
    <cfRule type="cellIs" dxfId="32" priority="41021" operator="lessThan">
      <formula>0</formula>
    </cfRule>
  </conditionalFormatting>
  <conditionalFormatting sqref="F1118 G1118 E1118">
    <cfRule type="expression" dxfId="30" priority="26502">
      <formula>$L1118=0</formula>
    </cfRule>
  </conditionalFormatting>
  <conditionalFormatting sqref="F1118 G1118">
    <cfRule type="cellIs" dxfId="31" priority="55538" operator="lessThan">
      <formula>0</formula>
    </cfRule>
    <cfRule type="cellIs" dxfId="32" priority="41020" operator="lessThan">
      <formula>0</formula>
    </cfRule>
  </conditionalFormatting>
  <conditionalFormatting sqref="J1118 K1118 I1118">
    <cfRule type="expression" dxfId="30" priority="26501">
      <formula>$L1118=0</formula>
    </cfRule>
  </conditionalFormatting>
  <conditionalFormatting sqref="J1118 K1118">
    <cfRule type="cellIs" dxfId="31" priority="55537" operator="lessThan">
      <formula>0</formula>
    </cfRule>
    <cfRule type="cellIs" dxfId="32" priority="41019" operator="lessThan">
      <formula>0</formula>
    </cfRule>
  </conditionalFormatting>
  <conditionalFormatting sqref="N1118 O1118 M1118">
    <cfRule type="expression" dxfId="30" priority="26500">
      <formula>$L1118=0</formula>
    </cfRule>
  </conditionalFormatting>
  <conditionalFormatting sqref="N1118 O1118">
    <cfRule type="cellIs" dxfId="31" priority="55536" operator="lessThan">
      <formula>0</formula>
    </cfRule>
    <cfRule type="cellIs" dxfId="32" priority="41018" operator="lessThan">
      <formula>0</formula>
    </cfRule>
  </conditionalFormatting>
  <conditionalFormatting sqref="R1118 S1118 Q1118">
    <cfRule type="expression" dxfId="30" priority="26499">
      <formula>$L1118=0</formula>
    </cfRule>
  </conditionalFormatting>
  <conditionalFormatting sqref="R1118 S1118">
    <cfRule type="cellIs" dxfId="31" priority="55535" operator="lessThan">
      <formula>0</formula>
    </cfRule>
    <cfRule type="cellIs" dxfId="32" priority="41017" operator="lessThan">
      <formula>0</formula>
    </cfRule>
  </conditionalFormatting>
  <conditionalFormatting sqref="V1118 W1118 U1118">
    <cfRule type="expression" dxfId="30" priority="26498">
      <formula>$L1118=0</formula>
    </cfRule>
  </conditionalFormatting>
  <conditionalFormatting sqref="V1118 W1118">
    <cfRule type="cellIs" dxfId="31" priority="55534" operator="lessThan">
      <formula>0</formula>
    </cfRule>
    <cfRule type="cellIs" dxfId="32" priority="41016" operator="lessThan">
      <formula>0</formula>
    </cfRule>
  </conditionalFormatting>
  <conditionalFormatting sqref="Z1118 AA1118 Y1118">
    <cfRule type="expression" dxfId="30" priority="26497">
      <formula>$L1118=0</formula>
    </cfRule>
  </conditionalFormatting>
  <conditionalFormatting sqref="Z1118 AA1118">
    <cfRule type="cellIs" dxfId="31" priority="55533" operator="lessThan">
      <formula>0</formula>
    </cfRule>
    <cfRule type="cellIs" dxfId="32" priority="41015" operator="lessThan">
      <formula>0</formula>
    </cfRule>
  </conditionalFormatting>
  <conditionalFormatting sqref="B1120 C1120 A1120">
    <cfRule type="expression" dxfId="30" priority="26496">
      <formula>$L1120=0</formula>
    </cfRule>
  </conditionalFormatting>
  <conditionalFormatting sqref="B1120 C1120">
    <cfRule type="cellIs" dxfId="31" priority="55532" operator="lessThan">
      <formula>0</formula>
    </cfRule>
    <cfRule type="cellIs" dxfId="32" priority="41014" operator="lessThan">
      <formula>0</formula>
    </cfRule>
  </conditionalFormatting>
  <conditionalFormatting sqref="F1120 G1120 E1120">
    <cfRule type="expression" dxfId="30" priority="26495">
      <formula>$L1120=0</formula>
    </cfRule>
  </conditionalFormatting>
  <conditionalFormatting sqref="F1120 G1120">
    <cfRule type="cellIs" dxfId="31" priority="55531" operator="lessThan">
      <formula>0</formula>
    </cfRule>
    <cfRule type="cellIs" dxfId="32" priority="41013" operator="lessThan">
      <formula>0</formula>
    </cfRule>
  </conditionalFormatting>
  <conditionalFormatting sqref="J1120 K1120 I1120">
    <cfRule type="expression" dxfId="30" priority="26494">
      <formula>$L1120=0</formula>
    </cfRule>
  </conditionalFormatting>
  <conditionalFormatting sqref="J1120 K1120">
    <cfRule type="cellIs" dxfId="31" priority="55530" operator="lessThan">
      <formula>0</formula>
    </cfRule>
    <cfRule type="cellIs" dxfId="32" priority="41012" operator="lessThan">
      <formula>0</formula>
    </cfRule>
  </conditionalFormatting>
  <conditionalFormatting sqref="N1120 O1120 M1120">
    <cfRule type="expression" dxfId="30" priority="26493">
      <formula>$L1120=0</formula>
    </cfRule>
  </conditionalFormatting>
  <conditionalFormatting sqref="N1120 O1120">
    <cfRule type="cellIs" dxfId="31" priority="55529" operator="lessThan">
      <formula>0</formula>
    </cfRule>
    <cfRule type="cellIs" dxfId="32" priority="41011" operator="lessThan">
      <formula>0</formula>
    </cfRule>
  </conditionalFormatting>
  <conditionalFormatting sqref="R1120 S1120 Q1120">
    <cfRule type="expression" dxfId="30" priority="26492">
      <formula>$L1120=0</formula>
    </cfRule>
  </conditionalFormatting>
  <conditionalFormatting sqref="R1120 S1120">
    <cfRule type="cellIs" dxfId="31" priority="55528" operator="lessThan">
      <formula>0</formula>
    </cfRule>
    <cfRule type="cellIs" dxfId="32" priority="41010" operator="lessThan">
      <formula>0</formula>
    </cfRule>
  </conditionalFormatting>
  <conditionalFormatting sqref="V1120 W1120 U1120">
    <cfRule type="expression" dxfId="30" priority="26491">
      <formula>$L1120=0</formula>
    </cfRule>
  </conditionalFormatting>
  <conditionalFormatting sqref="V1120 W1120">
    <cfRule type="cellIs" dxfId="31" priority="55527" operator="lessThan">
      <formula>0</formula>
    </cfRule>
    <cfRule type="cellIs" dxfId="32" priority="41009" operator="lessThan">
      <formula>0</formula>
    </cfRule>
  </conditionalFormatting>
  <conditionalFormatting sqref="Z1120 AA1120 Y1120">
    <cfRule type="expression" dxfId="30" priority="26490">
      <formula>$L1120=0</formula>
    </cfRule>
  </conditionalFormatting>
  <conditionalFormatting sqref="Z1120 AA1120">
    <cfRule type="cellIs" dxfId="31" priority="55526" operator="lessThan">
      <formula>0</formula>
    </cfRule>
    <cfRule type="cellIs" dxfId="32" priority="41008" operator="lessThan">
      <formula>0</formula>
    </cfRule>
  </conditionalFormatting>
  <conditionalFormatting sqref="B1122 C1122 A1122">
    <cfRule type="expression" dxfId="30" priority="26489">
      <formula>$L1122=0</formula>
    </cfRule>
  </conditionalFormatting>
  <conditionalFormatting sqref="B1122 C1122">
    <cfRule type="cellIs" dxfId="31" priority="55525" operator="lessThan">
      <formula>0</formula>
    </cfRule>
    <cfRule type="cellIs" dxfId="32" priority="41007" operator="lessThan">
      <formula>0</formula>
    </cfRule>
  </conditionalFormatting>
  <conditionalFormatting sqref="F1122 G1122 E1122">
    <cfRule type="expression" dxfId="30" priority="26488">
      <formula>$L1122=0</formula>
    </cfRule>
  </conditionalFormatting>
  <conditionalFormatting sqref="F1122 G1122">
    <cfRule type="cellIs" dxfId="31" priority="55524" operator="lessThan">
      <formula>0</formula>
    </cfRule>
    <cfRule type="cellIs" dxfId="32" priority="41006" operator="lessThan">
      <formula>0</formula>
    </cfRule>
  </conditionalFormatting>
  <conditionalFormatting sqref="J1122 K1122 I1122">
    <cfRule type="expression" dxfId="30" priority="26487">
      <formula>$L1122=0</formula>
    </cfRule>
  </conditionalFormatting>
  <conditionalFormatting sqref="J1122 K1122">
    <cfRule type="cellIs" dxfId="31" priority="55523" operator="lessThan">
      <formula>0</formula>
    </cfRule>
    <cfRule type="cellIs" dxfId="32" priority="41005" operator="lessThan">
      <formula>0</formula>
    </cfRule>
  </conditionalFormatting>
  <conditionalFormatting sqref="N1122 O1122 M1122">
    <cfRule type="expression" dxfId="30" priority="26486">
      <formula>$L1122=0</formula>
    </cfRule>
  </conditionalFormatting>
  <conditionalFormatting sqref="N1122 O1122">
    <cfRule type="cellIs" dxfId="31" priority="55522" operator="lessThan">
      <formula>0</formula>
    </cfRule>
    <cfRule type="cellIs" dxfId="32" priority="41004" operator="lessThan">
      <formula>0</formula>
    </cfRule>
  </conditionalFormatting>
  <conditionalFormatting sqref="R1122 S1122 Q1122">
    <cfRule type="expression" dxfId="30" priority="26485">
      <formula>$L1122=0</formula>
    </cfRule>
  </conditionalFormatting>
  <conditionalFormatting sqref="R1122 S1122">
    <cfRule type="cellIs" dxfId="31" priority="55521" operator="lessThan">
      <formula>0</formula>
    </cfRule>
    <cfRule type="cellIs" dxfId="32" priority="41003" operator="lessThan">
      <formula>0</formula>
    </cfRule>
  </conditionalFormatting>
  <conditionalFormatting sqref="V1122 W1122 U1122">
    <cfRule type="expression" dxfId="30" priority="26484">
      <formula>$L1122=0</formula>
    </cfRule>
  </conditionalFormatting>
  <conditionalFormatting sqref="V1122 W1122">
    <cfRule type="cellIs" dxfId="31" priority="55520" operator="lessThan">
      <formula>0</formula>
    </cfRule>
    <cfRule type="cellIs" dxfId="32" priority="41002" operator="lessThan">
      <formula>0</formula>
    </cfRule>
  </conditionalFormatting>
  <conditionalFormatting sqref="Z1122 AA1122 Y1122">
    <cfRule type="expression" dxfId="30" priority="26483">
      <formula>$L1122=0</formula>
    </cfRule>
  </conditionalFormatting>
  <conditionalFormatting sqref="Z1122 AA1122">
    <cfRule type="cellIs" dxfId="31" priority="55519" operator="lessThan">
      <formula>0</formula>
    </cfRule>
    <cfRule type="cellIs" dxfId="32" priority="41001" operator="lessThan">
      <formula>0</formula>
    </cfRule>
  </conditionalFormatting>
  <conditionalFormatting sqref="B1124 C1124 A1124">
    <cfRule type="expression" dxfId="30" priority="26482">
      <formula>$L1124=0</formula>
    </cfRule>
  </conditionalFormatting>
  <conditionalFormatting sqref="B1124 C1124">
    <cfRule type="cellIs" dxfId="31" priority="55518" operator="lessThan">
      <formula>0</formula>
    </cfRule>
    <cfRule type="cellIs" dxfId="32" priority="41000" operator="lessThan">
      <formula>0</formula>
    </cfRule>
  </conditionalFormatting>
  <conditionalFormatting sqref="F1124 G1124 E1124">
    <cfRule type="expression" dxfId="30" priority="26481">
      <formula>$L1124=0</formula>
    </cfRule>
  </conditionalFormatting>
  <conditionalFormatting sqref="F1124 G1124">
    <cfRule type="cellIs" dxfId="31" priority="55517" operator="lessThan">
      <formula>0</formula>
    </cfRule>
    <cfRule type="cellIs" dxfId="32" priority="40999" operator="lessThan">
      <formula>0</formula>
    </cfRule>
  </conditionalFormatting>
  <conditionalFormatting sqref="J1124 K1124 I1124">
    <cfRule type="expression" dxfId="30" priority="26480">
      <formula>$L1124=0</formula>
    </cfRule>
  </conditionalFormatting>
  <conditionalFormatting sqref="J1124 K1124">
    <cfRule type="cellIs" dxfId="31" priority="55516" operator="lessThan">
      <formula>0</formula>
    </cfRule>
    <cfRule type="cellIs" dxfId="32" priority="40998" operator="lessThan">
      <formula>0</formula>
    </cfRule>
  </conditionalFormatting>
  <conditionalFormatting sqref="N1124 O1124 M1124">
    <cfRule type="expression" dxfId="30" priority="26479">
      <formula>$L1124=0</formula>
    </cfRule>
  </conditionalFormatting>
  <conditionalFormatting sqref="N1124 O1124">
    <cfRule type="cellIs" dxfId="31" priority="55515" operator="lessThan">
      <formula>0</formula>
    </cfRule>
    <cfRule type="cellIs" dxfId="32" priority="40997" operator="lessThan">
      <formula>0</formula>
    </cfRule>
  </conditionalFormatting>
  <conditionalFormatting sqref="R1124 S1124 Q1124">
    <cfRule type="expression" dxfId="30" priority="26478">
      <formula>$L1124=0</formula>
    </cfRule>
  </conditionalFormatting>
  <conditionalFormatting sqref="R1124 S1124">
    <cfRule type="cellIs" dxfId="31" priority="55514" operator="lessThan">
      <formula>0</formula>
    </cfRule>
    <cfRule type="cellIs" dxfId="32" priority="40996" operator="lessThan">
      <formula>0</formula>
    </cfRule>
  </conditionalFormatting>
  <conditionalFormatting sqref="V1124 W1124 U1124">
    <cfRule type="expression" dxfId="30" priority="26477">
      <formula>$L1124=0</formula>
    </cfRule>
  </conditionalFormatting>
  <conditionalFormatting sqref="V1124 W1124">
    <cfRule type="cellIs" dxfId="31" priority="55513" operator="lessThan">
      <formula>0</formula>
    </cfRule>
    <cfRule type="cellIs" dxfId="32" priority="40995" operator="lessThan">
      <formula>0</formula>
    </cfRule>
  </conditionalFormatting>
  <conditionalFormatting sqref="Z1124 AA1124 Y1124">
    <cfRule type="expression" dxfId="30" priority="26476">
      <formula>$L1124=0</formula>
    </cfRule>
  </conditionalFormatting>
  <conditionalFormatting sqref="Z1124 AA1124">
    <cfRule type="cellIs" dxfId="31" priority="55512" operator="lessThan">
      <formula>0</formula>
    </cfRule>
    <cfRule type="cellIs" dxfId="32" priority="40994" operator="lessThan">
      <formula>0</formula>
    </cfRule>
  </conditionalFormatting>
  <conditionalFormatting sqref="B1126 C1126 A1126">
    <cfRule type="expression" dxfId="30" priority="26475">
      <formula>$L1126=0</formula>
    </cfRule>
  </conditionalFormatting>
  <conditionalFormatting sqref="B1126 C1126">
    <cfRule type="cellIs" dxfId="31" priority="55511" operator="lessThan">
      <formula>0</formula>
    </cfRule>
    <cfRule type="cellIs" dxfId="32" priority="40993" operator="lessThan">
      <formula>0</formula>
    </cfRule>
  </conditionalFormatting>
  <conditionalFormatting sqref="F1126 G1126 E1126">
    <cfRule type="expression" dxfId="30" priority="26474">
      <formula>$L1126=0</formula>
    </cfRule>
  </conditionalFormatting>
  <conditionalFormatting sqref="F1126 G1126">
    <cfRule type="cellIs" dxfId="31" priority="55510" operator="lessThan">
      <formula>0</formula>
    </cfRule>
    <cfRule type="cellIs" dxfId="32" priority="40992" operator="lessThan">
      <formula>0</formula>
    </cfRule>
  </conditionalFormatting>
  <conditionalFormatting sqref="J1126 K1126 I1126">
    <cfRule type="expression" dxfId="30" priority="26473">
      <formula>$L1126=0</formula>
    </cfRule>
  </conditionalFormatting>
  <conditionalFormatting sqref="J1126 K1126">
    <cfRule type="cellIs" dxfId="31" priority="55509" operator="lessThan">
      <formula>0</formula>
    </cfRule>
    <cfRule type="cellIs" dxfId="32" priority="40991" operator="lessThan">
      <formula>0</formula>
    </cfRule>
  </conditionalFormatting>
  <conditionalFormatting sqref="N1126 O1126 M1126">
    <cfRule type="expression" dxfId="30" priority="26472">
      <formula>$L1126=0</formula>
    </cfRule>
  </conditionalFormatting>
  <conditionalFormatting sqref="N1126 O1126">
    <cfRule type="cellIs" dxfId="31" priority="55508" operator="lessThan">
      <formula>0</formula>
    </cfRule>
    <cfRule type="cellIs" dxfId="32" priority="40990" operator="lessThan">
      <formula>0</formula>
    </cfRule>
  </conditionalFormatting>
  <conditionalFormatting sqref="R1126 S1126 Q1126">
    <cfRule type="expression" dxfId="30" priority="26471">
      <formula>$L1126=0</formula>
    </cfRule>
  </conditionalFormatting>
  <conditionalFormatting sqref="R1126 S1126">
    <cfRule type="cellIs" dxfId="31" priority="55507" operator="lessThan">
      <formula>0</formula>
    </cfRule>
    <cfRule type="cellIs" dxfId="32" priority="40989" operator="lessThan">
      <formula>0</formula>
    </cfRule>
  </conditionalFormatting>
  <conditionalFormatting sqref="V1126 W1126 U1126">
    <cfRule type="expression" dxfId="30" priority="26470">
      <formula>$L1126=0</formula>
    </cfRule>
  </conditionalFormatting>
  <conditionalFormatting sqref="V1126 W1126">
    <cfRule type="cellIs" dxfId="31" priority="55506" operator="lessThan">
      <formula>0</formula>
    </cfRule>
    <cfRule type="cellIs" dxfId="32" priority="40988" operator="lessThan">
      <formula>0</formula>
    </cfRule>
  </conditionalFormatting>
  <conditionalFormatting sqref="Z1126 AA1126 Y1126">
    <cfRule type="expression" dxfId="30" priority="26469">
      <formula>$L1126=0</formula>
    </cfRule>
  </conditionalFormatting>
  <conditionalFormatting sqref="Z1126 AA1126">
    <cfRule type="cellIs" dxfId="31" priority="55505" operator="lessThan">
      <formula>0</formula>
    </cfRule>
    <cfRule type="cellIs" dxfId="32" priority="40987" operator="lessThan">
      <formula>0</formula>
    </cfRule>
  </conditionalFormatting>
  <conditionalFormatting sqref="B1128 C1128 A1128">
    <cfRule type="expression" dxfId="30" priority="26468">
      <formula>$L1128=0</formula>
    </cfRule>
  </conditionalFormatting>
  <conditionalFormatting sqref="B1128 C1128">
    <cfRule type="cellIs" dxfId="31" priority="55504" operator="lessThan">
      <formula>0</formula>
    </cfRule>
    <cfRule type="cellIs" dxfId="32" priority="40986" operator="lessThan">
      <formula>0</formula>
    </cfRule>
  </conditionalFormatting>
  <conditionalFormatting sqref="F1128 G1128 E1128">
    <cfRule type="expression" dxfId="30" priority="26467">
      <formula>$L1128=0</formula>
    </cfRule>
  </conditionalFormatting>
  <conditionalFormatting sqref="F1128 G1128">
    <cfRule type="cellIs" dxfId="31" priority="55503" operator="lessThan">
      <formula>0</formula>
    </cfRule>
    <cfRule type="cellIs" dxfId="32" priority="40985" operator="lessThan">
      <formula>0</formula>
    </cfRule>
  </conditionalFormatting>
  <conditionalFormatting sqref="J1128 K1128 I1128">
    <cfRule type="expression" dxfId="30" priority="26466">
      <formula>$L1128=0</formula>
    </cfRule>
  </conditionalFormatting>
  <conditionalFormatting sqref="J1128 K1128">
    <cfRule type="cellIs" dxfId="31" priority="55502" operator="lessThan">
      <formula>0</formula>
    </cfRule>
    <cfRule type="cellIs" dxfId="32" priority="40984" operator="lessThan">
      <formula>0</formula>
    </cfRule>
  </conditionalFormatting>
  <conditionalFormatting sqref="N1128 O1128 M1128">
    <cfRule type="expression" dxfId="30" priority="26465">
      <formula>$L1128=0</formula>
    </cfRule>
  </conditionalFormatting>
  <conditionalFormatting sqref="N1128 O1128">
    <cfRule type="cellIs" dxfId="31" priority="55501" operator="lessThan">
      <formula>0</formula>
    </cfRule>
    <cfRule type="cellIs" dxfId="32" priority="40983" operator="lessThan">
      <formula>0</formula>
    </cfRule>
  </conditionalFormatting>
  <conditionalFormatting sqref="R1128 S1128 Q1128">
    <cfRule type="expression" dxfId="30" priority="26464">
      <formula>$L1128=0</formula>
    </cfRule>
  </conditionalFormatting>
  <conditionalFormatting sqref="R1128 S1128">
    <cfRule type="cellIs" dxfId="31" priority="55500" operator="lessThan">
      <formula>0</formula>
    </cfRule>
    <cfRule type="cellIs" dxfId="32" priority="40982" operator="lessThan">
      <formula>0</formula>
    </cfRule>
  </conditionalFormatting>
  <conditionalFormatting sqref="V1128 W1128 U1128">
    <cfRule type="expression" dxfId="30" priority="26463">
      <formula>$L1128=0</formula>
    </cfRule>
  </conditionalFormatting>
  <conditionalFormatting sqref="V1128 W1128">
    <cfRule type="cellIs" dxfId="31" priority="55499" operator="lessThan">
      <formula>0</formula>
    </cfRule>
    <cfRule type="cellIs" dxfId="32" priority="40981" operator="lessThan">
      <formula>0</formula>
    </cfRule>
  </conditionalFormatting>
  <conditionalFormatting sqref="Z1128 AA1128 Y1128">
    <cfRule type="expression" dxfId="30" priority="26462">
      <formula>$L1128=0</formula>
    </cfRule>
  </conditionalFormatting>
  <conditionalFormatting sqref="Z1128 AA1128">
    <cfRule type="cellIs" dxfId="31" priority="55498" operator="lessThan">
      <formula>0</formula>
    </cfRule>
    <cfRule type="cellIs" dxfId="32" priority="40980" operator="lessThan">
      <formula>0</formula>
    </cfRule>
  </conditionalFormatting>
  <conditionalFormatting sqref="B1130 C1130 A1130">
    <cfRule type="expression" dxfId="30" priority="26461">
      <formula>$L1130=0</formula>
    </cfRule>
  </conditionalFormatting>
  <conditionalFormatting sqref="B1130 C1130">
    <cfRule type="cellIs" dxfId="31" priority="55497" operator="lessThan">
      <formula>0</formula>
    </cfRule>
    <cfRule type="cellIs" dxfId="32" priority="40979" operator="lessThan">
      <formula>0</formula>
    </cfRule>
  </conditionalFormatting>
  <conditionalFormatting sqref="F1130 G1130 E1130">
    <cfRule type="expression" dxfId="30" priority="26460">
      <formula>$L1130=0</formula>
    </cfRule>
  </conditionalFormatting>
  <conditionalFormatting sqref="F1130 G1130">
    <cfRule type="cellIs" dxfId="31" priority="55496" operator="lessThan">
      <formula>0</formula>
    </cfRule>
    <cfRule type="cellIs" dxfId="32" priority="40978" operator="lessThan">
      <formula>0</formula>
    </cfRule>
  </conditionalFormatting>
  <conditionalFormatting sqref="J1130 K1130 I1130">
    <cfRule type="expression" dxfId="30" priority="26459">
      <formula>$L1130=0</formula>
    </cfRule>
  </conditionalFormatting>
  <conditionalFormatting sqref="J1130 K1130">
    <cfRule type="cellIs" dxfId="31" priority="55495" operator="lessThan">
      <formula>0</formula>
    </cfRule>
    <cfRule type="cellIs" dxfId="32" priority="40977" operator="lessThan">
      <formula>0</formula>
    </cfRule>
  </conditionalFormatting>
  <conditionalFormatting sqref="N1130 O1130 M1130">
    <cfRule type="expression" dxfId="30" priority="26458">
      <formula>$L1130=0</formula>
    </cfRule>
  </conditionalFormatting>
  <conditionalFormatting sqref="N1130 O1130">
    <cfRule type="cellIs" dxfId="31" priority="55494" operator="lessThan">
      <formula>0</formula>
    </cfRule>
    <cfRule type="cellIs" dxfId="32" priority="40976" operator="lessThan">
      <formula>0</formula>
    </cfRule>
  </conditionalFormatting>
  <conditionalFormatting sqref="R1130 S1130 Q1130">
    <cfRule type="expression" dxfId="30" priority="26457">
      <formula>$L1130=0</formula>
    </cfRule>
  </conditionalFormatting>
  <conditionalFormatting sqref="R1130 S1130">
    <cfRule type="cellIs" dxfId="31" priority="55493" operator="lessThan">
      <formula>0</formula>
    </cfRule>
    <cfRule type="cellIs" dxfId="32" priority="40975" operator="lessThan">
      <formula>0</formula>
    </cfRule>
  </conditionalFormatting>
  <conditionalFormatting sqref="V1130 W1130 U1130">
    <cfRule type="expression" dxfId="30" priority="26456">
      <formula>$L1130=0</formula>
    </cfRule>
  </conditionalFormatting>
  <conditionalFormatting sqref="V1130 W1130">
    <cfRule type="cellIs" dxfId="31" priority="55492" operator="lessThan">
      <formula>0</formula>
    </cfRule>
    <cfRule type="cellIs" dxfId="32" priority="40974" operator="lessThan">
      <formula>0</formula>
    </cfRule>
  </conditionalFormatting>
  <conditionalFormatting sqref="Z1130 AA1130 Y1130">
    <cfRule type="expression" dxfId="30" priority="26455">
      <formula>$L1130=0</formula>
    </cfRule>
  </conditionalFormatting>
  <conditionalFormatting sqref="Z1130 AA1130">
    <cfRule type="cellIs" dxfId="31" priority="55491" operator="lessThan">
      <formula>0</formula>
    </cfRule>
    <cfRule type="cellIs" dxfId="32" priority="40973" operator="lessThan">
      <formula>0</formula>
    </cfRule>
  </conditionalFormatting>
  <conditionalFormatting sqref="B1132 C1132 A1132">
    <cfRule type="expression" dxfId="30" priority="26454">
      <formula>$L1132=0</formula>
    </cfRule>
  </conditionalFormatting>
  <conditionalFormatting sqref="B1132 C1132">
    <cfRule type="cellIs" dxfId="31" priority="55490" operator="lessThan">
      <formula>0</formula>
    </cfRule>
    <cfRule type="cellIs" dxfId="32" priority="40972" operator="lessThan">
      <formula>0</formula>
    </cfRule>
  </conditionalFormatting>
  <conditionalFormatting sqref="F1132 G1132 E1132">
    <cfRule type="expression" dxfId="30" priority="26453">
      <formula>$L1132=0</formula>
    </cfRule>
  </conditionalFormatting>
  <conditionalFormatting sqref="F1132 G1132">
    <cfRule type="cellIs" dxfId="31" priority="55489" operator="lessThan">
      <formula>0</formula>
    </cfRule>
    <cfRule type="cellIs" dxfId="32" priority="40971" operator="lessThan">
      <formula>0</formula>
    </cfRule>
  </conditionalFormatting>
  <conditionalFormatting sqref="J1132 K1132 I1132">
    <cfRule type="expression" dxfId="30" priority="26452">
      <formula>$L1132=0</formula>
    </cfRule>
  </conditionalFormatting>
  <conditionalFormatting sqref="J1132 K1132">
    <cfRule type="cellIs" dxfId="31" priority="55488" operator="lessThan">
      <formula>0</formula>
    </cfRule>
    <cfRule type="cellIs" dxfId="32" priority="40970" operator="lessThan">
      <formula>0</formula>
    </cfRule>
  </conditionalFormatting>
  <conditionalFormatting sqref="N1132 O1132 M1132">
    <cfRule type="expression" dxfId="30" priority="26451">
      <formula>$L1132=0</formula>
    </cfRule>
  </conditionalFormatting>
  <conditionalFormatting sqref="N1132 O1132">
    <cfRule type="cellIs" dxfId="31" priority="55487" operator="lessThan">
      <formula>0</formula>
    </cfRule>
    <cfRule type="cellIs" dxfId="32" priority="40969" operator="lessThan">
      <formula>0</formula>
    </cfRule>
  </conditionalFormatting>
  <conditionalFormatting sqref="R1132 S1132 Q1132">
    <cfRule type="expression" dxfId="30" priority="26450">
      <formula>$L1132=0</formula>
    </cfRule>
  </conditionalFormatting>
  <conditionalFormatting sqref="R1132 S1132">
    <cfRule type="cellIs" dxfId="31" priority="55486" operator="lessThan">
      <formula>0</formula>
    </cfRule>
    <cfRule type="cellIs" dxfId="32" priority="40968" operator="lessThan">
      <formula>0</formula>
    </cfRule>
  </conditionalFormatting>
  <conditionalFormatting sqref="V1132 W1132 U1132">
    <cfRule type="expression" dxfId="30" priority="26449">
      <formula>$L1132=0</formula>
    </cfRule>
  </conditionalFormatting>
  <conditionalFormatting sqref="V1132 W1132">
    <cfRule type="cellIs" dxfId="31" priority="55485" operator="lessThan">
      <formula>0</formula>
    </cfRule>
    <cfRule type="cellIs" dxfId="32" priority="40967" operator="lessThan">
      <formula>0</formula>
    </cfRule>
  </conditionalFormatting>
  <conditionalFormatting sqref="Z1132 AA1132 Y1132">
    <cfRule type="expression" dxfId="30" priority="26448">
      <formula>$L1132=0</formula>
    </cfRule>
  </conditionalFormatting>
  <conditionalFormatting sqref="Z1132 AA1132">
    <cfRule type="cellIs" dxfId="31" priority="55484" operator="lessThan">
      <formula>0</formula>
    </cfRule>
    <cfRule type="cellIs" dxfId="32" priority="40966" operator="lessThan">
      <formula>0</formula>
    </cfRule>
  </conditionalFormatting>
  <conditionalFormatting sqref="B1134 C1134 A1134">
    <cfRule type="expression" dxfId="30" priority="26447">
      <formula>$L1134=0</formula>
    </cfRule>
  </conditionalFormatting>
  <conditionalFormatting sqref="B1134 C1134">
    <cfRule type="cellIs" dxfId="31" priority="55483" operator="lessThan">
      <formula>0</formula>
    </cfRule>
    <cfRule type="cellIs" dxfId="32" priority="40965" operator="lessThan">
      <formula>0</formula>
    </cfRule>
  </conditionalFormatting>
  <conditionalFormatting sqref="F1134 G1134 E1134">
    <cfRule type="expression" dxfId="30" priority="26446">
      <formula>$L1134=0</formula>
    </cfRule>
  </conditionalFormatting>
  <conditionalFormatting sqref="F1134 G1134">
    <cfRule type="cellIs" dxfId="31" priority="55482" operator="lessThan">
      <formula>0</formula>
    </cfRule>
    <cfRule type="cellIs" dxfId="32" priority="40964" operator="lessThan">
      <formula>0</formula>
    </cfRule>
  </conditionalFormatting>
  <conditionalFormatting sqref="J1134 K1134 I1134">
    <cfRule type="expression" dxfId="30" priority="26445">
      <formula>$L1134=0</formula>
    </cfRule>
  </conditionalFormatting>
  <conditionalFormatting sqref="J1134 K1134">
    <cfRule type="cellIs" dxfId="31" priority="55481" operator="lessThan">
      <formula>0</formula>
    </cfRule>
    <cfRule type="cellIs" dxfId="32" priority="40963" operator="lessThan">
      <formula>0</formula>
    </cfRule>
  </conditionalFormatting>
  <conditionalFormatting sqref="N1134 O1134 M1134">
    <cfRule type="expression" dxfId="30" priority="26444">
      <formula>$L1134=0</formula>
    </cfRule>
  </conditionalFormatting>
  <conditionalFormatting sqref="N1134 O1134">
    <cfRule type="cellIs" dxfId="31" priority="55480" operator="lessThan">
      <formula>0</formula>
    </cfRule>
    <cfRule type="cellIs" dxfId="32" priority="40962" operator="lessThan">
      <formula>0</formula>
    </cfRule>
  </conditionalFormatting>
  <conditionalFormatting sqref="R1134 S1134 Q1134">
    <cfRule type="expression" dxfId="30" priority="26443">
      <formula>$L1134=0</formula>
    </cfRule>
  </conditionalFormatting>
  <conditionalFormatting sqref="R1134 S1134">
    <cfRule type="cellIs" dxfId="31" priority="55479" operator="lessThan">
      <formula>0</formula>
    </cfRule>
    <cfRule type="cellIs" dxfId="32" priority="40961" operator="lessThan">
      <formula>0</formula>
    </cfRule>
  </conditionalFormatting>
  <conditionalFormatting sqref="V1134 W1134 U1134">
    <cfRule type="expression" dxfId="30" priority="26442">
      <formula>$L1134=0</formula>
    </cfRule>
  </conditionalFormatting>
  <conditionalFormatting sqref="V1134 W1134">
    <cfRule type="cellIs" dxfId="31" priority="55478" operator="lessThan">
      <formula>0</formula>
    </cfRule>
    <cfRule type="cellIs" dxfId="32" priority="40960" operator="lessThan">
      <formula>0</formula>
    </cfRule>
  </conditionalFormatting>
  <conditionalFormatting sqref="Z1134 AA1134 Y1134">
    <cfRule type="expression" dxfId="30" priority="26441">
      <formula>$L1134=0</formula>
    </cfRule>
  </conditionalFormatting>
  <conditionalFormatting sqref="Z1134 AA1134">
    <cfRule type="cellIs" dxfId="31" priority="55477" operator="lessThan">
      <formula>0</formula>
    </cfRule>
    <cfRule type="cellIs" dxfId="32" priority="40959" operator="lessThan">
      <formula>0</formula>
    </cfRule>
  </conditionalFormatting>
  <conditionalFormatting sqref="B1136 C1136 A1136">
    <cfRule type="expression" dxfId="30" priority="26440">
      <formula>$L1136=0</formula>
    </cfRule>
  </conditionalFormatting>
  <conditionalFormatting sqref="B1136 C1136">
    <cfRule type="cellIs" dxfId="31" priority="55476" operator="lessThan">
      <formula>0</formula>
    </cfRule>
    <cfRule type="cellIs" dxfId="32" priority="40958" operator="lessThan">
      <formula>0</formula>
    </cfRule>
  </conditionalFormatting>
  <conditionalFormatting sqref="F1136 G1136 E1136">
    <cfRule type="expression" dxfId="30" priority="26439">
      <formula>$L1136=0</formula>
    </cfRule>
  </conditionalFormatting>
  <conditionalFormatting sqref="F1136 G1136">
    <cfRule type="cellIs" dxfId="31" priority="55475" operator="lessThan">
      <formula>0</formula>
    </cfRule>
    <cfRule type="cellIs" dxfId="32" priority="40957" operator="lessThan">
      <formula>0</formula>
    </cfRule>
  </conditionalFormatting>
  <conditionalFormatting sqref="J1136 K1136 I1136">
    <cfRule type="expression" dxfId="30" priority="26438">
      <formula>$L1136=0</formula>
    </cfRule>
  </conditionalFormatting>
  <conditionalFormatting sqref="J1136 K1136">
    <cfRule type="cellIs" dxfId="31" priority="55474" operator="lessThan">
      <formula>0</formula>
    </cfRule>
    <cfRule type="cellIs" dxfId="32" priority="40956" operator="lessThan">
      <formula>0</formula>
    </cfRule>
  </conditionalFormatting>
  <conditionalFormatting sqref="N1136 O1136 M1136">
    <cfRule type="expression" dxfId="30" priority="26437">
      <formula>$L1136=0</formula>
    </cfRule>
  </conditionalFormatting>
  <conditionalFormatting sqref="N1136 O1136">
    <cfRule type="cellIs" dxfId="31" priority="55473" operator="lessThan">
      <formula>0</formula>
    </cfRule>
    <cfRule type="cellIs" dxfId="32" priority="40955" operator="lessThan">
      <formula>0</formula>
    </cfRule>
  </conditionalFormatting>
  <conditionalFormatting sqref="R1136 S1136 Q1136">
    <cfRule type="expression" dxfId="30" priority="26436">
      <formula>$L1136=0</formula>
    </cfRule>
  </conditionalFormatting>
  <conditionalFormatting sqref="R1136 S1136">
    <cfRule type="cellIs" dxfId="31" priority="55472" operator="lessThan">
      <formula>0</formula>
    </cfRule>
    <cfRule type="cellIs" dxfId="32" priority="40954" operator="lessThan">
      <formula>0</formula>
    </cfRule>
  </conditionalFormatting>
  <conditionalFormatting sqref="V1136 W1136 U1136">
    <cfRule type="expression" dxfId="30" priority="26435">
      <formula>$L1136=0</formula>
    </cfRule>
  </conditionalFormatting>
  <conditionalFormatting sqref="V1136 W1136">
    <cfRule type="cellIs" dxfId="31" priority="55471" operator="lessThan">
      <formula>0</formula>
    </cfRule>
    <cfRule type="cellIs" dxfId="32" priority="40953" operator="lessThan">
      <formula>0</formula>
    </cfRule>
  </conditionalFormatting>
  <conditionalFormatting sqref="Z1136 AA1136 Y1136">
    <cfRule type="expression" dxfId="30" priority="26434">
      <formula>$L1136=0</formula>
    </cfRule>
  </conditionalFormatting>
  <conditionalFormatting sqref="Z1136 AA1136">
    <cfRule type="cellIs" dxfId="31" priority="55470" operator="lessThan">
      <formula>0</formula>
    </cfRule>
    <cfRule type="cellIs" dxfId="32" priority="40952" operator="lessThan">
      <formula>0</formula>
    </cfRule>
  </conditionalFormatting>
  <conditionalFormatting sqref="B1138 C1138 A1138">
    <cfRule type="expression" dxfId="30" priority="26433">
      <formula>$L1138=0</formula>
    </cfRule>
  </conditionalFormatting>
  <conditionalFormatting sqref="B1138 C1138">
    <cfRule type="cellIs" dxfId="31" priority="55469" operator="lessThan">
      <formula>0</formula>
    </cfRule>
    <cfRule type="cellIs" dxfId="32" priority="40951" operator="lessThan">
      <formula>0</formula>
    </cfRule>
  </conditionalFormatting>
  <conditionalFormatting sqref="F1138 G1138 E1138">
    <cfRule type="expression" dxfId="30" priority="26432">
      <formula>$L1138=0</formula>
    </cfRule>
  </conditionalFormatting>
  <conditionalFormatting sqref="F1138 G1138">
    <cfRule type="cellIs" dxfId="31" priority="55468" operator="lessThan">
      <formula>0</formula>
    </cfRule>
    <cfRule type="cellIs" dxfId="32" priority="40950" operator="lessThan">
      <formula>0</formula>
    </cfRule>
  </conditionalFormatting>
  <conditionalFormatting sqref="J1138 K1138 I1138">
    <cfRule type="expression" dxfId="30" priority="26431">
      <formula>$L1138=0</formula>
    </cfRule>
  </conditionalFormatting>
  <conditionalFormatting sqref="J1138 K1138">
    <cfRule type="cellIs" dxfId="31" priority="55467" operator="lessThan">
      <formula>0</formula>
    </cfRule>
    <cfRule type="cellIs" dxfId="32" priority="40949" operator="lessThan">
      <formula>0</formula>
    </cfRule>
  </conditionalFormatting>
  <conditionalFormatting sqref="N1138 O1138 M1138">
    <cfRule type="expression" dxfId="30" priority="26430">
      <formula>$L1138=0</formula>
    </cfRule>
  </conditionalFormatting>
  <conditionalFormatting sqref="N1138 O1138">
    <cfRule type="cellIs" dxfId="31" priority="55466" operator="lessThan">
      <formula>0</formula>
    </cfRule>
    <cfRule type="cellIs" dxfId="32" priority="40948" operator="lessThan">
      <formula>0</formula>
    </cfRule>
  </conditionalFormatting>
  <conditionalFormatting sqref="R1138 S1138 Q1138">
    <cfRule type="expression" dxfId="30" priority="26429">
      <formula>$L1138=0</formula>
    </cfRule>
  </conditionalFormatting>
  <conditionalFormatting sqref="R1138 S1138">
    <cfRule type="cellIs" dxfId="31" priority="55465" operator="lessThan">
      <formula>0</formula>
    </cfRule>
    <cfRule type="cellIs" dxfId="32" priority="40947" operator="lessThan">
      <formula>0</formula>
    </cfRule>
  </conditionalFormatting>
  <conditionalFormatting sqref="V1138 W1138 U1138">
    <cfRule type="expression" dxfId="30" priority="26428">
      <formula>$L1138=0</formula>
    </cfRule>
  </conditionalFormatting>
  <conditionalFormatting sqref="V1138 W1138">
    <cfRule type="cellIs" dxfId="31" priority="55464" operator="lessThan">
      <formula>0</formula>
    </cfRule>
    <cfRule type="cellIs" dxfId="32" priority="40946" operator="lessThan">
      <formula>0</formula>
    </cfRule>
  </conditionalFormatting>
  <conditionalFormatting sqref="Z1138 AA1138 Y1138">
    <cfRule type="expression" dxfId="30" priority="26427">
      <formula>$L1138=0</formula>
    </cfRule>
  </conditionalFormatting>
  <conditionalFormatting sqref="Z1138 AA1138">
    <cfRule type="cellIs" dxfId="31" priority="55463" operator="lessThan">
      <formula>0</formula>
    </cfRule>
    <cfRule type="cellIs" dxfId="32" priority="40945" operator="lessThan">
      <formula>0</formula>
    </cfRule>
  </conditionalFormatting>
  <conditionalFormatting sqref="B1140 C1140 A1140">
    <cfRule type="expression" dxfId="30" priority="26426">
      <formula>$L1140=0</formula>
    </cfRule>
  </conditionalFormatting>
  <conditionalFormatting sqref="B1140 C1140">
    <cfRule type="cellIs" dxfId="31" priority="55462" operator="lessThan">
      <formula>0</formula>
    </cfRule>
    <cfRule type="cellIs" dxfId="32" priority="40944" operator="lessThan">
      <formula>0</formula>
    </cfRule>
  </conditionalFormatting>
  <conditionalFormatting sqref="F1140 G1140 E1140">
    <cfRule type="expression" dxfId="30" priority="26425">
      <formula>$L1140=0</formula>
    </cfRule>
  </conditionalFormatting>
  <conditionalFormatting sqref="F1140 G1140">
    <cfRule type="cellIs" dxfId="31" priority="55461" operator="lessThan">
      <formula>0</formula>
    </cfRule>
    <cfRule type="cellIs" dxfId="32" priority="40943" operator="lessThan">
      <formula>0</formula>
    </cfRule>
  </conditionalFormatting>
  <conditionalFormatting sqref="J1140 K1140 I1140">
    <cfRule type="expression" dxfId="30" priority="26424">
      <formula>$L1140=0</formula>
    </cfRule>
  </conditionalFormatting>
  <conditionalFormatting sqref="J1140 K1140">
    <cfRule type="cellIs" dxfId="31" priority="55460" operator="lessThan">
      <formula>0</formula>
    </cfRule>
    <cfRule type="cellIs" dxfId="32" priority="40942" operator="lessThan">
      <formula>0</formula>
    </cfRule>
  </conditionalFormatting>
  <conditionalFormatting sqref="N1140 O1140 M1140">
    <cfRule type="expression" dxfId="30" priority="26423">
      <formula>$L1140=0</formula>
    </cfRule>
  </conditionalFormatting>
  <conditionalFormatting sqref="N1140 O1140">
    <cfRule type="cellIs" dxfId="31" priority="55459" operator="lessThan">
      <formula>0</formula>
    </cfRule>
    <cfRule type="cellIs" dxfId="32" priority="40941" operator="lessThan">
      <formula>0</formula>
    </cfRule>
  </conditionalFormatting>
  <conditionalFormatting sqref="R1140 S1140 Q1140">
    <cfRule type="expression" dxfId="30" priority="26422">
      <formula>$L1140=0</formula>
    </cfRule>
  </conditionalFormatting>
  <conditionalFormatting sqref="R1140 S1140">
    <cfRule type="cellIs" dxfId="31" priority="55458" operator="lessThan">
      <formula>0</formula>
    </cfRule>
    <cfRule type="cellIs" dxfId="32" priority="40940" operator="lessThan">
      <formula>0</formula>
    </cfRule>
  </conditionalFormatting>
  <conditionalFormatting sqref="V1140 W1140 U1140">
    <cfRule type="expression" dxfId="30" priority="26421">
      <formula>$L1140=0</formula>
    </cfRule>
  </conditionalFormatting>
  <conditionalFormatting sqref="V1140 W1140">
    <cfRule type="cellIs" dxfId="31" priority="55457" operator="lessThan">
      <formula>0</formula>
    </cfRule>
    <cfRule type="cellIs" dxfId="32" priority="40939" operator="lessThan">
      <formula>0</formula>
    </cfRule>
  </conditionalFormatting>
  <conditionalFormatting sqref="Z1140 AA1140 Y1140">
    <cfRule type="expression" dxfId="30" priority="26420">
      <formula>$L1140=0</formula>
    </cfRule>
  </conditionalFormatting>
  <conditionalFormatting sqref="Z1140 AA1140">
    <cfRule type="cellIs" dxfId="31" priority="55456" operator="lessThan">
      <formula>0</formula>
    </cfRule>
    <cfRule type="cellIs" dxfId="32" priority="40938" operator="lessThan">
      <formula>0</formula>
    </cfRule>
  </conditionalFormatting>
  <conditionalFormatting sqref="B1142 C1142 A1142">
    <cfRule type="expression" dxfId="30" priority="26419">
      <formula>$L1142=0</formula>
    </cfRule>
  </conditionalFormatting>
  <conditionalFormatting sqref="B1142 C1142">
    <cfRule type="cellIs" dxfId="31" priority="55455" operator="lessThan">
      <formula>0</formula>
    </cfRule>
    <cfRule type="cellIs" dxfId="32" priority="40937" operator="lessThan">
      <formula>0</formula>
    </cfRule>
  </conditionalFormatting>
  <conditionalFormatting sqref="F1142 G1142 E1142">
    <cfRule type="expression" dxfId="30" priority="26418">
      <formula>$L1142=0</formula>
    </cfRule>
  </conditionalFormatting>
  <conditionalFormatting sqref="F1142 G1142">
    <cfRule type="cellIs" dxfId="31" priority="55454" operator="lessThan">
      <formula>0</formula>
    </cfRule>
    <cfRule type="cellIs" dxfId="32" priority="40936" operator="lessThan">
      <formula>0</formula>
    </cfRule>
  </conditionalFormatting>
  <conditionalFormatting sqref="J1142 K1142 I1142">
    <cfRule type="expression" dxfId="30" priority="26417">
      <formula>$L1142=0</formula>
    </cfRule>
  </conditionalFormatting>
  <conditionalFormatting sqref="J1142 K1142">
    <cfRule type="cellIs" dxfId="31" priority="55453" operator="lessThan">
      <formula>0</formula>
    </cfRule>
    <cfRule type="cellIs" dxfId="32" priority="40935" operator="lessThan">
      <formula>0</formula>
    </cfRule>
  </conditionalFormatting>
  <conditionalFormatting sqref="N1142 O1142 M1142">
    <cfRule type="expression" dxfId="30" priority="26416">
      <formula>$L1142=0</formula>
    </cfRule>
  </conditionalFormatting>
  <conditionalFormatting sqref="N1142 O1142">
    <cfRule type="cellIs" dxfId="31" priority="55452" operator="lessThan">
      <formula>0</formula>
    </cfRule>
    <cfRule type="cellIs" dxfId="32" priority="40934" operator="lessThan">
      <formula>0</formula>
    </cfRule>
  </conditionalFormatting>
  <conditionalFormatting sqref="R1142 S1142 Q1142">
    <cfRule type="expression" dxfId="30" priority="26415">
      <formula>$L1142=0</formula>
    </cfRule>
  </conditionalFormatting>
  <conditionalFormatting sqref="R1142 S1142">
    <cfRule type="cellIs" dxfId="31" priority="55451" operator="lessThan">
      <formula>0</formula>
    </cfRule>
    <cfRule type="cellIs" dxfId="32" priority="40933" operator="lessThan">
      <formula>0</formula>
    </cfRule>
  </conditionalFormatting>
  <conditionalFormatting sqref="V1142 W1142 U1142">
    <cfRule type="expression" dxfId="30" priority="26414">
      <formula>$L1142=0</formula>
    </cfRule>
  </conditionalFormatting>
  <conditionalFormatting sqref="V1142 W1142">
    <cfRule type="cellIs" dxfId="31" priority="55450" operator="lessThan">
      <formula>0</formula>
    </cfRule>
    <cfRule type="cellIs" dxfId="32" priority="40932" operator="lessThan">
      <formula>0</formula>
    </cfRule>
  </conditionalFormatting>
  <conditionalFormatting sqref="Z1142 AA1142 Y1142">
    <cfRule type="expression" dxfId="30" priority="26413">
      <formula>$L1142=0</formula>
    </cfRule>
  </conditionalFormatting>
  <conditionalFormatting sqref="Z1142 AA1142">
    <cfRule type="cellIs" dxfId="31" priority="55449" operator="lessThan">
      <formula>0</formula>
    </cfRule>
    <cfRule type="cellIs" dxfId="32" priority="40931" operator="lessThan">
      <formula>0</formula>
    </cfRule>
  </conditionalFormatting>
  <conditionalFormatting sqref="B1144 C1144 A1144">
    <cfRule type="expression" dxfId="30" priority="26412">
      <formula>$L1144=0</formula>
    </cfRule>
  </conditionalFormatting>
  <conditionalFormatting sqref="B1144 C1144">
    <cfRule type="cellIs" dxfId="31" priority="55448" operator="lessThan">
      <formula>0</formula>
    </cfRule>
    <cfRule type="cellIs" dxfId="32" priority="40930" operator="lessThan">
      <formula>0</formula>
    </cfRule>
  </conditionalFormatting>
  <conditionalFormatting sqref="F1144 G1144 E1144">
    <cfRule type="expression" dxfId="30" priority="26411">
      <formula>$L1144=0</formula>
    </cfRule>
  </conditionalFormatting>
  <conditionalFormatting sqref="F1144 G1144">
    <cfRule type="cellIs" dxfId="31" priority="55447" operator="lessThan">
      <formula>0</formula>
    </cfRule>
    <cfRule type="cellIs" dxfId="32" priority="40929" operator="lessThan">
      <formula>0</formula>
    </cfRule>
  </conditionalFormatting>
  <conditionalFormatting sqref="J1144 K1144 I1144">
    <cfRule type="expression" dxfId="30" priority="26410">
      <formula>$L1144=0</formula>
    </cfRule>
  </conditionalFormatting>
  <conditionalFormatting sqref="J1144 K1144">
    <cfRule type="cellIs" dxfId="31" priority="55446" operator="lessThan">
      <formula>0</formula>
    </cfRule>
    <cfRule type="cellIs" dxfId="32" priority="40928" operator="lessThan">
      <formula>0</formula>
    </cfRule>
  </conditionalFormatting>
  <conditionalFormatting sqref="N1144 O1144 M1144">
    <cfRule type="expression" dxfId="30" priority="26409">
      <formula>$L1144=0</formula>
    </cfRule>
  </conditionalFormatting>
  <conditionalFormatting sqref="N1144 O1144">
    <cfRule type="cellIs" dxfId="31" priority="55445" operator="lessThan">
      <formula>0</formula>
    </cfRule>
    <cfRule type="cellIs" dxfId="32" priority="40927" operator="lessThan">
      <formula>0</formula>
    </cfRule>
  </conditionalFormatting>
  <conditionalFormatting sqref="R1144 S1144 Q1144">
    <cfRule type="expression" dxfId="30" priority="26408">
      <formula>$L1144=0</formula>
    </cfRule>
  </conditionalFormatting>
  <conditionalFormatting sqref="R1144 S1144">
    <cfRule type="cellIs" dxfId="31" priority="55444" operator="lessThan">
      <formula>0</formula>
    </cfRule>
    <cfRule type="cellIs" dxfId="32" priority="40926" operator="lessThan">
      <formula>0</formula>
    </cfRule>
  </conditionalFormatting>
  <conditionalFormatting sqref="V1144 W1144 U1144">
    <cfRule type="expression" dxfId="30" priority="26407">
      <formula>$L1144=0</formula>
    </cfRule>
  </conditionalFormatting>
  <conditionalFormatting sqref="V1144 W1144">
    <cfRule type="cellIs" dxfId="31" priority="55443" operator="lessThan">
      <formula>0</formula>
    </cfRule>
    <cfRule type="cellIs" dxfId="32" priority="40925" operator="lessThan">
      <formula>0</formula>
    </cfRule>
  </conditionalFormatting>
  <conditionalFormatting sqref="Z1144 AA1144 Y1144">
    <cfRule type="expression" dxfId="30" priority="26406">
      <formula>$L1144=0</formula>
    </cfRule>
  </conditionalFormatting>
  <conditionalFormatting sqref="Z1144 AA1144">
    <cfRule type="cellIs" dxfId="31" priority="55442" operator="lessThan">
      <formula>0</formula>
    </cfRule>
    <cfRule type="cellIs" dxfId="32" priority="40924" operator="lessThan">
      <formula>0</formula>
    </cfRule>
  </conditionalFormatting>
  <conditionalFormatting sqref="B1146 C1146 A1146">
    <cfRule type="expression" dxfId="30" priority="26405">
      <formula>$L1146=0</formula>
    </cfRule>
  </conditionalFormatting>
  <conditionalFormatting sqref="B1146 C1146">
    <cfRule type="cellIs" dxfId="31" priority="55441" operator="lessThan">
      <formula>0</formula>
    </cfRule>
    <cfRule type="cellIs" dxfId="32" priority="40923" operator="lessThan">
      <formula>0</formula>
    </cfRule>
  </conditionalFormatting>
  <conditionalFormatting sqref="F1146 G1146 E1146">
    <cfRule type="expression" dxfId="30" priority="26404">
      <formula>$L1146=0</formula>
    </cfRule>
  </conditionalFormatting>
  <conditionalFormatting sqref="F1146 G1146">
    <cfRule type="cellIs" dxfId="31" priority="55440" operator="lessThan">
      <formula>0</formula>
    </cfRule>
    <cfRule type="cellIs" dxfId="32" priority="40922" operator="lessThan">
      <formula>0</formula>
    </cfRule>
  </conditionalFormatting>
  <conditionalFormatting sqref="J1146 K1146 I1146">
    <cfRule type="expression" dxfId="30" priority="26403">
      <formula>$L1146=0</formula>
    </cfRule>
  </conditionalFormatting>
  <conditionalFormatting sqref="J1146 K1146">
    <cfRule type="cellIs" dxfId="31" priority="55439" operator="lessThan">
      <formula>0</formula>
    </cfRule>
    <cfRule type="cellIs" dxfId="32" priority="40921" operator="lessThan">
      <formula>0</formula>
    </cfRule>
  </conditionalFormatting>
  <conditionalFormatting sqref="N1146 O1146 M1146">
    <cfRule type="expression" dxfId="30" priority="26402">
      <formula>$L1146=0</formula>
    </cfRule>
  </conditionalFormatting>
  <conditionalFormatting sqref="N1146 O1146">
    <cfRule type="cellIs" dxfId="31" priority="55438" operator="lessThan">
      <formula>0</formula>
    </cfRule>
    <cfRule type="cellIs" dxfId="32" priority="40920" operator="lessThan">
      <formula>0</formula>
    </cfRule>
  </conditionalFormatting>
  <conditionalFormatting sqref="R1146 S1146 Q1146">
    <cfRule type="expression" dxfId="30" priority="26401">
      <formula>$L1146=0</formula>
    </cfRule>
  </conditionalFormatting>
  <conditionalFormatting sqref="R1146 S1146">
    <cfRule type="cellIs" dxfId="31" priority="55437" operator="lessThan">
      <formula>0</formula>
    </cfRule>
    <cfRule type="cellIs" dxfId="32" priority="40919" operator="lessThan">
      <formula>0</formula>
    </cfRule>
  </conditionalFormatting>
  <conditionalFormatting sqref="V1146 W1146 U1146">
    <cfRule type="expression" dxfId="30" priority="26400">
      <formula>$L1146=0</formula>
    </cfRule>
  </conditionalFormatting>
  <conditionalFormatting sqref="V1146 W1146">
    <cfRule type="cellIs" dxfId="31" priority="55436" operator="lessThan">
      <formula>0</formula>
    </cfRule>
    <cfRule type="cellIs" dxfId="32" priority="40918" operator="lessThan">
      <formula>0</formula>
    </cfRule>
  </conditionalFormatting>
  <conditionalFormatting sqref="Z1146 AA1146 Y1146">
    <cfRule type="expression" dxfId="30" priority="26399">
      <formula>$L1146=0</formula>
    </cfRule>
  </conditionalFormatting>
  <conditionalFormatting sqref="Z1146 AA1146">
    <cfRule type="cellIs" dxfId="31" priority="55435" operator="lessThan">
      <formula>0</formula>
    </cfRule>
    <cfRule type="cellIs" dxfId="32" priority="40917" operator="lessThan">
      <formula>0</formula>
    </cfRule>
  </conditionalFormatting>
  <conditionalFormatting sqref="B1148 C1148 A1148">
    <cfRule type="expression" dxfId="30" priority="26398">
      <formula>$L1148=0</formula>
    </cfRule>
  </conditionalFormatting>
  <conditionalFormatting sqref="B1148 C1148">
    <cfRule type="cellIs" dxfId="31" priority="55434" operator="lessThan">
      <formula>0</formula>
    </cfRule>
    <cfRule type="cellIs" dxfId="32" priority="40916" operator="lessThan">
      <formula>0</formula>
    </cfRule>
  </conditionalFormatting>
  <conditionalFormatting sqref="F1148 G1148 E1148">
    <cfRule type="expression" dxfId="30" priority="26397">
      <formula>$L1148=0</formula>
    </cfRule>
  </conditionalFormatting>
  <conditionalFormatting sqref="F1148 G1148">
    <cfRule type="cellIs" dxfId="31" priority="55433" operator="lessThan">
      <formula>0</formula>
    </cfRule>
    <cfRule type="cellIs" dxfId="32" priority="40915" operator="lessThan">
      <formula>0</formula>
    </cfRule>
  </conditionalFormatting>
  <conditionalFormatting sqref="J1148 K1148 I1148">
    <cfRule type="expression" dxfId="30" priority="26396">
      <formula>$L1148=0</formula>
    </cfRule>
  </conditionalFormatting>
  <conditionalFormatting sqref="J1148 K1148">
    <cfRule type="cellIs" dxfId="31" priority="55432" operator="lessThan">
      <formula>0</formula>
    </cfRule>
    <cfRule type="cellIs" dxfId="32" priority="40914" operator="lessThan">
      <formula>0</formula>
    </cfRule>
  </conditionalFormatting>
  <conditionalFormatting sqref="N1148 O1148 M1148">
    <cfRule type="expression" dxfId="30" priority="26395">
      <formula>$L1148=0</formula>
    </cfRule>
  </conditionalFormatting>
  <conditionalFormatting sqref="N1148 O1148">
    <cfRule type="cellIs" dxfId="31" priority="55431" operator="lessThan">
      <formula>0</formula>
    </cfRule>
    <cfRule type="cellIs" dxfId="32" priority="40913" operator="lessThan">
      <formula>0</formula>
    </cfRule>
  </conditionalFormatting>
  <conditionalFormatting sqref="R1148 S1148 Q1148">
    <cfRule type="expression" dxfId="30" priority="26394">
      <formula>$L1148=0</formula>
    </cfRule>
  </conditionalFormatting>
  <conditionalFormatting sqref="R1148 S1148">
    <cfRule type="cellIs" dxfId="31" priority="55430" operator="lessThan">
      <formula>0</formula>
    </cfRule>
    <cfRule type="cellIs" dxfId="32" priority="40912" operator="lessThan">
      <formula>0</formula>
    </cfRule>
  </conditionalFormatting>
  <conditionalFormatting sqref="V1148 W1148 U1148">
    <cfRule type="expression" dxfId="30" priority="26393">
      <formula>$L1148=0</formula>
    </cfRule>
  </conditionalFormatting>
  <conditionalFormatting sqref="V1148 W1148">
    <cfRule type="cellIs" dxfId="31" priority="55429" operator="lessThan">
      <formula>0</formula>
    </cfRule>
    <cfRule type="cellIs" dxfId="32" priority="40911" operator="lessThan">
      <formula>0</formula>
    </cfRule>
  </conditionalFormatting>
  <conditionalFormatting sqref="Z1148 AA1148 Y1148">
    <cfRule type="expression" dxfId="30" priority="26392">
      <formula>$L1148=0</formula>
    </cfRule>
  </conditionalFormatting>
  <conditionalFormatting sqref="Z1148 AA1148">
    <cfRule type="cellIs" dxfId="31" priority="55428" operator="lessThan">
      <formula>0</formula>
    </cfRule>
    <cfRule type="cellIs" dxfId="32" priority="40910" operator="lessThan">
      <formula>0</formula>
    </cfRule>
  </conditionalFormatting>
  <conditionalFormatting sqref="B1150 C1150 A1150">
    <cfRule type="expression" dxfId="30" priority="26391">
      <formula>$L1150=0</formula>
    </cfRule>
  </conditionalFormatting>
  <conditionalFormatting sqref="B1150 C1150">
    <cfRule type="cellIs" dxfId="31" priority="55427" operator="lessThan">
      <formula>0</formula>
    </cfRule>
    <cfRule type="cellIs" dxfId="32" priority="40909" operator="lessThan">
      <formula>0</formula>
    </cfRule>
  </conditionalFormatting>
  <conditionalFormatting sqref="F1150 G1150 E1150">
    <cfRule type="expression" dxfId="30" priority="26390">
      <formula>$L1150=0</formula>
    </cfRule>
  </conditionalFormatting>
  <conditionalFormatting sqref="F1150 G1150">
    <cfRule type="cellIs" dxfId="31" priority="55426" operator="lessThan">
      <formula>0</formula>
    </cfRule>
    <cfRule type="cellIs" dxfId="32" priority="40908" operator="lessThan">
      <formula>0</formula>
    </cfRule>
  </conditionalFormatting>
  <conditionalFormatting sqref="J1150 K1150 I1150">
    <cfRule type="expression" dxfId="30" priority="26389">
      <formula>$L1150=0</formula>
    </cfRule>
  </conditionalFormatting>
  <conditionalFormatting sqref="J1150 K1150">
    <cfRule type="cellIs" dxfId="31" priority="55425" operator="lessThan">
      <formula>0</formula>
    </cfRule>
    <cfRule type="cellIs" dxfId="32" priority="40907" operator="lessThan">
      <formula>0</formula>
    </cfRule>
  </conditionalFormatting>
  <conditionalFormatting sqref="N1150 O1150 M1150">
    <cfRule type="expression" dxfId="30" priority="26388">
      <formula>$L1150=0</formula>
    </cfRule>
  </conditionalFormatting>
  <conditionalFormatting sqref="N1150 O1150">
    <cfRule type="cellIs" dxfId="31" priority="55424" operator="lessThan">
      <formula>0</formula>
    </cfRule>
    <cfRule type="cellIs" dxfId="32" priority="40906" operator="lessThan">
      <formula>0</formula>
    </cfRule>
  </conditionalFormatting>
  <conditionalFormatting sqref="R1150 S1150 Q1150">
    <cfRule type="expression" dxfId="30" priority="26387">
      <formula>$L1150=0</formula>
    </cfRule>
  </conditionalFormatting>
  <conditionalFormatting sqref="R1150 S1150">
    <cfRule type="cellIs" dxfId="31" priority="55423" operator="lessThan">
      <formula>0</formula>
    </cfRule>
    <cfRule type="cellIs" dxfId="32" priority="40905" operator="lessThan">
      <formula>0</formula>
    </cfRule>
  </conditionalFormatting>
  <conditionalFormatting sqref="V1150 W1150 U1150">
    <cfRule type="expression" dxfId="30" priority="26386">
      <formula>$L1150=0</formula>
    </cfRule>
  </conditionalFormatting>
  <conditionalFormatting sqref="V1150 W1150">
    <cfRule type="cellIs" dxfId="31" priority="55422" operator="lessThan">
      <formula>0</formula>
    </cfRule>
    <cfRule type="cellIs" dxfId="32" priority="40904" operator="lessThan">
      <formula>0</formula>
    </cfRule>
  </conditionalFormatting>
  <conditionalFormatting sqref="Z1150 AA1150 Y1150">
    <cfRule type="expression" dxfId="30" priority="26385">
      <formula>$L1150=0</formula>
    </cfRule>
  </conditionalFormatting>
  <conditionalFormatting sqref="Z1150 AA1150">
    <cfRule type="cellIs" dxfId="31" priority="55421" operator="lessThan">
      <formula>0</formula>
    </cfRule>
    <cfRule type="cellIs" dxfId="32" priority="40903" operator="lessThan">
      <formula>0</formula>
    </cfRule>
  </conditionalFormatting>
  <conditionalFormatting sqref="B1152 C1152 A1152">
    <cfRule type="expression" dxfId="30" priority="26384">
      <formula>$L1152=0</formula>
    </cfRule>
  </conditionalFormatting>
  <conditionalFormatting sqref="B1152 C1152">
    <cfRule type="cellIs" dxfId="31" priority="55420" operator="lessThan">
      <formula>0</formula>
    </cfRule>
    <cfRule type="cellIs" dxfId="32" priority="40902" operator="lessThan">
      <formula>0</formula>
    </cfRule>
  </conditionalFormatting>
  <conditionalFormatting sqref="F1152 G1152 E1152">
    <cfRule type="expression" dxfId="30" priority="26383">
      <formula>$L1152=0</formula>
    </cfRule>
  </conditionalFormatting>
  <conditionalFormatting sqref="F1152 G1152">
    <cfRule type="cellIs" dxfId="31" priority="55419" operator="lessThan">
      <formula>0</formula>
    </cfRule>
    <cfRule type="cellIs" dxfId="32" priority="40901" operator="lessThan">
      <formula>0</formula>
    </cfRule>
  </conditionalFormatting>
  <conditionalFormatting sqref="J1152 K1152 I1152">
    <cfRule type="expression" dxfId="30" priority="26382">
      <formula>$L1152=0</formula>
    </cfRule>
  </conditionalFormatting>
  <conditionalFormatting sqref="J1152 K1152">
    <cfRule type="cellIs" dxfId="31" priority="55418" operator="lessThan">
      <formula>0</formula>
    </cfRule>
    <cfRule type="cellIs" dxfId="32" priority="40900" operator="lessThan">
      <formula>0</formula>
    </cfRule>
  </conditionalFormatting>
  <conditionalFormatting sqref="N1152 O1152 M1152">
    <cfRule type="expression" dxfId="30" priority="26381">
      <formula>$L1152=0</formula>
    </cfRule>
  </conditionalFormatting>
  <conditionalFormatting sqref="N1152 O1152">
    <cfRule type="cellIs" dxfId="31" priority="55417" operator="lessThan">
      <formula>0</formula>
    </cfRule>
    <cfRule type="cellIs" dxfId="32" priority="40899" operator="lessThan">
      <formula>0</formula>
    </cfRule>
  </conditionalFormatting>
  <conditionalFormatting sqref="R1152 S1152 Q1152">
    <cfRule type="expression" dxfId="30" priority="26380">
      <formula>$L1152=0</formula>
    </cfRule>
  </conditionalFormatting>
  <conditionalFormatting sqref="R1152 S1152">
    <cfRule type="cellIs" dxfId="31" priority="55416" operator="lessThan">
      <formula>0</formula>
    </cfRule>
    <cfRule type="cellIs" dxfId="32" priority="40898" operator="lessThan">
      <formula>0</formula>
    </cfRule>
  </conditionalFormatting>
  <conditionalFormatting sqref="V1152 W1152 U1152">
    <cfRule type="expression" dxfId="30" priority="26379">
      <formula>$L1152=0</formula>
    </cfRule>
  </conditionalFormatting>
  <conditionalFormatting sqref="V1152 W1152">
    <cfRule type="cellIs" dxfId="31" priority="55415" operator="lessThan">
      <formula>0</formula>
    </cfRule>
    <cfRule type="cellIs" dxfId="32" priority="40897" operator="lessThan">
      <formula>0</formula>
    </cfRule>
  </conditionalFormatting>
  <conditionalFormatting sqref="Z1152 AA1152 Y1152">
    <cfRule type="expression" dxfId="30" priority="26378">
      <formula>$L1152=0</formula>
    </cfRule>
  </conditionalFormatting>
  <conditionalFormatting sqref="Z1152 AA1152">
    <cfRule type="cellIs" dxfId="31" priority="55414" operator="lessThan">
      <formula>0</formula>
    </cfRule>
    <cfRule type="cellIs" dxfId="32" priority="40896" operator="lessThan">
      <formula>0</formula>
    </cfRule>
  </conditionalFormatting>
  <conditionalFormatting sqref="B1154 C1154 A1154">
    <cfRule type="expression" dxfId="30" priority="26377">
      <formula>$L1154=0</formula>
    </cfRule>
  </conditionalFormatting>
  <conditionalFormatting sqref="B1154 C1154">
    <cfRule type="cellIs" dxfId="31" priority="55413" operator="lessThan">
      <formula>0</formula>
    </cfRule>
    <cfRule type="cellIs" dxfId="32" priority="40895" operator="lessThan">
      <formula>0</formula>
    </cfRule>
  </conditionalFormatting>
  <conditionalFormatting sqref="F1154 G1154 E1154">
    <cfRule type="expression" dxfId="30" priority="26376">
      <formula>$L1154=0</formula>
    </cfRule>
  </conditionalFormatting>
  <conditionalFormatting sqref="F1154 G1154">
    <cfRule type="cellIs" dxfId="31" priority="55412" operator="lessThan">
      <formula>0</formula>
    </cfRule>
    <cfRule type="cellIs" dxfId="32" priority="40894" operator="lessThan">
      <formula>0</formula>
    </cfRule>
  </conditionalFormatting>
  <conditionalFormatting sqref="J1154 K1154 I1154">
    <cfRule type="expression" dxfId="30" priority="26375">
      <formula>$L1154=0</formula>
    </cfRule>
  </conditionalFormatting>
  <conditionalFormatting sqref="J1154 K1154">
    <cfRule type="cellIs" dxfId="31" priority="55411" operator="lessThan">
      <formula>0</formula>
    </cfRule>
    <cfRule type="cellIs" dxfId="32" priority="40893" operator="lessThan">
      <formula>0</formula>
    </cfRule>
  </conditionalFormatting>
  <conditionalFormatting sqref="N1154 O1154 M1154">
    <cfRule type="expression" dxfId="30" priority="26374">
      <formula>$L1154=0</formula>
    </cfRule>
  </conditionalFormatting>
  <conditionalFormatting sqref="N1154 O1154">
    <cfRule type="cellIs" dxfId="31" priority="55410" operator="lessThan">
      <formula>0</formula>
    </cfRule>
    <cfRule type="cellIs" dxfId="32" priority="40892" operator="lessThan">
      <formula>0</formula>
    </cfRule>
  </conditionalFormatting>
  <conditionalFormatting sqref="R1154 S1154 Q1154">
    <cfRule type="expression" dxfId="30" priority="26373">
      <formula>$L1154=0</formula>
    </cfRule>
  </conditionalFormatting>
  <conditionalFormatting sqref="R1154 S1154">
    <cfRule type="cellIs" dxfId="31" priority="55409" operator="lessThan">
      <formula>0</formula>
    </cfRule>
    <cfRule type="cellIs" dxfId="32" priority="40891" operator="lessThan">
      <formula>0</formula>
    </cfRule>
  </conditionalFormatting>
  <conditionalFormatting sqref="V1154 W1154 U1154">
    <cfRule type="expression" dxfId="30" priority="26372">
      <formula>$L1154=0</formula>
    </cfRule>
  </conditionalFormatting>
  <conditionalFormatting sqref="V1154 W1154">
    <cfRule type="cellIs" dxfId="31" priority="55408" operator="lessThan">
      <formula>0</formula>
    </cfRule>
    <cfRule type="cellIs" dxfId="32" priority="40890" operator="lessThan">
      <formula>0</formula>
    </cfRule>
  </conditionalFormatting>
  <conditionalFormatting sqref="Z1154 AA1154 Y1154">
    <cfRule type="expression" dxfId="30" priority="26371">
      <formula>$L1154=0</formula>
    </cfRule>
  </conditionalFormatting>
  <conditionalFormatting sqref="Z1154 AA1154">
    <cfRule type="cellIs" dxfId="31" priority="55407" operator="lessThan">
      <formula>0</formula>
    </cfRule>
    <cfRule type="cellIs" dxfId="32" priority="40889" operator="lessThan">
      <formula>0</formula>
    </cfRule>
  </conditionalFormatting>
  <conditionalFormatting sqref="B1156 C1156 A1156">
    <cfRule type="expression" dxfId="30" priority="26370">
      <formula>$L1156=0</formula>
    </cfRule>
  </conditionalFormatting>
  <conditionalFormatting sqref="B1156 C1156">
    <cfRule type="cellIs" dxfId="31" priority="55406" operator="lessThan">
      <formula>0</formula>
    </cfRule>
    <cfRule type="cellIs" dxfId="32" priority="40888" operator="lessThan">
      <formula>0</formula>
    </cfRule>
  </conditionalFormatting>
  <conditionalFormatting sqref="F1156 G1156 E1156">
    <cfRule type="expression" dxfId="30" priority="26369">
      <formula>$L1156=0</formula>
    </cfRule>
  </conditionalFormatting>
  <conditionalFormatting sqref="F1156 G1156">
    <cfRule type="cellIs" dxfId="31" priority="55405" operator="lessThan">
      <formula>0</formula>
    </cfRule>
    <cfRule type="cellIs" dxfId="32" priority="40887" operator="lessThan">
      <formula>0</formula>
    </cfRule>
  </conditionalFormatting>
  <conditionalFormatting sqref="J1156 K1156 I1156">
    <cfRule type="expression" dxfId="30" priority="26368">
      <formula>$L1156=0</formula>
    </cfRule>
  </conditionalFormatting>
  <conditionalFormatting sqref="J1156 K1156">
    <cfRule type="cellIs" dxfId="31" priority="55404" operator="lessThan">
      <formula>0</formula>
    </cfRule>
    <cfRule type="cellIs" dxfId="32" priority="40886" operator="lessThan">
      <formula>0</formula>
    </cfRule>
  </conditionalFormatting>
  <conditionalFormatting sqref="N1156 O1156 M1156">
    <cfRule type="expression" dxfId="30" priority="26367">
      <formula>$L1156=0</formula>
    </cfRule>
  </conditionalFormatting>
  <conditionalFormatting sqref="N1156 O1156">
    <cfRule type="cellIs" dxfId="31" priority="55403" operator="lessThan">
      <formula>0</formula>
    </cfRule>
    <cfRule type="cellIs" dxfId="32" priority="40885" operator="lessThan">
      <formula>0</formula>
    </cfRule>
  </conditionalFormatting>
  <conditionalFormatting sqref="R1156 S1156 Q1156">
    <cfRule type="expression" dxfId="30" priority="26366">
      <formula>$L1156=0</formula>
    </cfRule>
  </conditionalFormatting>
  <conditionalFormatting sqref="R1156 S1156">
    <cfRule type="cellIs" dxfId="31" priority="55402" operator="lessThan">
      <formula>0</formula>
    </cfRule>
    <cfRule type="cellIs" dxfId="32" priority="40884" operator="lessThan">
      <formula>0</formula>
    </cfRule>
  </conditionalFormatting>
  <conditionalFormatting sqref="V1156 W1156 U1156">
    <cfRule type="expression" dxfId="30" priority="26365">
      <formula>$L1156=0</formula>
    </cfRule>
  </conditionalFormatting>
  <conditionalFormatting sqref="V1156 W1156">
    <cfRule type="cellIs" dxfId="31" priority="55401" operator="lessThan">
      <formula>0</formula>
    </cfRule>
    <cfRule type="cellIs" dxfId="32" priority="40883" operator="lessThan">
      <formula>0</formula>
    </cfRule>
  </conditionalFormatting>
  <conditionalFormatting sqref="Z1156 AA1156 Y1156">
    <cfRule type="expression" dxfId="30" priority="26364">
      <formula>$L1156=0</formula>
    </cfRule>
  </conditionalFormatting>
  <conditionalFormatting sqref="Z1156 AA1156">
    <cfRule type="cellIs" dxfId="31" priority="55400" operator="lessThan">
      <formula>0</formula>
    </cfRule>
    <cfRule type="cellIs" dxfId="32" priority="40882" operator="lessThan">
      <formula>0</formula>
    </cfRule>
  </conditionalFormatting>
  <conditionalFormatting sqref="B1158 C1158 A1158">
    <cfRule type="expression" dxfId="30" priority="26363">
      <formula>$L1158=0</formula>
    </cfRule>
  </conditionalFormatting>
  <conditionalFormatting sqref="B1158 C1158">
    <cfRule type="cellIs" dxfId="31" priority="55399" operator="lessThan">
      <formula>0</formula>
    </cfRule>
    <cfRule type="cellIs" dxfId="32" priority="40881" operator="lessThan">
      <formula>0</formula>
    </cfRule>
  </conditionalFormatting>
  <conditionalFormatting sqref="F1158 G1158 E1158">
    <cfRule type="expression" dxfId="30" priority="26362">
      <formula>$L1158=0</formula>
    </cfRule>
  </conditionalFormatting>
  <conditionalFormatting sqref="F1158 G1158">
    <cfRule type="cellIs" dxfId="31" priority="55398" operator="lessThan">
      <formula>0</formula>
    </cfRule>
    <cfRule type="cellIs" dxfId="32" priority="40880" operator="lessThan">
      <formula>0</formula>
    </cfRule>
  </conditionalFormatting>
  <conditionalFormatting sqref="J1158 K1158 I1158">
    <cfRule type="expression" dxfId="30" priority="26361">
      <formula>$L1158=0</formula>
    </cfRule>
  </conditionalFormatting>
  <conditionalFormatting sqref="J1158 K1158">
    <cfRule type="cellIs" dxfId="31" priority="55397" operator="lessThan">
      <formula>0</formula>
    </cfRule>
    <cfRule type="cellIs" dxfId="32" priority="40879" operator="lessThan">
      <formula>0</formula>
    </cfRule>
  </conditionalFormatting>
  <conditionalFormatting sqref="N1158 O1158 M1158">
    <cfRule type="expression" dxfId="30" priority="26360">
      <formula>$L1158=0</formula>
    </cfRule>
  </conditionalFormatting>
  <conditionalFormatting sqref="N1158 O1158">
    <cfRule type="cellIs" dxfId="31" priority="55396" operator="lessThan">
      <formula>0</formula>
    </cfRule>
    <cfRule type="cellIs" dxfId="32" priority="40878" operator="lessThan">
      <formula>0</formula>
    </cfRule>
  </conditionalFormatting>
  <conditionalFormatting sqref="R1158 S1158 Q1158">
    <cfRule type="expression" dxfId="30" priority="26359">
      <formula>$L1158=0</formula>
    </cfRule>
  </conditionalFormatting>
  <conditionalFormatting sqref="R1158 S1158">
    <cfRule type="cellIs" dxfId="31" priority="55395" operator="lessThan">
      <formula>0</formula>
    </cfRule>
    <cfRule type="cellIs" dxfId="32" priority="40877" operator="lessThan">
      <formula>0</formula>
    </cfRule>
  </conditionalFormatting>
  <conditionalFormatting sqref="V1158 W1158 U1158">
    <cfRule type="expression" dxfId="30" priority="26358">
      <formula>$L1158=0</formula>
    </cfRule>
  </conditionalFormatting>
  <conditionalFormatting sqref="V1158 W1158">
    <cfRule type="cellIs" dxfId="31" priority="55394" operator="lessThan">
      <formula>0</formula>
    </cfRule>
    <cfRule type="cellIs" dxfId="32" priority="40876" operator="lessThan">
      <formula>0</formula>
    </cfRule>
  </conditionalFormatting>
  <conditionalFormatting sqref="Z1158 AA1158 Y1158">
    <cfRule type="expression" dxfId="30" priority="26357">
      <formula>$L1158=0</formula>
    </cfRule>
  </conditionalFormatting>
  <conditionalFormatting sqref="Z1158 AA1158">
    <cfRule type="cellIs" dxfId="31" priority="55393" operator="lessThan">
      <formula>0</formula>
    </cfRule>
    <cfRule type="cellIs" dxfId="32" priority="40875" operator="lessThan">
      <formula>0</formula>
    </cfRule>
  </conditionalFormatting>
  <conditionalFormatting sqref="B1160 C1160 A1160">
    <cfRule type="expression" dxfId="30" priority="26356">
      <formula>$L1160=0</formula>
    </cfRule>
  </conditionalFormatting>
  <conditionalFormatting sqref="B1160 C1160">
    <cfRule type="cellIs" dxfId="31" priority="55392" operator="lessThan">
      <formula>0</formula>
    </cfRule>
    <cfRule type="cellIs" dxfId="32" priority="40874" operator="lessThan">
      <formula>0</formula>
    </cfRule>
  </conditionalFormatting>
  <conditionalFormatting sqref="F1160 G1160 E1160">
    <cfRule type="expression" dxfId="30" priority="26355">
      <formula>$L1160=0</formula>
    </cfRule>
  </conditionalFormatting>
  <conditionalFormatting sqref="F1160 G1160">
    <cfRule type="cellIs" dxfId="31" priority="55391" operator="lessThan">
      <formula>0</formula>
    </cfRule>
    <cfRule type="cellIs" dxfId="32" priority="40873" operator="lessThan">
      <formula>0</formula>
    </cfRule>
  </conditionalFormatting>
  <conditionalFormatting sqref="J1160 K1160 I1160">
    <cfRule type="expression" dxfId="30" priority="26354">
      <formula>$L1160=0</formula>
    </cfRule>
  </conditionalFormatting>
  <conditionalFormatting sqref="J1160 K1160">
    <cfRule type="cellIs" dxfId="31" priority="55390" operator="lessThan">
      <formula>0</formula>
    </cfRule>
    <cfRule type="cellIs" dxfId="32" priority="40872" operator="lessThan">
      <formula>0</formula>
    </cfRule>
  </conditionalFormatting>
  <conditionalFormatting sqref="N1160 O1160 M1160">
    <cfRule type="expression" dxfId="30" priority="26353">
      <formula>$L1160=0</formula>
    </cfRule>
  </conditionalFormatting>
  <conditionalFormatting sqref="N1160 O1160">
    <cfRule type="cellIs" dxfId="31" priority="55389" operator="lessThan">
      <formula>0</formula>
    </cfRule>
    <cfRule type="cellIs" dxfId="32" priority="40871" operator="lessThan">
      <formula>0</formula>
    </cfRule>
  </conditionalFormatting>
  <conditionalFormatting sqref="R1160 S1160 Q1160">
    <cfRule type="expression" dxfId="30" priority="26352">
      <formula>$L1160=0</formula>
    </cfRule>
  </conditionalFormatting>
  <conditionalFormatting sqref="R1160 S1160">
    <cfRule type="cellIs" dxfId="31" priority="55388" operator="lessThan">
      <formula>0</formula>
    </cfRule>
    <cfRule type="cellIs" dxfId="32" priority="40870" operator="lessThan">
      <formula>0</formula>
    </cfRule>
  </conditionalFormatting>
  <conditionalFormatting sqref="V1160 W1160 U1160">
    <cfRule type="expression" dxfId="30" priority="26351">
      <formula>$L1160=0</formula>
    </cfRule>
  </conditionalFormatting>
  <conditionalFormatting sqref="V1160 W1160">
    <cfRule type="cellIs" dxfId="31" priority="55387" operator="lessThan">
      <formula>0</formula>
    </cfRule>
    <cfRule type="cellIs" dxfId="32" priority="40869" operator="lessThan">
      <formula>0</formula>
    </cfRule>
  </conditionalFormatting>
  <conditionalFormatting sqref="Z1160 AA1160 Y1160">
    <cfRule type="expression" dxfId="30" priority="26350">
      <formula>$L1160=0</formula>
    </cfRule>
  </conditionalFormatting>
  <conditionalFormatting sqref="Z1160 AA1160">
    <cfRule type="cellIs" dxfId="31" priority="55386" operator="lessThan">
      <formula>0</formula>
    </cfRule>
    <cfRule type="cellIs" dxfId="32" priority="40868" operator="lessThan">
      <formula>0</formula>
    </cfRule>
  </conditionalFormatting>
  <conditionalFormatting sqref="B1162 C1162 A1162">
    <cfRule type="expression" dxfId="30" priority="26349">
      <formula>$L1162=0</formula>
    </cfRule>
  </conditionalFormatting>
  <conditionalFormatting sqref="B1162 C1162">
    <cfRule type="cellIs" dxfId="31" priority="55385" operator="lessThan">
      <formula>0</formula>
    </cfRule>
    <cfRule type="cellIs" dxfId="32" priority="40867" operator="lessThan">
      <formula>0</formula>
    </cfRule>
  </conditionalFormatting>
  <conditionalFormatting sqref="F1162 G1162 E1162">
    <cfRule type="expression" dxfId="30" priority="26348">
      <formula>$L1162=0</formula>
    </cfRule>
  </conditionalFormatting>
  <conditionalFormatting sqref="F1162 G1162">
    <cfRule type="cellIs" dxfId="31" priority="55384" operator="lessThan">
      <formula>0</formula>
    </cfRule>
    <cfRule type="cellIs" dxfId="32" priority="40866" operator="lessThan">
      <formula>0</formula>
    </cfRule>
  </conditionalFormatting>
  <conditionalFormatting sqref="J1162 K1162 I1162">
    <cfRule type="expression" dxfId="30" priority="26347">
      <formula>$L1162=0</formula>
    </cfRule>
  </conditionalFormatting>
  <conditionalFormatting sqref="J1162 K1162">
    <cfRule type="cellIs" dxfId="31" priority="55383" operator="lessThan">
      <formula>0</formula>
    </cfRule>
    <cfRule type="cellIs" dxfId="32" priority="40865" operator="lessThan">
      <formula>0</formula>
    </cfRule>
  </conditionalFormatting>
  <conditionalFormatting sqref="N1162 O1162 M1162">
    <cfRule type="expression" dxfId="30" priority="26346">
      <formula>$L1162=0</formula>
    </cfRule>
  </conditionalFormatting>
  <conditionalFormatting sqref="N1162 O1162">
    <cfRule type="cellIs" dxfId="31" priority="55382" operator="lessThan">
      <formula>0</formula>
    </cfRule>
    <cfRule type="cellIs" dxfId="32" priority="40864" operator="lessThan">
      <formula>0</formula>
    </cfRule>
  </conditionalFormatting>
  <conditionalFormatting sqref="R1162 S1162 Q1162">
    <cfRule type="expression" dxfId="30" priority="26345">
      <formula>$L1162=0</formula>
    </cfRule>
  </conditionalFormatting>
  <conditionalFormatting sqref="R1162 S1162">
    <cfRule type="cellIs" dxfId="31" priority="55381" operator="lessThan">
      <formula>0</formula>
    </cfRule>
    <cfRule type="cellIs" dxfId="32" priority="40863" operator="lessThan">
      <formula>0</formula>
    </cfRule>
  </conditionalFormatting>
  <conditionalFormatting sqref="V1162 W1162 U1162">
    <cfRule type="expression" dxfId="30" priority="26344">
      <formula>$L1162=0</formula>
    </cfRule>
  </conditionalFormatting>
  <conditionalFormatting sqref="V1162 W1162">
    <cfRule type="cellIs" dxfId="31" priority="55380" operator="lessThan">
      <formula>0</formula>
    </cfRule>
    <cfRule type="cellIs" dxfId="32" priority="40862" operator="lessThan">
      <formula>0</formula>
    </cfRule>
  </conditionalFormatting>
  <conditionalFormatting sqref="Z1162 AA1162 Y1162">
    <cfRule type="expression" dxfId="30" priority="26343">
      <formula>$L1162=0</formula>
    </cfRule>
  </conditionalFormatting>
  <conditionalFormatting sqref="Z1162 AA1162">
    <cfRule type="cellIs" dxfId="31" priority="55379" operator="lessThan">
      <formula>0</formula>
    </cfRule>
    <cfRule type="cellIs" dxfId="32" priority="40861" operator="lessThan">
      <formula>0</formula>
    </cfRule>
  </conditionalFormatting>
  <conditionalFormatting sqref="B1164 C1164 A1164">
    <cfRule type="expression" dxfId="30" priority="26342">
      <formula>$L1164=0</formula>
    </cfRule>
  </conditionalFormatting>
  <conditionalFormatting sqref="B1164 C1164">
    <cfRule type="cellIs" dxfId="31" priority="55378" operator="lessThan">
      <formula>0</formula>
    </cfRule>
    <cfRule type="cellIs" dxfId="32" priority="40860" operator="lessThan">
      <formula>0</formula>
    </cfRule>
  </conditionalFormatting>
  <conditionalFormatting sqref="F1164 G1164 E1164">
    <cfRule type="expression" dxfId="30" priority="26341">
      <formula>$L1164=0</formula>
    </cfRule>
  </conditionalFormatting>
  <conditionalFormatting sqref="F1164 G1164">
    <cfRule type="cellIs" dxfId="31" priority="55377" operator="lessThan">
      <formula>0</formula>
    </cfRule>
    <cfRule type="cellIs" dxfId="32" priority="40859" operator="lessThan">
      <formula>0</formula>
    </cfRule>
  </conditionalFormatting>
  <conditionalFormatting sqref="J1164 K1164 I1164">
    <cfRule type="expression" dxfId="30" priority="26340">
      <formula>$L1164=0</formula>
    </cfRule>
  </conditionalFormatting>
  <conditionalFormatting sqref="J1164 K1164">
    <cfRule type="cellIs" dxfId="31" priority="55376" operator="lessThan">
      <formula>0</formula>
    </cfRule>
    <cfRule type="cellIs" dxfId="32" priority="40858" operator="lessThan">
      <formula>0</formula>
    </cfRule>
  </conditionalFormatting>
  <conditionalFormatting sqref="N1164 O1164 M1164">
    <cfRule type="expression" dxfId="30" priority="26339">
      <formula>$L1164=0</formula>
    </cfRule>
  </conditionalFormatting>
  <conditionalFormatting sqref="N1164 O1164">
    <cfRule type="cellIs" dxfId="31" priority="55375" operator="lessThan">
      <formula>0</formula>
    </cfRule>
    <cfRule type="cellIs" dxfId="32" priority="40857" operator="lessThan">
      <formula>0</formula>
    </cfRule>
  </conditionalFormatting>
  <conditionalFormatting sqref="R1164 S1164 Q1164">
    <cfRule type="expression" dxfId="30" priority="26338">
      <formula>$L1164=0</formula>
    </cfRule>
  </conditionalFormatting>
  <conditionalFormatting sqref="R1164 S1164">
    <cfRule type="cellIs" dxfId="31" priority="55374" operator="lessThan">
      <formula>0</formula>
    </cfRule>
    <cfRule type="cellIs" dxfId="32" priority="40856" operator="lessThan">
      <formula>0</formula>
    </cfRule>
  </conditionalFormatting>
  <conditionalFormatting sqref="V1164 W1164 U1164">
    <cfRule type="expression" dxfId="30" priority="26337">
      <formula>$L1164=0</formula>
    </cfRule>
  </conditionalFormatting>
  <conditionalFormatting sqref="V1164 W1164">
    <cfRule type="cellIs" dxfId="31" priority="55373" operator="lessThan">
      <formula>0</formula>
    </cfRule>
    <cfRule type="cellIs" dxfId="32" priority="40855" operator="lessThan">
      <formula>0</formula>
    </cfRule>
  </conditionalFormatting>
  <conditionalFormatting sqref="Z1164 AA1164 Y1164">
    <cfRule type="expression" dxfId="30" priority="26336">
      <formula>$L1164=0</formula>
    </cfRule>
  </conditionalFormatting>
  <conditionalFormatting sqref="Z1164 AA1164">
    <cfRule type="cellIs" dxfId="31" priority="55372" operator="lessThan">
      <formula>0</formula>
    </cfRule>
    <cfRule type="cellIs" dxfId="32" priority="40854" operator="lessThan">
      <formula>0</formula>
    </cfRule>
  </conditionalFormatting>
  <conditionalFormatting sqref="B1166 C1166 A1166">
    <cfRule type="expression" dxfId="30" priority="26335">
      <formula>$L1166=0</formula>
    </cfRule>
  </conditionalFormatting>
  <conditionalFormatting sqref="B1166 C1166">
    <cfRule type="cellIs" dxfId="31" priority="55371" operator="lessThan">
      <formula>0</formula>
    </cfRule>
    <cfRule type="cellIs" dxfId="32" priority="40853" operator="lessThan">
      <formula>0</formula>
    </cfRule>
  </conditionalFormatting>
  <conditionalFormatting sqref="F1166 G1166 E1166">
    <cfRule type="expression" dxfId="30" priority="26334">
      <formula>$L1166=0</formula>
    </cfRule>
  </conditionalFormatting>
  <conditionalFormatting sqref="F1166 G1166">
    <cfRule type="cellIs" dxfId="31" priority="55370" operator="lessThan">
      <formula>0</formula>
    </cfRule>
    <cfRule type="cellIs" dxfId="32" priority="40852" operator="lessThan">
      <formula>0</formula>
    </cfRule>
  </conditionalFormatting>
  <conditionalFormatting sqref="J1166 K1166 I1166">
    <cfRule type="expression" dxfId="30" priority="26333">
      <formula>$L1166=0</formula>
    </cfRule>
  </conditionalFormatting>
  <conditionalFormatting sqref="J1166 K1166">
    <cfRule type="cellIs" dxfId="31" priority="55369" operator="lessThan">
      <formula>0</formula>
    </cfRule>
    <cfRule type="cellIs" dxfId="32" priority="40851" operator="lessThan">
      <formula>0</formula>
    </cfRule>
  </conditionalFormatting>
  <conditionalFormatting sqref="N1166 O1166 M1166">
    <cfRule type="expression" dxfId="30" priority="26332">
      <formula>$L1166=0</formula>
    </cfRule>
  </conditionalFormatting>
  <conditionalFormatting sqref="N1166 O1166">
    <cfRule type="cellIs" dxfId="31" priority="55368" operator="lessThan">
      <formula>0</formula>
    </cfRule>
    <cfRule type="cellIs" dxfId="32" priority="40850" operator="lessThan">
      <formula>0</formula>
    </cfRule>
  </conditionalFormatting>
  <conditionalFormatting sqref="R1166 S1166 Q1166">
    <cfRule type="expression" dxfId="30" priority="26331">
      <formula>$L1166=0</formula>
    </cfRule>
  </conditionalFormatting>
  <conditionalFormatting sqref="R1166 S1166">
    <cfRule type="cellIs" dxfId="31" priority="55367" operator="lessThan">
      <formula>0</formula>
    </cfRule>
    <cfRule type="cellIs" dxfId="32" priority="40849" operator="lessThan">
      <formula>0</formula>
    </cfRule>
  </conditionalFormatting>
  <conditionalFormatting sqref="V1166 W1166 U1166">
    <cfRule type="expression" dxfId="30" priority="26330">
      <formula>$L1166=0</formula>
    </cfRule>
  </conditionalFormatting>
  <conditionalFormatting sqref="V1166 W1166">
    <cfRule type="cellIs" dxfId="31" priority="55366" operator="lessThan">
      <formula>0</formula>
    </cfRule>
    <cfRule type="cellIs" dxfId="32" priority="40848" operator="lessThan">
      <formula>0</formula>
    </cfRule>
  </conditionalFormatting>
  <conditionalFormatting sqref="Z1166 AA1166 Y1166">
    <cfRule type="expression" dxfId="30" priority="26329">
      <formula>$L1166=0</formula>
    </cfRule>
  </conditionalFormatting>
  <conditionalFormatting sqref="Z1166 AA1166">
    <cfRule type="cellIs" dxfId="31" priority="55365" operator="lessThan">
      <formula>0</formula>
    </cfRule>
    <cfRule type="cellIs" dxfId="32" priority="40847" operator="lessThan">
      <formula>0</formula>
    </cfRule>
  </conditionalFormatting>
  <conditionalFormatting sqref="B1168 C1168 A1168">
    <cfRule type="expression" dxfId="30" priority="26328">
      <formula>$L1168=0</formula>
    </cfRule>
  </conditionalFormatting>
  <conditionalFormatting sqref="B1168 C1168">
    <cfRule type="cellIs" dxfId="31" priority="55364" operator="lessThan">
      <formula>0</formula>
    </cfRule>
    <cfRule type="cellIs" dxfId="32" priority="40846" operator="lessThan">
      <formula>0</formula>
    </cfRule>
  </conditionalFormatting>
  <conditionalFormatting sqref="F1168 G1168 E1168">
    <cfRule type="expression" dxfId="30" priority="26327">
      <formula>$L1168=0</formula>
    </cfRule>
  </conditionalFormatting>
  <conditionalFormatting sqref="F1168 G1168">
    <cfRule type="cellIs" dxfId="31" priority="55363" operator="lessThan">
      <formula>0</formula>
    </cfRule>
    <cfRule type="cellIs" dxfId="32" priority="40845" operator="lessThan">
      <formula>0</formula>
    </cfRule>
  </conditionalFormatting>
  <conditionalFormatting sqref="J1168 K1168 I1168">
    <cfRule type="expression" dxfId="30" priority="26326">
      <formula>$L1168=0</formula>
    </cfRule>
  </conditionalFormatting>
  <conditionalFormatting sqref="J1168 K1168">
    <cfRule type="cellIs" dxfId="31" priority="55362" operator="lessThan">
      <formula>0</formula>
    </cfRule>
    <cfRule type="cellIs" dxfId="32" priority="40844" operator="lessThan">
      <formula>0</formula>
    </cfRule>
  </conditionalFormatting>
  <conditionalFormatting sqref="N1168 O1168 M1168">
    <cfRule type="expression" dxfId="30" priority="26325">
      <formula>$L1168=0</formula>
    </cfRule>
  </conditionalFormatting>
  <conditionalFormatting sqref="N1168 O1168">
    <cfRule type="cellIs" dxfId="31" priority="55361" operator="lessThan">
      <formula>0</formula>
    </cfRule>
    <cfRule type="cellIs" dxfId="32" priority="40843" operator="lessThan">
      <formula>0</formula>
    </cfRule>
  </conditionalFormatting>
  <conditionalFormatting sqref="R1168 S1168 Q1168">
    <cfRule type="expression" dxfId="30" priority="26324">
      <formula>$L1168=0</formula>
    </cfRule>
  </conditionalFormatting>
  <conditionalFormatting sqref="R1168 S1168">
    <cfRule type="cellIs" dxfId="31" priority="55360" operator="lessThan">
      <formula>0</formula>
    </cfRule>
    <cfRule type="cellIs" dxfId="32" priority="40842" operator="lessThan">
      <formula>0</formula>
    </cfRule>
  </conditionalFormatting>
  <conditionalFormatting sqref="V1168 W1168 U1168">
    <cfRule type="expression" dxfId="30" priority="26323">
      <formula>$L1168=0</formula>
    </cfRule>
  </conditionalFormatting>
  <conditionalFormatting sqref="V1168 W1168">
    <cfRule type="cellIs" dxfId="31" priority="55359" operator="lessThan">
      <formula>0</formula>
    </cfRule>
    <cfRule type="cellIs" dxfId="32" priority="40841" operator="lessThan">
      <formula>0</formula>
    </cfRule>
  </conditionalFormatting>
  <conditionalFormatting sqref="Z1168 AA1168 Y1168">
    <cfRule type="expression" dxfId="30" priority="26322">
      <formula>$L1168=0</formula>
    </cfRule>
  </conditionalFormatting>
  <conditionalFormatting sqref="Z1168 AA1168">
    <cfRule type="cellIs" dxfId="31" priority="55358" operator="lessThan">
      <formula>0</formula>
    </cfRule>
    <cfRule type="cellIs" dxfId="32" priority="40840" operator="lessThan">
      <formula>0</formula>
    </cfRule>
  </conditionalFormatting>
  <conditionalFormatting sqref="B1170 C1170 A1170">
    <cfRule type="expression" dxfId="30" priority="26321">
      <formula>$L1170=0</formula>
    </cfRule>
  </conditionalFormatting>
  <conditionalFormatting sqref="B1170 C1170">
    <cfRule type="cellIs" dxfId="31" priority="55357" operator="lessThan">
      <formula>0</formula>
    </cfRule>
    <cfRule type="cellIs" dxfId="32" priority="40839" operator="lessThan">
      <formula>0</formula>
    </cfRule>
  </conditionalFormatting>
  <conditionalFormatting sqref="F1170 G1170 E1170">
    <cfRule type="expression" dxfId="30" priority="26320">
      <formula>$L1170=0</formula>
    </cfRule>
  </conditionalFormatting>
  <conditionalFormatting sqref="F1170 G1170">
    <cfRule type="cellIs" dxfId="31" priority="55356" operator="lessThan">
      <formula>0</formula>
    </cfRule>
    <cfRule type="cellIs" dxfId="32" priority="40838" operator="lessThan">
      <formula>0</formula>
    </cfRule>
  </conditionalFormatting>
  <conditionalFormatting sqref="J1170 K1170 I1170">
    <cfRule type="expression" dxfId="30" priority="26319">
      <formula>$L1170=0</formula>
    </cfRule>
  </conditionalFormatting>
  <conditionalFormatting sqref="J1170 K1170">
    <cfRule type="cellIs" dxfId="31" priority="55355" operator="lessThan">
      <formula>0</formula>
    </cfRule>
    <cfRule type="cellIs" dxfId="32" priority="40837" operator="lessThan">
      <formula>0</formula>
    </cfRule>
  </conditionalFormatting>
  <conditionalFormatting sqref="N1170 O1170 M1170">
    <cfRule type="expression" dxfId="30" priority="26318">
      <formula>$L1170=0</formula>
    </cfRule>
  </conditionalFormatting>
  <conditionalFormatting sqref="N1170 O1170">
    <cfRule type="cellIs" dxfId="31" priority="55354" operator="lessThan">
      <formula>0</formula>
    </cfRule>
    <cfRule type="cellIs" dxfId="32" priority="40836" operator="lessThan">
      <formula>0</formula>
    </cfRule>
  </conditionalFormatting>
  <conditionalFormatting sqref="R1170 S1170 Q1170">
    <cfRule type="expression" dxfId="30" priority="26317">
      <formula>$L1170=0</formula>
    </cfRule>
  </conditionalFormatting>
  <conditionalFormatting sqref="R1170 S1170">
    <cfRule type="cellIs" dxfId="31" priority="55353" operator="lessThan">
      <formula>0</formula>
    </cfRule>
    <cfRule type="cellIs" dxfId="32" priority="40835" operator="lessThan">
      <formula>0</formula>
    </cfRule>
  </conditionalFormatting>
  <conditionalFormatting sqref="V1170 W1170 U1170">
    <cfRule type="expression" dxfId="30" priority="26316">
      <formula>$L1170=0</formula>
    </cfRule>
  </conditionalFormatting>
  <conditionalFormatting sqref="V1170 W1170">
    <cfRule type="cellIs" dxfId="31" priority="55352" operator="lessThan">
      <formula>0</formula>
    </cfRule>
    <cfRule type="cellIs" dxfId="32" priority="40834" operator="lessThan">
      <formula>0</formula>
    </cfRule>
  </conditionalFormatting>
  <conditionalFormatting sqref="Z1170 AA1170 Y1170">
    <cfRule type="expression" dxfId="30" priority="26315">
      <formula>$L1170=0</formula>
    </cfRule>
  </conditionalFormatting>
  <conditionalFormatting sqref="Z1170 AA1170">
    <cfRule type="cellIs" dxfId="31" priority="55351" operator="lessThan">
      <formula>0</formula>
    </cfRule>
    <cfRule type="cellIs" dxfId="32" priority="40833" operator="lessThan">
      <formula>0</formula>
    </cfRule>
  </conditionalFormatting>
  <conditionalFormatting sqref="B1172 C1172 A1172">
    <cfRule type="expression" dxfId="30" priority="26314">
      <formula>$L1172=0</formula>
    </cfRule>
  </conditionalFormatting>
  <conditionalFormatting sqref="B1172 C1172">
    <cfRule type="cellIs" dxfId="31" priority="55350" operator="lessThan">
      <formula>0</formula>
    </cfRule>
    <cfRule type="cellIs" dxfId="32" priority="40832" operator="lessThan">
      <formula>0</formula>
    </cfRule>
  </conditionalFormatting>
  <conditionalFormatting sqref="F1172 G1172 E1172">
    <cfRule type="expression" dxfId="30" priority="26313">
      <formula>$L1172=0</formula>
    </cfRule>
  </conditionalFormatting>
  <conditionalFormatting sqref="F1172 G1172">
    <cfRule type="cellIs" dxfId="31" priority="55349" operator="lessThan">
      <formula>0</formula>
    </cfRule>
    <cfRule type="cellIs" dxfId="32" priority="40831" operator="lessThan">
      <formula>0</formula>
    </cfRule>
  </conditionalFormatting>
  <conditionalFormatting sqref="J1172 K1172 I1172">
    <cfRule type="expression" dxfId="30" priority="26312">
      <formula>$L1172=0</formula>
    </cfRule>
  </conditionalFormatting>
  <conditionalFormatting sqref="J1172 K1172">
    <cfRule type="cellIs" dxfId="31" priority="55348" operator="lessThan">
      <formula>0</formula>
    </cfRule>
    <cfRule type="cellIs" dxfId="32" priority="40830" operator="lessThan">
      <formula>0</formula>
    </cfRule>
  </conditionalFormatting>
  <conditionalFormatting sqref="N1172 O1172 M1172">
    <cfRule type="expression" dxfId="30" priority="26311">
      <formula>$L1172=0</formula>
    </cfRule>
  </conditionalFormatting>
  <conditionalFormatting sqref="N1172 O1172">
    <cfRule type="cellIs" dxfId="31" priority="55347" operator="lessThan">
      <formula>0</formula>
    </cfRule>
    <cfRule type="cellIs" dxfId="32" priority="40829" operator="lessThan">
      <formula>0</formula>
    </cfRule>
  </conditionalFormatting>
  <conditionalFormatting sqref="R1172 S1172 Q1172">
    <cfRule type="expression" dxfId="30" priority="26310">
      <formula>$L1172=0</formula>
    </cfRule>
  </conditionalFormatting>
  <conditionalFormatting sqref="R1172 S1172">
    <cfRule type="cellIs" dxfId="31" priority="55346" operator="lessThan">
      <formula>0</formula>
    </cfRule>
    <cfRule type="cellIs" dxfId="32" priority="40828" operator="lessThan">
      <formula>0</formula>
    </cfRule>
  </conditionalFormatting>
  <conditionalFormatting sqref="V1172 W1172 U1172">
    <cfRule type="expression" dxfId="30" priority="26309">
      <formula>$L1172=0</formula>
    </cfRule>
  </conditionalFormatting>
  <conditionalFormatting sqref="V1172 W1172">
    <cfRule type="cellIs" dxfId="31" priority="55345" operator="lessThan">
      <formula>0</formula>
    </cfRule>
    <cfRule type="cellIs" dxfId="32" priority="40827" operator="lessThan">
      <formula>0</formula>
    </cfRule>
  </conditionalFormatting>
  <conditionalFormatting sqref="Z1172 AA1172 Y1172">
    <cfRule type="expression" dxfId="30" priority="26308">
      <formula>$L1172=0</formula>
    </cfRule>
  </conditionalFormatting>
  <conditionalFormatting sqref="Z1172 AA1172">
    <cfRule type="cellIs" dxfId="31" priority="55344" operator="lessThan">
      <formula>0</formula>
    </cfRule>
    <cfRule type="cellIs" dxfId="32" priority="40826" operator="lessThan">
      <formula>0</formula>
    </cfRule>
  </conditionalFormatting>
  <conditionalFormatting sqref="B1174 C1174 A1174">
    <cfRule type="expression" dxfId="30" priority="26307">
      <formula>$L1174=0</formula>
    </cfRule>
  </conditionalFormatting>
  <conditionalFormatting sqref="B1174 C1174">
    <cfRule type="cellIs" dxfId="31" priority="55343" operator="lessThan">
      <formula>0</formula>
    </cfRule>
    <cfRule type="cellIs" dxfId="32" priority="40825" operator="lessThan">
      <formula>0</formula>
    </cfRule>
  </conditionalFormatting>
  <conditionalFormatting sqref="F1174 G1174 E1174">
    <cfRule type="expression" dxfId="30" priority="26306">
      <formula>$L1174=0</formula>
    </cfRule>
  </conditionalFormatting>
  <conditionalFormatting sqref="F1174 G1174">
    <cfRule type="cellIs" dxfId="31" priority="55342" operator="lessThan">
      <formula>0</formula>
    </cfRule>
    <cfRule type="cellIs" dxfId="32" priority="40824" operator="lessThan">
      <formula>0</formula>
    </cfRule>
  </conditionalFormatting>
  <conditionalFormatting sqref="J1174 K1174 I1174">
    <cfRule type="expression" dxfId="30" priority="26305">
      <formula>$L1174=0</formula>
    </cfRule>
  </conditionalFormatting>
  <conditionalFormatting sqref="J1174 K1174">
    <cfRule type="cellIs" dxfId="31" priority="55341" operator="lessThan">
      <formula>0</formula>
    </cfRule>
    <cfRule type="cellIs" dxfId="32" priority="40823" operator="lessThan">
      <formula>0</formula>
    </cfRule>
  </conditionalFormatting>
  <conditionalFormatting sqref="N1174 O1174 M1174">
    <cfRule type="expression" dxfId="30" priority="26304">
      <formula>$L1174=0</formula>
    </cfRule>
  </conditionalFormatting>
  <conditionalFormatting sqref="N1174 O1174">
    <cfRule type="cellIs" dxfId="31" priority="55340" operator="lessThan">
      <formula>0</formula>
    </cfRule>
    <cfRule type="cellIs" dxfId="32" priority="40822" operator="lessThan">
      <formula>0</formula>
    </cfRule>
  </conditionalFormatting>
  <conditionalFormatting sqref="R1174 S1174 Q1174">
    <cfRule type="expression" dxfId="30" priority="26303">
      <formula>$L1174=0</formula>
    </cfRule>
  </conditionalFormatting>
  <conditionalFormatting sqref="R1174 S1174">
    <cfRule type="cellIs" dxfId="31" priority="55339" operator="lessThan">
      <formula>0</formula>
    </cfRule>
    <cfRule type="cellIs" dxfId="32" priority="40821" operator="lessThan">
      <formula>0</formula>
    </cfRule>
  </conditionalFormatting>
  <conditionalFormatting sqref="V1174 W1174 U1174">
    <cfRule type="expression" dxfId="30" priority="26302">
      <formula>$L1174=0</formula>
    </cfRule>
  </conditionalFormatting>
  <conditionalFormatting sqref="V1174 W1174">
    <cfRule type="cellIs" dxfId="31" priority="55338" operator="lessThan">
      <formula>0</formula>
    </cfRule>
    <cfRule type="cellIs" dxfId="32" priority="40820" operator="lessThan">
      <formula>0</formula>
    </cfRule>
  </conditionalFormatting>
  <conditionalFormatting sqref="Z1174 AA1174 Y1174">
    <cfRule type="expression" dxfId="30" priority="26301">
      <formula>$L1174=0</formula>
    </cfRule>
  </conditionalFormatting>
  <conditionalFormatting sqref="Z1174 AA1174">
    <cfRule type="cellIs" dxfId="31" priority="55337" operator="lessThan">
      <formula>0</formula>
    </cfRule>
    <cfRule type="cellIs" dxfId="32" priority="40819" operator="lessThan">
      <formula>0</formula>
    </cfRule>
  </conditionalFormatting>
  <conditionalFormatting sqref="B1176 C1176 A1176">
    <cfRule type="expression" dxfId="30" priority="26300">
      <formula>$L1176=0</formula>
    </cfRule>
  </conditionalFormatting>
  <conditionalFormatting sqref="B1176 C1176">
    <cfRule type="cellIs" dxfId="31" priority="55336" operator="lessThan">
      <formula>0</formula>
    </cfRule>
    <cfRule type="cellIs" dxfId="32" priority="40818" operator="lessThan">
      <formula>0</formula>
    </cfRule>
  </conditionalFormatting>
  <conditionalFormatting sqref="F1176 G1176 E1176">
    <cfRule type="expression" dxfId="30" priority="26299">
      <formula>$L1176=0</formula>
    </cfRule>
  </conditionalFormatting>
  <conditionalFormatting sqref="F1176 G1176">
    <cfRule type="cellIs" dxfId="31" priority="55335" operator="lessThan">
      <formula>0</formula>
    </cfRule>
    <cfRule type="cellIs" dxfId="32" priority="40817" operator="lessThan">
      <formula>0</formula>
    </cfRule>
  </conditionalFormatting>
  <conditionalFormatting sqref="J1176 K1176 I1176">
    <cfRule type="expression" dxfId="30" priority="26298">
      <formula>$L1176=0</formula>
    </cfRule>
  </conditionalFormatting>
  <conditionalFormatting sqref="J1176 K1176">
    <cfRule type="cellIs" dxfId="31" priority="55334" operator="lessThan">
      <formula>0</formula>
    </cfRule>
    <cfRule type="cellIs" dxfId="32" priority="40816" operator="lessThan">
      <formula>0</formula>
    </cfRule>
  </conditionalFormatting>
  <conditionalFormatting sqref="N1176 O1176 M1176">
    <cfRule type="expression" dxfId="30" priority="26297">
      <formula>$L1176=0</formula>
    </cfRule>
  </conditionalFormatting>
  <conditionalFormatting sqref="N1176 O1176">
    <cfRule type="cellIs" dxfId="31" priority="55333" operator="lessThan">
      <formula>0</formula>
    </cfRule>
    <cfRule type="cellIs" dxfId="32" priority="40815" operator="lessThan">
      <formula>0</formula>
    </cfRule>
  </conditionalFormatting>
  <conditionalFormatting sqref="R1176 S1176 Q1176">
    <cfRule type="expression" dxfId="30" priority="26296">
      <formula>$L1176=0</formula>
    </cfRule>
  </conditionalFormatting>
  <conditionalFormatting sqref="R1176 S1176">
    <cfRule type="cellIs" dxfId="31" priority="55332" operator="lessThan">
      <formula>0</formula>
    </cfRule>
    <cfRule type="cellIs" dxfId="32" priority="40814" operator="lessThan">
      <formula>0</formula>
    </cfRule>
  </conditionalFormatting>
  <conditionalFormatting sqref="V1176 W1176 U1176">
    <cfRule type="expression" dxfId="30" priority="26295">
      <formula>$L1176=0</formula>
    </cfRule>
  </conditionalFormatting>
  <conditionalFormatting sqref="V1176 W1176">
    <cfRule type="cellIs" dxfId="31" priority="55331" operator="lessThan">
      <formula>0</formula>
    </cfRule>
    <cfRule type="cellIs" dxfId="32" priority="40813" operator="lessThan">
      <formula>0</formula>
    </cfRule>
  </conditionalFormatting>
  <conditionalFormatting sqref="Z1176 AA1176 Y1176">
    <cfRule type="expression" dxfId="30" priority="26294">
      <formula>$L1176=0</formula>
    </cfRule>
  </conditionalFormatting>
  <conditionalFormatting sqref="Z1176 AA1176">
    <cfRule type="cellIs" dxfId="31" priority="55330" operator="lessThan">
      <formula>0</formula>
    </cfRule>
    <cfRule type="cellIs" dxfId="32" priority="40812" operator="lessThan">
      <formula>0</formula>
    </cfRule>
  </conditionalFormatting>
  <conditionalFormatting sqref="B1178 C1178 A1178">
    <cfRule type="expression" dxfId="30" priority="26293">
      <formula>$L1178=0</formula>
    </cfRule>
  </conditionalFormatting>
  <conditionalFormatting sqref="B1178 C1178">
    <cfRule type="cellIs" dxfId="31" priority="55329" operator="lessThan">
      <formula>0</formula>
    </cfRule>
    <cfRule type="cellIs" dxfId="32" priority="40811" operator="lessThan">
      <formula>0</formula>
    </cfRule>
  </conditionalFormatting>
  <conditionalFormatting sqref="F1178 G1178 E1178">
    <cfRule type="expression" dxfId="30" priority="26292">
      <formula>$L1178=0</formula>
    </cfRule>
  </conditionalFormatting>
  <conditionalFormatting sqref="F1178 G1178">
    <cfRule type="cellIs" dxfId="31" priority="55328" operator="lessThan">
      <formula>0</formula>
    </cfRule>
    <cfRule type="cellIs" dxfId="32" priority="40810" operator="lessThan">
      <formula>0</formula>
    </cfRule>
  </conditionalFormatting>
  <conditionalFormatting sqref="J1178 K1178 I1178">
    <cfRule type="expression" dxfId="30" priority="26291">
      <formula>$L1178=0</formula>
    </cfRule>
  </conditionalFormatting>
  <conditionalFormatting sqref="J1178 K1178">
    <cfRule type="cellIs" dxfId="31" priority="55327" operator="lessThan">
      <formula>0</formula>
    </cfRule>
    <cfRule type="cellIs" dxfId="32" priority="40809" operator="lessThan">
      <formula>0</formula>
    </cfRule>
  </conditionalFormatting>
  <conditionalFormatting sqref="N1178 O1178 M1178">
    <cfRule type="expression" dxfId="30" priority="26290">
      <formula>$L1178=0</formula>
    </cfRule>
  </conditionalFormatting>
  <conditionalFormatting sqref="N1178 O1178">
    <cfRule type="cellIs" dxfId="31" priority="55326" operator="lessThan">
      <formula>0</formula>
    </cfRule>
    <cfRule type="cellIs" dxfId="32" priority="40808" operator="lessThan">
      <formula>0</formula>
    </cfRule>
  </conditionalFormatting>
  <conditionalFormatting sqref="R1178 S1178 Q1178">
    <cfRule type="expression" dxfId="30" priority="26289">
      <formula>$L1178=0</formula>
    </cfRule>
  </conditionalFormatting>
  <conditionalFormatting sqref="R1178 S1178">
    <cfRule type="cellIs" dxfId="31" priority="55325" operator="lessThan">
      <formula>0</formula>
    </cfRule>
    <cfRule type="cellIs" dxfId="32" priority="40807" operator="lessThan">
      <formula>0</formula>
    </cfRule>
  </conditionalFormatting>
  <conditionalFormatting sqref="V1178 W1178 U1178">
    <cfRule type="expression" dxfId="30" priority="26288">
      <formula>$L1178=0</formula>
    </cfRule>
  </conditionalFormatting>
  <conditionalFormatting sqref="V1178 W1178">
    <cfRule type="cellIs" dxfId="31" priority="55324" operator="lessThan">
      <formula>0</formula>
    </cfRule>
    <cfRule type="cellIs" dxfId="32" priority="40806" operator="lessThan">
      <formula>0</formula>
    </cfRule>
  </conditionalFormatting>
  <conditionalFormatting sqref="Z1178 AA1178 Y1178">
    <cfRule type="expression" dxfId="30" priority="26287">
      <formula>$L1178=0</formula>
    </cfRule>
  </conditionalFormatting>
  <conditionalFormatting sqref="Z1178 AA1178">
    <cfRule type="cellIs" dxfId="31" priority="55323" operator="lessThan">
      <formula>0</formula>
    </cfRule>
    <cfRule type="cellIs" dxfId="32" priority="40805" operator="lessThan">
      <formula>0</formula>
    </cfRule>
  </conditionalFormatting>
  <conditionalFormatting sqref="B1180 C1180 A1180">
    <cfRule type="expression" dxfId="30" priority="26286">
      <formula>$L1180=0</formula>
    </cfRule>
  </conditionalFormatting>
  <conditionalFormatting sqref="B1180 C1180">
    <cfRule type="cellIs" dxfId="31" priority="55322" operator="lessThan">
      <formula>0</formula>
    </cfRule>
    <cfRule type="cellIs" dxfId="32" priority="40804" operator="lessThan">
      <formula>0</formula>
    </cfRule>
  </conditionalFormatting>
  <conditionalFormatting sqref="F1180 G1180 E1180">
    <cfRule type="expression" dxfId="30" priority="26285">
      <formula>$L1180=0</formula>
    </cfRule>
  </conditionalFormatting>
  <conditionalFormatting sqref="F1180 G1180">
    <cfRule type="cellIs" dxfId="31" priority="55321" operator="lessThan">
      <formula>0</formula>
    </cfRule>
    <cfRule type="cellIs" dxfId="32" priority="40803" operator="lessThan">
      <formula>0</formula>
    </cfRule>
  </conditionalFormatting>
  <conditionalFormatting sqref="J1180 K1180 I1180">
    <cfRule type="expression" dxfId="30" priority="26284">
      <formula>$L1180=0</formula>
    </cfRule>
  </conditionalFormatting>
  <conditionalFormatting sqref="J1180 K1180">
    <cfRule type="cellIs" dxfId="31" priority="55320" operator="lessThan">
      <formula>0</formula>
    </cfRule>
    <cfRule type="cellIs" dxfId="32" priority="40802" operator="lessThan">
      <formula>0</formula>
    </cfRule>
  </conditionalFormatting>
  <conditionalFormatting sqref="N1180 O1180 M1180">
    <cfRule type="expression" dxfId="30" priority="26283">
      <formula>$L1180=0</formula>
    </cfRule>
  </conditionalFormatting>
  <conditionalFormatting sqref="N1180 O1180">
    <cfRule type="cellIs" dxfId="31" priority="55319" operator="lessThan">
      <formula>0</formula>
    </cfRule>
    <cfRule type="cellIs" dxfId="32" priority="40801" operator="lessThan">
      <formula>0</formula>
    </cfRule>
  </conditionalFormatting>
  <conditionalFormatting sqref="R1180 S1180 Q1180">
    <cfRule type="expression" dxfId="30" priority="26282">
      <formula>$L1180=0</formula>
    </cfRule>
  </conditionalFormatting>
  <conditionalFormatting sqref="R1180 S1180">
    <cfRule type="cellIs" dxfId="31" priority="55318" operator="lessThan">
      <formula>0</formula>
    </cfRule>
    <cfRule type="cellIs" dxfId="32" priority="40800" operator="lessThan">
      <formula>0</formula>
    </cfRule>
  </conditionalFormatting>
  <conditionalFormatting sqref="V1180 W1180 U1180">
    <cfRule type="expression" dxfId="30" priority="26281">
      <formula>$L1180=0</formula>
    </cfRule>
  </conditionalFormatting>
  <conditionalFormatting sqref="V1180 W1180">
    <cfRule type="cellIs" dxfId="31" priority="55317" operator="lessThan">
      <formula>0</formula>
    </cfRule>
    <cfRule type="cellIs" dxfId="32" priority="40799" operator="lessThan">
      <formula>0</formula>
    </cfRule>
  </conditionalFormatting>
  <conditionalFormatting sqref="Z1180 AA1180 Y1180">
    <cfRule type="expression" dxfId="30" priority="26280">
      <formula>$L1180=0</formula>
    </cfRule>
  </conditionalFormatting>
  <conditionalFormatting sqref="Z1180 AA1180">
    <cfRule type="cellIs" dxfId="31" priority="55316" operator="lessThan">
      <formula>0</formula>
    </cfRule>
    <cfRule type="cellIs" dxfId="32" priority="40798" operator="lessThan">
      <formula>0</formula>
    </cfRule>
  </conditionalFormatting>
  <conditionalFormatting sqref="B1182 C1182 A1182">
    <cfRule type="expression" dxfId="30" priority="26279">
      <formula>$L1182=0</formula>
    </cfRule>
  </conditionalFormatting>
  <conditionalFormatting sqref="B1182 C1182">
    <cfRule type="cellIs" dxfId="31" priority="55315" operator="lessThan">
      <formula>0</formula>
    </cfRule>
    <cfRule type="cellIs" dxfId="32" priority="40797" operator="lessThan">
      <formula>0</formula>
    </cfRule>
  </conditionalFormatting>
  <conditionalFormatting sqref="F1182 G1182 E1182">
    <cfRule type="expression" dxfId="30" priority="26278">
      <formula>$L1182=0</formula>
    </cfRule>
  </conditionalFormatting>
  <conditionalFormatting sqref="F1182 G1182">
    <cfRule type="cellIs" dxfId="31" priority="55314" operator="lessThan">
      <formula>0</formula>
    </cfRule>
    <cfRule type="cellIs" dxfId="32" priority="40796" operator="lessThan">
      <formula>0</formula>
    </cfRule>
  </conditionalFormatting>
  <conditionalFormatting sqref="J1182 K1182 I1182">
    <cfRule type="expression" dxfId="30" priority="26277">
      <formula>$L1182=0</formula>
    </cfRule>
  </conditionalFormatting>
  <conditionalFormatting sqref="J1182 K1182">
    <cfRule type="cellIs" dxfId="31" priority="55313" operator="lessThan">
      <formula>0</formula>
    </cfRule>
    <cfRule type="cellIs" dxfId="32" priority="40795" operator="lessThan">
      <formula>0</formula>
    </cfRule>
  </conditionalFormatting>
  <conditionalFormatting sqref="N1182 O1182 M1182">
    <cfRule type="expression" dxfId="30" priority="26276">
      <formula>$L1182=0</formula>
    </cfRule>
  </conditionalFormatting>
  <conditionalFormatting sqref="N1182 O1182">
    <cfRule type="cellIs" dxfId="31" priority="55312" operator="lessThan">
      <formula>0</formula>
    </cfRule>
    <cfRule type="cellIs" dxfId="32" priority="40794" operator="lessThan">
      <formula>0</formula>
    </cfRule>
  </conditionalFormatting>
  <conditionalFormatting sqref="R1182 S1182 Q1182">
    <cfRule type="expression" dxfId="30" priority="26275">
      <formula>$L1182=0</formula>
    </cfRule>
  </conditionalFormatting>
  <conditionalFormatting sqref="R1182 S1182">
    <cfRule type="cellIs" dxfId="31" priority="55311" operator="lessThan">
      <formula>0</formula>
    </cfRule>
    <cfRule type="cellIs" dxfId="32" priority="40793" operator="lessThan">
      <formula>0</formula>
    </cfRule>
  </conditionalFormatting>
  <conditionalFormatting sqref="V1182 W1182 U1182">
    <cfRule type="expression" dxfId="30" priority="26274">
      <formula>$L1182=0</formula>
    </cfRule>
  </conditionalFormatting>
  <conditionalFormatting sqref="V1182 W1182">
    <cfRule type="cellIs" dxfId="31" priority="55310" operator="lessThan">
      <formula>0</formula>
    </cfRule>
    <cfRule type="cellIs" dxfId="32" priority="40792" operator="lessThan">
      <formula>0</formula>
    </cfRule>
  </conditionalFormatting>
  <conditionalFormatting sqref="Z1182 AA1182 Y1182">
    <cfRule type="expression" dxfId="30" priority="26273">
      <formula>$L1182=0</formula>
    </cfRule>
  </conditionalFormatting>
  <conditionalFormatting sqref="Z1182 AA1182">
    <cfRule type="cellIs" dxfId="31" priority="55309" operator="lessThan">
      <formula>0</formula>
    </cfRule>
    <cfRule type="cellIs" dxfId="32" priority="40791" operator="lessThan">
      <formula>0</formula>
    </cfRule>
  </conditionalFormatting>
  <conditionalFormatting sqref="B1184 C1184 A1184">
    <cfRule type="expression" dxfId="30" priority="26272">
      <formula>$L1184=0</formula>
    </cfRule>
  </conditionalFormatting>
  <conditionalFormatting sqref="B1184 C1184">
    <cfRule type="cellIs" dxfId="31" priority="55308" operator="lessThan">
      <formula>0</formula>
    </cfRule>
    <cfRule type="cellIs" dxfId="32" priority="40790" operator="lessThan">
      <formula>0</formula>
    </cfRule>
  </conditionalFormatting>
  <conditionalFormatting sqref="F1184 G1184 E1184">
    <cfRule type="expression" dxfId="30" priority="26271">
      <formula>$L1184=0</formula>
    </cfRule>
  </conditionalFormatting>
  <conditionalFormatting sqref="F1184 G1184">
    <cfRule type="cellIs" dxfId="31" priority="55307" operator="lessThan">
      <formula>0</formula>
    </cfRule>
    <cfRule type="cellIs" dxfId="32" priority="40789" operator="lessThan">
      <formula>0</formula>
    </cfRule>
  </conditionalFormatting>
  <conditionalFormatting sqref="J1184 K1184 I1184">
    <cfRule type="expression" dxfId="30" priority="26270">
      <formula>$L1184=0</formula>
    </cfRule>
  </conditionalFormatting>
  <conditionalFormatting sqref="J1184 K1184">
    <cfRule type="cellIs" dxfId="31" priority="55306" operator="lessThan">
      <formula>0</formula>
    </cfRule>
    <cfRule type="cellIs" dxfId="32" priority="40788" operator="lessThan">
      <formula>0</formula>
    </cfRule>
  </conditionalFormatting>
  <conditionalFormatting sqref="N1184 O1184 M1184">
    <cfRule type="expression" dxfId="30" priority="26269">
      <formula>$L1184=0</formula>
    </cfRule>
  </conditionalFormatting>
  <conditionalFormatting sqref="N1184 O1184">
    <cfRule type="cellIs" dxfId="31" priority="55305" operator="lessThan">
      <formula>0</formula>
    </cfRule>
    <cfRule type="cellIs" dxfId="32" priority="40787" operator="lessThan">
      <formula>0</formula>
    </cfRule>
  </conditionalFormatting>
  <conditionalFormatting sqref="R1184 S1184 Q1184">
    <cfRule type="expression" dxfId="30" priority="26268">
      <formula>$L1184=0</formula>
    </cfRule>
  </conditionalFormatting>
  <conditionalFormatting sqref="R1184 S1184">
    <cfRule type="cellIs" dxfId="31" priority="55304" operator="lessThan">
      <formula>0</formula>
    </cfRule>
    <cfRule type="cellIs" dxfId="32" priority="40786" operator="lessThan">
      <formula>0</formula>
    </cfRule>
  </conditionalFormatting>
  <conditionalFormatting sqref="V1184 W1184 U1184">
    <cfRule type="expression" dxfId="30" priority="26267">
      <formula>$L1184=0</formula>
    </cfRule>
  </conditionalFormatting>
  <conditionalFormatting sqref="V1184 W1184">
    <cfRule type="cellIs" dxfId="31" priority="55303" operator="lessThan">
      <formula>0</formula>
    </cfRule>
    <cfRule type="cellIs" dxfId="32" priority="40785" operator="lessThan">
      <formula>0</formula>
    </cfRule>
  </conditionalFormatting>
  <conditionalFormatting sqref="Z1184 AA1184 Y1184">
    <cfRule type="expression" dxfId="30" priority="26266">
      <formula>$L1184=0</formula>
    </cfRule>
  </conditionalFormatting>
  <conditionalFormatting sqref="Z1184 AA1184">
    <cfRule type="cellIs" dxfId="31" priority="55302" operator="lessThan">
      <formula>0</formula>
    </cfRule>
    <cfRule type="cellIs" dxfId="32" priority="40784" operator="lessThan">
      <formula>0</formula>
    </cfRule>
  </conditionalFormatting>
  <conditionalFormatting sqref="B1186 C1186 A1186">
    <cfRule type="expression" dxfId="30" priority="26265">
      <formula>$L1186=0</formula>
    </cfRule>
  </conditionalFormatting>
  <conditionalFormatting sqref="B1186 C1186">
    <cfRule type="cellIs" dxfId="31" priority="55301" operator="lessThan">
      <formula>0</formula>
    </cfRule>
    <cfRule type="cellIs" dxfId="32" priority="40783" operator="lessThan">
      <formula>0</formula>
    </cfRule>
  </conditionalFormatting>
  <conditionalFormatting sqref="F1186 G1186 E1186">
    <cfRule type="expression" dxfId="30" priority="26264">
      <formula>$L1186=0</formula>
    </cfRule>
  </conditionalFormatting>
  <conditionalFormatting sqref="F1186 G1186">
    <cfRule type="cellIs" dxfId="31" priority="55300" operator="lessThan">
      <formula>0</formula>
    </cfRule>
    <cfRule type="cellIs" dxfId="32" priority="40782" operator="lessThan">
      <formula>0</formula>
    </cfRule>
  </conditionalFormatting>
  <conditionalFormatting sqref="J1186 K1186 I1186">
    <cfRule type="expression" dxfId="30" priority="26263">
      <formula>$L1186=0</formula>
    </cfRule>
  </conditionalFormatting>
  <conditionalFormatting sqref="J1186 K1186">
    <cfRule type="cellIs" dxfId="31" priority="55299" operator="lessThan">
      <formula>0</formula>
    </cfRule>
    <cfRule type="cellIs" dxfId="32" priority="40781" operator="lessThan">
      <formula>0</formula>
    </cfRule>
  </conditionalFormatting>
  <conditionalFormatting sqref="N1186 O1186 M1186">
    <cfRule type="expression" dxfId="30" priority="26262">
      <formula>$L1186=0</formula>
    </cfRule>
  </conditionalFormatting>
  <conditionalFormatting sqref="N1186 O1186">
    <cfRule type="cellIs" dxfId="31" priority="55298" operator="lessThan">
      <formula>0</formula>
    </cfRule>
    <cfRule type="cellIs" dxfId="32" priority="40780" operator="lessThan">
      <formula>0</formula>
    </cfRule>
  </conditionalFormatting>
  <conditionalFormatting sqref="R1186 S1186 Q1186">
    <cfRule type="expression" dxfId="30" priority="26261">
      <formula>$L1186=0</formula>
    </cfRule>
  </conditionalFormatting>
  <conditionalFormatting sqref="R1186 S1186">
    <cfRule type="cellIs" dxfId="31" priority="55297" operator="lessThan">
      <formula>0</formula>
    </cfRule>
    <cfRule type="cellIs" dxfId="32" priority="40779" operator="lessThan">
      <formula>0</formula>
    </cfRule>
  </conditionalFormatting>
  <conditionalFormatting sqref="V1186 W1186 U1186">
    <cfRule type="expression" dxfId="30" priority="26260">
      <formula>$L1186=0</formula>
    </cfRule>
  </conditionalFormatting>
  <conditionalFormatting sqref="V1186 W1186">
    <cfRule type="cellIs" dxfId="31" priority="55296" operator="lessThan">
      <formula>0</formula>
    </cfRule>
    <cfRule type="cellIs" dxfId="32" priority="40778" operator="lessThan">
      <formula>0</formula>
    </cfRule>
  </conditionalFormatting>
  <conditionalFormatting sqref="Z1186 AA1186 Y1186">
    <cfRule type="expression" dxfId="30" priority="26259">
      <formula>$L1186=0</formula>
    </cfRule>
  </conditionalFormatting>
  <conditionalFormatting sqref="Z1186 AA1186">
    <cfRule type="cellIs" dxfId="31" priority="55295" operator="lessThan">
      <formula>0</formula>
    </cfRule>
    <cfRule type="cellIs" dxfId="32" priority="40777" operator="lessThan">
      <formula>0</formula>
    </cfRule>
  </conditionalFormatting>
  <conditionalFormatting sqref="B1188 C1188 A1188">
    <cfRule type="expression" dxfId="30" priority="26258">
      <formula>$L1188=0</formula>
    </cfRule>
  </conditionalFormatting>
  <conditionalFormatting sqref="B1188 C1188">
    <cfRule type="cellIs" dxfId="31" priority="55294" operator="lessThan">
      <formula>0</formula>
    </cfRule>
    <cfRule type="cellIs" dxfId="32" priority="40776" operator="lessThan">
      <formula>0</formula>
    </cfRule>
  </conditionalFormatting>
  <conditionalFormatting sqref="F1188 G1188 E1188">
    <cfRule type="expression" dxfId="30" priority="26257">
      <formula>$L1188=0</formula>
    </cfRule>
  </conditionalFormatting>
  <conditionalFormatting sqref="F1188 G1188">
    <cfRule type="cellIs" dxfId="31" priority="55293" operator="lessThan">
      <formula>0</formula>
    </cfRule>
    <cfRule type="cellIs" dxfId="32" priority="40775" operator="lessThan">
      <formula>0</formula>
    </cfRule>
  </conditionalFormatting>
  <conditionalFormatting sqref="J1188 K1188 I1188">
    <cfRule type="expression" dxfId="30" priority="26256">
      <formula>$L1188=0</formula>
    </cfRule>
  </conditionalFormatting>
  <conditionalFormatting sqref="J1188 K1188">
    <cfRule type="cellIs" dxfId="31" priority="55292" operator="lessThan">
      <formula>0</formula>
    </cfRule>
    <cfRule type="cellIs" dxfId="32" priority="40774" operator="lessThan">
      <formula>0</formula>
    </cfRule>
  </conditionalFormatting>
  <conditionalFormatting sqref="N1188 O1188 M1188">
    <cfRule type="expression" dxfId="30" priority="26255">
      <formula>$L1188=0</formula>
    </cfRule>
  </conditionalFormatting>
  <conditionalFormatting sqref="N1188 O1188">
    <cfRule type="cellIs" dxfId="31" priority="55291" operator="lessThan">
      <formula>0</formula>
    </cfRule>
    <cfRule type="cellIs" dxfId="32" priority="40773" operator="lessThan">
      <formula>0</formula>
    </cfRule>
  </conditionalFormatting>
  <conditionalFormatting sqref="R1188 S1188 Q1188">
    <cfRule type="expression" dxfId="30" priority="26254">
      <formula>$L1188=0</formula>
    </cfRule>
  </conditionalFormatting>
  <conditionalFormatting sqref="R1188 S1188">
    <cfRule type="cellIs" dxfId="31" priority="55290" operator="lessThan">
      <formula>0</formula>
    </cfRule>
    <cfRule type="cellIs" dxfId="32" priority="40772" operator="lessThan">
      <formula>0</formula>
    </cfRule>
  </conditionalFormatting>
  <conditionalFormatting sqref="V1188 W1188 U1188">
    <cfRule type="expression" dxfId="30" priority="26253">
      <formula>$L1188=0</formula>
    </cfRule>
  </conditionalFormatting>
  <conditionalFormatting sqref="V1188 W1188">
    <cfRule type="cellIs" dxfId="31" priority="55289" operator="lessThan">
      <formula>0</formula>
    </cfRule>
    <cfRule type="cellIs" dxfId="32" priority="40771" operator="lessThan">
      <formula>0</formula>
    </cfRule>
  </conditionalFormatting>
  <conditionalFormatting sqref="Z1188 AA1188 Y1188">
    <cfRule type="expression" dxfId="30" priority="26252">
      <formula>$L1188=0</formula>
    </cfRule>
  </conditionalFormatting>
  <conditionalFormatting sqref="Z1188 AA1188">
    <cfRule type="cellIs" dxfId="31" priority="55288" operator="lessThan">
      <formula>0</formula>
    </cfRule>
    <cfRule type="cellIs" dxfId="32" priority="40770" operator="lessThan">
      <formula>0</formula>
    </cfRule>
  </conditionalFormatting>
  <conditionalFormatting sqref="B1190 C1190 A1190">
    <cfRule type="expression" dxfId="30" priority="26251">
      <formula>$L1190=0</formula>
    </cfRule>
  </conditionalFormatting>
  <conditionalFormatting sqref="B1190 C1190">
    <cfRule type="cellIs" dxfId="31" priority="55287" operator="lessThan">
      <formula>0</formula>
    </cfRule>
    <cfRule type="cellIs" dxfId="32" priority="40769" operator="lessThan">
      <formula>0</formula>
    </cfRule>
  </conditionalFormatting>
  <conditionalFormatting sqref="F1190 G1190 E1190">
    <cfRule type="expression" dxfId="30" priority="26250">
      <formula>$L1190=0</formula>
    </cfRule>
  </conditionalFormatting>
  <conditionalFormatting sqref="F1190 G1190">
    <cfRule type="cellIs" dxfId="31" priority="55286" operator="lessThan">
      <formula>0</formula>
    </cfRule>
    <cfRule type="cellIs" dxfId="32" priority="40768" operator="lessThan">
      <formula>0</formula>
    </cfRule>
  </conditionalFormatting>
  <conditionalFormatting sqref="J1190 K1190 I1190">
    <cfRule type="expression" dxfId="30" priority="26249">
      <formula>$L1190=0</formula>
    </cfRule>
  </conditionalFormatting>
  <conditionalFormatting sqref="J1190 K1190">
    <cfRule type="cellIs" dxfId="31" priority="55285" operator="lessThan">
      <formula>0</formula>
    </cfRule>
    <cfRule type="cellIs" dxfId="32" priority="40767" operator="lessThan">
      <formula>0</formula>
    </cfRule>
  </conditionalFormatting>
  <conditionalFormatting sqref="N1190 O1190 M1190">
    <cfRule type="expression" dxfId="30" priority="26248">
      <formula>$L1190=0</formula>
    </cfRule>
  </conditionalFormatting>
  <conditionalFormatting sqref="N1190 O1190">
    <cfRule type="cellIs" dxfId="31" priority="55284" operator="lessThan">
      <formula>0</formula>
    </cfRule>
    <cfRule type="cellIs" dxfId="32" priority="40766" operator="lessThan">
      <formula>0</formula>
    </cfRule>
  </conditionalFormatting>
  <conditionalFormatting sqref="R1190 S1190 Q1190">
    <cfRule type="expression" dxfId="30" priority="26247">
      <formula>$L1190=0</formula>
    </cfRule>
  </conditionalFormatting>
  <conditionalFormatting sqref="R1190 S1190">
    <cfRule type="cellIs" dxfId="31" priority="55283" operator="lessThan">
      <formula>0</formula>
    </cfRule>
    <cfRule type="cellIs" dxfId="32" priority="40765" operator="lessThan">
      <formula>0</formula>
    </cfRule>
  </conditionalFormatting>
  <conditionalFormatting sqref="V1190 W1190 U1190">
    <cfRule type="expression" dxfId="30" priority="26246">
      <formula>$L1190=0</formula>
    </cfRule>
  </conditionalFormatting>
  <conditionalFormatting sqref="V1190 W1190">
    <cfRule type="cellIs" dxfId="31" priority="55282" operator="lessThan">
      <formula>0</formula>
    </cfRule>
    <cfRule type="cellIs" dxfId="32" priority="40764" operator="lessThan">
      <formula>0</formula>
    </cfRule>
  </conditionalFormatting>
  <conditionalFormatting sqref="Z1190 AA1190 Y1190">
    <cfRule type="expression" dxfId="30" priority="26245">
      <formula>$L1190=0</formula>
    </cfRule>
  </conditionalFormatting>
  <conditionalFormatting sqref="Z1190 AA1190">
    <cfRule type="cellIs" dxfId="31" priority="55281" operator="lessThan">
      <formula>0</formula>
    </cfRule>
    <cfRule type="cellIs" dxfId="32" priority="40763" operator="lessThan">
      <formula>0</formula>
    </cfRule>
  </conditionalFormatting>
  <conditionalFormatting sqref="B1192 C1192 A1192">
    <cfRule type="expression" dxfId="30" priority="26244">
      <formula>$L1192=0</formula>
    </cfRule>
  </conditionalFormatting>
  <conditionalFormatting sqref="B1192 C1192">
    <cfRule type="cellIs" dxfId="31" priority="55280" operator="lessThan">
      <formula>0</formula>
    </cfRule>
    <cfRule type="cellIs" dxfId="32" priority="40762" operator="lessThan">
      <formula>0</formula>
    </cfRule>
  </conditionalFormatting>
  <conditionalFormatting sqref="F1192 G1192 E1192">
    <cfRule type="expression" dxfId="30" priority="26243">
      <formula>$L1192=0</formula>
    </cfRule>
  </conditionalFormatting>
  <conditionalFormatting sqref="F1192 G1192">
    <cfRule type="cellIs" dxfId="31" priority="55279" operator="lessThan">
      <formula>0</formula>
    </cfRule>
    <cfRule type="cellIs" dxfId="32" priority="40761" operator="lessThan">
      <formula>0</formula>
    </cfRule>
  </conditionalFormatting>
  <conditionalFormatting sqref="J1192 K1192 I1192">
    <cfRule type="expression" dxfId="30" priority="26242">
      <formula>$L1192=0</formula>
    </cfRule>
  </conditionalFormatting>
  <conditionalFormatting sqref="J1192 K1192">
    <cfRule type="cellIs" dxfId="31" priority="55278" operator="lessThan">
      <formula>0</formula>
    </cfRule>
    <cfRule type="cellIs" dxfId="32" priority="40760" operator="lessThan">
      <formula>0</formula>
    </cfRule>
  </conditionalFormatting>
  <conditionalFormatting sqref="N1192 O1192 M1192">
    <cfRule type="expression" dxfId="30" priority="26241">
      <formula>$L1192=0</formula>
    </cfRule>
  </conditionalFormatting>
  <conditionalFormatting sqref="N1192 O1192">
    <cfRule type="cellIs" dxfId="31" priority="55277" operator="lessThan">
      <formula>0</formula>
    </cfRule>
    <cfRule type="cellIs" dxfId="32" priority="40759" operator="lessThan">
      <formula>0</formula>
    </cfRule>
  </conditionalFormatting>
  <conditionalFormatting sqref="R1192 S1192 Q1192">
    <cfRule type="expression" dxfId="30" priority="26240">
      <formula>$L1192=0</formula>
    </cfRule>
  </conditionalFormatting>
  <conditionalFormatting sqref="R1192 S1192">
    <cfRule type="cellIs" dxfId="31" priority="55276" operator="lessThan">
      <formula>0</formula>
    </cfRule>
    <cfRule type="cellIs" dxfId="32" priority="40758" operator="lessThan">
      <formula>0</formula>
    </cfRule>
  </conditionalFormatting>
  <conditionalFormatting sqref="V1192 W1192 U1192">
    <cfRule type="expression" dxfId="30" priority="26239">
      <formula>$L1192=0</formula>
    </cfRule>
  </conditionalFormatting>
  <conditionalFormatting sqref="V1192 W1192">
    <cfRule type="cellIs" dxfId="31" priority="55275" operator="lessThan">
      <formula>0</formula>
    </cfRule>
    <cfRule type="cellIs" dxfId="32" priority="40757" operator="lessThan">
      <formula>0</formula>
    </cfRule>
  </conditionalFormatting>
  <conditionalFormatting sqref="Z1192 AA1192 Y1192">
    <cfRule type="expression" dxfId="30" priority="26238">
      <formula>$L1192=0</formula>
    </cfRule>
  </conditionalFormatting>
  <conditionalFormatting sqref="Z1192 AA1192">
    <cfRule type="cellIs" dxfId="31" priority="55274" operator="lessThan">
      <formula>0</formula>
    </cfRule>
    <cfRule type="cellIs" dxfId="32" priority="40756" operator="lessThan">
      <formula>0</formula>
    </cfRule>
  </conditionalFormatting>
  <conditionalFormatting sqref="B1194 C1194 A1194">
    <cfRule type="expression" dxfId="30" priority="26237">
      <formula>$L1194=0</formula>
    </cfRule>
  </conditionalFormatting>
  <conditionalFormatting sqref="B1194 C1194">
    <cfRule type="cellIs" dxfId="31" priority="55273" operator="lessThan">
      <formula>0</formula>
    </cfRule>
    <cfRule type="cellIs" dxfId="32" priority="40755" operator="lessThan">
      <formula>0</formula>
    </cfRule>
  </conditionalFormatting>
  <conditionalFormatting sqref="F1194 G1194 E1194">
    <cfRule type="expression" dxfId="30" priority="26236">
      <formula>$L1194=0</formula>
    </cfRule>
  </conditionalFormatting>
  <conditionalFormatting sqref="F1194 G1194">
    <cfRule type="cellIs" dxfId="31" priority="55272" operator="lessThan">
      <formula>0</formula>
    </cfRule>
    <cfRule type="cellIs" dxfId="32" priority="40754" operator="lessThan">
      <formula>0</formula>
    </cfRule>
  </conditionalFormatting>
  <conditionalFormatting sqref="J1194 K1194 I1194">
    <cfRule type="expression" dxfId="30" priority="26235">
      <formula>$L1194=0</formula>
    </cfRule>
  </conditionalFormatting>
  <conditionalFormatting sqref="J1194 K1194">
    <cfRule type="cellIs" dxfId="31" priority="55271" operator="lessThan">
      <formula>0</formula>
    </cfRule>
    <cfRule type="cellIs" dxfId="32" priority="40753" operator="lessThan">
      <formula>0</formula>
    </cfRule>
  </conditionalFormatting>
  <conditionalFormatting sqref="N1194 O1194 M1194">
    <cfRule type="expression" dxfId="30" priority="26234">
      <formula>$L1194=0</formula>
    </cfRule>
  </conditionalFormatting>
  <conditionalFormatting sqref="N1194 O1194">
    <cfRule type="cellIs" dxfId="31" priority="55270" operator="lessThan">
      <formula>0</formula>
    </cfRule>
    <cfRule type="cellIs" dxfId="32" priority="40752" operator="lessThan">
      <formula>0</formula>
    </cfRule>
  </conditionalFormatting>
  <conditionalFormatting sqref="R1194 S1194 Q1194">
    <cfRule type="expression" dxfId="30" priority="26233">
      <formula>$L1194=0</formula>
    </cfRule>
  </conditionalFormatting>
  <conditionalFormatting sqref="R1194 S1194">
    <cfRule type="cellIs" dxfId="31" priority="55269" operator="lessThan">
      <formula>0</formula>
    </cfRule>
    <cfRule type="cellIs" dxfId="32" priority="40751" operator="lessThan">
      <formula>0</formula>
    </cfRule>
  </conditionalFormatting>
  <conditionalFormatting sqref="V1194 W1194 U1194">
    <cfRule type="expression" dxfId="30" priority="26232">
      <formula>$L1194=0</formula>
    </cfRule>
  </conditionalFormatting>
  <conditionalFormatting sqref="V1194 W1194">
    <cfRule type="cellIs" dxfId="31" priority="55268" operator="lessThan">
      <formula>0</formula>
    </cfRule>
    <cfRule type="cellIs" dxfId="32" priority="40750" operator="lessThan">
      <formula>0</formula>
    </cfRule>
  </conditionalFormatting>
  <conditionalFormatting sqref="Z1194 AA1194 Y1194">
    <cfRule type="expression" dxfId="30" priority="26231">
      <formula>$L1194=0</formula>
    </cfRule>
  </conditionalFormatting>
  <conditionalFormatting sqref="Z1194 AA1194">
    <cfRule type="cellIs" dxfId="31" priority="55267" operator="lessThan">
      <formula>0</formula>
    </cfRule>
    <cfRule type="cellIs" dxfId="32" priority="40749" operator="lessThan">
      <formula>0</formula>
    </cfRule>
  </conditionalFormatting>
  <conditionalFormatting sqref="B1196 C1196 A1196">
    <cfRule type="expression" dxfId="30" priority="26230">
      <formula>$L1196=0</formula>
    </cfRule>
  </conditionalFormatting>
  <conditionalFormatting sqref="B1196 C1196">
    <cfRule type="cellIs" dxfId="31" priority="55266" operator="lessThan">
      <formula>0</formula>
    </cfRule>
    <cfRule type="cellIs" dxfId="32" priority="40748" operator="lessThan">
      <formula>0</formula>
    </cfRule>
  </conditionalFormatting>
  <conditionalFormatting sqref="F1196 G1196 E1196">
    <cfRule type="expression" dxfId="30" priority="26229">
      <formula>$L1196=0</formula>
    </cfRule>
  </conditionalFormatting>
  <conditionalFormatting sqref="F1196 G1196">
    <cfRule type="cellIs" dxfId="31" priority="55265" operator="lessThan">
      <formula>0</formula>
    </cfRule>
    <cfRule type="cellIs" dxfId="32" priority="40747" operator="lessThan">
      <formula>0</formula>
    </cfRule>
  </conditionalFormatting>
  <conditionalFormatting sqref="J1196 K1196 I1196">
    <cfRule type="expression" dxfId="30" priority="26228">
      <formula>$L1196=0</formula>
    </cfRule>
  </conditionalFormatting>
  <conditionalFormatting sqref="J1196 K1196">
    <cfRule type="cellIs" dxfId="31" priority="55264" operator="lessThan">
      <formula>0</formula>
    </cfRule>
    <cfRule type="cellIs" dxfId="32" priority="40746" operator="lessThan">
      <formula>0</formula>
    </cfRule>
  </conditionalFormatting>
  <conditionalFormatting sqref="N1196 O1196 M1196">
    <cfRule type="expression" dxfId="30" priority="26227">
      <formula>$L1196=0</formula>
    </cfRule>
  </conditionalFormatting>
  <conditionalFormatting sqref="N1196 O1196">
    <cfRule type="cellIs" dxfId="31" priority="55263" operator="lessThan">
      <formula>0</formula>
    </cfRule>
    <cfRule type="cellIs" dxfId="32" priority="40745" operator="lessThan">
      <formula>0</formula>
    </cfRule>
  </conditionalFormatting>
  <conditionalFormatting sqref="R1196 S1196 Q1196">
    <cfRule type="expression" dxfId="30" priority="26226">
      <formula>$L1196=0</formula>
    </cfRule>
  </conditionalFormatting>
  <conditionalFormatting sqref="R1196 S1196">
    <cfRule type="cellIs" dxfId="31" priority="55262" operator="lessThan">
      <formula>0</formula>
    </cfRule>
    <cfRule type="cellIs" dxfId="32" priority="40744" operator="lessThan">
      <formula>0</formula>
    </cfRule>
  </conditionalFormatting>
  <conditionalFormatting sqref="V1196 W1196 U1196">
    <cfRule type="expression" dxfId="30" priority="26225">
      <formula>$L1196=0</formula>
    </cfRule>
  </conditionalFormatting>
  <conditionalFormatting sqref="V1196 W1196">
    <cfRule type="cellIs" dxfId="31" priority="55261" operator="lessThan">
      <formula>0</formula>
    </cfRule>
    <cfRule type="cellIs" dxfId="32" priority="40743" operator="lessThan">
      <formula>0</formula>
    </cfRule>
  </conditionalFormatting>
  <conditionalFormatting sqref="Z1196 AA1196 Y1196">
    <cfRule type="expression" dxfId="30" priority="26224">
      <formula>$L1196=0</formula>
    </cfRule>
  </conditionalFormatting>
  <conditionalFormatting sqref="Z1196 AA1196">
    <cfRule type="cellIs" dxfId="31" priority="55260" operator="lessThan">
      <formula>0</formula>
    </cfRule>
    <cfRule type="cellIs" dxfId="32" priority="40742" operator="lessThan">
      <formula>0</formula>
    </cfRule>
  </conditionalFormatting>
  <conditionalFormatting sqref="B1198 C1198 A1198">
    <cfRule type="expression" dxfId="30" priority="26223">
      <formula>$L1198=0</formula>
    </cfRule>
  </conditionalFormatting>
  <conditionalFormatting sqref="B1198 C1198">
    <cfRule type="cellIs" dxfId="31" priority="55259" operator="lessThan">
      <formula>0</formula>
    </cfRule>
    <cfRule type="cellIs" dxfId="32" priority="40741" operator="lessThan">
      <formula>0</formula>
    </cfRule>
  </conditionalFormatting>
  <conditionalFormatting sqref="F1198 G1198 E1198">
    <cfRule type="expression" dxfId="30" priority="26222">
      <formula>$L1198=0</formula>
    </cfRule>
  </conditionalFormatting>
  <conditionalFormatting sqref="F1198 G1198">
    <cfRule type="cellIs" dxfId="31" priority="55258" operator="lessThan">
      <formula>0</formula>
    </cfRule>
    <cfRule type="cellIs" dxfId="32" priority="40740" operator="lessThan">
      <formula>0</formula>
    </cfRule>
  </conditionalFormatting>
  <conditionalFormatting sqref="J1198 K1198 I1198">
    <cfRule type="expression" dxfId="30" priority="26221">
      <formula>$L1198=0</formula>
    </cfRule>
  </conditionalFormatting>
  <conditionalFormatting sqref="J1198 K1198">
    <cfRule type="cellIs" dxfId="31" priority="55257" operator="lessThan">
      <formula>0</formula>
    </cfRule>
    <cfRule type="cellIs" dxfId="32" priority="40739" operator="lessThan">
      <formula>0</formula>
    </cfRule>
  </conditionalFormatting>
  <conditionalFormatting sqref="N1198 O1198 M1198">
    <cfRule type="expression" dxfId="30" priority="26220">
      <formula>$L1198=0</formula>
    </cfRule>
  </conditionalFormatting>
  <conditionalFormatting sqref="N1198 O1198">
    <cfRule type="cellIs" dxfId="31" priority="55256" operator="lessThan">
      <formula>0</formula>
    </cfRule>
    <cfRule type="cellIs" dxfId="32" priority="40738" operator="lessThan">
      <formula>0</formula>
    </cfRule>
  </conditionalFormatting>
  <conditionalFormatting sqref="R1198 S1198 Q1198">
    <cfRule type="expression" dxfId="30" priority="26219">
      <formula>$L1198=0</formula>
    </cfRule>
  </conditionalFormatting>
  <conditionalFormatting sqref="R1198 S1198">
    <cfRule type="cellIs" dxfId="31" priority="55255" operator="lessThan">
      <formula>0</formula>
    </cfRule>
    <cfRule type="cellIs" dxfId="32" priority="40737" operator="lessThan">
      <formula>0</formula>
    </cfRule>
  </conditionalFormatting>
  <conditionalFormatting sqref="V1198 W1198 U1198">
    <cfRule type="expression" dxfId="30" priority="26218">
      <formula>$L1198=0</formula>
    </cfRule>
  </conditionalFormatting>
  <conditionalFormatting sqref="V1198 W1198">
    <cfRule type="cellIs" dxfId="31" priority="55254" operator="lessThan">
      <formula>0</formula>
    </cfRule>
    <cfRule type="cellIs" dxfId="32" priority="40736" operator="lessThan">
      <formula>0</formula>
    </cfRule>
  </conditionalFormatting>
  <conditionalFormatting sqref="Z1198 AA1198 Y1198">
    <cfRule type="expression" dxfId="30" priority="26217">
      <formula>$L1198=0</formula>
    </cfRule>
  </conditionalFormatting>
  <conditionalFormatting sqref="Z1198 AA1198">
    <cfRule type="cellIs" dxfId="31" priority="55253" operator="lessThan">
      <formula>0</formula>
    </cfRule>
    <cfRule type="cellIs" dxfId="32" priority="40735" operator="lessThan">
      <formula>0</formula>
    </cfRule>
  </conditionalFormatting>
  <conditionalFormatting sqref="B1200 C1200 A1200">
    <cfRule type="expression" dxfId="30" priority="26216">
      <formula>$L1200=0</formula>
    </cfRule>
  </conditionalFormatting>
  <conditionalFormatting sqref="B1200 C1200">
    <cfRule type="cellIs" dxfId="31" priority="55252" operator="lessThan">
      <formula>0</formula>
    </cfRule>
    <cfRule type="cellIs" dxfId="32" priority="40734" operator="lessThan">
      <formula>0</formula>
    </cfRule>
  </conditionalFormatting>
  <conditionalFormatting sqref="F1200 G1200 E1200">
    <cfRule type="expression" dxfId="30" priority="26215">
      <formula>$L1200=0</formula>
    </cfRule>
  </conditionalFormatting>
  <conditionalFormatting sqref="F1200 G1200">
    <cfRule type="cellIs" dxfId="31" priority="55251" operator="lessThan">
      <formula>0</formula>
    </cfRule>
    <cfRule type="cellIs" dxfId="32" priority="40733" operator="lessThan">
      <formula>0</formula>
    </cfRule>
  </conditionalFormatting>
  <conditionalFormatting sqref="J1200 K1200 I1200">
    <cfRule type="expression" dxfId="30" priority="26214">
      <formula>$L1200=0</formula>
    </cfRule>
  </conditionalFormatting>
  <conditionalFormatting sqref="J1200 K1200">
    <cfRule type="cellIs" dxfId="31" priority="55250" operator="lessThan">
      <formula>0</formula>
    </cfRule>
    <cfRule type="cellIs" dxfId="32" priority="40732" operator="lessThan">
      <formula>0</formula>
    </cfRule>
  </conditionalFormatting>
  <conditionalFormatting sqref="N1200 O1200 M1200">
    <cfRule type="expression" dxfId="30" priority="26213">
      <formula>$L1200=0</formula>
    </cfRule>
  </conditionalFormatting>
  <conditionalFormatting sqref="N1200 O1200">
    <cfRule type="cellIs" dxfId="31" priority="55249" operator="lessThan">
      <formula>0</formula>
    </cfRule>
    <cfRule type="cellIs" dxfId="32" priority="40731" operator="lessThan">
      <formula>0</formula>
    </cfRule>
  </conditionalFormatting>
  <conditionalFormatting sqref="R1200 S1200 Q1200">
    <cfRule type="expression" dxfId="30" priority="26212">
      <formula>$L1200=0</formula>
    </cfRule>
  </conditionalFormatting>
  <conditionalFormatting sqref="R1200 S1200">
    <cfRule type="cellIs" dxfId="31" priority="55248" operator="lessThan">
      <formula>0</formula>
    </cfRule>
    <cfRule type="cellIs" dxfId="32" priority="40730" operator="lessThan">
      <formula>0</formula>
    </cfRule>
  </conditionalFormatting>
  <conditionalFormatting sqref="V1200 W1200 U1200">
    <cfRule type="expression" dxfId="30" priority="26211">
      <formula>$L1200=0</formula>
    </cfRule>
  </conditionalFormatting>
  <conditionalFormatting sqref="V1200 W1200">
    <cfRule type="cellIs" dxfId="31" priority="55247" operator="lessThan">
      <formula>0</formula>
    </cfRule>
    <cfRule type="cellIs" dxfId="32" priority="40729" operator="lessThan">
      <formula>0</formula>
    </cfRule>
  </conditionalFormatting>
  <conditionalFormatting sqref="Z1200 AA1200 Y1200">
    <cfRule type="expression" dxfId="30" priority="26210">
      <formula>$L1200=0</formula>
    </cfRule>
  </conditionalFormatting>
  <conditionalFormatting sqref="Z1200 AA1200">
    <cfRule type="cellIs" dxfId="31" priority="55246" operator="lessThan">
      <formula>0</formula>
    </cfRule>
    <cfRule type="cellIs" dxfId="32" priority="40728" operator="lessThan">
      <formula>0</formula>
    </cfRule>
  </conditionalFormatting>
  <conditionalFormatting sqref="B1202 C1202 A1202">
    <cfRule type="expression" dxfId="30" priority="26209">
      <formula>$L1202=0</formula>
    </cfRule>
  </conditionalFormatting>
  <conditionalFormatting sqref="B1202 C1202">
    <cfRule type="cellIs" dxfId="31" priority="55245" operator="lessThan">
      <formula>0</formula>
    </cfRule>
    <cfRule type="cellIs" dxfId="32" priority="40727" operator="lessThan">
      <formula>0</formula>
    </cfRule>
  </conditionalFormatting>
  <conditionalFormatting sqref="F1202 G1202 E1202">
    <cfRule type="expression" dxfId="30" priority="26208">
      <formula>$L1202=0</formula>
    </cfRule>
  </conditionalFormatting>
  <conditionalFormatting sqref="F1202 G1202">
    <cfRule type="cellIs" dxfId="31" priority="55244" operator="lessThan">
      <formula>0</formula>
    </cfRule>
    <cfRule type="cellIs" dxfId="32" priority="40726" operator="lessThan">
      <formula>0</formula>
    </cfRule>
  </conditionalFormatting>
  <conditionalFormatting sqref="J1202 K1202 I1202">
    <cfRule type="expression" dxfId="30" priority="26207">
      <formula>$L1202=0</formula>
    </cfRule>
  </conditionalFormatting>
  <conditionalFormatting sqref="J1202 K1202">
    <cfRule type="cellIs" dxfId="31" priority="55243" operator="lessThan">
      <formula>0</formula>
    </cfRule>
    <cfRule type="cellIs" dxfId="32" priority="40725" operator="lessThan">
      <formula>0</formula>
    </cfRule>
  </conditionalFormatting>
  <conditionalFormatting sqref="N1202 O1202 M1202">
    <cfRule type="expression" dxfId="30" priority="26206">
      <formula>$L1202=0</formula>
    </cfRule>
  </conditionalFormatting>
  <conditionalFormatting sqref="N1202 O1202">
    <cfRule type="cellIs" dxfId="31" priority="55242" operator="lessThan">
      <formula>0</formula>
    </cfRule>
    <cfRule type="cellIs" dxfId="32" priority="40724" operator="lessThan">
      <formula>0</formula>
    </cfRule>
  </conditionalFormatting>
  <conditionalFormatting sqref="R1202 S1202 Q1202">
    <cfRule type="expression" dxfId="30" priority="26205">
      <formula>$L1202=0</formula>
    </cfRule>
  </conditionalFormatting>
  <conditionalFormatting sqref="R1202 S1202">
    <cfRule type="cellIs" dxfId="31" priority="55241" operator="lessThan">
      <formula>0</formula>
    </cfRule>
    <cfRule type="cellIs" dxfId="32" priority="40723" operator="lessThan">
      <formula>0</formula>
    </cfRule>
  </conditionalFormatting>
  <conditionalFormatting sqref="V1202 W1202 U1202">
    <cfRule type="expression" dxfId="30" priority="26204">
      <formula>$L1202=0</formula>
    </cfRule>
  </conditionalFormatting>
  <conditionalFormatting sqref="V1202 W1202">
    <cfRule type="cellIs" dxfId="31" priority="55240" operator="lessThan">
      <formula>0</formula>
    </cfRule>
    <cfRule type="cellIs" dxfId="32" priority="40722" operator="lessThan">
      <formula>0</formula>
    </cfRule>
  </conditionalFormatting>
  <conditionalFormatting sqref="Z1202 AA1202 Y1202">
    <cfRule type="expression" dxfId="30" priority="26203">
      <formula>$L1202=0</formula>
    </cfRule>
  </conditionalFormatting>
  <conditionalFormatting sqref="Z1202 AA1202">
    <cfRule type="cellIs" dxfId="31" priority="55239" operator="lessThan">
      <formula>0</formula>
    </cfRule>
    <cfRule type="cellIs" dxfId="32" priority="40721" operator="lessThan">
      <formula>0</formula>
    </cfRule>
  </conditionalFormatting>
  <conditionalFormatting sqref="B1204 C1204 A1204">
    <cfRule type="expression" dxfId="30" priority="26202">
      <formula>$L1204=0</formula>
    </cfRule>
  </conditionalFormatting>
  <conditionalFormatting sqref="B1204 C1204">
    <cfRule type="cellIs" dxfId="31" priority="55238" operator="lessThan">
      <formula>0</formula>
    </cfRule>
    <cfRule type="cellIs" dxfId="32" priority="40720" operator="lessThan">
      <formula>0</formula>
    </cfRule>
  </conditionalFormatting>
  <conditionalFormatting sqref="F1204 G1204 E1204">
    <cfRule type="expression" dxfId="30" priority="26201">
      <formula>$L1204=0</formula>
    </cfRule>
  </conditionalFormatting>
  <conditionalFormatting sqref="F1204 G1204">
    <cfRule type="cellIs" dxfId="31" priority="55237" operator="lessThan">
      <formula>0</formula>
    </cfRule>
    <cfRule type="cellIs" dxfId="32" priority="40719" operator="lessThan">
      <formula>0</formula>
    </cfRule>
  </conditionalFormatting>
  <conditionalFormatting sqref="J1204 K1204 I1204">
    <cfRule type="expression" dxfId="30" priority="26200">
      <formula>$L1204=0</formula>
    </cfRule>
  </conditionalFormatting>
  <conditionalFormatting sqref="J1204 K1204">
    <cfRule type="cellIs" dxfId="31" priority="55236" operator="lessThan">
      <formula>0</formula>
    </cfRule>
    <cfRule type="cellIs" dxfId="32" priority="40718" operator="lessThan">
      <formula>0</formula>
    </cfRule>
  </conditionalFormatting>
  <conditionalFormatting sqref="N1204 O1204 M1204">
    <cfRule type="expression" dxfId="30" priority="26199">
      <formula>$L1204=0</formula>
    </cfRule>
  </conditionalFormatting>
  <conditionalFormatting sqref="N1204 O1204">
    <cfRule type="cellIs" dxfId="31" priority="55235" operator="lessThan">
      <formula>0</formula>
    </cfRule>
    <cfRule type="cellIs" dxfId="32" priority="40717" operator="lessThan">
      <formula>0</formula>
    </cfRule>
  </conditionalFormatting>
  <conditionalFormatting sqref="R1204 S1204 Q1204">
    <cfRule type="expression" dxfId="30" priority="26198">
      <formula>$L1204=0</formula>
    </cfRule>
  </conditionalFormatting>
  <conditionalFormatting sqref="R1204 S1204">
    <cfRule type="cellIs" dxfId="31" priority="55234" operator="lessThan">
      <formula>0</formula>
    </cfRule>
    <cfRule type="cellIs" dxfId="32" priority="40716" operator="lessThan">
      <formula>0</formula>
    </cfRule>
  </conditionalFormatting>
  <conditionalFormatting sqref="V1204 W1204 U1204">
    <cfRule type="expression" dxfId="30" priority="26197">
      <formula>$L1204=0</formula>
    </cfRule>
  </conditionalFormatting>
  <conditionalFormatting sqref="V1204 W1204">
    <cfRule type="cellIs" dxfId="31" priority="55233" operator="lessThan">
      <formula>0</formula>
    </cfRule>
    <cfRule type="cellIs" dxfId="32" priority="40715" operator="lessThan">
      <formula>0</formula>
    </cfRule>
  </conditionalFormatting>
  <conditionalFormatting sqref="Z1204 AA1204 Y1204">
    <cfRule type="expression" dxfId="30" priority="26196">
      <formula>$L1204=0</formula>
    </cfRule>
  </conditionalFormatting>
  <conditionalFormatting sqref="Z1204 AA1204">
    <cfRule type="cellIs" dxfId="31" priority="55232" operator="lessThan">
      <formula>0</formula>
    </cfRule>
    <cfRule type="cellIs" dxfId="32" priority="40714" operator="lessThan">
      <formula>0</formula>
    </cfRule>
  </conditionalFormatting>
  <conditionalFormatting sqref="B1206 C1206 A1206">
    <cfRule type="expression" dxfId="30" priority="26195">
      <formula>$L1206=0</formula>
    </cfRule>
  </conditionalFormatting>
  <conditionalFormatting sqref="B1206 C1206">
    <cfRule type="cellIs" dxfId="31" priority="55231" operator="lessThan">
      <formula>0</formula>
    </cfRule>
    <cfRule type="cellIs" dxfId="32" priority="40713" operator="lessThan">
      <formula>0</formula>
    </cfRule>
  </conditionalFormatting>
  <conditionalFormatting sqref="F1206 G1206 E1206">
    <cfRule type="expression" dxfId="30" priority="26194">
      <formula>$L1206=0</formula>
    </cfRule>
  </conditionalFormatting>
  <conditionalFormatting sqref="F1206 G1206">
    <cfRule type="cellIs" dxfId="31" priority="55230" operator="lessThan">
      <formula>0</formula>
    </cfRule>
    <cfRule type="cellIs" dxfId="32" priority="40712" operator="lessThan">
      <formula>0</formula>
    </cfRule>
  </conditionalFormatting>
  <conditionalFormatting sqref="J1206 K1206 I1206">
    <cfRule type="expression" dxfId="30" priority="26193">
      <formula>$L1206=0</formula>
    </cfRule>
  </conditionalFormatting>
  <conditionalFormatting sqref="J1206 K1206">
    <cfRule type="cellIs" dxfId="31" priority="55229" operator="lessThan">
      <formula>0</formula>
    </cfRule>
    <cfRule type="cellIs" dxfId="32" priority="40711" operator="lessThan">
      <formula>0</formula>
    </cfRule>
  </conditionalFormatting>
  <conditionalFormatting sqref="N1206 O1206 M1206">
    <cfRule type="expression" dxfId="30" priority="26192">
      <formula>$L1206=0</formula>
    </cfRule>
  </conditionalFormatting>
  <conditionalFormatting sqref="N1206 O1206">
    <cfRule type="cellIs" dxfId="31" priority="55228" operator="lessThan">
      <formula>0</formula>
    </cfRule>
    <cfRule type="cellIs" dxfId="32" priority="40710" operator="lessThan">
      <formula>0</formula>
    </cfRule>
  </conditionalFormatting>
  <conditionalFormatting sqref="R1206 S1206 Q1206">
    <cfRule type="expression" dxfId="30" priority="26191">
      <formula>$L1206=0</formula>
    </cfRule>
  </conditionalFormatting>
  <conditionalFormatting sqref="R1206 S1206">
    <cfRule type="cellIs" dxfId="31" priority="55227" operator="lessThan">
      <formula>0</formula>
    </cfRule>
    <cfRule type="cellIs" dxfId="32" priority="40709" operator="lessThan">
      <formula>0</formula>
    </cfRule>
  </conditionalFormatting>
  <conditionalFormatting sqref="V1206 W1206 U1206">
    <cfRule type="expression" dxfId="30" priority="26190">
      <formula>$L1206=0</formula>
    </cfRule>
  </conditionalFormatting>
  <conditionalFormatting sqref="V1206 W1206">
    <cfRule type="cellIs" dxfId="31" priority="55226" operator="lessThan">
      <formula>0</formula>
    </cfRule>
    <cfRule type="cellIs" dxfId="32" priority="40708" operator="lessThan">
      <formula>0</formula>
    </cfRule>
  </conditionalFormatting>
  <conditionalFormatting sqref="Z1206 AA1206 Y1206">
    <cfRule type="expression" dxfId="30" priority="26189">
      <formula>$L1206=0</formula>
    </cfRule>
  </conditionalFormatting>
  <conditionalFormatting sqref="Z1206 AA1206">
    <cfRule type="cellIs" dxfId="31" priority="55225" operator="lessThan">
      <formula>0</formula>
    </cfRule>
    <cfRule type="cellIs" dxfId="32" priority="40707" operator="lessThan">
      <formula>0</formula>
    </cfRule>
  </conditionalFormatting>
  <conditionalFormatting sqref="B1208 C1208 A1208">
    <cfRule type="expression" dxfId="30" priority="26188">
      <formula>$L1208=0</formula>
    </cfRule>
  </conditionalFormatting>
  <conditionalFormatting sqref="B1208 C1208">
    <cfRule type="cellIs" dxfId="31" priority="55224" operator="lessThan">
      <formula>0</formula>
    </cfRule>
    <cfRule type="cellIs" dxfId="32" priority="40706" operator="lessThan">
      <formula>0</formula>
    </cfRule>
  </conditionalFormatting>
  <conditionalFormatting sqref="F1208 G1208 E1208">
    <cfRule type="expression" dxfId="30" priority="26187">
      <formula>$L1208=0</formula>
    </cfRule>
  </conditionalFormatting>
  <conditionalFormatting sqref="F1208 G1208">
    <cfRule type="cellIs" dxfId="31" priority="55223" operator="lessThan">
      <formula>0</formula>
    </cfRule>
    <cfRule type="cellIs" dxfId="32" priority="40705" operator="lessThan">
      <formula>0</formula>
    </cfRule>
  </conditionalFormatting>
  <conditionalFormatting sqref="J1208 K1208 I1208">
    <cfRule type="expression" dxfId="30" priority="26186">
      <formula>$L1208=0</formula>
    </cfRule>
  </conditionalFormatting>
  <conditionalFormatting sqref="J1208 K1208">
    <cfRule type="cellIs" dxfId="31" priority="55222" operator="lessThan">
      <formula>0</formula>
    </cfRule>
    <cfRule type="cellIs" dxfId="32" priority="40704" operator="lessThan">
      <formula>0</formula>
    </cfRule>
  </conditionalFormatting>
  <conditionalFormatting sqref="N1208 O1208 M1208">
    <cfRule type="expression" dxfId="30" priority="26185">
      <formula>$L1208=0</formula>
    </cfRule>
  </conditionalFormatting>
  <conditionalFormatting sqref="N1208 O1208">
    <cfRule type="cellIs" dxfId="31" priority="55221" operator="lessThan">
      <formula>0</formula>
    </cfRule>
    <cfRule type="cellIs" dxfId="32" priority="40703" operator="lessThan">
      <formula>0</formula>
    </cfRule>
  </conditionalFormatting>
  <conditionalFormatting sqref="R1208 S1208 Q1208">
    <cfRule type="expression" dxfId="30" priority="26184">
      <formula>$L1208=0</formula>
    </cfRule>
  </conditionalFormatting>
  <conditionalFormatting sqref="R1208 S1208">
    <cfRule type="cellIs" dxfId="31" priority="55220" operator="lessThan">
      <formula>0</formula>
    </cfRule>
    <cfRule type="cellIs" dxfId="32" priority="40702" operator="lessThan">
      <formula>0</formula>
    </cfRule>
  </conditionalFormatting>
  <conditionalFormatting sqref="V1208 W1208 U1208">
    <cfRule type="expression" dxfId="30" priority="26183">
      <formula>$L1208=0</formula>
    </cfRule>
  </conditionalFormatting>
  <conditionalFormatting sqref="V1208 W1208">
    <cfRule type="cellIs" dxfId="31" priority="55219" operator="lessThan">
      <formula>0</formula>
    </cfRule>
    <cfRule type="cellIs" dxfId="32" priority="40701" operator="lessThan">
      <formula>0</formula>
    </cfRule>
  </conditionalFormatting>
  <conditionalFormatting sqref="Z1208 AA1208 Y1208">
    <cfRule type="expression" dxfId="30" priority="26182">
      <formula>$L1208=0</formula>
    </cfRule>
  </conditionalFormatting>
  <conditionalFormatting sqref="Z1208 AA1208">
    <cfRule type="cellIs" dxfId="31" priority="55218" operator="lessThan">
      <formula>0</formula>
    </cfRule>
    <cfRule type="cellIs" dxfId="32" priority="40700" operator="lessThan">
      <formula>0</formula>
    </cfRule>
  </conditionalFormatting>
  <conditionalFormatting sqref="B1210 C1210 A1210">
    <cfRule type="expression" dxfId="30" priority="26181">
      <formula>$L1210=0</formula>
    </cfRule>
  </conditionalFormatting>
  <conditionalFormatting sqref="B1210 C1210">
    <cfRule type="cellIs" dxfId="31" priority="55217" operator="lessThan">
      <formula>0</formula>
    </cfRule>
    <cfRule type="cellIs" dxfId="32" priority="40699" operator="lessThan">
      <formula>0</formula>
    </cfRule>
  </conditionalFormatting>
  <conditionalFormatting sqref="F1210 G1210 E1210">
    <cfRule type="expression" dxfId="30" priority="26180">
      <formula>$L1210=0</formula>
    </cfRule>
  </conditionalFormatting>
  <conditionalFormatting sqref="F1210 G1210">
    <cfRule type="cellIs" dxfId="31" priority="55216" operator="lessThan">
      <formula>0</formula>
    </cfRule>
    <cfRule type="cellIs" dxfId="32" priority="40698" operator="lessThan">
      <formula>0</formula>
    </cfRule>
  </conditionalFormatting>
  <conditionalFormatting sqref="J1210 K1210 I1210">
    <cfRule type="expression" dxfId="30" priority="26179">
      <formula>$L1210=0</formula>
    </cfRule>
  </conditionalFormatting>
  <conditionalFormatting sqref="J1210 K1210">
    <cfRule type="cellIs" dxfId="31" priority="55215" operator="lessThan">
      <formula>0</formula>
    </cfRule>
    <cfRule type="cellIs" dxfId="32" priority="40697" operator="lessThan">
      <formula>0</formula>
    </cfRule>
  </conditionalFormatting>
  <conditionalFormatting sqref="N1210 O1210 M1210">
    <cfRule type="expression" dxfId="30" priority="26178">
      <formula>$L1210=0</formula>
    </cfRule>
  </conditionalFormatting>
  <conditionalFormatting sqref="N1210 O1210">
    <cfRule type="cellIs" dxfId="31" priority="55214" operator="lessThan">
      <formula>0</formula>
    </cfRule>
    <cfRule type="cellIs" dxfId="32" priority="40696" operator="lessThan">
      <formula>0</formula>
    </cfRule>
  </conditionalFormatting>
  <conditionalFormatting sqref="R1210 S1210 Q1210">
    <cfRule type="expression" dxfId="30" priority="26177">
      <formula>$L1210=0</formula>
    </cfRule>
  </conditionalFormatting>
  <conditionalFormatting sqref="R1210 S1210">
    <cfRule type="cellIs" dxfId="31" priority="55213" operator="lessThan">
      <formula>0</formula>
    </cfRule>
    <cfRule type="cellIs" dxfId="32" priority="40695" operator="lessThan">
      <formula>0</formula>
    </cfRule>
  </conditionalFormatting>
  <conditionalFormatting sqref="V1210 W1210 U1210">
    <cfRule type="expression" dxfId="30" priority="26176">
      <formula>$L1210=0</formula>
    </cfRule>
  </conditionalFormatting>
  <conditionalFormatting sqref="V1210 W1210">
    <cfRule type="cellIs" dxfId="31" priority="55212" operator="lessThan">
      <formula>0</formula>
    </cfRule>
    <cfRule type="cellIs" dxfId="32" priority="40694" operator="lessThan">
      <formula>0</formula>
    </cfRule>
  </conditionalFormatting>
  <conditionalFormatting sqref="Z1210 AA1210 Y1210">
    <cfRule type="expression" dxfId="30" priority="26175">
      <formula>$L1210=0</formula>
    </cfRule>
  </conditionalFormatting>
  <conditionalFormatting sqref="Z1210 AA1210">
    <cfRule type="cellIs" dxfId="31" priority="55211" operator="lessThan">
      <formula>0</formula>
    </cfRule>
    <cfRule type="cellIs" dxfId="32" priority="40693" operator="lessThan">
      <formula>0</formula>
    </cfRule>
  </conditionalFormatting>
  <conditionalFormatting sqref="B1212 C1212 A1212">
    <cfRule type="expression" dxfId="30" priority="26174">
      <formula>$L1212=0</formula>
    </cfRule>
  </conditionalFormatting>
  <conditionalFormatting sqref="B1212 C1212">
    <cfRule type="cellIs" dxfId="31" priority="55210" operator="lessThan">
      <formula>0</formula>
    </cfRule>
    <cfRule type="cellIs" dxfId="32" priority="40692" operator="lessThan">
      <formula>0</formula>
    </cfRule>
  </conditionalFormatting>
  <conditionalFormatting sqref="F1212 G1212 E1212">
    <cfRule type="expression" dxfId="30" priority="26173">
      <formula>$L1212=0</formula>
    </cfRule>
  </conditionalFormatting>
  <conditionalFormatting sqref="F1212 G1212">
    <cfRule type="cellIs" dxfId="31" priority="55209" operator="lessThan">
      <formula>0</formula>
    </cfRule>
    <cfRule type="cellIs" dxfId="32" priority="40691" operator="lessThan">
      <formula>0</formula>
    </cfRule>
  </conditionalFormatting>
  <conditionalFormatting sqref="J1212 K1212 I1212">
    <cfRule type="expression" dxfId="30" priority="26172">
      <formula>$L1212=0</formula>
    </cfRule>
  </conditionalFormatting>
  <conditionalFormatting sqref="J1212 K1212">
    <cfRule type="cellIs" dxfId="31" priority="55208" operator="lessThan">
      <formula>0</formula>
    </cfRule>
    <cfRule type="cellIs" dxfId="32" priority="40690" operator="lessThan">
      <formula>0</formula>
    </cfRule>
  </conditionalFormatting>
  <conditionalFormatting sqref="N1212 O1212 M1212">
    <cfRule type="expression" dxfId="30" priority="26171">
      <formula>$L1212=0</formula>
    </cfRule>
  </conditionalFormatting>
  <conditionalFormatting sqref="N1212 O1212">
    <cfRule type="cellIs" dxfId="31" priority="55207" operator="lessThan">
      <formula>0</formula>
    </cfRule>
    <cfRule type="cellIs" dxfId="32" priority="40689" operator="lessThan">
      <formula>0</formula>
    </cfRule>
  </conditionalFormatting>
  <conditionalFormatting sqref="R1212 S1212 Q1212">
    <cfRule type="expression" dxfId="30" priority="26170">
      <formula>$L1212=0</formula>
    </cfRule>
  </conditionalFormatting>
  <conditionalFormatting sqref="R1212 S1212">
    <cfRule type="cellIs" dxfId="31" priority="55206" operator="lessThan">
      <formula>0</formula>
    </cfRule>
    <cfRule type="cellIs" dxfId="32" priority="40688" operator="lessThan">
      <formula>0</formula>
    </cfRule>
  </conditionalFormatting>
  <conditionalFormatting sqref="V1212 W1212 U1212">
    <cfRule type="expression" dxfId="30" priority="26169">
      <formula>$L1212=0</formula>
    </cfRule>
  </conditionalFormatting>
  <conditionalFormatting sqref="V1212 W1212">
    <cfRule type="cellIs" dxfId="31" priority="55205" operator="lessThan">
      <formula>0</formula>
    </cfRule>
    <cfRule type="cellIs" dxfId="32" priority="40687" operator="lessThan">
      <formula>0</formula>
    </cfRule>
  </conditionalFormatting>
  <conditionalFormatting sqref="Z1212 AA1212 Y1212">
    <cfRule type="expression" dxfId="30" priority="26168">
      <formula>$L1212=0</formula>
    </cfRule>
  </conditionalFormatting>
  <conditionalFormatting sqref="Z1212 AA1212">
    <cfRule type="cellIs" dxfId="31" priority="55204" operator="lessThan">
      <formula>0</formula>
    </cfRule>
    <cfRule type="cellIs" dxfId="32" priority="40686" operator="lessThan">
      <formula>0</formula>
    </cfRule>
  </conditionalFormatting>
  <conditionalFormatting sqref="B1214 C1214 A1214">
    <cfRule type="expression" dxfId="30" priority="26167">
      <formula>$L1214=0</formula>
    </cfRule>
  </conditionalFormatting>
  <conditionalFormatting sqref="B1214 C1214">
    <cfRule type="cellIs" dxfId="31" priority="55203" operator="lessThan">
      <formula>0</formula>
    </cfRule>
    <cfRule type="cellIs" dxfId="32" priority="40685" operator="lessThan">
      <formula>0</formula>
    </cfRule>
  </conditionalFormatting>
  <conditionalFormatting sqref="F1214 G1214 E1214">
    <cfRule type="expression" dxfId="30" priority="26166">
      <formula>$L1214=0</formula>
    </cfRule>
  </conditionalFormatting>
  <conditionalFormatting sqref="F1214 G1214">
    <cfRule type="cellIs" dxfId="31" priority="55202" operator="lessThan">
      <formula>0</formula>
    </cfRule>
    <cfRule type="cellIs" dxfId="32" priority="40684" operator="lessThan">
      <formula>0</formula>
    </cfRule>
  </conditionalFormatting>
  <conditionalFormatting sqref="J1214 K1214 I1214">
    <cfRule type="expression" dxfId="30" priority="26165">
      <formula>$L1214=0</formula>
    </cfRule>
  </conditionalFormatting>
  <conditionalFormatting sqref="J1214 K1214">
    <cfRule type="cellIs" dxfId="31" priority="55201" operator="lessThan">
      <formula>0</formula>
    </cfRule>
    <cfRule type="cellIs" dxfId="32" priority="40683" operator="lessThan">
      <formula>0</formula>
    </cfRule>
  </conditionalFormatting>
  <conditionalFormatting sqref="N1214 O1214 M1214">
    <cfRule type="expression" dxfId="30" priority="26164">
      <formula>$L1214=0</formula>
    </cfRule>
  </conditionalFormatting>
  <conditionalFormatting sqref="N1214 O1214">
    <cfRule type="cellIs" dxfId="31" priority="55200" operator="lessThan">
      <formula>0</formula>
    </cfRule>
    <cfRule type="cellIs" dxfId="32" priority="40682" operator="lessThan">
      <formula>0</formula>
    </cfRule>
  </conditionalFormatting>
  <conditionalFormatting sqref="R1214 S1214 Q1214">
    <cfRule type="expression" dxfId="30" priority="26163">
      <formula>$L1214=0</formula>
    </cfRule>
  </conditionalFormatting>
  <conditionalFormatting sqref="R1214 S1214">
    <cfRule type="cellIs" dxfId="31" priority="55199" operator="lessThan">
      <formula>0</formula>
    </cfRule>
    <cfRule type="cellIs" dxfId="32" priority="40681" operator="lessThan">
      <formula>0</formula>
    </cfRule>
  </conditionalFormatting>
  <conditionalFormatting sqref="V1214 W1214 U1214">
    <cfRule type="expression" dxfId="30" priority="26162">
      <formula>$L1214=0</formula>
    </cfRule>
  </conditionalFormatting>
  <conditionalFormatting sqref="V1214 W1214">
    <cfRule type="cellIs" dxfId="31" priority="55198" operator="lessThan">
      <formula>0</formula>
    </cfRule>
    <cfRule type="cellIs" dxfId="32" priority="40680" operator="lessThan">
      <formula>0</formula>
    </cfRule>
  </conditionalFormatting>
  <conditionalFormatting sqref="Z1214 AA1214 Y1214">
    <cfRule type="expression" dxfId="30" priority="26161">
      <formula>$L1214=0</formula>
    </cfRule>
  </conditionalFormatting>
  <conditionalFormatting sqref="Z1214 AA1214">
    <cfRule type="cellIs" dxfId="31" priority="55197" operator="lessThan">
      <formula>0</formula>
    </cfRule>
    <cfRule type="cellIs" dxfId="32" priority="40679" operator="lessThan">
      <formula>0</formula>
    </cfRule>
  </conditionalFormatting>
  <conditionalFormatting sqref="B1216 C1216 A1216">
    <cfRule type="expression" dxfId="30" priority="26160">
      <formula>$L1216=0</formula>
    </cfRule>
  </conditionalFormatting>
  <conditionalFormatting sqref="B1216 C1216">
    <cfRule type="cellIs" dxfId="31" priority="55196" operator="lessThan">
      <formula>0</formula>
    </cfRule>
    <cfRule type="cellIs" dxfId="32" priority="40678" operator="lessThan">
      <formula>0</formula>
    </cfRule>
  </conditionalFormatting>
  <conditionalFormatting sqref="F1216 G1216 E1216">
    <cfRule type="expression" dxfId="30" priority="26159">
      <formula>$L1216=0</formula>
    </cfRule>
  </conditionalFormatting>
  <conditionalFormatting sqref="F1216 G1216">
    <cfRule type="cellIs" dxfId="31" priority="55195" operator="lessThan">
      <formula>0</formula>
    </cfRule>
    <cfRule type="cellIs" dxfId="32" priority="40677" operator="lessThan">
      <formula>0</formula>
    </cfRule>
  </conditionalFormatting>
  <conditionalFormatting sqref="J1216 K1216 I1216">
    <cfRule type="expression" dxfId="30" priority="26158">
      <formula>$L1216=0</formula>
    </cfRule>
  </conditionalFormatting>
  <conditionalFormatting sqref="J1216 K1216">
    <cfRule type="cellIs" dxfId="31" priority="55194" operator="lessThan">
      <formula>0</formula>
    </cfRule>
    <cfRule type="cellIs" dxfId="32" priority="40676" operator="lessThan">
      <formula>0</formula>
    </cfRule>
  </conditionalFormatting>
  <conditionalFormatting sqref="N1216 O1216 M1216">
    <cfRule type="expression" dxfId="30" priority="26157">
      <formula>$L1216=0</formula>
    </cfRule>
  </conditionalFormatting>
  <conditionalFormatting sqref="N1216 O1216">
    <cfRule type="cellIs" dxfId="31" priority="55193" operator="lessThan">
      <formula>0</formula>
    </cfRule>
    <cfRule type="cellIs" dxfId="32" priority="40675" operator="lessThan">
      <formula>0</formula>
    </cfRule>
  </conditionalFormatting>
  <conditionalFormatting sqref="R1216 S1216 Q1216">
    <cfRule type="expression" dxfId="30" priority="26156">
      <formula>$L1216=0</formula>
    </cfRule>
  </conditionalFormatting>
  <conditionalFormatting sqref="R1216 S1216">
    <cfRule type="cellIs" dxfId="31" priority="55192" operator="lessThan">
      <formula>0</formula>
    </cfRule>
    <cfRule type="cellIs" dxfId="32" priority="40674" operator="lessThan">
      <formula>0</formula>
    </cfRule>
  </conditionalFormatting>
  <conditionalFormatting sqref="V1216 W1216 U1216">
    <cfRule type="expression" dxfId="30" priority="26155">
      <formula>$L1216=0</formula>
    </cfRule>
  </conditionalFormatting>
  <conditionalFormatting sqref="V1216 W1216">
    <cfRule type="cellIs" dxfId="31" priority="55191" operator="lessThan">
      <formula>0</formula>
    </cfRule>
    <cfRule type="cellIs" dxfId="32" priority="40673" operator="lessThan">
      <formula>0</formula>
    </cfRule>
  </conditionalFormatting>
  <conditionalFormatting sqref="Z1216 AA1216 Y1216">
    <cfRule type="expression" dxfId="30" priority="26154">
      <formula>$L1216=0</formula>
    </cfRule>
  </conditionalFormatting>
  <conditionalFormatting sqref="Z1216 AA1216">
    <cfRule type="cellIs" dxfId="31" priority="55190" operator="lessThan">
      <formula>0</formula>
    </cfRule>
    <cfRule type="cellIs" dxfId="32" priority="40672" operator="lessThan">
      <formula>0</formula>
    </cfRule>
  </conditionalFormatting>
  <conditionalFormatting sqref="B1218 C1218 A1218">
    <cfRule type="expression" dxfId="30" priority="26153">
      <formula>$L1218=0</formula>
    </cfRule>
  </conditionalFormatting>
  <conditionalFormatting sqref="B1218 C1218">
    <cfRule type="cellIs" dxfId="31" priority="55189" operator="lessThan">
      <formula>0</formula>
    </cfRule>
    <cfRule type="cellIs" dxfId="32" priority="40671" operator="lessThan">
      <formula>0</formula>
    </cfRule>
  </conditionalFormatting>
  <conditionalFormatting sqref="F1218 G1218 E1218">
    <cfRule type="expression" dxfId="30" priority="26152">
      <formula>$L1218=0</formula>
    </cfRule>
  </conditionalFormatting>
  <conditionalFormatting sqref="F1218 G1218">
    <cfRule type="cellIs" dxfId="31" priority="55188" operator="lessThan">
      <formula>0</formula>
    </cfRule>
    <cfRule type="cellIs" dxfId="32" priority="40670" operator="lessThan">
      <formula>0</formula>
    </cfRule>
  </conditionalFormatting>
  <conditionalFormatting sqref="J1218 K1218 I1218">
    <cfRule type="expression" dxfId="30" priority="26151">
      <formula>$L1218=0</formula>
    </cfRule>
  </conditionalFormatting>
  <conditionalFormatting sqref="J1218 K1218">
    <cfRule type="cellIs" dxfId="31" priority="55187" operator="lessThan">
      <formula>0</formula>
    </cfRule>
    <cfRule type="cellIs" dxfId="32" priority="40669" operator="lessThan">
      <formula>0</formula>
    </cfRule>
  </conditionalFormatting>
  <conditionalFormatting sqref="N1218 O1218 M1218">
    <cfRule type="expression" dxfId="30" priority="26150">
      <formula>$L1218=0</formula>
    </cfRule>
  </conditionalFormatting>
  <conditionalFormatting sqref="N1218 O1218">
    <cfRule type="cellIs" dxfId="31" priority="55186" operator="lessThan">
      <formula>0</formula>
    </cfRule>
    <cfRule type="cellIs" dxfId="32" priority="40668" operator="lessThan">
      <formula>0</formula>
    </cfRule>
  </conditionalFormatting>
  <conditionalFormatting sqref="R1218 S1218 Q1218">
    <cfRule type="expression" dxfId="30" priority="26149">
      <formula>$L1218=0</formula>
    </cfRule>
  </conditionalFormatting>
  <conditionalFormatting sqref="R1218 S1218">
    <cfRule type="cellIs" dxfId="31" priority="55185" operator="lessThan">
      <formula>0</formula>
    </cfRule>
    <cfRule type="cellIs" dxfId="32" priority="40667" operator="lessThan">
      <formula>0</formula>
    </cfRule>
  </conditionalFormatting>
  <conditionalFormatting sqref="V1218 W1218 U1218">
    <cfRule type="expression" dxfId="30" priority="26148">
      <formula>$L1218=0</formula>
    </cfRule>
  </conditionalFormatting>
  <conditionalFormatting sqref="V1218 W1218">
    <cfRule type="cellIs" dxfId="31" priority="55184" operator="lessThan">
      <formula>0</formula>
    </cfRule>
    <cfRule type="cellIs" dxfId="32" priority="40666" operator="lessThan">
      <formula>0</formula>
    </cfRule>
  </conditionalFormatting>
  <conditionalFormatting sqref="Z1218 AA1218 Y1218">
    <cfRule type="expression" dxfId="30" priority="26147">
      <formula>$L1218=0</formula>
    </cfRule>
  </conditionalFormatting>
  <conditionalFormatting sqref="Z1218 AA1218">
    <cfRule type="cellIs" dxfId="31" priority="55183" operator="lessThan">
      <formula>0</formula>
    </cfRule>
    <cfRule type="cellIs" dxfId="32" priority="40665" operator="lessThan">
      <formula>0</formula>
    </cfRule>
  </conditionalFormatting>
  <conditionalFormatting sqref="B1220 C1220 A1220">
    <cfRule type="expression" dxfId="30" priority="26146">
      <formula>$L1220=0</formula>
    </cfRule>
  </conditionalFormatting>
  <conditionalFormatting sqref="B1220 C1220">
    <cfRule type="cellIs" dxfId="31" priority="55182" operator="lessThan">
      <formula>0</formula>
    </cfRule>
    <cfRule type="cellIs" dxfId="32" priority="40664" operator="lessThan">
      <formula>0</formula>
    </cfRule>
  </conditionalFormatting>
  <conditionalFormatting sqref="F1220 G1220 E1220">
    <cfRule type="expression" dxfId="30" priority="26145">
      <formula>$L1220=0</formula>
    </cfRule>
  </conditionalFormatting>
  <conditionalFormatting sqref="F1220 G1220">
    <cfRule type="cellIs" dxfId="31" priority="55181" operator="lessThan">
      <formula>0</formula>
    </cfRule>
    <cfRule type="cellIs" dxfId="32" priority="40663" operator="lessThan">
      <formula>0</formula>
    </cfRule>
  </conditionalFormatting>
  <conditionalFormatting sqref="J1220 K1220 I1220">
    <cfRule type="expression" dxfId="30" priority="26144">
      <formula>$L1220=0</formula>
    </cfRule>
  </conditionalFormatting>
  <conditionalFormatting sqref="J1220 K1220">
    <cfRule type="cellIs" dxfId="31" priority="55180" operator="lessThan">
      <formula>0</formula>
    </cfRule>
    <cfRule type="cellIs" dxfId="32" priority="40662" operator="lessThan">
      <formula>0</formula>
    </cfRule>
  </conditionalFormatting>
  <conditionalFormatting sqref="N1220 O1220 M1220">
    <cfRule type="expression" dxfId="30" priority="26143">
      <formula>$L1220=0</formula>
    </cfRule>
  </conditionalFormatting>
  <conditionalFormatting sqref="N1220 O1220">
    <cfRule type="cellIs" dxfId="31" priority="55179" operator="lessThan">
      <formula>0</formula>
    </cfRule>
    <cfRule type="cellIs" dxfId="32" priority="40661" operator="lessThan">
      <formula>0</formula>
    </cfRule>
  </conditionalFormatting>
  <conditionalFormatting sqref="R1220 S1220 Q1220">
    <cfRule type="expression" dxfId="30" priority="26142">
      <formula>$L1220=0</formula>
    </cfRule>
  </conditionalFormatting>
  <conditionalFormatting sqref="R1220 S1220">
    <cfRule type="cellIs" dxfId="31" priority="55178" operator="lessThan">
      <formula>0</formula>
    </cfRule>
    <cfRule type="cellIs" dxfId="32" priority="40660" operator="lessThan">
      <formula>0</formula>
    </cfRule>
  </conditionalFormatting>
  <conditionalFormatting sqref="V1220 W1220 U1220">
    <cfRule type="expression" dxfId="30" priority="26141">
      <formula>$L1220=0</formula>
    </cfRule>
  </conditionalFormatting>
  <conditionalFormatting sqref="V1220 W1220">
    <cfRule type="cellIs" dxfId="31" priority="55177" operator="lessThan">
      <formula>0</formula>
    </cfRule>
    <cfRule type="cellIs" dxfId="32" priority="40659" operator="lessThan">
      <formula>0</formula>
    </cfRule>
  </conditionalFormatting>
  <conditionalFormatting sqref="Z1220 AA1220 Y1220">
    <cfRule type="expression" dxfId="30" priority="26140">
      <formula>$L1220=0</formula>
    </cfRule>
  </conditionalFormatting>
  <conditionalFormatting sqref="Z1220 AA1220">
    <cfRule type="cellIs" dxfId="31" priority="55176" operator="lessThan">
      <formula>0</formula>
    </cfRule>
    <cfRule type="cellIs" dxfId="32" priority="40658" operator="lessThan">
      <formula>0</formula>
    </cfRule>
  </conditionalFormatting>
  <conditionalFormatting sqref="B1222 C1222 A1222">
    <cfRule type="expression" dxfId="30" priority="26139">
      <formula>$L1222=0</formula>
    </cfRule>
  </conditionalFormatting>
  <conditionalFormatting sqref="B1222 C1222">
    <cfRule type="cellIs" dxfId="31" priority="55175" operator="lessThan">
      <formula>0</formula>
    </cfRule>
    <cfRule type="cellIs" dxfId="32" priority="40657" operator="lessThan">
      <formula>0</formula>
    </cfRule>
  </conditionalFormatting>
  <conditionalFormatting sqref="F1222 G1222 E1222">
    <cfRule type="expression" dxfId="30" priority="26138">
      <formula>$L1222=0</formula>
    </cfRule>
  </conditionalFormatting>
  <conditionalFormatting sqref="F1222 G1222">
    <cfRule type="cellIs" dxfId="31" priority="55174" operator="lessThan">
      <formula>0</formula>
    </cfRule>
    <cfRule type="cellIs" dxfId="32" priority="40656" operator="lessThan">
      <formula>0</formula>
    </cfRule>
  </conditionalFormatting>
  <conditionalFormatting sqref="J1222 K1222 I1222">
    <cfRule type="expression" dxfId="30" priority="26137">
      <formula>$L1222=0</formula>
    </cfRule>
  </conditionalFormatting>
  <conditionalFormatting sqref="J1222 K1222">
    <cfRule type="cellIs" dxfId="31" priority="55173" operator="lessThan">
      <formula>0</formula>
    </cfRule>
    <cfRule type="cellIs" dxfId="32" priority="40655" operator="lessThan">
      <formula>0</formula>
    </cfRule>
  </conditionalFormatting>
  <conditionalFormatting sqref="N1222 O1222 M1222">
    <cfRule type="expression" dxfId="30" priority="26136">
      <formula>$L1222=0</formula>
    </cfRule>
  </conditionalFormatting>
  <conditionalFormatting sqref="N1222 O1222">
    <cfRule type="cellIs" dxfId="31" priority="55172" operator="lessThan">
      <formula>0</formula>
    </cfRule>
    <cfRule type="cellIs" dxfId="32" priority="40654" operator="lessThan">
      <formula>0</formula>
    </cfRule>
  </conditionalFormatting>
  <conditionalFormatting sqref="R1222 S1222 Q1222">
    <cfRule type="expression" dxfId="30" priority="26135">
      <formula>$L1222=0</formula>
    </cfRule>
  </conditionalFormatting>
  <conditionalFormatting sqref="R1222 S1222">
    <cfRule type="cellIs" dxfId="31" priority="55171" operator="lessThan">
      <formula>0</formula>
    </cfRule>
    <cfRule type="cellIs" dxfId="32" priority="40653" operator="lessThan">
      <formula>0</formula>
    </cfRule>
  </conditionalFormatting>
  <conditionalFormatting sqref="V1222 W1222 U1222">
    <cfRule type="expression" dxfId="30" priority="26134">
      <formula>$L1222=0</formula>
    </cfRule>
  </conditionalFormatting>
  <conditionalFormatting sqref="V1222 W1222">
    <cfRule type="cellIs" dxfId="31" priority="55170" operator="lessThan">
      <formula>0</formula>
    </cfRule>
    <cfRule type="cellIs" dxfId="32" priority="40652" operator="lessThan">
      <formula>0</formula>
    </cfRule>
  </conditionalFormatting>
  <conditionalFormatting sqref="Z1222 AA1222 Y1222">
    <cfRule type="expression" dxfId="30" priority="26133">
      <formula>$L1222=0</formula>
    </cfRule>
  </conditionalFormatting>
  <conditionalFormatting sqref="Z1222 AA1222">
    <cfRule type="cellIs" dxfId="31" priority="55169" operator="lessThan">
      <formula>0</formula>
    </cfRule>
    <cfRule type="cellIs" dxfId="32" priority="40651" operator="lessThan">
      <formula>0</formula>
    </cfRule>
  </conditionalFormatting>
  <conditionalFormatting sqref="B1224 C1224 A1224">
    <cfRule type="expression" dxfId="30" priority="26132">
      <formula>$L1224=0</formula>
    </cfRule>
  </conditionalFormatting>
  <conditionalFormatting sqref="B1224 C1224">
    <cfRule type="cellIs" dxfId="31" priority="55168" operator="lessThan">
      <formula>0</formula>
    </cfRule>
    <cfRule type="cellIs" dxfId="32" priority="40650" operator="lessThan">
      <formula>0</formula>
    </cfRule>
  </conditionalFormatting>
  <conditionalFormatting sqref="F1224 G1224 E1224">
    <cfRule type="expression" dxfId="30" priority="26131">
      <formula>$L1224=0</formula>
    </cfRule>
  </conditionalFormatting>
  <conditionalFormatting sqref="F1224 G1224">
    <cfRule type="cellIs" dxfId="31" priority="55167" operator="lessThan">
      <formula>0</formula>
    </cfRule>
    <cfRule type="cellIs" dxfId="32" priority="40649" operator="lessThan">
      <formula>0</formula>
    </cfRule>
  </conditionalFormatting>
  <conditionalFormatting sqref="J1224 K1224 I1224">
    <cfRule type="expression" dxfId="30" priority="26130">
      <formula>$L1224=0</formula>
    </cfRule>
  </conditionalFormatting>
  <conditionalFormatting sqref="J1224 K1224">
    <cfRule type="cellIs" dxfId="31" priority="55166" operator="lessThan">
      <formula>0</formula>
    </cfRule>
    <cfRule type="cellIs" dxfId="32" priority="40648" operator="lessThan">
      <formula>0</formula>
    </cfRule>
  </conditionalFormatting>
  <conditionalFormatting sqref="N1224 O1224 M1224">
    <cfRule type="expression" dxfId="30" priority="26129">
      <formula>$L1224=0</formula>
    </cfRule>
  </conditionalFormatting>
  <conditionalFormatting sqref="N1224 O1224">
    <cfRule type="cellIs" dxfId="31" priority="55165" operator="lessThan">
      <formula>0</formula>
    </cfRule>
    <cfRule type="cellIs" dxfId="32" priority="40647" operator="lessThan">
      <formula>0</formula>
    </cfRule>
  </conditionalFormatting>
  <conditionalFormatting sqref="R1224 S1224 Q1224">
    <cfRule type="expression" dxfId="30" priority="26128">
      <formula>$L1224=0</formula>
    </cfRule>
  </conditionalFormatting>
  <conditionalFormatting sqref="R1224 S1224">
    <cfRule type="cellIs" dxfId="31" priority="55164" operator="lessThan">
      <formula>0</formula>
    </cfRule>
    <cfRule type="cellIs" dxfId="32" priority="40646" operator="lessThan">
      <formula>0</formula>
    </cfRule>
  </conditionalFormatting>
  <conditionalFormatting sqref="V1224 W1224 U1224">
    <cfRule type="expression" dxfId="30" priority="26127">
      <formula>$L1224=0</formula>
    </cfRule>
  </conditionalFormatting>
  <conditionalFormatting sqref="V1224 W1224">
    <cfRule type="cellIs" dxfId="31" priority="55163" operator="lessThan">
      <formula>0</formula>
    </cfRule>
    <cfRule type="cellIs" dxfId="32" priority="40645" operator="lessThan">
      <formula>0</formula>
    </cfRule>
  </conditionalFormatting>
  <conditionalFormatting sqref="Z1224 AA1224 Y1224">
    <cfRule type="expression" dxfId="30" priority="26126">
      <formula>$L1224=0</formula>
    </cfRule>
  </conditionalFormatting>
  <conditionalFormatting sqref="Z1224 AA1224">
    <cfRule type="cellIs" dxfId="31" priority="55162" operator="lessThan">
      <formula>0</formula>
    </cfRule>
    <cfRule type="cellIs" dxfId="32" priority="40644" operator="lessThan">
      <formula>0</formula>
    </cfRule>
  </conditionalFormatting>
  <conditionalFormatting sqref="B1226 C1226 A1226">
    <cfRule type="expression" dxfId="30" priority="26125">
      <formula>$L1226=0</formula>
    </cfRule>
  </conditionalFormatting>
  <conditionalFormatting sqref="B1226 C1226">
    <cfRule type="cellIs" dxfId="31" priority="55161" operator="lessThan">
      <formula>0</formula>
    </cfRule>
    <cfRule type="cellIs" dxfId="32" priority="40643" operator="lessThan">
      <formula>0</formula>
    </cfRule>
  </conditionalFormatting>
  <conditionalFormatting sqref="F1226 G1226 E1226">
    <cfRule type="expression" dxfId="30" priority="26124">
      <formula>$L1226=0</formula>
    </cfRule>
  </conditionalFormatting>
  <conditionalFormatting sqref="F1226 G1226">
    <cfRule type="cellIs" dxfId="31" priority="55160" operator="lessThan">
      <formula>0</formula>
    </cfRule>
    <cfRule type="cellIs" dxfId="32" priority="40642" operator="lessThan">
      <formula>0</formula>
    </cfRule>
  </conditionalFormatting>
  <conditionalFormatting sqref="J1226 K1226 I1226">
    <cfRule type="expression" dxfId="30" priority="26123">
      <formula>$L1226=0</formula>
    </cfRule>
  </conditionalFormatting>
  <conditionalFormatting sqref="J1226 K1226">
    <cfRule type="cellIs" dxfId="31" priority="55159" operator="lessThan">
      <formula>0</formula>
    </cfRule>
    <cfRule type="cellIs" dxfId="32" priority="40641" operator="lessThan">
      <formula>0</formula>
    </cfRule>
  </conditionalFormatting>
  <conditionalFormatting sqref="N1226 O1226 M1226">
    <cfRule type="expression" dxfId="30" priority="26122">
      <formula>$L1226=0</formula>
    </cfRule>
  </conditionalFormatting>
  <conditionalFormatting sqref="N1226 O1226">
    <cfRule type="cellIs" dxfId="31" priority="55158" operator="lessThan">
      <formula>0</formula>
    </cfRule>
    <cfRule type="cellIs" dxfId="32" priority="40640" operator="lessThan">
      <formula>0</formula>
    </cfRule>
  </conditionalFormatting>
  <conditionalFormatting sqref="R1226 S1226 Q1226">
    <cfRule type="expression" dxfId="30" priority="26121">
      <formula>$L1226=0</formula>
    </cfRule>
  </conditionalFormatting>
  <conditionalFormatting sqref="R1226 S1226">
    <cfRule type="cellIs" dxfId="31" priority="55157" operator="lessThan">
      <formula>0</formula>
    </cfRule>
    <cfRule type="cellIs" dxfId="32" priority="40639" operator="lessThan">
      <formula>0</formula>
    </cfRule>
  </conditionalFormatting>
  <conditionalFormatting sqref="V1226 W1226 U1226">
    <cfRule type="expression" dxfId="30" priority="26120">
      <formula>$L1226=0</formula>
    </cfRule>
  </conditionalFormatting>
  <conditionalFormatting sqref="V1226 W1226">
    <cfRule type="cellIs" dxfId="31" priority="55156" operator="lessThan">
      <formula>0</formula>
    </cfRule>
    <cfRule type="cellIs" dxfId="32" priority="40638" operator="lessThan">
      <formula>0</formula>
    </cfRule>
  </conditionalFormatting>
  <conditionalFormatting sqref="Z1226 AA1226 Y1226">
    <cfRule type="expression" dxfId="30" priority="26119">
      <formula>$L1226=0</formula>
    </cfRule>
  </conditionalFormatting>
  <conditionalFormatting sqref="Z1226 AA1226">
    <cfRule type="cellIs" dxfId="31" priority="55155" operator="lessThan">
      <formula>0</formula>
    </cfRule>
    <cfRule type="cellIs" dxfId="32" priority="40637" operator="lessThan">
      <formula>0</formula>
    </cfRule>
  </conditionalFormatting>
  <conditionalFormatting sqref="B1228 C1228 A1228">
    <cfRule type="expression" dxfId="30" priority="26118">
      <formula>$L1228=0</formula>
    </cfRule>
  </conditionalFormatting>
  <conditionalFormatting sqref="B1228 C1228">
    <cfRule type="cellIs" dxfId="31" priority="55154" operator="lessThan">
      <formula>0</formula>
    </cfRule>
    <cfRule type="cellIs" dxfId="32" priority="40636" operator="lessThan">
      <formula>0</formula>
    </cfRule>
  </conditionalFormatting>
  <conditionalFormatting sqref="F1228 G1228 E1228">
    <cfRule type="expression" dxfId="30" priority="26117">
      <formula>$L1228=0</formula>
    </cfRule>
  </conditionalFormatting>
  <conditionalFormatting sqref="F1228 G1228">
    <cfRule type="cellIs" dxfId="31" priority="55153" operator="lessThan">
      <formula>0</formula>
    </cfRule>
    <cfRule type="cellIs" dxfId="32" priority="40635" operator="lessThan">
      <formula>0</formula>
    </cfRule>
  </conditionalFormatting>
  <conditionalFormatting sqref="J1228 K1228 I1228">
    <cfRule type="expression" dxfId="30" priority="26116">
      <formula>$L1228=0</formula>
    </cfRule>
  </conditionalFormatting>
  <conditionalFormatting sqref="J1228 K1228">
    <cfRule type="cellIs" dxfId="31" priority="55152" operator="lessThan">
      <formula>0</formula>
    </cfRule>
    <cfRule type="cellIs" dxfId="32" priority="40634" operator="lessThan">
      <formula>0</formula>
    </cfRule>
  </conditionalFormatting>
  <conditionalFormatting sqref="N1228 O1228 M1228">
    <cfRule type="expression" dxfId="30" priority="26115">
      <formula>$L1228=0</formula>
    </cfRule>
  </conditionalFormatting>
  <conditionalFormatting sqref="N1228 O1228">
    <cfRule type="cellIs" dxfId="31" priority="55151" operator="lessThan">
      <formula>0</formula>
    </cfRule>
    <cfRule type="cellIs" dxfId="32" priority="40633" operator="lessThan">
      <formula>0</formula>
    </cfRule>
  </conditionalFormatting>
  <conditionalFormatting sqref="R1228 S1228 Q1228">
    <cfRule type="expression" dxfId="30" priority="26114">
      <formula>$L1228=0</formula>
    </cfRule>
  </conditionalFormatting>
  <conditionalFormatting sqref="R1228 S1228">
    <cfRule type="cellIs" dxfId="31" priority="55150" operator="lessThan">
      <formula>0</formula>
    </cfRule>
    <cfRule type="cellIs" dxfId="32" priority="40632" operator="lessThan">
      <formula>0</formula>
    </cfRule>
  </conditionalFormatting>
  <conditionalFormatting sqref="V1228 W1228 U1228">
    <cfRule type="expression" dxfId="30" priority="26113">
      <formula>$L1228=0</formula>
    </cfRule>
  </conditionalFormatting>
  <conditionalFormatting sqref="V1228 W1228">
    <cfRule type="cellIs" dxfId="31" priority="55149" operator="lessThan">
      <formula>0</formula>
    </cfRule>
    <cfRule type="cellIs" dxfId="32" priority="40631" operator="lessThan">
      <formula>0</formula>
    </cfRule>
  </conditionalFormatting>
  <conditionalFormatting sqref="Z1228 AA1228 Y1228">
    <cfRule type="expression" dxfId="30" priority="26112">
      <formula>$L1228=0</formula>
    </cfRule>
  </conditionalFormatting>
  <conditionalFormatting sqref="Z1228 AA1228">
    <cfRule type="cellIs" dxfId="31" priority="55148" operator="lessThan">
      <formula>0</formula>
    </cfRule>
    <cfRule type="cellIs" dxfId="32" priority="40630" operator="lessThan">
      <formula>0</formula>
    </cfRule>
  </conditionalFormatting>
  <conditionalFormatting sqref="B1230 C1230 A1230">
    <cfRule type="expression" dxfId="30" priority="26111">
      <formula>$L1230=0</formula>
    </cfRule>
  </conditionalFormatting>
  <conditionalFormatting sqref="B1230 C1230">
    <cfRule type="cellIs" dxfId="31" priority="55147" operator="lessThan">
      <formula>0</formula>
    </cfRule>
    <cfRule type="cellIs" dxfId="32" priority="40629" operator="lessThan">
      <formula>0</formula>
    </cfRule>
  </conditionalFormatting>
  <conditionalFormatting sqref="F1230 G1230 E1230">
    <cfRule type="expression" dxfId="30" priority="26110">
      <formula>$L1230=0</formula>
    </cfRule>
  </conditionalFormatting>
  <conditionalFormatting sqref="F1230 G1230">
    <cfRule type="cellIs" dxfId="31" priority="55146" operator="lessThan">
      <formula>0</formula>
    </cfRule>
    <cfRule type="cellIs" dxfId="32" priority="40628" operator="lessThan">
      <formula>0</formula>
    </cfRule>
  </conditionalFormatting>
  <conditionalFormatting sqref="J1230 K1230 I1230">
    <cfRule type="expression" dxfId="30" priority="26109">
      <formula>$L1230=0</formula>
    </cfRule>
  </conditionalFormatting>
  <conditionalFormatting sqref="J1230 K1230">
    <cfRule type="cellIs" dxfId="31" priority="55145" operator="lessThan">
      <formula>0</formula>
    </cfRule>
    <cfRule type="cellIs" dxfId="32" priority="40627" operator="lessThan">
      <formula>0</formula>
    </cfRule>
  </conditionalFormatting>
  <conditionalFormatting sqref="N1230 O1230 M1230">
    <cfRule type="expression" dxfId="30" priority="26108">
      <formula>$L1230=0</formula>
    </cfRule>
  </conditionalFormatting>
  <conditionalFormatting sqref="N1230 O1230">
    <cfRule type="cellIs" dxfId="31" priority="55144" operator="lessThan">
      <formula>0</formula>
    </cfRule>
    <cfRule type="cellIs" dxfId="32" priority="40626" operator="lessThan">
      <formula>0</formula>
    </cfRule>
  </conditionalFormatting>
  <conditionalFormatting sqref="R1230 S1230 Q1230">
    <cfRule type="expression" dxfId="30" priority="26107">
      <formula>$L1230=0</formula>
    </cfRule>
  </conditionalFormatting>
  <conditionalFormatting sqref="R1230 S1230">
    <cfRule type="cellIs" dxfId="31" priority="55143" operator="lessThan">
      <formula>0</formula>
    </cfRule>
    <cfRule type="cellIs" dxfId="32" priority="40625" operator="lessThan">
      <formula>0</formula>
    </cfRule>
  </conditionalFormatting>
  <conditionalFormatting sqref="V1230 W1230 U1230">
    <cfRule type="expression" dxfId="30" priority="26106">
      <formula>$L1230=0</formula>
    </cfRule>
  </conditionalFormatting>
  <conditionalFormatting sqref="V1230 W1230">
    <cfRule type="cellIs" dxfId="31" priority="55142" operator="lessThan">
      <formula>0</formula>
    </cfRule>
    <cfRule type="cellIs" dxfId="32" priority="40624" operator="lessThan">
      <formula>0</formula>
    </cfRule>
  </conditionalFormatting>
  <conditionalFormatting sqref="Z1230 AA1230 Y1230">
    <cfRule type="expression" dxfId="30" priority="26105">
      <formula>$L1230=0</formula>
    </cfRule>
  </conditionalFormatting>
  <conditionalFormatting sqref="Z1230 AA1230">
    <cfRule type="cellIs" dxfId="31" priority="55141" operator="lessThan">
      <formula>0</formula>
    </cfRule>
    <cfRule type="cellIs" dxfId="32" priority="40623" operator="lessThan">
      <formula>0</formula>
    </cfRule>
  </conditionalFormatting>
  <conditionalFormatting sqref="B1232 C1232 A1232">
    <cfRule type="expression" dxfId="30" priority="26104">
      <formula>$L1232=0</formula>
    </cfRule>
  </conditionalFormatting>
  <conditionalFormatting sqref="B1232 C1232">
    <cfRule type="cellIs" dxfId="31" priority="55140" operator="lessThan">
      <formula>0</formula>
    </cfRule>
    <cfRule type="cellIs" dxfId="32" priority="40622" operator="lessThan">
      <formula>0</formula>
    </cfRule>
  </conditionalFormatting>
  <conditionalFormatting sqref="F1232 G1232 E1232">
    <cfRule type="expression" dxfId="30" priority="26103">
      <formula>$L1232=0</formula>
    </cfRule>
  </conditionalFormatting>
  <conditionalFormatting sqref="F1232 G1232">
    <cfRule type="cellIs" dxfId="31" priority="55139" operator="lessThan">
      <formula>0</formula>
    </cfRule>
    <cfRule type="cellIs" dxfId="32" priority="40621" operator="lessThan">
      <formula>0</formula>
    </cfRule>
  </conditionalFormatting>
  <conditionalFormatting sqref="J1232 K1232 I1232">
    <cfRule type="expression" dxfId="30" priority="26102">
      <formula>$L1232=0</formula>
    </cfRule>
  </conditionalFormatting>
  <conditionalFormatting sqref="J1232 K1232">
    <cfRule type="cellIs" dxfId="31" priority="55138" operator="lessThan">
      <formula>0</formula>
    </cfRule>
    <cfRule type="cellIs" dxfId="32" priority="40620" operator="lessThan">
      <formula>0</formula>
    </cfRule>
  </conditionalFormatting>
  <conditionalFormatting sqref="N1232 O1232 M1232">
    <cfRule type="expression" dxfId="30" priority="26101">
      <formula>$L1232=0</formula>
    </cfRule>
  </conditionalFormatting>
  <conditionalFormatting sqref="N1232 O1232">
    <cfRule type="cellIs" dxfId="31" priority="55137" operator="lessThan">
      <formula>0</formula>
    </cfRule>
    <cfRule type="cellIs" dxfId="32" priority="40619" operator="lessThan">
      <formula>0</formula>
    </cfRule>
  </conditionalFormatting>
  <conditionalFormatting sqref="R1232 S1232 Q1232">
    <cfRule type="expression" dxfId="30" priority="26100">
      <formula>$L1232=0</formula>
    </cfRule>
  </conditionalFormatting>
  <conditionalFormatting sqref="R1232 S1232">
    <cfRule type="cellIs" dxfId="31" priority="55136" operator="lessThan">
      <formula>0</formula>
    </cfRule>
    <cfRule type="cellIs" dxfId="32" priority="40618" operator="lessThan">
      <formula>0</formula>
    </cfRule>
  </conditionalFormatting>
  <conditionalFormatting sqref="V1232 W1232 U1232">
    <cfRule type="expression" dxfId="30" priority="26099">
      <formula>$L1232=0</formula>
    </cfRule>
  </conditionalFormatting>
  <conditionalFormatting sqref="V1232 W1232">
    <cfRule type="cellIs" dxfId="31" priority="55135" operator="lessThan">
      <formula>0</formula>
    </cfRule>
    <cfRule type="cellIs" dxfId="32" priority="40617" operator="lessThan">
      <formula>0</formula>
    </cfRule>
  </conditionalFormatting>
  <conditionalFormatting sqref="Z1232 AA1232 Y1232">
    <cfRule type="expression" dxfId="30" priority="26098">
      <formula>$L1232=0</formula>
    </cfRule>
  </conditionalFormatting>
  <conditionalFormatting sqref="Z1232 AA1232">
    <cfRule type="cellIs" dxfId="31" priority="55134" operator="lessThan">
      <formula>0</formula>
    </cfRule>
    <cfRule type="cellIs" dxfId="32" priority="40616" operator="lessThan">
      <formula>0</formula>
    </cfRule>
  </conditionalFormatting>
  <conditionalFormatting sqref="B1234 C1234 A1234">
    <cfRule type="expression" dxfId="30" priority="26097">
      <formula>$L1234=0</formula>
    </cfRule>
  </conditionalFormatting>
  <conditionalFormatting sqref="B1234 C1234">
    <cfRule type="cellIs" dxfId="31" priority="55133" operator="lessThan">
      <formula>0</formula>
    </cfRule>
    <cfRule type="cellIs" dxfId="32" priority="40615" operator="lessThan">
      <formula>0</formula>
    </cfRule>
  </conditionalFormatting>
  <conditionalFormatting sqref="F1234 G1234 E1234">
    <cfRule type="expression" dxfId="30" priority="26096">
      <formula>$L1234=0</formula>
    </cfRule>
  </conditionalFormatting>
  <conditionalFormatting sqref="F1234 G1234">
    <cfRule type="cellIs" dxfId="31" priority="55132" operator="lessThan">
      <formula>0</formula>
    </cfRule>
    <cfRule type="cellIs" dxfId="32" priority="40614" operator="lessThan">
      <formula>0</formula>
    </cfRule>
  </conditionalFormatting>
  <conditionalFormatting sqref="J1234 K1234 I1234">
    <cfRule type="expression" dxfId="30" priority="26095">
      <formula>$L1234=0</formula>
    </cfRule>
  </conditionalFormatting>
  <conditionalFormatting sqref="J1234 K1234">
    <cfRule type="cellIs" dxfId="31" priority="55131" operator="lessThan">
      <formula>0</formula>
    </cfRule>
    <cfRule type="cellIs" dxfId="32" priority="40613" operator="lessThan">
      <formula>0</formula>
    </cfRule>
  </conditionalFormatting>
  <conditionalFormatting sqref="N1234 O1234 M1234">
    <cfRule type="expression" dxfId="30" priority="26094">
      <formula>$L1234=0</formula>
    </cfRule>
  </conditionalFormatting>
  <conditionalFormatting sqref="N1234 O1234">
    <cfRule type="cellIs" dxfId="31" priority="55130" operator="lessThan">
      <formula>0</formula>
    </cfRule>
    <cfRule type="cellIs" dxfId="32" priority="40612" operator="lessThan">
      <formula>0</formula>
    </cfRule>
  </conditionalFormatting>
  <conditionalFormatting sqref="R1234 S1234 Q1234">
    <cfRule type="expression" dxfId="30" priority="26093">
      <formula>$L1234=0</formula>
    </cfRule>
  </conditionalFormatting>
  <conditionalFormatting sqref="R1234 S1234">
    <cfRule type="cellIs" dxfId="31" priority="55129" operator="lessThan">
      <formula>0</formula>
    </cfRule>
    <cfRule type="cellIs" dxfId="32" priority="40611" operator="lessThan">
      <formula>0</formula>
    </cfRule>
  </conditionalFormatting>
  <conditionalFormatting sqref="V1234 W1234 U1234">
    <cfRule type="expression" dxfId="30" priority="26092">
      <formula>$L1234=0</formula>
    </cfRule>
  </conditionalFormatting>
  <conditionalFormatting sqref="V1234 W1234">
    <cfRule type="cellIs" dxfId="31" priority="55128" operator="lessThan">
      <formula>0</formula>
    </cfRule>
    <cfRule type="cellIs" dxfId="32" priority="40610" operator="lessThan">
      <formula>0</formula>
    </cfRule>
  </conditionalFormatting>
  <conditionalFormatting sqref="Z1234 AA1234 Y1234">
    <cfRule type="expression" dxfId="30" priority="26091">
      <formula>$L1234=0</formula>
    </cfRule>
  </conditionalFormatting>
  <conditionalFormatting sqref="Z1234 AA1234">
    <cfRule type="cellIs" dxfId="31" priority="55127" operator="lessThan">
      <formula>0</formula>
    </cfRule>
    <cfRule type="cellIs" dxfId="32" priority="40609" operator="lessThan">
      <formula>0</formula>
    </cfRule>
  </conditionalFormatting>
  <conditionalFormatting sqref="B1236 C1236 A1236">
    <cfRule type="expression" dxfId="30" priority="26090">
      <formula>$L1236=0</formula>
    </cfRule>
  </conditionalFormatting>
  <conditionalFormatting sqref="B1236 C1236">
    <cfRule type="cellIs" dxfId="31" priority="55126" operator="lessThan">
      <formula>0</formula>
    </cfRule>
    <cfRule type="cellIs" dxfId="32" priority="40608" operator="lessThan">
      <formula>0</formula>
    </cfRule>
  </conditionalFormatting>
  <conditionalFormatting sqref="F1236 G1236 E1236">
    <cfRule type="expression" dxfId="30" priority="26089">
      <formula>$L1236=0</formula>
    </cfRule>
  </conditionalFormatting>
  <conditionalFormatting sqref="F1236 G1236">
    <cfRule type="cellIs" dxfId="31" priority="55125" operator="lessThan">
      <formula>0</formula>
    </cfRule>
    <cfRule type="cellIs" dxfId="32" priority="40607" operator="lessThan">
      <formula>0</formula>
    </cfRule>
  </conditionalFormatting>
  <conditionalFormatting sqref="J1236 K1236 I1236">
    <cfRule type="expression" dxfId="30" priority="26088">
      <formula>$L1236=0</formula>
    </cfRule>
  </conditionalFormatting>
  <conditionalFormatting sqref="J1236 K1236">
    <cfRule type="cellIs" dxfId="31" priority="55124" operator="lessThan">
      <formula>0</formula>
    </cfRule>
    <cfRule type="cellIs" dxfId="32" priority="40606" operator="lessThan">
      <formula>0</formula>
    </cfRule>
  </conditionalFormatting>
  <conditionalFormatting sqref="N1236 O1236 M1236">
    <cfRule type="expression" dxfId="30" priority="26087">
      <formula>$L1236=0</formula>
    </cfRule>
  </conditionalFormatting>
  <conditionalFormatting sqref="N1236 O1236">
    <cfRule type="cellIs" dxfId="31" priority="55123" operator="lessThan">
      <formula>0</formula>
    </cfRule>
    <cfRule type="cellIs" dxfId="32" priority="40605" operator="lessThan">
      <formula>0</formula>
    </cfRule>
  </conditionalFormatting>
  <conditionalFormatting sqref="R1236 S1236 Q1236">
    <cfRule type="expression" dxfId="30" priority="26086">
      <formula>$L1236=0</formula>
    </cfRule>
  </conditionalFormatting>
  <conditionalFormatting sqref="R1236 S1236">
    <cfRule type="cellIs" dxfId="31" priority="55122" operator="lessThan">
      <formula>0</formula>
    </cfRule>
    <cfRule type="cellIs" dxfId="32" priority="40604" operator="lessThan">
      <formula>0</formula>
    </cfRule>
  </conditionalFormatting>
  <conditionalFormatting sqref="V1236 W1236 U1236">
    <cfRule type="expression" dxfId="30" priority="26085">
      <formula>$L1236=0</formula>
    </cfRule>
  </conditionalFormatting>
  <conditionalFormatting sqref="V1236 W1236">
    <cfRule type="cellIs" dxfId="31" priority="55121" operator="lessThan">
      <formula>0</formula>
    </cfRule>
    <cfRule type="cellIs" dxfId="32" priority="40603" operator="lessThan">
      <formula>0</formula>
    </cfRule>
  </conditionalFormatting>
  <conditionalFormatting sqref="Z1236 AA1236 Y1236">
    <cfRule type="expression" dxfId="30" priority="26084">
      <formula>$L1236=0</formula>
    </cfRule>
  </conditionalFormatting>
  <conditionalFormatting sqref="Z1236 AA1236">
    <cfRule type="cellIs" dxfId="31" priority="55120" operator="lessThan">
      <formula>0</formula>
    </cfRule>
    <cfRule type="cellIs" dxfId="32" priority="40602" operator="lessThan">
      <formula>0</formula>
    </cfRule>
  </conditionalFormatting>
  <conditionalFormatting sqref="B1238 C1238 A1238">
    <cfRule type="expression" dxfId="30" priority="26083">
      <formula>$L1238=0</formula>
    </cfRule>
  </conditionalFormatting>
  <conditionalFormatting sqref="B1238 C1238">
    <cfRule type="cellIs" dxfId="31" priority="55119" operator="lessThan">
      <formula>0</formula>
    </cfRule>
    <cfRule type="cellIs" dxfId="32" priority="40601" operator="lessThan">
      <formula>0</formula>
    </cfRule>
  </conditionalFormatting>
  <conditionalFormatting sqref="F1238 G1238 E1238">
    <cfRule type="expression" dxfId="30" priority="26082">
      <formula>$L1238=0</formula>
    </cfRule>
  </conditionalFormatting>
  <conditionalFormatting sqref="F1238 G1238">
    <cfRule type="cellIs" dxfId="31" priority="55118" operator="lessThan">
      <formula>0</formula>
    </cfRule>
    <cfRule type="cellIs" dxfId="32" priority="40600" operator="lessThan">
      <formula>0</formula>
    </cfRule>
  </conditionalFormatting>
  <conditionalFormatting sqref="J1238 K1238 I1238">
    <cfRule type="expression" dxfId="30" priority="26081">
      <formula>$L1238=0</formula>
    </cfRule>
  </conditionalFormatting>
  <conditionalFormatting sqref="J1238 K1238">
    <cfRule type="cellIs" dxfId="31" priority="55117" operator="lessThan">
      <formula>0</formula>
    </cfRule>
    <cfRule type="cellIs" dxfId="32" priority="40599" operator="lessThan">
      <formula>0</formula>
    </cfRule>
  </conditionalFormatting>
  <conditionalFormatting sqref="N1238 O1238 M1238">
    <cfRule type="expression" dxfId="30" priority="26080">
      <formula>$L1238=0</formula>
    </cfRule>
  </conditionalFormatting>
  <conditionalFormatting sqref="N1238 O1238">
    <cfRule type="cellIs" dxfId="31" priority="55116" operator="lessThan">
      <formula>0</formula>
    </cfRule>
    <cfRule type="cellIs" dxfId="32" priority="40598" operator="lessThan">
      <formula>0</formula>
    </cfRule>
  </conditionalFormatting>
  <conditionalFormatting sqref="R1238 S1238 Q1238">
    <cfRule type="expression" dxfId="30" priority="26079">
      <formula>$L1238=0</formula>
    </cfRule>
  </conditionalFormatting>
  <conditionalFormatting sqref="R1238 S1238">
    <cfRule type="cellIs" dxfId="31" priority="55115" operator="lessThan">
      <formula>0</formula>
    </cfRule>
    <cfRule type="cellIs" dxfId="32" priority="40597" operator="lessThan">
      <formula>0</formula>
    </cfRule>
  </conditionalFormatting>
  <conditionalFormatting sqref="V1238 W1238 U1238">
    <cfRule type="expression" dxfId="30" priority="26078">
      <formula>$L1238=0</formula>
    </cfRule>
  </conditionalFormatting>
  <conditionalFormatting sqref="V1238 W1238">
    <cfRule type="cellIs" dxfId="31" priority="55114" operator="lessThan">
      <formula>0</formula>
    </cfRule>
    <cfRule type="cellIs" dxfId="32" priority="40596" operator="lessThan">
      <formula>0</formula>
    </cfRule>
  </conditionalFormatting>
  <conditionalFormatting sqref="Z1238 AA1238 Y1238">
    <cfRule type="expression" dxfId="30" priority="26077">
      <formula>$L1238=0</formula>
    </cfRule>
  </conditionalFormatting>
  <conditionalFormatting sqref="Z1238 AA1238">
    <cfRule type="cellIs" dxfId="31" priority="55113" operator="lessThan">
      <formula>0</formula>
    </cfRule>
    <cfRule type="cellIs" dxfId="32" priority="40595" operator="lessThan">
      <formula>0</formula>
    </cfRule>
  </conditionalFormatting>
  <conditionalFormatting sqref="B1240 C1240 A1240">
    <cfRule type="expression" dxfId="30" priority="26076">
      <formula>$L1240=0</formula>
    </cfRule>
  </conditionalFormatting>
  <conditionalFormatting sqref="B1240 C1240">
    <cfRule type="cellIs" dxfId="31" priority="55112" operator="lessThan">
      <formula>0</formula>
    </cfRule>
    <cfRule type="cellIs" dxfId="32" priority="40594" operator="lessThan">
      <formula>0</formula>
    </cfRule>
  </conditionalFormatting>
  <conditionalFormatting sqref="F1240 G1240 E1240">
    <cfRule type="expression" dxfId="30" priority="26075">
      <formula>$L1240=0</formula>
    </cfRule>
  </conditionalFormatting>
  <conditionalFormatting sqref="F1240 G1240">
    <cfRule type="cellIs" dxfId="31" priority="55111" operator="lessThan">
      <formula>0</formula>
    </cfRule>
    <cfRule type="cellIs" dxfId="32" priority="40593" operator="lessThan">
      <formula>0</formula>
    </cfRule>
  </conditionalFormatting>
  <conditionalFormatting sqref="J1240 K1240 I1240">
    <cfRule type="expression" dxfId="30" priority="26074">
      <formula>$L1240=0</formula>
    </cfRule>
  </conditionalFormatting>
  <conditionalFormatting sqref="J1240 K1240">
    <cfRule type="cellIs" dxfId="31" priority="55110" operator="lessThan">
      <formula>0</formula>
    </cfRule>
    <cfRule type="cellIs" dxfId="32" priority="40592" operator="lessThan">
      <formula>0</formula>
    </cfRule>
  </conditionalFormatting>
  <conditionalFormatting sqref="N1240 O1240 M1240">
    <cfRule type="expression" dxfId="30" priority="26073">
      <formula>$L1240=0</formula>
    </cfRule>
  </conditionalFormatting>
  <conditionalFormatting sqref="N1240 O1240">
    <cfRule type="cellIs" dxfId="31" priority="55109" operator="lessThan">
      <formula>0</formula>
    </cfRule>
    <cfRule type="cellIs" dxfId="32" priority="40591" operator="lessThan">
      <formula>0</formula>
    </cfRule>
  </conditionalFormatting>
  <conditionalFormatting sqref="R1240 S1240 Q1240">
    <cfRule type="expression" dxfId="30" priority="26072">
      <formula>$L1240=0</formula>
    </cfRule>
  </conditionalFormatting>
  <conditionalFormatting sqref="R1240 S1240">
    <cfRule type="cellIs" dxfId="31" priority="55108" operator="lessThan">
      <formula>0</formula>
    </cfRule>
    <cfRule type="cellIs" dxfId="32" priority="40590" operator="lessThan">
      <formula>0</formula>
    </cfRule>
  </conditionalFormatting>
  <conditionalFormatting sqref="V1240 W1240 U1240">
    <cfRule type="expression" dxfId="30" priority="26071">
      <formula>$L1240=0</formula>
    </cfRule>
  </conditionalFormatting>
  <conditionalFormatting sqref="V1240 W1240">
    <cfRule type="cellIs" dxfId="31" priority="55107" operator="lessThan">
      <formula>0</formula>
    </cfRule>
    <cfRule type="cellIs" dxfId="32" priority="40589" operator="lessThan">
      <formula>0</formula>
    </cfRule>
  </conditionalFormatting>
  <conditionalFormatting sqref="Z1240 AA1240 Y1240">
    <cfRule type="expression" dxfId="30" priority="26070">
      <formula>$L1240=0</formula>
    </cfRule>
  </conditionalFormatting>
  <conditionalFormatting sqref="Z1240 AA1240">
    <cfRule type="cellIs" dxfId="31" priority="55106" operator="lessThan">
      <formula>0</formula>
    </cfRule>
    <cfRule type="cellIs" dxfId="32" priority="40588" operator="lessThan">
      <formula>0</formula>
    </cfRule>
  </conditionalFormatting>
  <conditionalFormatting sqref="B1242 C1242 A1242">
    <cfRule type="expression" dxfId="30" priority="26069">
      <formula>$L1242=0</formula>
    </cfRule>
  </conditionalFormatting>
  <conditionalFormatting sqref="B1242 C1242">
    <cfRule type="cellIs" dxfId="31" priority="55105" operator="lessThan">
      <formula>0</formula>
    </cfRule>
    <cfRule type="cellIs" dxfId="32" priority="40587" operator="lessThan">
      <formula>0</formula>
    </cfRule>
  </conditionalFormatting>
  <conditionalFormatting sqref="F1242 G1242 E1242">
    <cfRule type="expression" dxfId="30" priority="26068">
      <formula>$L1242=0</formula>
    </cfRule>
  </conditionalFormatting>
  <conditionalFormatting sqref="F1242 G1242">
    <cfRule type="cellIs" dxfId="31" priority="55104" operator="lessThan">
      <formula>0</formula>
    </cfRule>
    <cfRule type="cellIs" dxfId="32" priority="40586" operator="lessThan">
      <formula>0</formula>
    </cfRule>
  </conditionalFormatting>
  <conditionalFormatting sqref="J1242 K1242 I1242">
    <cfRule type="expression" dxfId="30" priority="26067">
      <formula>$L1242=0</formula>
    </cfRule>
  </conditionalFormatting>
  <conditionalFormatting sqref="J1242 K1242">
    <cfRule type="cellIs" dxfId="31" priority="55103" operator="lessThan">
      <formula>0</formula>
    </cfRule>
    <cfRule type="cellIs" dxfId="32" priority="40585" operator="lessThan">
      <formula>0</formula>
    </cfRule>
  </conditionalFormatting>
  <conditionalFormatting sqref="N1242 O1242 M1242">
    <cfRule type="expression" dxfId="30" priority="26066">
      <formula>$L1242=0</formula>
    </cfRule>
  </conditionalFormatting>
  <conditionalFormatting sqref="N1242 O1242">
    <cfRule type="cellIs" dxfId="31" priority="55102" operator="lessThan">
      <formula>0</formula>
    </cfRule>
    <cfRule type="cellIs" dxfId="32" priority="40584" operator="lessThan">
      <formula>0</formula>
    </cfRule>
  </conditionalFormatting>
  <conditionalFormatting sqref="R1242 S1242 Q1242">
    <cfRule type="expression" dxfId="30" priority="26065">
      <formula>$L1242=0</formula>
    </cfRule>
  </conditionalFormatting>
  <conditionalFormatting sqref="R1242 S1242">
    <cfRule type="cellIs" dxfId="31" priority="55101" operator="lessThan">
      <formula>0</formula>
    </cfRule>
    <cfRule type="cellIs" dxfId="32" priority="40583" operator="lessThan">
      <formula>0</formula>
    </cfRule>
  </conditionalFormatting>
  <conditionalFormatting sqref="V1242 W1242 U1242">
    <cfRule type="expression" dxfId="30" priority="26064">
      <formula>$L1242=0</formula>
    </cfRule>
  </conditionalFormatting>
  <conditionalFormatting sqref="V1242 W1242">
    <cfRule type="cellIs" dxfId="31" priority="55100" operator="lessThan">
      <formula>0</formula>
    </cfRule>
    <cfRule type="cellIs" dxfId="32" priority="40582" operator="lessThan">
      <formula>0</formula>
    </cfRule>
  </conditionalFormatting>
  <conditionalFormatting sqref="Z1242 AA1242 Y1242">
    <cfRule type="expression" dxfId="30" priority="26063">
      <formula>$L1242=0</formula>
    </cfRule>
  </conditionalFormatting>
  <conditionalFormatting sqref="Z1242 AA1242">
    <cfRule type="cellIs" dxfId="31" priority="55099" operator="lessThan">
      <formula>0</formula>
    </cfRule>
    <cfRule type="cellIs" dxfId="32" priority="40581" operator="lessThan">
      <formula>0</formula>
    </cfRule>
  </conditionalFormatting>
  <conditionalFormatting sqref="B1244 C1244 A1244">
    <cfRule type="expression" dxfId="30" priority="26062">
      <formula>$L1244=0</formula>
    </cfRule>
  </conditionalFormatting>
  <conditionalFormatting sqref="B1244 C1244">
    <cfRule type="cellIs" dxfId="31" priority="55098" operator="lessThan">
      <formula>0</formula>
    </cfRule>
    <cfRule type="cellIs" dxfId="32" priority="40580" operator="lessThan">
      <formula>0</formula>
    </cfRule>
  </conditionalFormatting>
  <conditionalFormatting sqref="F1244 G1244 E1244">
    <cfRule type="expression" dxfId="30" priority="26061">
      <formula>$L1244=0</formula>
    </cfRule>
  </conditionalFormatting>
  <conditionalFormatting sqref="F1244 G1244">
    <cfRule type="cellIs" dxfId="31" priority="55097" operator="lessThan">
      <formula>0</formula>
    </cfRule>
    <cfRule type="cellIs" dxfId="32" priority="40579" operator="lessThan">
      <formula>0</formula>
    </cfRule>
  </conditionalFormatting>
  <conditionalFormatting sqref="J1244 K1244 I1244">
    <cfRule type="expression" dxfId="30" priority="26060">
      <formula>$L1244=0</formula>
    </cfRule>
  </conditionalFormatting>
  <conditionalFormatting sqref="J1244 K1244">
    <cfRule type="cellIs" dxfId="31" priority="55096" operator="lessThan">
      <formula>0</formula>
    </cfRule>
    <cfRule type="cellIs" dxfId="32" priority="40578" operator="lessThan">
      <formula>0</formula>
    </cfRule>
  </conditionalFormatting>
  <conditionalFormatting sqref="N1244 O1244 M1244">
    <cfRule type="expression" dxfId="30" priority="26059">
      <formula>$L1244=0</formula>
    </cfRule>
  </conditionalFormatting>
  <conditionalFormatting sqref="N1244 O1244">
    <cfRule type="cellIs" dxfId="31" priority="55095" operator="lessThan">
      <formula>0</formula>
    </cfRule>
    <cfRule type="cellIs" dxfId="32" priority="40577" operator="lessThan">
      <formula>0</formula>
    </cfRule>
  </conditionalFormatting>
  <conditionalFormatting sqref="R1244 S1244 Q1244">
    <cfRule type="expression" dxfId="30" priority="26058">
      <formula>$L1244=0</formula>
    </cfRule>
  </conditionalFormatting>
  <conditionalFormatting sqref="R1244 S1244">
    <cfRule type="cellIs" dxfId="31" priority="55094" operator="lessThan">
      <formula>0</formula>
    </cfRule>
    <cfRule type="cellIs" dxfId="32" priority="40576" operator="lessThan">
      <formula>0</formula>
    </cfRule>
  </conditionalFormatting>
  <conditionalFormatting sqref="V1244 W1244 U1244">
    <cfRule type="expression" dxfId="30" priority="26057">
      <formula>$L1244=0</formula>
    </cfRule>
  </conditionalFormatting>
  <conditionalFormatting sqref="V1244 W1244">
    <cfRule type="cellIs" dxfId="31" priority="55093" operator="lessThan">
      <formula>0</formula>
    </cfRule>
    <cfRule type="cellIs" dxfId="32" priority="40575" operator="lessThan">
      <formula>0</formula>
    </cfRule>
  </conditionalFormatting>
  <conditionalFormatting sqref="Z1244 AA1244 Y1244">
    <cfRule type="expression" dxfId="30" priority="26056">
      <formula>$L1244=0</formula>
    </cfRule>
  </conditionalFormatting>
  <conditionalFormatting sqref="Z1244 AA1244">
    <cfRule type="cellIs" dxfId="31" priority="55092" operator="lessThan">
      <formula>0</formula>
    </cfRule>
    <cfRule type="cellIs" dxfId="32" priority="40574" operator="lessThan">
      <formula>0</formula>
    </cfRule>
  </conditionalFormatting>
  <conditionalFormatting sqref="B1246 C1246 A1246">
    <cfRule type="expression" dxfId="30" priority="26055">
      <formula>$L1246=0</formula>
    </cfRule>
  </conditionalFormatting>
  <conditionalFormatting sqref="B1246 C1246">
    <cfRule type="cellIs" dxfId="31" priority="55091" operator="lessThan">
      <formula>0</formula>
    </cfRule>
    <cfRule type="cellIs" dxfId="32" priority="40573" operator="lessThan">
      <formula>0</formula>
    </cfRule>
  </conditionalFormatting>
  <conditionalFormatting sqref="F1246 G1246 E1246">
    <cfRule type="expression" dxfId="30" priority="26054">
      <formula>$L1246=0</formula>
    </cfRule>
  </conditionalFormatting>
  <conditionalFormatting sqref="F1246 G1246">
    <cfRule type="cellIs" dxfId="31" priority="55090" operator="lessThan">
      <formula>0</formula>
    </cfRule>
    <cfRule type="cellIs" dxfId="32" priority="40572" operator="lessThan">
      <formula>0</formula>
    </cfRule>
  </conditionalFormatting>
  <conditionalFormatting sqref="J1246 K1246 I1246">
    <cfRule type="expression" dxfId="30" priority="26053">
      <formula>$L1246=0</formula>
    </cfRule>
  </conditionalFormatting>
  <conditionalFormatting sqref="J1246 K1246">
    <cfRule type="cellIs" dxfId="31" priority="55089" operator="lessThan">
      <formula>0</formula>
    </cfRule>
    <cfRule type="cellIs" dxfId="32" priority="40571" operator="lessThan">
      <formula>0</formula>
    </cfRule>
  </conditionalFormatting>
  <conditionalFormatting sqref="N1246 O1246 M1246">
    <cfRule type="expression" dxfId="30" priority="26052">
      <formula>$L1246=0</formula>
    </cfRule>
  </conditionalFormatting>
  <conditionalFormatting sqref="N1246 O1246">
    <cfRule type="cellIs" dxfId="31" priority="55088" operator="lessThan">
      <formula>0</formula>
    </cfRule>
    <cfRule type="cellIs" dxfId="32" priority="40570" operator="lessThan">
      <formula>0</formula>
    </cfRule>
  </conditionalFormatting>
  <conditionalFormatting sqref="R1246 S1246 Q1246">
    <cfRule type="expression" dxfId="30" priority="26051">
      <formula>$L1246=0</formula>
    </cfRule>
  </conditionalFormatting>
  <conditionalFormatting sqref="R1246 S1246">
    <cfRule type="cellIs" dxfId="31" priority="55087" operator="lessThan">
      <formula>0</formula>
    </cfRule>
    <cfRule type="cellIs" dxfId="32" priority="40569" operator="lessThan">
      <formula>0</formula>
    </cfRule>
  </conditionalFormatting>
  <conditionalFormatting sqref="V1246 W1246 U1246">
    <cfRule type="expression" dxfId="30" priority="26050">
      <formula>$L1246=0</formula>
    </cfRule>
  </conditionalFormatting>
  <conditionalFormatting sqref="V1246 W1246">
    <cfRule type="cellIs" dxfId="31" priority="55086" operator="lessThan">
      <formula>0</formula>
    </cfRule>
    <cfRule type="cellIs" dxfId="32" priority="40568" operator="lessThan">
      <formula>0</formula>
    </cfRule>
  </conditionalFormatting>
  <conditionalFormatting sqref="Z1246 AA1246 Y1246">
    <cfRule type="expression" dxfId="30" priority="26049">
      <formula>$L1246=0</formula>
    </cfRule>
  </conditionalFormatting>
  <conditionalFormatting sqref="Z1246 AA1246">
    <cfRule type="cellIs" dxfId="31" priority="55085" operator="lessThan">
      <formula>0</formula>
    </cfRule>
    <cfRule type="cellIs" dxfId="32" priority="40567" operator="lessThan">
      <formula>0</formula>
    </cfRule>
  </conditionalFormatting>
  <conditionalFormatting sqref="B1248 C1248 A1248">
    <cfRule type="expression" dxfId="30" priority="26048">
      <formula>$L1248=0</formula>
    </cfRule>
  </conditionalFormatting>
  <conditionalFormatting sqref="B1248 C1248">
    <cfRule type="cellIs" dxfId="31" priority="55084" operator="lessThan">
      <formula>0</formula>
    </cfRule>
    <cfRule type="cellIs" dxfId="32" priority="40566" operator="lessThan">
      <formula>0</formula>
    </cfRule>
  </conditionalFormatting>
  <conditionalFormatting sqref="F1248 G1248 E1248">
    <cfRule type="expression" dxfId="30" priority="26047">
      <formula>$L1248=0</formula>
    </cfRule>
  </conditionalFormatting>
  <conditionalFormatting sqref="F1248 G1248">
    <cfRule type="cellIs" dxfId="31" priority="55083" operator="lessThan">
      <formula>0</formula>
    </cfRule>
    <cfRule type="cellIs" dxfId="32" priority="40565" operator="lessThan">
      <formula>0</formula>
    </cfRule>
  </conditionalFormatting>
  <conditionalFormatting sqref="J1248 K1248 I1248">
    <cfRule type="expression" dxfId="30" priority="26046">
      <formula>$L1248=0</formula>
    </cfRule>
  </conditionalFormatting>
  <conditionalFormatting sqref="J1248 K1248">
    <cfRule type="cellIs" dxfId="31" priority="55082" operator="lessThan">
      <formula>0</formula>
    </cfRule>
    <cfRule type="cellIs" dxfId="32" priority="40564" operator="lessThan">
      <formula>0</formula>
    </cfRule>
  </conditionalFormatting>
  <conditionalFormatting sqref="N1248 O1248 M1248">
    <cfRule type="expression" dxfId="30" priority="26045">
      <formula>$L1248=0</formula>
    </cfRule>
  </conditionalFormatting>
  <conditionalFormatting sqref="N1248 O1248">
    <cfRule type="cellIs" dxfId="31" priority="55081" operator="lessThan">
      <formula>0</formula>
    </cfRule>
    <cfRule type="cellIs" dxfId="32" priority="40563" operator="lessThan">
      <formula>0</formula>
    </cfRule>
  </conditionalFormatting>
  <conditionalFormatting sqref="R1248 S1248 Q1248">
    <cfRule type="expression" dxfId="30" priority="26044">
      <formula>$L1248=0</formula>
    </cfRule>
  </conditionalFormatting>
  <conditionalFormatting sqref="R1248 S1248">
    <cfRule type="cellIs" dxfId="31" priority="55080" operator="lessThan">
      <formula>0</formula>
    </cfRule>
    <cfRule type="cellIs" dxfId="32" priority="40562" operator="lessThan">
      <formula>0</formula>
    </cfRule>
  </conditionalFormatting>
  <conditionalFormatting sqref="V1248 W1248 U1248">
    <cfRule type="expression" dxfId="30" priority="26043">
      <formula>$L1248=0</formula>
    </cfRule>
  </conditionalFormatting>
  <conditionalFormatting sqref="V1248 W1248">
    <cfRule type="cellIs" dxfId="31" priority="55079" operator="lessThan">
      <formula>0</formula>
    </cfRule>
    <cfRule type="cellIs" dxfId="32" priority="40561" operator="lessThan">
      <formula>0</formula>
    </cfRule>
  </conditionalFormatting>
  <conditionalFormatting sqref="Z1248 AA1248 Y1248">
    <cfRule type="expression" dxfId="30" priority="26042">
      <formula>$L1248=0</formula>
    </cfRule>
  </conditionalFormatting>
  <conditionalFormatting sqref="Z1248 AA1248">
    <cfRule type="cellIs" dxfId="31" priority="55078" operator="lessThan">
      <formula>0</formula>
    </cfRule>
    <cfRule type="cellIs" dxfId="32" priority="40560" operator="lessThan">
      <formula>0</formula>
    </cfRule>
  </conditionalFormatting>
  <conditionalFormatting sqref="B1250 C1250 A1250">
    <cfRule type="expression" dxfId="30" priority="26041">
      <formula>$L1250=0</formula>
    </cfRule>
  </conditionalFormatting>
  <conditionalFormatting sqref="B1250 C1250">
    <cfRule type="cellIs" dxfId="31" priority="55077" operator="lessThan">
      <formula>0</formula>
    </cfRule>
    <cfRule type="cellIs" dxfId="32" priority="40559" operator="lessThan">
      <formula>0</formula>
    </cfRule>
  </conditionalFormatting>
  <conditionalFormatting sqref="F1250 G1250 E1250">
    <cfRule type="expression" dxfId="30" priority="26040">
      <formula>$L1250=0</formula>
    </cfRule>
  </conditionalFormatting>
  <conditionalFormatting sqref="F1250 G1250">
    <cfRule type="cellIs" dxfId="31" priority="55076" operator="lessThan">
      <formula>0</formula>
    </cfRule>
    <cfRule type="cellIs" dxfId="32" priority="40558" operator="lessThan">
      <formula>0</formula>
    </cfRule>
  </conditionalFormatting>
  <conditionalFormatting sqref="J1250 K1250 I1250">
    <cfRule type="expression" dxfId="30" priority="26039">
      <formula>$L1250=0</formula>
    </cfRule>
  </conditionalFormatting>
  <conditionalFormatting sqref="J1250 K1250">
    <cfRule type="cellIs" dxfId="31" priority="55075" operator="lessThan">
      <formula>0</formula>
    </cfRule>
    <cfRule type="cellIs" dxfId="32" priority="40557" operator="lessThan">
      <formula>0</formula>
    </cfRule>
  </conditionalFormatting>
  <conditionalFormatting sqref="N1250 O1250 M1250">
    <cfRule type="expression" dxfId="30" priority="26038">
      <formula>$L1250=0</formula>
    </cfRule>
  </conditionalFormatting>
  <conditionalFormatting sqref="N1250 O1250">
    <cfRule type="cellIs" dxfId="31" priority="55074" operator="lessThan">
      <formula>0</formula>
    </cfRule>
    <cfRule type="cellIs" dxfId="32" priority="40556" operator="lessThan">
      <formula>0</formula>
    </cfRule>
  </conditionalFormatting>
  <conditionalFormatting sqref="R1250 S1250 Q1250">
    <cfRule type="expression" dxfId="30" priority="26037">
      <formula>$L1250=0</formula>
    </cfRule>
  </conditionalFormatting>
  <conditionalFormatting sqref="R1250 S1250">
    <cfRule type="cellIs" dxfId="31" priority="55073" operator="lessThan">
      <formula>0</formula>
    </cfRule>
    <cfRule type="cellIs" dxfId="32" priority="40555" operator="lessThan">
      <formula>0</formula>
    </cfRule>
  </conditionalFormatting>
  <conditionalFormatting sqref="V1250 W1250 U1250">
    <cfRule type="expression" dxfId="30" priority="26036">
      <formula>$L1250=0</formula>
    </cfRule>
  </conditionalFormatting>
  <conditionalFormatting sqref="V1250 W1250">
    <cfRule type="cellIs" dxfId="31" priority="55072" operator="lessThan">
      <formula>0</formula>
    </cfRule>
    <cfRule type="cellIs" dxfId="32" priority="40554" operator="lessThan">
      <formula>0</formula>
    </cfRule>
  </conditionalFormatting>
  <conditionalFormatting sqref="Z1250 AA1250 Y1250">
    <cfRule type="expression" dxfId="30" priority="26035">
      <formula>$L1250=0</formula>
    </cfRule>
  </conditionalFormatting>
  <conditionalFormatting sqref="Z1250 AA1250">
    <cfRule type="cellIs" dxfId="31" priority="55071" operator="lessThan">
      <formula>0</formula>
    </cfRule>
    <cfRule type="cellIs" dxfId="32" priority="40553" operator="lessThan">
      <formula>0</formula>
    </cfRule>
  </conditionalFormatting>
  <conditionalFormatting sqref="B1252 C1252 A1252">
    <cfRule type="expression" dxfId="30" priority="26034">
      <formula>$L1252=0</formula>
    </cfRule>
  </conditionalFormatting>
  <conditionalFormatting sqref="B1252 C1252">
    <cfRule type="cellIs" dxfId="31" priority="55070" operator="lessThan">
      <formula>0</formula>
    </cfRule>
    <cfRule type="cellIs" dxfId="32" priority="40552" operator="lessThan">
      <formula>0</formula>
    </cfRule>
  </conditionalFormatting>
  <conditionalFormatting sqref="F1252 G1252 E1252">
    <cfRule type="expression" dxfId="30" priority="26033">
      <formula>$L1252=0</formula>
    </cfRule>
  </conditionalFormatting>
  <conditionalFormatting sqref="F1252 G1252">
    <cfRule type="cellIs" dxfId="31" priority="55069" operator="lessThan">
      <formula>0</formula>
    </cfRule>
    <cfRule type="cellIs" dxfId="32" priority="40551" operator="lessThan">
      <formula>0</formula>
    </cfRule>
  </conditionalFormatting>
  <conditionalFormatting sqref="J1252 K1252 I1252">
    <cfRule type="expression" dxfId="30" priority="26032">
      <formula>$L1252=0</formula>
    </cfRule>
  </conditionalFormatting>
  <conditionalFormatting sqref="J1252 K1252">
    <cfRule type="cellIs" dxfId="31" priority="55068" operator="lessThan">
      <formula>0</formula>
    </cfRule>
    <cfRule type="cellIs" dxfId="32" priority="40550" operator="lessThan">
      <formula>0</formula>
    </cfRule>
  </conditionalFormatting>
  <conditionalFormatting sqref="N1252 O1252 M1252">
    <cfRule type="expression" dxfId="30" priority="26031">
      <formula>$L1252=0</formula>
    </cfRule>
  </conditionalFormatting>
  <conditionalFormatting sqref="N1252 O1252">
    <cfRule type="cellIs" dxfId="31" priority="55067" operator="lessThan">
      <formula>0</formula>
    </cfRule>
    <cfRule type="cellIs" dxfId="32" priority="40549" operator="lessThan">
      <formula>0</formula>
    </cfRule>
  </conditionalFormatting>
  <conditionalFormatting sqref="R1252 S1252 Q1252">
    <cfRule type="expression" dxfId="30" priority="26030">
      <formula>$L1252=0</formula>
    </cfRule>
  </conditionalFormatting>
  <conditionalFormatting sqref="R1252 S1252">
    <cfRule type="cellIs" dxfId="31" priority="55066" operator="lessThan">
      <formula>0</formula>
    </cfRule>
    <cfRule type="cellIs" dxfId="32" priority="40548" operator="lessThan">
      <formula>0</formula>
    </cfRule>
  </conditionalFormatting>
  <conditionalFormatting sqref="V1252 W1252 U1252">
    <cfRule type="expression" dxfId="30" priority="26029">
      <formula>$L1252=0</formula>
    </cfRule>
  </conditionalFormatting>
  <conditionalFormatting sqref="V1252 W1252">
    <cfRule type="cellIs" dxfId="31" priority="55065" operator="lessThan">
      <formula>0</formula>
    </cfRule>
    <cfRule type="cellIs" dxfId="32" priority="40547" operator="lessThan">
      <formula>0</formula>
    </cfRule>
  </conditionalFormatting>
  <conditionalFormatting sqref="Z1252 AA1252 Y1252">
    <cfRule type="expression" dxfId="30" priority="26028">
      <formula>$L1252=0</formula>
    </cfRule>
  </conditionalFormatting>
  <conditionalFormatting sqref="Z1252 AA1252">
    <cfRule type="cellIs" dxfId="31" priority="55064" operator="lessThan">
      <formula>0</formula>
    </cfRule>
    <cfRule type="cellIs" dxfId="32" priority="40546" operator="lessThan">
      <formula>0</formula>
    </cfRule>
  </conditionalFormatting>
  <conditionalFormatting sqref="B1254 C1254 A1254">
    <cfRule type="expression" dxfId="30" priority="26027">
      <formula>$L1254=0</formula>
    </cfRule>
  </conditionalFormatting>
  <conditionalFormatting sqref="B1254 C1254">
    <cfRule type="cellIs" dxfId="31" priority="55063" operator="lessThan">
      <formula>0</formula>
    </cfRule>
    <cfRule type="cellIs" dxfId="32" priority="40545" operator="lessThan">
      <formula>0</formula>
    </cfRule>
  </conditionalFormatting>
  <conditionalFormatting sqref="F1254 G1254 E1254">
    <cfRule type="expression" dxfId="30" priority="26026">
      <formula>$L1254=0</formula>
    </cfRule>
  </conditionalFormatting>
  <conditionalFormatting sqref="F1254 G1254">
    <cfRule type="cellIs" dxfId="31" priority="55062" operator="lessThan">
      <formula>0</formula>
    </cfRule>
    <cfRule type="cellIs" dxfId="32" priority="40544" operator="lessThan">
      <formula>0</formula>
    </cfRule>
  </conditionalFormatting>
  <conditionalFormatting sqref="J1254 K1254 I1254">
    <cfRule type="expression" dxfId="30" priority="26025">
      <formula>$L1254=0</formula>
    </cfRule>
  </conditionalFormatting>
  <conditionalFormatting sqref="J1254 K1254">
    <cfRule type="cellIs" dxfId="31" priority="55061" operator="lessThan">
      <formula>0</formula>
    </cfRule>
    <cfRule type="cellIs" dxfId="32" priority="40543" operator="lessThan">
      <formula>0</formula>
    </cfRule>
  </conditionalFormatting>
  <conditionalFormatting sqref="N1254 O1254 M1254">
    <cfRule type="expression" dxfId="30" priority="26024">
      <formula>$L1254=0</formula>
    </cfRule>
  </conditionalFormatting>
  <conditionalFormatting sqref="N1254 O1254">
    <cfRule type="cellIs" dxfId="31" priority="55060" operator="lessThan">
      <formula>0</formula>
    </cfRule>
    <cfRule type="cellIs" dxfId="32" priority="40542" operator="lessThan">
      <formula>0</formula>
    </cfRule>
  </conditionalFormatting>
  <conditionalFormatting sqref="R1254 S1254 Q1254">
    <cfRule type="expression" dxfId="30" priority="26023">
      <formula>$L1254=0</formula>
    </cfRule>
  </conditionalFormatting>
  <conditionalFormatting sqref="R1254 S1254">
    <cfRule type="cellIs" dxfId="31" priority="55059" operator="lessThan">
      <formula>0</formula>
    </cfRule>
    <cfRule type="cellIs" dxfId="32" priority="40541" operator="lessThan">
      <formula>0</formula>
    </cfRule>
  </conditionalFormatting>
  <conditionalFormatting sqref="V1254 W1254 U1254">
    <cfRule type="expression" dxfId="30" priority="26022">
      <formula>$L1254=0</formula>
    </cfRule>
  </conditionalFormatting>
  <conditionalFormatting sqref="V1254 W1254">
    <cfRule type="cellIs" dxfId="31" priority="55058" operator="lessThan">
      <formula>0</formula>
    </cfRule>
    <cfRule type="cellIs" dxfId="32" priority="40540" operator="lessThan">
      <formula>0</formula>
    </cfRule>
  </conditionalFormatting>
  <conditionalFormatting sqref="Z1254 AA1254 Y1254">
    <cfRule type="expression" dxfId="30" priority="26021">
      <formula>$L1254=0</formula>
    </cfRule>
  </conditionalFormatting>
  <conditionalFormatting sqref="Z1254 AA1254">
    <cfRule type="cellIs" dxfId="31" priority="55057" operator="lessThan">
      <formula>0</formula>
    </cfRule>
    <cfRule type="cellIs" dxfId="32" priority="40539" operator="lessThan">
      <formula>0</formula>
    </cfRule>
  </conditionalFormatting>
  <conditionalFormatting sqref="B1256 C1256 A1256">
    <cfRule type="expression" dxfId="30" priority="26020">
      <formula>$L1256=0</formula>
    </cfRule>
  </conditionalFormatting>
  <conditionalFormatting sqref="B1256 C1256">
    <cfRule type="cellIs" dxfId="31" priority="55056" operator="lessThan">
      <formula>0</formula>
    </cfRule>
    <cfRule type="cellIs" dxfId="32" priority="40538" operator="lessThan">
      <formula>0</formula>
    </cfRule>
  </conditionalFormatting>
  <conditionalFormatting sqref="F1256 G1256 E1256">
    <cfRule type="expression" dxfId="30" priority="26019">
      <formula>$L1256=0</formula>
    </cfRule>
  </conditionalFormatting>
  <conditionalFormatting sqref="F1256 G1256">
    <cfRule type="cellIs" dxfId="31" priority="55055" operator="lessThan">
      <formula>0</formula>
    </cfRule>
    <cfRule type="cellIs" dxfId="32" priority="40537" operator="lessThan">
      <formula>0</formula>
    </cfRule>
  </conditionalFormatting>
  <conditionalFormatting sqref="J1256 K1256 I1256">
    <cfRule type="expression" dxfId="30" priority="26018">
      <formula>$L1256=0</formula>
    </cfRule>
  </conditionalFormatting>
  <conditionalFormatting sqref="J1256 K1256">
    <cfRule type="cellIs" dxfId="31" priority="55054" operator="lessThan">
      <formula>0</formula>
    </cfRule>
    <cfRule type="cellIs" dxfId="32" priority="40536" operator="lessThan">
      <formula>0</formula>
    </cfRule>
  </conditionalFormatting>
  <conditionalFormatting sqref="N1256 O1256 M1256">
    <cfRule type="expression" dxfId="30" priority="26017">
      <formula>$L1256=0</formula>
    </cfRule>
  </conditionalFormatting>
  <conditionalFormatting sqref="N1256 O1256">
    <cfRule type="cellIs" dxfId="31" priority="55053" operator="lessThan">
      <formula>0</formula>
    </cfRule>
    <cfRule type="cellIs" dxfId="32" priority="40535" operator="lessThan">
      <formula>0</formula>
    </cfRule>
  </conditionalFormatting>
  <conditionalFormatting sqref="R1256 S1256 Q1256">
    <cfRule type="expression" dxfId="30" priority="26016">
      <formula>$L1256=0</formula>
    </cfRule>
  </conditionalFormatting>
  <conditionalFormatting sqref="R1256 S1256">
    <cfRule type="cellIs" dxfId="31" priority="55052" operator="lessThan">
      <formula>0</formula>
    </cfRule>
    <cfRule type="cellIs" dxfId="32" priority="40534" operator="lessThan">
      <formula>0</formula>
    </cfRule>
  </conditionalFormatting>
  <conditionalFormatting sqref="V1256 W1256 U1256">
    <cfRule type="expression" dxfId="30" priority="26015">
      <formula>$L1256=0</formula>
    </cfRule>
  </conditionalFormatting>
  <conditionalFormatting sqref="V1256 W1256">
    <cfRule type="cellIs" dxfId="31" priority="55051" operator="lessThan">
      <formula>0</formula>
    </cfRule>
    <cfRule type="cellIs" dxfId="32" priority="40533" operator="lessThan">
      <formula>0</formula>
    </cfRule>
  </conditionalFormatting>
  <conditionalFormatting sqref="Z1256 AA1256 Y1256">
    <cfRule type="expression" dxfId="30" priority="26014">
      <formula>$L1256=0</formula>
    </cfRule>
  </conditionalFormatting>
  <conditionalFormatting sqref="Z1256 AA1256">
    <cfRule type="cellIs" dxfId="31" priority="55050" operator="lessThan">
      <formula>0</formula>
    </cfRule>
    <cfRule type="cellIs" dxfId="32" priority="40532" operator="lessThan">
      <formula>0</formula>
    </cfRule>
  </conditionalFormatting>
  <conditionalFormatting sqref="B1258 C1258 A1258">
    <cfRule type="expression" dxfId="30" priority="26013">
      <formula>$L1258=0</formula>
    </cfRule>
  </conditionalFormatting>
  <conditionalFormatting sqref="B1258 C1258">
    <cfRule type="cellIs" dxfId="31" priority="55049" operator="lessThan">
      <formula>0</formula>
    </cfRule>
    <cfRule type="cellIs" dxfId="32" priority="40531" operator="lessThan">
      <formula>0</formula>
    </cfRule>
  </conditionalFormatting>
  <conditionalFormatting sqref="F1258 G1258 E1258">
    <cfRule type="expression" dxfId="30" priority="26012">
      <formula>$L1258=0</formula>
    </cfRule>
  </conditionalFormatting>
  <conditionalFormatting sqref="F1258 G1258">
    <cfRule type="cellIs" dxfId="31" priority="55048" operator="lessThan">
      <formula>0</formula>
    </cfRule>
    <cfRule type="cellIs" dxfId="32" priority="40530" operator="lessThan">
      <formula>0</formula>
    </cfRule>
  </conditionalFormatting>
  <conditionalFormatting sqref="J1258 K1258 I1258">
    <cfRule type="expression" dxfId="30" priority="26011">
      <formula>$L1258=0</formula>
    </cfRule>
  </conditionalFormatting>
  <conditionalFormatting sqref="J1258 K1258">
    <cfRule type="cellIs" dxfId="31" priority="55047" operator="lessThan">
      <formula>0</formula>
    </cfRule>
    <cfRule type="cellIs" dxfId="32" priority="40529" operator="lessThan">
      <formula>0</formula>
    </cfRule>
  </conditionalFormatting>
  <conditionalFormatting sqref="N1258 O1258 M1258">
    <cfRule type="expression" dxfId="30" priority="26010">
      <formula>$L1258=0</formula>
    </cfRule>
  </conditionalFormatting>
  <conditionalFormatting sqref="N1258 O1258">
    <cfRule type="cellIs" dxfId="31" priority="55046" operator="lessThan">
      <formula>0</formula>
    </cfRule>
    <cfRule type="cellIs" dxfId="32" priority="40528" operator="lessThan">
      <formula>0</formula>
    </cfRule>
  </conditionalFormatting>
  <conditionalFormatting sqref="R1258 S1258 Q1258">
    <cfRule type="expression" dxfId="30" priority="26009">
      <formula>$L1258=0</formula>
    </cfRule>
  </conditionalFormatting>
  <conditionalFormatting sqref="R1258 S1258">
    <cfRule type="cellIs" dxfId="31" priority="55045" operator="lessThan">
      <formula>0</formula>
    </cfRule>
    <cfRule type="cellIs" dxfId="32" priority="40527" operator="lessThan">
      <formula>0</formula>
    </cfRule>
  </conditionalFormatting>
  <conditionalFormatting sqref="V1258 W1258 U1258">
    <cfRule type="expression" dxfId="30" priority="26008">
      <formula>$L1258=0</formula>
    </cfRule>
  </conditionalFormatting>
  <conditionalFormatting sqref="V1258 W1258">
    <cfRule type="cellIs" dxfId="31" priority="55044" operator="lessThan">
      <formula>0</formula>
    </cfRule>
    <cfRule type="cellIs" dxfId="32" priority="40526" operator="lessThan">
      <formula>0</formula>
    </cfRule>
  </conditionalFormatting>
  <conditionalFormatting sqref="Z1258 AA1258 Y1258">
    <cfRule type="expression" dxfId="30" priority="26007">
      <formula>$L1258=0</formula>
    </cfRule>
  </conditionalFormatting>
  <conditionalFormatting sqref="Z1258 AA1258">
    <cfRule type="cellIs" dxfId="31" priority="55043" operator="lessThan">
      <formula>0</formula>
    </cfRule>
    <cfRule type="cellIs" dxfId="32" priority="40525" operator="lessThan">
      <formula>0</formula>
    </cfRule>
  </conditionalFormatting>
  <conditionalFormatting sqref="B1260 C1260 A1260">
    <cfRule type="expression" dxfId="30" priority="26006">
      <formula>$L1260=0</formula>
    </cfRule>
  </conditionalFormatting>
  <conditionalFormatting sqref="B1260 C1260">
    <cfRule type="cellIs" dxfId="31" priority="55042" operator="lessThan">
      <formula>0</formula>
    </cfRule>
    <cfRule type="cellIs" dxfId="32" priority="40524" operator="lessThan">
      <formula>0</formula>
    </cfRule>
  </conditionalFormatting>
  <conditionalFormatting sqref="F1260 G1260 E1260">
    <cfRule type="expression" dxfId="30" priority="26005">
      <formula>$L1260=0</formula>
    </cfRule>
  </conditionalFormatting>
  <conditionalFormatting sqref="F1260 G1260">
    <cfRule type="cellIs" dxfId="31" priority="55041" operator="lessThan">
      <formula>0</formula>
    </cfRule>
    <cfRule type="cellIs" dxfId="32" priority="40523" operator="lessThan">
      <formula>0</formula>
    </cfRule>
  </conditionalFormatting>
  <conditionalFormatting sqref="J1260 K1260 I1260">
    <cfRule type="expression" dxfId="30" priority="26004">
      <formula>$L1260=0</formula>
    </cfRule>
  </conditionalFormatting>
  <conditionalFormatting sqref="J1260 K1260">
    <cfRule type="cellIs" dxfId="31" priority="55040" operator="lessThan">
      <formula>0</formula>
    </cfRule>
    <cfRule type="cellIs" dxfId="32" priority="40522" operator="lessThan">
      <formula>0</formula>
    </cfRule>
  </conditionalFormatting>
  <conditionalFormatting sqref="N1260 O1260 M1260">
    <cfRule type="expression" dxfId="30" priority="26003">
      <formula>$L1260=0</formula>
    </cfRule>
  </conditionalFormatting>
  <conditionalFormatting sqref="N1260 O1260">
    <cfRule type="cellIs" dxfId="31" priority="55039" operator="lessThan">
      <formula>0</formula>
    </cfRule>
    <cfRule type="cellIs" dxfId="32" priority="40521" operator="lessThan">
      <formula>0</formula>
    </cfRule>
  </conditionalFormatting>
  <conditionalFormatting sqref="R1260 S1260 Q1260">
    <cfRule type="expression" dxfId="30" priority="26002">
      <formula>$L1260=0</formula>
    </cfRule>
  </conditionalFormatting>
  <conditionalFormatting sqref="R1260 S1260">
    <cfRule type="cellIs" dxfId="31" priority="55038" operator="lessThan">
      <formula>0</formula>
    </cfRule>
    <cfRule type="cellIs" dxfId="32" priority="40520" operator="lessThan">
      <formula>0</formula>
    </cfRule>
  </conditionalFormatting>
  <conditionalFormatting sqref="V1260 W1260 U1260">
    <cfRule type="expression" dxfId="30" priority="26001">
      <formula>$L1260=0</formula>
    </cfRule>
  </conditionalFormatting>
  <conditionalFormatting sqref="V1260 W1260">
    <cfRule type="cellIs" dxfId="31" priority="55037" operator="lessThan">
      <formula>0</formula>
    </cfRule>
    <cfRule type="cellIs" dxfId="32" priority="40519" operator="lessThan">
      <formula>0</formula>
    </cfRule>
  </conditionalFormatting>
  <conditionalFormatting sqref="Z1260 AA1260 Y1260">
    <cfRule type="expression" dxfId="30" priority="26000">
      <formula>$L1260=0</formula>
    </cfRule>
  </conditionalFormatting>
  <conditionalFormatting sqref="Z1260 AA1260">
    <cfRule type="cellIs" dxfId="31" priority="55036" operator="lessThan">
      <formula>0</formula>
    </cfRule>
    <cfRule type="cellIs" dxfId="32" priority="40518" operator="lessThan">
      <formula>0</formula>
    </cfRule>
  </conditionalFormatting>
  <conditionalFormatting sqref="B1262 C1262 A1262">
    <cfRule type="expression" dxfId="30" priority="25999">
      <formula>$L1262=0</formula>
    </cfRule>
  </conditionalFormatting>
  <conditionalFormatting sqref="B1262 C1262">
    <cfRule type="cellIs" dxfId="31" priority="55035" operator="lessThan">
      <formula>0</formula>
    </cfRule>
    <cfRule type="cellIs" dxfId="32" priority="40517" operator="lessThan">
      <formula>0</formula>
    </cfRule>
  </conditionalFormatting>
  <conditionalFormatting sqref="F1262 G1262 E1262">
    <cfRule type="expression" dxfId="30" priority="25998">
      <formula>$L1262=0</formula>
    </cfRule>
  </conditionalFormatting>
  <conditionalFormatting sqref="F1262 G1262">
    <cfRule type="cellIs" dxfId="31" priority="55034" operator="lessThan">
      <formula>0</formula>
    </cfRule>
    <cfRule type="cellIs" dxfId="32" priority="40516" operator="lessThan">
      <formula>0</formula>
    </cfRule>
  </conditionalFormatting>
  <conditionalFormatting sqref="J1262 K1262 I1262">
    <cfRule type="expression" dxfId="30" priority="25997">
      <formula>$L1262=0</formula>
    </cfRule>
  </conditionalFormatting>
  <conditionalFormatting sqref="J1262 K1262">
    <cfRule type="cellIs" dxfId="31" priority="55033" operator="lessThan">
      <formula>0</formula>
    </cfRule>
    <cfRule type="cellIs" dxfId="32" priority="40515" operator="lessThan">
      <formula>0</formula>
    </cfRule>
  </conditionalFormatting>
  <conditionalFormatting sqref="N1262 O1262 M1262">
    <cfRule type="expression" dxfId="30" priority="25996">
      <formula>$L1262=0</formula>
    </cfRule>
  </conditionalFormatting>
  <conditionalFormatting sqref="N1262 O1262">
    <cfRule type="cellIs" dxfId="31" priority="55032" operator="lessThan">
      <formula>0</formula>
    </cfRule>
    <cfRule type="cellIs" dxfId="32" priority="40514" operator="lessThan">
      <formula>0</formula>
    </cfRule>
  </conditionalFormatting>
  <conditionalFormatting sqref="R1262 S1262 Q1262">
    <cfRule type="expression" dxfId="30" priority="25995">
      <formula>$L1262=0</formula>
    </cfRule>
  </conditionalFormatting>
  <conditionalFormatting sqref="R1262 S1262">
    <cfRule type="cellIs" dxfId="31" priority="55031" operator="lessThan">
      <formula>0</formula>
    </cfRule>
    <cfRule type="cellIs" dxfId="32" priority="40513" operator="lessThan">
      <formula>0</formula>
    </cfRule>
  </conditionalFormatting>
  <conditionalFormatting sqref="V1262 W1262 U1262">
    <cfRule type="expression" dxfId="30" priority="25994">
      <formula>$L1262=0</formula>
    </cfRule>
  </conditionalFormatting>
  <conditionalFormatting sqref="V1262 W1262">
    <cfRule type="cellIs" dxfId="31" priority="55030" operator="lessThan">
      <formula>0</formula>
    </cfRule>
    <cfRule type="cellIs" dxfId="32" priority="40512" operator="lessThan">
      <formula>0</formula>
    </cfRule>
  </conditionalFormatting>
  <conditionalFormatting sqref="Z1262 AA1262 Y1262">
    <cfRule type="expression" dxfId="30" priority="25993">
      <formula>$L1262=0</formula>
    </cfRule>
  </conditionalFormatting>
  <conditionalFormatting sqref="Z1262 AA1262">
    <cfRule type="cellIs" dxfId="31" priority="55029" operator="lessThan">
      <formula>0</formula>
    </cfRule>
    <cfRule type="cellIs" dxfId="32" priority="40511" operator="lessThan">
      <formula>0</formula>
    </cfRule>
  </conditionalFormatting>
  <conditionalFormatting sqref="B1264 C1264 A1264">
    <cfRule type="expression" dxfId="30" priority="25992">
      <formula>$L1264=0</formula>
    </cfRule>
  </conditionalFormatting>
  <conditionalFormatting sqref="B1264 C1264">
    <cfRule type="cellIs" dxfId="31" priority="55028" operator="lessThan">
      <formula>0</formula>
    </cfRule>
    <cfRule type="cellIs" dxfId="32" priority="40510" operator="lessThan">
      <formula>0</formula>
    </cfRule>
  </conditionalFormatting>
  <conditionalFormatting sqref="F1264 G1264 E1264">
    <cfRule type="expression" dxfId="30" priority="25991">
      <formula>$L1264=0</formula>
    </cfRule>
  </conditionalFormatting>
  <conditionalFormatting sqref="F1264 G1264">
    <cfRule type="cellIs" dxfId="31" priority="55027" operator="lessThan">
      <formula>0</formula>
    </cfRule>
    <cfRule type="cellIs" dxfId="32" priority="40509" operator="lessThan">
      <formula>0</formula>
    </cfRule>
  </conditionalFormatting>
  <conditionalFormatting sqref="J1264 K1264 I1264">
    <cfRule type="expression" dxfId="30" priority="25990">
      <formula>$L1264=0</formula>
    </cfRule>
  </conditionalFormatting>
  <conditionalFormatting sqref="J1264 K1264">
    <cfRule type="cellIs" dxfId="31" priority="55026" operator="lessThan">
      <formula>0</formula>
    </cfRule>
    <cfRule type="cellIs" dxfId="32" priority="40508" operator="lessThan">
      <formula>0</formula>
    </cfRule>
  </conditionalFormatting>
  <conditionalFormatting sqref="N1264 O1264 M1264">
    <cfRule type="expression" dxfId="30" priority="25989">
      <formula>$L1264=0</formula>
    </cfRule>
  </conditionalFormatting>
  <conditionalFormatting sqref="N1264 O1264">
    <cfRule type="cellIs" dxfId="31" priority="55025" operator="lessThan">
      <formula>0</formula>
    </cfRule>
    <cfRule type="cellIs" dxfId="32" priority="40507" operator="lessThan">
      <formula>0</formula>
    </cfRule>
  </conditionalFormatting>
  <conditionalFormatting sqref="R1264 S1264 Q1264">
    <cfRule type="expression" dxfId="30" priority="25988">
      <formula>$L1264=0</formula>
    </cfRule>
  </conditionalFormatting>
  <conditionalFormatting sqref="R1264 S1264">
    <cfRule type="cellIs" dxfId="31" priority="55024" operator="lessThan">
      <formula>0</formula>
    </cfRule>
    <cfRule type="cellIs" dxfId="32" priority="40506" operator="lessThan">
      <formula>0</formula>
    </cfRule>
  </conditionalFormatting>
  <conditionalFormatting sqref="V1264 W1264 U1264">
    <cfRule type="expression" dxfId="30" priority="25987">
      <formula>$L1264=0</formula>
    </cfRule>
  </conditionalFormatting>
  <conditionalFormatting sqref="V1264 W1264">
    <cfRule type="cellIs" dxfId="31" priority="55023" operator="lessThan">
      <formula>0</formula>
    </cfRule>
    <cfRule type="cellIs" dxfId="32" priority="40505" operator="lessThan">
      <formula>0</formula>
    </cfRule>
  </conditionalFormatting>
  <conditionalFormatting sqref="Z1264 AA1264 Y1264">
    <cfRule type="expression" dxfId="30" priority="25986">
      <formula>$L1264=0</formula>
    </cfRule>
  </conditionalFormatting>
  <conditionalFormatting sqref="Z1264 AA1264">
    <cfRule type="cellIs" dxfId="31" priority="55022" operator="lessThan">
      <formula>0</formula>
    </cfRule>
    <cfRule type="cellIs" dxfId="32" priority="40504" operator="lessThan">
      <formula>0</formula>
    </cfRule>
  </conditionalFormatting>
  <conditionalFormatting sqref="B1266 C1266 A1266">
    <cfRule type="expression" dxfId="30" priority="25985">
      <formula>$L1266=0</formula>
    </cfRule>
  </conditionalFormatting>
  <conditionalFormatting sqref="B1266 C1266">
    <cfRule type="cellIs" dxfId="31" priority="55021" operator="lessThan">
      <formula>0</formula>
    </cfRule>
    <cfRule type="cellIs" dxfId="32" priority="40503" operator="lessThan">
      <formula>0</formula>
    </cfRule>
  </conditionalFormatting>
  <conditionalFormatting sqref="F1266 G1266 E1266">
    <cfRule type="expression" dxfId="30" priority="25984">
      <formula>$L1266=0</formula>
    </cfRule>
  </conditionalFormatting>
  <conditionalFormatting sqref="F1266 G1266">
    <cfRule type="cellIs" dxfId="31" priority="55020" operator="lessThan">
      <formula>0</formula>
    </cfRule>
    <cfRule type="cellIs" dxfId="32" priority="40502" operator="lessThan">
      <formula>0</formula>
    </cfRule>
  </conditionalFormatting>
  <conditionalFormatting sqref="J1266 K1266 I1266">
    <cfRule type="expression" dxfId="30" priority="25983">
      <formula>$L1266=0</formula>
    </cfRule>
  </conditionalFormatting>
  <conditionalFormatting sqref="J1266 K1266">
    <cfRule type="cellIs" dxfId="31" priority="55019" operator="lessThan">
      <formula>0</formula>
    </cfRule>
    <cfRule type="cellIs" dxfId="32" priority="40501" operator="lessThan">
      <formula>0</formula>
    </cfRule>
  </conditionalFormatting>
  <conditionalFormatting sqref="N1266 O1266 M1266">
    <cfRule type="expression" dxfId="30" priority="25982">
      <formula>$L1266=0</formula>
    </cfRule>
  </conditionalFormatting>
  <conditionalFormatting sqref="N1266 O1266">
    <cfRule type="cellIs" dxfId="31" priority="55018" operator="lessThan">
      <formula>0</formula>
    </cfRule>
    <cfRule type="cellIs" dxfId="32" priority="40500" operator="lessThan">
      <formula>0</formula>
    </cfRule>
  </conditionalFormatting>
  <conditionalFormatting sqref="R1266 S1266 Q1266">
    <cfRule type="expression" dxfId="30" priority="25981">
      <formula>$L1266=0</formula>
    </cfRule>
  </conditionalFormatting>
  <conditionalFormatting sqref="R1266 S1266">
    <cfRule type="cellIs" dxfId="31" priority="55017" operator="lessThan">
      <formula>0</formula>
    </cfRule>
    <cfRule type="cellIs" dxfId="32" priority="40499" operator="lessThan">
      <formula>0</formula>
    </cfRule>
  </conditionalFormatting>
  <conditionalFormatting sqref="V1266 W1266 U1266">
    <cfRule type="expression" dxfId="30" priority="25980">
      <formula>$L1266=0</formula>
    </cfRule>
  </conditionalFormatting>
  <conditionalFormatting sqref="V1266 W1266">
    <cfRule type="cellIs" dxfId="31" priority="55016" operator="lessThan">
      <formula>0</formula>
    </cfRule>
    <cfRule type="cellIs" dxfId="32" priority="40498" operator="lessThan">
      <formula>0</formula>
    </cfRule>
  </conditionalFormatting>
  <conditionalFormatting sqref="Z1266 AA1266 Y1266">
    <cfRule type="expression" dxfId="30" priority="25979">
      <formula>$L1266=0</formula>
    </cfRule>
  </conditionalFormatting>
  <conditionalFormatting sqref="Z1266 AA1266">
    <cfRule type="cellIs" dxfId="31" priority="55015" operator="lessThan">
      <formula>0</formula>
    </cfRule>
    <cfRule type="cellIs" dxfId="32" priority="40497" operator="lessThan">
      <formula>0</formula>
    </cfRule>
  </conditionalFormatting>
  <conditionalFormatting sqref="B1268 C1268 A1268">
    <cfRule type="expression" dxfId="30" priority="25978">
      <formula>$L1268=0</formula>
    </cfRule>
  </conditionalFormatting>
  <conditionalFormatting sqref="B1268 C1268">
    <cfRule type="cellIs" dxfId="31" priority="55014" operator="lessThan">
      <formula>0</formula>
    </cfRule>
    <cfRule type="cellIs" dxfId="32" priority="40496" operator="lessThan">
      <formula>0</formula>
    </cfRule>
  </conditionalFormatting>
  <conditionalFormatting sqref="F1268 G1268 E1268">
    <cfRule type="expression" dxfId="30" priority="25977">
      <formula>$L1268=0</formula>
    </cfRule>
  </conditionalFormatting>
  <conditionalFormatting sqref="F1268 G1268">
    <cfRule type="cellIs" dxfId="31" priority="55013" operator="lessThan">
      <formula>0</formula>
    </cfRule>
    <cfRule type="cellIs" dxfId="32" priority="40495" operator="lessThan">
      <formula>0</formula>
    </cfRule>
  </conditionalFormatting>
  <conditionalFormatting sqref="J1268 K1268 I1268">
    <cfRule type="expression" dxfId="30" priority="25976">
      <formula>$L1268=0</formula>
    </cfRule>
  </conditionalFormatting>
  <conditionalFormatting sqref="J1268 K1268">
    <cfRule type="cellIs" dxfId="31" priority="55012" operator="lessThan">
      <formula>0</formula>
    </cfRule>
    <cfRule type="cellIs" dxfId="32" priority="40494" operator="lessThan">
      <formula>0</formula>
    </cfRule>
  </conditionalFormatting>
  <conditionalFormatting sqref="N1268 O1268 M1268">
    <cfRule type="expression" dxfId="30" priority="25975">
      <formula>$L1268=0</formula>
    </cfRule>
  </conditionalFormatting>
  <conditionalFormatting sqref="N1268 O1268">
    <cfRule type="cellIs" dxfId="31" priority="55011" operator="lessThan">
      <formula>0</formula>
    </cfRule>
    <cfRule type="cellIs" dxfId="32" priority="40493" operator="lessThan">
      <formula>0</formula>
    </cfRule>
  </conditionalFormatting>
  <conditionalFormatting sqref="R1268 S1268 Q1268">
    <cfRule type="expression" dxfId="30" priority="25974">
      <formula>$L1268=0</formula>
    </cfRule>
  </conditionalFormatting>
  <conditionalFormatting sqref="R1268 S1268">
    <cfRule type="cellIs" dxfId="31" priority="55010" operator="lessThan">
      <formula>0</formula>
    </cfRule>
    <cfRule type="cellIs" dxfId="32" priority="40492" operator="lessThan">
      <formula>0</formula>
    </cfRule>
  </conditionalFormatting>
  <conditionalFormatting sqref="V1268 W1268 U1268">
    <cfRule type="expression" dxfId="30" priority="25973">
      <formula>$L1268=0</formula>
    </cfRule>
  </conditionalFormatting>
  <conditionalFormatting sqref="V1268 W1268">
    <cfRule type="cellIs" dxfId="31" priority="55009" operator="lessThan">
      <formula>0</formula>
    </cfRule>
    <cfRule type="cellIs" dxfId="32" priority="40491" operator="lessThan">
      <formula>0</formula>
    </cfRule>
  </conditionalFormatting>
  <conditionalFormatting sqref="Z1268 AA1268 Y1268">
    <cfRule type="expression" dxfId="30" priority="25972">
      <formula>$L1268=0</formula>
    </cfRule>
  </conditionalFormatting>
  <conditionalFormatting sqref="Z1268 AA1268">
    <cfRule type="cellIs" dxfId="31" priority="55008" operator="lessThan">
      <formula>0</formula>
    </cfRule>
    <cfRule type="cellIs" dxfId="32" priority="40490" operator="lessThan">
      <formula>0</formula>
    </cfRule>
  </conditionalFormatting>
  <conditionalFormatting sqref="B1270 C1270 A1270">
    <cfRule type="expression" dxfId="30" priority="25971">
      <formula>$L1270=0</formula>
    </cfRule>
  </conditionalFormatting>
  <conditionalFormatting sqref="B1270 C1270">
    <cfRule type="cellIs" dxfId="31" priority="55007" operator="lessThan">
      <formula>0</formula>
    </cfRule>
    <cfRule type="cellIs" dxfId="32" priority="40489" operator="lessThan">
      <formula>0</formula>
    </cfRule>
  </conditionalFormatting>
  <conditionalFormatting sqref="F1270 G1270 E1270">
    <cfRule type="expression" dxfId="30" priority="25970">
      <formula>$L1270=0</formula>
    </cfRule>
  </conditionalFormatting>
  <conditionalFormatting sqref="F1270 G1270">
    <cfRule type="cellIs" dxfId="31" priority="55006" operator="lessThan">
      <formula>0</formula>
    </cfRule>
    <cfRule type="cellIs" dxfId="32" priority="40488" operator="lessThan">
      <formula>0</formula>
    </cfRule>
  </conditionalFormatting>
  <conditionalFormatting sqref="J1270 K1270 I1270">
    <cfRule type="expression" dxfId="30" priority="25969">
      <formula>$L1270=0</formula>
    </cfRule>
  </conditionalFormatting>
  <conditionalFormatting sqref="J1270 K1270">
    <cfRule type="cellIs" dxfId="31" priority="55005" operator="lessThan">
      <formula>0</formula>
    </cfRule>
    <cfRule type="cellIs" dxfId="32" priority="40487" operator="lessThan">
      <formula>0</formula>
    </cfRule>
  </conditionalFormatting>
  <conditionalFormatting sqref="N1270 O1270 M1270">
    <cfRule type="expression" dxfId="30" priority="25968">
      <formula>$L1270=0</formula>
    </cfRule>
  </conditionalFormatting>
  <conditionalFormatting sqref="N1270 O1270">
    <cfRule type="cellIs" dxfId="31" priority="55004" operator="lessThan">
      <formula>0</formula>
    </cfRule>
    <cfRule type="cellIs" dxfId="32" priority="40486" operator="lessThan">
      <formula>0</formula>
    </cfRule>
  </conditionalFormatting>
  <conditionalFormatting sqref="R1270 S1270 Q1270">
    <cfRule type="expression" dxfId="30" priority="25967">
      <formula>$L1270=0</formula>
    </cfRule>
  </conditionalFormatting>
  <conditionalFormatting sqref="R1270 S1270">
    <cfRule type="cellIs" dxfId="31" priority="55003" operator="lessThan">
      <formula>0</formula>
    </cfRule>
    <cfRule type="cellIs" dxfId="32" priority="40485" operator="lessThan">
      <formula>0</formula>
    </cfRule>
  </conditionalFormatting>
  <conditionalFormatting sqref="V1270 W1270 U1270">
    <cfRule type="expression" dxfId="30" priority="25966">
      <formula>$L1270=0</formula>
    </cfRule>
  </conditionalFormatting>
  <conditionalFormatting sqref="V1270 W1270">
    <cfRule type="cellIs" dxfId="31" priority="55002" operator="lessThan">
      <formula>0</formula>
    </cfRule>
    <cfRule type="cellIs" dxfId="32" priority="40484" operator="lessThan">
      <formula>0</formula>
    </cfRule>
  </conditionalFormatting>
  <conditionalFormatting sqref="Z1270 AA1270 Y1270">
    <cfRule type="expression" dxfId="30" priority="25965">
      <formula>$L1270=0</formula>
    </cfRule>
  </conditionalFormatting>
  <conditionalFormatting sqref="Z1270 AA1270">
    <cfRule type="cellIs" dxfId="31" priority="55001" operator="lessThan">
      <formula>0</formula>
    </cfRule>
    <cfRule type="cellIs" dxfId="32" priority="40483" operator="lessThan">
      <formula>0</formula>
    </cfRule>
  </conditionalFormatting>
  <conditionalFormatting sqref="B1272 C1272 A1272">
    <cfRule type="expression" dxfId="30" priority="25964">
      <formula>$L1272=0</formula>
    </cfRule>
  </conditionalFormatting>
  <conditionalFormatting sqref="B1272 C1272">
    <cfRule type="cellIs" dxfId="31" priority="55000" operator="lessThan">
      <formula>0</formula>
    </cfRule>
    <cfRule type="cellIs" dxfId="32" priority="40482" operator="lessThan">
      <formula>0</formula>
    </cfRule>
  </conditionalFormatting>
  <conditionalFormatting sqref="F1272 G1272 E1272">
    <cfRule type="expression" dxfId="30" priority="25963">
      <formula>$L1272=0</formula>
    </cfRule>
  </conditionalFormatting>
  <conditionalFormatting sqref="F1272 G1272">
    <cfRule type="cellIs" dxfId="31" priority="54999" operator="lessThan">
      <formula>0</formula>
    </cfRule>
    <cfRule type="cellIs" dxfId="32" priority="40481" operator="lessThan">
      <formula>0</formula>
    </cfRule>
  </conditionalFormatting>
  <conditionalFormatting sqref="J1272 K1272 I1272">
    <cfRule type="expression" dxfId="30" priority="25962">
      <formula>$L1272=0</formula>
    </cfRule>
  </conditionalFormatting>
  <conditionalFormatting sqref="J1272 K1272">
    <cfRule type="cellIs" dxfId="31" priority="54998" operator="lessThan">
      <formula>0</formula>
    </cfRule>
    <cfRule type="cellIs" dxfId="32" priority="40480" operator="lessThan">
      <formula>0</formula>
    </cfRule>
  </conditionalFormatting>
  <conditionalFormatting sqref="N1272 O1272 M1272">
    <cfRule type="expression" dxfId="30" priority="25961">
      <formula>$L1272=0</formula>
    </cfRule>
  </conditionalFormatting>
  <conditionalFormatting sqref="N1272 O1272">
    <cfRule type="cellIs" dxfId="31" priority="54997" operator="lessThan">
      <formula>0</formula>
    </cfRule>
    <cfRule type="cellIs" dxfId="32" priority="40479" operator="lessThan">
      <formula>0</formula>
    </cfRule>
  </conditionalFormatting>
  <conditionalFormatting sqref="R1272 S1272 Q1272">
    <cfRule type="expression" dxfId="30" priority="25960">
      <formula>$L1272=0</formula>
    </cfRule>
  </conditionalFormatting>
  <conditionalFormatting sqref="R1272 S1272">
    <cfRule type="cellIs" dxfId="31" priority="54996" operator="lessThan">
      <formula>0</formula>
    </cfRule>
    <cfRule type="cellIs" dxfId="32" priority="40478" operator="lessThan">
      <formula>0</formula>
    </cfRule>
  </conditionalFormatting>
  <conditionalFormatting sqref="V1272 W1272 U1272">
    <cfRule type="expression" dxfId="30" priority="25959">
      <formula>$L1272=0</formula>
    </cfRule>
  </conditionalFormatting>
  <conditionalFormatting sqref="V1272 W1272">
    <cfRule type="cellIs" dxfId="31" priority="54995" operator="lessThan">
      <formula>0</formula>
    </cfRule>
    <cfRule type="cellIs" dxfId="32" priority="40477" operator="lessThan">
      <formula>0</formula>
    </cfRule>
  </conditionalFormatting>
  <conditionalFormatting sqref="Z1272 AA1272 Y1272">
    <cfRule type="expression" dxfId="30" priority="25958">
      <formula>$L1272=0</formula>
    </cfRule>
  </conditionalFormatting>
  <conditionalFormatting sqref="Z1272 AA1272">
    <cfRule type="cellIs" dxfId="31" priority="54994" operator="lessThan">
      <formula>0</formula>
    </cfRule>
    <cfRule type="cellIs" dxfId="32" priority="40476" operator="lessThan">
      <formula>0</formula>
    </cfRule>
  </conditionalFormatting>
  <conditionalFormatting sqref="B1274 C1274 A1274">
    <cfRule type="expression" dxfId="30" priority="25957">
      <formula>$L1274=0</formula>
    </cfRule>
  </conditionalFormatting>
  <conditionalFormatting sqref="B1274 C1274">
    <cfRule type="cellIs" dxfId="31" priority="54993" operator="lessThan">
      <formula>0</formula>
    </cfRule>
    <cfRule type="cellIs" dxfId="32" priority="40475" operator="lessThan">
      <formula>0</formula>
    </cfRule>
  </conditionalFormatting>
  <conditionalFormatting sqref="F1274 G1274 E1274">
    <cfRule type="expression" dxfId="30" priority="25956">
      <formula>$L1274=0</formula>
    </cfRule>
  </conditionalFormatting>
  <conditionalFormatting sqref="F1274 G1274">
    <cfRule type="cellIs" dxfId="31" priority="54992" operator="lessThan">
      <formula>0</formula>
    </cfRule>
    <cfRule type="cellIs" dxfId="32" priority="40474" operator="lessThan">
      <formula>0</formula>
    </cfRule>
  </conditionalFormatting>
  <conditionalFormatting sqref="J1274 K1274 I1274">
    <cfRule type="expression" dxfId="30" priority="25955">
      <formula>$L1274=0</formula>
    </cfRule>
  </conditionalFormatting>
  <conditionalFormatting sqref="J1274 K1274">
    <cfRule type="cellIs" dxfId="31" priority="54991" operator="lessThan">
      <formula>0</formula>
    </cfRule>
    <cfRule type="cellIs" dxfId="32" priority="40473" operator="lessThan">
      <formula>0</formula>
    </cfRule>
  </conditionalFormatting>
  <conditionalFormatting sqref="N1274 O1274 M1274">
    <cfRule type="expression" dxfId="30" priority="25954">
      <formula>$L1274=0</formula>
    </cfRule>
  </conditionalFormatting>
  <conditionalFormatting sqref="N1274 O1274">
    <cfRule type="cellIs" dxfId="31" priority="54990" operator="lessThan">
      <formula>0</formula>
    </cfRule>
    <cfRule type="cellIs" dxfId="32" priority="40472" operator="lessThan">
      <formula>0</formula>
    </cfRule>
  </conditionalFormatting>
  <conditionalFormatting sqref="R1274 S1274 Q1274">
    <cfRule type="expression" dxfId="30" priority="25953">
      <formula>$L1274=0</formula>
    </cfRule>
  </conditionalFormatting>
  <conditionalFormatting sqref="R1274 S1274">
    <cfRule type="cellIs" dxfId="31" priority="54989" operator="lessThan">
      <formula>0</formula>
    </cfRule>
    <cfRule type="cellIs" dxfId="32" priority="40471" operator="lessThan">
      <formula>0</formula>
    </cfRule>
  </conditionalFormatting>
  <conditionalFormatting sqref="V1274 W1274 U1274">
    <cfRule type="expression" dxfId="30" priority="25952">
      <formula>$L1274=0</formula>
    </cfRule>
  </conditionalFormatting>
  <conditionalFormatting sqref="V1274 W1274">
    <cfRule type="cellIs" dxfId="31" priority="54988" operator="lessThan">
      <formula>0</formula>
    </cfRule>
    <cfRule type="cellIs" dxfId="32" priority="40470" operator="lessThan">
      <formula>0</formula>
    </cfRule>
  </conditionalFormatting>
  <conditionalFormatting sqref="Z1274 AA1274 Y1274">
    <cfRule type="expression" dxfId="30" priority="25951">
      <formula>$L1274=0</formula>
    </cfRule>
  </conditionalFormatting>
  <conditionalFormatting sqref="Z1274 AA1274">
    <cfRule type="cellIs" dxfId="31" priority="54987" operator="lessThan">
      <formula>0</formula>
    </cfRule>
    <cfRule type="cellIs" dxfId="32" priority="40469" operator="lessThan">
      <formula>0</formula>
    </cfRule>
  </conditionalFormatting>
  <conditionalFormatting sqref="B1276 C1276 A1276">
    <cfRule type="expression" dxfId="30" priority="25950">
      <formula>$L1276=0</formula>
    </cfRule>
  </conditionalFormatting>
  <conditionalFormatting sqref="B1276 C1276">
    <cfRule type="cellIs" dxfId="31" priority="54986" operator="lessThan">
      <formula>0</formula>
    </cfRule>
    <cfRule type="cellIs" dxfId="32" priority="40468" operator="lessThan">
      <formula>0</formula>
    </cfRule>
  </conditionalFormatting>
  <conditionalFormatting sqref="F1276 G1276 E1276">
    <cfRule type="expression" dxfId="30" priority="25949">
      <formula>$L1276=0</formula>
    </cfRule>
  </conditionalFormatting>
  <conditionalFormatting sqref="F1276 G1276">
    <cfRule type="cellIs" dxfId="31" priority="54985" operator="lessThan">
      <formula>0</formula>
    </cfRule>
    <cfRule type="cellIs" dxfId="32" priority="40467" operator="lessThan">
      <formula>0</formula>
    </cfRule>
  </conditionalFormatting>
  <conditionalFormatting sqref="J1276 K1276 I1276">
    <cfRule type="expression" dxfId="30" priority="25948">
      <formula>$L1276=0</formula>
    </cfRule>
  </conditionalFormatting>
  <conditionalFormatting sqref="J1276 K1276">
    <cfRule type="cellIs" dxfId="31" priority="54984" operator="lessThan">
      <formula>0</formula>
    </cfRule>
    <cfRule type="cellIs" dxfId="32" priority="40466" operator="lessThan">
      <formula>0</formula>
    </cfRule>
  </conditionalFormatting>
  <conditionalFormatting sqref="N1276 O1276 M1276">
    <cfRule type="expression" dxfId="30" priority="25947">
      <formula>$L1276=0</formula>
    </cfRule>
  </conditionalFormatting>
  <conditionalFormatting sqref="N1276 O1276">
    <cfRule type="cellIs" dxfId="31" priority="54983" operator="lessThan">
      <formula>0</formula>
    </cfRule>
    <cfRule type="cellIs" dxfId="32" priority="40465" operator="lessThan">
      <formula>0</formula>
    </cfRule>
  </conditionalFormatting>
  <conditionalFormatting sqref="R1276 S1276 Q1276">
    <cfRule type="expression" dxfId="30" priority="25946">
      <formula>$L1276=0</formula>
    </cfRule>
  </conditionalFormatting>
  <conditionalFormatting sqref="R1276 S1276">
    <cfRule type="cellIs" dxfId="31" priority="54982" operator="lessThan">
      <formula>0</formula>
    </cfRule>
    <cfRule type="cellIs" dxfId="32" priority="40464" operator="lessThan">
      <formula>0</formula>
    </cfRule>
  </conditionalFormatting>
  <conditionalFormatting sqref="V1276 W1276 U1276">
    <cfRule type="expression" dxfId="30" priority="25945">
      <formula>$L1276=0</formula>
    </cfRule>
  </conditionalFormatting>
  <conditionalFormatting sqref="V1276 W1276">
    <cfRule type="cellIs" dxfId="31" priority="54981" operator="lessThan">
      <formula>0</formula>
    </cfRule>
    <cfRule type="cellIs" dxfId="32" priority="40463" operator="lessThan">
      <formula>0</formula>
    </cfRule>
  </conditionalFormatting>
  <conditionalFormatting sqref="Z1276 AA1276 Y1276">
    <cfRule type="expression" dxfId="30" priority="25944">
      <formula>$L1276=0</formula>
    </cfRule>
  </conditionalFormatting>
  <conditionalFormatting sqref="Z1276 AA1276">
    <cfRule type="cellIs" dxfId="31" priority="54980" operator="lessThan">
      <formula>0</formula>
    </cfRule>
    <cfRule type="cellIs" dxfId="32" priority="40462" operator="lessThan">
      <formula>0</formula>
    </cfRule>
  </conditionalFormatting>
  <conditionalFormatting sqref="B1278 C1278 A1278">
    <cfRule type="expression" dxfId="30" priority="25943">
      <formula>$L1278=0</formula>
    </cfRule>
  </conditionalFormatting>
  <conditionalFormatting sqref="B1278 C1278">
    <cfRule type="cellIs" dxfId="31" priority="54979" operator="lessThan">
      <formula>0</formula>
    </cfRule>
    <cfRule type="cellIs" dxfId="32" priority="40461" operator="lessThan">
      <formula>0</formula>
    </cfRule>
  </conditionalFormatting>
  <conditionalFormatting sqref="F1278 G1278 E1278">
    <cfRule type="expression" dxfId="30" priority="25942">
      <formula>$L1278=0</formula>
    </cfRule>
  </conditionalFormatting>
  <conditionalFormatting sqref="F1278 G1278">
    <cfRule type="cellIs" dxfId="31" priority="54978" operator="lessThan">
      <formula>0</formula>
    </cfRule>
    <cfRule type="cellIs" dxfId="32" priority="40460" operator="lessThan">
      <formula>0</formula>
    </cfRule>
  </conditionalFormatting>
  <conditionalFormatting sqref="J1278 K1278 I1278">
    <cfRule type="expression" dxfId="30" priority="25941">
      <formula>$L1278=0</formula>
    </cfRule>
  </conditionalFormatting>
  <conditionalFormatting sqref="J1278 K1278">
    <cfRule type="cellIs" dxfId="31" priority="54977" operator="lessThan">
      <formula>0</formula>
    </cfRule>
    <cfRule type="cellIs" dxfId="32" priority="40459" operator="lessThan">
      <formula>0</formula>
    </cfRule>
  </conditionalFormatting>
  <conditionalFormatting sqref="N1278 O1278 M1278">
    <cfRule type="expression" dxfId="30" priority="25940">
      <formula>$L1278=0</formula>
    </cfRule>
  </conditionalFormatting>
  <conditionalFormatting sqref="N1278 O1278">
    <cfRule type="cellIs" dxfId="31" priority="54976" operator="lessThan">
      <formula>0</formula>
    </cfRule>
    <cfRule type="cellIs" dxfId="32" priority="40458" operator="lessThan">
      <formula>0</formula>
    </cfRule>
  </conditionalFormatting>
  <conditionalFormatting sqref="R1278 S1278 Q1278">
    <cfRule type="expression" dxfId="30" priority="25939">
      <formula>$L1278=0</formula>
    </cfRule>
  </conditionalFormatting>
  <conditionalFormatting sqref="R1278 S1278">
    <cfRule type="cellIs" dxfId="31" priority="54975" operator="lessThan">
      <formula>0</formula>
    </cfRule>
    <cfRule type="cellIs" dxfId="32" priority="40457" operator="lessThan">
      <formula>0</formula>
    </cfRule>
  </conditionalFormatting>
  <conditionalFormatting sqref="V1278 W1278 U1278">
    <cfRule type="expression" dxfId="30" priority="25938">
      <formula>$L1278=0</formula>
    </cfRule>
  </conditionalFormatting>
  <conditionalFormatting sqref="V1278 W1278">
    <cfRule type="cellIs" dxfId="31" priority="54974" operator="lessThan">
      <formula>0</formula>
    </cfRule>
    <cfRule type="cellIs" dxfId="32" priority="40456" operator="lessThan">
      <formula>0</formula>
    </cfRule>
  </conditionalFormatting>
  <conditionalFormatting sqref="Z1278 AA1278 Y1278">
    <cfRule type="expression" dxfId="30" priority="25937">
      <formula>$L1278=0</formula>
    </cfRule>
  </conditionalFormatting>
  <conditionalFormatting sqref="Z1278 AA1278">
    <cfRule type="cellIs" dxfId="31" priority="54973" operator="lessThan">
      <formula>0</formula>
    </cfRule>
    <cfRule type="cellIs" dxfId="32" priority="40455" operator="lessThan">
      <formula>0</formula>
    </cfRule>
  </conditionalFormatting>
  <conditionalFormatting sqref="B1280 C1280 A1280">
    <cfRule type="expression" dxfId="30" priority="25936">
      <formula>$L1280=0</formula>
    </cfRule>
  </conditionalFormatting>
  <conditionalFormatting sqref="B1280 C1280">
    <cfRule type="cellIs" dxfId="31" priority="54972" operator="lessThan">
      <formula>0</formula>
    </cfRule>
    <cfRule type="cellIs" dxfId="32" priority="40454" operator="lessThan">
      <formula>0</formula>
    </cfRule>
  </conditionalFormatting>
  <conditionalFormatting sqref="F1280 G1280 E1280">
    <cfRule type="expression" dxfId="30" priority="25935">
      <formula>$L1280=0</formula>
    </cfRule>
  </conditionalFormatting>
  <conditionalFormatting sqref="F1280 G1280">
    <cfRule type="cellIs" dxfId="31" priority="54971" operator="lessThan">
      <formula>0</formula>
    </cfRule>
    <cfRule type="cellIs" dxfId="32" priority="40453" operator="lessThan">
      <formula>0</formula>
    </cfRule>
  </conditionalFormatting>
  <conditionalFormatting sqref="J1280 K1280 I1280">
    <cfRule type="expression" dxfId="30" priority="25934">
      <formula>$L1280=0</formula>
    </cfRule>
  </conditionalFormatting>
  <conditionalFormatting sqref="J1280 K1280">
    <cfRule type="cellIs" dxfId="31" priority="54970" operator="lessThan">
      <formula>0</formula>
    </cfRule>
    <cfRule type="cellIs" dxfId="32" priority="40452" operator="lessThan">
      <formula>0</formula>
    </cfRule>
  </conditionalFormatting>
  <conditionalFormatting sqref="N1280 O1280 M1280">
    <cfRule type="expression" dxfId="30" priority="25933">
      <formula>$L1280=0</formula>
    </cfRule>
  </conditionalFormatting>
  <conditionalFormatting sqref="N1280 O1280">
    <cfRule type="cellIs" dxfId="31" priority="54969" operator="lessThan">
      <formula>0</formula>
    </cfRule>
    <cfRule type="cellIs" dxfId="32" priority="40451" operator="lessThan">
      <formula>0</formula>
    </cfRule>
  </conditionalFormatting>
  <conditionalFormatting sqref="R1280 S1280 Q1280">
    <cfRule type="expression" dxfId="30" priority="25932">
      <formula>$L1280=0</formula>
    </cfRule>
  </conditionalFormatting>
  <conditionalFormatting sqref="R1280 S1280">
    <cfRule type="cellIs" dxfId="31" priority="54968" operator="lessThan">
      <formula>0</formula>
    </cfRule>
    <cfRule type="cellIs" dxfId="32" priority="40450" operator="lessThan">
      <formula>0</formula>
    </cfRule>
  </conditionalFormatting>
  <conditionalFormatting sqref="V1280 W1280 U1280">
    <cfRule type="expression" dxfId="30" priority="25931">
      <formula>$L1280=0</formula>
    </cfRule>
  </conditionalFormatting>
  <conditionalFormatting sqref="V1280 W1280">
    <cfRule type="cellIs" dxfId="31" priority="54967" operator="lessThan">
      <formula>0</formula>
    </cfRule>
    <cfRule type="cellIs" dxfId="32" priority="40449" operator="lessThan">
      <formula>0</formula>
    </cfRule>
  </conditionalFormatting>
  <conditionalFormatting sqref="Z1280 AA1280 Y1280">
    <cfRule type="expression" dxfId="30" priority="25930">
      <formula>$L1280=0</formula>
    </cfRule>
  </conditionalFormatting>
  <conditionalFormatting sqref="Z1280 AA1280">
    <cfRule type="cellIs" dxfId="31" priority="54966" operator="lessThan">
      <formula>0</formula>
    </cfRule>
    <cfRule type="cellIs" dxfId="32" priority="40448" operator="lessThan">
      <formula>0</formula>
    </cfRule>
  </conditionalFormatting>
  <conditionalFormatting sqref="B1282 C1282 A1282">
    <cfRule type="expression" dxfId="30" priority="25929">
      <formula>$L1282=0</formula>
    </cfRule>
  </conditionalFormatting>
  <conditionalFormatting sqref="B1282 C1282">
    <cfRule type="cellIs" dxfId="31" priority="54965" operator="lessThan">
      <formula>0</formula>
    </cfRule>
    <cfRule type="cellIs" dxfId="32" priority="40447" operator="lessThan">
      <formula>0</formula>
    </cfRule>
  </conditionalFormatting>
  <conditionalFormatting sqref="F1282 G1282 E1282">
    <cfRule type="expression" dxfId="30" priority="25928">
      <formula>$L1282=0</formula>
    </cfRule>
  </conditionalFormatting>
  <conditionalFormatting sqref="F1282 G1282">
    <cfRule type="cellIs" dxfId="31" priority="54964" operator="lessThan">
      <formula>0</formula>
    </cfRule>
    <cfRule type="cellIs" dxfId="32" priority="40446" operator="lessThan">
      <formula>0</formula>
    </cfRule>
  </conditionalFormatting>
  <conditionalFormatting sqref="J1282 K1282 I1282">
    <cfRule type="expression" dxfId="30" priority="25927">
      <formula>$L1282=0</formula>
    </cfRule>
  </conditionalFormatting>
  <conditionalFormatting sqref="J1282 K1282">
    <cfRule type="cellIs" dxfId="31" priority="54963" operator="lessThan">
      <formula>0</formula>
    </cfRule>
    <cfRule type="cellIs" dxfId="32" priority="40445" operator="lessThan">
      <formula>0</formula>
    </cfRule>
  </conditionalFormatting>
  <conditionalFormatting sqref="N1282 O1282 M1282">
    <cfRule type="expression" dxfId="30" priority="25926">
      <formula>$L1282=0</formula>
    </cfRule>
  </conditionalFormatting>
  <conditionalFormatting sqref="N1282 O1282">
    <cfRule type="cellIs" dxfId="31" priority="54962" operator="lessThan">
      <formula>0</formula>
    </cfRule>
    <cfRule type="cellIs" dxfId="32" priority="40444" operator="lessThan">
      <formula>0</formula>
    </cfRule>
  </conditionalFormatting>
  <conditionalFormatting sqref="R1282 S1282 Q1282">
    <cfRule type="expression" dxfId="30" priority="25925">
      <formula>$L1282=0</formula>
    </cfRule>
  </conditionalFormatting>
  <conditionalFormatting sqref="R1282 S1282">
    <cfRule type="cellIs" dxfId="31" priority="54961" operator="lessThan">
      <formula>0</formula>
    </cfRule>
    <cfRule type="cellIs" dxfId="32" priority="40443" operator="lessThan">
      <formula>0</formula>
    </cfRule>
  </conditionalFormatting>
  <conditionalFormatting sqref="V1282 W1282 U1282">
    <cfRule type="expression" dxfId="30" priority="25924">
      <formula>$L1282=0</formula>
    </cfRule>
  </conditionalFormatting>
  <conditionalFormatting sqref="V1282 W1282">
    <cfRule type="cellIs" dxfId="31" priority="54960" operator="lessThan">
      <formula>0</formula>
    </cfRule>
    <cfRule type="cellIs" dxfId="32" priority="40442" operator="lessThan">
      <formula>0</formula>
    </cfRule>
  </conditionalFormatting>
  <conditionalFormatting sqref="Z1282 AA1282 Y1282">
    <cfRule type="expression" dxfId="30" priority="25923">
      <formula>$L1282=0</formula>
    </cfRule>
  </conditionalFormatting>
  <conditionalFormatting sqref="Z1282 AA1282">
    <cfRule type="cellIs" dxfId="31" priority="54959" operator="lessThan">
      <formula>0</formula>
    </cfRule>
    <cfRule type="cellIs" dxfId="32" priority="40441" operator="lessThan">
      <formula>0</formula>
    </cfRule>
  </conditionalFormatting>
  <conditionalFormatting sqref="B1284 C1284 A1284">
    <cfRule type="expression" dxfId="30" priority="25922">
      <formula>$L1284=0</formula>
    </cfRule>
  </conditionalFormatting>
  <conditionalFormatting sqref="B1284 C1284">
    <cfRule type="cellIs" dxfId="31" priority="54958" operator="lessThan">
      <formula>0</formula>
    </cfRule>
    <cfRule type="cellIs" dxfId="32" priority="40440" operator="lessThan">
      <formula>0</formula>
    </cfRule>
  </conditionalFormatting>
  <conditionalFormatting sqref="F1284 G1284 E1284">
    <cfRule type="expression" dxfId="30" priority="25921">
      <formula>$L1284=0</formula>
    </cfRule>
  </conditionalFormatting>
  <conditionalFormatting sqref="F1284 G1284">
    <cfRule type="cellIs" dxfId="31" priority="54957" operator="lessThan">
      <formula>0</formula>
    </cfRule>
    <cfRule type="cellIs" dxfId="32" priority="40439" operator="lessThan">
      <formula>0</formula>
    </cfRule>
  </conditionalFormatting>
  <conditionalFormatting sqref="J1284 K1284 I1284">
    <cfRule type="expression" dxfId="30" priority="25920">
      <formula>$L1284=0</formula>
    </cfRule>
  </conditionalFormatting>
  <conditionalFormatting sqref="J1284 K1284">
    <cfRule type="cellIs" dxfId="31" priority="54956" operator="lessThan">
      <formula>0</formula>
    </cfRule>
    <cfRule type="cellIs" dxfId="32" priority="40438" operator="lessThan">
      <formula>0</formula>
    </cfRule>
  </conditionalFormatting>
  <conditionalFormatting sqref="N1284 O1284 M1284">
    <cfRule type="expression" dxfId="30" priority="25919">
      <formula>$L1284=0</formula>
    </cfRule>
  </conditionalFormatting>
  <conditionalFormatting sqref="N1284 O1284">
    <cfRule type="cellIs" dxfId="31" priority="54955" operator="lessThan">
      <formula>0</formula>
    </cfRule>
    <cfRule type="cellIs" dxfId="32" priority="40437" operator="lessThan">
      <formula>0</formula>
    </cfRule>
  </conditionalFormatting>
  <conditionalFormatting sqref="R1284 S1284 Q1284">
    <cfRule type="expression" dxfId="30" priority="25918">
      <formula>$L1284=0</formula>
    </cfRule>
  </conditionalFormatting>
  <conditionalFormatting sqref="R1284 S1284">
    <cfRule type="cellIs" dxfId="31" priority="54954" operator="lessThan">
      <formula>0</formula>
    </cfRule>
    <cfRule type="cellIs" dxfId="32" priority="40436" operator="lessThan">
      <formula>0</formula>
    </cfRule>
  </conditionalFormatting>
  <conditionalFormatting sqref="V1284 W1284 U1284">
    <cfRule type="expression" dxfId="30" priority="25917">
      <formula>$L1284=0</formula>
    </cfRule>
  </conditionalFormatting>
  <conditionalFormatting sqref="V1284 W1284">
    <cfRule type="cellIs" dxfId="31" priority="54953" operator="lessThan">
      <formula>0</formula>
    </cfRule>
    <cfRule type="cellIs" dxfId="32" priority="40435" operator="lessThan">
      <formula>0</formula>
    </cfRule>
  </conditionalFormatting>
  <conditionalFormatting sqref="Z1284 AA1284 Y1284">
    <cfRule type="expression" dxfId="30" priority="25916">
      <formula>$L1284=0</formula>
    </cfRule>
  </conditionalFormatting>
  <conditionalFormatting sqref="Z1284 AA1284">
    <cfRule type="cellIs" dxfId="31" priority="54952" operator="lessThan">
      <formula>0</formula>
    </cfRule>
    <cfRule type="cellIs" dxfId="32" priority="40434" operator="lessThan">
      <formula>0</formula>
    </cfRule>
  </conditionalFormatting>
  <conditionalFormatting sqref="B1286 C1286 A1286">
    <cfRule type="expression" dxfId="30" priority="25915">
      <formula>$L1286=0</formula>
    </cfRule>
  </conditionalFormatting>
  <conditionalFormatting sqref="B1286 C1286">
    <cfRule type="cellIs" dxfId="31" priority="54951" operator="lessThan">
      <formula>0</formula>
    </cfRule>
    <cfRule type="cellIs" dxfId="32" priority="40433" operator="lessThan">
      <formula>0</formula>
    </cfRule>
  </conditionalFormatting>
  <conditionalFormatting sqref="F1286 G1286 E1286">
    <cfRule type="expression" dxfId="30" priority="25914">
      <formula>$L1286=0</formula>
    </cfRule>
  </conditionalFormatting>
  <conditionalFormatting sqref="F1286 G1286">
    <cfRule type="cellIs" dxfId="31" priority="54950" operator="lessThan">
      <formula>0</formula>
    </cfRule>
    <cfRule type="cellIs" dxfId="32" priority="40432" operator="lessThan">
      <formula>0</formula>
    </cfRule>
  </conditionalFormatting>
  <conditionalFormatting sqref="J1286 K1286 I1286">
    <cfRule type="expression" dxfId="30" priority="25913">
      <formula>$L1286=0</formula>
    </cfRule>
  </conditionalFormatting>
  <conditionalFormatting sqref="J1286 K1286">
    <cfRule type="cellIs" dxfId="31" priority="54949" operator="lessThan">
      <formula>0</formula>
    </cfRule>
    <cfRule type="cellIs" dxfId="32" priority="40431" operator="lessThan">
      <formula>0</formula>
    </cfRule>
  </conditionalFormatting>
  <conditionalFormatting sqref="N1286 O1286 M1286">
    <cfRule type="expression" dxfId="30" priority="25912">
      <formula>$L1286=0</formula>
    </cfRule>
  </conditionalFormatting>
  <conditionalFormatting sqref="N1286 O1286">
    <cfRule type="cellIs" dxfId="31" priority="54948" operator="lessThan">
      <formula>0</formula>
    </cfRule>
    <cfRule type="cellIs" dxfId="32" priority="40430" operator="lessThan">
      <formula>0</formula>
    </cfRule>
  </conditionalFormatting>
  <conditionalFormatting sqref="R1286 S1286 Q1286">
    <cfRule type="expression" dxfId="30" priority="25911">
      <formula>$L1286=0</formula>
    </cfRule>
  </conditionalFormatting>
  <conditionalFormatting sqref="R1286 S1286">
    <cfRule type="cellIs" dxfId="31" priority="54947" operator="lessThan">
      <formula>0</formula>
    </cfRule>
    <cfRule type="cellIs" dxfId="32" priority="40429" operator="lessThan">
      <formula>0</formula>
    </cfRule>
  </conditionalFormatting>
  <conditionalFormatting sqref="V1286 W1286 U1286">
    <cfRule type="expression" dxfId="30" priority="25910">
      <formula>$L1286=0</formula>
    </cfRule>
  </conditionalFormatting>
  <conditionalFormatting sqref="V1286 W1286">
    <cfRule type="cellIs" dxfId="31" priority="54946" operator="lessThan">
      <formula>0</formula>
    </cfRule>
    <cfRule type="cellIs" dxfId="32" priority="40428" operator="lessThan">
      <formula>0</formula>
    </cfRule>
  </conditionalFormatting>
  <conditionalFormatting sqref="Z1286 AA1286 Y1286">
    <cfRule type="expression" dxfId="30" priority="25909">
      <formula>$L1286=0</formula>
    </cfRule>
  </conditionalFormatting>
  <conditionalFormatting sqref="Z1286 AA1286">
    <cfRule type="cellIs" dxfId="31" priority="54945" operator="lessThan">
      <formula>0</formula>
    </cfRule>
    <cfRule type="cellIs" dxfId="32" priority="40427" operator="lessThan">
      <formula>0</formula>
    </cfRule>
  </conditionalFormatting>
  <conditionalFormatting sqref="B1288 C1288 A1288">
    <cfRule type="expression" dxfId="30" priority="25908">
      <formula>$L1288=0</formula>
    </cfRule>
  </conditionalFormatting>
  <conditionalFormatting sqref="B1288 C1288">
    <cfRule type="cellIs" dxfId="31" priority="54944" operator="lessThan">
      <formula>0</formula>
    </cfRule>
    <cfRule type="cellIs" dxfId="32" priority="40426" operator="lessThan">
      <formula>0</formula>
    </cfRule>
  </conditionalFormatting>
  <conditionalFormatting sqref="F1288 G1288 E1288">
    <cfRule type="expression" dxfId="30" priority="25907">
      <formula>$L1288=0</formula>
    </cfRule>
  </conditionalFormatting>
  <conditionalFormatting sqref="F1288 G1288">
    <cfRule type="cellIs" dxfId="31" priority="54943" operator="lessThan">
      <formula>0</formula>
    </cfRule>
    <cfRule type="cellIs" dxfId="32" priority="40425" operator="lessThan">
      <formula>0</formula>
    </cfRule>
  </conditionalFormatting>
  <conditionalFormatting sqref="J1288 K1288 I1288">
    <cfRule type="expression" dxfId="30" priority="25906">
      <formula>$L1288=0</formula>
    </cfRule>
  </conditionalFormatting>
  <conditionalFormatting sqref="J1288 K1288">
    <cfRule type="cellIs" dxfId="31" priority="54942" operator="lessThan">
      <formula>0</formula>
    </cfRule>
    <cfRule type="cellIs" dxfId="32" priority="40424" operator="lessThan">
      <formula>0</formula>
    </cfRule>
  </conditionalFormatting>
  <conditionalFormatting sqref="N1288 O1288 M1288">
    <cfRule type="expression" dxfId="30" priority="25905">
      <formula>$L1288=0</formula>
    </cfRule>
  </conditionalFormatting>
  <conditionalFormatting sqref="N1288 O1288">
    <cfRule type="cellIs" dxfId="31" priority="54941" operator="lessThan">
      <formula>0</formula>
    </cfRule>
    <cfRule type="cellIs" dxfId="32" priority="40423" operator="lessThan">
      <formula>0</formula>
    </cfRule>
  </conditionalFormatting>
  <conditionalFormatting sqref="R1288 S1288 Q1288">
    <cfRule type="expression" dxfId="30" priority="25904">
      <formula>$L1288=0</formula>
    </cfRule>
  </conditionalFormatting>
  <conditionalFormatting sqref="R1288 S1288">
    <cfRule type="cellIs" dxfId="31" priority="54940" operator="lessThan">
      <formula>0</formula>
    </cfRule>
    <cfRule type="cellIs" dxfId="32" priority="40422" operator="lessThan">
      <formula>0</formula>
    </cfRule>
  </conditionalFormatting>
  <conditionalFormatting sqref="V1288 W1288 U1288">
    <cfRule type="expression" dxfId="30" priority="25903">
      <formula>$L1288=0</formula>
    </cfRule>
  </conditionalFormatting>
  <conditionalFormatting sqref="V1288 W1288">
    <cfRule type="cellIs" dxfId="31" priority="54939" operator="lessThan">
      <formula>0</formula>
    </cfRule>
    <cfRule type="cellIs" dxfId="32" priority="40421" operator="lessThan">
      <formula>0</formula>
    </cfRule>
  </conditionalFormatting>
  <conditionalFormatting sqref="Z1288 AA1288 Y1288">
    <cfRule type="expression" dxfId="30" priority="25902">
      <formula>$L1288=0</formula>
    </cfRule>
  </conditionalFormatting>
  <conditionalFormatting sqref="Z1288 AA1288">
    <cfRule type="cellIs" dxfId="31" priority="54938" operator="lessThan">
      <formula>0</formula>
    </cfRule>
    <cfRule type="cellIs" dxfId="32" priority="40420" operator="lessThan">
      <formula>0</formula>
    </cfRule>
  </conditionalFormatting>
  <conditionalFormatting sqref="B1290 C1290 A1290">
    <cfRule type="expression" dxfId="30" priority="25901">
      <formula>$L1290=0</formula>
    </cfRule>
  </conditionalFormatting>
  <conditionalFormatting sqref="B1290 C1290">
    <cfRule type="cellIs" dxfId="31" priority="54937" operator="lessThan">
      <formula>0</formula>
    </cfRule>
    <cfRule type="cellIs" dxfId="32" priority="40419" operator="lessThan">
      <formula>0</formula>
    </cfRule>
  </conditionalFormatting>
  <conditionalFormatting sqref="F1290 G1290 E1290">
    <cfRule type="expression" dxfId="30" priority="25900">
      <formula>$L1290=0</formula>
    </cfRule>
  </conditionalFormatting>
  <conditionalFormatting sqref="F1290 G1290">
    <cfRule type="cellIs" dxfId="31" priority="54936" operator="lessThan">
      <formula>0</formula>
    </cfRule>
    <cfRule type="cellIs" dxfId="32" priority="40418" operator="lessThan">
      <formula>0</formula>
    </cfRule>
  </conditionalFormatting>
  <conditionalFormatting sqref="J1290 K1290 I1290">
    <cfRule type="expression" dxfId="30" priority="25899">
      <formula>$L1290=0</formula>
    </cfRule>
  </conditionalFormatting>
  <conditionalFormatting sqref="J1290 K1290">
    <cfRule type="cellIs" dxfId="31" priority="54935" operator="lessThan">
      <formula>0</formula>
    </cfRule>
    <cfRule type="cellIs" dxfId="32" priority="40417" operator="lessThan">
      <formula>0</formula>
    </cfRule>
  </conditionalFormatting>
  <conditionalFormatting sqref="N1290 O1290 M1290">
    <cfRule type="expression" dxfId="30" priority="25898">
      <formula>$L1290=0</formula>
    </cfRule>
  </conditionalFormatting>
  <conditionalFormatting sqref="N1290 O1290">
    <cfRule type="cellIs" dxfId="31" priority="54934" operator="lessThan">
      <formula>0</formula>
    </cfRule>
    <cfRule type="cellIs" dxfId="32" priority="40416" operator="lessThan">
      <formula>0</formula>
    </cfRule>
  </conditionalFormatting>
  <conditionalFormatting sqref="R1290 S1290 Q1290">
    <cfRule type="expression" dxfId="30" priority="25897">
      <formula>$L1290=0</formula>
    </cfRule>
  </conditionalFormatting>
  <conditionalFormatting sqref="R1290 S1290">
    <cfRule type="cellIs" dxfId="31" priority="54933" operator="lessThan">
      <formula>0</formula>
    </cfRule>
    <cfRule type="cellIs" dxfId="32" priority="40415" operator="lessThan">
      <formula>0</formula>
    </cfRule>
  </conditionalFormatting>
  <conditionalFormatting sqref="V1290 W1290 U1290">
    <cfRule type="expression" dxfId="30" priority="25896">
      <formula>$L1290=0</formula>
    </cfRule>
  </conditionalFormatting>
  <conditionalFormatting sqref="V1290 W1290">
    <cfRule type="cellIs" dxfId="31" priority="54932" operator="lessThan">
      <formula>0</formula>
    </cfRule>
    <cfRule type="cellIs" dxfId="32" priority="40414" operator="lessThan">
      <formula>0</formula>
    </cfRule>
  </conditionalFormatting>
  <conditionalFormatting sqref="Z1290 AA1290 Y1290">
    <cfRule type="expression" dxfId="30" priority="25895">
      <formula>$L1290=0</formula>
    </cfRule>
  </conditionalFormatting>
  <conditionalFormatting sqref="Z1290 AA1290">
    <cfRule type="cellIs" dxfId="31" priority="54931" operator="lessThan">
      <formula>0</formula>
    </cfRule>
    <cfRule type="cellIs" dxfId="32" priority="40413" operator="lessThan">
      <formula>0</formula>
    </cfRule>
  </conditionalFormatting>
  <conditionalFormatting sqref="B1292 C1292 A1292">
    <cfRule type="expression" dxfId="30" priority="25894">
      <formula>$L1292=0</formula>
    </cfRule>
  </conditionalFormatting>
  <conditionalFormatting sqref="B1292 C1292">
    <cfRule type="cellIs" dxfId="31" priority="54930" operator="lessThan">
      <formula>0</formula>
    </cfRule>
    <cfRule type="cellIs" dxfId="32" priority="40412" operator="lessThan">
      <formula>0</formula>
    </cfRule>
  </conditionalFormatting>
  <conditionalFormatting sqref="F1292 G1292 E1292">
    <cfRule type="expression" dxfId="30" priority="25893">
      <formula>$L1292=0</formula>
    </cfRule>
  </conditionalFormatting>
  <conditionalFormatting sqref="F1292 G1292">
    <cfRule type="cellIs" dxfId="31" priority="54929" operator="lessThan">
      <formula>0</formula>
    </cfRule>
    <cfRule type="cellIs" dxfId="32" priority="40411" operator="lessThan">
      <formula>0</formula>
    </cfRule>
  </conditionalFormatting>
  <conditionalFormatting sqref="J1292 K1292 I1292">
    <cfRule type="expression" dxfId="30" priority="25892">
      <formula>$L1292=0</formula>
    </cfRule>
  </conditionalFormatting>
  <conditionalFormatting sqref="J1292 K1292">
    <cfRule type="cellIs" dxfId="31" priority="54928" operator="lessThan">
      <formula>0</formula>
    </cfRule>
    <cfRule type="cellIs" dxfId="32" priority="40410" operator="lessThan">
      <formula>0</formula>
    </cfRule>
  </conditionalFormatting>
  <conditionalFormatting sqref="N1292 O1292 M1292">
    <cfRule type="expression" dxfId="30" priority="25891">
      <formula>$L1292=0</formula>
    </cfRule>
  </conditionalFormatting>
  <conditionalFormatting sqref="N1292 O1292">
    <cfRule type="cellIs" dxfId="31" priority="54927" operator="lessThan">
      <formula>0</formula>
    </cfRule>
    <cfRule type="cellIs" dxfId="32" priority="40409" operator="lessThan">
      <formula>0</formula>
    </cfRule>
  </conditionalFormatting>
  <conditionalFormatting sqref="R1292 S1292 Q1292">
    <cfRule type="expression" dxfId="30" priority="25890">
      <formula>$L1292=0</formula>
    </cfRule>
  </conditionalFormatting>
  <conditionalFormatting sqref="R1292 S1292">
    <cfRule type="cellIs" dxfId="31" priority="54926" operator="lessThan">
      <formula>0</formula>
    </cfRule>
    <cfRule type="cellIs" dxfId="32" priority="40408" operator="lessThan">
      <formula>0</formula>
    </cfRule>
  </conditionalFormatting>
  <conditionalFormatting sqref="V1292 W1292 U1292">
    <cfRule type="expression" dxfId="30" priority="25889">
      <formula>$L1292=0</formula>
    </cfRule>
  </conditionalFormatting>
  <conditionalFormatting sqref="V1292 W1292">
    <cfRule type="cellIs" dxfId="31" priority="54925" operator="lessThan">
      <formula>0</formula>
    </cfRule>
    <cfRule type="cellIs" dxfId="32" priority="40407" operator="lessThan">
      <formula>0</formula>
    </cfRule>
  </conditionalFormatting>
  <conditionalFormatting sqref="Z1292 AA1292 Y1292">
    <cfRule type="expression" dxfId="30" priority="25888">
      <formula>$L1292=0</formula>
    </cfRule>
  </conditionalFormatting>
  <conditionalFormatting sqref="Z1292 AA1292">
    <cfRule type="cellIs" dxfId="31" priority="54924" operator="lessThan">
      <formula>0</formula>
    </cfRule>
    <cfRule type="cellIs" dxfId="32" priority="40406" operator="lessThan">
      <formula>0</formula>
    </cfRule>
  </conditionalFormatting>
  <conditionalFormatting sqref="B1294 C1294 A1294">
    <cfRule type="expression" dxfId="30" priority="25887">
      <formula>$L1294=0</formula>
    </cfRule>
  </conditionalFormatting>
  <conditionalFormatting sqref="B1294 C1294">
    <cfRule type="cellIs" dxfId="31" priority="54923" operator="lessThan">
      <formula>0</formula>
    </cfRule>
    <cfRule type="cellIs" dxfId="32" priority="40405" operator="lessThan">
      <formula>0</formula>
    </cfRule>
  </conditionalFormatting>
  <conditionalFormatting sqref="F1294 G1294 E1294">
    <cfRule type="expression" dxfId="30" priority="25886">
      <formula>$L1294=0</formula>
    </cfRule>
  </conditionalFormatting>
  <conditionalFormatting sqref="F1294 G1294">
    <cfRule type="cellIs" dxfId="31" priority="54922" operator="lessThan">
      <formula>0</formula>
    </cfRule>
    <cfRule type="cellIs" dxfId="32" priority="40404" operator="lessThan">
      <formula>0</formula>
    </cfRule>
  </conditionalFormatting>
  <conditionalFormatting sqref="J1294 K1294 I1294">
    <cfRule type="expression" dxfId="30" priority="25885">
      <formula>$L1294=0</formula>
    </cfRule>
  </conditionalFormatting>
  <conditionalFormatting sqref="J1294 K1294">
    <cfRule type="cellIs" dxfId="31" priority="54921" operator="lessThan">
      <formula>0</formula>
    </cfRule>
    <cfRule type="cellIs" dxfId="32" priority="40403" operator="lessThan">
      <formula>0</formula>
    </cfRule>
  </conditionalFormatting>
  <conditionalFormatting sqref="N1294 O1294 M1294">
    <cfRule type="expression" dxfId="30" priority="25884">
      <formula>$L1294=0</formula>
    </cfRule>
  </conditionalFormatting>
  <conditionalFormatting sqref="N1294 O1294">
    <cfRule type="cellIs" dxfId="31" priority="54920" operator="lessThan">
      <formula>0</formula>
    </cfRule>
    <cfRule type="cellIs" dxfId="32" priority="40402" operator="lessThan">
      <formula>0</formula>
    </cfRule>
  </conditionalFormatting>
  <conditionalFormatting sqref="R1294 S1294 Q1294">
    <cfRule type="expression" dxfId="30" priority="25883">
      <formula>$L1294=0</formula>
    </cfRule>
  </conditionalFormatting>
  <conditionalFormatting sqref="R1294 S1294">
    <cfRule type="cellIs" dxfId="31" priority="54919" operator="lessThan">
      <formula>0</formula>
    </cfRule>
    <cfRule type="cellIs" dxfId="32" priority="40401" operator="lessThan">
      <formula>0</formula>
    </cfRule>
  </conditionalFormatting>
  <conditionalFormatting sqref="V1294 W1294 U1294">
    <cfRule type="expression" dxfId="30" priority="25882">
      <formula>$L1294=0</formula>
    </cfRule>
  </conditionalFormatting>
  <conditionalFormatting sqref="V1294 W1294">
    <cfRule type="cellIs" dxfId="31" priority="54918" operator="lessThan">
      <formula>0</formula>
    </cfRule>
    <cfRule type="cellIs" dxfId="32" priority="40400" operator="lessThan">
      <formula>0</formula>
    </cfRule>
  </conditionalFormatting>
  <conditionalFormatting sqref="Z1294 AA1294 Y1294">
    <cfRule type="expression" dxfId="30" priority="25881">
      <formula>$L1294=0</formula>
    </cfRule>
  </conditionalFormatting>
  <conditionalFormatting sqref="Z1294 AA1294">
    <cfRule type="cellIs" dxfId="31" priority="54917" operator="lessThan">
      <formula>0</formula>
    </cfRule>
    <cfRule type="cellIs" dxfId="32" priority="40399" operator="lessThan">
      <formula>0</formula>
    </cfRule>
  </conditionalFormatting>
  <conditionalFormatting sqref="B1296 C1296 A1296">
    <cfRule type="expression" dxfId="30" priority="25880">
      <formula>$L1296=0</formula>
    </cfRule>
  </conditionalFormatting>
  <conditionalFormatting sqref="B1296 C1296">
    <cfRule type="cellIs" dxfId="31" priority="54916" operator="lessThan">
      <formula>0</formula>
    </cfRule>
    <cfRule type="cellIs" dxfId="32" priority="40398" operator="lessThan">
      <formula>0</formula>
    </cfRule>
  </conditionalFormatting>
  <conditionalFormatting sqref="F1296 G1296 E1296">
    <cfRule type="expression" dxfId="30" priority="25879">
      <formula>$L1296=0</formula>
    </cfRule>
  </conditionalFormatting>
  <conditionalFormatting sqref="F1296 G1296">
    <cfRule type="cellIs" dxfId="31" priority="54915" operator="lessThan">
      <formula>0</formula>
    </cfRule>
    <cfRule type="cellIs" dxfId="32" priority="40397" operator="lessThan">
      <formula>0</formula>
    </cfRule>
  </conditionalFormatting>
  <conditionalFormatting sqref="J1296 K1296 I1296">
    <cfRule type="expression" dxfId="30" priority="25878">
      <formula>$L1296=0</formula>
    </cfRule>
  </conditionalFormatting>
  <conditionalFormatting sqref="J1296 K1296">
    <cfRule type="cellIs" dxfId="31" priority="54914" operator="lessThan">
      <formula>0</formula>
    </cfRule>
    <cfRule type="cellIs" dxfId="32" priority="40396" operator="lessThan">
      <formula>0</formula>
    </cfRule>
  </conditionalFormatting>
  <conditionalFormatting sqref="N1296 O1296 M1296">
    <cfRule type="expression" dxfId="30" priority="25877">
      <formula>$L1296=0</formula>
    </cfRule>
  </conditionalFormatting>
  <conditionalFormatting sqref="N1296 O1296">
    <cfRule type="cellIs" dxfId="31" priority="54913" operator="lessThan">
      <formula>0</formula>
    </cfRule>
    <cfRule type="cellIs" dxfId="32" priority="40395" operator="lessThan">
      <formula>0</formula>
    </cfRule>
  </conditionalFormatting>
  <conditionalFormatting sqref="R1296 S1296 Q1296">
    <cfRule type="expression" dxfId="30" priority="25876">
      <formula>$L1296=0</formula>
    </cfRule>
  </conditionalFormatting>
  <conditionalFormatting sqref="R1296 S1296">
    <cfRule type="cellIs" dxfId="31" priority="54912" operator="lessThan">
      <formula>0</formula>
    </cfRule>
    <cfRule type="cellIs" dxfId="32" priority="40394" operator="lessThan">
      <formula>0</formula>
    </cfRule>
  </conditionalFormatting>
  <conditionalFormatting sqref="V1296 W1296 U1296">
    <cfRule type="expression" dxfId="30" priority="25875">
      <formula>$L1296=0</formula>
    </cfRule>
  </conditionalFormatting>
  <conditionalFormatting sqref="V1296 W1296">
    <cfRule type="cellIs" dxfId="31" priority="54911" operator="lessThan">
      <formula>0</formula>
    </cfRule>
    <cfRule type="cellIs" dxfId="32" priority="40393" operator="lessThan">
      <formula>0</formula>
    </cfRule>
  </conditionalFormatting>
  <conditionalFormatting sqref="Z1296 AA1296 Y1296">
    <cfRule type="expression" dxfId="30" priority="25874">
      <formula>$L1296=0</formula>
    </cfRule>
  </conditionalFormatting>
  <conditionalFormatting sqref="Z1296 AA1296">
    <cfRule type="cellIs" dxfId="31" priority="54910" operator="lessThan">
      <formula>0</formula>
    </cfRule>
    <cfRule type="cellIs" dxfId="32" priority="40392" operator="lessThan">
      <formula>0</formula>
    </cfRule>
  </conditionalFormatting>
  <conditionalFormatting sqref="B1298 C1298 A1298">
    <cfRule type="expression" dxfId="30" priority="25873">
      <formula>$L1298=0</formula>
    </cfRule>
  </conditionalFormatting>
  <conditionalFormatting sqref="B1298 C1298">
    <cfRule type="cellIs" dxfId="31" priority="54909" operator="lessThan">
      <formula>0</formula>
    </cfRule>
    <cfRule type="cellIs" dxfId="32" priority="40391" operator="lessThan">
      <formula>0</formula>
    </cfRule>
  </conditionalFormatting>
  <conditionalFormatting sqref="F1298 G1298 E1298">
    <cfRule type="expression" dxfId="30" priority="25872">
      <formula>$L1298=0</formula>
    </cfRule>
  </conditionalFormatting>
  <conditionalFormatting sqref="F1298 G1298">
    <cfRule type="cellIs" dxfId="31" priority="54908" operator="lessThan">
      <formula>0</formula>
    </cfRule>
    <cfRule type="cellIs" dxfId="32" priority="40390" operator="lessThan">
      <formula>0</formula>
    </cfRule>
  </conditionalFormatting>
  <conditionalFormatting sqref="J1298 K1298 I1298">
    <cfRule type="expression" dxfId="30" priority="25871">
      <formula>$L1298=0</formula>
    </cfRule>
  </conditionalFormatting>
  <conditionalFormatting sqref="J1298 K1298">
    <cfRule type="cellIs" dxfId="31" priority="54907" operator="lessThan">
      <formula>0</formula>
    </cfRule>
    <cfRule type="cellIs" dxfId="32" priority="40389" operator="lessThan">
      <formula>0</formula>
    </cfRule>
  </conditionalFormatting>
  <conditionalFormatting sqref="N1298 O1298 M1298">
    <cfRule type="expression" dxfId="30" priority="25870">
      <formula>$L1298=0</formula>
    </cfRule>
  </conditionalFormatting>
  <conditionalFormatting sqref="N1298 O1298">
    <cfRule type="cellIs" dxfId="31" priority="54906" operator="lessThan">
      <formula>0</formula>
    </cfRule>
    <cfRule type="cellIs" dxfId="32" priority="40388" operator="lessThan">
      <formula>0</formula>
    </cfRule>
  </conditionalFormatting>
  <conditionalFormatting sqref="R1298 S1298 Q1298">
    <cfRule type="expression" dxfId="30" priority="25869">
      <formula>$L1298=0</formula>
    </cfRule>
  </conditionalFormatting>
  <conditionalFormatting sqref="R1298 S1298">
    <cfRule type="cellIs" dxfId="31" priority="54905" operator="lessThan">
      <formula>0</formula>
    </cfRule>
    <cfRule type="cellIs" dxfId="32" priority="40387" operator="lessThan">
      <formula>0</formula>
    </cfRule>
  </conditionalFormatting>
  <conditionalFormatting sqref="V1298 W1298 U1298">
    <cfRule type="expression" dxfId="30" priority="25868">
      <formula>$L1298=0</formula>
    </cfRule>
  </conditionalFormatting>
  <conditionalFormatting sqref="V1298 W1298">
    <cfRule type="cellIs" dxfId="31" priority="54904" operator="lessThan">
      <formula>0</formula>
    </cfRule>
    <cfRule type="cellIs" dxfId="32" priority="40386" operator="lessThan">
      <formula>0</formula>
    </cfRule>
  </conditionalFormatting>
  <conditionalFormatting sqref="Z1298 AA1298 Y1298">
    <cfRule type="expression" dxfId="30" priority="25867">
      <formula>$L1298=0</formula>
    </cfRule>
  </conditionalFormatting>
  <conditionalFormatting sqref="Z1298 AA1298">
    <cfRule type="cellIs" dxfId="31" priority="54903" operator="lessThan">
      <formula>0</formula>
    </cfRule>
    <cfRule type="cellIs" dxfId="32" priority="40385" operator="lessThan">
      <formula>0</formula>
    </cfRule>
  </conditionalFormatting>
  <conditionalFormatting sqref="B1300 C1300 A1300">
    <cfRule type="expression" dxfId="30" priority="25866">
      <formula>$L1300=0</formula>
    </cfRule>
  </conditionalFormatting>
  <conditionalFormatting sqref="B1300 C1300">
    <cfRule type="cellIs" dxfId="31" priority="54902" operator="lessThan">
      <formula>0</formula>
    </cfRule>
    <cfRule type="cellIs" dxfId="32" priority="40384" operator="lessThan">
      <formula>0</formula>
    </cfRule>
  </conditionalFormatting>
  <conditionalFormatting sqref="F1300 G1300 E1300">
    <cfRule type="expression" dxfId="30" priority="25865">
      <formula>$L1300=0</formula>
    </cfRule>
  </conditionalFormatting>
  <conditionalFormatting sqref="F1300 G1300">
    <cfRule type="cellIs" dxfId="31" priority="54901" operator="lessThan">
      <formula>0</formula>
    </cfRule>
    <cfRule type="cellIs" dxfId="32" priority="40383" operator="lessThan">
      <formula>0</formula>
    </cfRule>
  </conditionalFormatting>
  <conditionalFormatting sqref="J1300 K1300 I1300">
    <cfRule type="expression" dxfId="30" priority="25864">
      <formula>$L1300=0</formula>
    </cfRule>
  </conditionalFormatting>
  <conditionalFormatting sqref="J1300 K1300">
    <cfRule type="cellIs" dxfId="31" priority="54900" operator="lessThan">
      <formula>0</formula>
    </cfRule>
    <cfRule type="cellIs" dxfId="32" priority="40382" operator="lessThan">
      <formula>0</formula>
    </cfRule>
  </conditionalFormatting>
  <conditionalFormatting sqref="N1300 O1300 M1300">
    <cfRule type="expression" dxfId="30" priority="25863">
      <formula>$L1300=0</formula>
    </cfRule>
  </conditionalFormatting>
  <conditionalFormatting sqref="N1300 O1300">
    <cfRule type="cellIs" dxfId="31" priority="54899" operator="lessThan">
      <formula>0</formula>
    </cfRule>
    <cfRule type="cellIs" dxfId="32" priority="40381" operator="lessThan">
      <formula>0</formula>
    </cfRule>
  </conditionalFormatting>
  <conditionalFormatting sqref="R1300 S1300 Q1300">
    <cfRule type="expression" dxfId="30" priority="25862">
      <formula>$L1300=0</formula>
    </cfRule>
  </conditionalFormatting>
  <conditionalFormatting sqref="R1300 S1300">
    <cfRule type="cellIs" dxfId="31" priority="54898" operator="lessThan">
      <formula>0</formula>
    </cfRule>
    <cfRule type="cellIs" dxfId="32" priority="40380" operator="lessThan">
      <formula>0</formula>
    </cfRule>
  </conditionalFormatting>
  <conditionalFormatting sqref="V1300 W1300 U1300">
    <cfRule type="expression" dxfId="30" priority="25861">
      <formula>$L1300=0</formula>
    </cfRule>
  </conditionalFormatting>
  <conditionalFormatting sqref="V1300 W1300">
    <cfRule type="cellIs" dxfId="31" priority="54897" operator="lessThan">
      <formula>0</formula>
    </cfRule>
    <cfRule type="cellIs" dxfId="32" priority="40379" operator="lessThan">
      <formula>0</formula>
    </cfRule>
  </conditionalFormatting>
  <conditionalFormatting sqref="Z1300 AA1300 Y1300">
    <cfRule type="expression" dxfId="30" priority="25860">
      <formula>$L1300=0</formula>
    </cfRule>
  </conditionalFormatting>
  <conditionalFormatting sqref="Z1300 AA1300">
    <cfRule type="cellIs" dxfId="31" priority="54896" operator="lessThan">
      <formula>0</formula>
    </cfRule>
    <cfRule type="cellIs" dxfId="32" priority="40378" operator="lessThan">
      <formula>0</formula>
    </cfRule>
  </conditionalFormatting>
  <conditionalFormatting sqref="B1302 C1302 A1302">
    <cfRule type="expression" dxfId="30" priority="25859">
      <formula>$L1302=0</formula>
    </cfRule>
  </conditionalFormatting>
  <conditionalFormatting sqref="B1302 C1302">
    <cfRule type="cellIs" dxfId="31" priority="54895" operator="lessThan">
      <formula>0</formula>
    </cfRule>
    <cfRule type="cellIs" dxfId="32" priority="40377" operator="lessThan">
      <formula>0</formula>
    </cfRule>
  </conditionalFormatting>
  <conditionalFormatting sqref="F1302 G1302 E1302">
    <cfRule type="expression" dxfId="30" priority="25858">
      <formula>$L1302=0</formula>
    </cfRule>
  </conditionalFormatting>
  <conditionalFormatting sqref="F1302 G1302">
    <cfRule type="cellIs" dxfId="31" priority="54894" operator="lessThan">
      <formula>0</formula>
    </cfRule>
    <cfRule type="cellIs" dxfId="32" priority="40376" operator="lessThan">
      <formula>0</formula>
    </cfRule>
  </conditionalFormatting>
  <conditionalFormatting sqref="J1302 K1302 I1302">
    <cfRule type="expression" dxfId="30" priority="25857">
      <formula>$L1302=0</formula>
    </cfRule>
  </conditionalFormatting>
  <conditionalFormatting sqref="J1302 K1302">
    <cfRule type="cellIs" dxfId="31" priority="54893" operator="lessThan">
      <formula>0</formula>
    </cfRule>
    <cfRule type="cellIs" dxfId="32" priority="40375" operator="lessThan">
      <formula>0</formula>
    </cfRule>
  </conditionalFormatting>
  <conditionalFormatting sqref="N1302 O1302 M1302">
    <cfRule type="expression" dxfId="30" priority="25856">
      <formula>$L1302=0</formula>
    </cfRule>
  </conditionalFormatting>
  <conditionalFormatting sqref="N1302 O1302">
    <cfRule type="cellIs" dxfId="31" priority="54892" operator="lessThan">
      <formula>0</formula>
    </cfRule>
    <cfRule type="cellIs" dxfId="32" priority="40374" operator="lessThan">
      <formula>0</formula>
    </cfRule>
  </conditionalFormatting>
  <conditionalFormatting sqref="R1302 S1302 Q1302">
    <cfRule type="expression" dxfId="30" priority="25855">
      <formula>$L1302=0</formula>
    </cfRule>
  </conditionalFormatting>
  <conditionalFormatting sqref="R1302 S1302">
    <cfRule type="cellIs" dxfId="31" priority="54891" operator="lessThan">
      <formula>0</formula>
    </cfRule>
    <cfRule type="cellIs" dxfId="32" priority="40373" operator="lessThan">
      <formula>0</formula>
    </cfRule>
  </conditionalFormatting>
  <conditionalFormatting sqref="V1302 W1302 U1302">
    <cfRule type="expression" dxfId="30" priority="25854">
      <formula>$L1302=0</formula>
    </cfRule>
  </conditionalFormatting>
  <conditionalFormatting sqref="V1302 W1302">
    <cfRule type="cellIs" dxfId="31" priority="54890" operator="lessThan">
      <formula>0</formula>
    </cfRule>
    <cfRule type="cellIs" dxfId="32" priority="40372" operator="lessThan">
      <formula>0</formula>
    </cfRule>
  </conditionalFormatting>
  <conditionalFormatting sqref="Z1302 AA1302 Y1302">
    <cfRule type="expression" dxfId="30" priority="25853">
      <formula>$L1302=0</formula>
    </cfRule>
  </conditionalFormatting>
  <conditionalFormatting sqref="Z1302 AA1302">
    <cfRule type="cellIs" dxfId="31" priority="54889" operator="lessThan">
      <formula>0</formula>
    </cfRule>
    <cfRule type="cellIs" dxfId="32" priority="40371" operator="lessThan">
      <formula>0</formula>
    </cfRule>
  </conditionalFormatting>
  <conditionalFormatting sqref="B1304 C1304 A1304">
    <cfRule type="expression" dxfId="30" priority="25852">
      <formula>$L1304=0</formula>
    </cfRule>
  </conditionalFormatting>
  <conditionalFormatting sqref="B1304 C1304">
    <cfRule type="cellIs" dxfId="31" priority="54888" operator="lessThan">
      <formula>0</formula>
    </cfRule>
    <cfRule type="cellIs" dxfId="32" priority="40370" operator="lessThan">
      <formula>0</formula>
    </cfRule>
  </conditionalFormatting>
  <conditionalFormatting sqref="F1304 G1304 E1304">
    <cfRule type="expression" dxfId="30" priority="25851">
      <formula>$L1304=0</formula>
    </cfRule>
  </conditionalFormatting>
  <conditionalFormatting sqref="F1304 G1304">
    <cfRule type="cellIs" dxfId="31" priority="54887" operator="lessThan">
      <formula>0</formula>
    </cfRule>
    <cfRule type="cellIs" dxfId="32" priority="40369" operator="lessThan">
      <formula>0</formula>
    </cfRule>
  </conditionalFormatting>
  <conditionalFormatting sqref="J1304 K1304 I1304">
    <cfRule type="expression" dxfId="30" priority="25850">
      <formula>$L1304=0</formula>
    </cfRule>
  </conditionalFormatting>
  <conditionalFormatting sqref="J1304 K1304">
    <cfRule type="cellIs" dxfId="31" priority="54886" operator="lessThan">
      <formula>0</formula>
    </cfRule>
    <cfRule type="cellIs" dxfId="32" priority="40368" operator="lessThan">
      <formula>0</formula>
    </cfRule>
  </conditionalFormatting>
  <conditionalFormatting sqref="N1304 O1304 M1304">
    <cfRule type="expression" dxfId="30" priority="25849">
      <formula>$L1304=0</formula>
    </cfRule>
  </conditionalFormatting>
  <conditionalFormatting sqref="N1304 O1304">
    <cfRule type="cellIs" dxfId="31" priority="54885" operator="lessThan">
      <formula>0</formula>
    </cfRule>
    <cfRule type="cellIs" dxfId="32" priority="40367" operator="lessThan">
      <formula>0</formula>
    </cfRule>
  </conditionalFormatting>
  <conditionalFormatting sqref="R1304 S1304 Q1304">
    <cfRule type="expression" dxfId="30" priority="25848">
      <formula>$L1304=0</formula>
    </cfRule>
  </conditionalFormatting>
  <conditionalFormatting sqref="R1304 S1304">
    <cfRule type="cellIs" dxfId="31" priority="54884" operator="lessThan">
      <formula>0</formula>
    </cfRule>
    <cfRule type="cellIs" dxfId="32" priority="40366" operator="lessThan">
      <formula>0</formula>
    </cfRule>
  </conditionalFormatting>
  <conditionalFormatting sqref="V1304 W1304 U1304">
    <cfRule type="expression" dxfId="30" priority="25847">
      <formula>$L1304=0</formula>
    </cfRule>
  </conditionalFormatting>
  <conditionalFormatting sqref="V1304 W1304">
    <cfRule type="cellIs" dxfId="31" priority="54883" operator="lessThan">
      <formula>0</formula>
    </cfRule>
    <cfRule type="cellIs" dxfId="32" priority="40365" operator="lessThan">
      <formula>0</formula>
    </cfRule>
  </conditionalFormatting>
  <conditionalFormatting sqref="Z1304 AA1304 Y1304">
    <cfRule type="expression" dxfId="30" priority="25846">
      <formula>$L1304=0</formula>
    </cfRule>
  </conditionalFormatting>
  <conditionalFormatting sqref="Z1304 AA1304">
    <cfRule type="cellIs" dxfId="31" priority="54882" operator="lessThan">
      <formula>0</formula>
    </cfRule>
    <cfRule type="cellIs" dxfId="32" priority="40364" operator="lessThan">
      <formula>0</formula>
    </cfRule>
  </conditionalFormatting>
  <conditionalFormatting sqref="B1306 C1306 A1306">
    <cfRule type="expression" dxfId="30" priority="25845">
      <formula>$L1306=0</formula>
    </cfRule>
  </conditionalFormatting>
  <conditionalFormatting sqref="B1306 C1306">
    <cfRule type="cellIs" dxfId="31" priority="54881" operator="lessThan">
      <formula>0</formula>
    </cfRule>
    <cfRule type="cellIs" dxfId="32" priority="40363" operator="lessThan">
      <formula>0</formula>
    </cfRule>
  </conditionalFormatting>
  <conditionalFormatting sqref="F1306 G1306 E1306">
    <cfRule type="expression" dxfId="30" priority="25844">
      <formula>$L1306=0</formula>
    </cfRule>
  </conditionalFormatting>
  <conditionalFormatting sqref="F1306 G1306">
    <cfRule type="cellIs" dxfId="31" priority="54880" operator="lessThan">
      <formula>0</formula>
    </cfRule>
    <cfRule type="cellIs" dxfId="32" priority="40362" operator="lessThan">
      <formula>0</formula>
    </cfRule>
  </conditionalFormatting>
  <conditionalFormatting sqref="J1306 K1306 I1306">
    <cfRule type="expression" dxfId="30" priority="25843">
      <formula>$L1306=0</formula>
    </cfRule>
  </conditionalFormatting>
  <conditionalFormatting sqref="J1306 K1306">
    <cfRule type="cellIs" dxfId="31" priority="54879" operator="lessThan">
      <formula>0</formula>
    </cfRule>
    <cfRule type="cellIs" dxfId="32" priority="40361" operator="lessThan">
      <formula>0</formula>
    </cfRule>
  </conditionalFormatting>
  <conditionalFormatting sqref="N1306 O1306 M1306">
    <cfRule type="expression" dxfId="30" priority="25842">
      <formula>$L1306=0</formula>
    </cfRule>
  </conditionalFormatting>
  <conditionalFormatting sqref="N1306 O1306">
    <cfRule type="cellIs" dxfId="31" priority="54878" operator="lessThan">
      <formula>0</formula>
    </cfRule>
    <cfRule type="cellIs" dxfId="32" priority="40360" operator="lessThan">
      <formula>0</formula>
    </cfRule>
  </conditionalFormatting>
  <conditionalFormatting sqref="R1306 S1306 Q1306">
    <cfRule type="expression" dxfId="30" priority="25841">
      <formula>$L1306=0</formula>
    </cfRule>
  </conditionalFormatting>
  <conditionalFormatting sqref="R1306 S1306">
    <cfRule type="cellIs" dxfId="31" priority="54877" operator="lessThan">
      <formula>0</formula>
    </cfRule>
    <cfRule type="cellIs" dxfId="32" priority="40359" operator="lessThan">
      <formula>0</formula>
    </cfRule>
  </conditionalFormatting>
  <conditionalFormatting sqref="V1306 W1306 U1306">
    <cfRule type="expression" dxfId="30" priority="25840">
      <formula>$L1306=0</formula>
    </cfRule>
  </conditionalFormatting>
  <conditionalFormatting sqref="V1306 W1306">
    <cfRule type="cellIs" dxfId="31" priority="54876" operator="lessThan">
      <formula>0</formula>
    </cfRule>
    <cfRule type="cellIs" dxfId="32" priority="40358" operator="lessThan">
      <formula>0</formula>
    </cfRule>
  </conditionalFormatting>
  <conditionalFormatting sqref="Z1306 AA1306 Y1306">
    <cfRule type="expression" dxfId="30" priority="25839">
      <formula>$L1306=0</formula>
    </cfRule>
  </conditionalFormatting>
  <conditionalFormatting sqref="Z1306 AA1306">
    <cfRule type="cellIs" dxfId="31" priority="54875" operator="lessThan">
      <formula>0</formula>
    </cfRule>
    <cfRule type="cellIs" dxfId="32" priority="40357" operator="lessThan">
      <formula>0</formula>
    </cfRule>
  </conditionalFormatting>
  <conditionalFormatting sqref="B1308 C1308 A1308">
    <cfRule type="expression" dxfId="30" priority="25838">
      <formula>$L1308=0</formula>
    </cfRule>
  </conditionalFormatting>
  <conditionalFormatting sqref="B1308 C1308">
    <cfRule type="cellIs" dxfId="31" priority="54874" operator="lessThan">
      <formula>0</formula>
    </cfRule>
    <cfRule type="cellIs" dxfId="32" priority="40356" operator="lessThan">
      <formula>0</formula>
    </cfRule>
  </conditionalFormatting>
  <conditionalFormatting sqref="F1308 G1308 E1308">
    <cfRule type="expression" dxfId="30" priority="25837">
      <formula>$L1308=0</formula>
    </cfRule>
  </conditionalFormatting>
  <conditionalFormatting sqref="F1308 G1308">
    <cfRule type="cellIs" dxfId="31" priority="54873" operator="lessThan">
      <formula>0</formula>
    </cfRule>
    <cfRule type="cellIs" dxfId="32" priority="40355" operator="lessThan">
      <formula>0</formula>
    </cfRule>
  </conditionalFormatting>
  <conditionalFormatting sqref="J1308 K1308 I1308">
    <cfRule type="expression" dxfId="30" priority="25836">
      <formula>$L1308=0</formula>
    </cfRule>
  </conditionalFormatting>
  <conditionalFormatting sqref="J1308 K1308">
    <cfRule type="cellIs" dxfId="31" priority="54872" operator="lessThan">
      <formula>0</formula>
    </cfRule>
    <cfRule type="cellIs" dxfId="32" priority="40354" operator="lessThan">
      <formula>0</formula>
    </cfRule>
  </conditionalFormatting>
  <conditionalFormatting sqref="N1308 O1308 M1308">
    <cfRule type="expression" dxfId="30" priority="25835">
      <formula>$L1308=0</formula>
    </cfRule>
  </conditionalFormatting>
  <conditionalFormatting sqref="N1308 O1308">
    <cfRule type="cellIs" dxfId="31" priority="54871" operator="lessThan">
      <formula>0</formula>
    </cfRule>
    <cfRule type="cellIs" dxfId="32" priority="40353" operator="lessThan">
      <formula>0</formula>
    </cfRule>
  </conditionalFormatting>
  <conditionalFormatting sqref="R1308 S1308 Q1308">
    <cfRule type="expression" dxfId="30" priority="25834">
      <formula>$L1308=0</formula>
    </cfRule>
  </conditionalFormatting>
  <conditionalFormatting sqref="R1308 S1308">
    <cfRule type="cellIs" dxfId="31" priority="54870" operator="lessThan">
      <formula>0</formula>
    </cfRule>
    <cfRule type="cellIs" dxfId="32" priority="40352" operator="lessThan">
      <formula>0</formula>
    </cfRule>
  </conditionalFormatting>
  <conditionalFormatting sqref="V1308 W1308 U1308">
    <cfRule type="expression" dxfId="30" priority="25833">
      <formula>$L1308=0</formula>
    </cfRule>
  </conditionalFormatting>
  <conditionalFormatting sqref="V1308 W1308">
    <cfRule type="cellIs" dxfId="31" priority="54869" operator="lessThan">
      <formula>0</formula>
    </cfRule>
    <cfRule type="cellIs" dxfId="32" priority="40351" operator="lessThan">
      <formula>0</formula>
    </cfRule>
  </conditionalFormatting>
  <conditionalFormatting sqref="Z1308 AA1308 Y1308">
    <cfRule type="expression" dxfId="30" priority="25832">
      <formula>$L1308=0</formula>
    </cfRule>
  </conditionalFormatting>
  <conditionalFormatting sqref="Z1308 AA1308">
    <cfRule type="cellIs" dxfId="31" priority="54868" operator="lessThan">
      <formula>0</formula>
    </cfRule>
    <cfRule type="cellIs" dxfId="32" priority="40350" operator="lessThan">
      <formula>0</formula>
    </cfRule>
  </conditionalFormatting>
  <conditionalFormatting sqref="B1310 C1310 A1310">
    <cfRule type="expression" dxfId="30" priority="25831">
      <formula>$L1310=0</formula>
    </cfRule>
  </conditionalFormatting>
  <conditionalFormatting sqref="B1310 C1310">
    <cfRule type="cellIs" dxfId="31" priority="54867" operator="lessThan">
      <formula>0</formula>
    </cfRule>
    <cfRule type="cellIs" dxfId="32" priority="40349" operator="lessThan">
      <formula>0</formula>
    </cfRule>
  </conditionalFormatting>
  <conditionalFormatting sqref="F1310 G1310 E1310">
    <cfRule type="expression" dxfId="30" priority="25830">
      <formula>$L1310=0</formula>
    </cfRule>
  </conditionalFormatting>
  <conditionalFormatting sqref="F1310 G1310">
    <cfRule type="cellIs" dxfId="31" priority="54866" operator="lessThan">
      <formula>0</formula>
    </cfRule>
    <cfRule type="cellIs" dxfId="32" priority="40348" operator="lessThan">
      <formula>0</formula>
    </cfRule>
  </conditionalFormatting>
  <conditionalFormatting sqref="J1310 K1310 I1310">
    <cfRule type="expression" dxfId="30" priority="25829">
      <formula>$L1310=0</formula>
    </cfRule>
  </conditionalFormatting>
  <conditionalFormatting sqref="J1310 K1310">
    <cfRule type="cellIs" dxfId="31" priority="54865" operator="lessThan">
      <formula>0</formula>
    </cfRule>
    <cfRule type="cellIs" dxfId="32" priority="40347" operator="lessThan">
      <formula>0</formula>
    </cfRule>
  </conditionalFormatting>
  <conditionalFormatting sqref="N1310 O1310 M1310">
    <cfRule type="expression" dxfId="30" priority="25828">
      <formula>$L1310=0</formula>
    </cfRule>
  </conditionalFormatting>
  <conditionalFormatting sqref="N1310 O1310">
    <cfRule type="cellIs" dxfId="31" priority="54864" operator="lessThan">
      <formula>0</formula>
    </cfRule>
    <cfRule type="cellIs" dxfId="32" priority="40346" operator="lessThan">
      <formula>0</formula>
    </cfRule>
  </conditionalFormatting>
  <conditionalFormatting sqref="R1310 S1310 Q1310">
    <cfRule type="expression" dxfId="30" priority="25827">
      <formula>$L1310=0</formula>
    </cfRule>
  </conditionalFormatting>
  <conditionalFormatting sqref="R1310 S1310">
    <cfRule type="cellIs" dxfId="31" priority="54863" operator="lessThan">
      <formula>0</formula>
    </cfRule>
    <cfRule type="cellIs" dxfId="32" priority="40345" operator="lessThan">
      <formula>0</formula>
    </cfRule>
  </conditionalFormatting>
  <conditionalFormatting sqref="V1310 W1310 U1310">
    <cfRule type="expression" dxfId="30" priority="25826">
      <formula>$L1310=0</formula>
    </cfRule>
  </conditionalFormatting>
  <conditionalFormatting sqref="V1310 W1310">
    <cfRule type="cellIs" dxfId="31" priority="54862" operator="lessThan">
      <formula>0</formula>
    </cfRule>
    <cfRule type="cellIs" dxfId="32" priority="40344" operator="lessThan">
      <formula>0</formula>
    </cfRule>
  </conditionalFormatting>
  <conditionalFormatting sqref="Z1310 AA1310 Y1310">
    <cfRule type="expression" dxfId="30" priority="25825">
      <formula>$L1310=0</formula>
    </cfRule>
  </conditionalFormatting>
  <conditionalFormatting sqref="Z1310 AA1310">
    <cfRule type="cellIs" dxfId="31" priority="54861" operator="lessThan">
      <formula>0</formula>
    </cfRule>
    <cfRule type="cellIs" dxfId="32" priority="40343" operator="lessThan">
      <formula>0</formula>
    </cfRule>
  </conditionalFormatting>
  <conditionalFormatting sqref="B1312 C1312 A1312">
    <cfRule type="expression" dxfId="30" priority="25824">
      <formula>$L1312=0</formula>
    </cfRule>
  </conditionalFormatting>
  <conditionalFormatting sqref="B1312 C1312">
    <cfRule type="cellIs" dxfId="31" priority="54860" operator="lessThan">
      <formula>0</formula>
    </cfRule>
    <cfRule type="cellIs" dxfId="32" priority="40342" operator="lessThan">
      <formula>0</formula>
    </cfRule>
  </conditionalFormatting>
  <conditionalFormatting sqref="F1312 G1312 E1312">
    <cfRule type="expression" dxfId="30" priority="25823">
      <formula>$L1312=0</formula>
    </cfRule>
  </conditionalFormatting>
  <conditionalFormatting sqref="F1312 G1312">
    <cfRule type="cellIs" dxfId="31" priority="54859" operator="lessThan">
      <formula>0</formula>
    </cfRule>
    <cfRule type="cellIs" dxfId="32" priority="40341" operator="lessThan">
      <formula>0</formula>
    </cfRule>
  </conditionalFormatting>
  <conditionalFormatting sqref="J1312 K1312 I1312">
    <cfRule type="expression" dxfId="30" priority="25822">
      <formula>$L1312=0</formula>
    </cfRule>
  </conditionalFormatting>
  <conditionalFormatting sqref="J1312 K1312">
    <cfRule type="cellIs" dxfId="31" priority="54858" operator="lessThan">
      <formula>0</formula>
    </cfRule>
    <cfRule type="cellIs" dxfId="32" priority="40340" operator="lessThan">
      <formula>0</formula>
    </cfRule>
  </conditionalFormatting>
  <conditionalFormatting sqref="N1312 O1312 M1312">
    <cfRule type="expression" dxfId="30" priority="25821">
      <formula>$L1312=0</formula>
    </cfRule>
  </conditionalFormatting>
  <conditionalFormatting sqref="N1312 O1312">
    <cfRule type="cellIs" dxfId="31" priority="54857" operator="lessThan">
      <formula>0</formula>
    </cfRule>
    <cfRule type="cellIs" dxfId="32" priority="40339" operator="lessThan">
      <formula>0</formula>
    </cfRule>
  </conditionalFormatting>
  <conditionalFormatting sqref="R1312 S1312 Q1312">
    <cfRule type="expression" dxfId="30" priority="25820">
      <formula>$L1312=0</formula>
    </cfRule>
  </conditionalFormatting>
  <conditionalFormatting sqref="R1312 S1312">
    <cfRule type="cellIs" dxfId="31" priority="54856" operator="lessThan">
      <formula>0</formula>
    </cfRule>
    <cfRule type="cellIs" dxfId="32" priority="40338" operator="lessThan">
      <formula>0</formula>
    </cfRule>
  </conditionalFormatting>
  <conditionalFormatting sqref="V1312 W1312 U1312">
    <cfRule type="expression" dxfId="30" priority="25819">
      <formula>$L1312=0</formula>
    </cfRule>
  </conditionalFormatting>
  <conditionalFormatting sqref="V1312 W1312">
    <cfRule type="cellIs" dxfId="31" priority="54855" operator="lessThan">
      <formula>0</formula>
    </cfRule>
    <cfRule type="cellIs" dxfId="32" priority="40337" operator="lessThan">
      <formula>0</formula>
    </cfRule>
  </conditionalFormatting>
  <conditionalFormatting sqref="Z1312 AA1312 Y1312">
    <cfRule type="expression" dxfId="30" priority="25818">
      <formula>$L1312=0</formula>
    </cfRule>
  </conditionalFormatting>
  <conditionalFormatting sqref="Z1312 AA1312">
    <cfRule type="cellIs" dxfId="31" priority="54854" operator="lessThan">
      <formula>0</formula>
    </cfRule>
    <cfRule type="cellIs" dxfId="32" priority="40336" operator="lessThan">
      <formula>0</formula>
    </cfRule>
  </conditionalFormatting>
  <conditionalFormatting sqref="B1314 C1314 A1314">
    <cfRule type="expression" dxfId="30" priority="25817">
      <formula>$L1314=0</formula>
    </cfRule>
  </conditionalFormatting>
  <conditionalFormatting sqref="B1314 C1314">
    <cfRule type="cellIs" dxfId="31" priority="54853" operator="lessThan">
      <formula>0</formula>
    </cfRule>
    <cfRule type="cellIs" dxfId="32" priority="40335" operator="lessThan">
      <formula>0</formula>
    </cfRule>
  </conditionalFormatting>
  <conditionalFormatting sqref="F1314 G1314 E1314">
    <cfRule type="expression" dxfId="30" priority="25816">
      <formula>$L1314=0</formula>
    </cfRule>
  </conditionalFormatting>
  <conditionalFormatting sqref="F1314 G1314">
    <cfRule type="cellIs" dxfId="31" priority="54852" operator="lessThan">
      <formula>0</formula>
    </cfRule>
    <cfRule type="cellIs" dxfId="32" priority="40334" operator="lessThan">
      <formula>0</formula>
    </cfRule>
  </conditionalFormatting>
  <conditionalFormatting sqref="J1314 K1314 I1314">
    <cfRule type="expression" dxfId="30" priority="25815">
      <formula>$L1314=0</formula>
    </cfRule>
  </conditionalFormatting>
  <conditionalFormatting sqref="J1314 K1314">
    <cfRule type="cellIs" dxfId="31" priority="54851" operator="lessThan">
      <formula>0</formula>
    </cfRule>
    <cfRule type="cellIs" dxfId="32" priority="40333" operator="lessThan">
      <formula>0</formula>
    </cfRule>
  </conditionalFormatting>
  <conditionalFormatting sqref="N1314 O1314 M1314">
    <cfRule type="expression" dxfId="30" priority="25814">
      <formula>$L1314=0</formula>
    </cfRule>
  </conditionalFormatting>
  <conditionalFormatting sqref="N1314 O1314">
    <cfRule type="cellIs" dxfId="31" priority="54850" operator="lessThan">
      <formula>0</formula>
    </cfRule>
    <cfRule type="cellIs" dxfId="32" priority="40332" operator="lessThan">
      <formula>0</formula>
    </cfRule>
  </conditionalFormatting>
  <conditionalFormatting sqref="R1314 S1314 Q1314">
    <cfRule type="expression" dxfId="30" priority="25813">
      <formula>$L1314=0</formula>
    </cfRule>
  </conditionalFormatting>
  <conditionalFormatting sqref="R1314 S1314">
    <cfRule type="cellIs" dxfId="31" priority="54849" operator="lessThan">
      <formula>0</formula>
    </cfRule>
    <cfRule type="cellIs" dxfId="32" priority="40331" operator="lessThan">
      <formula>0</formula>
    </cfRule>
  </conditionalFormatting>
  <conditionalFormatting sqref="V1314 W1314 U1314">
    <cfRule type="expression" dxfId="30" priority="25812">
      <formula>$L1314=0</formula>
    </cfRule>
  </conditionalFormatting>
  <conditionalFormatting sqref="V1314 W1314">
    <cfRule type="cellIs" dxfId="31" priority="54848" operator="lessThan">
      <formula>0</formula>
    </cfRule>
    <cfRule type="cellIs" dxfId="32" priority="40330" operator="lessThan">
      <formula>0</formula>
    </cfRule>
  </conditionalFormatting>
  <conditionalFormatting sqref="Z1314 AA1314 Y1314">
    <cfRule type="expression" dxfId="30" priority="25811">
      <formula>$L1314=0</formula>
    </cfRule>
  </conditionalFormatting>
  <conditionalFormatting sqref="Z1314 AA1314">
    <cfRule type="cellIs" dxfId="31" priority="54847" operator="lessThan">
      <formula>0</formula>
    </cfRule>
    <cfRule type="cellIs" dxfId="32" priority="40329" operator="lessThan">
      <formula>0</formula>
    </cfRule>
  </conditionalFormatting>
  <conditionalFormatting sqref="B1316 C1316 A1316">
    <cfRule type="expression" dxfId="30" priority="25810">
      <formula>$L1316=0</formula>
    </cfRule>
  </conditionalFormatting>
  <conditionalFormatting sqref="B1316 C1316">
    <cfRule type="cellIs" dxfId="31" priority="54846" operator="lessThan">
      <formula>0</formula>
    </cfRule>
    <cfRule type="cellIs" dxfId="32" priority="40328" operator="lessThan">
      <formula>0</formula>
    </cfRule>
  </conditionalFormatting>
  <conditionalFormatting sqref="F1316 G1316 E1316">
    <cfRule type="expression" dxfId="30" priority="25809">
      <formula>$L1316=0</formula>
    </cfRule>
  </conditionalFormatting>
  <conditionalFormatting sqref="F1316 G1316">
    <cfRule type="cellIs" dxfId="31" priority="54845" operator="lessThan">
      <formula>0</formula>
    </cfRule>
    <cfRule type="cellIs" dxfId="32" priority="40327" operator="lessThan">
      <formula>0</formula>
    </cfRule>
  </conditionalFormatting>
  <conditionalFormatting sqref="J1316 K1316 I1316">
    <cfRule type="expression" dxfId="30" priority="25808">
      <formula>$L1316=0</formula>
    </cfRule>
  </conditionalFormatting>
  <conditionalFormatting sqref="J1316 K1316">
    <cfRule type="cellIs" dxfId="31" priority="54844" operator="lessThan">
      <formula>0</formula>
    </cfRule>
    <cfRule type="cellIs" dxfId="32" priority="40326" operator="lessThan">
      <formula>0</formula>
    </cfRule>
  </conditionalFormatting>
  <conditionalFormatting sqref="N1316 O1316 M1316">
    <cfRule type="expression" dxfId="30" priority="25807">
      <formula>$L1316=0</formula>
    </cfRule>
  </conditionalFormatting>
  <conditionalFormatting sqref="N1316 O1316">
    <cfRule type="cellIs" dxfId="31" priority="54843" operator="lessThan">
      <formula>0</formula>
    </cfRule>
    <cfRule type="cellIs" dxfId="32" priority="40325" operator="lessThan">
      <formula>0</formula>
    </cfRule>
  </conditionalFormatting>
  <conditionalFormatting sqref="R1316 S1316 Q1316">
    <cfRule type="expression" dxfId="30" priority="25806">
      <formula>$L1316=0</formula>
    </cfRule>
  </conditionalFormatting>
  <conditionalFormatting sqref="R1316 S1316">
    <cfRule type="cellIs" dxfId="31" priority="54842" operator="lessThan">
      <formula>0</formula>
    </cfRule>
    <cfRule type="cellIs" dxfId="32" priority="40324" operator="lessThan">
      <formula>0</formula>
    </cfRule>
  </conditionalFormatting>
  <conditionalFormatting sqref="V1316 W1316 U1316">
    <cfRule type="expression" dxfId="30" priority="25805">
      <formula>$L1316=0</formula>
    </cfRule>
  </conditionalFormatting>
  <conditionalFormatting sqref="V1316 W1316">
    <cfRule type="cellIs" dxfId="31" priority="54841" operator="lessThan">
      <formula>0</formula>
    </cfRule>
    <cfRule type="cellIs" dxfId="32" priority="40323" operator="lessThan">
      <formula>0</formula>
    </cfRule>
  </conditionalFormatting>
  <conditionalFormatting sqref="Z1316 AA1316 Y1316">
    <cfRule type="expression" dxfId="30" priority="25804">
      <formula>$L1316=0</formula>
    </cfRule>
  </conditionalFormatting>
  <conditionalFormatting sqref="Z1316 AA1316">
    <cfRule type="cellIs" dxfId="31" priority="54840" operator="lessThan">
      <formula>0</formula>
    </cfRule>
    <cfRule type="cellIs" dxfId="32" priority="40322" operator="lessThan">
      <formula>0</formula>
    </cfRule>
  </conditionalFormatting>
  <conditionalFormatting sqref="B1318 C1318 A1318">
    <cfRule type="expression" dxfId="30" priority="25803">
      <formula>$L1318=0</formula>
    </cfRule>
  </conditionalFormatting>
  <conditionalFormatting sqref="B1318 C1318">
    <cfRule type="cellIs" dxfId="31" priority="54839" operator="lessThan">
      <formula>0</formula>
    </cfRule>
    <cfRule type="cellIs" dxfId="32" priority="40321" operator="lessThan">
      <formula>0</formula>
    </cfRule>
  </conditionalFormatting>
  <conditionalFormatting sqref="F1318 G1318 E1318">
    <cfRule type="expression" dxfId="30" priority="25802">
      <formula>$L1318=0</formula>
    </cfRule>
  </conditionalFormatting>
  <conditionalFormatting sqref="F1318 G1318">
    <cfRule type="cellIs" dxfId="31" priority="54838" operator="lessThan">
      <formula>0</formula>
    </cfRule>
    <cfRule type="cellIs" dxfId="32" priority="40320" operator="lessThan">
      <formula>0</formula>
    </cfRule>
  </conditionalFormatting>
  <conditionalFormatting sqref="J1318 K1318 I1318">
    <cfRule type="expression" dxfId="30" priority="25801">
      <formula>$L1318=0</formula>
    </cfRule>
  </conditionalFormatting>
  <conditionalFormatting sqref="J1318 K1318">
    <cfRule type="cellIs" dxfId="31" priority="54837" operator="lessThan">
      <formula>0</formula>
    </cfRule>
    <cfRule type="cellIs" dxfId="32" priority="40319" operator="lessThan">
      <formula>0</formula>
    </cfRule>
  </conditionalFormatting>
  <conditionalFormatting sqref="N1318 O1318 M1318">
    <cfRule type="expression" dxfId="30" priority="25800">
      <formula>$L1318=0</formula>
    </cfRule>
  </conditionalFormatting>
  <conditionalFormatting sqref="N1318 O1318">
    <cfRule type="cellIs" dxfId="31" priority="54836" operator="lessThan">
      <formula>0</formula>
    </cfRule>
    <cfRule type="cellIs" dxfId="32" priority="40318" operator="lessThan">
      <formula>0</formula>
    </cfRule>
  </conditionalFormatting>
  <conditionalFormatting sqref="R1318 S1318 Q1318">
    <cfRule type="expression" dxfId="30" priority="25799">
      <formula>$L1318=0</formula>
    </cfRule>
  </conditionalFormatting>
  <conditionalFormatting sqref="R1318 S1318">
    <cfRule type="cellIs" dxfId="31" priority="54835" operator="lessThan">
      <formula>0</formula>
    </cfRule>
    <cfRule type="cellIs" dxfId="32" priority="40317" operator="lessThan">
      <formula>0</formula>
    </cfRule>
  </conditionalFormatting>
  <conditionalFormatting sqref="V1318 W1318 U1318">
    <cfRule type="expression" dxfId="30" priority="25798">
      <formula>$L1318=0</formula>
    </cfRule>
  </conditionalFormatting>
  <conditionalFormatting sqref="V1318 W1318">
    <cfRule type="cellIs" dxfId="31" priority="54834" operator="lessThan">
      <formula>0</formula>
    </cfRule>
    <cfRule type="cellIs" dxfId="32" priority="40316" operator="lessThan">
      <formula>0</formula>
    </cfRule>
  </conditionalFormatting>
  <conditionalFormatting sqref="Z1318 AA1318 Y1318">
    <cfRule type="expression" dxfId="30" priority="25797">
      <formula>$L1318=0</formula>
    </cfRule>
  </conditionalFormatting>
  <conditionalFormatting sqref="Z1318 AA1318">
    <cfRule type="cellIs" dxfId="31" priority="54833" operator="lessThan">
      <formula>0</formula>
    </cfRule>
    <cfRule type="cellIs" dxfId="32" priority="40315" operator="lessThan">
      <formula>0</formula>
    </cfRule>
  </conditionalFormatting>
  <conditionalFormatting sqref="B1320 C1320 A1320">
    <cfRule type="expression" dxfId="30" priority="25796">
      <formula>$L1320=0</formula>
    </cfRule>
  </conditionalFormatting>
  <conditionalFormatting sqref="B1320 C1320">
    <cfRule type="cellIs" dxfId="31" priority="54832" operator="lessThan">
      <formula>0</formula>
    </cfRule>
    <cfRule type="cellIs" dxfId="32" priority="40314" operator="lessThan">
      <formula>0</formula>
    </cfRule>
  </conditionalFormatting>
  <conditionalFormatting sqref="F1320 G1320 E1320">
    <cfRule type="expression" dxfId="30" priority="25795">
      <formula>$L1320=0</formula>
    </cfRule>
  </conditionalFormatting>
  <conditionalFormatting sqref="F1320 G1320">
    <cfRule type="cellIs" dxfId="31" priority="54831" operator="lessThan">
      <formula>0</formula>
    </cfRule>
    <cfRule type="cellIs" dxfId="32" priority="40313" operator="lessThan">
      <formula>0</formula>
    </cfRule>
  </conditionalFormatting>
  <conditionalFormatting sqref="J1320 K1320 I1320">
    <cfRule type="expression" dxfId="30" priority="25794">
      <formula>$L1320=0</formula>
    </cfRule>
  </conditionalFormatting>
  <conditionalFormatting sqref="J1320 K1320">
    <cfRule type="cellIs" dxfId="31" priority="54830" operator="lessThan">
      <formula>0</formula>
    </cfRule>
    <cfRule type="cellIs" dxfId="32" priority="40312" operator="lessThan">
      <formula>0</formula>
    </cfRule>
  </conditionalFormatting>
  <conditionalFormatting sqref="N1320 O1320 M1320">
    <cfRule type="expression" dxfId="30" priority="25793">
      <formula>$L1320=0</formula>
    </cfRule>
  </conditionalFormatting>
  <conditionalFormatting sqref="N1320 O1320">
    <cfRule type="cellIs" dxfId="31" priority="54829" operator="lessThan">
      <formula>0</formula>
    </cfRule>
    <cfRule type="cellIs" dxfId="32" priority="40311" operator="lessThan">
      <formula>0</formula>
    </cfRule>
  </conditionalFormatting>
  <conditionalFormatting sqref="R1320 S1320 Q1320">
    <cfRule type="expression" dxfId="30" priority="25792">
      <formula>$L1320=0</formula>
    </cfRule>
  </conditionalFormatting>
  <conditionalFormatting sqref="R1320 S1320">
    <cfRule type="cellIs" dxfId="31" priority="54828" operator="lessThan">
      <formula>0</formula>
    </cfRule>
    <cfRule type="cellIs" dxfId="32" priority="40310" operator="lessThan">
      <formula>0</formula>
    </cfRule>
  </conditionalFormatting>
  <conditionalFormatting sqref="V1320 W1320 U1320">
    <cfRule type="expression" dxfId="30" priority="25791">
      <formula>$L1320=0</formula>
    </cfRule>
  </conditionalFormatting>
  <conditionalFormatting sqref="V1320 W1320">
    <cfRule type="cellIs" dxfId="31" priority="54827" operator="lessThan">
      <formula>0</formula>
    </cfRule>
    <cfRule type="cellIs" dxfId="32" priority="40309" operator="lessThan">
      <formula>0</formula>
    </cfRule>
  </conditionalFormatting>
  <conditionalFormatting sqref="Z1320 AA1320 Y1320">
    <cfRule type="expression" dxfId="30" priority="25790">
      <formula>$L1320=0</formula>
    </cfRule>
  </conditionalFormatting>
  <conditionalFormatting sqref="Z1320 AA1320">
    <cfRule type="cellIs" dxfId="31" priority="54826" operator="lessThan">
      <formula>0</formula>
    </cfRule>
    <cfRule type="cellIs" dxfId="32" priority="40308" operator="lessThan">
      <formula>0</formula>
    </cfRule>
  </conditionalFormatting>
  <conditionalFormatting sqref="B1322 C1322 A1322">
    <cfRule type="expression" dxfId="30" priority="25789">
      <formula>$L1322=0</formula>
    </cfRule>
  </conditionalFormatting>
  <conditionalFormatting sqref="B1322 C1322">
    <cfRule type="cellIs" dxfId="31" priority="54825" operator="lessThan">
      <formula>0</formula>
    </cfRule>
    <cfRule type="cellIs" dxfId="32" priority="40307" operator="lessThan">
      <formula>0</formula>
    </cfRule>
  </conditionalFormatting>
  <conditionalFormatting sqref="F1322 G1322 E1322">
    <cfRule type="expression" dxfId="30" priority="25788">
      <formula>$L1322=0</formula>
    </cfRule>
  </conditionalFormatting>
  <conditionalFormatting sqref="F1322 G1322">
    <cfRule type="cellIs" dxfId="31" priority="54824" operator="lessThan">
      <formula>0</formula>
    </cfRule>
    <cfRule type="cellIs" dxfId="32" priority="40306" operator="lessThan">
      <formula>0</formula>
    </cfRule>
  </conditionalFormatting>
  <conditionalFormatting sqref="J1322 K1322 I1322">
    <cfRule type="expression" dxfId="30" priority="25787">
      <formula>$L1322=0</formula>
    </cfRule>
  </conditionalFormatting>
  <conditionalFormatting sqref="J1322 K1322">
    <cfRule type="cellIs" dxfId="31" priority="54823" operator="lessThan">
      <formula>0</formula>
    </cfRule>
    <cfRule type="cellIs" dxfId="32" priority="40305" operator="lessThan">
      <formula>0</formula>
    </cfRule>
  </conditionalFormatting>
  <conditionalFormatting sqref="N1322 O1322 M1322">
    <cfRule type="expression" dxfId="30" priority="25786">
      <formula>$L1322=0</formula>
    </cfRule>
  </conditionalFormatting>
  <conditionalFormatting sqref="N1322 O1322">
    <cfRule type="cellIs" dxfId="31" priority="54822" operator="lessThan">
      <formula>0</formula>
    </cfRule>
    <cfRule type="cellIs" dxfId="32" priority="40304" operator="lessThan">
      <formula>0</formula>
    </cfRule>
  </conditionalFormatting>
  <conditionalFormatting sqref="R1322 S1322 Q1322">
    <cfRule type="expression" dxfId="30" priority="25785">
      <formula>$L1322=0</formula>
    </cfRule>
  </conditionalFormatting>
  <conditionalFormatting sqref="R1322 S1322">
    <cfRule type="cellIs" dxfId="31" priority="54821" operator="lessThan">
      <formula>0</formula>
    </cfRule>
    <cfRule type="cellIs" dxfId="32" priority="40303" operator="lessThan">
      <formula>0</formula>
    </cfRule>
  </conditionalFormatting>
  <conditionalFormatting sqref="V1322 W1322 U1322">
    <cfRule type="expression" dxfId="30" priority="25784">
      <formula>$L1322=0</formula>
    </cfRule>
  </conditionalFormatting>
  <conditionalFormatting sqref="V1322 W1322">
    <cfRule type="cellIs" dxfId="31" priority="54820" operator="lessThan">
      <formula>0</formula>
    </cfRule>
    <cfRule type="cellIs" dxfId="32" priority="40302" operator="lessThan">
      <formula>0</formula>
    </cfRule>
  </conditionalFormatting>
  <conditionalFormatting sqref="Z1322 AA1322 Y1322">
    <cfRule type="expression" dxfId="30" priority="25783">
      <formula>$L1322=0</formula>
    </cfRule>
  </conditionalFormatting>
  <conditionalFormatting sqref="Z1322 AA1322">
    <cfRule type="cellIs" dxfId="31" priority="54819" operator="lessThan">
      <formula>0</formula>
    </cfRule>
    <cfRule type="cellIs" dxfId="32" priority="40301" operator="lessThan">
      <formula>0</formula>
    </cfRule>
  </conditionalFormatting>
  <conditionalFormatting sqref="B1324 C1324 A1324">
    <cfRule type="expression" dxfId="30" priority="25782">
      <formula>$L1324=0</formula>
    </cfRule>
  </conditionalFormatting>
  <conditionalFormatting sqref="B1324 C1324">
    <cfRule type="cellIs" dxfId="31" priority="54818" operator="lessThan">
      <formula>0</formula>
    </cfRule>
    <cfRule type="cellIs" dxfId="32" priority="40300" operator="lessThan">
      <formula>0</formula>
    </cfRule>
  </conditionalFormatting>
  <conditionalFormatting sqref="F1324 G1324 E1324">
    <cfRule type="expression" dxfId="30" priority="25781">
      <formula>$L1324=0</formula>
    </cfRule>
  </conditionalFormatting>
  <conditionalFormatting sqref="F1324 G1324">
    <cfRule type="cellIs" dxfId="31" priority="54817" operator="lessThan">
      <formula>0</formula>
    </cfRule>
    <cfRule type="cellIs" dxfId="32" priority="40299" operator="lessThan">
      <formula>0</formula>
    </cfRule>
  </conditionalFormatting>
  <conditionalFormatting sqref="J1324 K1324 I1324">
    <cfRule type="expression" dxfId="30" priority="25780">
      <formula>$L1324=0</formula>
    </cfRule>
  </conditionalFormatting>
  <conditionalFormatting sqref="J1324 K1324">
    <cfRule type="cellIs" dxfId="31" priority="54816" operator="lessThan">
      <formula>0</formula>
    </cfRule>
    <cfRule type="cellIs" dxfId="32" priority="40298" operator="lessThan">
      <formula>0</formula>
    </cfRule>
  </conditionalFormatting>
  <conditionalFormatting sqref="N1324 O1324 M1324">
    <cfRule type="expression" dxfId="30" priority="25779">
      <formula>$L1324=0</formula>
    </cfRule>
  </conditionalFormatting>
  <conditionalFormatting sqref="N1324 O1324">
    <cfRule type="cellIs" dxfId="31" priority="54815" operator="lessThan">
      <formula>0</formula>
    </cfRule>
    <cfRule type="cellIs" dxfId="32" priority="40297" operator="lessThan">
      <formula>0</formula>
    </cfRule>
  </conditionalFormatting>
  <conditionalFormatting sqref="R1324 S1324 Q1324">
    <cfRule type="expression" dxfId="30" priority="25778">
      <formula>$L1324=0</formula>
    </cfRule>
  </conditionalFormatting>
  <conditionalFormatting sqref="R1324 S1324">
    <cfRule type="cellIs" dxfId="31" priority="54814" operator="lessThan">
      <formula>0</formula>
    </cfRule>
    <cfRule type="cellIs" dxfId="32" priority="40296" operator="lessThan">
      <formula>0</formula>
    </cfRule>
  </conditionalFormatting>
  <conditionalFormatting sqref="V1324 W1324 U1324">
    <cfRule type="expression" dxfId="30" priority="25777">
      <formula>$L1324=0</formula>
    </cfRule>
  </conditionalFormatting>
  <conditionalFormatting sqref="V1324 W1324">
    <cfRule type="cellIs" dxfId="31" priority="54813" operator="lessThan">
      <formula>0</formula>
    </cfRule>
    <cfRule type="cellIs" dxfId="32" priority="40295" operator="lessThan">
      <formula>0</formula>
    </cfRule>
  </conditionalFormatting>
  <conditionalFormatting sqref="Z1324 AA1324 Y1324">
    <cfRule type="expression" dxfId="30" priority="25776">
      <formula>$L1324=0</formula>
    </cfRule>
  </conditionalFormatting>
  <conditionalFormatting sqref="Z1324 AA1324">
    <cfRule type="cellIs" dxfId="31" priority="54812" operator="lessThan">
      <formula>0</formula>
    </cfRule>
    <cfRule type="cellIs" dxfId="32" priority="40294" operator="lessThan">
      <formula>0</formula>
    </cfRule>
  </conditionalFormatting>
  <conditionalFormatting sqref="B1326 C1326 A1326">
    <cfRule type="expression" dxfId="30" priority="25775">
      <formula>$L1326=0</formula>
    </cfRule>
  </conditionalFormatting>
  <conditionalFormatting sqref="B1326 C1326">
    <cfRule type="cellIs" dxfId="31" priority="54811" operator="lessThan">
      <formula>0</formula>
    </cfRule>
    <cfRule type="cellIs" dxfId="32" priority="40293" operator="lessThan">
      <formula>0</formula>
    </cfRule>
  </conditionalFormatting>
  <conditionalFormatting sqref="F1326 G1326 E1326">
    <cfRule type="expression" dxfId="30" priority="25774">
      <formula>$L1326=0</formula>
    </cfRule>
  </conditionalFormatting>
  <conditionalFormatting sqref="F1326 G1326">
    <cfRule type="cellIs" dxfId="31" priority="54810" operator="lessThan">
      <formula>0</formula>
    </cfRule>
    <cfRule type="cellIs" dxfId="32" priority="40292" operator="lessThan">
      <formula>0</formula>
    </cfRule>
  </conditionalFormatting>
  <conditionalFormatting sqref="J1326 K1326 I1326">
    <cfRule type="expression" dxfId="30" priority="25773">
      <formula>$L1326=0</formula>
    </cfRule>
  </conditionalFormatting>
  <conditionalFormatting sqref="J1326 K1326">
    <cfRule type="cellIs" dxfId="31" priority="54809" operator="lessThan">
      <formula>0</formula>
    </cfRule>
    <cfRule type="cellIs" dxfId="32" priority="40291" operator="lessThan">
      <formula>0</formula>
    </cfRule>
  </conditionalFormatting>
  <conditionalFormatting sqref="N1326 O1326 M1326">
    <cfRule type="expression" dxfId="30" priority="25772">
      <formula>$L1326=0</formula>
    </cfRule>
  </conditionalFormatting>
  <conditionalFormatting sqref="N1326 O1326">
    <cfRule type="cellIs" dxfId="31" priority="54808" operator="lessThan">
      <formula>0</formula>
    </cfRule>
    <cfRule type="cellIs" dxfId="32" priority="40290" operator="lessThan">
      <formula>0</formula>
    </cfRule>
  </conditionalFormatting>
  <conditionalFormatting sqref="R1326 S1326 Q1326">
    <cfRule type="expression" dxfId="30" priority="25771">
      <formula>$L1326=0</formula>
    </cfRule>
  </conditionalFormatting>
  <conditionalFormatting sqref="R1326 S1326">
    <cfRule type="cellIs" dxfId="31" priority="54807" operator="lessThan">
      <formula>0</formula>
    </cfRule>
    <cfRule type="cellIs" dxfId="32" priority="40289" operator="lessThan">
      <formula>0</formula>
    </cfRule>
  </conditionalFormatting>
  <conditionalFormatting sqref="V1326 W1326 U1326">
    <cfRule type="expression" dxfId="30" priority="25770">
      <formula>$L1326=0</formula>
    </cfRule>
  </conditionalFormatting>
  <conditionalFormatting sqref="V1326 W1326">
    <cfRule type="cellIs" dxfId="31" priority="54806" operator="lessThan">
      <formula>0</formula>
    </cfRule>
    <cfRule type="cellIs" dxfId="32" priority="40288" operator="lessThan">
      <formula>0</formula>
    </cfRule>
  </conditionalFormatting>
  <conditionalFormatting sqref="Z1326 AA1326 Y1326">
    <cfRule type="expression" dxfId="30" priority="25769">
      <formula>$L1326=0</formula>
    </cfRule>
  </conditionalFormatting>
  <conditionalFormatting sqref="Z1326 AA1326">
    <cfRule type="cellIs" dxfId="31" priority="54805" operator="lessThan">
      <formula>0</formula>
    </cfRule>
    <cfRule type="cellIs" dxfId="32" priority="40287" operator="lessThan">
      <formula>0</formula>
    </cfRule>
  </conditionalFormatting>
  <conditionalFormatting sqref="B1328 C1328 A1328">
    <cfRule type="expression" dxfId="30" priority="25768">
      <formula>$L1328=0</formula>
    </cfRule>
  </conditionalFormatting>
  <conditionalFormatting sqref="B1328 C1328">
    <cfRule type="cellIs" dxfId="31" priority="54804" operator="lessThan">
      <formula>0</formula>
    </cfRule>
    <cfRule type="cellIs" dxfId="32" priority="40286" operator="lessThan">
      <formula>0</formula>
    </cfRule>
  </conditionalFormatting>
  <conditionalFormatting sqref="F1328 G1328 E1328">
    <cfRule type="expression" dxfId="30" priority="25767">
      <formula>$L1328=0</formula>
    </cfRule>
  </conditionalFormatting>
  <conditionalFormatting sqref="F1328 G1328">
    <cfRule type="cellIs" dxfId="31" priority="54803" operator="lessThan">
      <formula>0</formula>
    </cfRule>
    <cfRule type="cellIs" dxfId="32" priority="40285" operator="lessThan">
      <formula>0</formula>
    </cfRule>
  </conditionalFormatting>
  <conditionalFormatting sqref="J1328 K1328 I1328">
    <cfRule type="expression" dxfId="30" priority="25766">
      <formula>$L1328=0</formula>
    </cfRule>
  </conditionalFormatting>
  <conditionalFormatting sqref="J1328 K1328">
    <cfRule type="cellIs" dxfId="31" priority="54802" operator="lessThan">
      <formula>0</formula>
    </cfRule>
    <cfRule type="cellIs" dxfId="32" priority="40284" operator="lessThan">
      <formula>0</formula>
    </cfRule>
  </conditionalFormatting>
  <conditionalFormatting sqref="N1328 O1328 M1328">
    <cfRule type="expression" dxfId="30" priority="25765">
      <formula>$L1328=0</formula>
    </cfRule>
  </conditionalFormatting>
  <conditionalFormatting sqref="N1328 O1328">
    <cfRule type="cellIs" dxfId="31" priority="54801" operator="lessThan">
      <formula>0</formula>
    </cfRule>
    <cfRule type="cellIs" dxfId="32" priority="40283" operator="lessThan">
      <formula>0</formula>
    </cfRule>
  </conditionalFormatting>
  <conditionalFormatting sqref="R1328 S1328 Q1328">
    <cfRule type="expression" dxfId="30" priority="25764">
      <formula>$L1328=0</formula>
    </cfRule>
  </conditionalFormatting>
  <conditionalFormatting sqref="R1328 S1328">
    <cfRule type="cellIs" dxfId="31" priority="54800" operator="lessThan">
      <formula>0</formula>
    </cfRule>
    <cfRule type="cellIs" dxfId="32" priority="40282" operator="lessThan">
      <formula>0</formula>
    </cfRule>
  </conditionalFormatting>
  <conditionalFormatting sqref="V1328 W1328 U1328">
    <cfRule type="expression" dxfId="30" priority="25763">
      <formula>$L1328=0</formula>
    </cfRule>
  </conditionalFormatting>
  <conditionalFormatting sqref="V1328 W1328">
    <cfRule type="cellIs" dxfId="31" priority="54799" operator="lessThan">
      <formula>0</formula>
    </cfRule>
    <cfRule type="cellIs" dxfId="32" priority="40281" operator="lessThan">
      <formula>0</formula>
    </cfRule>
  </conditionalFormatting>
  <conditionalFormatting sqref="Z1328 AA1328 Y1328">
    <cfRule type="expression" dxfId="30" priority="25762">
      <formula>$L1328=0</formula>
    </cfRule>
  </conditionalFormatting>
  <conditionalFormatting sqref="Z1328 AA1328">
    <cfRule type="cellIs" dxfId="31" priority="54798" operator="lessThan">
      <formula>0</formula>
    </cfRule>
    <cfRule type="cellIs" dxfId="32" priority="40280" operator="lessThan">
      <formula>0</formula>
    </cfRule>
  </conditionalFormatting>
  <conditionalFormatting sqref="B1330 C1330 A1330">
    <cfRule type="expression" dxfId="30" priority="25761">
      <formula>$L1330=0</formula>
    </cfRule>
  </conditionalFormatting>
  <conditionalFormatting sqref="B1330 C1330">
    <cfRule type="cellIs" dxfId="31" priority="54797" operator="lessThan">
      <formula>0</formula>
    </cfRule>
    <cfRule type="cellIs" dxfId="32" priority="40279" operator="lessThan">
      <formula>0</formula>
    </cfRule>
  </conditionalFormatting>
  <conditionalFormatting sqref="F1330 G1330 E1330">
    <cfRule type="expression" dxfId="30" priority="25760">
      <formula>$L1330=0</formula>
    </cfRule>
  </conditionalFormatting>
  <conditionalFormatting sqref="F1330 G1330">
    <cfRule type="cellIs" dxfId="31" priority="54796" operator="lessThan">
      <formula>0</formula>
    </cfRule>
    <cfRule type="cellIs" dxfId="32" priority="40278" operator="lessThan">
      <formula>0</formula>
    </cfRule>
  </conditionalFormatting>
  <conditionalFormatting sqref="J1330 K1330 I1330">
    <cfRule type="expression" dxfId="30" priority="25759">
      <formula>$L1330=0</formula>
    </cfRule>
  </conditionalFormatting>
  <conditionalFormatting sqref="J1330 K1330">
    <cfRule type="cellIs" dxfId="31" priority="54795" operator="lessThan">
      <formula>0</formula>
    </cfRule>
    <cfRule type="cellIs" dxfId="32" priority="40277" operator="lessThan">
      <formula>0</formula>
    </cfRule>
  </conditionalFormatting>
  <conditionalFormatting sqref="N1330 O1330 M1330">
    <cfRule type="expression" dxfId="30" priority="25758">
      <formula>$L1330=0</formula>
    </cfRule>
  </conditionalFormatting>
  <conditionalFormatting sqref="N1330 O1330">
    <cfRule type="cellIs" dxfId="31" priority="54794" operator="lessThan">
      <formula>0</formula>
    </cfRule>
    <cfRule type="cellIs" dxfId="32" priority="40276" operator="lessThan">
      <formula>0</formula>
    </cfRule>
  </conditionalFormatting>
  <conditionalFormatting sqref="R1330 S1330 Q1330">
    <cfRule type="expression" dxfId="30" priority="25757">
      <formula>$L1330=0</formula>
    </cfRule>
  </conditionalFormatting>
  <conditionalFormatting sqref="R1330 S1330">
    <cfRule type="cellIs" dxfId="31" priority="54793" operator="lessThan">
      <formula>0</formula>
    </cfRule>
    <cfRule type="cellIs" dxfId="32" priority="40275" operator="lessThan">
      <formula>0</formula>
    </cfRule>
  </conditionalFormatting>
  <conditionalFormatting sqref="V1330 W1330 U1330">
    <cfRule type="expression" dxfId="30" priority="25756">
      <formula>$L1330=0</formula>
    </cfRule>
  </conditionalFormatting>
  <conditionalFormatting sqref="V1330 W1330">
    <cfRule type="cellIs" dxfId="31" priority="54792" operator="lessThan">
      <formula>0</formula>
    </cfRule>
    <cfRule type="cellIs" dxfId="32" priority="40274" operator="lessThan">
      <formula>0</formula>
    </cfRule>
  </conditionalFormatting>
  <conditionalFormatting sqref="Z1330 AA1330 Y1330">
    <cfRule type="expression" dxfId="30" priority="25755">
      <formula>$L1330=0</formula>
    </cfRule>
  </conditionalFormatting>
  <conditionalFormatting sqref="Z1330 AA1330">
    <cfRule type="cellIs" dxfId="31" priority="54791" operator="lessThan">
      <formula>0</formula>
    </cfRule>
    <cfRule type="cellIs" dxfId="32" priority="40273" operator="lessThan">
      <formula>0</formula>
    </cfRule>
  </conditionalFormatting>
  <conditionalFormatting sqref="B1332 C1332 A1332">
    <cfRule type="expression" dxfId="30" priority="25754">
      <formula>$L1332=0</formula>
    </cfRule>
  </conditionalFormatting>
  <conditionalFormatting sqref="B1332 C1332">
    <cfRule type="cellIs" dxfId="31" priority="54790" operator="lessThan">
      <formula>0</formula>
    </cfRule>
    <cfRule type="cellIs" dxfId="32" priority="40272" operator="lessThan">
      <formula>0</formula>
    </cfRule>
  </conditionalFormatting>
  <conditionalFormatting sqref="F1332 G1332 E1332">
    <cfRule type="expression" dxfId="30" priority="25753">
      <formula>$L1332=0</formula>
    </cfRule>
  </conditionalFormatting>
  <conditionalFormatting sqref="F1332 G1332">
    <cfRule type="cellIs" dxfId="31" priority="54789" operator="lessThan">
      <formula>0</formula>
    </cfRule>
    <cfRule type="cellIs" dxfId="32" priority="40271" operator="lessThan">
      <formula>0</formula>
    </cfRule>
  </conditionalFormatting>
  <conditionalFormatting sqref="J1332 K1332 I1332">
    <cfRule type="expression" dxfId="30" priority="25752">
      <formula>$L1332=0</formula>
    </cfRule>
  </conditionalFormatting>
  <conditionalFormatting sqref="J1332 K1332">
    <cfRule type="cellIs" dxfId="31" priority="54788" operator="lessThan">
      <formula>0</formula>
    </cfRule>
    <cfRule type="cellIs" dxfId="32" priority="40270" operator="lessThan">
      <formula>0</formula>
    </cfRule>
  </conditionalFormatting>
  <conditionalFormatting sqref="N1332 O1332 M1332">
    <cfRule type="expression" dxfId="30" priority="25751">
      <formula>$L1332=0</formula>
    </cfRule>
  </conditionalFormatting>
  <conditionalFormatting sqref="N1332 O1332">
    <cfRule type="cellIs" dxfId="31" priority="54787" operator="lessThan">
      <formula>0</formula>
    </cfRule>
    <cfRule type="cellIs" dxfId="32" priority="40269" operator="lessThan">
      <formula>0</formula>
    </cfRule>
  </conditionalFormatting>
  <conditionalFormatting sqref="R1332 S1332 Q1332">
    <cfRule type="expression" dxfId="30" priority="25750">
      <formula>$L1332=0</formula>
    </cfRule>
  </conditionalFormatting>
  <conditionalFormatting sqref="R1332 S1332">
    <cfRule type="cellIs" dxfId="31" priority="54786" operator="lessThan">
      <formula>0</formula>
    </cfRule>
    <cfRule type="cellIs" dxfId="32" priority="40268" operator="lessThan">
      <formula>0</formula>
    </cfRule>
  </conditionalFormatting>
  <conditionalFormatting sqref="V1332 W1332 U1332">
    <cfRule type="expression" dxfId="30" priority="25749">
      <formula>$L1332=0</formula>
    </cfRule>
  </conditionalFormatting>
  <conditionalFormatting sqref="V1332 W1332">
    <cfRule type="cellIs" dxfId="31" priority="54785" operator="lessThan">
      <formula>0</formula>
    </cfRule>
    <cfRule type="cellIs" dxfId="32" priority="40267" operator="lessThan">
      <formula>0</formula>
    </cfRule>
  </conditionalFormatting>
  <conditionalFormatting sqref="Z1332 AA1332 Y1332">
    <cfRule type="expression" dxfId="30" priority="25748">
      <formula>$L1332=0</formula>
    </cfRule>
  </conditionalFormatting>
  <conditionalFormatting sqref="Z1332 AA1332">
    <cfRule type="cellIs" dxfId="31" priority="54784" operator="lessThan">
      <formula>0</formula>
    </cfRule>
    <cfRule type="cellIs" dxfId="32" priority="40266" operator="lessThan">
      <formula>0</formula>
    </cfRule>
  </conditionalFormatting>
  <conditionalFormatting sqref="B1334 C1334 A1334">
    <cfRule type="expression" dxfId="30" priority="25747">
      <formula>$L1334=0</formula>
    </cfRule>
  </conditionalFormatting>
  <conditionalFormatting sqref="B1334 C1334">
    <cfRule type="cellIs" dxfId="31" priority="54783" operator="lessThan">
      <formula>0</formula>
    </cfRule>
    <cfRule type="cellIs" dxfId="32" priority="40265" operator="lessThan">
      <formula>0</formula>
    </cfRule>
  </conditionalFormatting>
  <conditionalFormatting sqref="F1334 G1334 E1334">
    <cfRule type="expression" dxfId="30" priority="25746">
      <formula>$L1334=0</formula>
    </cfRule>
  </conditionalFormatting>
  <conditionalFormatting sqref="F1334 G1334">
    <cfRule type="cellIs" dxfId="31" priority="54782" operator="lessThan">
      <formula>0</formula>
    </cfRule>
    <cfRule type="cellIs" dxfId="32" priority="40264" operator="lessThan">
      <formula>0</formula>
    </cfRule>
  </conditionalFormatting>
  <conditionalFormatting sqref="J1334 K1334 I1334">
    <cfRule type="expression" dxfId="30" priority="25745">
      <formula>$L1334=0</formula>
    </cfRule>
  </conditionalFormatting>
  <conditionalFormatting sqref="J1334 K1334">
    <cfRule type="cellIs" dxfId="31" priority="54781" operator="lessThan">
      <formula>0</formula>
    </cfRule>
    <cfRule type="cellIs" dxfId="32" priority="40263" operator="lessThan">
      <formula>0</formula>
    </cfRule>
  </conditionalFormatting>
  <conditionalFormatting sqref="N1334 O1334 M1334">
    <cfRule type="expression" dxfId="30" priority="25744">
      <formula>$L1334=0</formula>
    </cfRule>
  </conditionalFormatting>
  <conditionalFormatting sqref="N1334 O1334">
    <cfRule type="cellIs" dxfId="31" priority="54780" operator="lessThan">
      <formula>0</formula>
    </cfRule>
    <cfRule type="cellIs" dxfId="32" priority="40262" operator="lessThan">
      <formula>0</formula>
    </cfRule>
  </conditionalFormatting>
  <conditionalFormatting sqref="R1334 S1334 Q1334">
    <cfRule type="expression" dxfId="30" priority="25743">
      <formula>$L1334=0</formula>
    </cfRule>
  </conditionalFormatting>
  <conditionalFormatting sqref="R1334 S1334">
    <cfRule type="cellIs" dxfId="31" priority="54779" operator="lessThan">
      <formula>0</formula>
    </cfRule>
    <cfRule type="cellIs" dxfId="32" priority="40261" operator="lessThan">
      <formula>0</formula>
    </cfRule>
  </conditionalFormatting>
  <conditionalFormatting sqref="V1334 W1334 U1334">
    <cfRule type="expression" dxfId="30" priority="25742">
      <formula>$L1334=0</formula>
    </cfRule>
  </conditionalFormatting>
  <conditionalFormatting sqref="V1334 W1334">
    <cfRule type="cellIs" dxfId="31" priority="54778" operator="lessThan">
      <formula>0</formula>
    </cfRule>
    <cfRule type="cellIs" dxfId="32" priority="40260" operator="lessThan">
      <formula>0</formula>
    </cfRule>
  </conditionalFormatting>
  <conditionalFormatting sqref="Z1334 AA1334 Y1334">
    <cfRule type="expression" dxfId="30" priority="25741">
      <formula>$L1334=0</formula>
    </cfRule>
  </conditionalFormatting>
  <conditionalFormatting sqref="Z1334 AA1334">
    <cfRule type="cellIs" dxfId="31" priority="54777" operator="lessThan">
      <formula>0</formula>
    </cfRule>
    <cfRule type="cellIs" dxfId="32" priority="40259" operator="lessThan">
      <formula>0</formula>
    </cfRule>
  </conditionalFormatting>
  <conditionalFormatting sqref="B1336 C1336 A1336">
    <cfRule type="expression" dxfId="30" priority="25740">
      <formula>$L1336=0</formula>
    </cfRule>
  </conditionalFormatting>
  <conditionalFormatting sqref="B1336 C1336">
    <cfRule type="cellIs" dxfId="31" priority="54776" operator="lessThan">
      <formula>0</formula>
    </cfRule>
    <cfRule type="cellIs" dxfId="32" priority="40258" operator="lessThan">
      <formula>0</formula>
    </cfRule>
  </conditionalFormatting>
  <conditionalFormatting sqref="F1336 G1336 E1336">
    <cfRule type="expression" dxfId="30" priority="25739">
      <formula>$L1336=0</formula>
    </cfRule>
  </conditionalFormatting>
  <conditionalFormatting sqref="F1336 G1336">
    <cfRule type="cellIs" dxfId="31" priority="54775" operator="lessThan">
      <formula>0</formula>
    </cfRule>
    <cfRule type="cellIs" dxfId="32" priority="40257" operator="lessThan">
      <formula>0</formula>
    </cfRule>
  </conditionalFormatting>
  <conditionalFormatting sqref="J1336 K1336 I1336">
    <cfRule type="expression" dxfId="30" priority="25738">
      <formula>$L1336=0</formula>
    </cfRule>
  </conditionalFormatting>
  <conditionalFormatting sqref="J1336 K1336">
    <cfRule type="cellIs" dxfId="31" priority="54774" operator="lessThan">
      <formula>0</formula>
    </cfRule>
    <cfRule type="cellIs" dxfId="32" priority="40256" operator="lessThan">
      <formula>0</formula>
    </cfRule>
  </conditionalFormatting>
  <conditionalFormatting sqref="N1336 O1336 M1336">
    <cfRule type="expression" dxfId="30" priority="25737">
      <formula>$L1336=0</formula>
    </cfRule>
  </conditionalFormatting>
  <conditionalFormatting sqref="N1336 O1336">
    <cfRule type="cellIs" dxfId="31" priority="54773" operator="lessThan">
      <formula>0</formula>
    </cfRule>
    <cfRule type="cellIs" dxfId="32" priority="40255" operator="lessThan">
      <formula>0</formula>
    </cfRule>
  </conditionalFormatting>
  <conditionalFormatting sqref="R1336 S1336 Q1336">
    <cfRule type="expression" dxfId="30" priority="25736">
      <formula>$L1336=0</formula>
    </cfRule>
  </conditionalFormatting>
  <conditionalFormatting sqref="R1336 S1336">
    <cfRule type="cellIs" dxfId="31" priority="54772" operator="lessThan">
      <formula>0</formula>
    </cfRule>
    <cfRule type="cellIs" dxfId="32" priority="40254" operator="lessThan">
      <formula>0</formula>
    </cfRule>
  </conditionalFormatting>
  <conditionalFormatting sqref="V1336 W1336 U1336">
    <cfRule type="expression" dxfId="30" priority="25735">
      <formula>$L1336=0</formula>
    </cfRule>
  </conditionalFormatting>
  <conditionalFormatting sqref="V1336 W1336">
    <cfRule type="cellIs" dxfId="31" priority="54771" operator="lessThan">
      <formula>0</formula>
    </cfRule>
    <cfRule type="cellIs" dxfId="32" priority="40253" operator="lessThan">
      <formula>0</formula>
    </cfRule>
  </conditionalFormatting>
  <conditionalFormatting sqref="Z1336 AA1336 Y1336">
    <cfRule type="expression" dxfId="30" priority="25734">
      <formula>$L1336=0</formula>
    </cfRule>
  </conditionalFormatting>
  <conditionalFormatting sqref="Z1336 AA1336">
    <cfRule type="cellIs" dxfId="31" priority="54770" operator="lessThan">
      <formula>0</formula>
    </cfRule>
    <cfRule type="cellIs" dxfId="32" priority="40252" operator="lessThan">
      <formula>0</formula>
    </cfRule>
  </conditionalFormatting>
  <conditionalFormatting sqref="B1338 C1338 A1338">
    <cfRule type="expression" dxfId="30" priority="25733">
      <formula>$L1338=0</formula>
    </cfRule>
  </conditionalFormatting>
  <conditionalFormatting sqref="B1338 C1338">
    <cfRule type="cellIs" dxfId="31" priority="54769" operator="lessThan">
      <formula>0</formula>
    </cfRule>
    <cfRule type="cellIs" dxfId="32" priority="40251" operator="lessThan">
      <formula>0</formula>
    </cfRule>
  </conditionalFormatting>
  <conditionalFormatting sqref="F1338 G1338 E1338">
    <cfRule type="expression" dxfId="30" priority="25732">
      <formula>$L1338=0</formula>
    </cfRule>
  </conditionalFormatting>
  <conditionalFormatting sqref="F1338 G1338">
    <cfRule type="cellIs" dxfId="31" priority="54768" operator="lessThan">
      <formula>0</formula>
    </cfRule>
    <cfRule type="cellIs" dxfId="32" priority="40250" operator="lessThan">
      <formula>0</formula>
    </cfRule>
  </conditionalFormatting>
  <conditionalFormatting sqref="J1338 K1338 I1338">
    <cfRule type="expression" dxfId="30" priority="25731">
      <formula>$L1338=0</formula>
    </cfRule>
  </conditionalFormatting>
  <conditionalFormatting sqref="J1338 K1338">
    <cfRule type="cellIs" dxfId="31" priority="54767" operator="lessThan">
      <formula>0</formula>
    </cfRule>
    <cfRule type="cellIs" dxfId="32" priority="40249" operator="lessThan">
      <formula>0</formula>
    </cfRule>
  </conditionalFormatting>
  <conditionalFormatting sqref="N1338 O1338 M1338">
    <cfRule type="expression" dxfId="30" priority="25730">
      <formula>$L1338=0</formula>
    </cfRule>
  </conditionalFormatting>
  <conditionalFormatting sqref="N1338 O1338">
    <cfRule type="cellIs" dxfId="31" priority="54766" operator="lessThan">
      <formula>0</formula>
    </cfRule>
    <cfRule type="cellIs" dxfId="32" priority="40248" operator="lessThan">
      <formula>0</formula>
    </cfRule>
  </conditionalFormatting>
  <conditionalFormatting sqref="R1338 S1338 Q1338">
    <cfRule type="expression" dxfId="30" priority="25729">
      <formula>$L1338=0</formula>
    </cfRule>
  </conditionalFormatting>
  <conditionalFormatting sqref="R1338 S1338">
    <cfRule type="cellIs" dxfId="31" priority="54765" operator="lessThan">
      <formula>0</formula>
    </cfRule>
    <cfRule type="cellIs" dxfId="32" priority="40247" operator="lessThan">
      <formula>0</formula>
    </cfRule>
  </conditionalFormatting>
  <conditionalFormatting sqref="V1338 W1338 U1338">
    <cfRule type="expression" dxfId="30" priority="25728">
      <formula>$L1338=0</formula>
    </cfRule>
  </conditionalFormatting>
  <conditionalFormatting sqref="V1338 W1338">
    <cfRule type="cellIs" dxfId="31" priority="54764" operator="lessThan">
      <formula>0</formula>
    </cfRule>
    <cfRule type="cellIs" dxfId="32" priority="40246" operator="lessThan">
      <formula>0</formula>
    </cfRule>
  </conditionalFormatting>
  <conditionalFormatting sqref="Z1338 AA1338 Y1338">
    <cfRule type="expression" dxfId="30" priority="25727">
      <formula>$L1338=0</formula>
    </cfRule>
  </conditionalFormatting>
  <conditionalFormatting sqref="Z1338 AA1338">
    <cfRule type="cellIs" dxfId="31" priority="54763" operator="lessThan">
      <formula>0</formula>
    </cfRule>
    <cfRule type="cellIs" dxfId="32" priority="40245" operator="lessThan">
      <formula>0</formula>
    </cfRule>
  </conditionalFormatting>
  <conditionalFormatting sqref="B1340 C1340 A1340">
    <cfRule type="expression" dxfId="30" priority="25726">
      <formula>$L1340=0</formula>
    </cfRule>
  </conditionalFormatting>
  <conditionalFormatting sqref="B1340 C1340">
    <cfRule type="cellIs" dxfId="31" priority="54762" operator="lessThan">
      <formula>0</formula>
    </cfRule>
    <cfRule type="cellIs" dxfId="32" priority="40244" operator="lessThan">
      <formula>0</formula>
    </cfRule>
  </conditionalFormatting>
  <conditionalFormatting sqref="F1340 G1340 E1340">
    <cfRule type="expression" dxfId="30" priority="25725">
      <formula>$L1340=0</formula>
    </cfRule>
  </conditionalFormatting>
  <conditionalFormatting sqref="F1340 G1340">
    <cfRule type="cellIs" dxfId="31" priority="54761" operator="lessThan">
      <formula>0</formula>
    </cfRule>
    <cfRule type="cellIs" dxfId="32" priority="40243" operator="lessThan">
      <formula>0</formula>
    </cfRule>
  </conditionalFormatting>
  <conditionalFormatting sqref="J1340 K1340 I1340">
    <cfRule type="expression" dxfId="30" priority="25724">
      <formula>$L1340=0</formula>
    </cfRule>
  </conditionalFormatting>
  <conditionalFormatting sqref="J1340 K1340">
    <cfRule type="cellIs" dxfId="31" priority="54760" operator="lessThan">
      <formula>0</formula>
    </cfRule>
    <cfRule type="cellIs" dxfId="32" priority="40242" operator="lessThan">
      <formula>0</formula>
    </cfRule>
  </conditionalFormatting>
  <conditionalFormatting sqref="N1340 O1340 M1340">
    <cfRule type="expression" dxfId="30" priority="25723">
      <formula>$L1340=0</formula>
    </cfRule>
  </conditionalFormatting>
  <conditionalFormatting sqref="N1340 O1340">
    <cfRule type="cellIs" dxfId="31" priority="54759" operator="lessThan">
      <formula>0</formula>
    </cfRule>
    <cfRule type="cellIs" dxfId="32" priority="40241" operator="lessThan">
      <formula>0</formula>
    </cfRule>
  </conditionalFormatting>
  <conditionalFormatting sqref="R1340 S1340 Q1340">
    <cfRule type="expression" dxfId="30" priority="25722">
      <formula>$L1340=0</formula>
    </cfRule>
  </conditionalFormatting>
  <conditionalFormatting sqref="R1340 S1340">
    <cfRule type="cellIs" dxfId="31" priority="54758" operator="lessThan">
      <formula>0</formula>
    </cfRule>
    <cfRule type="cellIs" dxfId="32" priority="40240" operator="lessThan">
      <formula>0</formula>
    </cfRule>
  </conditionalFormatting>
  <conditionalFormatting sqref="V1340 W1340 U1340">
    <cfRule type="expression" dxfId="30" priority="25721">
      <formula>$L1340=0</formula>
    </cfRule>
  </conditionalFormatting>
  <conditionalFormatting sqref="V1340 W1340">
    <cfRule type="cellIs" dxfId="31" priority="54757" operator="lessThan">
      <formula>0</formula>
    </cfRule>
    <cfRule type="cellIs" dxfId="32" priority="40239" operator="lessThan">
      <formula>0</formula>
    </cfRule>
  </conditionalFormatting>
  <conditionalFormatting sqref="Z1340 AA1340 Y1340">
    <cfRule type="expression" dxfId="30" priority="25720">
      <formula>$L1340=0</formula>
    </cfRule>
  </conditionalFormatting>
  <conditionalFormatting sqref="Z1340 AA1340">
    <cfRule type="cellIs" dxfId="31" priority="54756" operator="lessThan">
      <formula>0</formula>
    </cfRule>
    <cfRule type="cellIs" dxfId="32" priority="40238" operator="lessThan">
      <formula>0</formula>
    </cfRule>
  </conditionalFormatting>
  <conditionalFormatting sqref="B1342 C1342 A1342">
    <cfRule type="expression" dxfId="30" priority="25719">
      <formula>$L1342=0</formula>
    </cfRule>
  </conditionalFormatting>
  <conditionalFormatting sqref="B1342 C1342">
    <cfRule type="cellIs" dxfId="31" priority="54755" operator="lessThan">
      <formula>0</formula>
    </cfRule>
    <cfRule type="cellIs" dxfId="32" priority="40237" operator="lessThan">
      <formula>0</formula>
    </cfRule>
  </conditionalFormatting>
  <conditionalFormatting sqref="F1342 G1342 E1342">
    <cfRule type="expression" dxfId="30" priority="25718">
      <formula>$L1342=0</formula>
    </cfRule>
  </conditionalFormatting>
  <conditionalFormatting sqref="F1342 G1342">
    <cfRule type="cellIs" dxfId="31" priority="54754" operator="lessThan">
      <formula>0</formula>
    </cfRule>
    <cfRule type="cellIs" dxfId="32" priority="40236" operator="lessThan">
      <formula>0</formula>
    </cfRule>
  </conditionalFormatting>
  <conditionalFormatting sqref="J1342 K1342 I1342">
    <cfRule type="expression" dxfId="30" priority="25717">
      <formula>$L1342=0</formula>
    </cfRule>
  </conditionalFormatting>
  <conditionalFormatting sqref="J1342 K1342">
    <cfRule type="cellIs" dxfId="31" priority="54753" operator="lessThan">
      <formula>0</formula>
    </cfRule>
    <cfRule type="cellIs" dxfId="32" priority="40235" operator="lessThan">
      <formula>0</formula>
    </cfRule>
  </conditionalFormatting>
  <conditionalFormatting sqref="N1342 O1342 M1342">
    <cfRule type="expression" dxfId="30" priority="25716">
      <formula>$L1342=0</formula>
    </cfRule>
  </conditionalFormatting>
  <conditionalFormatting sqref="N1342 O1342">
    <cfRule type="cellIs" dxfId="31" priority="54752" operator="lessThan">
      <formula>0</formula>
    </cfRule>
    <cfRule type="cellIs" dxfId="32" priority="40234" operator="lessThan">
      <formula>0</formula>
    </cfRule>
  </conditionalFormatting>
  <conditionalFormatting sqref="R1342 S1342 Q1342">
    <cfRule type="expression" dxfId="30" priority="25715">
      <formula>$L1342=0</formula>
    </cfRule>
  </conditionalFormatting>
  <conditionalFormatting sqref="R1342 S1342">
    <cfRule type="cellIs" dxfId="31" priority="54751" operator="lessThan">
      <formula>0</formula>
    </cfRule>
    <cfRule type="cellIs" dxfId="32" priority="40233" operator="lessThan">
      <formula>0</formula>
    </cfRule>
  </conditionalFormatting>
  <conditionalFormatting sqref="V1342 W1342 U1342">
    <cfRule type="expression" dxfId="30" priority="25714">
      <formula>$L1342=0</formula>
    </cfRule>
  </conditionalFormatting>
  <conditionalFormatting sqref="V1342 W1342">
    <cfRule type="cellIs" dxfId="31" priority="54750" operator="lessThan">
      <formula>0</formula>
    </cfRule>
    <cfRule type="cellIs" dxfId="32" priority="40232" operator="lessThan">
      <formula>0</formula>
    </cfRule>
  </conditionalFormatting>
  <conditionalFormatting sqref="Z1342 AA1342 Y1342">
    <cfRule type="expression" dxfId="30" priority="25713">
      <formula>$L1342=0</formula>
    </cfRule>
  </conditionalFormatting>
  <conditionalFormatting sqref="Z1342 AA1342">
    <cfRule type="cellIs" dxfId="31" priority="54749" operator="lessThan">
      <formula>0</formula>
    </cfRule>
    <cfRule type="cellIs" dxfId="32" priority="40231" operator="lessThan">
      <formula>0</formula>
    </cfRule>
  </conditionalFormatting>
  <conditionalFormatting sqref="B1344 C1344 A1344">
    <cfRule type="expression" dxfId="30" priority="25712">
      <formula>$L1344=0</formula>
    </cfRule>
  </conditionalFormatting>
  <conditionalFormatting sqref="B1344 C1344">
    <cfRule type="cellIs" dxfId="31" priority="54748" operator="lessThan">
      <formula>0</formula>
    </cfRule>
    <cfRule type="cellIs" dxfId="32" priority="40230" operator="lessThan">
      <formula>0</formula>
    </cfRule>
  </conditionalFormatting>
  <conditionalFormatting sqref="F1344 G1344 E1344">
    <cfRule type="expression" dxfId="30" priority="25711">
      <formula>$L1344=0</formula>
    </cfRule>
  </conditionalFormatting>
  <conditionalFormatting sqref="F1344 G1344">
    <cfRule type="cellIs" dxfId="31" priority="54747" operator="lessThan">
      <formula>0</formula>
    </cfRule>
    <cfRule type="cellIs" dxfId="32" priority="40229" operator="lessThan">
      <formula>0</formula>
    </cfRule>
  </conditionalFormatting>
  <conditionalFormatting sqref="J1344 K1344 I1344">
    <cfRule type="expression" dxfId="30" priority="25710">
      <formula>$L1344=0</formula>
    </cfRule>
  </conditionalFormatting>
  <conditionalFormatting sqref="J1344 K1344">
    <cfRule type="cellIs" dxfId="31" priority="54746" operator="lessThan">
      <formula>0</formula>
    </cfRule>
    <cfRule type="cellIs" dxfId="32" priority="40228" operator="lessThan">
      <formula>0</formula>
    </cfRule>
  </conditionalFormatting>
  <conditionalFormatting sqref="N1344 O1344 M1344">
    <cfRule type="expression" dxfId="30" priority="25709">
      <formula>$L1344=0</formula>
    </cfRule>
  </conditionalFormatting>
  <conditionalFormatting sqref="N1344 O1344">
    <cfRule type="cellIs" dxfId="31" priority="54745" operator="lessThan">
      <formula>0</formula>
    </cfRule>
    <cfRule type="cellIs" dxfId="32" priority="40227" operator="lessThan">
      <formula>0</formula>
    </cfRule>
  </conditionalFormatting>
  <conditionalFormatting sqref="R1344 S1344 Q1344">
    <cfRule type="expression" dxfId="30" priority="25708">
      <formula>$L1344=0</formula>
    </cfRule>
  </conditionalFormatting>
  <conditionalFormatting sqref="R1344 S1344">
    <cfRule type="cellIs" dxfId="31" priority="54744" operator="lessThan">
      <formula>0</formula>
    </cfRule>
    <cfRule type="cellIs" dxfId="32" priority="40226" operator="lessThan">
      <formula>0</formula>
    </cfRule>
  </conditionalFormatting>
  <conditionalFormatting sqref="V1344 W1344 U1344">
    <cfRule type="expression" dxfId="30" priority="25707">
      <formula>$L1344=0</formula>
    </cfRule>
  </conditionalFormatting>
  <conditionalFormatting sqref="V1344 W1344">
    <cfRule type="cellIs" dxfId="31" priority="54743" operator="lessThan">
      <formula>0</formula>
    </cfRule>
    <cfRule type="cellIs" dxfId="32" priority="40225" operator="lessThan">
      <formula>0</formula>
    </cfRule>
  </conditionalFormatting>
  <conditionalFormatting sqref="Z1344 AA1344 Y1344">
    <cfRule type="expression" dxfId="30" priority="25706">
      <formula>$L1344=0</formula>
    </cfRule>
  </conditionalFormatting>
  <conditionalFormatting sqref="Z1344 AA1344">
    <cfRule type="cellIs" dxfId="31" priority="54742" operator="lessThan">
      <formula>0</formula>
    </cfRule>
    <cfRule type="cellIs" dxfId="32" priority="40224" operator="lessThan">
      <formula>0</formula>
    </cfRule>
  </conditionalFormatting>
  <conditionalFormatting sqref="B1346 C1346 A1346">
    <cfRule type="expression" dxfId="30" priority="25705">
      <formula>$L1346=0</formula>
    </cfRule>
  </conditionalFormatting>
  <conditionalFormatting sqref="B1346 C1346">
    <cfRule type="cellIs" dxfId="31" priority="54741" operator="lessThan">
      <formula>0</formula>
    </cfRule>
    <cfRule type="cellIs" dxfId="32" priority="40223" operator="lessThan">
      <formula>0</formula>
    </cfRule>
  </conditionalFormatting>
  <conditionalFormatting sqref="F1346 G1346 E1346">
    <cfRule type="expression" dxfId="30" priority="25704">
      <formula>$L1346=0</formula>
    </cfRule>
  </conditionalFormatting>
  <conditionalFormatting sqref="F1346 G1346">
    <cfRule type="cellIs" dxfId="31" priority="54740" operator="lessThan">
      <formula>0</formula>
    </cfRule>
    <cfRule type="cellIs" dxfId="32" priority="40222" operator="lessThan">
      <formula>0</formula>
    </cfRule>
  </conditionalFormatting>
  <conditionalFormatting sqref="J1346 K1346 I1346">
    <cfRule type="expression" dxfId="30" priority="25703">
      <formula>$L1346=0</formula>
    </cfRule>
  </conditionalFormatting>
  <conditionalFormatting sqref="J1346 K1346">
    <cfRule type="cellIs" dxfId="31" priority="54739" operator="lessThan">
      <formula>0</formula>
    </cfRule>
    <cfRule type="cellIs" dxfId="32" priority="40221" operator="lessThan">
      <formula>0</formula>
    </cfRule>
  </conditionalFormatting>
  <conditionalFormatting sqref="N1346 O1346 M1346">
    <cfRule type="expression" dxfId="30" priority="25702">
      <formula>$L1346=0</formula>
    </cfRule>
  </conditionalFormatting>
  <conditionalFormatting sqref="N1346 O1346">
    <cfRule type="cellIs" dxfId="31" priority="54738" operator="lessThan">
      <formula>0</formula>
    </cfRule>
    <cfRule type="cellIs" dxfId="32" priority="40220" operator="lessThan">
      <formula>0</formula>
    </cfRule>
  </conditionalFormatting>
  <conditionalFormatting sqref="R1346 S1346 Q1346">
    <cfRule type="expression" dxfId="30" priority="25701">
      <formula>$L1346=0</formula>
    </cfRule>
  </conditionalFormatting>
  <conditionalFormatting sqref="R1346 S1346">
    <cfRule type="cellIs" dxfId="31" priority="54737" operator="lessThan">
      <formula>0</formula>
    </cfRule>
    <cfRule type="cellIs" dxfId="32" priority="40219" operator="lessThan">
      <formula>0</formula>
    </cfRule>
  </conditionalFormatting>
  <conditionalFormatting sqref="V1346 W1346 U1346">
    <cfRule type="expression" dxfId="30" priority="25700">
      <formula>$L1346=0</formula>
    </cfRule>
  </conditionalFormatting>
  <conditionalFormatting sqref="V1346 W1346">
    <cfRule type="cellIs" dxfId="31" priority="54736" operator="lessThan">
      <formula>0</formula>
    </cfRule>
    <cfRule type="cellIs" dxfId="32" priority="40218" operator="lessThan">
      <formula>0</formula>
    </cfRule>
  </conditionalFormatting>
  <conditionalFormatting sqref="Z1346 AA1346 Y1346">
    <cfRule type="expression" dxfId="30" priority="25699">
      <formula>$L1346=0</formula>
    </cfRule>
  </conditionalFormatting>
  <conditionalFormatting sqref="Z1346 AA1346">
    <cfRule type="cellIs" dxfId="31" priority="54735" operator="lessThan">
      <formula>0</formula>
    </cfRule>
    <cfRule type="cellIs" dxfId="32" priority="40217" operator="lessThan">
      <formula>0</formula>
    </cfRule>
  </conditionalFormatting>
  <conditionalFormatting sqref="B1348 C1348 A1348">
    <cfRule type="expression" dxfId="30" priority="25698">
      <formula>$L1348=0</formula>
    </cfRule>
  </conditionalFormatting>
  <conditionalFormatting sqref="B1348 C1348">
    <cfRule type="cellIs" dxfId="31" priority="54734" operator="lessThan">
      <formula>0</formula>
    </cfRule>
    <cfRule type="cellIs" dxfId="32" priority="40216" operator="lessThan">
      <formula>0</formula>
    </cfRule>
  </conditionalFormatting>
  <conditionalFormatting sqref="F1348 G1348 E1348">
    <cfRule type="expression" dxfId="30" priority="25697">
      <formula>$L1348=0</formula>
    </cfRule>
  </conditionalFormatting>
  <conditionalFormatting sqref="F1348 G1348">
    <cfRule type="cellIs" dxfId="31" priority="54733" operator="lessThan">
      <formula>0</formula>
    </cfRule>
    <cfRule type="cellIs" dxfId="32" priority="40215" operator="lessThan">
      <formula>0</formula>
    </cfRule>
  </conditionalFormatting>
  <conditionalFormatting sqref="J1348 K1348 I1348">
    <cfRule type="expression" dxfId="30" priority="25696">
      <formula>$L1348=0</formula>
    </cfRule>
  </conditionalFormatting>
  <conditionalFormatting sqref="J1348 K1348">
    <cfRule type="cellIs" dxfId="31" priority="54732" operator="lessThan">
      <formula>0</formula>
    </cfRule>
    <cfRule type="cellIs" dxfId="32" priority="40214" operator="lessThan">
      <formula>0</formula>
    </cfRule>
  </conditionalFormatting>
  <conditionalFormatting sqref="N1348 O1348 M1348">
    <cfRule type="expression" dxfId="30" priority="25695">
      <formula>$L1348=0</formula>
    </cfRule>
  </conditionalFormatting>
  <conditionalFormatting sqref="N1348 O1348">
    <cfRule type="cellIs" dxfId="31" priority="54731" operator="lessThan">
      <formula>0</formula>
    </cfRule>
    <cfRule type="cellIs" dxfId="32" priority="40213" operator="lessThan">
      <formula>0</formula>
    </cfRule>
  </conditionalFormatting>
  <conditionalFormatting sqref="R1348 S1348 Q1348">
    <cfRule type="expression" dxfId="30" priority="25694">
      <formula>$L1348=0</formula>
    </cfRule>
  </conditionalFormatting>
  <conditionalFormatting sqref="R1348 S1348">
    <cfRule type="cellIs" dxfId="31" priority="54730" operator="lessThan">
      <formula>0</formula>
    </cfRule>
    <cfRule type="cellIs" dxfId="32" priority="40212" operator="lessThan">
      <formula>0</formula>
    </cfRule>
  </conditionalFormatting>
  <conditionalFormatting sqref="V1348 W1348 U1348">
    <cfRule type="expression" dxfId="30" priority="25693">
      <formula>$L1348=0</formula>
    </cfRule>
  </conditionalFormatting>
  <conditionalFormatting sqref="V1348 W1348">
    <cfRule type="cellIs" dxfId="31" priority="54729" operator="lessThan">
      <formula>0</formula>
    </cfRule>
    <cfRule type="cellIs" dxfId="32" priority="40211" operator="lessThan">
      <formula>0</formula>
    </cfRule>
  </conditionalFormatting>
  <conditionalFormatting sqref="Z1348 AA1348 Y1348">
    <cfRule type="expression" dxfId="30" priority="25692">
      <formula>$L1348=0</formula>
    </cfRule>
  </conditionalFormatting>
  <conditionalFormatting sqref="Z1348 AA1348">
    <cfRule type="cellIs" dxfId="31" priority="54728" operator="lessThan">
      <formula>0</formula>
    </cfRule>
    <cfRule type="cellIs" dxfId="32" priority="40210" operator="lessThan">
      <formula>0</formula>
    </cfRule>
  </conditionalFormatting>
  <conditionalFormatting sqref="B1350 C1350 A1350">
    <cfRule type="expression" dxfId="30" priority="25691">
      <formula>$L1350=0</formula>
    </cfRule>
  </conditionalFormatting>
  <conditionalFormatting sqref="B1350 C1350">
    <cfRule type="cellIs" dxfId="31" priority="54727" operator="lessThan">
      <formula>0</formula>
    </cfRule>
    <cfRule type="cellIs" dxfId="32" priority="40209" operator="lessThan">
      <formula>0</formula>
    </cfRule>
  </conditionalFormatting>
  <conditionalFormatting sqref="F1350 G1350 E1350">
    <cfRule type="expression" dxfId="30" priority="25690">
      <formula>$L1350=0</formula>
    </cfRule>
  </conditionalFormatting>
  <conditionalFormatting sqref="F1350 G1350">
    <cfRule type="cellIs" dxfId="31" priority="54726" operator="lessThan">
      <formula>0</formula>
    </cfRule>
    <cfRule type="cellIs" dxfId="32" priority="40208" operator="lessThan">
      <formula>0</formula>
    </cfRule>
  </conditionalFormatting>
  <conditionalFormatting sqref="J1350 K1350 I1350">
    <cfRule type="expression" dxfId="30" priority="25689">
      <formula>$L1350=0</formula>
    </cfRule>
  </conditionalFormatting>
  <conditionalFormatting sqref="J1350 K1350">
    <cfRule type="cellIs" dxfId="31" priority="54725" operator="lessThan">
      <formula>0</formula>
    </cfRule>
    <cfRule type="cellIs" dxfId="32" priority="40207" operator="lessThan">
      <formula>0</formula>
    </cfRule>
  </conditionalFormatting>
  <conditionalFormatting sqref="N1350 O1350 M1350">
    <cfRule type="expression" dxfId="30" priority="25688">
      <formula>$L1350=0</formula>
    </cfRule>
  </conditionalFormatting>
  <conditionalFormatting sqref="N1350 O1350">
    <cfRule type="cellIs" dxfId="31" priority="54724" operator="lessThan">
      <formula>0</formula>
    </cfRule>
    <cfRule type="cellIs" dxfId="32" priority="40206" operator="lessThan">
      <formula>0</formula>
    </cfRule>
  </conditionalFormatting>
  <conditionalFormatting sqref="R1350 S1350 Q1350">
    <cfRule type="expression" dxfId="30" priority="25687">
      <formula>$L1350=0</formula>
    </cfRule>
  </conditionalFormatting>
  <conditionalFormatting sqref="R1350 S1350">
    <cfRule type="cellIs" dxfId="31" priority="54723" operator="lessThan">
      <formula>0</formula>
    </cfRule>
    <cfRule type="cellIs" dxfId="32" priority="40205" operator="lessThan">
      <formula>0</formula>
    </cfRule>
  </conditionalFormatting>
  <conditionalFormatting sqref="V1350 W1350 U1350">
    <cfRule type="expression" dxfId="30" priority="25686">
      <formula>$L1350=0</formula>
    </cfRule>
  </conditionalFormatting>
  <conditionalFormatting sqref="V1350 W1350">
    <cfRule type="cellIs" dxfId="31" priority="54722" operator="lessThan">
      <formula>0</formula>
    </cfRule>
    <cfRule type="cellIs" dxfId="32" priority="40204" operator="lessThan">
      <formula>0</formula>
    </cfRule>
  </conditionalFormatting>
  <conditionalFormatting sqref="Z1350 AA1350 Y1350">
    <cfRule type="expression" dxfId="30" priority="25685">
      <formula>$L1350=0</formula>
    </cfRule>
  </conditionalFormatting>
  <conditionalFormatting sqref="Z1350 AA1350">
    <cfRule type="cellIs" dxfId="31" priority="54721" operator="lessThan">
      <formula>0</formula>
    </cfRule>
    <cfRule type="cellIs" dxfId="32" priority="40203" operator="lessThan">
      <formula>0</formula>
    </cfRule>
  </conditionalFormatting>
  <conditionalFormatting sqref="B1352 C1352 A1352">
    <cfRule type="expression" dxfId="30" priority="25684">
      <formula>$L1352=0</formula>
    </cfRule>
  </conditionalFormatting>
  <conditionalFormatting sqref="B1352 C1352">
    <cfRule type="cellIs" dxfId="31" priority="54720" operator="lessThan">
      <formula>0</formula>
    </cfRule>
    <cfRule type="cellIs" dxfId="32" priority="40202" operator="lessThan">
      <formula>0</formula>
    </cfRule>
  </conditionalFormatting>
  <conditionalFormatting sqref="F1352 G1352 E1352">
    <cfRule type="expression" dxfId="30" priority="25683">
      <formula>$L1352=0</formula>
    </cfRule>
  </conditionalFormatting>
  <conditionalFormatting sqref="F1352 G1352">
    <cfRule type="cellIs" dxfId="31" priority="54719" operator="lessThan">
      <formula>0</formula>
    </cfRule>
    <cfRule type="cellIs" dxfId="32" priority="40201" operator="lessThan">
      <formula>0</formula>
    </cfRule>
  </conditionalFormatting>
  <conditionalFormatting sqref="J1352 K1352 I1352">
    <cfRule type="expression" dxfId="30" priority="25682">
      <formula>$L1352=0</formula>
    </cfRule>
  </conditionalFormatting>
  <conditionalFormatting sqref="J1352 K1352">
    <cfRule type="cellIs" dxfId="31" priority="54718" operator="lessThan">
      <formula>0</formula>
    </cfRule>
    <cfRule type="cellIs" dxfId="32" priority="40200" operator="lessThan">
      <formula>0</formula>
    </cfRule>
  </conditionalFormatting>
  <conditionalFormatting sqref="N1352 O1352 M1352">
    <cfRule type="expression" dxfId="30" priority="25681">
      <formula>$L1352=0</formula>
    </cfRule>
  </conditionalFormatting>
  <conditionalFormatting sqref="N1352 O1352">
    <cfRule type="cellIs" dxfId="31" priority="54717" operator="lessThan">
      <formula>0</formula>
    </cfRule>
    <cfRule type="cellIs" dxfId="32" priority="40199" operator="lessThan">
      <formula>0</formula>
    </cfRule>
  </conditionalFormatting>
  <conditionalFormatting sqref="R1352 S1352 Q1352">
    <cfRule type="expression" dxfId="30" priority="25680">
      <formula>$L1352=0</formula>
    </cfRule>
  </conditionalFormatting>
  <conditionalFormatting sqref="R1352 S1352">
    <cfRule type="cellIs" dxfId="31" priority="54716" operator="lessThan">
      <formula>0</formula>
    </cfRule>
    <cfRule type="cellIs" dxfId="32" priority="40198" operator="lessThan">
      <formula>0</formula>
    </cfRule>
  </conditionalFormatting>
  <conditionalFormatting sqref="V1352 W1352 U1352">
    <cfRule type="expression" dxfId="30" priority="25679">
      <formula>$L1352=0</formula>
    </cfRule>
  </conditionalFormatting>
  <conditionalFormatting sqref="V1352 W1352">
    <cfRule type="cellIs" dxfId="31" priority="54715" operator="lessThan">
      <formula>0</formula>
    </cfRule>
    <cfRule type="cellIs" dxfId="32" priority="40197" operator="lessThan">
      <formula>0</formula>
    </cfRule>
  </conditionalFormatting>
  <conditionalFormatting sqref="Z1352 AA1352 Y1352">
    <cfRule type="expression" dxfId="30" priority="25678">
      <formula>$L1352=0</formula>
    </cfRule>
  </conditionalFormatting>
  <conditionalFormatting sqref="Z1352 AA1352">
    <cfRule type="cellIs" dxfId="31" priority="54714" operator="lessThan">
      <formula>0</formula>
    </cfRule>
    <cfRule type="cellIs" dxfId="32" priority="40196" operator="lessThan">
      <formula>0</formula>
    </cfRule>
  </conditionalFormatting>
  <conditionalFormatting sqref="B1354 C1354 A1354">
    <cfRule type="expression" dxfId="30" priority="25677">
      <formula>$L1354=0</formula>
    </cfRule>
  </conditionalFormatting>
  <conditionalFormatting sqref="B1354 C1354">
    <cfRule type="cellIs" dxfId="31" priority="54713" operator="lessThan">
      <formula>0</formula>
    </cfRule>
    <cfRule type="cellIs" dxfId="32" priority="40195" operator="lessThan">
      <formula>0</formula>
    </cfRule>
  </conditionalFormatting>
  <conditionalFormatting sqref="F1354 G1354 E1354">
    <cfRule type="expression" dxfId="30" priority="25676">
      <formula>$L1354=0</formula>
    </cfRule>
  </conditionalFormatting>
  <conditionalFormatting sqref="F1354 G1354">
    <cfRule type="cellIs" dxfId="31" priority="54712" operator="lessThan">
      <formula>0</formula>
    </cfRule>
    <cfRule type="cellIs" dxfId="32" priority="40194" operator="lessThan">
      <formula>0</formula>
    </cfRule>
  </conditionalFormatting>
  <conditionalFormatting sqref="J1354 K1354 I1354">
    <cfRule type="expression" dxfId="30" priority="25675">
      <formula>$L1354=0</formula>
    </cfRule>
  </conditionalFormatting>
  <conditionalFormatting sqref="J1354 K1354">
    <cfRule type="cellIs" dxfId="31" priority="54711" operator="lessThan">
      <formula>0</formula>
    </cfRule>
    <cfRule type="cellIs" dxfId="32" priority="40193" operator="lessThan">
      <formula>0</formula>
    </cfRule>
  </conditionalFormatting>
  <conditionalFormatting sqref="N1354 O1354 M1354">
    <cfRule type="expression" dxfId="30" priority="25674">
      <formula>$L1354=0</formula>
    </cfRule>
  </conditionalFormatting>
  <conditionalFormatting sqref="N1354 O1354">
    <cfRule type="cellIs" dxfId="31" priority="54710" operator="lessThan">
      <formula>0</formula>
    </cfRule>
    <cfRule type="cellIs" dxfId="32" priority="40192" operator="lessThan">
      <formula>0</formula>
    </cfRule>
  </conditionalFormatting>
  <conditionalFormatting sqref="R1354 S1354 Q1354">
    <cfRule type="expression" dxfId="30" priority="25673">
      <formula>$L1354=0</formula>
    </cfRule>
  </conditionalFormatting>
  <conditionalFormatting sqref="R1354 S1354">
    <cfRule type="cellIs" dxfId="31" priority="54709" operator="lessThan">
      <formula>0</formula>
    </cfRule>
    <cfRule type="cellIs" dxfId="32" priority="40191" operator="lessThan">
      <formula>0</formula>
    </cfRule>
  </conditionalFormatting>
  <conditionalFormatting sqref="V1354 W1354 U1354">
    <cfRule type="expression" dxfId="30" priority="25672">
      <formula>$L1354=0</formula>
    </cfRule>
  </conditionalFormatting>
  <conditionalFormatting sqref="V1354 W1354">
    <cfRule type="cellIs" dxfId="31" priority="54708" operator="lessThan">
      <formula>0</formula>
    </cfRule>
    <cfRule type="cellIs" dxfId="32" priority="40190" operator="lessThan">
      <formula>0</formula>
    </cfRule>
  </conditionalFormatting>
  <conditionalFormatting sqref="Z1354 AA1354 Y1354">
    <cfRule type="expression" dxfId="30" priority="25671">
      <formula>$L1354=0</formula>
    </cfRule>
  </conditionalFormatting>
  <conditionalFormatting sqref="Z1354 AA1354">
    <cfRule type="cellIs" dxfId="31" priority="54707" operator="lessThan">
      <formula>0</formula>
    </cfRule>
    <cfRule type="cellIs" dxfId="32" priority="40189" operator="lessThan">
      <formula>0</formula>
    </cfRule>
  </conditionalFormatting>
  <conditionalFormatting sqref="B1356 C1356 A1356">
    <cfRule type="expression" dxfId="30" priority="25670">
      <formula>$L1356=0</formula>
    </cfRule>
  </conditionalFormatting>
  <conditionalFormatting sqref="B1356 C1356">
    <cfRule type="cellIs" dxfId="31" priority="54706" operator="lessThan">
      <formula>0</formula>
    </cfRule>
    <cfRule type="cellIs" dxfId="32" priority="40188" operator="lessThan">
      <formula>0</formula>
    </cfRule>
  </conditionalFormatting>
  <conditionalFormatting sqref="F1356 G1356 E1356">
    <cfRule type="expression" dxfId="30" priority="25669">
      <formula>$L1356=0</formula>
    </cfRule>
  </conditionalFormatting>
  <conditionalFormatting sqref="F1356 G1356">
    <cfRule type="cellIs" dxfId="31" priority="54705" operator="lessThan">
      <formula>0</formula>
    </cfRule>
    <cfRule type="cellIs" dxfId="32" priority="40187" operator="lessThan">
      <formula>0</formula>
    </cfRule>
  </conditionalFormatting>
  <conditionalFormatting sqref="J1356 K1356 I1356">
    <cfRule type="expression" dxfId="30" priority="25668">
      <formula>$L1356=0</formula>
    </cfRule>
  </conditionalFormatting>
  <conditionalFormatting sqref="J1356 K1356">
    <cfRule type="cellIs" dxfId="31" priority="54704" operator="lessThan">
      <formula>0</formula>
    </cfRule>
    <cfRule type="cellIs" dxfId="32" priority="40186" operator="lessThan">
      <formula>0</formula>
    </cfRule>
  </conditionalFormatting>
  <conditionalFormatting sqref="N1356 O1356 M1356">
    <cfRule type="expression" dxfId="30" priority="25667">
      <formula>$L1356=0</formula>
    </cfRule>
  </conditionalFormatting>
  <conditionalFormatting sqref="N1356 O1356">
    <cfRule type="cellIs" dxfId="31" priority="54703" operator="lessThan">
      <formula>0</formula>
    </cfRule>
    <cfRule type="cellIs" dxfId="32" priority="40185" operator="lessThan">
      <formula>0</formula>
    </cfRule>
  </conditionalFormatting>
  <conditionalFormatting sqref="R1356 S1356 Q1356">
    <cfRule type="expression" dxfId="30" priority="25666">
      <formula>$L1356=0</formula>
    </cfRule>
  </conditionalFormatting>
  <conditionalFormatting sqref="R1356 S1356">
    <cfRule type="cellIs" dxfId="31" priority="54702" operator="lessThan">
      <formula>0</formula>
    </cfRule>
    <cfRule type="cellIs" dxfId="32" priority="40184" operator="lessThan">
      <formula>0</formula>
    </cfRule>
  </conditionalFormatting>
  <conditionalFormatting sqref="V1356 W1356 U1356">
    <cfRule type="expression" dxfId="30" priority="25665">
      <formula>$L1356=0</formula>
    </cfRule>
  </conditionalFormatting>
  <conditionalFormatting sqref="V1356 W1356">
    <cfRule type="cellIs" dxfId="31" priority="54701" operator="lessThan">
      <formula>0</formula>
    </cfRule>
    <cfRule type="cellIs" dxfId="32" priority="40183" operator="lessThan">
      <formula>0</formula>
    </cfRule>
  </conditionalFormatting>
  <conditionalFormatting sqref="Z1356 AA1356 Y1356">
    <cfRule type="expression" dxfId="30" priority="25664">
      <formula>$L1356=0</formula>
    </cfRule>
  </conditionalFormatting>
  <conditionalFormatting sqref="Z1356 AA1356">
    <cfRule type="cellIs" dxfId="31" priority="54700" operator="lessThan">
      <formula>0</formula>
    </cfRule>
    <cfRule type="cellIs" dxfId="32" priority="40182" operator="lessThan">
      <formula>0</formula>
    </cfRule>
  </conditionalFormatting>
  <conditionalFormatting sqref="B1358 C1358 A1358">
    <cfRule type="expression" dxfId="30" priority="25663">
      <formula>$L1358=0</formula>
    </cfRule>
  </conditionalFormatting>
  <conditionalFormatting sqref="B1358 C1358">
    <cfRule type="cellIs" dxfId="31" priority="54699" operator="lessThan">
      <formula>0</formula>
    </cfRule>
    <cfRule type="cellIs" dxfId="32" priority="40181" operator="lessThan">
      <formula>0</formula>
    </cfRule>
  </conditionalFormatting>
  <conditionalFormatting sqref="F1358 G1358 E1358">
    <cfRule type="expression" dxfId="30" priority="25662">
      <formula>$L1358=0</formula>
    </cfRule>
  </conditionalFormatting>
  <conditionalFormatting sqref="F1358 G1358">
    <cfRule type="cellIs" dxfId="31" priority="54698" operator="lessThan">
      <formula>0</formula>
    </cfRule>
    <cfRule type="cellIs" dxfId="32" priority="40180" operator="lessThan">
      <formula>0</formula>
    </cfRule>
  </conditionalFormatting>
  <conditionalFormatting sqref="J1358 K1358 I1358">
    <cfRule type="expression" dxfId="30" priority="25661">
      <formula>$L1358=0</formula>
    </cfRule>
  </conditionalFormatting>
  <conditionalFormatting sqref="J1358 K1358">
    <cfRule type="cellIs" dxfId="31" priority="54697" operator="lessThan">
      <formula>0</formula>
    </cfRule>
    <cfRule type="cellIs" dxfId="32" priority="40179" operator="lessThan">
      <formula>0</formula>
    </cfRule>
  </conditionalFormatting>
  <conditionalFormatting sqref="N1358 O1358 M1358">
    <cfRule type="expression" dxfId="30" priority="25660">
      <formula>$L1358=0</formula>
    </cfRule>
  </conditionalFormatting>
  <conditionalFormatting sqref="N1358 O1358">
    <cfRule type="cellIs" dxfId="31" priority="54696" operator="lessThan">
      <formula>0</formula>
    </cfRule>
    <cfRule type="cellIs" dxfId="32" priority="40178" operator="lessThan">
      <formula>0</formula>
    </cfRule>
  </conditionalFormatting>
  <conditionalFormatting sqref="R1358 S1358 Q1358">
    <cfRule type="expression" dxfId="30" priority="25659">
      <formula>$L1358=0</formula>
    </cfRule>
  </conditionalFormatting>
  <conditionalFormatting sqref="R1358 S1358">
    <cfRule type="cellIs" dxfId="31" priority="54695" operator="lessThan">
      <formula>0</formula>
    </cfRule>
    <cfRule type="cellIs" dxfId="32" priority="40177" operator="lessThan">
      <formula>0</formula>
    </cfRule>
  </conditionalFormatting>
  <conditionalFormatting sqref="V1358 W1358 U1358">
    <cfRule type="expression" dxfId="30" priority="25658">
      <formula>$L1358=0</formula>
    </cfRule>
  </conditionalFormatting>
  <conditionalFormatting sqref="V1358 W1358">
    <cfRule type="cellIs" dxfId="31" priority="54694" operator="lessThan">
      <formula>0</formula>
    </cfRule>
    <cfRule type="cellIs" dxfId="32" priority="40176" operator="lessThan">
      <formula>0</formula>
    </cfRule>
  </conditionalFormatting>
  <conditionalFormatting sqref="Z1358 AA1358 Y1358">
    <cfRule type="expression" dxfId="30" priority="25657">
      <formula>$L1358=0</formula>
    </cfRule>
  </conditionalFormatting>
  <conditionalFormatting sqref="Z1358 AA1358">
    <cfRule type="cellIs" dxfId="31" priority="54693" operator="lessThan">
      <formula>0</formula>
    </cfRule>
    <cfRule type="cellIs" dxfId="32" priority="40175" operator="lessThan">
      <formula>0</formula>
    </cfRule>
  </conditionalFormatting>
  <conditionalFormatting sqref="B1360 C1360 A1360">
    <cfRule type="expression" dxfId="30" priority="25656">
      <formula>$L1360=0</formula>
    </cfRule>
  </conditionalFormatting>
  <conditionalFormatting sqref="B1360 C1360">
    <cfRule type="cellIs" dxfId="31" priority="54692" operator="lessThan">
      <formula>0</formula>
    </cfRule>
    <cfRule type="cellIs" dxfId="32" priority="40174" operator="lessThan">
      <formula>0</formula>
    </cfRule>
  </conditionalFormatting>
  <conditionalFormatting sqref="F1360 G1360 E1360">
    <cfRule type="expression" dxfId="30" priority="25655">
      <formula>$L1360=0</formula>
    </cfRule>
  </conditionalFormatting>
  <conditionalFormatting sqref="F1360 G1360">
    <cfRule type="cellIs" dxfId="31" priority="54691" operator="lessThan">
      <formula>0</formula>
    </cfRule>
    <cfRule type="cellIs" dxfId="32" priority="40173" operator="lessThan">
      <formula>0</formula>
    </cfRule>
  </conditionalFormatting>
  <conditionalFormatting sqref="J1360 K1360 I1360">
    <cfRule type="expression" dxfId="30" priority="25654">
      <formula>$L1360=0</formula>
    </cfRule>
  </conditionalFormatting>
  <conditionalFormatting sqref="J1360 K1360">
    <cfRule type="cellIs" dxfId="31" priority="54690" operator="lessThan">
      <formula>0</formula>
    </cfRule>
    <cfRule type="cellIs" dxfId="32" priority="40172" operator="lessThan">
      <formula>0</formula>
    </cfRule>
  </conditionalFormatting>
  <conditionalFormatting sqref="N1360 O1360 M1360">
    <cfRule type="expression" dxfId="30" priority="25653">
      <formula>$L1360=0</formula>
    </cfRule>
  </conditionalFormatting>
  <conditionalFormatting sqref="N1360 O1360">
    <cfRule type="cellIs" dxfId="31" priority="54689" operator="lessThan">
      <formula>0</formula>
    </cfRule>
    <cfRule type="cellIs" dxfId="32" priority="40171" operator="lessThan">
      <formula>0</formula>
    </cfRule>
  </conditionalFormatting>
  <conditionalFormatting sqref="R1360 S1360 Q1360">
    <cfRule type="expression" dxfId="30" priority="25652">
      <formula>$L1360=0</formula>
    </cfRule>
  </conditionalFormatting>
  <conditionalFormatting sqref="R1360 S1360">
    <cfRule type="cellIs" dxfId="31" priority="54688" operator="lessThan">
      <formula>0</formula>
    </cfRule>
    <cfRule type="cellIs" dxfId="32" priority="40170" operator="lessThan">
      <formula>0</formula>
    </cfRule>
  </conditionalFormatting>
  <conditionalFormatting sqref="V1360 W1360 U1360">
    <cfRule type="expression" dxfId="30" priority="25651">
      <formula>$L1360=0</formula>
    </cfRule>
  </conditionalFormatting>
  <conditionalFormatting sqref="V1360 W1360">
    <cfRule type="cellIs" dxfId="31" priority="54687" operator="lessThan">
      <formula>0</formula>
    </cfRule>
    <cfRule type="cellIs" dxfId="32" priority="40169" operator="lessThan">
      <formula>0</formula>
    </cfRule>
  </conditionalFormatting>
  <conditionalFormatting sqref="Z1360 AA1360 Y1360">
    <cfRule type="expression" dxfId="30" priority="25650">
      <formula>$L1360=0</formula>
    </cfRule>
  </conditionalFormatting>
  <conditionalFormatting sqref="Z1360 AA1360">
    <cfRule type="cellIs" dxfId="31" priority="54686" operator="lessThan">
      <formula>0</formula>
    </cfRule>
    <cfRule type="cellIs" dxfId="32" priority="40168" operator="lessThan">
      <formula>0</formula>
    </cfRule>
  </conditionalFormatting>
  <conditionalFormatting sqref="B1362 C1362 A1362">
    <cfRule type="expression" dxfId="30" priority="25649">
      <formula>$L1362=0</formula>
    </cfRule>
  </conditionalFormatting>
  <conditionalFormatting sqref="B1362 C1362">
    <cfRule type="cellIs" dxfId="31" priority="54685" operator="lessThan">
      <formula>0</formula>
    </cfRule>
    <cfRule type="cellIs" dxfId="32" priority="40167" operator="lessThan">
      <formula>0</formula>
    </cfRule>
  </conditionalFormatting>
  <conditionalFormatting sqref="F1362 G1362 E1362">
    <cfRule type="expression" dxfId="30" priority="25648">
      <formula>$L1362=0</formula>
    </cfRule>
  </conditionalFormatting>
  <conditionalFormatting sqref="F1362 G1362">
    <cfRule type="cellIs" dxfId="31" priority="54684" operator="lessThan">
      <formula>0</formula>
    </cfRule>
    <cfRule type="cellIs" dxfId="32" priority="40166" operator="lessThan">
      <formula>0</formula>
    </cfRule>
  </conditionalFormatting>
  <conditionalFormatting sqref="J1362 K1362 I1362">
    <cfRule type="expression" dxfId="30" priority="25647">
      <formula>$L1362=0</formula>
    </cfRule>
  </conditionalFormatting>
  <conditionalFormatting sqref="J1362 K1362">
    <cfRule type="cellIs" dxfId="31" priority="54683" operator="lessThan">
      <formula>0</formula>
    </cfRule>
    <cfRule type="cellIs" dxfId="32" priority="40165" operator="lessThan">
      <formula>0</formula>
    </cfRule>
  </conditionalFormatting>
  <conditionalFormatting sqref="N1362 O1362 M1362">
    <cfRule type="expression" dxfId="30" priority="25646">
      <formula>$L1362=0</formula>
    </cfRule>
  </conditionalFormatting>
  <conditionalFormatting sqref="N1362 O1362">
    <cfRule type="cellIs" dxfId="31" priority="54682" operator="lessThan">
      <formula>0</formula>
    </cfRule>
    <cfRule type="cellIs" dxfId="32" priority="40164" operator="lessThan">
      <formula>0</formula>
    </cfRule>
  </conditionalFormatting>
  <conditionalFormatting sqref="R1362 S1362 Q1362">
    <cfRule type="expression" dxfId="30" priority="25645">
      <formula>$L1362=0</formula>
    </cfRule>
  </conditionalFormatting>
  <conditionalFormatting sqref="R1362 S1362">
    <cfRule type="cellIs" dxfId="31" priority="54681" operator="lessThan">
      <formula>0</formula>
    </cfRule>
    <cfRule type="cellIs" dxfId="32" priority="40163" operator="lessThan">
      <formula>0</formula>
    </cfRule>
  </conditionalFormatting>
  <conditionalFormatting sqref="V1362 W1362 U1362">
    <cfRule type="expression" dxfId="30" priority="25644">
      <formula>$L1362=0</formula>
    </cfRule>
  </conditionalFormatting>
  <conditionalFormatting sqref="V1362 W1362">
    <cfRule type="cellIs" dxfId="31" priority="54680" operator="lessThan">
      <formula>0</formula>
    </cfRule>
    <cfRule type="cellIs" dxfId="32" priority="40162" operator="lessThan">
      <formula>0</formula>
    </cfRule>
  </conditionalFormatting>
  <conditionalFormatting sqref="Z1362 AA1362 Y1362">
    <cfRule type="expression" dxfId="30" priority="25643">
      <formula>$L1362=0</formula>
    </cfRule>
  </conditionalFormatting>
  <conditionalFormatting sqref="Z1362 AA1362">
    <cfRule type="cellIs" dxfId="31" priority="54679" operator="lessThan">
      <formula>0</formula>
    </cfRule>
    <cfRule type="cellIs" dxfId="32" priority="40161" operator="lessThan">
      <formula>0</formula>
    </cfRule>
  </conditionalFormatting>
  <conditionalFormatting sqref="B1364 C1364 A1364">
    <cfRule type="expression" dxfId="30" priority="25642">
      <formula>$L1364=0</formula>
    </cfRule>
  </conditionalFormatting>
  <conditionalFormatting sqref="B1364 C1364">
    <cfRule type="cellIs" dxfId="31" priority="54678" operator="lessThan">
      <formula>0</formula>
    </cfRule>
    <cfRule type="cellIs" dxfId="32" priority="40160" operator="lessThan">
      <formula>0</formula>
    </cfRule>
  </conditionalFormatting>
  <conditionalFormatting sqref="F1364 G1364 E1364">
    <cfRule type="expression" dxfId="30" priority="25641">
      <formula>$L1364=0</formula>
    </cfRule>
  </conditionalFormatting>
  <conditionalFormatting sqref="F1364 G1364">
    <cfRule type="cellIs" dxfId="31" priority="54677" operator="lessThan">
      <formula>0</formula>
    </cfRule>
    <cfRule type="cellIs" dxfId="32" priority="40159" operator="lessThan">
      <formula>0</formula>
    </cfRule>
  </conditionalFormatting>
  <conditionalFormatting sqref="J1364 K1364 I1364">
    <cfRule type="expression" dxfId="30" priority="25640">
      <formula>$L1364=0</formula>
    </cfRule>
  </conditionalFormatting>
  <conditionalFormatting sqref="J1364 K1364">
    <cfRule type="cellIs" dxfId="31" priority="54676" operator="lessThan">
      <formula>0</formula>
    </cfRule>
    <cfRule type="cellIs" dxfId="32" priority="40158" operator="lessThan">
      <formula>0</formula>
    </cfRule>
  </conditionalFormatting>
  <conditionalFormatting sqref="N1364 O1364 M1364">
    <cfRule type="expression" dxfId="30" priority="25639">
      <formula>$L1364=0</formula>
    </cfRule>
  </conditionalFormatting>
  <conditionalFormatting sqref="N1364 O1364">
    <cfRule type="cellIs" dxfId="31" priority="54675" operator="lessThan">
      <formula>0</formula>
    </cfRule>
    <cfRule type="cellIs" dxfId="32" priority="40157" operator="lessThan">
      <formula>0</formula>
    </cfRule>
  </conditionalFormatting>
  <conditionalFormatting sqref="R1364 S1364 Q1364">
    <cfRule type="expression" dxfId="30" priority="25638">
      <formula>$L1364=0</formula>
    </cfRule>
  </conditionalFormatting>
  <conditionalFormatting sqref="R1364 S1364">
    <cfRule type="cellIs" dxfId="31" priority="54674" operator="lessThan">
      <formula>0</formula>
    </cfRule>
    <cfRule type="cellIs" dxfId="32" priority="40156" operator="lessThan">
      <formula>0</formula>
    </cfRule>
  </conditionalFormatting>
  <conditionalFormatting sqref="V1364 W1364 U1364">
    <cfRule type="expression" dxfId="30" priority="25637">
      <formula>$L1364=0</formula>
    </cfRule>
  </conditionalFormatting>
  <conditionalFormatting sqref="V1364 W1364">
    <cfRule type="cellIs" dxfId="31" priority="54673" operator="lessThan">
      <formula>0</formula>
    </cfRule>
    <cfRule type="cellIs" dxfId="32" priority="40155" operator="lessThan">
      <formula>0</formula>
    </cfRule>
  </conditionalFormatting>
  <conditionalFormatting sqref="Z1364 AA1364 Y1364">
    <cfRule type="expression" dxfId="30" priority="25636">
      <formula>$L1364=0</formula>
    </cfRule>
  </conditionalFormatting>
  <conditionalFormatting sqref="Z1364 AA1364">
    <cfRule type="cellIs" dxfId="31" priority="54672" operator="lessThan">
      <formula>0</formula>
    </cfRule>
    <cfRule type="cellIs" dxfId="32" priority="40154" operator="lessThan">
      <formula>0</formula>
    </cfRule>
  </conditionalFormatting>
  <conditionalFormatting sqref="B1366 C1366 A1366">
    <cfRule type="expression" dxfId="30" priority="25635">
      <formula>$L1366=0</formula>
    </cfRule>
  </conditionalFormatting>
  <conditionalFormatting sqref="B1366 C1366">
    <cfRule type="cellIs" dxfId="31" priority="54671" operator="lessThan">
      <formula>0</formula>
    </cfRule>
    <cfRule type="cellIs" dxfId="32" priority="40153" operator="lessThan">
      <formula>0</formula>
    </cfRule>
  </conditionalFormatting>
  <conditionalFormatting sqref="F1366 G1366 E1366">
    <cfRule type="expression" dxfId="30" priority="25634">
      <formula>$L1366=0</formula>
    </cfRule>
  </conditionalFormatting>
  <conditionalFormatting sqref="F1366 G1366">
    <cfRule type="cellIs" dxfId="31" priority="54670" operator="lessThan">
      <formula>0</formula>
    </cfRule>
    <cfRule type="cellIs" dxfId="32" priority="40152" operator="lessThan">
      <formula>0</formula>
    </cfRule>
  </conditionalFormatting>
  <conditionalFormatting sqref="J1366 K1366 I1366">
    <cfRule type="expression" dxfId="30" priority="25633">
      <formula>$L1366=0</formula>
    </cfRule>
  </conditionalFormatting>
  <conditionalFormatting sqref="J1366 K1366">
    <cfRule type="cellIs" dxfId="31" priority="54669" operator="lessThan">
      <formula>0</formula>
    </cfRule>
    <cfRule type="cellIs" dxfId="32" priority="40151" operator="lessThan">
      <formula>0</formula>
    </cfRule>
  </conditionalFormatting>
  <conditionalFormatting sqref="N1366 O1366 M1366">
    <cfRule type="expression" dxfId="30" priority="25632">
      <formula>$L1366=0</formula>
    </cfRule>
  </conditionalFormatting>
  <conditionalFormatting sqref="N1366 O1366">
    <cfRule type="cellIs" dxfId="31" priority="54668" operator="lessThan">
      <formula>0</formula>
    </cfRule>
    <cfRule type="cellIs" dxfId="32" priority="40150" operator="lessThan">
      <formula>0</formula>
    </cfRule>
  </conditionalFormatting>
  <conditionalFormatting sqref="R1366 S1366 Q1366">
    <cfRule type="expression" dxfId="30" priority="25631">
      <formula>$L1366=0</formula>
    </cfRule>
  </conditionalFormatting>
  <conditionalFormatting sqref="R1366 S1366">
    <cfRule type="cellIs" dxfId="31" priority="54667" operator="lessThan">
      <formula>0</formula>
    </cfRule>
    <cfRule type="cellIs" dxfId="32" priority="40149" operator="lessThan">
      <formula>0</formula>
    </cfRule>
  </conditionalFormatting>
  <conditionalFormatting sqref="V1366 W1366 U1366">
    <cfRule type="expression" dxfId="30" priority="25630">
      <formula>$L1366=0</formula>
    </cfRule>
  </conditionalFormatting>
  <conditionalFormatting sqref="V1366 W1366">
    <cfRule type="cellIs" dxfId="31" priority="54666" operator="lessThan">
      <formula>0</formula>
    </cfRule>
    <cfRule type="cellIs" dxfId="32" priority="40148" operator="lessThan">
      <formula>0</formula>
    </cfRule>
  </conditionalFormatting>
  <conditionalFormatting sqref="Z1366 AA1366 Y1366">
    <cfRule type="expression" dxfId="30" priority="25629">
      <formula>$L1366=0</formula>
    </cfRule>
  </conditionalFormatting>
  <conditionalFormatting sqref="Z1366 AA1366">
    <cfRule type="cellIs" dxfId="31" priority="54665" operator="lessThan">
      <formula>0</formula>
    </cfRule>
    <cfRule type="cellIs" dxfId="32" priority="40147" operator="lessThan">
      <formula>0</formula>
    </cfRule>
  </conditionalFormatting>
  <conditionalFormatting sqref="B1368 C1368 A1368">
    <cfRule type="expression" dxfId="30" priority="25628">
      <formula>$L1368=0</formula>
    </cfRule>
  </conditionalFormatting>
  <conditionalFormatting sqref="B1368 C1368">
    <cfRule type="cellIs" dxfId="31" priority="54664" operator="lessThan">
      <formula>0</formula>
    </cfRule>
    <cfRule type="cellIs" dxfId="32" priority="40146" operator="lessThan">
      <formula>0</formula>
    </cfRule>
  </conditionalFormatting>
  <conditionalFormatting sqref="F1368 G1368 E1368">
    <cfRule type="expression" dxfId="30" priority="25627">
      <formula>$L1368=0</formula>
    </cfRule>
  </conditionalFormatting>
  <conditionalFormatting sqref="F1368 G1368">
    <cfRule type="cellIs" dxfId="31" priority="54663" operator="lessThan">
      <formula>0</formula>
    </cfRule>
    <cfRule type="cellIs" dxfId="32" priority="40145" operator="lessThan">
      <formula>0</formula>
    </cfRule>
  </conditionalFormatting>
  <conditionalFormatting sqref="J1368 K1368 I1368">
    <cfRule type="expression" dxfId="30" priority="25626">
      <formula>$L1368=0</formula>
    </cfRule>
  </conditionalFormatting>
  <conditionalFormatting sqref="J1368 K1368">
    <cfRule type="cellIs" dxfId="31" priority="54662" operator="lessThan">
      <formula>0</formula>
    </cfRule>
    <cfRule type="cellIs" dxfId="32" priority="40144" operator="lessThan">
      <formula>0</formula>
    </cfRule>
  </conditionalFormatting>
  <conditionalFormatting sqref="N1368 O1368 M1368">
    <cfRule type="expression" dxfId="30" priority="25625">
      <formula>$L1368=0</formula>
    </cfRule>
  </conditionalFormatting>
  <conditionalFormatting sqref="N1368 O1368">
    <cfRule type="cellIs" dxfId="31" priority="54661" operator="lessThan">
      <formula>0</formula>
    </cfRule>
    <cfRule type="cellIs" dxfId="32" priority="40143" operator="lessThan">
      <formula>0</formula>
    </cfRule>
  </conditionalFormatting>
  <conditionalFormatting sqref="R1368 S1368 Q1368">
    <cfRule type="expression" dxfId="30" priority="25624">
      <formula>$L1368=0</formula>
    </cfRule>
  </conditionalFormatting>
  <conditionalFormatting sqref="R1368 S1368">
    <cfRule type="cellIs" dxfId="31" priority="54660" operator="lessThan">
      <formula>0</formula>
    </cfRule>
    <cfRule type="cellIs" dxfId="32" priority="40142" operator="lessThan">
      <formula>0</formula>
    </cfRule>
  </conditionalFormatting>
  <conditionalFormatting sqref="V1368 W1368 U1368">
    <cfRule type="expression" dxfId="30" priority="25623">
      <formula>$L1368=0</formula>
    </cfRule>
  </conditionalFormatting>
  <conditionalFormatting sqref="V1368 W1368">
    <cfRule type="cellIs" dxfId="31" priority="54659" operator="lessThan">
      <formula>0</formula>
    </cfRule>
    <cfRule type="cellIs" dxfId="32" priority="40141" operator="lessThan">
      <formula>0</formula>
    </cfRule>
  </conditionalFormatting>
  <conditionalFormatting sqref="Z1368 AA1368 Y1368">
    <cfRule type="expression" dxfId="30" priority="25622">
      <formula>$L1368=0</formula>
    </cfRule>
  </conditionalFormatting>
  <conditionalFormatting sqref="Z1368 AA1368">
    <cfRule type="cellIs" dxfId="31" priority="54658" operator="lessThan">
      <formula>0</formula>
    </cfRule>
    <cfRule type="cellIs" dxfId="32" priority="40140" operator="lessThan">
      <formula>0</formula>
    </cfRule>
  </conditionalFormatting>
  <conditionalFormatting sqref="B1370 C1370 A1370">
    <cfRule type="expression" dxfId="30" priority="25621">
      <formula>$L1370=0</formula>
    </cfRule>
  </conditionalFormatting>
  <conditionalFormatting sqref="B1370 C1370">
    <cfRule type="cellIs" dxfId="31" priority="54657" operator="lessThan">
      <formula>0</formula>
    </cfRule>
    <cfRule type="cellIs" dxfId="32" priority="40139" operator="lessThan">
      <formula>0</formula>
    </cfRule>
  </conditionalFormatting>
  <conditionalFormatting sqref="F1370 G1370 E1370">
    <cfRule type="expression" dxfId="30" priority="25620">
      <formula>$L1370=0</formula>
    </cfRule>
  </conditionalFormatting>
  <conditionalFormatting sqref="F1370 G1370">
    <cfRule type="cellIs" dxfId="31" priority="54656" operator="lessThan">
      <formula>0</formula>
    </cfRule>
    <cfRule type="cellIs" dxfId="32" priority="40138" operator="lessThan">
      <formula>0</formula>
    </cfRule>
  </conditionalFormatting>
  <conditionalFormatting sqref="J1370 K1370 I1370">
    <cfRule type="expression" dxfId="30" priority="25619">
      <formula>$L1370=0</formula>
    </cfRule>
  </conditionalFormatting>
  <conditionalFormatting sqref="J1370 K1370">
    <cfRule type="cellIs" dxfId="31" priority="54655" operator="lessThan">
      <formula>0</formula>
    </cfRule>
    <cfRule type="cellIs" dxfId="32" priority="40137" operator="lessThan">
      <formula>0</formula>
    </cfRule>
  </conditionalFormatting>
  <conditionalFormatting sqref="N1370 O1370 M1370">
    <cfRule type="expression" dxfId="30" priority="25618">
      <formula>$L1370=0</formula>
    </cfRule>
  </conditionalFormatting>
  <conditionalFormatting sqref="N1370 O1370">
    <cfRule type="cellIs" dxfId="31" priority="54654" operator="lessThan">
      <formula>0</formula>
    </cfRule>
    <cfRule type="cellIs" dxfId="32" priority="40136" operator="lessThan">
      <formula>0</formula>
    </cfRule>
  </conditionalFormatting>
  <conditionalFormatting sqref="R1370 S1370 Q1370">
    <cfRule type="expression" dxfId="30" priority="25617">
      <formula>$L1370=0</formula>
    </cfRule>
  </conditionalFormatting>
  <conditionalFormatting sqref="R1370 S1370">
    <cfRule type="cellIs" dxfId="31" priority="54653" operator="lessThan">
      <formula>0</formula>
    </cfRule>
    <cfRule type="cellIs" dxfId="32" priority="40135" operator="lessThan">
      <formula>0</formula>
    </cfRule>
  </conditionalFormatting>
  <conditionalFormatting sqref="V1370 W1370 U1370">
    <cfRule type="expression" dxfId="30" priority="25616">
      <formula>$L1370=0</formula>
    </cfRule>
  </conditionalFormatting>
  <conditionalFormatting sqref="V1370 W1370">
    <cfRule type="cellIs" dxfId="31" priority="54652" operator="lessThan">
      <formula>0</formula>
    </cfRule>
    <cfRule type="cellIs" dxfId="32" priority="40134" operator="lessThan">
      <formula>0</formula>
    </cfRule>
  </conditionalFormatting>
  <conditionalFormatting sqref="Z1370 AA1370 Y1370">
    <cfRule type="expression" dxfId="30" priority="25615">
      <formula>$L1370=0</formula>
    </cfRule>
  </conditionalFormatting>
  <conditionalFormatting sqref="Z1370 AA1370">
    <cfRule type="cellIs" dxfId="31" priority="54651" operator="lessThan">
      <formula>0</formula>
    </cfRule>
    <cfRule type="cellIs" dxfId="32" priority="40133" operator="lessThan">
      <formula>0</formula>
    </cfRule>
  </conditionalFormatting>
  <conditionalFormatting sqref="B1372 C1372 A1372">
    <cfRule type="expression" dxfId="30" priority="25614">
      <formula>$L1372=0</formula>
    </cfRule>
  </conditionalFormatting>
  <conditionalFormatting sqref="B1372 C1372">
    <cfRule type="cellIs" dxfId="31" priority="54650" operator="lessThan">
      <formula>0</formula>
    </cfRule>
    <cfRule type="cellIs" dxfId="32" priority="40132" operator="lessThan">
      <formula>0</formula>
    </cfRule>
  </conditionalFormatting>
  <conditionalFormatting sqref="F1372 G1372 E1372">
    <cfRule type="expression" dxfId="30" priority="25613">
      <formula>$L1372=0</formula>
    </cfRule>
  </conditionalFormatting>
  <conditionalFormatting sqref="F1372 G1372">
    <cfRule type="cellIs" dxfId="31" priority="54649" operator="lessThan">
      <formula>0</formula>
    </cfRule>
    <cfRule type="cellIs" dxfId="32" priority="40131" operator="lessThan">
      <formula>0</formula>
    </cfRule>
  </conditionalFormatting>
  <conditionalFormatting sqref="J1372 K1372 I1372">
    <cfRule type="expression" dxfId="30" priority="25612">
      <formula>$L1372=0</formula>
    </cfRule>
  </conditionalFormatting>
  <conditionalFormatting sqref="J1372 K1372">
    <cfRule type="cellIs" dxfId="31" priority="54648" operator="lessThan">
      <formula>0</formula>
    </cfRule>
    <cfRule type="cellIs" dxfId="32" priority="40130" operator="lessThan">
      <formula>0</formula>
    </cfRule>
  </conditionalFormatting>
  <conditionalFormatting sqref="N1372 O1372 M1372">
    <cfRule type="expression" dxfId="30" priority="25611">
      <formula>$L1372=0</formula>
    </cfRule>
  </conditionalFormatting>
  <conditionalFormatting sqref="N1372 O1372">
    <cfRule type="cellIs" dxfId="31" priority="54647" operator="lessThan">
      <formula>0</formula>
    </cfRule>
    <cfRule type="cellIs" dxfId="32" priority="40129" operator="lessThan">
      <formula>0</formula>
    </cfRule>
  </conditionalFormatting>
  <conditionalFormatting sqref="R1372 S1372 Q1372">
    <cfRule type="expression" dxfId="30" priority="25610">
      <formula>$L1372=0</formula>
    </cfRule>
  </conditionalFormatting>
  <conditionalFormatting sqref="R1372 S1372">
    <cfRule type="cellIs" dxfId="31" priority="54646" operator="lessThan">
      <formula>0</formula>
    </cfRule>
    <cfRule type="cellIs" dxfId="32" priority="40128" operator="lessThan">
      <formula>0</formula>
    </cfRule>
  </conditionalFormatting>
  <conditionalFormatting sqref="V1372 W1372 U1372">
    <cfRule type="expression" dxfId="30" priority="25609">
      <formula>$L1372=0</formula>
    </cfRule>
  </conditionalFormatting>
  <conditionalFormatting sqref="V1372 W1372">
    <cfRule type="cellIs" dxfId="31" priority="54645" operator="lessThan">
      <formula>0</formula>
    </cfRule>
    <cfRule type="cellIs" dxfId="32" priority="40127" operator="lessThan">
      <formula>0</formula>
    </cfRule>
  </conditionalFormatting>
  <conditionalFormatting sqref="Z1372 AA1372 Y1372">
    <cfRule type="expression" dxfId="30" priority="25608">
      <formula>$L1372=0</formula>
    </cfRule>
  </conditionalFormatting>
  <conditionalFormatting sqref="Z1372 AA1372">
    <cfRule type="cellIs" dxfId="31" priority="54644" operator="lessThan">
      <formula>0</formula>
    </cfRule>
    <cfRule type="cellIs" dxfId="32" priority="40126" operator="lessThan">
      <formula>0</formula>
    </cfRule>
  </conditionalFormatting>
  <conditionalFormatting sqref="B1374 C1374 A1374">
    <cfRule type="expression" dxfId="30" priority="25607">
      <formula>$L1374=0</formula>
    </cfRule>
  </conditionalFormatting>
  <conditionalFormatting sqref="B1374 C1374">
    <cfRule type="cellIs" dxfId="31" priority="54643" operator="lessThan">
      <formula>0</formula>
    </cfRule>
    <cfRule type="cellIs" dxfId="32" priority="40125" operator="lessThan">
      <formula>0</formula>
    </cfRule>
  </conditionalFormatting>
  <conditionalFormatting sqref="F1374 G1374 E1374">
    <cfRule type="expression" dxfId="30" priority="25606">
      <formula>$L1374=0</formula>
    </cfRule>
  </conditionalFormatting>
  <conditionalFormatting sqref="F1374 G1374">
    <cfRule type="cellIs" dxfId="31" priority="54642" operator="lessThan">
      <formula>0</formula>
    </cfRule>
    <cfRule type="cellIs" dxfId="32" priority="40124" operator="lessThan">
      <formula>0</formula>
    </cfRule>
  </conditionalFormatting>
  <conditionalFormatting sqref="J1374 K1374 I1374">
    <cfRule type="expression" dxfId="30" priority="25605">
      <formula>$L1374=0</formula>
    </cfRule>
  </conditionalFormatting>
  <conditionalFormatting sqref="J1374 K1374">
    <cfRule type="cellIs" dxfId="31" priority="54641" operator="lessThan">
      <formula>0</formula>
    </cfRule>
    <cfRule type="cellIs" dxfId="32" priority="40123" operator="lessThan">
      <formula>0</formula>
    </cfRule>
  </conditionalFormatting>
  <conditionalFormatting sqref="N1374 O1374 M1374">
    <cfRule type="expression" dxfId="30" priority="25604">
      <formula>$L1374=0</formula>
    </cfRule>
  </conditionalFormatting>
  <conditionalFormatting sqref="N1374 O1374">
    <cfRule type="cellIs" dxfId="31" priority="54640" operator="lessThan">
      <formula>0</formula>
    </cfRule>
    <cfRule type="cellIs" dxfId="32" priority="40122" operator="lessThan">
      <formula>0</formula>
    </cfRule>
  </conditionalFormatting>
  <conditionalFormatting sqref="R1374 S1374 Q1374">
    <cfRule type="expression" dxfId="30" priority="25603">
      <formula>$L1374=0</formula>
    </cfRule>
  </conditionalFormatting>
  <conditionalFormatting sqref="R1374 S1374">
    <cfRule type="cellIs" dxfId="31" priority="54639" operator="lessThan">
      <formula>0</formula>
    </cfRule>
    <cfRule type="cellIs" dxfId="32" priority="40121" operator="lessThan">
      <formula>0</formula>
    </cfRule>
  </conditionalFormatting>
  <conditionalFormatting sqref="V1374 W1374 U1374">
    <cfRule type="expression" dxfId="30" priority="25602">
      <formula>$L1374=0</formula>
    </cfRule>
  </conditionalFormatting>
  <conditionalFormatting sqref="V1374 W1374">
    <cfRule type="cellIs" dxfId="31" priority="54638" operator="lessThan">
      <formula>0</formula>
    </cfRule>
    <cfRule type="cellIs" dxfId="32" priority="40120" operator="lessThan">
      <formula>0</formula>
    </cfRule>
  </conditionalFormatting>
  <conditionalFormatting sqref="Z1374 AA1374 Y1374">
    <cfRule type="expression" dxfId="30" priority="25601">
      <formula>$L1374=0</formula>
    </cfRule>
  </conditionalFormatting>
  <conditionalFormatting sqref="Z1374 AA1374">
    <cfRule type="cellIs" dxfId="31" priority="54637" operator="lessThan">
      <formula>0</formula>
    </cfRule>
    <cfRule type="cellIs" dxfId="32" priority="40119" operator="lessThan">
      <formula>0</formula>
    </cfRule>
  </conditionalFormatting>
  <conditionalFormatting sqref="B1376 C1376 A1376">
    <cfRule type="expression" dxfId="30" priority="25600">
      <formula>$L1376=0</formula>
    </cfRule>
  </conditionalFormatting>
  <conditionalFormatting sqref="B1376 C1376">
    <cfRule type="cellIs" dxfId="31" priority="54636" operator="lessThan">
      <formula>0</formula>
    </cfRule>
    <cfRule type="cellIs" dxfId="32" priority="40118" operator="lessThan">
      <formula>0</formula>
    </cfRule>
  </conditionalFormatting>
  <conditionalFormatting sqref="F1376 G1376 E1376">
    <cfRule type="expression" dxfId="30" priority="25599">
      <formula>$L1376=0</formula>
    </cfRule>
  </conditionalFormatting>
  <conditionalFormatting sqref="F1376 G1376">
    <cfRule type="cellIs" dxfId="31" priority="54635" operator="lessThan">
      <formula>0</formula>
    </cfRule>
    <cfRule type="cellIs" dxfId="32" priority="40117" operator="lessThan">
      <formula>0</formula>
    </cfRule>
  </conditionalFormatting>
  <conditionalFormatting sqref="J1376 K1376 I1376">
    <cfRule type="expression" dxfId="30" priority="25598">
      <formula>$L1376=0</formula>
    </cfRule>
  </conditionalFormatting>
  <conditionalFormatting sqref="J1376 K1376">
    <cfRule type="cellIs" dxfId="31" priority="54634" operator="lessThan">
      <formula>0</formula>
    </cfRule>
    <cfRule type="cellIs" dxfId="32" priority="40116" operator="lessThan">
      <formula>0</formula>
    </cfRule>
  </conditionalFormatting>
  <conditionalFormatting sqref="N1376 O1376 M1376">
    <cfRule type="expression" dxfId="30" priority="25597">
      <formula>$L1376=0</formula>
    </cfRule>
  </conditionalFormatting>
  <conditionalFormatting sqref="N1376 O1376">
    <cfRule type="cellIs" dxfId="31" priority="54633" operator="lessThan">
      <formula>0</formula>
    </cfRule>
    <cfRule type="cellIs" dxfId="32" priority="40115" operator="lessThan">
      <formula>0</formula>
    </cfRule>
  </conditionalFormatting>
  <conditionalFormatting sqref="R1376 S1376 Q1376">
    <cfRule type="expression" dxfId="30" priority="25596">
      <formula>$L1376=0</formula>
    </cfRule>
  </conditionalFormatting>
  <conditionalFormatting sqref="R1376 S1376">
    <cfRule type="cellIs" dxfId="31" priority="54632" operator="lessThan">
      <formula>0</formula>
    </cfRule>
    <cfRule type="cellIs" dxfId="32" priority="40114" operator="lessThan">
      <formula>0</formula>
    </cfRule>
  </conditionalFormatting>
  <conditionalFormatting sqref="V1376 W1376 U1376">
    <cfRule type="expression" dxfId="30" priority="25595">
      <formula>$L1376=0</formula>
    </cfRule>
  </conditionalFormatting>
  <conditionalFormatting sqref="V1376 W1376">
    <cfRule type="cellIs" dxfId="31" priority="54631" operator="lessThan">
      <formula>0</formula>
    </cfRule>
    <cfRule type="cellIs" dxfId="32" priority="40113" operator="lessThan">
      <formula>0</formula>
    </cfRule>
  </conditionalFormatting>
  <conditionalFormatting sqref="Z1376 AA1376 Y1376">
    <cfRule type="expression" dxfId="30" priority="25594">
      <formula>$L1376=0</formula>
    </cfRule>
  </conditionalFormatting>
  <conditionalFormatting sqref="Z1376 AA1376">
    <cfRule type="cellIs" dxfId="31" priority="54630" operator="lessThan">
      <formula>0</formula>
    </cfRule>
    <cfRule type="cellIs" dxfId="32" priority="40112" operator="lessThan">
      <formula>0</formula>
    </cfRule>
  </conditionalFormatting>
  <conditionalFormatting sqref="B1378 C1378 A1378">
    <cfRule type="expression" dxfId="30" priority="25593">
      <formula>$L1378=0</formula>
    </cfRule>
  </conditionalFormatting>
  <conditionalFormatting sqref="B1378 C1378">
    <cfRule type="cellIs" dxfId="31" priority="54629" operator="lessThan">
      <formula>0</formula>
    </cfRule>
    <cfRule type="cellIs" dxfId="32" priority="40111" operator="lessThan">
      <formula>0</formula>
    </cfRule>
  </conditionalFormatting>
  <conditionalFormatting sqref="F1378 G1378 E1378">
    <cfRule type="expression" dxfId="30" priority="25592">
      <formula>$L1378=0</formula>
    </cfRule>
  </conditionalFormatting>
  <conditionalFormatting sqref="F1378 G1378">
    <cfRule type="cellIs" dxfId="31" priority="54628" operator="lessThan">
      <formula>0</formula>
    </cfRule>
    <cfRule type="cellIs" dxfId="32" priority="40110" operator="lessThan">
      <formula>0</formula>
    </cfRule>
  </conditionalFormatting>
  <conditionalFormatting sqref="J1378 K1378 I1378">
    <cfRule type="expression" dxfId="30" priority="25591">
      <formula>$L1378=0</formula>
    </cfRule>
  </conditionalFormatting>
  <conditionalFormatting sqref="J1378 K1378">
    <cfRule type="cellIs" dxfId="31" priority="54627" operator="lessThan">
      <formula>0</formula>
    </cfRule>
    <cfRule type="cellIs" dxfId="32" priority="40109" operator="lessThan">
      <formula>0</formula>
    </cfRule>
  </conditionalFormatting>
  <conditionalFormatting sqref="N1378 O1378 M1378">
    <cfRule type="expression" dxfId="30" priority="25590">
      <formula>$L1378=0</formula>
    </cfRule>
  </conditionalFormatting>
  <conditionalFormatting sqref="N1378 O1378">
    <cfRule type="cellIs" dxfId="31" priority="54626" operator="lessThan">
      <formula>0</formula>
    </cfRule>
    <cfRule type="cellIs" dxfId="32" priority="40108" operator="lessThan">
      <formula>0</formula>
    </cfRule>
  </conditionalFormatting>
  <conditionalFormatting sqref="R1378 S1378 Q1378">
    <cfRule type="expression" dxfId="30" priority="25589">
      <formula>$L1378=0</formula>
    </cfRule>
  </conditionalFormatting>
  <conditionalFormatting sqref="R1378 S1378">
    <cfRule type="cellIs" dxfId="31" priority="54625" operator="lessThan">
      <formula>0</formula>
    </cfRule>
    <cfRule type="cellIs" dxfId="32" priority="40107" operator="lessThan">
      <formula>0</formula>
    </cfRule>
  </conditionalFormatting>
  <conditionalFormatting sqref="V1378 W1378 U1378">
    <cfRule type="expression" dxfId="30" priority="25588">
      <formula>$L1378=0</formula>
    </cfRule>
  </conditionalFormatting>
  <conditionalFormatting sqref="V1378 W1378">
    <cfRule type="cellIs" dxfId="31" priority="54624" operator="lessThan">
      <formula>0</formula>
    </cfRule>
    <cfRule type="cellIs" dxfId="32" priority="40106" operator="lessThan">
      <formula>0</formula>
    </cfRule>
  </conditionalFormatting>
  <conditionalFormatting sqref="Z1378 AA1378 Y1378">
    <cfRule type="expression" dxfId="30" priority="25587">
      <formula>$L1378=0</formula>
    </cfRule>
  </conditionalFormatting>
  <conditionalFormatting sqref="Z1378 AA1378">
    <cfRule type="cellIs" dxfId="31" priority="54623" operator="lessThan">
      <formula>0</formula>
    </cfRule>
    <cfRule type="cellIs" dxfId="32" priority="40105" operator="lessThan">
      <formula>0</formula>
    </cfRule>
  </conditionalFormatting>
  <conditionalFormatting sqref="B1380 C1380 A1380">
    <cfRule type="expression" dxfId="30" priority="25586">
      <formula>$L1380=0</formula>
    </cfRule>
  </conditionalFormatting>
  <conditionalFormatting sqref="B1380 C1380">
    <cfRule type="cellIs" dxfId="31" priority="54622" operator="lessThan">
      <formula>0</formula>
    </cfRule>
    <cfRule type="cellIs" dxfId="32" priority="40104" operator="lessThan">
      <formula>0</formula>
    </cfRule>
  </conditionalFormatting>
  <conditionalFormatting sqref="F1380 G1380 E1380">
    <cfRule type="expression" dxfId="30" priority="25585">
      <formula>$L1380=0</formula>
    </cfRule>
  </conditionalFormatting>
  <conditionalFormatting sqref="F1380 G1380">
    <cfRule type="cellIs" dxfId="31" priority="54621" operator="lessThan">
      <formula>0</formula>
    </cfRule>
    <cfRule type="cellIs" dxfId="32" priority="40103" operator="lessThan">
      <formula>0</formula>
    </cfRule>
  </conditionalFormatting>
  <conditionalFormatting sqref="J1380 K1380 I1380">
    <cfRule type="expression" dxfId="30" priority="25584">
      <formula>$L1380=0</formula>
    </cfRule>
  </conditionalFormatting>
  <conditionalFormatting sqref="J1380 K1380">
    <cfRule type="cellIs" dxfId="31" priority="54620" operator="lessThan">
      <formula>0</formula>
    </cfRule>
    <cfRule type="cellIs" dxfId="32" priority="40102" operator="lessThan">
      <formula>0</formula>
    </cfRule>
  </conditionalFormatting>
  <conditionalFormatting sqref="N1380 O1380 M1380">
    <cfRule type="expression" dxfId="30" priority="25583">
      <formula>$L1380=0</formula>
    </cfRule>
  </conditionalFormatting>
  <conditionalFormatting sqref="N1380 O1380">
    <cfRule type="cellIs" dxfId="31" priority="54619" operator="lessThan">
      <formula>0</formula>
    </cfRule>
    <cfRule type="cellIs" dxfId="32" priority="40101" operator="lessThan">
      <formula>0</formula>
    </cfRule>
  </conditionalFormatting>
  <conditionalFormatting sqref="R1380 S1380 Q1380">
    <cfRule type="expression" dxfId="30" priority="25582">
      <formula>$L1380=0</formula>
    </cfRule>
  </conditionalFormatting>
  <conditionalFormatting sqref="R1380 S1380">
    <cfRule type="cellIs" dxfId="31" priority="54618" operator="lessThan">
      <formula>0</formula>
    </cfRule>
    <cfRule type="cellIs" dxfId="32" priority="40100" operator="lessThan">
      <formula>0</formula>
    </cfRule>
  </conditionalFormatting>
  <conditionalFormatting sqref="V1380 W1380 U1380">
    <cfRule type="expression" dxfId="30" priority="25581">
      <formula>$L1380=0</formula>
    </cfRule>
  </conditionalFormatting>
  <conditionalFormatting sqref="V1380 W1380">
    <cfRule type="cellIs" dxfId="31" priority="54617" operator="lessThan">
      <formula>0</formula>
    </cfRule>
    <cfRule type="cellIs" dxfId="32" priority="40099" operator="lessThan">
      <formula>0</formula>
    </cfRule>
  </conditionalFormatting>
  <conditionalFormatting sqref="Z1380 AA1380 Y1380">
    <cfRule type="expression" dxfId="30" priority="25580">
      <formula>$L1380=0</formula>
    </cfRule>
  </conditionalFormatting>
  <conditionalFormatting sqref="Z1380 AA1380">
    <cfRule type="cellIs" dxfId="31" priority="54616" operator="lessThan">
      <formula>0</formula>
    </cfRule>
    <cfRule type="cellIs" dxfId="32" priority="40098" operator="lessThan">
      <formula>0</formula>
    </cfRule>
  </conditionalFormatting>
  <conditionalFormatting sqref="B1382 C1382 A1382">
    <cfRule type="expression" dxfId="30" priority="25579">
      <formula>$L1382=0</formula>
    </cfRule>
  </conditionalFormatting>
  <conditionalFormatting sqref="B1382 C1382">
    <cfRule type="cellIs" dxfId="31" priority="54615" operator="lessThan">
      <formula>0</formula>
    </cfRule>
    <cfRule type="cellIs" dxfId="32" priority="40097" operator="lessThan">
      <formula>0</formula>
    </cfRule>
  </conditionalFormatting>
  <conditionalFormatting sqref="F1382 G1382 E1382">
    <cfRule type="expression" dxfId="30" priority="25578">
      <formula>$L1382=0</formula>
    </cfRule>
  </conditionalFormatting>
  <conditionalFormatting sqref="F1382 G1382">
    <cfRule type="cellIs" dxfId="31" priority="54614" operator="lessThan">
      <formula>0</formula>
    </cfRule>
    <cfRule type="cellIs" dxfId="32" priority="40096" operator="lessThan">
      <formula>0</formula>
    </cfRule>
  </conditionalFormatting>
  <conditionalFormatting sqref="J1382 K1382 I1382">
    <cfRule type="expression" dxfId="30" priority="25577">
      <formula>$L1382=0</formula>
    </cfRule>
  </conditionalFormatting>
  <conditionalFormatting sqref="J1382 K1382">
    <cfRule type="cellIs" dxfId="31" priority="54613" operator="lessThan">
      <formula>0</formula>
    </cfRule>
    <cfRule type="cellIs" dxfId="32" priority="40095" operator="lessThan">
      <formula>0</formula>
    </cfRule>
  </conditionalFormatting>
  <conditionalFormatting sqref="N1382 O1382 M1382">
    <cfRule type="expression" dxfId="30" priority="25576">
      <formula>$L1382=0</formula>
    </cfRule>
  </conditionalFormatting>
  <conditionalFormatting sqref="N1382 O1382">
    <cfRule type="cellIs" dxfId="31" priority="54612" operator="lessThan">
      <formula>0</formula>
    </cfRule>
    <cfRule type="cellIs" dxfId="32" priority="40094" operator="lessThan">
      <formula>0</formula>
    </cfRule>
  </conditionalFormatting>
  <conditionalFormatting sqref="R1382 S1382 Q1382">
    <cfRule type="expression" dxfId="30" priority="25575">
      <formula>$L1382=0</formula>
    </cfRule>
  </conditionalFormatting>
  <conditionalFormatting sqref="R1382 S1382">
    <cfRule type="cellIs" dxfId="31" priority="54611" operator="lessThan">
      <formula>0</formula>
    </cfRule>
    <cfRule type="cellIs" dxfId="32" priority="40093" operator="lessThan">
      <formula>0</formula>
    </cfRule>
  </conditionalFormatting>
  <conditionalFormatting sqref="V1382 W1382 U1382">
    <cfRule type="expression" dxfId="30" priority="25574">
      <formula>$L1382=0</formula>
    </cfRule>
  </conditionalFormatting>
  <conditionalFormatting sqref="V1382 W1382">
    <cfRule type="cellIs" dxfId="31" priority="54610" operator="lessThan">
      <formula>0</formula>
    </cfRule>
    <cfRule type="cellIs" dxfId="32" priority="40092" operator="lessThan">
      <formula>0</formula>
    </cfRule>
  </conditionalFormatting>
  <conditionalFormatting sqref="Z1382 AA1382 Y1382">
    <cfRule type="expression" dxfId="30" priority="25573">
      <formula>$L1382=0</formula>
    </cfRule>
  </conditionalFormatting>
  <conditionalFormatting sqref="Z1382 AA1382">
    <cfRule type="cellIs" dxfId="31" priority="54609" operator="lessThan">
      <formula>0</formula>
    </cfRule>
    <cfRule type="cellIs" dxfId="32" priority="40091" operator="lessThan">
      <formula>0</formula>
    </cfRule>
  </conditionalFormatting>
  <conditionalFormatting sqref="B1384 C1384 A1384">
    <cfRule type="expression" dxfId="30" priority="25572">
      <formula>$L1384=0</formula>
    </cfRule>
  </conditionalFormatting>
  <conditionalFormatting sqref="B1384 C1384">
    <cfRule type="cellIs" dxfId="31" priority="54608" operator="lessThan">
      <formula>0</formula>
    </cfRule>
    <cfRule type="cellIs" dxfId="32" priority="40090" operator="lessThan">
      <formula>0</formula>
    </cfRule>
  </conditionalFormatting>
  <conditionalFormatting sqref="F1384 G1384 E1384">
    <cfRule type="expression" dxfId="30" priority="25571">
      <formula>$L1384=0</formula>
    </cfRule>
  </conditionalFormatting>
  <conditionalFormatting sqref="F1384 G1384">
    <cfRule type="cellIs" dxfId="31" priority="54607" operator="lessThan">
      <formula>0</formula>
    </cfRule>
    <cfRule type="cellIs" dxfId="32" priority="40089" operator="lessThan">
      <formula>0</formula>
    </cfRule>
  </conditionalFormatting>
  <conditionalFormatting sqref="J1384 K1384 I1384">
    <cfRule type="expression" dxfId="30" priority="25570">
      <formula>$L1384=0</formula>
    </cfRule>
  </conditionalFormatting>
  <conditionalFormatting sqref="J1384 K1384">
    <cfRule type="cellIs" dxfId="31" priority="54606" operator="lessThan">
      <formula>0</formula>
    </cfRule>
    <cfRule type="cellIs" dxfId="32" priority="40088" operator="lessThan">
      <formula>0</formula>
    </cfRule>
  </conditionalFormatting>
  <conditionalFormatting sqref="N1384 O1384 M1384">
    <cfRule type="expression" dxfId="30" priority="25569">
      <formula>$L1384=0</formula>
    </cfRule>
  </conditionalFormatting>
  <conditionalFormatting sqref="N1384 O1384">
    <cfRule type="cellIs" dxfId="31" priority="54605" operator="lessThan">
      <formula>0</formula>
    </cfRule>
    <cfRule type="cellIs" dxfId="32" priority="40087" operator="lessThan">
      <formula>0</formula>
    </cfRule>
  </conditionalFormatting>
  <conditionalFormatting sqref="R1384 S1384 Q1384">
    <cfRule type="expression" dxfId="30" priority="25568">
      <formula>$L1384=0</formula>
    </cfRule>
  </conditionalFormatting>
  <conditionalFormatting sqref="R1384 S1384">
    <cfRule type="cellIs" dxfId="31" priority="54604" operator="lessThan">
      <formula>0</formula>
    </cfRule>
    <cfRule type="cellIs" dxfId="32" priority="40086" operator="lessThan">
      <formula>0</formula>
    </cfRule>
  </conditionalFormatting>
  <conditionalFormatting sqref="V1384 W1384 U1384">
    <cfRule type="expression" dxfId="30" priority="25567">
      <formula>$L1384=0</formula>
    </cfRule>
  </conditionalFormatting>
  <conditionalFormatting sqref="V1384 W1384">
    <cfRule type="cellIs" dxfId="31" priority="54603" operator="lessThan">
      <formula>0</formula>
    </cfRule>
    <cfRule type="cellIs" dxfId="32" priority="40085" operator="lessThan">
      <formula>0</formula>
    </cfRule>
  </conditionalFormatting>
  <conditionalFormatting sqref="Z1384 AA1384 Y1384">
    <cfRule type="expression" dxfId="30" priority="25566">
      <formula>$L1384=0</formula>
    </cfRule>
  </conditionalFormatting>
  <conditionalFormatting sqref="Z1384 AA1384">
    <cfRule type="cellIs" dxfId="31" priority="54602" operator="lessThan">
      <formula>0</formula>
    </cfRule>
    <cfRule type="cellIs" dxfId="32" priority="40084" operator="lessThan">
      <formula>0</formula>
    </cfRule>
  </conditionalFormatting>
  <conditionalFormatting sqref="B1386 C1386 A1386">
    <cfRule type="expression" dxfId="30" priority="25565">
      <formula>$L1386=0</formula>
    </cfRule>
  </conditionalFormatting>
  <conditionalFormatting sqref="B1386 C1386">
    <cfRule type="cellIs" dxfId="31" priority="54601" operator="lessThan">
      <formula>0</formula>
    </cfRule>
    <cfRule type="cellIs" dxfId="32" priority="40083" operator="lessThan">
      <formula>0</formula>
    </cfRule>
  </conditionalFormatting>
  <conditionalFormatting sqref="F1386 G1386 E1386">
    <cfRule type="expression" dxfId="30" priority="25564">
      <formula>$L1386=0</formula>
    </cfRule>
  </conditionalFormatting>
  <conditionalFormatting sqref="F1386 G1386">
    <cfRule type="cellIs" dxfId="31" priority="54600" operator="lessThan">
      <formula>0</formula>
    </cfRule>
    <cfRule type="cellIs" dxfId="32" priority="40082" operator="lessThan">
      <formula>0</formula>
    </cfRule>
  </conditionalFormatting>
  <conditionalFormatting sqref="J1386 K1386 I1386">
    <cfRule type="expression" dxfId="30" priority="25563">
      <formula>$L1386=0</formula>
    </cfRule>
  </conditionalFormatting>
  <conditionalFormatting sqref="J1386 K1386">
    <cfRule type="cellIs" dxfId="31" priority="54599" operator="lessThan">
      <formula>0</formula>
    </cfRule>
    <cfRule type="cellIs" dxfId="32" priority="40081" operator="lessThan">
      <formula>0</formula>
    </cfRule>
  </conditionalFormatting>
  <conditionalFormatting sqref="N1386 O1386 M1386">
    <cfRule type="expression" dxfId="30" priority="25562">
      <formula>$L1386=0</formula>
    </cfRule>
  </conditionalFormatting>
  <conditionalFormatting sqref="N1386 O1386">
    <cfRule type="cellIs" dxfId="31" priority="54598" operator="lessThan">
      <formula>0</formula>
    </cfRule>
    <cfRule type="cellIs" dxfId="32" priority="40080" operator="lessThan">
      <formula>0</formula>
    </cfRule>
  </conditionalFormatting>
  <conditionalFormatting sqref="R1386 S1386 Q1386">
    <cfRule type="expression" dxfId="30" priority="25561">
      <formula>$L1386=0</formula>
    </cfRule>
  </conditionalFormatting>
  <conditionalFormatting sqref="R1386 S1386">
    <cfRule type="cellIs" dxfId="31" priority="54597" operator="lessThan">
      <formula>0</formula>
    </cfRule>
    <cfRule type="cellIs" dxfId="32" priority="40079" operator="lessThan">
      <formula>0</formula>
    </cfRule>
  </conditionalFormatting>
  <conditionalFormatting sqref="V1386 W1386 U1386">
    <cfRule type="expression" dxfId="30" priority="25560">
      <formula>$L1386=0</formula>
    </cfRule>
  </conditionalFormatting>
  <conditionalFormatting sqref="V1386 W1386">
    <cfRule type="cellIs" dxfId="31" priority="54596" operator="lessThan">
      <formula>0</formula>
    </cfRule>
    <cfRule type="cellIs" dxfId="32" priority="40078" operator="lessThan">
      <formula>0</formula>
    </cfRule>
  </conditionalFormatting>
  <conditionalFormatting sqref="Z1386 AA1386 Y1386">
    <cfRule type="expression" dxfId="30" priority="25559">
      <formula>$L1386=0</formula>
    </cfRule>
  </conditionalFormatting>
  <conditionalFormatting sqref="Z1386 AA1386">
    <cfRule type="cellIs" dxfId="31" priority="54595" operator="lessThan">
      <formula>0</formula>
    </cfRule>
    <cfRule type="cellIs" dxfId="32" priority="40077" operator="lessThan">
      <formula>0</formula>
    </cfRule>
  </conditionalFormatting>
  <conditionalFormatting sqref="B1388 C1388 A1388">
    <cfRule type="expression" dxfId="30" priority="25558">
      <formula>$L1388=0</formula>
    </cfRule>
  </conditionalFormatting>
  <conditionalFormatting sqref="B1388 C1388">
    <cfRule type="cellIs" dxfId="31" priority="54594" operator="lessThan">
      <formula>0</formula>
    </cfRule>
    <cfRule type="cellIs" dxfId="32" priority="40076" operator="lessThan">
      <formula>0</formula>
    </cfRule>
  </conditionalFormatting>
  <conditionalFormatting sqref="F1388 G1388 E1388">
    <cfRule type="expression" dxfId="30" priority="25557">
      <formula>$L1388=0</formula>
    </cfRule>
  </conditionalFormatting>
  <conditionalFormatting sqref="F1388 G1388">
    <cfRule type="cellIs" dxfId="31" priority="54593" operator="lessThan">
      <formula>0</formula>
    </cfRule>
    <cfRule type="cellIs" dxfId="32" priority="40075" operator="lessThan">
      <formula>0</formula>
    </cfRule>
  </conditionalFormatting>
  <conditionalFormatting sqref="J1388 K1388 I1388">
    <cfRule type="expression" dxfId="30" priority="25556">
      <formula>$L1388=0</formula>
    </cfRule>
  </conditionalFormatting>
  <conditionalFormatting sqref="J1388 K1388">
    <cfRule type="cellIs" dxfId="31" priority="54592" operator="lessThan">
      <formula>0</formula>
    </cfRule>
    <cfRule type="cellIs" dxfId="32" priority="40074" operator="lessThan">
      <formula>0</formula>
    </cfRule>
  </conditionalFormatting>
  <conditionalFormatting sqref="N1388 O1388 M1388">
    <cfRule type="expression" dxfId="30" priority="25555">
      <formula>$L1388=0</formula>
    </cfRule>
  </conditionalFormatting>
  <conditionalFormatting sqref="N1388 O1388">
    <cfRule type="cellIs" dxfId="31" priority="54591" operator="lessThan">
      <formula>0</formula>
    </cfRule>
    <cfRule type="cellIs" dxfId="32" priority="40073" operator="lessThan">
      <formula>0</formula>
    </cfRule>
  </conditionalFormatting>
  <conditionalFormatting sqref="R1388 S1388 Q1388">
    <cfRule type="expression" dxfId="30" priority="25554">
      <formula>$L1388=0</formula>
    </cfRule>
  </conditionalFormatting>
  <conditionalFormatting sqref="R1388 S1388">
    <cfRule type="cellIs" dxfId="31" priority="54590" operator="lessThan">
      <formula>0</formula>
    </cfRule>
    <cfRule type="cellIs" dxfId="32" priority="40072" operator="lessThan">
      <formula>0</formula>
    </cfRule>
  </conditionalFormatting>
  <conditionalFormatting sqref="V1388 W1388 U1388">
    <cfRule type="expression" dxfId="30" priority="25553">
      <formula>$L1388=0</formula>
    </cfRule>
  </conditionalFormatting>
  <conditionalFormatting sqref="V1388 W1388">
    <cfRule type="cellIs" dxfId="31" priority="54589" operator="lessThan">
      <formula>0</formula>
    </cfRule>
    <cfRule type="cellIs" dxfId="32" priority="40071" operator="lessThan">
      <formula>0</formula>
    </cfRule>
  </conditionalFormatting>
  <conditionalFormatting sqref="Z1388 AA1388 Y1388">
    <cfRule type="expression" dxfId="30" priority="25552">
      <formula>$L1388=0</formula>
    </cfRule>
  </conditionalFormatting>
  <conditionalFormatting sqref="Z1388 AA1388">
    <cfRule type="cellIs" dxfId="31" priority="54588" operator="lessThan">
      <formula>0</formula>
    </cfRule>
    <cfRule type="cellIs" dxfId="32" priority="40070" operator="lessThan">
      <formula>0</formula>
    </cfRule>
  </conditionalFormatting>
  <conditionalFormatting sqref="B1390 C1390 A1390">
    <cfRule type="expression" dxfId="30" priority="25551">
      <formula>$L1390=0</formula>
    </cfRule>
  </conditionalFormatting>
  <conditionalFormatting sqref="B1390 C1390">
    <cfRule type="cellIs" dxfId="31" priority="54587" operator="lessThan">
      <formula>0</formula>
    </cfRule>
    <cfRule type="cellIs" dxfId="32" priority="40069" operator="lessThan">
      <formula>0</formula>
    </cfRule>
  </conditionalFormatting>
  <conditionalFormatting sqref="F1390 G1390 E1390">
    <cfRule type="expression" dxfId="30" priority="25550">
      <formula>$L1390=0</formula>
    </cfRule>
  </conditionalFormatting>
  <conditionalFormatting sqref="F1390 G1390">
    <cfRule type="cellIs" dxfId="31" priority="54586" operator="lessThan">
      <formula>0</formula>
    </cfRule>
    <cfRule type="cellIs" dxfId="32" priority="40068" operator="lessThan">
      <formula>0</formula>
    </cfRule>
  </conditionalFormatting>
  <conditionalFormatting sqref="J1390 K1390 I1390">
    <cfRule type="expression" dxfId="30" priority="25549">
      <formula>$L1390=0</formula>
    </cfRule>
  </conditionalFormatting>
  <conditionalFormatting sqref="J1390 K1390">
    <cfRule type="cellIs" dxfId="31" priority="54585" operator="lessThan">
      <formula>0</formula>
    </cfRule>
    <cfRule type="cellIs" dxfId="32" priority="40067" operator="lessThan">
      <formula>0</formula>
    </cfRule>
  </conditionalFormatting>
  <conditionalFormatting sqref="N1390 O1390 M1390">
    <cfRule type="expression" dxfId="30" priority="25548">
      <formula>$L1390=0</formula>
    </cfRule>
  </conditionalFormatting>
  <conditionalFormatting sqref="N1390 O1390">
    <cfRule type="cellIs" dxfId="31" priority="54584" operator="lessThan">
      <formula>0</formula>
    </cfRule>
    <cfRule type="cellIs" dxfId="32" priority="40066" operator="lessThan">
      <formula>0</formula>
    </cfRule>
  </conditionalFormatting>
  <conditionalFormatting sqref="R1390 S1390 Q1390">
    <cfRule type="expression" dxfId="30" priority="25547">
      <formula>$L1390=0</formula>
    </cfRule>
  </conditionalFormatting>
  <conditionalFormatting sqref="R1390 S1390">
    <cfRule type="cellIs" dxfId="31" priority="54583" operator="lessThan">
      <formula>0</formula>
    </cfRule>
    <cfRule type="cellIs" dxfId="32" priority="40065" operator="lessThan">
      <formula>0</formula>
    </cfRule>
  </conditionalFormatting>
  <conditionalFormatting sqref="V1390 W1390 U1390">
    <cfRule type="expression" dxfId="30" priority="25546">
      <formula>$L1390=0</formula>
    </cfRule>
  </conditionalFormatting>
  <conditionalFormatting sqref="V1390 W1390">
    <cfRule type="cellIs" dxfId="31" priority="54582" operator="lessThan">
      <formula>0</formula>
    </cfRule>
    <cfRule type="cellIs" dxfId="32" priority="40064" operator="lessThan">
      <formula>0</formula>
    </cfRule>
  </conditionalFormatting>
  <conditionalFormatting sqref="Z1390 AA1390 Y1390">
    <cfRule type="expression" dxfId="30" priority="25545">
      <formula>$L1390=0</formula>
    </cfRule>
  </conditionalFormatting>
  <conditionalFormatting sqref="Z1390 AA1390">
    <cfRule type="cellIs" dxfId="31" priority="54581" operator="lessThan">
      <formula>0</formula>
    </cfRule>
    <cfRule type="cellIs" dxfId="32" priority="40063" operator="lessThan">
      <formula>0</formula>
    </cfRule>
  </conditionalFormatting>
  <conditionalFormatting sqref="B1392 C1392 A1392">
    <cfRule type="expression" dxfId="30" priority="25544">
      <formula>$L1392=0</formula>
    </cfRule>
  </conditionalFormatting>
  <conditionalFormatting sqref="B1392 C1392">
    <cfRule type="cellIs" dxfId="31" priority="54580" operator="lessThan">
      <formula>0</formula>
    </cfRule>
    <cfRule type="cellIs" dxfId="32" priority="40062" operator="lessThan">
      <formula>0</formula>
    </cfRule>
  </conditionalFormatting>
  <conditionalFormatting sqref="F1392 G1392 E1392">
    <cfRule type="expression" dxfId="30" priority="25543">
      <formula>$L1392=0</formula>
    </cfRule>
  </conditionalFormatting>
  <conditionalFormatting sqref="F1392 G1392">
    <cfRule type="cellIs" dxfId="31" priority="54579" operator="lessThan">
      <formula>0</formula>
    </cfRule>
    <cfRule type="cellIs" dxfId="32" priority="40061" operator="lessThan">
      <formula>0</formula>
    </cfRule>
  </conditionalFormatting>
  <conditionalFormatting sqref="J1392 K1392 I1392">
    <cfRule type="expression" dxfId="30" priority="25542">
      <formula>$L1392=0</formula>
    </cfRule>
  </conditionalFormatting>
  <conditionalFormatting sqref="J1392 K1392">
    <cfRule type="cellIs" dxfId="31" priority="54578" operator="lessThan">
      <formula>0</formula>
    </cfRule>
    <cfRule type="cellIs" dxfId="32" priority="40060" operator="lessThan">
      <formula>0</formula>
    </cfRule>
  </conditionalFormatting>
  <conditionalFormatting sqref="N1392 O1392 M1392">
    <cfRule type="expression" dxfId="30" priority="25541">
      <formula>$L1392=0</formula>
    </cfRule>
  </conditionalFormatting>
  <conditionalFormatting sqref="N1392 O1392">
    <cfRule type="cellIs" dxfId="31" priority="54577" operator="lessThan">
      <formula>0</formula>
    </cfRule>
    <cfRule type="cellIs" dxfId="32" priority="40059" operator="lessThan">
      <formula>0</formula>
    </cfRule>
  </conditionalFormatting>
  <conditionalFormatting sqref="R1392 S1392 Q1392">
    <cfRule type="expression" dxfId="30" priority="25540">
      <formula>$L1392=0</formula>
    </cfRule>
  </conditionalFormatting>
  <conditionalFormatting sqref="R1392 S1392">
    <cfRule type="cellIs" dxfId="31" priority="54576" operator="lessThan">
      <formula>0</formula>
    </cfRule>
    <cfRule type="cellIs" dxfId="32" priority="40058" operator="lessThan">
      <formula>0</formula>
    </cfRule>
  </conditionalFormatting>
  <conditionalFormatting sqref="V1392 W1392 U1392">
    <cfRule type="expression" dxfId="30" priority="25539">
      <formula>$L1392=0</formula>
    </cfRule>
  </conditionalFormatting>
  <conditionalFormatting sqref="V1392 W1392">
    <cfRule type="cellIs" dxfId="31" priority="54575" operator="lessThan">
      <formula>0</formula>
    </cfRule>
    <cfRule type="cellIs" dxfId="32" priority="40057" operator="lessThan">
      <formula>0</formula>
    </cfRule>
  </conditionalFormatting>
  <conditionalFormatting sqref="Z1392 AA1392 Y1392">
    <cfRule type="expression" dxfId="30" priority="25538">
      <formula>$L1392=0</formula>
    </cfRule>
  </conditionalFormatting>
  <conditionalFormatting sqref="Z1392 AA1392">
    <cfRule type="cellIs" dxfId="31" priority="54574" operator="lessThan">
      <formula>0</formula>
    </cfRule>
    <cfRule type="cellIs" dxfId="32" priority="40056" operator="lessThan">
      <formula>0</formula>
    </cfRule>
  </conditionalFormatting>
  <conditionalFormatting sqref="B1394 C1394 A1394">
    <cfRule type="expression" dxfId="30" priority="25537">
      <formula>$L1394=0</formula>
    </cfRule>
  </conditionalFormatting>
  <conditionalFormatting sqref="B1394 C1394">
    <cfRule type="cellIs" dxfId="31" priority="54573" operator="lessThan">
      <formula>0</formula>
    </cfRule>
    <cfRule type="cellIs" dxfId="32" priority="40055" operator="lessThan">
      <formula>0</formula>
    </cfRule>
  </conditionalFormatting>
  <conditionalFormatting sqref="F1394 G1394 E1394">
    <cfRule type="expression" dxfId="30" priority="25536">
      <formula>$L1394=0</formula>
    </cfRule>
  </conditionalFormatting>
  <conditionalFormatting sqref="F1394 G1394">
    <cfRule type="cellIs" dxfId="31" priority="54572" operator="lessThan">
      <formula>0</formula>
    </cfRule>
    <cfRule type="cellIs" dxfId="32" priority="40054" operator="lessThan">
      <formula>0</formula>
    </cfRule>
  </conditionalFormatting>
  <conditionalFormatting sqref="J1394 K1394 I1394">
    <cfRule type="expression" dxfId="30" priority="25535">
      <formula>$L1394=0</formula>
    </cfRule>
  </conditionalFormatting>
  <conditionalFormatting sqref="J1394 K1394">
    <cfRule type="cellIs" dxfId="31" priority="54571" operator="lessThan">
      <formula>0</formula>
    </cfRule>
    <cfRule type="cellIs" dxfId="32" priority="40053" operator="lessThan">
      <formula>0</formula>
    </cfRule>
  </conditionalFormatting>
  <conditionalFormatting sqref="N1394 O1394 M1394">
    <cfRule type="expression" dxfId="30" priority="25534">
      <formula>$L1394=0</formula>
    </cfRule>
  </conditionalFormatting>
  <conditionalFormatting sqref="N1394 O1394">
    <cfRule type="cellIs" dxfId="31" priority="54570" operator="lessThan">
      <formula>0</formula>
    </cfRule>
    <cfRule type="cellIs" dxfId="32" priority="40052" operator="lessThan">
      <formula>0</formula>
    </cfRule>
  </conditionalFormatting>
  <conditionalFormatting sqref="R1394 S1394 Q1394">
    <cfRule type="expression" dxfId="30" priority="25533">
      <formula>$L1394=0</formula>
    </cfRule>
  </conditionalFormatting>
  <conditionalFormatting sqref="R1394 S1394">
    <cfRule type="cellIs" dxfId="31" priority="54569" operator="lessThan">
      <formula>0</formula>
    </cfRule>
    <cfRule type="cellIs" dxfId="32" priority="40051" operator="lessThan">
      <formula>0</formula>
    </cfRule>
  </conditionalFormatting>
  <conditionalFormatting sqref="V1394 W1394 U1394">
    <cfRule type="expression" dxfId="30" priority="25532">
      <formula>$L1394=0</formula>
    </cfRule>
  </conditionalFormatting>
  <conditionalFormatting sqref="V1394 W1394">
    <cfRule type="cellIs" dxfId="31" priority="54568" operator="lessThan">
      <formula>0</formula>
    </cfRule>
    <cfRule type="cellIs" dxfId="32" priority="40050" operator="lessThan">
      <formula>0</formula>
    </cfRule>
  </conditionalFormatting>
  <conditionalFormatting sqref="Z1394 AA1394 Y1394">
    <cfRule type="expression" dxfId="30" priority="25531">
      <formula>$L1394=0</formula>
    </cfRule>
  </conditionalFormatting>
  <conditionalFormatting sqref="Z1394 AA1394">
    <cfRule type="cellIs" dxfId="31" priority="54567" operator="lessThan">
      <formula>0</formula>
    </cfRule>
    <cfRule type="cellIs" dxfId="32" priority="40049" operator="lessThan">
      <formula>0</formula>
    </cfRule>
  </conditionalFormatting>
  <conditionalFormatting sqref="B1396 C1396 A1396">
    <cfRule type="expression" dxfId="30" priority="25530">
      <formula>$L1396=0</formula>
    </cfRule>
  </conditionalFormatting>
  <conditionalFormatting sqref="B1396 C1396">
    <cfRule type="cellIs" dxfId="31" priority="54566" operator="lessThan">
      <formula>0</formula>
    </cfRule>
    <cfRule type="cellIs" dxfId="32" priority="40048" operator="lessThan">
      <formula>0</formula>
    </cfRule>
  </conditionalFormatting>
  <conditionalFormatting sqref="F1396 G1396 E1396">
    <cfRule type="expression" dxfId="30" priority="25529">
      <formula>$L1396=0</formula>
    </cfRule>
  </conditionalFormatting>
  <conditionalFormatting sqref="F1396 G1396">
    <cfRule type="cellIs" dxfId="31" priority="54565" operator="lessThan">
      <formula>0</formula>
    </cfRule>
    <cfRule type="cellIs" dxfId="32" priority="40047" operator="lessThan">
      <formula>0</formula>
    </cfRule>
  </conditionalFormatting>
  <conditionalFormatting sqref="J1396 K1396 I1396">
    <cfRule type="expression" dxfId="30" priority="25528">
      <formula>$L1396=0</formula>
    </cfRule>
  </conditionalFormatting>
  <conditionalFormatting sqref="J1396 K1396">
    <cfRule type="cellIs" dxfId="31" priority="54564" operator="lessThan">
      <formula>0</formula>
    </cfRule>
    <cfRule type="cellIs" dxfId="32" priority="40046" operator="lessThan">
      <formula>0</formula>
    </cfRule>
  </conditionalFormatting>
  <conditionalFormatting sqref="N1396 O1396 M1396">
    <cfRule type="expression" dxfId="30" priority="25527">
      <formula>$L1396=0</formula>
    </cfRule>
  </conditionalFormatting>
  <conditionalFormatting sqref="N1396 O1396">
    <cfRule type="cellIs" dxfId="31" priority="54563" operator="lessThan">
      <formula>0</formula>
    </cfRule>
    <cfRule type="cellIs" dxfId="32" priority="40045" operator="lessThan">
      <formula>0</formula>
    </cfRule>
  </conditionalFormatting>
  <conditionalFormatting sqref="R1396 S1396 Q1396">
    <cfRule type="expression" dxfId="30" priority="25526">
      <formula>$L1396=0</formula>
    </cfRule>
  </conditionalFormatting>
  <conditionalFormatting sqref="R1396 S1396">
    <cfRule type="cellIs" dxfId="31" priority="54562" operator="lessThan">
      <formula>0</formula>
    </cfRule>
    <cfRule type="cellIs" dxfId="32" priority="40044" operator="lessThan">
      <formula>0</formula>
    </cfRule>
  </conditionalFormatting>
  <conditionalFormatting sqref="V1396 W1396 U1396">
    <cfRule type="expression" dxfId="30" priority="25525">
      <formula>$L1396=0</formula>
    </cfRule>
  </conditionalFormatting>
  <conditionalFormatting sqref="V1396 W1396">
    <cfRule type="cellIs" dxfId="31" priority="54561" operator="lessThan">
      <formula>0</formula>
    </cfRule>
    <cfRule type="cellIs" dxfId="32" priority="40043" operator="lessThan">
      <formula>0</formula>
    </cfRule>
  </conditionalFormatting>
  <conditionalFormatting sqref="Z1396 AA1396 Y1396">
    <cfRule type="expression" dxfId="30" priority="25524">
      <formula>$L1396=0</formula>
    </cfRule>
  </conditionalFormatting>
  <conditionalFormatting sqref="Z1396 AA1396">
    <cfRule type="cellIs" dxfId="31" priority="54560" operator="lessThan">
      <formula>0</formula>
    </cfRule>
    <cfRule type="cellIs" dxfId="32" priority="40042" operator="lessThan">
      <formula>0</formula>
    </cfRule>
  </conditionalFormatting>
  <conditionalFormatting sqref="B1398 C1398 A1398">
    <cfRule type="expression" dxfId="30" priority="25523">
      <formula>$L1398=0</formula>
    </cfRule>
  </conditionalFormatting>
  <conditionalFormatting sqref="B1398 C1398">
    <cfRule type="cellIs" dxfId="31" priority="54559" operator="lessThan">
      <formula>0</formula>
    </cfRule>
    <cfRule type="cellIs" dxfId="32" priority="40041" operator="lessThan">
      <formula>0</formula>
    </cfRule>
  </conditionalFormatting>
  <conditionalFormatting sqref="F1398 G1398 E1398">
    <cfRule type="expression" dxfId="30" priority="25522">
      <formula>$L1398=0</formula>
    </cfRule>
  </conditionalFormatting>
  <conditionalFormatting sqref="F1398 G1398">
    <cfRule type="cellIs" dxfId="31" priority="54558" operator="lessThan">
      <formula>0</formula>
    </cfRule>
    <cfRule type="cellIs" dxfId="32" priority="40040" operator="lessThan">
      <formula>0</formula>
    </cfRule>
  </conditionalFormatting>
  <conditionalFormatting sqref="J1398 K1398 I1398">
    <cfRule type="expression" dxfId="30" priority="25521">
      <formula>$L1398=0</formula>
    </cfRule>
  </conditionalFormatting>
  <conditionalFormatting sqref="J1398 K1398">
    <cfRule type="cellIs" dxfId="31" priority="54557" operator="lessThan">
      <formula>0</formula>
    </cfRule>
    <cfRule type="cellIs" dxfId="32" priority="40039" operator="lessThan">
      <formula>0</formula>
    </cfRule>
  </conditionalFormatting>
  <conditionalFormatting sqref="N1398 O1398 M1398">
    <cfRule type="expression" dxfId="30" priority="25520">
      <formula>$L1398=0</formula>
    </cfRule>
  </conditionalFormatting>
  <conditionalFormatting sqref="N1398 O1398">
    <cfRule type="cellIs" dxfId="31" priority="54556" operator="lessThan">
      <formula>0</formula>
    </cfRule>
    <cfRule type="cellIs" dxfId="32" priority="40038" operator="lessThan">
      <formula>0</formula>
    </cfRule>
  </conditionalFormatting>
  <conditionalFormatting sqref="R1398 S1398 Q1398">
    <cfRule type="expression" dxfId="30" priority="25519">
      <formula>$L1398=0</formula>
    </cfRule>
  </conditionalFormatting>
  <conditionalFormatting sqref="R1398 S1398">
    <cfRule type="cellIs" dxfId="31" priority="54555" operator="lessThan">
      <formula>0</formula>
    </cfRule>
    <cfRule type="cellIs" dxfId="32" priority="40037" operator="lessThan">
      <formula>0</formula>
    </cfRule>
  </conditionalFormatting>
  <conditionalFormatting sqref="V1398 W1398 U1398">
    <cfRule type="expression" dxfId="30" priority="25518">
      <formula>$L1398=0</formula>
    </cfRule>
  </conditionalFormatting>
  <conditionalFormatting sqref="V1398 W1398">
    <cfRule type="cellIs" dxfId="31" priority="54554" operator="lessThan">
      <formula>0</formula>
    </cfRule>
    <cfRule type="cellIs" dxfId="32" priority="40036" operator="lessThan">
      <formula>0</formula>
    </cfRule>
  </conditionalFormatting>
  <conditionalFormatting sqref="Z1398 AA1398 Y1398">
    <cfRule type="expression" dxfId="30" priority="25517">
      <formula>$L1398=0</formula>
    </cfRule>
  </conditionalFormatting>
  <conditionalFormatting sqref="Z1398 AA1398">
    <cfRule type="cellIs" dxfId="31" priority="54553" operator="lessThan">
      <formula>0</formula>
    </cfRule>
    <cfRule type="cellIs" dxfId="32" priority="40035" operator="lessThan">
      <formula>0</formula>
    </cfRule>
  </conditionalFormatting>
  <conditionalFormatting sqref="B1400 C1400 A1400">
    <cfRule type="expression" dxfId="30" priority="25516">
      <formula>$L1400=0</formula>
    </cfRule>
  </conditionalFormatting>
  <conditionalFormatting sqref="B1400 C1400">
    <cfRule type="cellIs" dxfId="31" priority="54552" operator="lessThan">
      <formula>0</formula>
    </cfRule>
    <cfRule type="cellIs" dxfId="32" priority="40034" operator="lessThan">
      <formula>0</formula>
    </cfRule>
  </conditionalFormatting>
  <conditionalFormatting sqref="F1400 G1400 E1400">
    <cfRule type="expression" dxfId="30" priority="25515">
      <formula>$L1400=0</formula>
    </cfRule>
  </conditionalFormatting>
  <conditionalFormatting sqref="F1400 G1400">
    <cfRule type="cellIs" dxfId="31" priority="54551" operator="lessThan">
      <formula>0</formula>
    </cfRule>
    <cfRule type="cellIs" dxfId="32" priority="40033" operator="lessThan">
      <formula>0</formula>
    </cfRule>
  </conditionalFormatting>
  <conditionalFormatting sqref="J1400 K1400 I1400">
    <cfRule type="expression" dxfId="30" priority="25514">
      <formula>$L1400=0</formula>
    </cfRule>
  </conditionalFormatting>
  <conditionalFormatting sqref="J1400 K1400">
    <cfRule type="cellIs" dxfId="31" priority="54550" operator="lessThan">
      <formula>0</formula>
    </cfRule>
    <cfRule type="cellIs" dxfId="32" priority="40032" operator="lessThan">
      <formula>0</formula>
    </cfRule>
  </conditionalFormatting>
  <conditionalFormatting sqref="N1400 O1400 M1400">
    <cfRule type="expression" dxfId="30" priority="25513">
      <formula>$L1400=0</formula>
    </cfRule>
  </conditionalFormatting>
  <conditionalFormatting sqref="N1400 O1400">
    <cfRule type="cellIs" dxfId="31" priority="54549" operator="lessThan">
      <formula>0</formula>
    </cfRule>
    <cfRule type="cellIs" dxfId="32" priority="40031" operator="lessThan">
      <formula>0</formula>
    </cfRule>
  </conditionalFormatting>
  <conditionalFormatting sqref="R1400 S1400 Q1400">
    <cfRule type="expression" dxfId="30" priority="25512">
      <formula>$L1400=0</formula>
    </cfRule>
  </conditionalFormatting>
  <conditionalFormatting sqref="R1400 S1400">
    <cfRule type="cellIs" dxfId="31" priority="54548" operator="lessThan">
      <formula>0</formula>
    </cfRule>
    <cfRule type="cellIs" dxfId="32" priority="40030" operator="lessThan">
      <formula>0</formula>
    </cfRule>
  </conditionalFormatting>
  <conditionalFormatting sqref="V1400 W1400 U1400">
    <cfRule type="expression" dxfId="30" priority="25511">
      <formula>$L1400=0</formula>
    </cfRule>
  </conditionalFormatting>
  <conditionalFormatting sqref="V1400 W1400">
    <cfRule type="cellIs" dxfId="31" priority="54547" operator="lessThan">
      <formula>0</formula>
    </cfRule>
    <cfRule type="cellIs" dxfId="32" priority="40029" operator="lessThan">
      <formula>0</formula>
    </cfRule>
  </conditionalFormatting>
  <conditionalFormatting sqref="Z1400 AA1400 Y1400">
    <cfRule type="expression" dxfId="30" priority="25510">
      <formula>$L1400=0</formula>
    </cfRule>
  </conditionalFormatting>
  <conditionalFormatting sqref="Z1400 AA1400">
    <cfRule type="cellIs" dxfId="31" priority="54546" operator="lessThan">
      <formula>0</formula>
    </cfRule>
    <cfRule type="cellIs" dxfId="32" priority="40028" operator="lessThan">
      <formula>0</formula>
    </cfRule>
  </conditionalFormatting>
  <conditionalFormatting sqref="B1402 C1402 A1402">
    <cfRule type="expression" dxfId="30" priority="25509">
      <formula>$L1402=0</formula>
    </cfRule>
  </conditionalFormatting>
  <conditionalFormatting sqref="B1402 C1402">
    <cfRule type="cellIs" dxfId="31" priority="54545" operator="lessThan">
      <formula>0</formula>
    </cfRule>
    <cfRule type="cellIs" dxfId="32" priority="40027" operator="lessThan">
      <formula>0</formula>
    </cfRule>
  </conditionalFormatting>
  <conditionalFormatting sqref="F1402 G1402 E1402">
    <cfRule type="expression" dxfId="30" priority="25508">
      <formula>$L1402=0</formula>
    </cfRule>
  </conditionalFormatting>
  <conditionalFormatting sqref="F1402 G1402">
    <cfRule type="cellIs" dxfId="31" priority="54544" operator="lessThan">
      <formula>0</formula>
    </cfRule>
    <cfRule type="cellIs" dxfId="32" priority="40026" operator="lessThan">
      <formula>0</formula>
    </cfRule>
  </conditionalFormatting>
  <conditionalFormatting sqref="J1402 K1402 I1402">
    <cfRule type="expression" dxfId="30" priority="25507">
      <formula>$L1402=0</formula>
    </cfRule>
  </conditionalFormatting>
  <conditionalFormatting sqref="J1402 K1402">
    <cfRule type="cellIs" dxfId="31" priority="54543" operator="lessThan">
      <formula>0</formula>
    </cfRule>
    <cfRule type="cellIs" dxfId="32" priority="40025" operator="lessThan">
      <formula>0</formula>
    </cfRule>
  </conditionalFormatting>
  <conditionalFormatting sqref="N1402 O1402 M1402">
    <cfRule type="expression" dxfId="30" priority="25506">
      <formula>$L1402=0</formula>
    </cfRule>
  </conditionalFormatting>
  <conditionalFormatting sqref="N1402 O1402">
    <cfRule type="cellIs" dxfId="31" priority="54542" operator="lessThan">
      <formula>0</formula>
    </cfRule>
    <cfRule type="cellIs" dxfId="32" priority="40024" operator="lessThan">
      <formula>0</formula>
    </cfRule>
  </conditionalFormatting>
  <conditionalFormatting sqref="R1402 S1402 Q1402">
    <cfRule type="expression" dxfId="30" priority="25505">
      <formula>$L1402=0</formula>
    </cfRule>
  </conditionalFormatting>
  <conditionalFormatting sqref="R1402 S1402">
    <cfRule type="cellIs" dxfId="31" priority="54541" operator="lessThan">
      <formula>0</formula>
    </cfRule>
    <cfRule type="cellIs" dxfId="32" priority="40023" operator="lessThan">
      <formula>0</formula>
    </cfRule>
  </conditionalFormatting>
  <conditionalFormatting sqref="V1402 W1402 U1402">
    <cfRule type="expression" dxfId="30" priority="25504">
      <formula>$L1402=0</formula>
    </cfRule>
  </conditionalFormatting>
  <conditionalFormatting sqref="V1402 W1402">
    <cfRule type="cellIs" dxfId="31" priority="54540" operator="lessThan">
      <formula>0</formula>
    </cfRule>
    <cfRule type="cellIs" dxfId="32" priority="40022" operator="lessThan">
      <formula>0</formula>
    </cfRule>
  </conditionalFormatting>
  <conditionalFormatting sqref="Z1402 AA1402 Y1402">
    <cfRule type="expression" dxfId="30" priority="25503">
      <formula>$L1402=0</formula>
    </cfRule>
  </conditionalFormatting>
  <conditionalFormatting sqref="Z1402 AA1402">
    <cfRule type="cellIs" dxfId="31" priority="54539" operator="lessThan">
      <formula>0</formula>
    </cfRule>
    <cfRule type="cellIs" dxfId="32" priority="40021" operator="lessThan">
      <formula>0</formula>
    </cfRule>
  </conditionalFormatting>
  <conditionalFormatting sqref="B1404 C1404 A1404">
    <cfRule type="expression" dxfId="30" priority="25502">
      <formula>$L1404=0</formula>
    </cfRule>
  </conditionalFormatting>
  <conditionalFormatting sqref="B1404 C1404">
    <cfRule type="cellIs" dxfId="31" priority="54538" operator="lessThan">
      <formula>0</formula>
    </cfRule>
    <cfRule type="cellIs" dxfId="32" priority="40020" operator="lessThan">
      <formula>0</formula>
    </cfRule>
  </conditionalFormatting>
  <conditionalFormatting sqref="F1404 G1404 E1404">
    <cfRule type="expression" dxfId="30" priority="25501">
      <formula>$L1404=0</formula>
    </cfRule>
  </conditionalFormatting>
  <conditionalFormatting sqref="F1404 G1404">
    <cfRule type="cellIs" dxfId="31" priority="54537" operator="lessThan">
      <formula>0</formula>
    </cfRule>
    <cfRule type="cellIs" dxfId="32" priority="40019" operator="lessThan">
      <formula>0</formula>
    </cfRule>
  </conditionalFormatting>
  <conditionalFormatting sqref="J1404 K1404 I1404">
    <cfRule type="expression" dxfId="30" priority="25500">
      <formula>$L1404=0</formula>
    </cfRule>
  </conditionalFormatting>
  <conditionalFormatting sqref="J1404 K1404">
    <cfRule type="cellIs" dxfId="31" priority="54536" operator="lessThan">
      <formula>0</formula>
    </cfRule>
    <cfRule type="cellIs" dxfId="32" priority="40018" operator="lessThan">
      <formula>0</formula>
    </cfRule>
  </conditionalFormatting>
  <conditionalFormatting sqref="N1404 O1404 M1404">
    <cfRule type="expression" dxfId="30" priority="25499">
      <formula>$L1404=0</formula>
    </cfRule>
  </conditionalFormatting>
  <conditionalFormatting sqref="N1404 O1404">
    <cfRule type="cellIs" dxfId="31" priority="54535" operator="lessThan">
      <formula>0</formula>
    </cfRule>
    <cfRule type="cellIs" dxfId="32" priority="40017" operator="lessThan">
      <formula>0</formula>
    </cfRule>
  </conditionalFormatting>
  <conditionalFormatting sqref="R1404 S1404 Q1404">
    <cfRule type="expression" dxfId="30" priority="25498">
      <formula>$L1404=0</formula>
    </cfRule>
  </conditionalFormatting>
  <conditionalFormatting sqref="R1404 S1404">
    <cfRule type="cellIs" dxfId="31" priority="54534" operator="lessThan">
      <formula>0</formula>
    </cfRule>
    <cfRule type="cellIs" dxfId="32" priority="40016" operator="lessThan">
      <formula>0</formula>
    </cfRule>
  </conditionalFormatting>
  <conditionalFormatting sqref="V1404 W1404 U1404">
    <cfRule type="expression" dxfId="30" priority="25497">
      <formula>$L1404=0</formula>
    </cfRule>
  </conditionalFormatting>
  <conditionalFormatting sqref="V1404 W1404">
    <cfRule type="cellIs" dxfId="31" priority="54533" operator="lessThan">
      <formula>0</formula>
    </cfRule>
    <cfRule type="cellIs" dxfId="32" priority="40015" operator="lessThan">
      <formula>0</formula>
    </cfRule>
  </conditionalFormatting>
  <conditionalFormatting sqref="Z1404 AA1404 Y1404">
    <cfRule type="expression" dxfId="30" priority="25496">
      <formula>$L1404=0</formula>
    </cfRule>
  </conditionalFormatting>
  <conditionalFormatting sqref="Z1404 AA1404">
    <cfRule type="cellIs" dxfId="31" priority="54532" operator="lessThan">
      <formula>0</formula>
    </cfRule>
    <cfRule type="cellIs" dxfId="32" priority="40014" operator="lessThan">
      <formula>0</formula>
    </cfRule>
  </conditionalFormatting>
  <conditionalFormatting sqref="B1406 C1406 A1406">
    <cfRule type="expression" dxfId="30" priority="25495">
      <formula>$L1406=0</formula>
    </cfRule>
  </conditionalFormatting>
  <conditionalFormatting sqref="B1406 C1406">
    <cfRule type="cellIs" dxfId="31" priority="54531" operator="lessThan">
      <formula>0</formula>
    </cfRule>
    <cfRule type="cellIs" dxfId="32" priority="40013" operator="lessThan">
      <formula>0</formula>
    </cfRule>
  </conditionalFormatting>
  <conditionalFormatting sqref="F1406 G1406 E1406">
    <cfRule type="expression" dxfId="30" priority="25494">
      <formula>$L1406=0</formula>
    </cfRule>
  </conditionalFormatting>
  <conditionalFormatting sqref="F1406 G1406">
    <cfRule type="cellIs" dxfId="31" priority="54530" operator="lessThan">
      <formula>0</formula>
    </cfRule>
    <cfRule type="cellIs" dxfId="32" priority="40012" operator="lessThan">
      <formula>0</formula>
    </cfRule>
  </conditionalFormatting>
  <conditionalFormatting sqref="J1406 K1406 I1406">
    <cfRule type="expression" dxfId="30" priority="25493">
      <formula>$L1406=0</formula>
    </cfRule>
  </conditionalFormatting>
  <conditionalFormatting sqref="J1406 K1406">
    <cfRule type="cellIs" dxfId="31" priority="54529" operator="lessThan">
      <formula>0</formula>
    </cfRule>
    <cfRule type="cellIs" dxfId="32" priority="40011" operator="lessThan">
      <formula>0</formula>
    </cfRule>
  </conditionalFormatting>
  <conditionalFormatting sqref="N1406 O1406 M1406">
    <cfRule type="expression" dxfId="30" priority="25492">
      <formula>$L1406=0</formula>
    </cfRule>
  </conditionalFormatting>
  <conditionalFormatting sqref="N1406 O1406">
    <cfRule type="cellIs" dxfId="31" priority="54528" operator="lessThan">
      <formula>0</formula>
    </cfRule>
    <cfRule type="cellIs" dxfId="32" priority="40010" operator="lessThan">
      <formula>0</formula>
    </cfRule>
  </conditionalFormatting>
  <conditionalFormatting sqref="R1406 S1406 Q1406">
    <cfRule type="expression" dxfId="30" priority="25491">
      <formula>$L1406=0</formula>
    </cfRule>
  </conditionalFormatting>
  <conditionalFormatting sqref="R1406 S1406">
    <cfRule type="cellIs" dxfId="31" priority="54527" operator="lessThan">
      <formula>0</formula>
    </cfRule>
    <cfRule type="cellIs" dxfId="32" priority="40009" operator="lessThan">
      <formula>0</formula>
    </cfRule>
  </conditionalFormatting>
  <conditionalFormatting sqref="V1406 W1406 U1406">
    <cfRule type="expression" dxfId="30" priority="25490">
      <formula>$L1406=0</formula>
    </cfRule>
  </conditionalFormatting>
  <conditionalFormatting sqref="V1406 W1406">
    <cfRule type="cellIs" dxfId="31" priority="54526" operator="lessThan">
      <formula>0</formula>
    </cfRule>
    <cfRule type="cellIs" dxfId="32" priority="40008" operator="lessThan">
      <formula>0</formula>
    </cfRule>
  </conditionalFormatting>
  <conditionalFormatting sqref="Z1406 AA1406 Y1406">
    <cfRule type="expression" dxfId="30" priority="25489">
      <formula>$L1406=0</formula>
    </cfRule>
  </conditionalFormatting>
  <conditionalFormatting sqref="Z1406 AA1406">
    <cfRule type="cellIs" dxfId="31" priority="54525" operator="lessThan">
      <formula>0</formula>
    </cfRule>
    <cfRule type="cellIs" dxfId="32" priority="40007" operator="lessThan">
      <formula>0</formula>
    </cfRule>
  </conditionalFormatting>
  <conditionalFormatting sqref="B1408 C1408 A1408">
    <cfRule type="expression" dxfId="30" priority="25488">
      <formula>$L1408=0</formula>
    </cfRule>
  </conditionalFormatting>
  <conditionalFormatting sqref="B1408 C1408">
    <cfRule type="cellIs" dxfId="31" priority="54524" operator="lessThan">
      <formula>0</formula>
    </cfRule>
    <cfRule type="cellIs" dxfId="32" priority="40006" operator="lessThan">
      <formula>0</formula>
    </cfRule>
  </conditionalFormatting>
  <conditionalFormatting sqref="F1408 G1408 E1408">
    <cfRule type="expression" dxfId="30" priority="25487">
      <formula>$L1408=0</formula>
    </cfRule>
  </conditionalFormatting>
  <conditionalFormatting sqref="F1408 G1408">
    <cfRule type="cellIs" dxfId="31" priority="54523" operator="lessThan">
      <formula>0</formula>
    </cfRule>
    <cfRule type="cellIs" dxfId="32" priority="40005" operator="lessThan">
      <formula>0</formula>
    </cfRule>
  </conditionalFormatting>
  <conditionalFormatting sqref="J1408 K1408 I1408">
    <cfRule type="expression" dxfId="30" priority="25486">
      <formula>$L1408=0</formula>
    </cfRule>
  </conditionalFormatting>
  <conditionalFormatting sqref="J1408 K1408">
    <cfRule type="cellIs" dxfId="31" priority="54522" operator="lessThan">
      <formula>0</formula>
    </cfRule>
    <cfRule type="cellIs" dxfId="32" priority="40004" operator="lessThan">
      <formula>0</formula>
    </cfRule>
  </conditionalFormatting>
  <conditionalFormatting sqref="N1408 O1408 M1408">
    <cfRule type="expression" dxfId="30" priority="25485">
      <formula>$L1408=0</formula>
    </cfRule>
  </conditionalFormatting>
  <conditionalFormatting sqref="N1408 O1408">
    <cfRule type="cellIs" dxfId="31" priority="54521" operator="lessThan">
      <formula>0</formula>
    </cfRule>
    <cfRule type="cellIs" dxfId="32" priority="40003" operator="lessThan">
      <formula>0</formula>
    </cfRule>
  </conditionalFormatting>
  <conditionalFormatting sqref="R1408 S1408 Q1408">
    <cfRule type="expression" dxfId="30" priority="25484">
      <formula>$L1408=0</formula>
    </cfRule>
  </conditionalFormatting>
  <conditionalFormatting sqref="R1408 S1408">
    <cfRule type="cellIs" dxfId="31" priority="54520" operator="lessThan">
      <formula>0</formula>
    </cfRule>
    <cfRule type="cellIs" dxfId="32" priority="40002" operator="lessThan">
      <formula>0</formula>
    </cfRule>
  </conditionalFormatting>
  <conditionalFormatting sqref="V1408 W1408 U1408">
    <cfRule type="expression" dxfId="30" priority="25483">
      <formula>$L1408=0</formula>
    </cfRule>
  </conditionalFormatting>
  <conditionalFormatting sqref="V1408 W1408">
    <cfRule type="cellIs" dxfId="31" priority="54519" operator="lessThan">
      <formula>0</formula>
    </cfRule>
    <cfRule type="cellIs" dxfId="32" priority="40001" operator="lessThan">
      <formula>0</formula>
    </cfRule>
  </conditionalFormatting>
  <conditionalFormatting sqref="Z1408 AA1408 Y1408">
    <cfRule type="expression" dxfId="30" priority="25482">
      <formula>$L1408=0</formula>
    </cfRule>
  </conditionalFormatting>
  <conditionalFormatting sqref="Z1408 AA1408">
    <cfRule type="cellIs" dxfId="31" priority="54518" operator="lessThan">
      <formula>0</formula>
    </cfRule>
    <cfRule type="cellIs" dxfId="32" priority="40000" operator="lessThan">
      <formula>0</formula>
    </cfRule>
  </conditionalFormatting>
  <conditionalFormatting sqref="B1410 C1410 A1410">
    <cfRule type="expression" dxfId="30" priority="25481">
      <formula>$L1410=0</formula>
    </cfRule>
  </conditionalFormatting>
  <conditionalFormatting sqref="B1410 C1410">
    <cfRule type="cellIs" dxfId="31" priority="54517" operator="lessThan">
      <formula>0</formula>
    </cfRule>
    <cfRule type="cellIs" dxfId="32" priority="39999" operator="lessThan">
      <formula>0</formula>
    </cfRule>
  </conditionalFormatting>
  <conditionalFormatting sqref="F1410 G1410 E1410">
    <cfRule type="expression" dxfId="30" priority="25480">
      <formula>$L1410=0</formula>
    </cfRule>
  </conditionalFormatting>
  <conditionalFormatting sqref="F1410 G1410">
    <cfRule type="cellIs" dxfId="31" priority="54516" operator="lessThan">
      <formula>0</formula>
    </cfRule>
    <cfRule type="cellIs" dxfId="32" priority="39998" operator="lessThan">
      <formula>0</formula>
    </cfRule>
  </conditionalFormatting>
  <conditionalFormatting sqref="J1410 K1410 I1410">
    <cfRule type="expression" dxfId="30" priority="25479">
      <formula>$L1410=0</formula>
    </cfRule>
  </conditionalFormatting>
  <conditionalFormatting sqref="J1410 K1410">
    <cfRule type="cellIs" dxfId="31" priority="54515" operator="lessThan">
      <formula>0</formula>
    </cfRule>
    <cfRule type="cellIs" dxfId="32" priority="39997" operator="lessThan">
      <formula>0</formula>
    </cfRule>
  </conditionalFormatting>
  <conditionalFormatting sqref="N1410 O1410 M1410">
    <cfRule type="expression" dxfId="30" priority="25478">
      <formula>$L1410=0</formula>
    </cfRule>
  </conditionalFormatting>
  <conditionalFormatting sqref="N1410 O1410">
    <cfRule type="cellIs" dxfId="31" priority="54514" operator="lessThan">
      <formula>0</formula>
    </cfRule>
    <cfRule type="cellIs" dxfId="32" priority="39996" operator="lessThan">
      <formula>0</formula>
    </cfRule>
  </conditionalFormatting>
  <conditionalFormatting sqref="R1410 S1410 Q1410">
    <cfRule type="expression" dxfId="30" priority="25477">
      <formula>$L1410=0</formula>
    </cfRule>
  </conditionalFormatting>
  <conditionalFormatting sqref="R1410 S1410">
    <cfRule type="cellIs" dxfId="31" priority="54513" operator="lessThan">
      <formula>0</formula>
    </cfRule>
    <cfRule type="cellIs" dxfId="32" priority="39995" operator="lessThan">
      <formula>0</formula>
    </cfRule>
  </conditionalFormatting>
  <conditionalFormatting sqref="V1410 W1410 U1410">
    <cfRule type="expression" dxfId="30" priority="25476">
      <formula>$L1410=0</formula>
    </cfRule>
  </conditionalFormatting>
  <conditionalFormatting sqref="V1410 W1410">
    <cfRule type="cellIs" dxfId="31" priority="54512" operator="lessThan">
      <formula>0</formula>
    </cfRule>
    <cfRule type="cellIs" dxfId="32" priority="39994" operator="lessThan">
      <formula>0</formula>
    </cfRule>
  </conditionalFormatting>
  <conditionalFormatting sqref="Z1410 AA1410 Y1410">
    <cfRule type="expression" dxfId="30" priority="25475">
      <formula>$L1410=0</formula>
    </cfRule>
  </conditionalFormatting>
  <conditionalFormatting sqref="Z1410 AA1410">
    <cfRule type="cellIs" dxfId="31" priority="54511" operator="lessThan">
      <formula>0</formula>
    </cfRule>
    <cfRule type="cellIs" dxfId="32" priority="39993" operator="lessThan">
      <formula>0</formula>
    </cfRule>
  </conditionalFormatting>
  <conditionalFormatting sqref="B1412 C1412 A1412">
    <cfRule type="expression" dxfId="30" priority="25474">
      <formula>$L1412=0</formula>
    </cfRule>
  </conditionalFormatting>
  <conditionalFormatting sqref="B1412 C1412">
    <cfRule type="cellIs" dxfId="31" priority="54510" operator="lessThan">
      <formula>0</formula>
    </cfRule>
    <cfRule type="cellIs" dxfId="32" priority="39992" operator="lessThan">
      <formula>0</formula>
    </cfRule>
  </conditionalFormatting>
  <conditionalFormatting sqref="F1412 G1412 E1412">
    <cfRule type="expression" dxfId="30" priority="25473">
      <formula>$L1412=0</formula>
    </cfRule>
  </conditionalFormatting>
  <conditionalFormatting sqref="F1412 G1412">
    <cfRule type="cellIs" dxfId="31" priority="54509" operator="lessThan">
      <formula>0</formula>
    </cfRule>
    <cfRule type="cellIs" dxfId="32" priority="39991" operator="lessThan">
      <formula>0</formula>
    </cfRule>
  </conditionalFormatting>
  <conditionalFormatting sqref="J1412 K1412 I1412">
    <cfRule type="expression" dxfId="30" priority="25472">
      <formula>$L1412=0</formula>
    </cfRule>
  </conditionalFormatting>
  <conditionalFormatting sqref="J1412 K1412">
    <cfRule type="cellIs" dxfId="31" priority="54508" operator="lessThan">
      <formula>0</formula>
    </cfRule>
    <cfRule type="cellIs" dxfId="32" priority="39990" operator="lessThan">
      <formula>0</formula>
    </cfRule>
  </conditionalFormatting>
  <conditionalFormatting sqref="N1412 O1412 M1412">
    <cfRule type="expression" dxfId="30" priority="25471">
      <formula>$L1412=0</formula>
    </cfRule>
  </conditionalFormatting>
  <conditionalFormatting sqref="N1412 O1412">
    <cfRule type="cellIs" dxfId="31" priority="54507" operator="lessThan">
      <formula>0</formula>
    </cfRule>
    <cfRule type="cellIs" dxfId="32" priority="39989" operator="lessThan">
      <formula>0</formula>
    </cfRule>
  </conditionalFormatting>
  <conditionalFormatting sqref="R1412 S1412 Q1412">
    <cfRule type="expression" dxfId="30" priority="25470">
      <formula>$L1412=0</formula>
    </cfRule>
  </conditionalFormatting>
  <conditionalFormatting sqref="R1412 S1412">
    <cfRule type="cellIs" dxfId="31" priority="54506" operator="lessThan">
      <formula>0</formula>
    </cfRule>
    <cfRule type="cellIs" dxfId="32" priority="39988" operator="lessThan">
      <formula>0</formula>
    </cfRule>
  </conditionalFormatting>
  <conditionalFormatting sqref="V1412 W1412 U1412">
    <cfRule type="expression" dxfId="30" priority="25469">
      <formula>$L1412=0</formula>
    </cfRule>
  </conditionalFormatting>
  <conditionalFormatting sqref="V1412 W1412">
    <cfRule type="cellIs" dxfId="31" priority="54505" operator="lessThan">
      <formula>0</formula>
    </cfRule>
    <cfRule type="cellIs" dxfId="32" priority="39987" operator="lessThan">
      <formula>0</formula>
    </cfRule>
  </conditionalFormatting>
  <conditionalFormatting sqref="Z1412 AA1412 Y1412">
    <cfRule type="expression" dxfId="30" priority="25468">
      <formula>$L1412=0</formula>
    </cfRule>
  </conditionalFormatting>
  <conditionalFormatting sqref="Z1412 AA1412">
    <cfRule type="cellIs" dxfId="31" priority="54504" operator="lessThan">
      <formula>0</formula>
    </cfRule>
    <cfRule type="cellIs" dxfId="32" priority="39986" operator="lessThan">
      <formula>0</formula>
    </cfRule>
  </conditionalFormatting>
  <conditionalFormatting sqref="B1414 C1414 A1414">
    <cfRule type="expression" dxfId="30" priority="25467">
      <formula>$L1414=0</formula>
    </cfRule>
  </conditionalFormatting>
  <conditionalFormatting sqref="B1414 C1414">
    <cfRule type="cellIs" dxfId="31" priority="54503" operator="lessThan">
      <formula>0</formula>
    </cfRule>
    <cfRule type="cellIs" dxfId="32" priority="39985" operator="lessThan">
      <formula>0</formula>
    </cfRule>
  </conditionalFormatting>
  <conditionalFormatting sqref="F1414 G1414 E1414">
    <cfRule type="expression" dxfId="30" priority="25466">
      <formula>$L1414=0</formula>
    </cfRule>
  </conditionalFormatting>
  <conditionalFormatting sqref="F1414 G1414">
    <cfRule type="cellIs" dxfId="31" priority="54502" operator="lessThan">
      <formula>0</formula>
    </cfRule>
    <cfRule type="cellIs" dxfId="32" priority="39984" operator="lessThan">
      <formula>0</formula>
    </cfRule>
  </conditionalFormatting>
  <conditionalFormatting sqref="J1414 K1414 I1414">
    <cfRule type="expression" dxfId="30" priority="25465">
      <formula>$L1414=0</formula>
    </cfRule>
  </conditionalFormatting>
  <conditionalFormatting sqref="J1414 K1414">
    <cfRule type="cellIs" dxfId="31" priority="54501" operator="lessThan">
      <formula>0</formula>
    </cfRule>
    <cfRule type="cellIs" dxfId="32" priority="39983" operator="lessThan">
      <formula>0</formula>
    </cfRule>
  </conditionalFormatting>
  <conditionalFormatting sqref="N1414 O1414 M1414">
    <cfRule type="expression" dxfId="30" priority="25464">
      <formula>$L1414=0</formula>
    </cfRule>
  </conditionalFormatting>
  <conditionalFormatting sqref="N1414 O1414">
    <cfRule type="cellIs" dxfId="31" priority="54500" operator="lessThan">
      <formula>0</formula>
    </cfRule>
    <cfRule type="cellIs" dxfId="32" priority="39982" operator="lessThan">
      <formula>0</formula>
    </cfRule>
  </conditionalFormatting>
  <conditionalFormatting sqref="R1414 S1414 Q1414">
    <cfRule type="expression" dxfId="30" priority="25463">
      <formula>$L1414=0</formula>
    </cfRule>
  </conditionalFormatting>
  <conditionalFormatting sqref="R1414 S1414">
    <cfRule type="cellIs" dxfId="31" priority="54499" operator="lessThan">
      <formula>0</formula>
    </cfRule>
    <cfRule type="cellIs" dxfId="32" priority="39981" operator="lessThan">
      <formula>0</formula>
    </cfRule>
  </conditionalFormatting>
  <conditionalFormatting sqref="V1414 W1414 U1414">
    <cfRule type="expression" dxfId="30" priority="25462">
      <formula>$L1414=0</formula>
    </cfRule>
  </conditionalFormatting>
  <conditionalFormatting sqref="V1414 W1414">
    <cfRule type="cellIs" dxfId="31" priority="54498" operator="lessThan">
      <formula>0</formula>
    </cfRule>
    <cfRule type="cellIs" dxfId="32" priority="39980" operator="lessThan">
      <formula>0</formula>
    </cfRule>
  </conditionalFormatting>
  <conditionalFormatting sqref="Z1414 AA1414 Y1414">
    <cfRule type="expression" dxfId="30" priority="25461">
      <formula>$L1414=0</formula>
    </cfRule>
  </conditionalFormatting>
  <conditionalFormatting sqref="Z1414 AA1414">
    <cfRule type="cellIs" dxfId="31" priority="54497" operator="lessThan">
      <formula>0</formula>
    </cfRule>
    <cfRule type="cellIs" dxfId="32" priority="39979" operator="lessThan">
      <formula>0</formula>
    </cfRule>
  </conditionalFormatting>
  <conditionalFormatting sqref="B1416 C1416 A1416">
    <cfRule type="expression" dxfId="30" priority="25460">
      <formula>$L1416=0</formula>
    </cfRule>
  </conditionalFormatting>
  <conditionalFormatting sqref="B1416 C1416">
    <cfRule type="cellIs" dxfId="31" priority="54496" operator="lessThan">
      <formula>0</formula>
    </cfRule>
    <cfRule type="cellIs" dxfId="32" priority="39978" operator="lessThan">
      <formula>0</formula>
    </cfRule>
  </conditionalFormatting>
  <conditionalFormatting sqref="F1416 G1416 E1416">
    <cfRule type="expression" dxfId="30" priority="25459">
      <formula>$L1416=0</formula>
    </cfRule>
  </conditionalFormatting>
  <conditionalFormatting sqref="F1416 G1416">
    <cfRule type="cellIs" dxfId="31" priority="54495" operator="lessThan">
      <formula>0</formula>
    </cfRule>
    <cfRule type="cellIs" dxfId="32" priority="39977" operator="lessThan">
      <formula>0</formula>
    </cfRule>
  </conditionalFormatting>
  <conditionalFormatting sqref="J1416 K1416 I1416">
    <cfRule type="expression" dxfId="30" priority="25458">
      <formula>$L1416=0</formula>
    </cfRule>
  </conditionalFormatting>
  <conditionalFormatting sqref="J1416 K1416">
    <cfRule type="cellIs" dxfId="31" priority="54494" operator="lessThan">
      <formula>0</formula>
    </cfRule>
    <cfRule type="cellIs" dxfId="32" priority="39976" operator="lessThan">
      <formula>0</formula>
    </cfRule>
  </conditionalFormatting>
  <conditionalFormatting sqref="N1416 O1416 M1416">
    <cfRule type="expression" dxfId="30" priority="25457">
      <formula>$L1416=0</formula>
    </cfRule>
  </conditionalFormatting>
  <conditionalFormatting sqref="N1416 O1416">
    <cfRule type="cellIs" dxfId="31" priority="54493" operator="lessThan">
      <formula>0</formula>
    </cfRule>
    <cfRule type="cellIs" dxfId="32" priority="39975" operator="lessThan">
      <formula>0</formula>
    </cfRule>
  </conditionalFormatting>
  <conditionalFormatting sqref="R1416 S1416 Q1416">
    <cfRule type="expression" dxfId="30" priority="25456">
      <formula>$L1416=0</formula>
    </cfRule>
  </conditionalFormatting>
  <conditionalFormatting sqref="R1416 S1416">
    <cfRule type="cellIs" dxfId="31" priority="54492" operator="lessThan">
      <formula>0</formula>
    </cfRule>
    <cfRule type="cellIs" dxfId="32" priority="39974" operator="lessThan">
      <formula>0</formula>
    </cfRule>
  </conditionalFormatting>
  <conditionalFormatting sqref="V1416 W1416 U1416">
    <cfRule type="expression" dxfId="30" priority="25455">
      <formula>$L1416=0</formula>
    </cfRule>
  </conditionalFormatting>
  <conditionalFormatting sqref="V1416 W1416">
    <cfRule type="cellIs" dxfId="31" priority="54491" operator="lessThan">
      <formula>0</formula>
    </cfRule>
    <cfRule type="cellIs" dxfId="32" priority="39973" operator="lessThan">
      <formula>0</formula>
    </cfRule>
  </conditionalFormatting>
  <conditionalFormatting sqref="Z1416 AA1416 Y1416">
    <cfRule type="expression" dxfId="30" priority="25454">
      <formula>$L1416=0</formula>
    </cfRule>
  </conditionalFormatting>
  <conditionalFormatting sqref="Z1416 AA1416">
    <cfRule type="cellIs" dxfId="31" priority="54490" operator="lessThan">
      <formula>0</formula>
    </cfRule>
    <cfRule type="cellIs" dxfId="32" priority="39972" operator="lessThan">
      <formula>0</formula>
    </cfRule>
  </conditionalFormatting>
  <conditionalFormatting sqref="B1418 C1418 A1418">
    <cfRule type="expression" dxfId="30" priority="25453">
      <formula>$L1418=0</formula>
    </cfRule>
  </conditionalFormatting>
  <conditionalFormatting sqref="B1418 C1418">
    <cfRule type="cellIs" dxfId="31" priority="54489" operator="lessThan">
      <formula>0</formula>
    </cfRule>
    <cfRule type="cellIs" dxfId="32" priority="39971" operator="lessThan">
      <formula>0</formula>
    </cfRule>
  </conditionalFormatting>
  <conditionalFormatting sqref="F1418 G1418 E1418">
    <cfRule type="expression" dxfId="30" priority="25452">
      <formula>$L1418=0</formula>
    </cfRule>
  </conditionalFormatting>
  <conditionalFormatting sqref="F1418 G1418">
    <cfRule type="cellIs" dxfId="31" priority="54488" operator="lessThan">
      <formula>0</formula>
    </cfRule>
    <cfRule type="cellIs" dxfId="32" priority="39970" operator="lessThan">
      <formula>0</formula>
    </cfRule>
  </conditionalFormatting>
  <conditionalFormatting sqref="J1418 K1418 I1418">
    <cfRule type="expression" dxfId="30" priority="25451">
      <formula>$L1418=0</formula>
    </cfRule>
  </conditionalFormatting>
  <conditionalFormatting sqref="J1418 K1418">
    <cfRule type="cellIs" dxfId="31" priority="54487" operator="lessThan">
      <formula>0</formula>
    </cfRule>
    <cfRule type="cellIs" dxfId="32" priority="39969" operator="lessThan">
      <formula>0</formula>
    </cfRule>
  </conditionalFormatting>
  <conditionalFormatting sqref="N1418 O1418 M1418">
    <cfRule type="expression" dxfId="30" priority="25450">
      <formula>$L1418=0</formula>
    </cfRule>
  </conditionalFormatting>
  <conditionalFormatting sqref="N1418 O1418">
    <cfRule type="cellIs" dxfId="31" priority="54486" operator="lessThan">
      <formula>0</formula>
    </cfRule>
    <cfRule type="cellIs" dxfId="32" priority="39968" operator="lessThan">
      <formula>0</formula>
    </cfRule>
  </conditionalFormatting>
  <conditionalFormatting sqref="R1418 S1418 Q1418">
    <cfRule type="expression" dxfId="30" priority="25449">
      <formula>$L1418=0</formula>
    </cfRule>
  </conditionalFormatting>
  <conditionalFormatting sqref="R1418 S1418">
    <cfRule type="cellIs" dxfId="31" priority="54485" operator="lessThan">
      <formula>0</formula>
    </cfRule>
    <cfRule type="cellIs" dxfId="32" priority="39967" operator="lessThan">
      <formula>0</formula>
    </cfRule>
  </conditionalFormatting>
  <conditionalFormatting sqref="V1418 W1418 U1418">
    <cfRule type="expression" dxfId="30" priority="25448">
      <formula>$L1418=0</formula>
    </cfRule>
  </conditionalFormatting>
  <conditionalFormatting sqref="V1418 W1418">
    <cfRule type="cellIs" dxfId="31" priority="54484" operator="lessThan">
      <formula>0</formula>
    </cfRule>
    <cfRule type="cellIs" dxfId="32" priority="39966" operator="lessThan">
      <formula>0</formula>
    </cfRule>
  </conditionalFormatting>
  <conditionalFormatting sqref="Z1418 AA1418 Y1418">
    <cfRule type="expression" dxfId="30" priority="25447">
      <formula>$L1418=0</formula>
    </cfRule>
  </conditionalFormatting>
  <conditionalFormatting sqref="Z1418 AA1418">
    <cfRule type="cellIs" dxfId="31" priority="54483" operator="lessThan">
      <formula>0</formula>
    </cfRule>
    <cfRule type="cellIs" dxfId="32" priority="39965" operator="lessThan">
      <formula>0</formula>
    </cfRule>
  </conditionalFormatting>
  <conditionalFormatting sqref="B1420 C1420 A1420">
    <cfRule type="expression" dxfId="30" priority="25446">
      <formula>$L1420=0</formula>
    </cfRule>
  </conditionalFormatting>
  <conditionalFormatting sqref="B1420 C1420">
    <cfRule type="cellIs" dxfId="31" priority="54482" operator="lessThan">
      <formula>0</formula>
    </cfRule>
    <cfRule type="cellIs" dxfId="32" priority="39964" operator="lessThan">
      <formula>0</formula>
    </cfRule>
  </conditionalFormatting>
  <conditionalFormatting sqref="F1420 G1420 E1420">
    <cfRule type="expression" dxfId="30" priority="25445">
      <formula>$L1420=0</formula>
    </cfRule>
  </conditionalFormatting>
  <conditionalFormatting sqref="F1420 G1420">
    <cfRule type="cellIs" dxfId="31" priority="54481" operator="lessThan">
      <formula>0</formula>
    </cfRule>
    <cfRule type="cellIs" dxfId="32" priority="39963" operator="lessThan">
      <formula>0</formula>
    </cfRule>
  </conditionalFormatting>
  <conditionalFormatting sqref="J1420 K1420 I1420">
    <cfRule type="expression" dxfId="30" priority="25444">
      <formula>$L1420=0</formula>
    </cfRule>
  </conditionalFormatting>
  <conditionalFormatting sqref="J1420 K1420">
    <cfRule type="cellIs" dxfId="31" priority="54480" operator="lessThan">
      <formula>0</formula>
    </cfRule>
    <cfRule type="cellIs" dxfId="32" priority="39962" operator="lessThan">
      <formula>0</formula>
    </cfRule>
  </conditionalFormatting>
  <conditionalFormatting sqref="N1420 O1420 M1420">
    <cfRule type="expression" dxfId="30" priority="25443">
      <formula>$L1420=0</formula>
    </cfRule>
  </conditionalFormatting>
  <conditionalFormatting sqref="N1420 O1420">
    <cfRule type="cellIs" dxfId="31" priority="54479" operator="lessThan">
      <formula>0</formula>
    </cfRule>
    <cfRule type="cellIs" dxfId="32" priority="39961" operator="lessThan">
      <formula>0</formula>
    </cfRule>
  </conditionalFormatting>
  <conditionalFormatting sqref="R1420 S1420 Q1420">
    <cfRule type="expression" dxfId="30" priority="25442">
      <formula>$L1420=0</formula>
    </cfRule>
  </conditionalFormatting>
  <conditionalFormatting sqref="R1420 S1420">
    <cfRule type="cellIs" dxfId="31" priority="54478" operator="lessThan">
      <formula>0</formula>
    </cfRule>
    <cfRule type="cellIs" dxfId="32" priority="39960" operator="lessThan">
      <formula>0</formula>
    </cfRule>
  </conditionalFormatting>
  <conditionalFormatting sqref="V1420 W1420 U1420">
    <cfRule type="expression" dxfId="30" priority="25441">
      <formula>$L1420=0</formula>
    </cfRule>
  </conditionalFormatting>
  <conditionalFormatting sqref="V1420 W1420">
    <cfRule type="cellIs" dxfId="31" priority="54477" operator="lessThan">
      <formula>0</formula>
    </cfRule>
    <cfRule type="cellIs" dxfId="32" priority="39959" operator="lessThan">
      <formula>0</formula>
    </cfRule>
  </conditionalFormatting>
  <conditionalFormatting sqref="Z1420 AA1420 Y1420">
    <cfRule type="expression" dxfId="30" priority="25440">
      <formula>$L1420=0</formula>
    </cfRule>
  </conditionalFormatting>
  <conditionalFormatting sqref="Z1420 AA1420">
    <cfRule type="cellIs" dxfId="31" priority="54476" operator="lessThan">
      <formula>0</formula>
    </cfRule>
    <cfRule type="cellIs" dxfId="32" priority="39958" operator="lessThan">
      <formula>0</formula>
    </cfRule>
  </conditionalFormatting>
  <conditionalFormatting sqref="B1422 C1422 A1422">
    <cfRule type="expression" dxfId="30" priority="25439">
      <formula>$L1422=0</formula>
    </cfRule>
  </conditionalFormatting>
  <conditionalFormatting sqref="B1422 C1422">
    <cfRule type="cellIs" dxfId="31" priority="54475" operator="lessThan">
      <formula>0</formula>
    </cfRule>
    <cfRule type="cellIs" dxfId="32" priority="39957" operator="lessThan">
      <formula>0</formula>
    </cfRule>
  </conditionalFormatting>
  <conditionalFormatting sqref="F1422 G1422 E1422">
    <cfRule type="expression" dxfId="30" priority="25438">
      <formula>$L1422=0</formula>
    </cfRule>
  </conditionalFormatting>
  <conditionalFormatting sqref="F1422 G1422">
    <cfRule type="cellIs" dxfId="31" priority="54474" operator="lessThan">
      <formula>0</formula>
    </cfRule>
    <cfRule type="cellIs" dxfId="32" priority="39956" operator="lessThan">
      <formula>0</formula>
    </cfRule>
  </conditionalFormatting>
  <conditionalFormatting sqref="J1422 K1422 I1422">
    <cfRule type="expression" dxfId="30" priority="25437">
      <formula>$L1422=0</formula>
    </cfRule>
  </conditionalFormatting>
  <conditionalFormatting sqref="J1422 K1422">
    <cfRule type="cellIs" dxfId="31" priority="54473" operator="lessThan">
      <formula>0</formula>
    </cfRule>
    <cfRule type="cellIs" dxfId="32" priority="39955" operator="lessThan">
      <formula>0</formula>
    </cfRule>
  </conditionalFormatting>
  <conditionalFormatting sqref="N1422 O1422 M1422">
    <cfRule type="expression" dxfId="30" priority="25436">
      <formula>$L1422=0</formula>
    </cfRule>
  </conditionalFormatting>
  <conditionalFormatting sqref="N1422 O1422">
    <cfRule type="cellIs" dxfId="31" priority="54472" operator="lessThan">
      <formula>0</formula>
    </cfRule>
    <cfRule type="cellIs" dxfId="32" priority="39954" operator="lessThan">
      <formula>0</formula>
    </cfRule>
  </conditionalFormatting>
  <conditionalFormatting sqref="R1422 S1422 Q1422">
    <cfRule type="expression" dxfId="30" priority="25435">
      <formula>$L1422=0</formula>
    </cfRule>
  </conditionalFormatting>
  <conditionalFormatting sqref="R1422 S1422">
    <cfRule type="cellIs" dxfId="31" priority="54471" operator="lessThan">
      <formula>0</formula>
    </cfRule>
    <cfRule type="cellIs" dxfId="32" priority="39953" operator="lessThan">
      <formula>0</formula>
    </cfRule>
  </conditionalFormatting>
  <conditionalFormatting sqref="V1422 W1422 U1422">
    <cfRule type="expression" dxfId="30" priority="25434">
      <formula>$L1422=0</formula>
    </cfRule>
  </conditionalFormatting>
  <conditionalFormatting sqref="V1422 W1422">
    <cfRule type="cellIs" dxfId="31" priority="54470" operator="lessThan">
      <formula>0</formula>
    </cfRule>
    <cfRule type="cellIs" dxfId="32" priority="39952" operator="lessThan">
      <formula>0</formula>
    </cfRule>
  </conditionalFormatting>
  <conditionalFormatting sqref="Z1422 AA1422 Y1422">
    <cfRule type="expression" dxfId="30" priority="25433">
      <formula>$L1422=0</formula>
    </cfRule>
  </conditionalFormatting>
  <conditionalFormatting sqref="Z1422 AA1422">
    <cfRule type="cellIs" dxfId="31" priority="54469" operator="lessThan">
      <formula>0</formula>
    </cfRule>
    <cfRule type="cellIs" dxfId="32" priority="39951" operator="lessThan">
      <formula>0</formula>
    </cfRule>
  </conditionalFormatting>
  <conditionalFormatting sqref="B1424 C1424 A1424">
    <cfRule type="expression" dxfId="30" priority="25432">
      <formula>$L1424=0</formula>
    </cfRule>
  </conditionalFormatting>
  <conditionalFormatting sqref="B1424 C1424">
    <cfRule type="cellIs" dxfId="31" priority="54468" operator="lessThan">
      <formula>0</formula>
    </cfRule>
    <cfRule type="cellIs" dxfId="32" priority="39950" operator="lessThan">
      <formula>0</formula>
    </cfRule>
  </conditionalFormatting>
  <conditionalFormatting sqref="F1424 G1424 E1424">
    <cfRule type="expression" dxfId="30" priority="25431">
      <formula>$L1424=0</formula>
    </cfRule>
  </conditionalFormatting>
  <conditionalFormatting sqref="F1424 G1424">
    <cfRule type="cellIs" dxfId="31" priority="54467" operator="lessThan">
      <formula>0</formula>
    </cfRule>
    <cfRule type="cellIs" dxfId="32" priority="39949" operator="lessThan">
      <formula>0</formula>
    </cfRule>
  </conditionalFormatting>
  <conditionalFormatting sqref="J1424 K1424 I1424">
    <cfRule type="expression" dxfId="30" priority="25430">
      <formula>$L1424=0</formula>
    </cfRule>
  </conditionalFormatting>
  <conditionalFormatting sqref="J1424 K1424">
    <cfRule type="cellIs" dxfId="31" priority="54466" operator="lessThan">
      <formula>0</formula>
    </cfRule>
    <cfRule type="cellIs" dxfId="32" priority="39948" operator="lessThan">
      <formula>0</formula>
    </cfRule>
  </conditionalFormatting>
  <conditionalFormatting sqref="N1424 O1424 M1424">
    <cfRule type="expression" dxfId="30" priority="25429">
      <formula>$L1424=0</formula>
    </cfRule>
  </conditionalFormatting>
  <conditionalFormatting sqref="N1424 O1424">
    <cfRule type="cellIs" dxfId="31" priority="54465" operator="lessThan">
      <formula>0</formula>
    </cfRule>
    <cfRule type="cellIs" dxfId="32" priority="39947" operator="lessThan">
      <formula>0</formula>
    </cfRule>
  </conditionalFormatting>
  <conditionalFormatting sqref="R1424 S1424 Q1424">
    <cfRule type="expression" dxfId="30" priority="25428">
      <formula>$L1424=0</formula>
    </cfRule>
  </conditionalFormatting>
  <conditionalFormatting sqref="R1424 S1424">
    <cfRule type="cellIs" dxfId="31" priority="54464" operator="lessThan">
      <formula>0</formula>
    </cfRule>
    <cfRule type="cellIs" dxfId="32" priority="39946" operator="lessThan">
      <formula>0</formula>
    </cfRule>
  </conditionalFormatting>
  <conditionalFormatting sqref="V1424 W1424 U1424">
    <cfRule type="expression" dxfId="30" priority="25427">
      <formula>$L1424=0</formula>
    </cfRule>
  </conditionalFormatting>
  <conditionalFormatting sqref="V1424 W1424">
    <cfRule type="cellIs" dxfId="31" priority="54463" operator="lessThan">
      <formula>0</formula>
    </cfRule>
    <cfRule type="cellIs" dxfId="32" priority="39945" operator="lessThan">
      <formula>0</formula>
    </cfRule>
  </conditionalFormatting>
  <conditionalFormatting sqref="Z1424 AA1424 Y1424">
    <cfRule type="expression" dxfId="30" priority="25426">
      <formula>$L1424=0</formula>
    </cfRule>
  </conditionalFormatting>
  <conditionalFormatting sqref="Z1424 AA1424">
    <cfRule type="cellIs" dxfId="31" priority="54462" operator="lessThan">
      <formula>0</formula>
    </cfRule>
    <cfRule type="cellIs" dxfId="32" priority="39944" operator="lessThan">
      <formula>0</formula>
    </cfRule>
  </conditionalFormatting>
  <conditionalFormatting sqref="B1426 C1426 A1426">
    <cfRule type="expression" dxfId="30" priority="25425">
      <formula>$L1426=0</formula>
    </cfRule>
  </conditionalFormatting>
  <conditionalFormatting sqref="B1426 C1426">
    <cfRule type="cellIs" dxfId="31" priority="54461" operator="lessThan">
      <formula>0</formula>
    </cfRule>
    <cfRule type="cellIs" dxfId="32" priority="39943" operator="lessThan">
      <formula>0</formula>
    </cfRule>
  </conditionalFormatting>
  <conditionalFormatting sqref="F1426 G1426 E1426">
    <cfRule type="expression" dxfId="30" priority="25424">
      <formula>$L1426=0</formula>
    </cfRule>
  </conditionalFormatting>
  <conditionalFormatting sqref="F1426 G1426">
    <cfRule type="cellIs" dxfId="31" priority="54460" operator="lessThan">
      <formula>0</formula>
    </cfRule>
    <cfRule type="cellIs" dxfId="32" priority="39942" operator="lessThan">
      <formula>0</formula>
    </cfRule>
  </conditionalFormatting>
  <conditionalFormatting sqref="J1426 K1426 I1426">
    <cfRule type="expression" dxfId="30" priority="25423">
      <formula>$L1426=0</formula>
    </cfRule>
  </conditionalFormatting>
  <conditionalFormatting sqref="J1426 K1426">
    <cfRule type="cellIs" dxfId="31" priority="54459" operator="lessThan">
      <formula>0</formula>
    </cfRule>
    <cfRule type="cellIs" dxfId="32" priority="39941" operator="lessThan">
      <formula>0</formula>
    </cfRule>
  </conditionalFormatting>
  <conditionalFormatting sqref="N1426 O1426 M1426">
    <cfRule type="expression" dxfId="30" priority="25422">
      <formula>$L1426=0</formula>
    </cfRule>
  </conditionalFormatting>
  <conditionalFormatting sqref="N1426 O1426">
    <cfRule type="cellIs" dxfId="31" priority="54458" operator="lessThan">
      <formula>0</formula>
    </cfRule>
    <cfRule type="cellIs" dxfId="32" priority="39940" operator="lessThan">
      <formula>0</formula>
    </cfRule>
  </conditionalFormatting>
  <conditionalFormatting sqref="R1426 S1426 Q1426">
    <cfRule type="expression" dxfId="30" priority="25421">
      <formula>$L1426=0</formula>
    </cfRule>
  </conditionalFormatting>
  <conditionalFormatting sqref="R1426 S1426">
    <cfRule type="cellIs" dxfId="31" priority="54457" operator="lessThan">
      <formula>0</formula>
    </cfRule>
    <cfRule type="cellIs" dxfId="32" priority="39939" operator="lessThan">
      <formula>0</formula>
    </cfRule>
  </conditionalFormatting>
  <conditionalFormatting sqref="V1426 W1426 U1426">
    <cfRule type="expression" dxfId="30" priority="25420">
      <formula>$L1426=0</formula>
    </cfRule>
  </conditionalFormatting>
  <conditionalFormatting sqref="V1426 W1426">
    <cfRule type="cellIs" dxfId="31" priority="54456" operator="lessThan">
      <formula>0</formula>
    </cfRule>
    <cfRule type="cellIs" dxfId="32" priority="39938" operator="lessThan">
      <formula>0</formula>
    </cfRule>
  </conditionalFormatting>
  <conditionalFormatting sqref="Z1426 AA1426 Y1426">
    <cfRule type="expression" dxfId="30" priority="25419">
      <formula>$L1426=0</formula>
    </cfRule>
  </conditionalFormatting>
  <conditionalFormatting sqref="Z1426 AA1426">
    <cfRule type="cellIs" dxfId="31" priority="54455" operator="lessThan">
      <formula>0</formula>
    </cfRule>
    <cfRule type="cellIs" dxfId="32" priority="39937" operator="lessThan">
      <formula>0</formula>
    </cfRule>
  </conditionalFormatting>
  <conditionalFormatting sqref="B1428 C1428 A1428">
    <cfRule type="expression" dxfId="30" priority="25418">
      <formula>$L1428=0</formula>
    </cfRule>
  </conditionalFormatting>
  <conditionalFormatting sqref="B1428 C1428">
    <cfRule type="cellIs" dxfId="31" priority="54454" operator="lessThan">
      <formula>0</formula>
    </cfRule>
    <cfRule type="cellIs" dxfId="32" priority="39936" operator="lessThan">
      <formula>0</formula>
    </cfRule>
  </conditionalFormatting>
  <conditionalFormatting sqref="F1428 G1428 E1428">
    <cfRule type="expression" dxfId="30" priority="25417">
      <formula>$L1428=0</formula>
    </cfRule>
  </conditionalFormatting>
  <conditionalFormatting sqref="F1428 G1428">
    <cfRule type="cellIs" dxfId="31" priority="54453" operator="lessThan">
      <formula>0</formula>
    </cfRule>
    <cfRule type="cellIs" dxfId="32" priority="39935" operator="lessThan">
      <formula>0</formula>
    </cfRule>
  </conditionalFormatting>
  <conditionalFormatting sqref="J1428 K1428 I1428">
    <cfRule type="expression" dxfId="30" priority="25416">
      <formula>$L1428=0</formula>
    </cfRule>
  </conditionalFormatting>
  <conditionalFormatting sqref="J1428 K1428">
    <cfRule type="cellIs" dxfId="31" priority="54452" operator="lessThan">
      <formula>0</formula>
    </cfRule>
    <cfRule type="cellIs" dxfId="32" priority="39934" operator="lessThan">
      <formula>0</formula>
    </cfRule>
  </conditionalFormatting>
  <conditionalFormatting sqref="N1428 O1428 M1428">
    <cfRule type="expression" dxfId="30" priority="25415">
      <formula>$L1428=0</formula>
    </cfRule>
  </conditionalFormatting>
  <conditionalFormatting sqref="N1428 O1428">
    <cfRule type="cellIs" dxfId="31" priority="54451" operator="lessThan">
      <formula>0</formula>
    </cfRule>
    <cfRule type="cellIs" dxfId="32" priority="39933" operator="lessThan">
      <formula>0</formula>
    </cfRule>
  </conditionalFormatting>
  <conditionalFormatting sqref="R1428 S1428 Q1428">
    <cfRule type="expression" dxfId="30" priority="25414">
      <formula>$L1428=0</formula>
    </cfRule>
  </conditionalFormatting>
  <conditionalFormatting sqref="R1428 S1428">
    <cfRule type="cellIs" dxfId="31" priority="54450" operator="lessThan">
      <formula>0</formula>
    </cfRule>
    <cfRule type="cellIs" dxfId="32" priority="39932" operator="lessThan">
      <formula>0</formula>
    </cfRule>
  </conditionalFormatting>
  <conditionalFormatting sqref="V1428 W1428 U1428">
    <cfRule type="expression" dxfId="30" priority="25413">
      <formula>$L1428=0</formula>
    </cfRule>
  </conditionalFormatting>
  <conditionalFormatting sqref="V1428 W1428">
    <cfRule type="cellIs" dxfId="31" priority="54449" operator="lessThan">
      <formula>0</formula>
    </cfRule>
    <cfRule type="cellIs" dxfId="32" priority="39931" operator="lessThan">
      <formula>0</formula>
    </cfRule>
  </conditionalFormatting>
  <conditionalFormatting sqref="Z1428 AA1428 Y1428">
    <cfRule type="expression" dxfId="30" priority="25412">
      <formula>$L1428=0</formula>
    </cfRule>
  </conditionalFormatting>
  <conditionalFormatting sqref="Z1428 AA1428">
    <cfRule type="cellIs" dxfId="31" priority="54448" operator="lessThan">
      <formula>0</formula>
    </cfRule>
    <cfRule type="cellIs" dxfId="32" priority="39930" operator="lessThan">
      <formula>0</formula>
    </cfRule>
  </conditionalFormatting>
  <conditionalFormatting sqref="B1430 C1430 A1430">
    <cfRule type="expression" dxfId="30" priority="25411">
      <formula>$L1430=0</formula>
    </cfRule>
  </conditionalFormatting>
  <conditionalFormatting sqref="B1430 C1430">
    <cfRule type="cellIs" dxfId="31" priority="54447" operator="lessThan">
      <formula>0</formula>
    </cfRule>
    <cfRule type="cellIs" dxfId="32" priority="39929" operator="lessThan">
      <formula>0</formula>
    </cfRule>
  </conditionalFormatting>
  <conditionalFormatting sqref="F1430 G1430 E1430">
    <cfRule type="expression" dxfId="30" priority="25410">
      <formula>$L1430=0</formula>
    </cfRule>
  </conditionalFormatting>
  <conditionalFormatting sqref="F1430 G1430">
    <cfRule type="cellIs" dxfId="31" priority="54446" operator="lessThan">
      <formula>0</formula>
    </cfRule>
    <cfRule type="cellIs" dxfId="32" priority="39928" operator="lessThan">
      <formula>0</formula>
    </cfRule>
  </conditionalFormatting>
  <conditionalFormatting sqref="J1430 K1430 I1430">
    <cfRule type="expression" dxfId="30" priority="25409">
      <formula>$L1430=0</formula>
    </cfRule>
  </conditionalFormatting>
  <conditionalFormatting sqref="J1430 K1430">
    <cfRule type="cellIs" dxfId="31" priority="54445" operator="lessThan">
      <formula>0</formula>
    </cfRule>
    <cfRule type="cellIs" dxfId="32" priority="39927" operator="lessThan">
      <formula>0</formula>
    </cfRule>
  </conditionalFormatting>
  <conditionalFormatting sqref="N1430 O1430 M1430">
    <cfRule type="expression" dxfId="30" priority="25408">
      <formula>$L1430=0</formula>
    </cfRule>
  </conditionalFormatting>
  <conditionalFormatting sqref="N1430 O1430">
    <cfRule type="cellIs" dxfId="31" priority="54444" operator="lessThan">
      <formula>0</formula>
    </cfRule>
    <cfRule type="cellIs" dxfId="32" priority="39926" operator="lessThan">
      <formula>0</formula>
    </cfRule>
  </conditionalFormatting>
  <conditionalFormatting sqref="R1430 S1430 Q1430">
    <cfRule type="expression" dxfId="30" priority="25407">
      <formula>$L1430=0</formula>
    </cfRule>
  </conditionalFormatting>
  <conditionalFormatting sqref="R1430 S1430">
    <cfRule type="cellIs" dxfId="31" priority="54443" operator="lessThan">
      <formula>0</formula>
    </cfRule>
    <cfRule type="cellIs" dxfId="32" priority="39925" operator="lessThan">
      <formula>0</formula>
    </cfRule>
  </conditionalFormatting>
  <conditionalFormatting sqref="V1430 W1430 U1430">
    <cfRule type="expression" dxfId="30" priority="25406">
      <formula>$L1430=0</formula>
    </cfRule>
  </conditionalFormatting>
  <conditionalFormatting sqref="V1430 W1430">
    <cfRule type="cellIs" dxfId="31" priority="54442" operator="lessThan">
      <formula>0</formula>
    </cfRule>
    <cfRule type="cellIs" dxfId="32" priority="39924" operator="lessThan">
      <formula>0</formula>
    </cfRule>
  </conditionalFormatting>
  <conditionalFormatting sqref="Z1430 AA1430 Y1430">
    <cfRule type="expression" dxfId="30" priority="25405">
      <formula>$L1430=0</formula>
    </cfRule>
  </conditionalFormatting>
  <conditionalFormatting sqref="Z1430 AA1430">
    <cfRule type="cellIs" dxfId="31" priority="54441" operator="lessThan">
      <formula>0</formula>
    </cfRule>
    <cfRule type="cellIs" dxfId="32" priority="39923" operator="lessThan">
      <formula>0</formula>
    </cfRule>
  </conditionalFormatting>
  <conditionalFormatting sqref="B1432 C1432 A1432">
    <cfRule type="expression" dxfId="30" priority="25404">
      <formula>$L1432=0</formula>
    </cfRule>
  </conditionalFormatting>
  <conditionalFormatting sqref="B1432 C1432">
    <cfRule type="cellIs" dxfId="31" priority="54440" operator="lessThan">
      <formula>0</formula>
    </cfRule>
    <cfRule type="cellIs" dxfId="32" priority="39922" operator="lessThan">
      <formula>0</formula>
    </cfRule>
  </conditionalFormatting>
  <conditionalFormatting sqref="F1432 G1432 E1432">
    <cfRule type="expression" dxfId="30" priority="25403">
      <formula>$L1432=0</formula>
    </cfRule>
  </conditionalFormatting>
  <conditionalFormatting sqref="F1432 G1432">
    <cfRule type="cellIs" dxfId="31" priority="54439" operator="lessThan">
      <formula>0</formula>
    </cfRule>
    <cfRule type="cellIs" dxfId="32" priority="39921" operator="lessThan">
      <formula>0</formula>
    </cfRule>
  </conditionalFormatting>
  <conditionalFormatting sqref="J1432 K1432 I1432">
    <cfRule type="expression" dxfId="30" priority="25402">
      <formula>$L1432=0</formula>
    </cfRule>
  </conditionalFormatting>
  <conditionalFormatting sqref="J1432 K1432">
    <cfRule type="cellIs" dxfId="31" priority="54438" operator="lessThan">
      <formula>0</formula>
    </cfRule>
    <cfRule type="cellIs" dxfId="32" priority="39920" operator="lessThan">
      <formula>0</formula>
    </cfRule>
  </conditionalFormatting>
  <conditionalFormatting sqref="N1432 O1432 M1432">
    <cfRule type="expression" dxfId="30" priority="25401">
      <formula>$L1432=0</formula>
    </cfRule>
  </conditionalFormatting>
  <conditionalFormatting sqref="N1432 O1432">
    <cfRule type="cellIs" dxfId="31" priority="54437" operator="lessThan">
      <formula>0</formula>
    </cfRule>
    <cfRule type="cellIs" dxfId="32" priority="39919" operator="lessThan">
      <formula>0</formula>
    </cfRule>
  </conditionalFormatting>
  <conditionalFormatting sqref="R1432 S1432 Q1432">
    <cfRule type="expression" dxfId="30" priority="25400">
      <formula>$L1432=0</formula>
    </cfRule>
  </conditionalFormatting>
  <conditionalFormatting sqref="R1432 S1432">
    <cfRule type="cellIs" dxfId="31" priority="54436" operator="lessThan">
      <formula>0</formula>
    </cfRule>
    <cfRule type="cellIs" dxfId="32" priority="39918" operator="lessThan">
      <formula>0</formula>
    </cfRule>
  </conditionalFormatting>
  <conditionalFormatting sqref="V1432 W1432 U1432">
    <cfRule type="expression" dxfId="30" priority="25399">
      <formula>$L1432=0</formula>
    </cfRule>
  </conditionalFormatting>
  <conditionalFormatting sqref="V1432 W1432">
    <cfRule type="cellIs" dxfId="31" priority="54435" operator="lessThan">
      <formula>0</formula>
    </cfRule>
    <cfRule type="cellIs" dxfId="32" priority="39917" operator="lessThan">
      <formula>0</formula>
    </cfRule>
  </conditionalFormatting>
  <conditionalFormatting sqref="Z1432 AA1432 Y1432">
    <cfRule type="expression" dxfId="30" priority="25398">
      <formula>$L1432=0</formula>
    </cfRule>
  </conditionalFormatting>
  <conditionalFormatting sqref="Z1432 AA1432">
    <cfRule type="cellIs" dxfId="31" priority="54434" operator="lessThan">
      <formula>0</formula>
    </cfRule>
    <cfRule type="cellIs" dxfId="32" priority="39916" operator="lessThan">
      <formula>0</formula>
    </cfRule>
  </conditionalFormatting>
  <conditionalFormatting sqref="B1434 C1434 A1434">
    <cfRule type="expression" dxfId="30" priority="25397">
      <formula>$L1434=0</formula>
    </cfRule>
  </conditionalFormatting>
  <conditionalFormatting sqref="B1434 C1434">
    <cfRule type="cellIs" dxfId="31" priority="54433" operator="lessThan">
      <formula>0</formula>
    </cfRule>
    <cfRule type="cellIs" dxfId="32" priority="39915" operator="lessThan">
      <formula>0</formula>
    </cfRule>
  </conditionalFormatting>
  <conditionalFormatting sqref="F1434 G1434 E1434">
    <cfRule type="expression" dxfId="30" priority="25396">
      <formula>$L1434=0</formula>
    </cfRule>
  </conditionalFormatting>
  <conditionalFormatting sqref="F1434 G1434">
    <cfRule type="cellIs" dxfId="31" priority="54432" operator="lessThan">
      <formula>0</formula>
    </cfRule>
    <cfRule type="cellIs" dxfId="32" priority="39914" operator="lessThan">
      <formula>0</formula>
    </cfRule>
  </conditionalFormatting>
  <conditionalFormatting sqref="J1434 K1434 I1434">
    <cfRule type="expression" dxfId="30" priority="25395">
      <formula>$L1434=0</formula>
    </cfRule>
  </conditionalFormatting>
  <conditionalFormatting sqref="J1434 K1434">
    <cfRule type="cellIs" dxfId="31" priority="54431" operator="lessThan">
      <formula>0</formula>
    </cfRule>
    <cfRule type="cellIs" dxfId="32" priority="39913" operator="lessThan">
      <formula>0</formula>
    </cfRule>
  </conditionalFormatting>
  <conditionalFormatting sqref="N1434 O1434 M1434">
    <cfRule type="expression" dxfId="30" priority="25394">
      <formula>$L1434=0</formula>
    </cfRule>
  </conditionalFormatting>
  <conditionalFormatting sqref="N1434 O1434">
    <cfRule type="cellIs" dxfId="31" priority="54430" operator="lessThan">
      <formula>0</formula>
    </cfRule>
    <cfRule type="cellIs" dxfId="32" priority="39912" operator="lessThan">
      <formula>0</formula>
    </cfRule>
  </conditionalFormatting>
  <conditionalFormatting sqref="R1434 S1434 Q1434">
    <cfRule type="expression" dxfId="30" priority="25393">
      <formula>$L1434=0</formula>
    </cfRule>
  </conditionalFormatting>
  <conditionalFormatting sqref="R1434 S1434">
    <cfRule type="cellIs" dxfId="31" priority="54429" operator="lessThan">
      <formula>0</formula>
    </cfRule>
    <cfRule type="cellIs" dxfId="32" priority="39911" operator="lessThan">
      <formula>0</formula>
    </cfRule>
  </conditionalFormatting>
  <conditionalFormatting sqref="V1434 W1434 U1434">
    <cfRule type="expression" dxfId="30" priority="25392">
      <formula>$L1434=0</formula>
    </cfRule>
  </conditionalFormatting>
  <conditionalFormatting sqref="V1434 W1434">
    <cfRule type="cellIs" dxfId="31" priority="54428" operator="lessThan">
      <formula>0</formula>
    </cfRule>
    <cfRule type="cellIs" dxfId="32" priority="39910" operator="lessThan">
      <formula>0</formula>
    </cfRule>
  </conditionalFormatting>
  <conditionalFormatting sqref="Z1434 AA1434 Y1434">
    <cfRule type="expression" dxfId="30" priority="25391">
      <formula>$L1434=0</formula>
    </cfRule>
  </conditionalFormatting>
  <conditionalFormatting sqref="Z1434 AA1434">
    <cfRule type="cellIs" dxfId="31" priority="54427" operator="lessThan">
      <formula>0</formula>
    </cfRule>
    <cfRule type="cellIs" dxfId="32" priority="39909" operator="lessThan">
      <formula>0</formula>
    </cfRule>
  </conditionalFormatting>
  <conditionalFormatting sqref="B1436 C1436 A1436">
    <cfRule type="expression" dxfId="30" priority="25390">
      <formula>$L1436=0</formula>
    </cfRule>
  </conditionalFormatting>
  <conditionalFormatting sqref="B1436 C1436">
    <cfRule type="cellIs" dxfId="31" priority="54426" operator="lessThan">
      <formula>0</formula>
    </cfRule>
    <cfRule type="cellIs" dxfId="32" priority="39908" operator="lessThan">
      <formula>0</formula>
    </cfRule>
  </conditionalFormatting>
  <conditionalFormatting sqref="F1436 G1436 E1436">
    <cfRule type="expression" dxfId="30" priority="25389">
      <formula>$L1436=0</formula>
    </cfRule>
  </conditionalFormatting>
  <conditionalFormatting sqref="F1436 G1436">
    <cfRule type="cellIs" dxfId="31" priority="54425" operator="lessThan">
      <formula>0</formula>
    </cfRule>
    <cfRule type="cellIs" dxfId="32" priority="39907" operator="lessThan">
      <formula>0</formula>
    </cfRule>
  </conditionalFormatting>
  <conditionalFormatting sqref="J1436 K1436 I1436">
    <cfRule type="expression" dxfId="30" priority="25388">
      <formula>$L1436=0</formula>
    </cfRule>
  </conditionalFormatting>
  <conditionalFormatting sqref="J1436 K1436">
    <cfRule type="cellIs" dxfId="31" priority="54424" operator="lessThan">
      <formula>0</formula>
    </cfRule>
    <cfRule type="cellIs" dxfId="32" priority="39906" operator="lessThan">
      <formula>0</formula>
    </cfRule>
  </conditionalFormatting>
  <conditionalFormatting sqref="N1436 O1436 M1436">
    <cfRule type="expression" dxfId="30" priority="25387">
      <formula>$L1436=0</formula>
    </cfRule>
  </conditionalFormatting>
  <conditionalFormatting sqref="N1436 O1436">
    <cfRule type="cellIs" dxfId="31" priority="54423" operator="lessThan">
      <formula>0</formula>
    </cfRule>
    <cfRule type="cellIs" dxfId="32" priority="39905" operator="lessThan">
      <formula>0</formula>
    </cfRule>
  </conditionalFormatting>
  <conditionalFormatting sqref="R1436 S1436 Q1436">
    <cfRule type="expression" dxfId="30" priority="25386">
      <formula>$L1436=0</formula>
    </cfRule>
  </conditionalFormatting>
  <conditionalFormatting sqref="R1436 S1436">
    <cfRule type="cellIs" dxfId="31" priority="54422" operator="lessThan">
      <formula>0</formula>
    </cfRule>
    <cfRule type="cellIs" dxfId="32" priority="39904" operator="lessThan">
      <formula>0</formula>
    </cfRule>
  </conditionalFormatting>
  <conditionalFormatting sqref="V1436 W1436 U1436">
    <cfRule type="expression" dxfId="30" priority="25385">
      <formula>$L1436=0</formula>
    </cfRule>
  </conditionalFormatting>
  <conditionalFormatting sqref="V1436 W1436">
    <cfRule type="cellIs" dxfId="31" priority="54421" operator="lessThan">
      <formula>0</formula>
    </cfRule>
    <cfRule type="cellIs" dxfId="32" priority="39903" operator="lessThan">
      <formula>0</formula>
    </cfRule>
  </conditionalFormatting>
  <conditionalFormatting sqref="Z1436 AA1436 Y1436">
    <cfRule type="expression" dxfId="30" priority="25384">
      <formula>$L1436=0</formula>
    </cfRule>
  </conditionalFormatting>
  <conditionalFormatting sqref="Z1436 AA1436">
    <cfRule type="cellIs" dxfId="31" priority="54420" operator="lessThan">
      <formula>0</formula>
    </cfRule>
    <cfRule type="cellIs" dxfId="32" priority="39902" operator="lessThan">
      <formula>0</formula>
    </cfRule>
  </conditionalFormatting>
  <conditionalFormatting sqref="B1438 C1438 A1438">
    <cfRule type="expression" dxfId="30" priority="25383">
      <formula>$L1438=0</formula>
    </cfRule>
  </conditionalFormatting>
  <conditionalFormatting sqref="B1438 C1438">
    <cfRule type="cellIs" dxfId="31" priority="54419" operator="lessThan">
      <formula>0</formula>
    </cfRule>
    <cfRule type="cellIs" dxfId="32" priority="39901" operator="lessThan">
      <formula>0</formula>
    </cfRule>
  </conditionalFormatting>
  <conditionalFormatting sqref="F1438 G1438 E1438">
    <cfRule type="expression" dxfId="30" priority="25382">
      <formula>$L1438=0</formula>
    </cfRule>
  </conditionalFormatting>
  <conditionalFormatting sqref="F1438 G1438">
    <cfRule type="cellIs" dxfId="31" priority="54418" operator="lessThan">
      <formula>0</formula>
    </cfRule>
    <cfRule type="cellIs" dxfId="32" priority="39900" operator="lessThan">
      <formula>0</formula>
    </cfRule>
  </conditionalFormatting>
  <conditionalFormatting sqref="J1438 K1438 I1438">
    <cfRule type="expression" dxfId="30" priority="25381">
      <formula>$L1438=0</formula>
    </cfRule>
  </conditionalFormatting>
  <conditionalFormatting sqref="J1438 K1438">
    <cfRule type="cellIs" dxfId="31" priority="54417" operator="lessThan">
      <formula>0</formula>
    </cfRule>
    <cfRule type="cellIs" dxfId="32" priority="39899" operator="lessThan">
      <formula>0</formula>
    </cfRule>
  </conditionalFormatting>
  <conditionalFormatting sqref="N1438 O1438 M1438">
    <cfRule type="expression" dxfId="30" priority="25380">
      <formula>$L1438=0</formula>
    </cfRule>
  </conditionalFormatting>
  <conditionalFormatting sqref="N1438 O1438">
    <cfRule type="cellIs" dxfId="31" priority="54416" operator="lessThan">
      <formula>0</formula>
    </cfRule>
    <cfRule type="cellIs" dxfId="32" priority="39898" operator="lessThan">
      <formula>0</formula>
    </cfRule>
  </conditionalFormatting>
  <conditionalFormatting sqref="R1438 S1438 Q1438">
    <cfRule type="expression" dxfId="30" priority="25379">
      <formula>$L1438=0</formula>
    </cfRule>
  </conditionalFormatting>
  <conditionalFormatting sqref="R1438 S1438">
    <cfRule type="cellIs" dxfId="31" priority="54415" operator="lessThan">
      <formula>0</formula>
    </cfRule>
    <cfRule type="cellIs" dxfId="32" priority="39897" operator="lessThan">
      <formula>0</formula>
    </cfRule>
  </conditionalFormatting>
  <conditionalFormatting sqref="V1438 W1438 U1438">
    <cfRule type="expression" dxfId="30" priority="25378">
      <formula>$L1438=0</formula>
    </cfRule>
  </conditionalFormatting>
  <conditionalFormatting sqref="V1438 W1438">
    <cfRule type="cellIs" dxfId="31" priority="54414" operator="lessThan">
      <formula>0</formula>
    </cfRule>
    <cfRule type="cellIs" dxfId="32" priority="39896" operator="lessThan">
      <formula>0</formula>
    </cfRule>
  </conditionalFormatting>
  <conditionalFormatting sqref="Z1438 AA1438 Y1438">
    <cfRule type="expression" dxfId="30" priority="25377">
      <formula>$L1438=0</formula>
    </cfRule>
  </conditionalFormatting>
  <conditionalFormatting sqref="Z1438 AA1438">
    <cfRule type="cellIs" dxfId="31" priority="54413" operator="lessThan">
      <formula>0</formula>
    </cfRule>
    <cfRule type="cellIs" dxfId="32" priority="39895" operator="lessThan">
      <formula>0</formula>
    </cfRule>
  </conditionalFormatting>
  <conditionalFormatting sqref="B1440 C1440 A1440">
    <cfRule type="expression" dxfId="30" priority="25376">
      <formula>$L1440=0</formula>
    </cfRule>
  </conditionalFormatting>
  <conditionalFormatting sqref="B1440 C1440">
    <cfRule type="cellIs" dxfId="31" priority="54412" operator="lessThan">
      <formula>0</formula>
    </cfRule>
    <cfRule type="cellIs" dxfId="32" priority="39894" operator="lessThan">
      <formula>0</formula>
    </cfRule>
  </conditionalFormatting>
  <conditionalFormatting sqref="F1440 G1440 E1440">
    <cfRule type="expression" dxfId="30" priority="25375">
      <formula>$L1440=0</formula>
    </cfRule>
  </conditionalFormatting>
  <conditionalFormatting sqref="F1440 G1440">
    <cfRule type="cellIs" dxfId="31" priority="54411" operator="lessThan">
      <formula>0</formula>
    </cfRule>
    <cfRule type="cellIs" dxfId="32" priority="39893" operator="lessThan">
      <formula>0</formula>
    </cfRule>
  </conditionalFormatting>
  <conditionalFormatting sqref="J1440 K1440 I1440">
    <cfRule type="expression" dxfId="30" priority="25374">
      <formula>$L1440=0</formula>
    </cfRule>
  </conditionalFormatting>
  <conditionalFormatting sqref="J1440 K1440">
    <cfRule type="cellIs" dxfId="31" priority="54410" operator="lessThan">
      <formula>0</formula>
    </cfRule>
    <cfRule type="cellIs" dxfId="32" priority="39892" operator="lessThan">
      <formula>0</formula>
    </cfRule>
  </conditionalFormatting>
  <conditionalFormatting sqref="N1440 O1440 M1440">
    <cfRule type="expression" dxfId="30" priority="25373">
      <formula>$L1440=0</formula>
    </cfRule>
  </conditionalFormatting>
  <conditionalFormatting sqref="N1440 O1440">
    <cfRule type="cellIs" dxfId="31" priority="54409" operator="lessThan">
      <formula>0</formula>
    </cfRule>
    <cfRule type="cellIs" dxfId="32" priority="39891" operator="lessThan">
      <formula>0</formula>
    </cfRule>
  </conditionalFormatting>
  <conditionalFormatting sqref="R1440 S1440 Q1440">
    <cfRule type="expression" dxfId="30" priority="25372">
      <formula>$L1440=0</formula>
    </cfRule>
  </conditionalFormatting>
  <conditionalFormatting sqref="R1440 S1440">
    <cfRule type="cellIs" dxfId="31" priority="54408" operator="lessThan">
      <formula>0</formula>
    </cfRule>
    <cfRule type="cellIs" dxfId="32" priority="39890" operator="lessThan">
      <formula>0</formula>
    </cfRule>
  </conditionalFormatting>
  <conditionalFormatting sqref="V1440 W1440 U1440">
    <cfRule type="expression" dxfId="30" priority="25371">
      <formula>$L1440=0</formula>
    </cfRule>
  </conditionalFormatting>
  <conditionalFormatting sqref="V1440 W1440">
    <cfRule type="cellIs" dxfId="31" priority="54407" operator="lessThan">
      <formula>0</formula>
    </cfRule>
    <cfRule type="cellIs" dxfId="32" priority="39889" operator="lessThan">
      <formula>0</formula>
    </cfRule>
  </conditionalFormatting>
  <conditionalFormatting sqref="Z1440 AA1440 Y1440">
    <cfRule type="expression" dxfId="30" priority="25370">
      <formula>$L1440=0</formula>
    </cfRule>
  </conditionalFormatting>
  <conditionalFormatting sqref="Z1440 AA1440">
    <cfRule type="cellIs" dxfId="31" priority="54406" operator="lessThan">
      <formula>0</formula>
    </cfRule>
    <cfRule type="cellIs" dxfId="32" priority="39888" operator="lessThan">
      <formula>0</formula>
    </cfRule>
  </conditionalFormatting>
  <conditionalFormatting sqref="B1442 C1442 A1442">
    <cfRule type="expression" dxfId="30" priority="25369">
      <formula>$L1442=0</formula>
    </cfRule>
  </conditionalFormatting>
  <conditionalFormatting sqref="B1442 C1442">
    <cfRule type="cellIs" dxfId="31" priority="54405" operator="lessThan">
      <formula>0</formula>
    </cfRule>
    <cfRule type="cellIs" dxfId="32" priority="39887" operator="lessThan">
      <formula>0</formula>
    </cfRule>
  </conditionalFormatting>
  <conditionalFormatting sqref="F1442 G1442 E1442">
    <cfRule type="expression" dxfId="30" priority="25368">
      <formula>$L1442=0</formula>
    </cfRule>
  </conditionalFormatting>
  <conditionalFormatting sqref="F1442 G1442">
    <cfRule type="cellIs" dxfId="31" priority="54404" operator="lessThan">
      <formula>0</formula>
    </cfRule>
    <cfRule type="cellIs" dxfId="32" priority="39886" operator="lessThan">
      <formula>0</formula>
    </cfRule>
  </conditionalFormatting>
  <conditionalFormatting sqref="J1442 K1442 I1442">
    <cfRule type="expression" dxfId="30" priority="25367">
      <formula>$L1442=0</formula>
    </cfRule>
  </conditionalFormatting>
  <conditionalFormatting sqref="J1442 K1442">
    <cfRule type="cellIs" dxfId="31" priority="54403" operator="lessThan">
      <formula>0</formula>
    </cfRule>
    <cfRule type="cellIs" dxfId="32" priority="39885" operator="lessThan">
      <formula>0</formula>
    </cfRule>
  </conditionalFormatting>
  <conditionalFormatting sqref="N1442 O1442 M1442">
    <cfRule type="expression" dxfId="30" priority="25366">
      <formula>$L1442=0</formula>
    </cfRule>
  </conditionalFormatting>
  <conditionalFormatting sqref="N1442 O1442">
    <cfRule type="cellIs" dxfId="31" priority="54402" operator="lessThan">
      <formula>0</formula>
    </cfRule>
    <cfRule type="cellIs" dxfId="32" priority="39884" operator="lessThan">
      <formula>0</formula>
    </cfRule>
  </conditionalFormatting>
  <conditionalFormatting sqref="R1442 S1442 Q1442">
    <cfRule type="expression" dxfId="30" priority="25365">
      <formula>$L1442=0</formula>
    </cfRule>
  </conditionalFormatting>
  <conditionalFormatting sqref="R1442 S1442">
    <cfRule type="cellIs" dxfId="31" priority="54401" operator="lessThan">
      <formula>0</formula>
    </cfRule>
    <cfRule type="cellIs" dxfId="32" priority="39883" operator="lessThan">
      <formula>0</formula>
    </cfRule>
  </conditionalFormatting>
  <conditionalFormatting sqref="V1442 W1442 U1442">
    <cfRule type="expression" dxfId="30" priority="25364">
      <formula>$L1442=0</formula>
    </cfRule>
  </conditionalFormatting>
  <conditionalFormatting sqref="V1442 W1442">
    <cfRule type="cellIs" dxfId="31" priority="54400" operator="lessThan">
      <formula>0</formula>
    </cfRule>
    <cfRule type="cellIs" dxfId="32" priority="39882" operator="lessThan">
      <formula>0</formula>
    </cfRule>
  </conditionalFormatting>
  <conditionalFormatting sqref="Z1442 AA1442 Y1442">
    <cfRule type="expression" dxfId="30" priority="25363">
      <formula>$L1442=0</formula>
    </cfRule>
  </conditionalFormatting>
  <conditionalFormatting sqref="Z1442 AA1442">
    <cfRule type="cellIs" dxfId="31" priority="54399" operator="lessThan">
      <formula>0</formula>
    </cfRule>
    <cfRule type="cellIs" dxfId="32" priority="39881" operator="lessThan">
      <formula>0</formula>
    </cfRule>
  </conditionalFormatting>
  <conditionalFormatting sqref="B1444 C1444 A1444">
    <cfRule type="expression" dxfId="30" priority="25362">
      <formula>$L1444=0</formula>
    </cfRule>
  </conditionalFormatting>
  <conditionalFormatting sqref="B1444 C1444">
    <cfRule type="cellIs" dxfId="31" priority="54398" operator="lessThan">
      <formula>0</formula>
    </cfRule>
    <cfRule type="cellIs" dxfId="32" priority="39880" operator="lessThan">
      <formula>0</formula>
    </cfRule>
  </conditionalFormatting>
  <conditionalFormatting sqref="F1444 G1444 E1444">
    <cfRule type="expression" dxfId="30" priority="25361">
      <formula>$L1444=0</formula>
    </cfRule>
  </conditionalFormatting>
  <conditionalFormatting sqref="F1444 G1444">
    <cfRule type="cellIs" dxfId="31" priority="54397" operator="lessThan">
      <formula>0</formula>
    </cfRule>
    <cfRule type="cellIs" dxfId="32" priority="39879" operator="lessThan">
      <formula>0</formula>
    </cfRule>
  </conditionalFormatting>
  <conditionalFormatting sqref="J1444 K1444 I1444">
    <cfRule type="expression" dxfId="30" priority="25360">
      <formula>$L1444=0</formula>
    </cfRule>
  </conditionalFormatting>
  <conditionalFormatting sqref="J1444 K1444">
    <cfRule type="cellIs" dxfId="31" priority="54396" operator="lessThan">
      <formula>0</formula>
    </cfRule>
    <cfRule type="cellIs" dxfId="32" priority="39878" operator="lessThan">
      <formula>0</formula>
    </cfRule>
  </conditionalFormatting>
  <conditionalFormatting sqref="N1444 O1444 M1444">
    <cfRule type="expression" dxfId="30" priority="25359">
      <formula>$L1444=0</formula>
    </cfRule>
  </conditionalFormatting>
  <conditionalFormatting sqref="N1444 O1444">
    <cfRule type="cellIs" dxfId="31" priority="54395" operator="lessThan">
      <formula>0</formula>
    </cfRule>
    <cfRule type="cellIs" dxfId="32" priority="39877" operator="lessThan">
      <formula>0</formula>
    </cfRule>
  </conditionalFormatting>
  <conditionalFormatting sqref="R1444 S1444 Q1444">
    <cfRule type="expression" dxfId="30" priority="25358">
      <formula>$L1444=0</formula>
    </cfRule>
  </conditionalFormatting>
  <conditionalFormatting sqref="R1444 S1444">
    <cfRule type="cellIs" dxfId="31" priority="54394" operator="lessThan">
      <formula>0</formula>
    </cfRule>
    <cfRule type="cellIs" dxfId="32" priority="39876" operator="lessThan">
      <formula>0</formula>
    </cfRule>
  </conditionalFormatting>
  <conditionalFormatting sqref="V1444 W1444 U1444">
    <cfRule type="expression" dxfId="30" priority="25357">
      <formula>$L1444=0</formula>
    </cfRule>
  </conditionalFormatting>
  <conditionalFormatting sqref="V1444 W1444">
    <cfRule type="cellIs" dxfId="31" priority="54393" operator="lessThan">
      <formula>0</formula>
    </cfRule>
    <cfRule type="cellIs" dxfId="32" priority="39875" operator="lessThan">
      <formula>0</formula>
    </cfRule>
  </conditionalFormatting>
  <conditionalFormatting sqref="Z1444 AA1444 Y1444">
    <cfRule type="expression" dxfId="30" priority="25356">
      <formula>$L1444=0</formula>
    </cfRule>
  </conditionalFormatting>
  <conditionalFormatting sqref="Z1444 AA1444">
    <cfRule type="cellIs" dxfId="31" priority="54392" operator="lessThan">
      <formula>0</formula>
    </cfRule>
    <cfRule type="cellIs" dxfId="32" priority="39874" operator="lessThan">
      <formula>0</formula>
    </cfRule>
  </conditionalFormatting>
  <conditionalFormatting sqref="B1446 C1446 A1446">
    <cfRule type="expression" dxfId="30" priority="25355">
      <formula>$L1446=0</formula>
    </cfRule>
  </conditionalFormatting>
  <conditionalFormatting sqref="B1446 C1446">
    <cfRule type="cellIs" dxfId="31" priority="54391" operator="lessThan">
      <formula>0</formula>
    </cfRule>
    <cfRule type="cellIs" dxfId="32" priority="39873" operator="lessThan">
      <formula>0</formula>
    </cfRule>
  </conditionalFormatting>
  <conditionalFormatting sqref="F1446 G1446 E1446">
    <cfRule type="expression" dxfId="30" priority="25354">
      <formula>$L1446=0</formula>
    </cfRule>
  </conditionalFormatting>
  <conditionalFormatting sqref="F1446 G1446">
    <cfRule type="cellIs" dxfId="31" priority="54390" operator="lessThan">
      <formula>0</formula>
    </cfRule>
    <cfRule type="cellIs" dxfId="32" priority="39872" operator="lessThan">
      <formula>0</formula>
    </cfRule>
  </conditionalFormatting>
  <conditionalFormatting sqref="J1446 K1446 I1446">
    <cfRule type="expression" dxfId="30" priority="25353">
      <formula>$L1446=0</formula>
    </cfRule>
  </conditionalFormatting>
  <conditionalFormatting sqref="J1446 K1446">
    <cfRule type="cellIs" dxfId="31" priority="54389" operator="lessThan">
      <formula>0</formula>
    </cfRule>
    <cfRule type="cellIs" dxfId="32" priority="39871" operator="lessThan">
      <formula>0</formula>
    </cfRule>
  </conditionalFormatting>
  <conditionalFormatting sqref="N1446 O1446 M1446">
    <cfRule type="expression" dxfId="30" priority="25352">
      <formula>$L1446=0</formula>
    </cfRule>
  </conditionalFormatting>
  <conditionalFormatting sqref="N1446 O1446">
    <cfRule type="cellIs" dxfId="31" priority="54388" operator="lessThan">
      <formula>0</formula>
    </cfRule>
    <cfRule type="cellIs" dxfId="32" priority="39870" operator="lessThan">
      <formula>0</formula>
    </cfRule>
  </conditionalFormatting>
  <conditionalFormatting sqref="R1446 S1446 Q1446">
    <cfRule type="expression" dxfId="30" priority="25351">
      <formula>$L1446=0</formula>
    </cfRule>
  </conditionalFormatting>
  <conditionalFormatting sqref="R1446 S1446">
    <cfRule type="cellIs" dxfId="31" priority="54387" operator="lessThan">
      <formula>0</formula>
    </cfRule>
    <cfRule type="cellIs" dxfId="32" priority="39869" operator="lessThan">
      <formula>0</formula>
    </cfRule>
  </conditionalFormatting>
  <conditionalFormatting sqref="V1446 W1446 U1446">
    <cfRule type="expression" dxfId="30" priority="25350">
      <formula>$L1446=0</formula>
    </cfRule>
  </conditionalFormatting>
  <conditionalFormatting sqref="V1446 W1446">
    <cfRule type="cellIs" dxfId="31" priority="54386" operator="lessThan">
      <formula>0</formula>
    </cfRule>
    <cfRule type="cellIs" dxfId="32" priority="39868" operator="lessThan">
      <formula>0</formula>
    </cfRule>
  </conditionalFormatting>
  <conditionalFormatting sqref="Z1446 AA1446 Y1446">
    <cfRule type="expression" dxfId="30" priority="25349">
      <formula>$L1446=0</formula>
    </cfRule>
  </conditionalFormatting>
  <conditionalFormatting sqref="Z1446 AA1446">
    <cfRule type="cellIs" dxfId="31" priority="54385" operator="lessThan">
      <formula>0</formula>
    </cfRule>
    <cfRule type="cellIs" dxfId="32" priority="39867" operator="lessThan">
      <formula>0</formula>
    </cfRule>
  </conditionalFormatting>
  <conditionalFormatting sqref="B1448 C1448 A1448">
    <cfRule type="expression" dxfId="30" priority="25348">
      <formula>$L1448=0</formula>
    </cfRule>
  </conditionalFormatting>
  <conditionalFormatting sqref="B1448 C1448">
    <cfRule type="cellIs" dxfId="31" priority="54384" operator="lessThan">
      <formula>0</formula>
    </cfRule>
    <cfRule type="cellIs" dxfId="32" priority="39866" operator="lessThan">
      <formula>0</formula>
    </cfRule>
  </conditionalFormatting>
  <conditionalFormatting sqref="F1448 G1448 E1448">
    <cfRule type="expression" dxfId="30" priority="25347">
      <formula>$L1448=0</formula>
    </cfRule>
  </conditionalFormatting>
  <conditionalFormatting sqref="F1448 G1448">
    <cfRule type="cellIs" dxfId="31" priority="54383" operator="lessThan">
      <formula>0</formula>
    </cfRule>
    <cfRule type="cellIs" dxfId="32" priority="39865" operator="lessThan">
      <formula>0</formula>
    </cfRule>
  </conditionalFormatting>
  <conditionalFormatting sqref="J1448 K1448 I1448">
    <cfRule type="expression" dxfId="30" priority="25346">
      <formula>$L1448=0</formula>
    </cfRule>
  </conditionalFormatting>
  <conditionalFormatting sqref="J1448 K1448">
    <cfRule type="cellIs" dxfId="31" priority="54382" operator="lessThan">
      <formula>0</formula>
    </cfRule>
    <cfRule type="cellIs" dxfId="32" priority="39864" operator="lessThan">
      <formula>0</formula>
    </cfRule>
  </conditionalFormatting>
  <conditionalFormatting sqref="N1448 O1448 M1448">
    <cfRule type="expression" dxfId="30" priority="25345">
      <formula>$L1448=0</formula>
    </cfRule>
  </conditionalFormatting>
  <conditionalFormatting sqref="N1448 O1448">
    <cfRule type="cellIs" dxfId="31" priority="54381" operator="lessThan">
      <formula>0</formula>
    </cfRule>
    <cfRule type="cellIs" dxfId="32" priority="39863" operator="lessThan">
      <formula>0</formula>
    </cfRule>
  </conditionalFormatting>
  <conditionalFormatting sqref="R1448 S1448 Q1448">
    <cfRule type="expression" dxfId="30" priority="25344">
      <formula>$L1448=0</formula>
    </cfRule>
  </conditionalFormatting>
  <conditionalFormatting sqref="R1448 S1448">
    <cfRule type="cellIs" dxfId="31" priority="54380" operator="lessThan">
      <formula>0</formula>
    </cfRule>
    <cfRule type="cellIs" dxfId="32" priority="39862" operator="lessThan">
      <formula>0</formula>
    </cfRule>
  </conditionalFormatting>
  <conditionalFormatting sqref="V1448 W1448 U1448">
    <cfRule type="expression" dxfId="30" priority="25343">
      <formula>$L1448=0</formula>
    </cfRule>
  </conditionalFormatting>
  <conditionalFormatting sqref="V1448 W1448">
    <cfRule type="cellIs" dxfId="31" priority="54379" operator="lessThan">
      <formula>0</formula>
    </cfRule>
    <cfRule type="cellIs" dxfId="32" priority="39861" operator="lessThan">
      <formula>0</formula>
    </cfRule>
  </conditionalFormatting>
  <conditionalFormatting sqref="Z1448 AA1448 Y1448">
    <cfRule type="expression" dxfId="30" priority="25342">
      <formula>$L1448=0</formula>
    </cfRule>
  </conditionalFormatting>
  <conditionalFormatting sqref="Z1448 AA1448">
    <cfRule type="cellIs" dxfId="31" priority="54378" operator="lessThan">
      <formula>0</formula>
    </cfRule>
    <cfRule type="cellIs" dxfId="32" priority="39860" operator="lessThan">
      <formula>0</formula>
    </cfRule>
  </conditionalFormatting>
  <conditionalFormatting sqref="B1450 C1450 A1450">
    <cfRule type="expression" dxfId="30" priority="25341">
      <formula>$L1450=0</formula>
    </cfRule>
  </conditionalFormatting>
  <conditionalFormatting sqref="B1450 C1450">
    <cfRule type="cellIs" dxfId="31" priority="54377" operator="lessThan">
      <formula>0</formula>
    </cfRule>
    <cfRule type="cellIs" dxfId="32" priority="39859" operator="lessThan">
      <formula>0</formula>
    </cfRule>
  </conditionalFormatting>
  <conditionalFormatting sqref="F1450 G1450 E1450">
    <cfRule type="expression" dxfId="30" priority="25340">
      <formula>$L1450=0</formula>
    </cfRule>
  </conditionalFormatting>
  <conditionalFormatting sqref="F1450 G1450">
    <cfRule type="cellIs" dxfId="31" priority="54376" operator="lessThan">
      <formula>0</formula>
    </cfRule>
    <cfRule type="cellIs" dxfId="32" priority="39858" operator="lessThan">
      <formula>0</formula>
    </cfRule>
  </conditionalFormatting>
  <conditionalFormatting sqref="J1450 K1450 I1450">
    <cfRule type="expression" dxfId="30" priority="25339">
      <formula>$L1450=0</formula>
    </cfRule>
  </conditionalFormatting>
  <conditionalFormatting sqref="J1450 K1450">
    <cfRule type="cellIs" dxfId="31" priority="54375" operator="lessThan">
      <formula>0</formula>
    </cfRule>
    <cfRule type="cellIs" dxfId="32" priority="39857" operator="lessThan">
      <formula>0</formula>
    </cfRule>
  </conditionalFormatting>
  <conditionalFormatting sqref="N1450 O1450 M1450">
    <cfRule type="expression" dxfId="30" priority="25338">
      <formula>$L1450=0</formula>
    </cfRule>
  </conditionalFormatting>
  <conditionalFormatting sqref="N1450 O1450">
    <cfRule type="cellIs" dxfId="31" priority="54374" operator="lessThan">
      <formula>0</formula>
    </cfRule>
    <cfRule type="cellIs" dxfId="32" priority="39856" operator="lessThan">
      <formula>0</formula>
    </cfRule>
  </conditionalFormatting>
  <conditionalFormatting sqref="R1450 S1450 Q1450">
    <cfRule type="expression" dxfId="30" priority="25337">
      <formula>$L1450=0</formula>
    </cfRule>
  </conditionalFormatting>
  <conditionalFormatting sqref="R1450 S1450">
    <cfRule type="cellIs" dxfId="31" priority="54373" operator="lessThan">
      <formula>0</formula>
    </cfRule>
    <cfRule type="cellIs" dxfId="32" priority="39855" operator="lessThan">
      <formula>0</formula>
    </cfRule>
  </conditionalFormatting>
  <conditionalFormatting sqref="V1450 W1450 U1450">
    <cfRule type="expression" dxfId="30" priority="25336">
      <formula>$L1450=0</formula>
    </cfRule>
  </conditionalFormatting>
  <conditionalFormatting sqref="V1450 W1450">
    <cfRule type="cellIs" dxfId="31" priority="54372" operator="lessThan">
      <formula>0</formula>
    </cfRule>
    <cfRule type="cellIs" dxfId="32" priority="39854" operator="lessThan">
      <formula>0</formula>
    </cfRule>
  </conditionalFormatting>
  <conditionalFormatting sqref="Z1450 AA1450 Y1450">
    <cfRule type="expression" dxfId="30" priority="25335">
      <formula>$L1450=0</formula>
    </cfRule>
  </conditionalFormatting>
  <conditionalFormatting sqref="Z1450 AA1450">
    <cfRule type="cellIs" dxfId="31" priority="54371" operator="lessThan">
      <formula>0</formula>
    </cfRule>
    <cfRule type="cellIs" dxfId="32" priority="39853" operator="lessThan">
      <formula>0</formula>
    </cfRule>
  </conditionalFormatting>
  <conditionalFormatting sqref="B1452 C1452 A1452">
    <cfRule type="expression" dxfId="30" priority="25334">
      <formula>$L1452=0</formula>
    </cfRule>
  </conditionalFormatting>
  <conditionalFormatting sqref="B1452 C1452">
    <cfRule type="cellIs" dxfId="31" priority="54370" operator="lessThan">
      <formula>0</formula>
    </cfRule>
    <cfRule type="cellIs" dxfId="32" priority="39852" operator="lessThan">
      <formula>0</formula>
    </cfRule>
  </conditionalFormatting>
  <conditionalFormatting sqref="F1452 G1452 E1452">
    <cfRule type="expression" dxfId="30" priority="25333">
      <formula>$L1452=0</formula>
    </cfRule>
  </conditionalFormatting>
  <conditionalFormatting sqref="F1452 G1452">
    <cfRule type="cellIs" dxfId="31" priority="54369" operator="lessThan">
      <formula>0</formula>
    </cfRule>
    <cfRule type="cellIs" dxfId="32" priority="39851" operator="lessThan">
      <formula>0</formula>
    </cfRule>
  </conditionalFormatting>
  <conditionalFormatting sqref="J1452 K1452 I1452">
    <cfRule type="expression" dxfId="30" priority="25332">
      <formula>$L1452=0</formula>
    </cfRule>
  </conditionalFormatting>
  <conditionalFormatting sqref="J1452 K1452">
    <cfRule type="cellIs" dxfId="31" priority="54368" operator="lessThan">
      <formula>0</formula>
    </cfRule>
    <cfRule type="cellIs" dxfId="32" priority="39850" operator="lessThan">
      <formula>0</formula>
    </cfRule>
  </conditionalFormatting>
  <conditionalFormatting sqref="N1452 O1452 M1452">
    <cfRule type="expression" dxfId="30" priority="25331">
      <formula>$L1452=0</formula>
    </cfRule>
  </conditionalFormatting>
  <conditionalFormatting sqref="N1452 O1452">
    <cfRule type="cellIs" dxfId="31" priority="54367" operator="lessThan">
      <formula>0</formula>
    </cfRule>
    <cfRule type="cellIs" dxfId="32" priority="39849" operator="lessThan">
      <formula>0</formula>
    </cfRule>
  </conditionalFormatting>
  <conditionalFormatting sqref="R1452 S1452 Q1452">
    <cfRule type="expression" dxfId="30" priority="25330">
      <formula>$L1452=0</formula>
    </cfRule>
  </conditionalFormatting>
  <conditionalFormatting sqref="R1452 S1452">
    <cfRule type="cellIs" dxfId="31" priority="54366" operator="lessThan">
      <formula>0</formula>
    </cfRule>
    <cfRule type="cellIs" dxfId="32" priority="39848" operator="lessThan">
      <formula>0</formula>
    </cfRule>
  </conditionalFormatting>
  <conditionalFormatting sqref="V1452 W1452 U1452">
    <cfRule type="expression" dxfId="30" priority="25329">
      <formula>$L1452=0</formula>
    </cfRule>
  </conditionalFormatting>
  <conditionalFormatting sqref="V1452 W1452">
    <cfRule type="cellIs" dxfId="31" priority="54365" operator="lessThan">
      <formula>0</formula>
    </cfRule>
    <cfRule type="cellIs" dxfId="32" priority="39847" operator="lessThan">
      <formula>0</formula>
    </cfRule>
  </conditionalFormatting>
  <conditionalFormatting sqref="Z1452 AA1452 Y1452">
    <cfRule type="expression" dxfId="30" priority="25328">
      <formula>$L1452=0</formula>
    </cfRule>
  </conditionalFormatting>
  <conditionalFormatting sqref="Z1452 AA1452">
    <cfRule type="cellIs" dxfId="31" priority="54364" operator="lessThan">
      <formula>0</formula>
    </cfRule>
    <cfRule type="cellIs" dxfId="32" priority="39846" operator="lessThan">
      <formula>0</formula>
    </cfRule>
  </conditionalFormatting>
  <conditionalFormatting sqref="B1454 C1454 A1454">
    <cfRule type="expression" dxfId="30" priority="25327">
      <formula>$L1454=0</formula>
    </cfRule>
  </conditionalFormatting>
  <conditionalFormatting sqref="B1454 C1454">
    <cfRule type="cellIs" dxfId="31" priority="54363" operator="lessThan">
      <formula>0</formula>
    </cfRule>
    <cfRule type="cellIs" dxfId="32" priority="39845" operator="lessThan">
      <formula>0</formula>
    </cfRule>
  </conditionalFormatting>
  <conditionalFormatting sqref="F1454 G1454 E1454">
    <cfRule type="expression" dxfId="30" priority="25326">
      <formula>$L1454=0</formula>
    </cfRule>
  </conditionalFormatting>
  <conditionalFormatting sqref="F1454 G1454">
    <cfRule type="cellIs" dxfId="31" priority="54362" operator="lessThan">
      <formula>0</formula>
    </cfRule>
    <cfRule type="cellIs" dxfId="32" priority="39844" operator="lessThan">
      <formula>0</formula>
    </cfRule>
  </conditionalFormatting>
  <conditionalFormatting sqref="J1454 K1454 I1454">
    <cfRule type="expression" dxfId="30" priority="25325">
      <formula>$L1454=0</formula>
    </cfRule>
  </conditionalFormatting>
  <conditionalFormatting sqref="J1454 K1454">
    <cfRule type="cellIs" dxfId="31" priority="54361" operator="lessThan">
      <formula>0</formula>
    </cfRule>
    <cfRule type="cellIs" dxfId="32" priority="39843" operator="lessThan">
      <formula>0</formula>
    </cfRule>
  </conditionalFormatting>
  <conditionalFormatting sqref="N1454 O1454 M1454">
    <cfRule type="expression" dxfId="30" priority="25324">
      <formula>$L1454=0</formula>
    </cfRule>
  </conditionalFormatting>
  <conditionalFormatting sqref="N1454 O1454">
    <cfRule type="cellIs" dxfId="31" priority="54360" operator="lessThan">
      <formula>0</formula>
    </cfRule>
    <cfRule type="cellIs" dxfId="32" priority="39842" operator="lessThan">
      <formula>0</formula>
    </cfRule>
  </conditionalFormatting>
  <conditionalFormatting sqref="R1454 S1454 Q1454">
    <cfRule type="expression" dxfId="30" priority="25323">
      <formula>$L1454=0</formula>
    </cfRule>
  </conditionalFormatting>
  <conditionalFormatting sqref="R1454 S1454">
    <cfRule type="cellIs" dxfId="31" priority="54359" operator="lessThan">
      <formula>0</formula>
    </cfRule>
    <cfRule type="cellIs" dxfId="32" priority="39841" operator="lessThan">
      <formula>0</formula>
    </cfRule>
  </conditionalFormatting>
  <conditionalFormatting sqref="V1454 W1454 U1454">
    <cfRule type="expression" dxfId="30" priority="25322">
      <formula>$L1454=0</formula>
    </cfRule>
  </conditionalFormatting>
  <conditionalFormatting sqref="V1454 W1454">
    <cfRule type="cellIs" dxfId="31" priority="54358" operator="lessThan">
      <formula>0</formula>
    </cfRule>
    <cfRule type="cellIs" dxfId="32" priority="39840" operator="lessThan">
      <formula>0</formula>
    </cfRule>
  </conditionalFormatting>
  <conditionalFormatting sqref="Z1454 AA1454 Y1454">
    <cfRule type="expression" dxfId="30" priority="25321">
      <formula>$L1454=0</formula>
    </cfRule>
  </conditionalFormatting>
  <conditionalFormatting sqref="Z1454 AA1454">
    <cfRule type="cellIs" dxfId="31" priority="54357" operator="lessThan">
      <formula>0</formula>
    </cfRule>
    <cfRule type="cellIs" dxfId="32" priority="39839" operator="lessThan">
      <formula>0</formula>
    </cfRule>
  </conditionalFormatting>
  <conditionalFormatting sqref="B1456 C1456 A1456">
    <cfRule type="expression" dxfId="30" priority="25320">
      <formula>$L1456=0</formula>
    </cfRule>
  </conditionalFormatting>
  <conditionalFormatting sqref="B1456 C1456">
    <cfRule type="cellIs" dxfId="31" priority="54356" operator="lessThan">
      <formula>0</formula>
    </cfRule>
    <cfRule type="cellIs" dxfId="32" priority="39838" operator="lessThan">
      <formula>0</formula>
    </cfRule>
  </conditionalFormatting>
  <conditionalFormatting sqref="F1456 G1456 E1456">
    <cfRule type="expression" dxfId="30" priority="25319">
      <formula>$L1456=0</formula>
    </cfRule>
  </conditionalFormatting>
  <conditionalFormatting sqref="F1456 G1456">
    <cfRule type="cellIs" dxfId="31" priority="54355" operator="lessThan">
      <formula>0</formula>
    </cfRule>
    <cfRule type="cellIs" dxfId="32" priority="39837" operator="lessThan">
      <formula>0</formula>
    </cfRule>
  </conditionalFormatting>
  <conditionalFormatting sqref="J1456 K1456 I1456">
    <cfRule type="expression" dxfId="30" priority="25318">
      <formula>$L1456=0</formula>
    </cfRule>
  </conditionalFormatting>
  <conditionalFormatting sqref="J1456 K1456">
    <cfRule type="cellIs" dxfId="31" priority="54354" operator="lessThan">
      <formula>0</formula>
    </cfRule>
    <cfRule type="cellIs" dxfId="32" priority="39836" operator="lessThan">
      <formula>0</formula>
    </cfRule>
  </conditionalFormatting>
  <conditionalFormatting sqref="N1456 O1456 M1456">
    <cfRule type="expression" dxfId="30" priority="25317">
      <formula>$L1456=0</formula>
    </cfRule>
  </conditionalFormatting>
  <conditionalFormatting sqref="N1456 O1456">
    <cfRule type="cellIs" dxfId="31" priority="54353" operator="lessThan">
      <formula>0</formula>
    </cfRule>
    <cfRule type="cellIs" dxfId="32" priority="39835" operator="lessThan">
      <formula>0</formula>
    </cfRule>
  </conditionalFormatting>
  <conditionalFormatting sqref="R1456 S1456 Q1456">
    <cfRule type="expression" dxfId="30" priority="25316">
      <formula>$L1456=0</formula>
    </cfRule>
  </conditionalFormatting>
  <conditionalFormatting sqref="R1456 S1456">
    <cfRule type="cellIs" dxfId="31" priority="54352" operator="lessThan">
      <formula>0</formula>
    </cfRule>
    <cfRule type="cellIs" dxfId="32" priority="39834" operator="lessThan">
      <formula>0</formula>
    </cfRule>
  </conditionalFormatting>
  <conditionalFormatting sqref="V1456 W1456 U1456">
    <cfRule type="expression" dxfId="30" priority="25315">
      <formula>$L1456=0</formula>
    </cfRule>
  </conditionalFormatting>
  <conditionalFormatting sqref="V1456 W1456">
    <cfRule type="cellIs" dxfId="31" priority="54351" operator="lessThan">
      <formula>0</formula>
    </cfRule>
    <cfRule type="cellIs" dxfId="32" priority="39833" operator="lessThan">
      <formula>0</formula>
    </cfRule>
  </conditionalFormatting>
  <conditionalFormatting sqref="Z1456 AA1456 Y1456">
    <cfRule type="expression" dxfId="30" priority="25314">
      <formula>$L1456=0</formula>
    </cfRule>
  </conditionalFormatting>
  <conditionalFormatting sqref="Z1456 AA1456">
    <cfRule type="cellIs" dxfId="31" priority="54350" operator="lessThan">
      <formula>0</formula>
    </cfRule>
    <cfRule type="cellIs" dxfId="32" priority="39832" operator="lessThan">
      <formula>0</formula>
    </cfRule>
  </conditionalFormatting>
  <conditionalFormatting sqref="B1458 C1458 A1458">
    <cfRule type="expression" dxfId="30" priority="25313">
      <formula>$L1458=0</formula>
    </cfRule>
  </conditionalFormatting>
  <conditionalFormatting sqref="B1458 C1458">
    <cfRule type="cellIs" dxfId="31" priority="54349" operator="lessThan">
      <formula>0</formula>
    </cfRule>
    <cfRule type="cellIs" dxfId="32" priority="39831" operator="lessThan">
      <formula>0</formula>
    </cfRule>
  </conditionalFormatting>
  <conditionalFormatting sqref="F1458 G1458 E1458">
    <cfRule type="expression" dxfId="30" priority="25312">
      <formula>$L1458=0</formula>
    </cfRule>
  </conditionalFormatting>
  <conditionalFormatting sqref="F1458 G1458">
    <cfRule type="cellIs" dxfId="31" priority="54348" operator="lessThan">
      <formula>0</formula>
    </cfRule>
    <cfRule type="cellIs" dxfId="32" priority="39830" operator="lessThan">
      <formula>0</formula>
    </cfRule>
  </conditionalFormatting>
  <conditionalFormatting sqref="J1458 K1458 I1458">
    <cfRule type="expression" dxfId="30" priority="25311">
      <formula>$L1458=0</formula>
    </cfRule>
  </conditionalFormatting>
  <conditionalFormatting sqref="J1458 K1458">
    <cfRule type="cellIs" dxfId="31" priority="54347" operator="lessThan">
      <formula>0</formula>
    </cfRule>
    <cfRule type="cellIs" dxfId="32" priority="39829" operator="lessThan">
      <formula>0</formula>
    </cfRule>
  </conditionalFormatting>
  <conditionalFormatting sqref="N1458 O1458 M1458">
    <cfRule type="expression" dxfId="30" priority="25310">
      <formula>$L1458=0</formula>
    </cfRule>
  </conditionalFormatting>
  <conditionalFormatting sqref="N1458 O1458">
    <cfRule type="cellIs" dxfId="31" priority="54346" operator="lessThan">
      <formula>0</formula>
    </cfRule>
    <cfRule type="cellIs" dxfId="32" priority="39828" operator="lessThan">
      <formula>0</formula>
    </cfRule>
  </conditionalFormatting>
  <conditionalFormatting sqref="R1458 S1458 Q1458">
    <cfRule type="expression" dxfId="30" priority="25309">
      <formula>$L1458=0</formula>
    </cfRule>
  </conditionalFormatting>
  <conditionalFormatting sqref="R1458 S1458">
    <cfRule type="cellIs" dxfId="31" priority="54345" operator="lessThan">
      <formula>0</formula>
    </cfRule>
    <cfRule type="cellIs" dxfId="32" priority="39827" operator="lessThan">
      <formula>0</formula>
    </cfRule>
  </conditionalFormatting>
  <conditionalFormatting sqref="V1458 W1458 U1458">
    <cfRule type="expression" dxfId="30" priority="25308">
      <formula>$L1458=0</formula>
    </cfRule>
  </conditionalFormatting>
  <conditionalFormatting sqref="V1458 W1458">
    <cfRule type="cellIs" dxfId="31" priority="54344" operator="lessThan">
      <formula>0</formula>
    </cfRule>
    <cfRule type="cellIs" dxfId="32" priority="39826" operator="lessThan">
      <formula>0</formula>
    </cfRule>
  </conditionalFormatting>
  <conditionalFormatting sqref="Z1458 AA1458 Y1458">
    <cfRule type="expression" dxfId="30" priority="25307">
      <formula>$L1458=0</formula>
    </cfRule>
  </conditionalFormatting>
  <conditionalFormatting sqref="Z1458 AA1458">
    <cfRule type="cellIs" dxfId="31" priority="54343" operator="lessThan">
      <formula>0</formula>
    </cfRule>
    <cfRule type="cellIs" dxfId="32" priority="39825" operator="lessThan">
      <formula>0</formula>
    </cfRule>
  </conditionalFormatting>
  <conditionalFormatting sqref="B1460 C1460 A1460">
    <cfRule type="expression" dxfId="30" priority="25306">
      <formula>$L1460=0</formula>
    </cfRule>
  </conditionalFormatting>
  <conditionalFormatting sqref="B1460 C1460">
    <cfRule type="cellIs" dxfId="31" priority="54342" operator="lessThan">
      <formula>0</formula>
    </cfRule>
    <cfRule type="cellIs" dxfId="32" priority="39824" operator="lessThan">
      <formula>0</formula>
    </cfRule>
  </conditionalFormatting>
  <conditionalFormatting sqref="F1460 G1460 E1460">
    <cfRule type="expression" dxfId="30" priority="25305">
      <formula>$L1460=0</formula>
    </cfRule>
  </conditionalFormatting>
  <conditionalFormatting sqref="F1460 G1460">
    <cfRule type="cellIs" dxfId="31" priority="54341" operator="lessThan">
      <formula>0</formula>
    </cfRule>
    <cfRule type="cellIs" dxfId="32" priority="39823" operator="lessThan">
      <formula>0</formula>
    </cfRule>
  </conditionalFormatting>
  <conditionalFormatting sqref="J1460 K1460 I1460">
    <cfRule type="expression" dxfId="30" priority="25304">
      <formula>$L1460=0</formula>
    </cfRule>
  </conditionalFormatting>
  <conditionalFormatting sqref="J1460 K1460">
    <cfRule type="cellIs" dxfId="31" priority="54340" operator="lessThan">
      <formula>0</formula>
    </cfRule>
    <cfRule type="cellIs" dxfId="32" priority="39822" operator="lessThan">
      <formula>0</formula>
    </cfRule>
  </conditionalFormatting>
  <conditionalFormatting sqref="N1460 O1460 M1460">
    <cfRule type="expression" dxfId="30" priority="25303">
      <formula>$L1460=0</formula>
    </cfRule>
  </conditionalFormatting>
  <conditionalFormatting sqref="N1460 O1460">
    <cfRule type="cellIs" dxfId="31" priority="54339" operator="lessThan">
      <formula>0</formula>
    </cfRule>
    <cfRule type="cellIs" dxfId="32" priority="39821" operator="lessThan">
      <formula>0</formula>
    </cfRule>
  </conditionalFormatting>
  <conditionalFormatting sqref="R1460 S1460 Q1460">
    <cfRule type="expression" dxfId="30" priority="25302">
      <formula>$L1460=0</formula>
    </cfRule>
  </conditionalFormatting>
  <conditionalFormatting sqref="R1460 S1460">
    <cfRule type="cellIs" dxfId="31" priority="54338" operator="lessThan">
      <formula>0</formula>
    </cfRule>
    <cfRule type="cellIs" dxfId="32" priority="39820" operator="lessThan">
      <formula>0</formula>
    </cfRule>
  </conditionalFormatting>
  <conditionalFormatting sqref="V1460 W1460 U1460">
    <cfRule type="expression" dxfId="30" priority="25301">
      <formula>$L1460=0</formula>
    </cfRule>
  </conditionalFormatting>
  <conditionalFormatting sqref="V1460 W1460">
    <cfRule type="cellIs" dxfId="31" priority="54337" operator="lessThan">
      <formula>0</formula>
    </cfRule>
    <cfRule type="cellIs" dxfId="32" priority="39819" operator="lessThan">
      <formula>0</formula>
    </cfRule>
  </conditionalFormatting>
  <conditionalFormatting sqref="Z1460 AA1460 Y1460">
    <cfRule type="expression" dxfId="30" priority="25300">
      <formula>$L1460=0</formula>
    </cfRule>
  </conditionalFormatting>
  <conditionalFormatting sqref="Z1460 AA1460">
    <cfRule type="cellIs" dxfId="31" priority="54336" operator="lessThan">
      <formula>0</formula>
    </cfRule>
    <cfRule type="cellIs" dxfId="32" priority="39818" operator="lessThan">
      <formula>0</formula>
    </cfRule>
  </conditionalFormatting>
  <conditionalFormatting sqref="B1462 C1462 A1462">
    <cfRule type="expression" dxfId="30" priority="25299">
      <formula>$L1462=0</formula>
    </cfRule>
  </conditionalFormatting>
  <conditionalFormatting sqref="B1462 C1462">
    <cfRule type="cellIs" dxfId="31" priority="54335" operator="lessThan">
      <formula>0</formula>
    </cfRule>
    <cfRule type="cellIs" dxfId="32" priority="39817" operator="lessThan">
      <formula>0</formula>
    </cfRule>
  </conditionalFormatting>
  <conditionalFormatting sqref="F1462 G1462 E1462">
    <cfRule type="expression" dxfId="30" priority="25298">
      <formula>$L1462=0</formula>
    </cfRule>
  </conditionalFormatting>
  <conditionalFormatting sqref="F1462 G1462">
    <cfRule type="cellIs" dxfId="31" priority="54334" operator="lessThan">
      <formula>0</formula>
    </cfRule>
    <cfRule type="cellIs" dxfId="32" priority="39816" operator="lessThan">
      <formula>0</formula>
    </cfRule>
  </conditionalFormatting>
  <conditionalFormatting sqref="J1462 K1462 I1462">
    <cfRule type="expression" dxfId="30" priority="25297">
      <formula>$L1462=0</formula>
    </cfRule>
  </conditionalFormatting>
  <conditionalFormatting sqref="J1462 K1462">
    <cfRule type="cellIs" dxfId="31" priority="54333" operator="lessThan">
      <formula>0</formula>
    </cfRule>
    <cfRule type="cellIs" dxfId="32" priority="39815" operator="lessThan">
      <formula>0</formula>
    </cfRule>
  </conditionalFormatting>
  <conditionalFormatting sqref="N1462 O1462 M1462">
    <cfRule type="expression" dxfId="30" priority="25296">
      <formula>$L1462=0</formula>
    </cfRule>
  </conditionalFormatting>
  <conditionalFormatting sqref="N1462 O1462">
    <cfRule type="cellIs" dxfId="31" priority="54332" operator="lessThan">
      <formula>0</formula>
    </cfRule>
    <cfRule type="cellIs" dxfId="32" priority="39814" operator="lessThan">
      <formula>0</formula>
    </cfRule>
  </conditionalFormatting>
  <conditionalFormatting sqref="R1462 S1462 Q1462">
    <cfRule type="expression" dxfId="30" priority="25295">
      <formula>$L1462=0</formula>
    </cfRule>
  </conditionalFormatting>
  <conditionalFormatting sqref="R1462 S1462">
    <cfRule type="cellIs" dxfId="31" priority="54331" operator="lessThan">
      <formula>0</formula>
    </cfRule>
    <cfRule type="cellIs" dxfId="32" priority="39813" operator="lessThan">
      <formula>0</formula>
    </cfRule>
  </conditionalFormatting>
  <conditionalFormatting sqref="V1462 W1462 U1462">
    <cfRule type="expression" dxfId="30" priority="25294">
      <formula>$L1462=0</formula>
    </cfRule>
  </conditionalFormatting>
  <conditionalFormatting sqref="V1462 W1462">
    <cfRule type="cellIs" dxfId="31" priority="54330" operator="lessThan">
      <formula>0</formula>
    </cfRule>
    <cfRule type="cellIs" dxfId="32" priority="39812" operator="lessThan">
      <formula>0</formula>
    </cfRule>
  </conditionalFormatting>
  <conditionalFormatting sqref="Z1462 AA1462 Y1462">
    <cfRule type="expression" dxfId="30" priority="25293">
      <formula>$L1462=0</formula>
    </cfRule>
  </conditionalFormatting>
  <conditionalFormatting sqref="Z1462 AA1462">
    <cfRule type="cellIs" dxfId="31" priority="54329" operator="lessThan">
      <formula>0</formula>
    </cfRule>
    <cfRule type="cellIs" dxfId="32" priority="39811" operator="lessThan">
      <formula>0</formula>
    </cfRule>
  </conditionalFormatting>
  <conditionalFormatting sqref="B1464 C1464 A1464">
    <cfRule type="expression" dxfId="30" priority="25292">
      <formula>$L1464=0</formula>
    </cfRule>
  </conditionalFormatting>
  <conditionalFormatting sqref="B1464 C1464">
    <cfRule type="cellIs" dxfId="31" priority="54328" operator="lessThan">
      <formula>0</formula>
    </cfRule>
    <cfRule type="cellIs" dxfId="32" priority="39810" operator="lessThan">
      <formula>0</formula>
    </cfRule>
  </conditionalFormatting>
  <conditionalFormatting sqref="F1464 G1464 E1464">
    <cfRule type="expression" dxfId="30" priority="25291">
      <formula>$L1464=0</formula>
    </cfRule>
  </conditionalFormatting>
  <conditionalFormatting sqref="F1464 G1464">
    <cfRule type="cellIs" dxfId="31" priority="54327" operator="lessThan">
      <formula>0</formula>
    </cfRule>
    <cfRule type="cellIs" dxfId="32" priority="39809" operator="lessThan">
      <formula>0</formula>
    </cfRule>
  </conditionalFormatting>
  <conditionalFormatting sqref="J1464 K1464 I1464">
    <cfRule type="expression" dxfId="30" priority="25290">
      <formula>$L1464=0</formula>
    </cfRule>
  </conditionalFormatting>
  <conditionalFormatting sqref="J1464 K1464">
    <cfRule type="cellIs" dxfId="31" priority="54326" operator="lessThan">
      <formula>0</formula>
    </cfRule>
    <cfRule type="cellIs" dxfId="32" priority="39808" operator="lessThan">
      <formula>0</formula>
    </cfRule>
  </conditionalFormatting>
  <conditionalFormatting sqref="N1464 O1464 M1464">
    <cfRule type="expression" dxfId="30" priority="25289">
      <formula>$L1464=0</formula>
    </cfRule>
  </conditionalFormatting>
  <conditionalFormatting sqref="N1464 O1464">
    <cfRule type="cellIs" dxfId="31" priority="54325" operator="lessThan">
      <formula>0</formula>
    </cfRule>
    <cfRule type="cellIs" dxfId="32" priority="39807" operator="lessThan">
      <formula>0</formula>
    </cfRule>
  </conditionalFormatting>
  <conditionalFormatting sqref="R1464 S1464 Q1464">
    <cfRule type="expression" dxfId="30" priority="25288">
      <formula>$L1464=0</formula>
    </cfRule>
  </conditionalFormatting>
  <conditionalFormatting sqref="R1464 S1464">
    <cfRule type="cellIs" dxfId="31" priority="54324" operator="lessThan">
      <formula>0</formula>
    </cfRule>
    <cfRule type="cellIs" dxfId="32" priority="39806" operator="lessThan">
      <formula>0</formula>
    </cfRule>
  </conditionalFormatting>
  <conditionalFormatting sqref="V1464 W1464 U1464">
    <cfRule type="expression" dxfId="30" priority="25287">
      <formula>$L1464=0</formula>
    </cfRule>
  </conditionalFormatting>
  <conditionalFormatting sqref="V1464 W1464">
    <cfRule type="cellIs" dxfId="31" priority="54323" operator="lessThan">
      <formula>0</formula>
    </cfRule>
    <cfRule type="cellIs" dxfId="32" priority="39805" operator="lessThan">
      <formula>0</formula>
    </cfRule>
  </conditionalFormatting>
  <conditionalFormatting sqref="Z1464 AA1464 Y1464">
    <cfRule type="expression" dxfId="30" priority="25286">
      <formula>$L1464=0</formula>
    </cfRule>
  </conditionalFormatting>
  <conditionalFormatting sqref="Z1464 AA1464">
    <cfRule type="cellIs" dxfId="31" priority="54322" operator="lessThan">
      <formula>0</formula>
    </cfRule>
    <cfRule type="cellIs" dxfId="32" priority="39804" operator="lessThan">
      <formula>0</formula>
    </cfRule>
  </conditionalFormatting>
  <conditionalFormatting sqref="B1466 C1466 A1466">
    <cfRule type="expression" dxfId="30" priority="25285">
      <formula>$L1466=0</formula>
    </cfRule>
  </conditionalFormatting>
  <conditionalFormatting sqref="B1466 C1466">
    <cfRule type="cellIs" dxfId="31" priority="54321" operator="lessThan">
      <formula>0</formula>
    </cfRule>
    <cfRule type="cellIs" dxfId="32" priority="39803" operator="lessThan">
      <formula>0</formula>
    </cfRule>
  </conditionalFormatting>
  <conditionalFormatting sqref="F1466 G1466 E1466">
    <cfRule type="expression" dxfId="30" priority="25284">
      <formula>$L1466=0</formula>
    </cfRule>
  </conditionalFormatting>
  <conditionalFormatting sqref="F1466 G1466">
    <cfRule type="cellIs" dxfId="31" priority="54320" operator="lessThan">
      <formula>0</formula>
    </cfRule>
    <cfRule type="cellIs" dxfId="32" priority="39802" operator="lessThan">
      <formula>0</formula>
    </cfRule>
  </conditionalFormatting>
  <conditionalFormatting sqref="J1466 K1466 I1466">
    <cfRule type="expression" dxfId="30" priority="25283">
      <formula>$L1466=0</formula>
    </cfRule>
  </conditionalFormatting>
  <conditionalFormatting sqref="J1466 K1466">
    <cfRule type="cellIs" dxfId="31" priority="54319" operator="lessThan">
      <formula>0</formula>
    </cfRule>
    <cfRule type="cellIs" dxfId="32" priority="39801" operator="lessThan">
      <formula>0</formula>
    </cfRule>
  </conditionalFormatting>
  <conditionalFormatting sqref="N1466 O1466 M1466">
    <cfRule type="expression" dxfId="30" priority="25282">
      <formula>$L1466=0</formula>
    </cfRule>
  </conditionalFormatting>
  <conditionalFormatting sqref="N1466 O1466">
    <cfRule type="cellIs" dxfId="31" priority="54318" operator="lessThan">
      <formula>0</formula>
    </cfRule>
    <cfRule type="cellIs" dxfId="32" priority="39800" operator="lessThan">
      <formula>0</formula>
    </cfRule>
  </conditionalFormatting>
  <conditionalFormatting sqref="R1466 S1466 Q1466">
    <cfRule type="expression" dxfId="30" priority="25281">
      <formula>$L1466=0</formula>
    </cfRule>
  </conditionalFormatting>
  <conditionalFormatting sqref="R1466 S1466">
    <cfRule type="cellIs" dxfId="31" priority="54317" operator="lessThan">
      <formula>0</formula>
    </cfRule>
    <cfRule type="cellIs" dxfId="32" priority="39799" operator="lessThan">
      <formula>0</formula>
    </cfRule>
  </conditionalFormatting>
  <conditionalFormatting sqref="V1466 W1466 U1466">
    <cfRule type="expression" dxfId="30" priority="25280">
      <formula>$L1466=0</formula>
    </cfRule>
  </conditionalFormatting>
  <conditionalFormatting sqref="V1466 W1466">
    <cfRule type="cellIs" dxfId="31" priority="54316" operator="lessThan">
      <formula>0</formula>
    </cfRule>
    <cfRule type="cellIs" dxfId="32" priority="39798" operator="lessThan">
      <formula>0</formula>
    </cfRule>
  </conditionalFormatting>
  <conditionalFormatting sqref="Z1466 AA1466 Y1466">
    <cfRule type="expression" dxfId="30" priority="25279">
      <formula>$L1466=0</formula>
    </cfRule>
  </conditionalFormatting>
  <conditionalFormatting sqref="Z1466 AA1466">
    <cfRule type="cellIs" dxfId="31" priority="54315" operator="lessThan">
      <formula>0</formula>
    </cfRule>
    <cfRule type="cellIs" dxfId="32" priority="39797" operator="lessThan">
      <formula>0</formula>
    </cfRule>
  </conditionalFormatting>
  <conditionalFormatting sqref="B1468 C1468 A1468">
    <cfRule type="expression" dxfId="30" priority="25278">
      <formula>$L1468=0</formula>
    </cfRule>
  </conditionalFormatting>
  <conditionalFormatting sqref="B1468 C1468">
    <cfRule type="cellIs" dxfId="31" priority="54314" operator="lessThan">
      <formula>0</formula>
    </cfRule>
    <cfRule type="cellIs" dxfId="32" priority="39796" operator="lessThan">
      <formula>0</formula>
    </cfRule>
  </conditionalFormatting>
  <conditionalFormatting sqref="F1468 G1468 E1468">
    <cfRule type="expression" dxfId="30" priority="25277">
      <formula>$L1468=0</formula>
    </cfRule>
  </conditionalFormatting>
  <conditionalFormatting sqref="F1468 G1468">
    <cfRule type="cellIs" dxfId="31" priority="54313" operator="lessThan">
      <formula>0</formula>
    </cfRule>
    <cfRule type="cellIs" dxfId="32" priority="39795" operator="lessThan">
      <formula>0</formula>
    </cfRule>
  </conditionalFormatting>
  <conditionalFormatting sqref="J1468 K1468 I1468">
    <cfRule type="expression" dxfId="30" priority="25276">
      <formula>$L1468=0</formula>
    </cfRule>
  </conditionalFormatting>
  <conditionalFormatting sqref="J1468 K1468">
    <cfRule type="cellIs" dxfId="31" priority="54312" operator="lessThan">
      <formula>0</formula>
    </cfRule>
    <cfRule type="cellIs" dxfId="32" priority="39794" operator="lessThan">
      <formula>0</formula>
    </cfRule>
  </conditionalFormatting>
  <conditionalFormatting sqref="N1468 O1468 M1468">
    <cfRule type="expression" dxfId="30" priority="25275">
      <formula>$L1468=0</formula>
    </cfRule>
  </conditionalFormatting>
  <conditionalFormatting sqref="N1468 O1468">
    <cfRule type="cellIs" dxfId="31" priority="54311" operator="lessThan">
      <formula>0</formula>
    </cfRule>
    <cfRule type="cellIs" dxfId="32" priority="39793" operator="lessThan">
      <formula>0</formula>
    </cfRule>
  </conditionalFormatting>
  <conditionalFormatting sqref="R1468 S1468 Q1468">
    <cfRule type="expression" dxfId="30" priority="25274">
      <formula>$L1468=0</formula>
    </cfRule>
  </conditionalFormatting>
  <conditionalFormatting sqref="R1468 S1468">
    <cfRule type="cellIs" dxfId="31" priority="54310" operator="lessThan">
      <formula>0</formula>
    </cfRule>
    <cfRule type="cellIs" dxfId="32" priority="39792" operator="lessThan">
      <formula>0</formula>
    </cfRule>
  </conditionalFormatting>
  <conditionalFormatting sqref="V1468 W1468 U1468">
    <cfRule type="expression" dxfId="30" priority="25273">
      <formula>$L1468=0</formula>
    </cfRule>
  </conditionalFormatting>
  <conditionalFormatting sqref="V1468 W1468">
    <cfRule type="cellIs" dxfId="31" priority="54309" operator="lessThan">
      <formula>0</formula>
    </cfRule>
    <cfRule type="cellIs" dxfId="32" priority="39791" operator="lessThan">
      <formula>0</formula>
    </cfRule>
  </conditionalFormatting>
  <conditionalFormatting sqref="Z1468 AA1468 Y1468">
    <cfRule type="expression" dxfId="30" priority="25272">
      <formula>$L1468=0</formula>
    </cfRule>
  </conditionalFormatting>
  <conditionalFormatting sqref="Z1468 AA1468">
    <cfRule type="cellIs" dxfId="31" priority="54308" operator="lessThan">
      <formula>0</formula>
    </cfRule>
    <cfRule type="cellIs" dxfId="32" priority="39790" operator="lessThan">
      <formula>0</formula>
    </cfRule>
  </conditionalFormatting>
  <conditionalFormatting sqref="B1470 C1470 A1470">
    <cfRule type="expression" dxfId="30" priority="25271">
      <formula>$L1470=0</formula>
    </cfRule>
  </conditionalFormatting>
  <conditionalFormatting sqref="B1470 C1470">
    <cfRule type="cellIs" dxfId="31" priority="54307" operator="lessThan">
      <formula>0</formula>
    </cfRule>
    <cfRule type="cellIs" dxfId="32" priority="39789" operator="lessThan">
      <formula>0</formula>
    </cfRule>
  </conditionalFormatting>
  <conditionalFormatting sqref="F1470 G1470 E1470">
    <cfRule type="expression" dxfId="30" priority="25270">
      <formula>$L1470=0</formula>
    </cfRule>
  </conditionalFormatting>
  <conditionalFormatting sqref="F1470 G1470">
    <cfRule type="cellIs" dxfId="31" priority="54306" operator="lessThan">
      <formula>0</formula>
    </cfRule>
    <cfRule type="cellIs" dxfId="32" priority="39788" operator="lessThan">
      <formula>0</formula>
    </cfRule>
  </conditionalFormatting>
  <conditionalFormatting sqref="J1470 K1470 I1470">
    <cfRule type="expression" dxfId="30" priority="25269">
      <formula>$L1470=0</formula>
    </cfRule>
  </conditionalFormatting>
  <conditionalFormatting sqref="J1470 K1470">
    <cfRule type="cellIs" dxfId="31" priority="54305" operator="lessThan">
      <formula>0</formula>
    </cfRule>
    <cfRule type="cellIs" dxfId="32" priority="39787" operator="lessThan">
      <formula>0</formula>
    </cfRule>
  </conditionalFormatting>
  <conditionalFormatting sqref="N1470 O1470 M1470">
    <cfRule type="expression" dxfId="30" priority="25268">
      <formula>$L1470=0</formula>
    </cfRule>
  </conditionalFormatting>
  <conditionalFormatting sqref="N1470 O1470">
    <cfRule type="cellIs" dxfId="31" priority="54304" operator="lessThan">
      <formula>0</formula>
    </cfRule>
    <cfRule type="cellIs" dxfId="32" priority="39786" operator="lessThan">
      <formula>0</formula>
    </cfRule>
  </conditionalFormatting>
  <conditionalFormatting sqref="R1470 S1470 Q1470">
    <cfRule type="expression" dxfId="30" priority="25267">
      <formula>$L1470=0</formula>
    </cfRule>
  </conditionalFormatting>
  <conditionalFormatting sqref="R1470 S1470">
    <cfRule type="cellIs" dxfId="31" priority="54303" operator="lessThan">
      <formula>0</formula>
    </cfRule>
    <cfRule type="cellIs" dxfId="32" priority="39785" operator="lessThan">
      <formula>0</formula>
    </cfRule>
  </conditionalFormatting>
  <conditionalFormatting sqref="V1470 W1470 U1470">
    <cfRule type="expression" dxfId="30" priority="25266">
      <formula>$L1470=0</formula>
    </cfRule>
  </conditionalFormatting>
  <conditionalFormatting sqref="V1470 W1470">
    <cfRule type="cellIs" dxfId="31" priority="54302" operator="lessThan">
      <formula>0</formula>
    </cfRule>
    <cfRule type="cellIs" dxfId="32" priority="39784" operator="lessThan">
      <formula>0</formula>
    </cfRule>
  </conditionalFormatting>
  <conditionalFormatting sqref="Z1470 AA1470 Y1470">
    <cfRule type="expression" dxfId="30" priority="25265">
      <formula>$L1470=0</formula>
    </cfRule>
  </conditionalFormatting>
  <conditionalFormatting sqref="Z1470 AA1470">
    <cfRule type="cellIs" dxfId="31" priority="54301" operator="lessThan">
      <formula>0</formula>
    </cfRule>
    <cfRule type="cellIs" dxfId="32" priority="39783" operator="lessThan">
      <formula>0</formula>
    </cfRule>
  </conditionalFormatting>
  <conditionalFormatting sqref="B1472 C1472 A1472">
    <cfRule type="expression" dxfId="30" priority="25264">
      <formula>$L1472=0</formula>
    </cfRule>
  </conditionalFormatting>
  <conditionalFormatting sqref="B1472 C1472">
    <cfRule type="cellIs" dxfId="31" priority="54300" operator="lessThan">
      <formula>0</formula>
    </cfRule>
    <cfRule type="cellIs" dxfId="32" priority="39782" operator="lessThan">
      <formula>0</formula>
    </cfRule>
  </conditionalFormatting>
  <conditionalFormatting sqref="F1472 G1472 E1472">
    <cfRule type="expression" dxfId="30" priority="25263">
      <formula>$L1472=0</formula>
    </cfRule>
  </conditionalFormatting>
  <conditionalFormatting sqref="F1472 G1472">
    <cfRule type="cellIs" dxfId="31" priority="54299" operator="lessThan">
      <formula>0</formula>
    </cfRule>
    <cfRule type="cellIs" dxfId="32" priority="39781" operator="lessThan">
      <formula>0</formula>
    </cfRule>
  </conditionalFormatting>
  <conditionalFormatting sqref="J1472 K1472 I1472">
    <cfRule type="expression" dxfId="30" priority="25262">
      <formula>$L1472=0</formula>
    </cfRule>
  </conditionalFormatting>
  <conditionalFormatting sqref="J1472 K1472">
    <cfRule type="cellIs" dxfId="31" priority="54298" operator="lessThan">
      <formula>0</formula>
    </cfRule>
    <cfRule type="cellIs" dxfId="32" priority="39780" operator="lessThan">
      <formula>0</formula>
    </cfRule>
  </conditionalFormatting>
  <conditionalFormatting sqref="N1472 O1472 M1472">
    <cfRule type="expression" dxfId="30" priority="25261">
      <formula>$L1472=0</formula>
    </cfRule>
  </conditionalFormatting>
  <conditionalFormatting sqref="N1472 O1472">
    <cfRule type="cellIs" dxfId="31" priority="54297" operator="lessThan">
      <formula>0</formula>
    </cfRule>
    <cfRule type="cellIs" dxfId="32" priority="39779" operator="lessThan">
      <formula>0</formula>
    </cfRule>
  </conditionalFormatting>
  <conditionalFormatting sqref="R1472 S1472 Q1472">
    <cfRule type="expression" dxfId="30" priority="25260">
      <formula>$L1472=0</formula>
    </cfRule>
  </conditionalFormatting>
  <conditionalFormatting sqref="R1472 S1472">
    <cfRule type="cellIs" dxfId="31" priority="54296" operator="lessThan">
      <formula>0</formula>
    </cfRule>
    <cfRule type="cellIs" dxfId="32" priority="39778" operator="lessThan">
      <formula>0</formula>
    </cfRule>
  </conditionalFormatting>
  <conditionalFormatting sqref="V1472 W1472 U1472">
    <cfRule type="expression" dxfId="30" priority="25259">
      <formula>$L1472=0</formula>
    </cfRule>
  </conditionalFormatting>
  <conditionalFormatting sqref="V1472 W1472">
    <cfRule type="cellIs" dxfId="31" priority="54295" operator="lessThan">
      <formula>0</formula>
    </cfRule>
    <cfRule type="cellIs" dxfId="32" priority="39777" operator="lessThan">
      <formula>0</formula>
    </cfRule>
  </conditionalFormatting>
  <conditionalFormatting sqref="Z1472 AA1472 Y1472">
    <cfRule type="expression" dxfId="30" priority="25258">
      <formula>$L1472=0</formula>
    </cfRule>
  </conditionalFormatting>
  <conditionalFormatting sqref="Z1472 AA1472">
    <cfRule type="cellIs" dxfId="31" priority="54294" operator="lessThan">
      <formula>0</formula>
    </cfRule>
    <cfRule type="cellIs" dxfId="32" priority="39776" operator="lessThan">
      <formula>0</formula>
    </cfRule>
  </conditionalFormatting>
  <conditionalFormatting sqref="B1474 C1474 A1474">
    <cfRule type="expression" dxfId="30" priority="25257">
      <formula>$L1474=0</formula>
    </cfRule>
  </conditionalFormatting>
  <conditionalFormatting sqref="B1474 C1474">
    <cfRule type="cellIs" dxfId="31" priority="54293" operator="lessThan">
      <formula>0</formula>
    </cfRule>
    <cfRule type="cellIs" dxfId="32" priority="39775" operator="lessThan">
      <formula>0</formula>
    </cfRule>
  </conditionalFormatting>
  <conditionalFormatting sqref="F1474 G1474 E1474">
    <cfRule type="expression" dxfId="30" priority="25256">
      <formula>$L1474=0</formula>
    </cfRule>
  </conditionalFormatting>
  <conditionalFormatting sqref="F1474 G1474">
    <cfRule type="cellIs" dxfId="31" priority="54292" operator="lessThan">
      <formula>0</formula>
    </cfRule>
    <cfRule type="cellIs" dxfId="32" priority="39774" operator="lessThan">
      <formula>0</formula>
    </cfRule>
  </conditionalFormatting>
  <conditionalFormatting sqref="J1474 K1474 I1474">
    <cfRule type="expression" dxfId="30" priority="25255">
      <formula>$L1474=0</formula>
    </cfRule>
  </conditionalFormatting>
  <conditionalFormatting sqref="J1474 K1474">
    <cfRule type="cellIs" dxfId="31" priority="54291" operator="lessThan">
      <formula>0</formula>
    </cfRule>
    <cfRule type="cellIs" dxfId="32" priority="39773" operator="lessThan">
      <formula>0</formula>
    </cfRule>
  </conditionalFormatting>
  <conditionalFormatting sqref="N1474 O1474 M1474">
    <cfRule type="expression" dxfId="30" priority="25254">
      <formula>$L1474=0</formula>
    </cfRule>
  </conditionalFormatting>
  <conditionalFormatting sqref="N1474 O1474">
    <cfRule type="cellIs" dxfId="31" priority="54290" operator="lessThan">
      <formula>0</formula>
    </cfRule>
    <cfRule type="cellIs" dxfId="32" priority="39772" operator="lessThan">
      <formula>0</formula>
    </cfRule>
  </conditionalFormatting>
  <conditionalFormatting sqref="R1474 S1474 Q1474">
    <cfRule type="expression" dxfId="30" priority="25253">
      <formula>$L1474=0</formula>
    </cfRule>
  </conditionalFormatting>
  <conditionalFormatting sqref="R1474 S1474">
    <cfRule type="cellIs" dxfId="31" priority="54289" operator="lessThan">
      <formula>0</formula>
    </cfRule>
    <cfRule type="cellIs" dxfId="32" priority="39771" operator="lessThan">
      <formula>0</formula>
    </cfRule>
  </conditionalFormatting>
  <conditionalFormatting sqref="V1474 W1474 U1474">
    <cfRule type="expression" dxfId="30" priority="25252">
      <formula>$L1474=0</formula>
    </cfRule>
  </conditionalFormatting>
  <conditionalFormatting sqref="V1474 W1474">
    <cfRule type="cellIs" dxfId="31" priority="54288" operator="lessThan">
      <formula>0</formula>
    </cfRule>
    <cfRule type="cellIs" dxfId="32" priority="39770" operator="lessThan">
      <formula>0</formula>
    </cfRule>
  </conditionalFormatting>
  <conditionalFormatting sqref="Z1474 AA1474 Y1474">
    <cfRule type="expression" dxfId="30" priority="25251">
      <formula>$L1474=0</formula>
    </cfRule>
  </conditionalFormatting>
  <conditionalFormatting sqref="Z1474 AA1474">
    <cfRule type="cellIs" dxfId="31" priority="54287" operator="lessThan">
      <formula>0</formula>
    </cfRule>
    <cfRule type="cellIs" dxfId="32" priority="39769" operator="lessThan">
      <formula>0</formula>
    </cfRule>
  </conditionalFormatting>
  <conditionalFormatting sqref="B1476 C1476 A1476">
    <cfRule type="expression" dxfId="30" priority="25250">
      <formula>$L1476=0</formula>
    </cfRule>
  </conditionalFormatting>
  <conditionalFormatting sqref="B1476 C1476">
    <cfRule type="cellIs" dxfId="31" priority="54286" operator="lessThan">
      <formula>0</formula>
    </cfRule>
    <cfRule type="cellIs" dxfId="32" priority="39768" operator="lessThan">
      <formula>0</formula>
    </cfRule>
  </conditionalFormatting>
  <conditionalFormatting sqref="F1476 G1476 E1476">
    <cfRule type="expression" dxfId="30" priority="25249">
      <formula>$L1476=0</formula>
    </cfRule>
  </conditionalFormatting>
  <conditionalFormatting sqref="F1476 G1476">
    <cfRule type="cellIs" dxfId="31" priority="54285" operator="lessThan">
      <formula>0</formula>
    </cfRule>
    <cfRule type="cellIs" dxfId="32" priority="39767" operator="lessThan">
      <formula>0</formula>
    </cfRule>
  </conditionalFormatting>
  <conditionalFormatting sqref="J1476 K1476 I1476">
    <cfRule type="expression" dxfId="30" priority="25248">
      <formula>$L1476=0</formula>
    </cfRule>
  </conditionalFormatting>
  <conditionalFormatting sqref="J1476 K1476">
    <cfRule type="cellIs" dxfId="31" priority="54284" operator="lessThan">
      <formula>0</formula>
    </cfRule>
    <cfRule type="cellIs" dxfId="32" priority="39766" operator="lessThan">
      <formula>0</formula>
    </cfRule>
  </conditionalFormatting>
  <conditionalFormatting sqref="N1476 O1476 M1476">
    <cfRule type="expression" dxfId="30" priority="25247">
      <formula>$L1476=0</formula>
    </cfRule>
  </conditionalFormatting>
  <conditionalFormatting sqref="N1476 O1476">
    <cfRule type="cellIs" dxfId="31" priority="54283" operator="lessThan">
      <formula>0</formula>
    </cfRule>
    <cfRule type="cellIs" dxfId="32" priority="39765" operator="lessThan">
      <formula>0</formula>
    </cfRule>
  </conditionalFormatting>
  <conditionalFormatting sqref="R1476 S1476 Q1476">
    <cfRule type="expression" dxfId="30" priority="25246">
      <formula>$L1476=0</formula>
    </cfRule>
  </conditionalFormatting>
  <conditionalFormatting sqref="R1476 S1476">
    <cfRule type="cellIs" dxfId="31" priority="54282" operator="lessThan">
      <formula>0</formula>
    </cfRule>
    <cfRule type="cellIs" dxfId="32" priority="39764" operator="lessThan">
      <formula>0</formula>
    </cfRule>
  </conditionalFormatting>
  <conditionalFormatting sqref="V1476 W1476 U1476">
    <cfRule type="expression" dxfId="30" priority="25245">
      <formula>$L1476=0</formula>
    </cfRule>
  </conditionalFormatting>
  <conditionalFormatting sqref="V1476 W1476">
    <cfRule type="cellIs" dxfId="31" priority="54281" operator="lessThan">
      <formula>0</formula>
    </cfRule>
    <cfRule type="cellIs" dxfId="32" priority="39763" operator="lessThan">
      <formula>0</formula>
    </cfRule>
  </conditionalFormatting>
  <conditionalFormatting sqref="Z1476 AA1476 Y1476">
    <cfRule type="expression" dxfId="30" priority="25244">
      <formula>$L1476=0</formula>
    </cfRule>
  </conditionalFormatting>
  <conditionalFormatting sqref="Z1476 AA1476">
    <cfRule type="cellIs" dxfId="31" priority="54280" operator="lessThan">
      <formula>0</formula>
    </cfRule>
    <cfRule type="cellIs" dxfId="32" priority="39762" operator="lessThan">
      <formula>0</formula>
    </cfRule>
  </conditionalFormatting>
  <conditionalFormatting sqref="B1478 C1478 A1478">
    <cfRule type="expression" dxfId="30" priority="25243">
      <formula>$L1478=0</formula>
    </cfRule>
  </conditionalFormatting>
  <conditionalFormatting sqref="B1478 C1478">
    <cfRule type="cellIs" dxfId="31" priority="54279" operator="lessThan">
      <formula>0</formula>
    </cfRule>
    <cfRule type="cellIs" dxfId="32" priority="39761" operator="lessThan">
      <formula>0</formula>
    </cfRule>
  </conditionalFormatting>
  <conditionalFormatting sqref="F1478 G1478 E1478">
    <cfRule type="expression" dxfId="30" priority="25242">
      <formula>$L1478=0</formula>
    </cfRule>
  </conditionalFormatting>
  <conditionalFormatting sqref="F1478 G1478">
    <cfRule type="cellIs" dxfId="31" priority="54278" operator="lessThan">
      <formula>0</formula>
    </cfRule>
    <cfRule type="cellIs" dxfId="32" priority="39760" operator="lessThan">
      <formula>0</formula>
    </cfRule>
  </conditionalFormatting>
  <conditionalFormatting sqref="J1478 K1478 I1478">
    <cfRule type="expression" dxfId="30" priority="25241">
      <formula>$L1478=0</formula>
    </cfRule>
  </conditionalFormatting>
  <conditionalFormatting sqref="J1478 K1478">
    <cfRule type="cellIs" dxfId="31" priority="54277" operator="lessThan">
      <formula>0</formula>
    </cfRule>
    <cfRule type="cellIs" dxfId="32" priority="39759" operator="lessThan">
      <formula>0</formula>
    </cfRule>
  </conditionalFormatting>
  <conditionalFormatting sqref="N1478 O1478 M1478">
    <cfRule type="expression" dxfId="30" priority="25240">
      <formula>$L1478=0</formula>
    </cfRule>
  </conditionalFormatting>
  <conditionalFormatting sqref="N1478 O1478">
    <cfRule type="cellIs" dxfId="31" priority="54276" operator="lessThan">
      <formula>0</formula>
    </cfRule>
    <cfRule type="cellIs" dxfId="32" priority="39758" operator="lessThan">
      <formula>0</formula>
    </cfRule>
  </conditionalFormatting>
  <conditionalFormatting sqref="R1478 S1478 Q1478">
    <cfRule type="expression" dxfId="30" priority="25239">
      <formula>$L1478=0</formula>
    </cfRule>
  </conditionalFormatting>
  <conditionalFormatting sqref="R1478 S1478">
    <cfRule type="cellIs" dxfId="31" priority="54275" operator="lessThan">
      <formula>0</formula>
    </cfRule>
    <cfRule type="cellIs" dxfId="32" priority="39757" operator="lessThan">
      <formula>0</formula>
    </cfRule>
  </conditionalFormatting>
  <conditionalFormatting sqref="V1478 W1478 U1478">
    <cfRule type="expression" dxfId="30" priority="25238">
      <formula>$L1478=0</formula>
    </cfRule>
  </conditionalFormatting>
  <conditionalFormatting sqref="V1478 W1478">
    <cfRule type="cellIs" dxfId="31" priority="54274" operator="lessThan">
      <formula>0</formula>
    </cfRule>
    <cfRule type="cellIs" dxfId="32" priority="39756" operator="lessThan">
      <formula>0</formula>
    </cfRule>
  </conditionalFormatting>
  <conditionalFormatting sqref="Z1478 AA1478 Y1478">
    <cfRule type="expression" dxfId="30" priority="25237">
      <formula>$L1478=0</formula>
    </cfRule>
  </conditionalFormatting>
  <conditionalFormatting sqref="Z1478 AA1478">
    <cfRule type="cellIs" dxfId="31" priority="54273" operator="lessThan">
      <formula>0</formula>
    </cfRule>
    <cfRule type="cellIs" dxfId="32" priority="39755" operator="lessThan">
      <formula>0</formula>
    </cfRule>
  </conditionalFormatting>
  <conditionalFormatting sqref="B1480 C1480 A1480">
    <cfRule type="expression" dxfId="30" priority="25236">
      <formula>$L1480=0</formula>
    </cfRule>
  </conditionalFormatting>
  <conditionalFormatting sqref="B1480 C1480">
    <cfRule type="cellIs" dxfId="31" priority="54272" operator="lessThan">
      <formula>0</formula>
    </cfRule>
    <cfRule type="cellIs" dxfId="32" priority="39754" operator="lessThan">
      <formula>0</formula>
    </cfRule>
  </conditionalFormatting>
  <conditionalFormatting sqref="F1480 G1480 E1480">
    <cfRule type="expression" dxfId="30" priority="25235">
      <formula>$L1480=0</formula>
    </cfRule>
  </conditionalFormatting>
  <conditionalFormatting sqref="F1480 G1480">
    <cfRule type="cellIs" dxfId="31" priority="54271" operator="lessThan">
      <formula>0</formula>
    </cfRule>
    <cfRule type="cellIs" dxfId="32" priority="39753" operator="lessThan">
      <formula>0</formula>
    </cfRule>
  </conditionalFormatting>
  <conditionalFormatting sqref="J1480 K1480 I1480">
    <cfRule type="expression" dxfId="30" priority="25234">
      <formula>$L1480=0</formula>
    </cfRule>
  </conditionalFormatting>
  <conditionalFormatting sqref="J1480 K1480">
    <cfRule type="cellIs" dxfId="31" priority="54270" operator="lessThan">
      <formula>0</formula>
    </cfRule>
    <cfRule type="cellIs" dxfId="32" priority="39752" operator="lessThan">
      <formula>0</formula>
    </cfRule>
  </conditionalFormatting>
  <conditionalFormatting sqref="N1480 O1480 M1480">
    <cfRule type="expression" dxfId="30" priority="25233">
      <formula>$L1480=0</formula>
    </cfRule>
  </conditionalFormatting>
  <conditionalFormatting sqref="N1480 O1480">
    <cfRule type="cellIs" dxfId="31" priority="54269" operator="lessThan">
      <formula>0</formula>
    </cfRule>
    <cfRule type="cellIs" dxfId="32" priority="39751" operator="lessThan">
      <formula>0</formula>
    </cfRule>
  </conditionalFormatting>
  <conditionalFormatting sqref="R1480 S1480 Q1480">
    <cfRule type="expression" dxfId="30" priority="25232">
      <formula>$L1480=0</formula>
    </cfRule>
  </conditionalFormatting>
  <conditionalFormatting sqref="R1480 S1480">
    <cfRule type="cellIs" dxfId="31" priority="54268" operator="lessThan">
      <formula>0</formula>
    </cfRule>
    <cfRule type="cellIs" dxfId="32" priority="39750" operator="lessThan">
      <formula>0</formula>
    </cfRule>
  </conditionalFormatting>
  <conditionalFormatting sqref="V1480 W1480 U1480">
    <cfRule type="expression" dxfId="30" priority="25231">
      <formula>$L1480=0</formula>
    </cfRule>
  </conditionalFormatting>
  <conditionalFormatting sqref="V1480 W1480">
    <cfRule type="cellIs" dxfId="31" priority="54267" operator="lessThan">
      <formula>0</formula>
    </cfRule>
    <cfRule type="cellIs" dxfId="32" priority="39749" operator="lessThan">
      <formula>0</formula>
    </cfRule>
  </conditionalFormatting>
  <conditionalFormatting sqref="Z1480 AA1480 Y1480">
    <cfRule type="expression" dxfId="30" priority="25230">
      <formula>$L1480=0</formula>
    </cfRule>
  </conditionalFormatting>
  <conditionalFormatting sqref="Z1480 AA1480">
    <cfRule type="cellIs" dxfId="31" priority="54266" operator="lessThan">
      <formula>0</formula>
    </cfRule>
    <cfRule type="cellIs" dxfId="32" priority="39748" operator="lessThan">
      <formula>0</formula>
    </cfRule>
  </conditionalFormatting>
  <conditionalFormatting sqref="B1482 C1482 A1482">
    <cfRule type="expression" dxfId="30" priority="25229">
      <formula>$L1482=0</formula>
    </cfRule>
  </conditionalFormatting>
  <conditionalFormatting sqref="B1482 C1482">
    <cfRule type="cellIs" dxfId="31" priority="54265" operator="lessThan">
      <formula>0</formula>
    </cfRule>
    <cfRule type="cellIs" dxfId="32" priority="39747" operator="lessThan">
      <formula>0</formula>
    </cfRule>
  </conditionalFormatting>
  <conditionalFormatting sqref="F1482 G1482 E1482">
    <cfRule type="expression" dxfId="30" priority="25228">
      <formula>$L1482=0</formula>
    </cfRule>
  </conditionalFormatting>
  <conditionalFormatting sqref="F1482 G1482">
    <cfRule type="cellIs" dxfId="31" priority="54264" operator="lessThan">
      <formula>0</formula>
    </cfRule>
    <cfRule type="cellIs" dxfId="32" priority="39746" operator="lessThan">
      <formula>0</formula>
    </cfRule>
  </conditionalFormatting>
  <conditionalFormatting sqref="J1482 K1482 I1482">
    <cfRule type="expression" dxfId="30" priority="25227">
      <formula>$L1482=0</formula>
    </cfRule>
  </conditionalFormatting>
  <conditionalFormatting sqref="J1482 K1482">
    <cfRule type="cellIs" dxfId="31" priority="54263" operator="lessThan">
      <formula>0</formula>
    </cfRule>
    <cfRule type="cellIs" dxfId="32" priority="39745" operator="lessThan">
      <formula>0</formula>
    </cfRule>
  </conditionalFormatting>
  <conditionalFormatting sqref="N1482 O1482 M1482">
    <cfRule type="expression" dxfId="30" priority="25226">
      <formula>$L1482=0</formula>
    </cfRule>
  </conditionalFormatting>
  <conditionalFormatting sqref="N1482 O1482">
    <cfRule type="cellIs" dxfId="31" priority="54262" operator="lessThan">
      <formula>0</formula>
    </cfRule>
    <cfRule type="cellIs" dxfId="32" priority="39744" operator="lessThan">
      <formula>0</formula>
    </cfRule>
  </conditionalFormatting>
  <conditionalFormatting sqref="R1482 S1482 Q1482">
    <cfRule type="expression" dxfId="30" priority="25225">
      <formula>$L1482=0</formula>
    </cfRule>
  </conditionalFormatting>
  <conditionalFormatting sqref="R1482 S1482">
    <cfRule type="cellIs" dxfId="31" priority="54261" operator="lessThan">
      <formula>0</formula>
    </cfRule>
    <cfRule type="cellIs" dxfId="32" priority="39743" operator="lessThan">
      <formula>0</formula>
    </cfRule>
  </conditionalFormatting>
  <conditionalFormatting sqref="V1482 W1482 U1482">
    <cfRule type="expression" dxfId="30" priority="25224">
      <formula>$L1482=0</formula>
    </cfRule>
  </conditionalFormatting>
  <conditionalFormatting sqref="V1482 W1482">
    <cfRule type="cellIs" dxfId="31" priority="54260" operator="lessThan">
      <formula>0</formula>
    </cfRule>
    <cfRule type="cellIs" dxfId="32" priority="39742" operator="lessThan">
      <formula>0</formula>
    </cfRule>
  </conditionalFormatting>
  <conditionalFormatting sqref="Z1482 AA1482 Y1482">
    <cfRule type="expression" dxfId="30" priority="25223">
      <formula>$L1482=0</formula>
    </cfRule>
  </conditionalFormatting>
  <conditionalFormatting sqref="Z1482 AA1482">
    <cfRule type="cellIs" dxfId="31" priority="54259" operator="lessThan">
      <formula>0</formula>
    </cfRule>
    <cfRule type="cellIs" dxfId="32" priority="39741" operator="lessThan">
      <formula>0</formula>
    </cfRule>
  </conditionalFormatting>
  <conditionalFormatting sqref="B1484 C1484 A1484">
    <cfRule type="expression" dxfId="30" priority="25222">
      <formula>$L1484=0</formula>
    </cfRule>
  </conditionalFormatting>
  <conditionalFormatting sqref="B1484 C1484">
    <cfRule type="cellIs" dxfId="31" priority="54258" operator="lessThan">
      <formula>0</formula>
    </cfRule>
    <cfRule type="cellIs" dxfId="32" priority="39740" operator="lessThan">
      <formula>0</formula>
    </cfRule>
  </conditionalFormatting>
  <conditionalFormatting sqref="F1484 G1484 E1484">
    <cfRule type="expression" dxfId="30" priority="25221">
      <formula>$L1484=0</formula>
    </cfRule>
  </conditionalFormatting>
  <conditionalFormatting sqref="F1484 G1484">
    <cfRule type="cellIs" dxfId="31" priority="54257" operator="lessThan">
      <formula>0</formula>
    </cfRule>
    <cfRule type="cellIs" dxfId="32" priority="39739" operator="lessThan">
      <formula>0</formula>
    </cfRule>
  </conditionalFormatting>
  <conditionalFormatting sqref="J1484 K1484 I1484">
    <cfRule type="expression" dxfId="30" priority="25220">
      <formula>$L1484=0</formula>
    </cfRule>
  </conditionalFormatting>
  <conditionalFormatting sqref="J1484 K1484">
    <cfRule type="cellIs" dxfId="31" priority="54256" operator="lessThan">
      <formula>0</formula>
    </cfRule>
    <cfRule type="cellIs" dxfId="32" priority="39738" operator="lessThan">
      <formula>0</formula>
    </cfRule>
  </conditionalFormatting>
  <conditionalFormatting sqref="N1484 O1484 M1484">
    <cfRule type="expression" dxfId="30" priority="25219">
      <formula>$L1484=0</formula>
    </cfRule>
  </conditionalFormatting>
  <conditionalFormatting sqref="N1484 O1484">
    <cfRule type="cellIs" dxfId="31" priority="54255" operator="lessThan">
      <formula>0</formula>
    </cfRule>
    <cfRule type="cellIs" dxfId="32" priority="39737" operator="lessThan">
      <formula>0</formula>
    </cfRule>
  </conditionalFormatting>
  <conditionalFormatting sqref="R1484 S1484 Q1484">
    <cfRule type="expression" dxfId="30" priority="25218">
      <formula>$L1484=0</formula>
    </cfRule>
  </conditionalFormatting>
  <conditionalFormatting sqref="R1484 S1484">
    <cfRule type="cellIs" dxfId="31" priority="54254" operator="lessThan">
      <formula>0</formula>
    </cfRule>
    <cfRule type="cellIs" dxfId="32" priority="39736" operator="lessThan">
      <formula>0</formula>
    </cfRule>
  </conditionalFormatting>
  <conditionalFormatting sqref="V1484 W1484 U1484">
    <cfRule type="expression" dxfId="30" priority="25217">
      <formula>$L1484=0</formula>
    </cfRule>
  </conditionalFormatting>
  <conditionalFormatting sqref="V1484 W1484">
    <cfRule type="cellIs" dxfId="31" priority="54253" operator="lessThan">
      <formula>0</formula>
    </cfRule>
    <cfRule type="cellIs" dxfId="32" priority="39735" operator="lessThan">
      <formula>0</formula>
    </cfRule>
  </conditionalFormatting>
  <conditionalFormatting sqref="Z1484 AA1484 Y1484">
    <cfRule type="expression" dxfId="30" priority="25216">
      <formula>$L1484=0</formula>
    </cfRule>
  </conditionalFormatting>
  <conditionalFormatting sqref="Z1484 AA1484">
    <cfRule type="cellIs" dxfId="31" priority="54252" operator="lessThan">
      <formula>0</formula>
    </cfRule>
    <cfRule type="cellIs" dxfId="32" priority="39734" operator="lessThan">
      <formula>0</formula>
    </cfRule>
  </conditionalFormatting>
  <conditionalFormatting sqref="B1486 C1486 A1486">
    <cfRule type="expression" dxfId="30" priority="25215">
      <formula>$L1486=0</formula>
    </cfRule>
  </conditionalFormatting>
  <conditionalFormatting sqref="B1486 C1486">
    <cfRule type="cellIs" dxfId="31" priority="54251" operator="lessThan">
      <formula>0</formula>
    </cfRule>
    <cfRule type="cellIs" dxfId="32" priority="39733" operator="lessThan">
      <formula>0</formula>
    </cfRule>
  </conditionalFormatting>
  <conditionalFormatting sqref="F1486 G1486 E1486">
    <cfRule type="expression" dxfId="30" priority="25214">
      <formula>$L1486=0</formula>
    </cfRule>
  </conditionalFormatting>
  <conditionalFormatting sqref="F1486 G1486">
    <cfRule type="cellIs" dxfId="31" priority="54250" operator="lessThan">
      <formula>0</formula>
    </cfRule>
    <cfRule type="cellIs" dxfId="32" priority="39732" operator="lessThan">
      <formula>0</formula>
    </cfRule>
  </conditionalFormatting>
  <conditionalFormatting sqref="J1486 K1486 I1486">
    <cfRule type="expression" dxfId="30" priority="25213">
      <formula>$L1486=0</formula>
    </cfRule>
  </conditionalFormatting>
  <conditionalFormatting sqref="J1486 K1486">
    <cfRule type="cellIs" dxfId="31" priority="54249" operator="lessThan">
      <formula>0</formula>
    </cfRule>
    <cfRule type="cellIs" dxfId="32" priority="39731" operator="lessThan">
      <formula>0</formula>
    </cfRule>
  </conditionalFormatting>
  <conditionalFormatting sqref="N1486 O1486 M1486">
    <cfRule type="expression" dxfId="30" priority="25212">
      <formula>$L1486=0</formula>
    </cfRule>
  </conditionalFormatting>
  <conditionalFormatting sqref="N1486 O1486">
    <cfRule type="cellIs" dxfId="31" priority="54248" operator="lessThan">
      <formula>0</formula>
    </cfRule>
    <cfRule type="cellIs" dxfId="32" priority="39730" operator="lessThan">
      <formula>0</formula>
    </cfRule>
  </conditionalFormatting>
  <conditionalFormatting sqref="R1486 S1486 Q1486">
    <cfRule type="expression" dxfId="30" priority="25211">
      <formula>$L1486=0</formula>
    </cfRule>
  </conditionalFormatting>
  <conditionalFormatting sqref="R1486 S1486">
    <cfRule type="cellIs" dxfId="31" priority="54247" operator="lessThan">
      <formula>0</formula>
    </cfRule>
    <cfRule type="cellIs" dxfId="32" priority="39729" operator="lessThan">
      <formula>0</formula>
    </cfRule>
  </conditionalFormatting>
  <conditionalFormatting sqref="V1486 W1486 U1486">
    <cfRule type="expression" dxfId="30" priority="25210">
      <formula>$L1486=0</formula>
    </cfRule>
  </conditionalFormatting>
  <conditionalFormatting sqref="V1486 W1486">
    <cfRule type="cellIs" dxfId="31" priority="54246" operator="lessThan">
      <formula>0</formula>
    </cfRule>
    <cfRule type="cellIs" dxfId="32" priority="39728" operator="lessThan">
      <formula>0</formula>
    </cfRule>
  </conditionalFormatting>
  <conditionalFormatting sqref="Z1486 AA1486 Y1486">
    <cfRule type="expression" dxfId="30" priority="25209">
      <formula>$L1486=0</formula>
    </cfRule>
  </conditionalFormatting>
  <conditionalFormatting sqref="Z1486 AA1486">
    <cfRule type="cellIs" dxfId="31" priority="54245" operator="lessThan">
      <formula>0</formula>
    </cfRule>
    <cfRule type="cellIs" dxfId="32" priority="39727" operator="lessThan">
      <formula>0</formula>
    </cfRule>
  </conditionalFormatting>
  <conditionalFormatting sqref="B1488 C1488 A1488">
    <cfRule type="expression" dxfId="30" priority="25208">
      <formula>$L1488=0</formula>
    </cfRule>
  </conditionalFormatting>
  <conditionalFormatting sqref="B1488 C1488">
    <cfRule type="cellIs" dxfId="31" priority="54244" operator="lessThan">
      <formula>0</formula>
    </cfRule>
    <cfRule type="cellIs" dxfId="32" priority="39726" operator="lessThan">
      <formula>0</formula>
    </cfRule>
  </conditionalFormatting>
  <conditionalFormatting sqref="F1488 G1488 E1488">
    <cfRule type="expression" dxfId="30" priority="25207">
      <formula>$L1488=0</formula>
    </cfRule>
  </conditionalFormatting>
  <conditionalFormatting sqref="F1488 G1488">
    <cfRule type="cellIs" dxfId="31" priority="54243" operator="lessThan">
      <formula>0</formula>
    </cfRule>
    <cfRule type="cellIs" dxfId="32" priority="39725" operator="lessThan">
      <formula>0</formula>
    </cfRule>
  </conditionalFormatting>
  <conditionalFormatting sqref="J1488 K1488 I1488">
    <cfRule type="expression" dxfId="30" priority="25206">
      <formula>$L1488=0</formula>
    </cfRule>
  </conditionalFormatting>
  <conditionalFormatting sqref="J1488 K1488">
    <cfRule type="cellIs" dxfId="31" priority="54242" operator="lessThan">
      <formula>0</formula>
    </cfRule>
    <cfRule type="cellIs" dxfId="32" priority="39724" operator="lessThan">
      <formula>0</formula>
    </cfRule>
  </conditionalFormatting>
  <conditionalFormatting sqref="N1488 O1488 M1488">
    <cfRule type="expression" dxfId="30" priority="25205">
      <formula>$L1488=0</formula>
    </cfRule>
  </conditionalFormatting>
  <conditionalFormatting sqref="N1488 O1488">
    <cfRule type="cellIs" dxfId="31" priority="54241" operator="lessThan">
      <formula>0</formula>
    </cfRule>
    <cfRule type="cellIs" dxfId="32" priority="39723" operator="lessThan">
      <formula>0</formula>
    </cfRule>
  </conditionalFormatting>
  <conditionalFormatting sqref="R1488 S1488 Q1488">
    <cfRule type="expression" dxfId="30" priority="25204">
      <formula>$L1488=0</formula>
    </cfRule>
  </conditionalFormatting>
  <conditionalFormatting sqref="R1488 S1488">
    <cfRule type="cellIs" dxfId="31" priority="54240" operator="lessThan">
      <formula>0</formula>
    </cfRule>
    <cfRule type="cellIs" dxfId="32" priority="39722" operator="lessThan">
      <formula>0</formula>
    </cfRule>
  </conditionalFormatting>
  <conditionalFormatting sqref="V1488 W1488 U1488">
    <cfRule type="expression" dxfId="30" priority="25203">
      <formula>$L1488=0</formula>
    </cfRule>
  </conditionalFormatting>
  <conditionalFormatting sqref="V1488 W1488">
    <cfRule type="cellIs" dxfId="31" priority="54239" operator="lessThan">
      <formula>0</formula>
    </cfRule>
    <cfRule type="cellIs" dxfId="32" priority="39721" operator="lessThan">
      <formula>0</formula>
    </cfRule>
  </conditionalFormatting>
  <conditionalFormatting sqref="Z1488 AA1488 Y1488">
    <cfRule type="expression" dxfId="30" priority="25202">
      <formula>$L1488=0</formula>
    </cfRule>
  </conditionalFormatting>
  <conditionalFormatting sqref="Z1488 AA1488">
    <cfRule type="cellIs" dxfId="31" priority="54238" operator="lessThan">
      <formula>0</formula>
    </cfRule>
    <cfRule type="cellIs" dxfId="32" priority="39720" operator="lessThan">
      <formula>0</formula>
    </cfRule>
  </conditionalFormatting>
  <conditionalFormatting sqref="B1490 C1490 A1490">
    <cfRule type="expression" dxfId="30" priority="25201">
      <formula>$L1490=0</formula>
    </cfRule>
  </conditionalFormatting>
  <conditionalFormatting sqref="B1490 C1490">
    <cfRule type="cellIs" dxfId="31" priority="54237" operator="lessThan">
      <formula>0</formula>
    </cfRule>
    <cfRule type="cellIs" dxfId="32" priority="39719" operator="lessThan">
      <formula>0</formula>
    </cfRule>
  </conditionalFormatting>
  <conditionalFormatting sqref="F1490 G1490 E1490">
    <cfRule type="expression" dxfId="30" priority="25200">
      <formula>$L1490=0</formula>
    </cfRule>
  </conditionalFormatting>
  <conditionalFormatting sqref="F1490 G1490">
    <cfRule type="cellIs" dxfId="31" priority="54236" operator="lessThan">
      <formula>0</formula>
    </cfRule>
    <cfRule type="cellIs" dxfId="32" priority="39718" operator="lessThan">
      <formula>0</formula>
    </cfRule>
  </conditionalFormatting>
  <conditionalFormatting sqref="J1490 K1490 I1490">
    <cfRule type="expression" dxfId="30" priority="25199">
      <formula>$L1490=0</formula>
    </cfRule>
  </conditionalFormatting>
  <conditionalFormatting sqref="J1490 K1490">
    <cfRule type="cellIs" dxfId="31" priority="54235" operator="lessThan">
      <formula>0</formula>
    </cfRule>
    <cfRule type="cellIs" dxfId="32" priority="39717" operator="lessThan">
      <formula>0</formula>
    </cfRule>
  </conditionalFormatting>
  <conditionalFormatting sqref="N1490 O1490 M1490">
    <cfRule type="expression" dxfId="30" priority="25198">
      <formula>$L1490=0</formula>
    </cfRule>
  </conditionalFormatting>
  <conditionalFormatting sqref="N1490 O1490">
    <cfRule type="cellIs" dxfId="31" priority="54234" operator="lessThan">
      <formula>0</formula>
    </cfRule>
    <cfRule type="cellIs" dxfId="32" priority="39716" operator="lessThan">
      <formula>0</formula>
    </cfRule>
  </conditionalFormatting>
  <conditionalFormatting sqref="R1490 S1490 Q1490">
    <cfRule type="expression" dxfId="30" priority="25197">
      <formula>$L1490=0</formula>
    </cfRule>
  </conditionalFormatting>
  <conditionalFormatting sqref="R1490 S1490">
    <cfRule type="cellIs" dxfId="31" priority="54233" operator="lessThan">
      <formula>0</formula>
    </cfRule>
    <cfRule type="cellIs" dxfId="32" priority="39715" operator="lessThan">
      <formula>0</formula>
    </cfRule>
  </conditionalFormatting>
  <conditionalFormatting sqref="V1490 W1490 U1490">
    <cfRule type="expression" dxfId="30" priority="25196">
      <formula>$L1490=0</formula>
    </cfRule>
  </conditionalFormatting>
  <conditionalFormatting sqref="V1490 W1490">
    <cfRule type="cellIs" dxfId="31" priority="54232" operator="lessThan">
      <formula>0</formula>
    </cfRule>
    <cfRule type="cellIs" dxfId="32" priority="39714" operator="lessThan">
      <formula>0</formula>
    </cfRule>
  </conditionalFormatting>
  <conditionalFormatting sqref="Z1490 AA1490 Y1490">
    <cfRule type="expression" dxfId="30" priority="25195">
      <formula>$L1490=0</formula>
    </cfRule>
  </conditionalFormatting>
  <conditionalFormatting sqref="Z1490 AA1490">
    <cfRule type="cellIs" dxfId="31" priority="54231" operator="lessThan">
      <formula>0</formula>
    </cfRule>
    <cfRule type="cellIs" dxfId="32" priority="39713" operator="lessThan">
      <formula>0</formula>
    </cfRule>
  </conditionalFormatting>
  <conditionalFormatting sqref="B1492 C1492 A1492">
    <cfRule type="expression" dxfId="30" priority="25194">
      <formula>$L1492=0</formula>
    </cfRule>
  </conditionalFormatting>
  <conditionalFormatting sqref="B1492 C1492">
    <cfRule type="cellIs" dxfId="31" priority="54230" operator="lessThan">
      <formula>0</formula>
    </cfRule>
    <cfRule type="cellIs" dxfId="32" priority="39712" operator="lessThan">
      <formula>0</formula>
    </cfRule>
  </conditionalFormatting>
  <conditionalFormatting sqref="F1492 G1492 E1492">
    <cfRule type="expression" dxfId="30" priority="25193">
      <formula>$L1492=0</formula>
    </cfRule>
  </conditionalFormatting>
  <conditionalFormatting sqref="F1492 G1492">
    <cfRule type="cellIs" dxfId="31" priority="54229" operator="lessThan">
      <formula>0</formula>
    </cfRule>
    <cfRule type="cellIs" dxfId="32" priority="39711" operator="lessThan">
      <formula>0</formula>
    </cfRule>
  </conditionalFormatting>
  <conditionalFormatting sqref="J1492 K1492 I1492">
    <cfRule type="expression" dxfId="30" priority="25192">
      <formula>$L1492=0</formula>
    </cfRule>
  </conditionalFormatting>
  <conditionalFormatting sqref="J1492 K1492">
    <cfRule type="cellIs" dxfId="31" priority="54228" operator="lessThan">
      <formula>0</formula>
    </cfRule>
    <cfRule type="cellIs" dxfId="32" priority="39710" operator="lessThan">
      <formula>0</formula>
    </cfRule>
  </conditionalFormatting>
  <conditionalFormatting sqref="N1492 O1492 M1492">
    <cfRule type="expression" dxfId="30" priority="25191">
      <formula>$L1492=0</formula>
    </cfRule>
  </conditionalFormatting>
  <conditionalFormatting sqref="N1492 O1492">
    <cfRule type="cellIs" dxfId="31" priority="54227" operator="lessThan">
      <formula>0</formula>
    </cfRule>
    <cfRule type="cellIs" dxfId="32" priority="39709" operator="lessThan">
      <formula>0</formula>
    </cfRule>
  </conditionalFormatting>
  <conditionalFormatting sqref="R1492 S1492 Q1492">
    <cfRule type="expression" dxfId="30" priority="25190">
      <formula>$L1492=0</formula>
    </cfRule>
  </conditionalFormatting>
  <conditionalFormatting sqref="R1492 S1492">
    <cfRule type="cellIs" dxfId="31" priority="54226" operator="lessThan">
      <formula>0</formula>
    </cfRule>
    <cfRule type="cellIs" dxfId="32" priority="39708" operator="lessThan">
      <formula>0</formula>
    </cfRule>
  </conditionalFormatting>
  <conditionalFormatting sqref="V1492 W1492 U1492">
    <cfRule type="expression" dxfId="30" priority="25189">
      <formula>$L1492=0</formula>
    </cfRule>
  </conditionalFormatting>
  <conditionalFormatting sqref="V1492 W1492">
    <cfRule type="cellIs" dxfId="31" priority="54225" operator="lessThan">
      <formula>0</formula>
    </cfRule>
    <cfRule type="cellIs" dxfId="32" priority="39707" operator="lessThan">
      <formula>0</formula>
    </cfRule>
  </conditionalFormatting>
  <conditionalFormatting sqref="Z1492 AA1492 Y1492">
    <cfRule type="expression" dxfId="30" priority="25188">
      <formula>$L1492=0</formula>
    </cfRule>
  </conditionalFormatting>
  <conditionalFormatting sqref="Z1492 AA1492">
    <cfRule type="cellIs" dxfId="31" priority="54224" operator="lessThan">
      <formula>0</formula>
    </cfRule>
    <cfRule type="cellIs" dxfId="32" priority="39706" operator="lessThan">
      <formula>0</formula>
    </cfRule>
  </conditionalFormatting>
  <conditionalFormatting sqref="B1494 C1494 A1494">
    <cfRule type="expression" dxfId="30" priority="25187">
      <formula>$L1494=0</formula>
    </cfRule>
  </conditionalFormatting>
  <conditionalFormatting sqref="B1494 C1494">
    <cfRule type="cellIs" dxfId="31" priority="54223" operator="lessThan">
      <formula>0</formula>
    </cfRule>
    <cfRule type="cellIs" dxfId="32" priority="39705" operator="lessThan">
      <formula>0</formula>
    </cfRule>
  </conditionalFormatting>
  <conditionalFormatting sqref="F1494 G1494 E1494">
    <cfRule type="expression" dxfId="30" priority="25186">
      <formula>$L1494=0</formula>
    </cfRule>
  </conditionalFormatting>
  <conditionalFormatting sqref="F1494 G1494">
    <cfRule type="cellIs" dxfId="31" priority="54222" operator="lessThan">
      <formula>0</formula>
    </cfRule>
    <cfRule type="cellIs" dxfId="32" priority="39704" operator="lessThan">
      <formula>0</formula>
    </cfRule>
  </conditionalFormatting>
  <conditionalFormatting sqref="J1494 K1494 I1494">
    <cfRule type="expression" dxfId="30" priority="25185">
      <formula>$L1494=0</formula>
    </cfRule>
  </conditionalFormatting>
  <conditionalFormatting sqref="J1494 K1494">
    <cfRule type="cellIs" dxfId="31" priority="54221" operator="lessThan">
      <formula>0</formula>
    </cfRule>
    <cfRule type="cellIs" dxfId="32" priority="39703" operator="lessThan">
      <formula>0</formula>
    </cfRule>
  </conditionalFormatting>
  <conditionalFormatting sqref="N1494 O1494 M1494">
    <cfRule type="expression" dxfId="30" priority="25184">
      <formula>$L1494=0</formula>
    </cfRule>
  </conditionalFormatting>
  <conditionalFormatting sqref="N1494 O1494">
    <cfRule type="cellIs" dxfId="31" priority="54220" operator="lessThan">
      <formula>0</formula>
    </cfRule>
    <cfRule type="cellIs" dxfId="32" priority="39702" operator="lessThan">
      <formula>0</formula>
    </cfRule>
  </conditionalFormatting>
  <conditionalFormatting sqref="R1494 S1494 Q1494">
    <cfRule type="expression" dxfId="30" priority="25183">
      <formula>$L1494=0</formula>
    </cfRule>
  </conditionalFormatting>
  <conditionalFormatting sqref="R1494 S1494">
    <cfRule type="cellIs" dxfId="31" priority="54219" operator="lessThan">
      <formula>0</formula>
    </cfRule>
    <cfRule type="cellIs" dxfId="32" priority="39701" operator="lessThan">
      <formula>0</formula>
    </cfRule>
  </conditionalFormatting>
  <conditionalFormatting sqref="V1494 W1494 U1494">
    <cfRule type="expression" dxfId="30" priority="25182">
      <formula>$L1494=0</formula>
    </cfRule>
  </conditionalFormatting>
  <conditionalFormatting sqref="V1494 W1494">
    <cfRule type="cellIs" dxfId="31" priority="54218" operator="lessThan">
      <formula>0</formula>
    </cfRule>
    <cfRule type="cellIs" dxfId="32" priority="39700" operator="lessThan">
      <formula>0</formula>
    </cfRule>
  </conditionalFormatting>
  <conditionalFormatting sqref="Z1494 AA1494 Y1494">
    <cfRule type="expression" dxfId="30" priority="25181">
      <formula>$L1494=0</formula>
    </cfRule>
  </conditionalFormatting>
  <conditionalFormatting sqref="Z1494 AA1494">
    <cfRule type="cellIs" dxfId="31" priority="54217" operator="lessThan">
      <formula>0</formula>
    </cfRule>
    <cfRule type="cellIs" dxfId="32" priority="39699" operator="lessThan">
      <formula>0</formula>
    </cfRule>
  </conditionalFormatting>
  <conditionalFormatting sqref="B1496 C1496 A1496">
    <cfRule type="expression" dxfId="30" priority="25180">
      <formula>$L1496=0</formula>
    </cfRule>
  </conditionalFormatting>
  <conditionalFormatting sqref="B1496 C1496">
    <cfRule type="cellIs" dxfId="31" priority="54216" operator="lessThan">
      <formula>0</formula>
    </cfRule>
    <cfRule type="cellIs" dxfId="32" priority="39698" operator="lessThan">
      <formula>0</formula>
    </cfRule>
  </conditionalFormatting>
  <conditionalFormatting sqref="F1496 G1496 E1496">
    <cfRule type="expression" dxfId="30" priority="25179">
      <formula>$L1496=0</formula>
    </cfRule>
  </conditionalFormatting>
  <conditionalFormatting sqref="F1496 G1496">
    <cfRule type="cellIs" dxfId="31" priority="54215" operator="lessThan">
      <formula>0</formula>
    </cfRule>
    <cfRule type="cellIs" dxfId="32" priority="39697" operator="lessThan">
      <formula>0</formula>
    </cfRule>
  </conditionalFormatting>
  <conditionalFormatting sqref="J1496 K1496 I1496">
    <cfRule type="expression" dxfId="30" priority="25178">
      <formula>$L1496=0</formula>
    </cfRule>
  </conditionalFormatting>
  <conditionalFormatting sqref="J1496 K1496">
    <cfRule type="cellIs" dxfId="31" priority="54214" operator="lessThan">
      <formula>0</formula>
    </cfRule>
    <cfRule type="cellIs" dxfId="32" priority="39696" operator="lessThan">
      <formula>0</formula>
    </cfRule>
  </conditionalFormatting>
  <conditionalFormatting sqref="N1496 O1496 M1496">
    <cfRule type="expression" dxfId="30" priority="25177">
      <formula>$L1496=0</formula>
    </cfRule>
  </conditionalFormatting>
  <conditionalFormatting sqref="N1496 O1496">
    <cfRule type="cellIs" dxfId="31" priority="54213" operator="lessThan">
      <formula>0</formula>
    </cfRule>
    <cfRule type="cellIs" dxfId="32" priority="39695" operator="lessThan">
      <formula>0</formula>
    </cfRule>
  </conditionalFormatting>
  <conditionalFormatting sqref="R1496 S1496 Q1496">
    <cfRule type="expression" dxfId="30" priority="25176">
      <formula>$L1496=0</formula>
    </cfRule>
  </conditionalFormatting>
  <conditionalFormatting sqref="R1496 S1496">
    <cfRule type="cellIs" dxfId="31" priority="54212" operator="lessThan">
      <formula>0</formula>
    </cfRule>
    <cfRule type="cellIs" dxfId="32" priority="39694" operator="lessThan">
      <formula>0</formula>
    </cfRule>
  </conditionalFormatting>
  <conditionalFormatting sqref="V1496 W1496 U1496">
    <cfRule type="expression" dxfId="30" priority="25175">
      <formula>$L1496=0</formula>
    </cfRule>
  </conditionalFormatting>
  <conditionalFormatting sqref="V1496 W1496">
    <cfRule type="cellIs" dxfId="31" priority="54211" operator="lessThan">
      <formula>0</formula>
    </cfRule>
    <cfRule type="cellIs" dxfId="32" priority="39693" operator="lessThan">
      <formula>0</formula>
    </cfRule>
  </conditionalFormatting>
  <conditionalFormatting sqref="Z1496 AA1496 Y1496">
    <cfRule type="expression" dxfId="30" priority="25174">
      <formula>$L1496=0</formula>
    </cfRule>
  </conditionalFormatting>
  <conditionalFormatting sqref="Z1496 AA1496">
    <cfRule type="cellIs" dxfId="31" priority="54210" operator="lessThan">
      <formula>0</formula>
    </cfRule>
    <cfRule type="cellIs" dxfId="32" priority="39692" operator="lessThan">
      <formula>0</formula>
    </cfRule>
  </conditionalFormatting>
  <conditionalFormatting sqref="B1498 C1498 A1498">
    <cfRule type="expression" dxfId="30" priority="25173">
      <formula>$L1498=0</formula>
    </cfRule>
  </conditionalFormatting>
  <conditionalFormatting sqref="B1498 C1498">
    <cfRule type="cellIs" dxfId="31" priority="54209" operator="lessThan">
      <formula>0</formula>
    </cfRule>
    <cfRule type="cellIs" dxfId="32" priority="39691" operator="lessThan">
      <formula>0</formula>
    </cfRule>
  </conditionalFormatting>
  <conditionalFormatting sqref="F1498 G1498 E1498">
    <cfRule type="expression" dxfId="30" priority="25172">
      <formula>$L1498=0</formula>
    </cfRule>
  </conditionalFormatting>
  <conditionalFormatting sqref="F1498 G1498">
    <cfRule type="cellIs" dxfId="31" priority="54208" operator="lessThan">
      <formula>0</formula>
    </cfRule>
    <cfRule type="cellIs" dxfId="32" priority="39690" operator="lessThan">
      <formula>0</formula>
    </cfRule>
  </conditionalFormatting>
  <conditionalFormatting sqref="J1498 K1498 I1498">
    <cfRule type="expression" dxfId="30" priority="25171">
      <formula>$L1498=0</formula>
    </cfRule>
  </conditionalFormatting>
  <conditionalFormatting sqref="J1498 K1498">
    <cfRule type="cellIs" dxfId="31" priority="54207" operator="lessThan">
      <formula>0</formula>
    </cfRule>
    <cfRule type="cellIs" dxfId="32" priority="39689" operator="lessThan">
      <formula>0</formula>
    </cfRule>
  </conditionalFormatting>
  <conditionalFormatting sqref="N1498 O1498 M1498">
    <cfRule type="expression" dxfId="30" priority="25170">
      <formula>$L1498=0</formula>
    </cfRule>
  </conditionalFormatting>
  <conditionalFormatting sqref="N1498 O1498">
    <cfRule type="cellIs" dxfId="31" priority="54206" operator="lessThan">
      <formula>0</formula>
    </cfRule>
    <cfRule type="cellIs" dxfId="32" priority="39688" operator="lessThan">
      <formula>0</formula>
    </cfRule>
  </conditionalFormatting>
  <conditionalFormatting sqref="R1498 S1498 Q1498">
    <cfRule type="expression" dxfId="30" priority="25169">
      <formula>$L1498=0</formula>
    </cfRule>
  </conditionalFormatting>
  <conditionalFormatting sqref="R1498 S1498">
    <cfRule type="cellIs" dxfId="31" priority="54205" operator="lessThan">
      <formula>0</formula>
    </cfRule>
    <cfRule type="cellIs" dxfId="32" priority="39687" operator="lessThan">
      <formula>0</formula>
    </cfRule>
  </conditionalFormatting>
  <conditionalFormatting sqref="V1498 W1498 U1498">
    <cfRule type="expression" dxfId="30" priority="25168">
      <formula>$L1498=0</formula>
    </cfRule>
  </conditionalFormatting>
  <conditionalFormatting sqref="V1498 W1498">
    <cfRule type="cellIs" dxfId="31" priority="54204" operator="lessThan">
      <formula>0</formula>
    </cfRule>
    <cfRule type="cellIs" dxfId="32" priority="39686" operator="lessThan">
      <formula>0</formula>
    </cfRule>
  </conditionalFormatting>
  <conditionalFormatting sqref="Z1498 AA1498 Y1498">
    <cfRule type="expression" dxfId="30" priority="25167">
      <formula>$L1498=0</formula>
    </cfRule>
  </conditionalFormatting>
  <conditionalFormatting sqref="Z1498 AA1498">
    <cfRule type="cellIs" dxfId="31" priority="54203" operator="lessThan">
      <formula>0</formula>
    </cfRule>
    <cfRule type="cellIs" dxfId="32" priority="39685" operator="lessThan">
      <formula>0</formula>
    </cfRule>
  </conditionalFormatting>
  <conditionalFormatting sqref="B1500 C1500 A1500">
    <cfRule type="expression" dxfId="30" priority="25166">
      <formula>$L1500=0</formula>
    </cfRule>
  </conditionalFormatting>
  <conditionalFormatting sqref="B1500 C1500">
    <cfRule type="cellIs" dxfId="31" priority="54202" operator="lessThan">
      <formula>0</formula>
    </cfRule>
    <cfRule type="cellIs" dxfId="32" priority="39684" operator="lessThan">
      <formula>0</formula>
    </cfRule>
  </conditionalFormatting>
  <conditionalFormatting sqref="F1500 G1500 E1500">
    <cfRule type="expression" dxfId="30" priority="25165">
      <formula>$L1500=0</formula>
    </cfRule>
  </conditionalFormatting>
  <conditionalFormatting sqref="F1500 G1500">
    <cfRule type="cellIs" dxfId="31" priority="54201" operator="lessThan">
      <formula>0</formula>
    </cfRule>
    <cfRule type="cellIs" dxfId="32" priority="39683" operator="lessThan">
      <formula>0</formula>
    </cfRule>
  </conditionalFormatting>
  <conditionalFormatting sqref="J1500 K1500 I1500">
    <cfRule type="expression" dxfId="30" priority="25164">
      <formula>$L1500=0</formula>
    </cfRule>
  </conditionalFormatting>
  <conditionalFormatting sqref="J1500 K1500">
    <cfRule type="cellIs" dxfId="31" priority="54200" operator="lessThan">
      <formula>0</formula>
    </cfRule>
    <cfRule type="cellIs" dxfId="32" priority="39682" operator="lessThan">
      <formula>0</formula>
    </cfRule>
  </conditionalFormatting>
  <conditionalFormatting sqref="N1500 O1500 M1500">
    <cfRule type="expression" dxfId="30" priority="25163">
      <formula>$L1500=0</formula>
    </cfRule>
  </conditionalFormatting>
  <conditionalFormatting sqref="N1500 O1500">
    <cfRule type="cellIs" dxfId="31" priority="54199" operator="lessThan">
      <formula>0</formula>
    </cfRule>
    <cfRule type="cellIs" dxfId="32" priority="39681" operator="lessThan">
      <formula>0</formula>
    </cfRule>
  </conditionalFormatting>
  <conditionalFormatting sqref="R1500 S1500 Q1500">
    <cfRule type="expression" dxfId="30" priority="25162">
      <formula>$L1500=0</formula>
    </cfRule>
  </conditionalFormatting>
  <conditionalFormatting sqref="R1500 S1500">
    <cfRule type="cellIs" dxfId="31" priority="54198" operator="lessThan">
      <formula>0</formula>
    </cfRule>
    <cfRule type="cellIs" dxfId="32" priority="39680" operator="lessThan">
      <formula>0</formula>
    </cfRule>
  </conditionalFormatting>
  <conditionalFormatting sqref="V1500 W1500 U1500">
    <cfRule type="expression" dxfId="30" priority="25161">
      <formula>$L1500=0</formula>
    </cfRule>
  </conditionalFormatting>
  <conditionalFormatting sqref="V1500 W1500">
    <cfRule type="cellIs" dxfId="31" priority="54197" operator="lessThan">
      <formula>0</formula>
    </cfRule>
    <cfRule type="cellIs" dxfId="32" priority="39679" operator="lessThan">
      <formula>0</formula>
    </cfRule>
  </conditionalFormatting>
  <conditionalFormatting sqref="Z1500 AA1500 Y1500">
    <cfRule type="expression" dxfId="30" priority="25160">
      <formula>$L1500=0</formula>
    </cfRule>
  </conditionalFormatting>
  <conditionalFormatting sqref="Z1500 AA1500">
    <cfRule type="cellIs" dxfId="31" priority="54196" operator="lessThan">
      <formula>0</formula>
    </cfRule>
    <cfRule type="cellIs" dxfId="32" priority="39678" operator="lessThan">
      <formula>0</formula>
    </cfRule>
  </conditionalFormatting>
  <conditionalFormatting sqref="B1502 C1502 A1502">
    <cfRule type="expression" dxfId="30" priority="25159">
      <formula>$L1502=0</formula>
    </cfRule>
  </conditionalFormatting>
  <conditionalFormatting sqref="B1502 C1502">
    <cfRule type="cellIs" dxfId="31" priority="54195" operator="lessThan">
      <formula>0</formula>
    </cfRule>
    <cfRule type="cellIs" dxfId="32" priority="39677" operator="lessThan">
      <formula>0</formula>
    </cfRule>
  </conditionalFormatting>
  <conditionalFormatting sqref="F1502 G1502 E1502">
    <cfRule type="expression" dxfId="30" priority="25158">
      <formula>$L1502=0</formula>
    </cfRule>
  </conditionalFormatting>
  <conditionalFormatting sqref="F1502 G1502">
    <cfRule type="cellIs" dxfId="31" priority="54194" operator="lessThan">
      <formula>0</formula>
    </cfRule>
    <cfRule type="cellIs" dxfId="32" priority="39676" operator="lessThan">
      <formula>0</formula>
    </cfRule>
  </conditionalFormatting>
  <conditionalFormatting sqref="J1502 K1502 I1502">
    <cfRule type="expression" dxfId="30" priority="25157">
      <formula>$L1502=0</formula>
    </cfRule>
  </conditionalFormatting>
  <conditionalFormatting sqref="J1502 K1502">
    <cfRule type="cellIs" dxfId="31" priority="54193" operator="lessThan">
      <formula>0</formula>
    </cfRule>
    <cfRule type="cellIs" dxfId="32" priority="39675" operator="lessThan">
      <formula>0</formula>
    </cfRule>
  </conditionalFormatting>
  <conditionalFormatting sqref="N1502 O1502 M1502">
    <cfRule type="expression" dxfId="30" priority="25156">
      <formula>$L1502=0</formula>
    </cfRule>
  </conditionalFormatting>
  <conditionalFormatting sqref="N1502 O1502">
    <cfRule type="cellIs" dxfId="31" priority="54192" operator="lessThan">
      <formula>0</formula>
    </cfRule>
    <cfRule type="cellIs" dxfId="32" priority="39674" operator="lessThan">
      <formula>0</formula>
    </cfRule>
  </conditionalFormatting>
  <conditionalFormatting sqref="R1502 S1502 Q1502">
    <cfRule type="expression" dxfId="30" priority="25155">
      <formula>$L1502=0</formula>
    </cfRule>
  </conditionalFormatting>
  <conditionalFormatting sqref="R1502 S1502">
    <cfRule type="cellIs" dxfId="31" priority="54191" operator="lessThan">
      <formula>0</formula>
    </cfRule>
    <cfRule type="cellIs" dxfId="32" priority="39673" operator="lessThan">
      <formula>0</formula>
    </cfRule>
  </conditionalFormatting>
  <conditionalFormatting sqref="V1502 W1502 U1502">
    <cfRule type="expression" dxfId="30" priority="25154">
      <formula>$L1502=0</formula>
    </cfRule>
  </conditionalFormatting>
  <conditionalFormatting sqref="V1502 W1502">
    <cfRule type="cellIs" dxfId="31" priority="54190" operator="lessThan">
      <formula>0</formula>
    </cfRule>
    <cfRule type="cellIs" dxfId="32" priority="39672" operator="lessThan">
      <formula>0</formula>
    </cfRule>
  </conditionalFormatting>
  <conditionalFormatting sqref="Z1502 AA1502 Y1502">
    <cfRule type="expression" dxfId="30" priority="25153">
      <formula>$L1502=0</formula>
    </cfRule>
  </conditionalFormatting>
  <conditionalFormatting sqref="Z1502 AA1502">
    <cfRule type="cellIs" dxfId="31" priority="54189" operator="lessThan">
      <formula>0</formula>
    </cfRule>
    <cfRule type="cellIs" dxfId="32" priority="39671" operator="lessThan">
      <formula>0</formula>
    </cfRule>
  </conditionalFormatting>
  <conditionalFormatting sqref="B1504 C1504 A1504">
    <cfRule type="expression" dxfId="30" priority="25152">
      <formula>$L1504=0</formula>
    </cfRule>
  </conditionalFormatting>
  <conditionalFormatting sqref="B1504 C1504">
    <cfRule type="cellIs" dxfId="31" priority="54188" operator="lessThan">
      <formula>0</formula>
    </cfRule>
    <cfRule type="cellIs" dxfId="32" priority="39670" operator="lessThan">
      <formula>0</formula>
    </cfRule>
  </conditionalFormatting>
  <conditionalFormatting sqref="F1504 G1504 E1504">
    <cfRule type="expression" dxfId="30" priority="25151">
      <formula>$L1504=0</formula>
    </cfRule>
  </conditionalFormatting>
  <conditionalFormatting sqref="F1504 G1504">
    <cfRule type="cellIs" dxfId="31" priority="54187" operator="lessThan">
      <formula>0</formula>
    </cfRule>
    <cfRule type="cellIs" dxfId="32" priority="39669" operator="lessThan">
      <formula>0</formula>
    </cfRule>
  </conditionalFormatting>
  <conditionalFormatting sqref="J1504 K1504 I1504">
    <cfRule type="expression" dxfId="30" priority="25150">
      <formula>$L1504=0</formula>
    </cfRule>
  </conditionalFormatting>
  <conditionalFormatting sqref="J1504 K1504">
    <cfRule type="cellIs" dxfId="31" priority="54186" operator="lessThan">
      <formula>0</formula>
    </cfRule>
    <cfRule type="cellIs" dxfId="32" priority="39668" operator="lessThan">
      <formula>0</formula>
    </cfRule>
  </conditionalFormatting>
  <conditionalFormatting sqref="N1504 O1504 M1504">
    <cfRule type="expression" dxfId="30" priority="25149">
      <formula>$L1504=0</formula>
    </cfRule>
  </conditionalFormatting>
  <conditionalFormatting sqref="N1504 O1504">
    <cfRule type="cellIs" dxfId="31" priority="54185" operator="lessThan">
      <formula>0</formula>
    </cfRule>
    <cfRule type="cellIs" dxfId="32" priority="39667" operator="lessThan">
      <formula>0</formula>
    </cfRule>
  </conditionalFormatting>
  <conditionalFormatting sqref="R1504 S1504 Q1504">
    <cfRule type="expression" dxfId="30" priority="25148">
      <formula>$L1504=0</formula>
    </cfRule>
  </conditionalFormatting>
  <conditionalFormatting sqref="R1504 S1504">
    <cfRule type="cellIs" dxfId="31" priority="54184" operator="lessThan">
      <formula>0</formula>
    </cfRule>
    <cfRule type="cellIs" dxfId="32" priority="39666" operator="lessThan">
      <formula>0</formula>
    </cfRule>
  </conditionalFormatting>
  <conditionalFormatting sqref="V1504 W1504 U1504">
    <cfRule type="expression" dxfId="30" priority="25147">
      <formula>$L1504=0</formula>
    </cfRule>
  </conditionalFormatting>
  <conditionalFormatting sqref="V1504 W1504">
    <cfRule type="cellIs" dxfId="31" priority="54183" operator="lessThan">
      <formula>0</formula>
    </cfRule>
    <cfRule type="cellIs" dxfId="32" priority="39665" operator="lessThan">
      <formula>0</formula>
    </cfRule>
  </conditionalFormatting>
  <conditionalFormatting sqref="Z1504 AA1504 Y1504">
    <cfRule type="expression" dxfId="30" priority="25146">
      <formula>$L1504=0</formula>
    </cfRule>
  </conditionalFormatting>
  <conditionalFormatting sqref="Z1504 AA1504">
    <cfRule type="cellIs" dxfId="31" priority="54182" operator="lessThan">
      <formula>0</formula>
    </cfRule>
    <cfRule type="cellIs" dxfId="32" priority="39664" operator="lessThan">
      <formula>0</formula>
    </cfRule>
  </conditionalFormatting>
  <conditionalFormatting sqref="B1506 C1506 A1506">
    <cfRule type="expression" dxfId="30" priority="25145">
      <formula>$L1506=0</formula>
    </cfRule>
  </conditionalFormatting>
  <conditionalFormatting sqref="B1506 C1506">
    <cfRule type="cellIs" dxfId="31" priority="54181" operator="lessThan">
      <formula>0</formula>
    </cfRule>
    <cfRule type="cellIs" dxfId="32" priority="39663" operator="lessThan">
      <formula>0</formula>
    </cfRule>
  </conditionalFormatting>
  <conditionalFormatting sqref="F1506 G1506 E1506">
    <cfRule type="expression" dxfId="30" priority="25144">
      <formula>$L1506=0</formula>
    </cfRule>
  </conditionalFormatting>
  <conditionalFormatting sqref="F1506 G1506">
    <cfRule type="cellIs" dxfId="31" priority="54180" operator="lessThan">
      <formula>0</formula>
    </cfRule>
    <cfRule type="cellIs" dxfId="32" priority="39662" operator="lessThan">
      <formula>0</formula>
    </cfRule>
  </conditionalFormatting>
  <conditionalFormatting sqref="J1506 K1506 I1506">
    <cfRule type="expression" dxfId="30" priority="25143">
      <formula>$L1506=0</formula>
    </cfRule>
  </conditionalFormatting>
  <conditionalFormatting sqref="J1506 K1506">
    <cfRule type="cellIs" dxfId="31" priority="54179" operator="lessThan">
      <formula>0</formula>
    </cfRule>
    <cfRule type="cellIs" dxfId="32" priority="39661" operator="lessThan">
      <formula>0</formula>
    </cfRule>
  </conditionalFormatting>
  <conditionalFormatting sqref="N1506 O1506 M1506">
    <cfRule type="expression" dxfId="30" priority="25142">
      <formula>$L1506=0</formula>
    </cfRule>
  </conditionalFormatting>
  <conditionalFormatting sqref="N1506 O1506">
    <cfRule type="cellIs" dxfId="31" priority="54178" operator="lessThan">
      <formula>0</formula>
    </cfRule>
    <cfRule type="cellIs" dxfId="32" priority="39660" operator="lessThan">
      <formula>0</formula>
    </cfRule>
  </conditionalFormatting>
  <conditionalFormatting sqref="R1506 S1506 Q1506">
    <cfRule type="expression" dxfId="30" priority="25141">
      <formula>$L1506=0</formula>
    </cfRule>
  </conditionalFormatting>
  <conditionalFormatting sqref="R1506 S1506">
    <cfRule type="cellIs" dxfId="31" priority="54177" operator="lessThan">
      <formula>0</formula>
    </cfRule>
    <cfRule type="cellIs" dxfId="32" priority="39659" operator="lessThan">
      <formula>0</formula>
    </cfRule>
  </conditionalFormatting>
  <conditionalFormatting sqref="V1506 W1506 U1506">
    <cfRule type="expression" dxfId="30" priority="25140">
      <formula>$L1506=0</formula>
    </cfRule>
  </conditionalFormatting>
  <conditionalFormatting sqref="V1506 W1506">
    <cfRule type="cellIs" dxfId="31" priority="54176" operator="lessThan">
      <formula>0</formula>
    </cfRule>
    <cfRule type="cellIs" dxfId="32" priority="39658" operator="lessThan">
      <formula>0</formula>
    </cfRule>
  </conditionalFormatting>
  <conditionalFormatting sqref="Z1506 AA1506 Y1506">
    <cfRule type="expression" dxfId="30" priority="25139">
      <formula>$L1506=0</formula>
    </cfRule>
  </conditionalFormatting>
  <conditionalFormatting sqref="Z1506 AA1506">
    <cfRule type="cellIs" dxfId="31" priority="54175" operator="lessThan">
      <formula>0</formula>
    </cfRule>
    <cfRule type="cellIs" dxfId="32" priority="39657" operator="lessThan">
      <formula>0</formula>
    </cfRule>
  </conditionalFormatting>
  <conditionalFormatting sqref="B1508 C1508 A1508">
    <cfRule type="expression" dxfId="30" priority="25138">
      <formula>$L1508=0</formula>
    </cfRule>
  </conditionalFormatting>
  <conditionalFormatting sqref="B1508 C1508">
    <cfRule type="cellIs" dxfId="31" priority="54174" operator="lessThan">
      <formula>0</formula>
    </cfRule>
    <cfRule type="cellIs" dxfId="32" priority="39656" operator="lessThan">
      <formula>0</formula>
    </cfRule>
  </conditionalFormatting>
  <conditionalFormatting sqref="F1508 G1508 E1508">
    <cfRule type="expression" dxfId="30" priority="25137">
      <formula>$L1508=0</formula>
    </cfRule>
  </conditionalFormatting>
  <conditionalFormatting sqref="F1508 G1508">
    <cfRule type="cellIs" dxfId="31" priority="54173" operator="lessThan">
      <formula>0</formula>
    </cfRule>
    <cfRule type="cellIs" dxfId="32" priority="39655" operator="lessThan">
      <formula>0</formula>
    </cfRule>
  </conditionalFormatting>
  <conditionalFormatting sqref="J1508 K1508 I1508">
    <cfRule type="expression" dxfId="30" priority="25136">
      <formula>$L1508=0</formula>
    </cfRule>
  </conditionalFormatting>
  <conditionalFormatting sqref="J1508 K1508">
    <cfRule type="cellIs" dxfId="31" priority="54172" operator="lessThan">
      <formula>0</formula>
    </cfRule>
    <cfRule type="cellIs" dxfId="32" priority="39654" operator="lessThan">
      <formula>0</formula>
    </cfRule>
  </conditionalFormatting>
  <conditionalFormatting sqref="N1508 O1508 M1508">
    <cfRule type="expression" dxfId="30" priority="25135">
      <formula>$L1508=0</formula>
    </cfRule>
  </conditionalFormatting>
  <conditionalFormatting sqref="N1508 O1508">
    <cfRule type="cellIs" dxfId="31" priority="54171" operator="lessThan">
      <formula>0</formula>
    </cfRule>
    <cfRule type="cellIs" dxfId="32" priority="39653" operator="lessThan">
      <formula>0</formula>
    </cfRule>
  </conditionalFormatting>
  <conditionalFormatting sqref="R1508 S1508 Q1508">
    <cfRule type="expression" dxfId="30" priority="25134">
      <formula>$L1508=0</formula>
    </cfRule>
  </conditionalFormatting>
  <conditionalFormatting sqref="R1508 S1508">
    <cfRule type="cellIs" dxfId="31" priority="54170" operator="lessThan">
      <formula>0</formula>
    </cfRule>
    <cfRule type="cellIs" dxfId="32" priority="39652" operator="lessThan">
      <formula>0</formula>
    </cfRule>
  </conditionalFormatting>
  <conditionalFormatting sqref="V1508 W1508 U1508">
    <cfRule type="expression" dxfId="30" priority="25133">
      <formula>$L1508=0</formula>
    </cfRule>
  </conditionalFormatting>
  <conditionalFormatting sqref="V1508 W1508">
    <cfRule type="cellIs" dxfId="31" priority="54169" operator="lessThan">
      <formula>0</formula>
    </cfRule>
    <cfRule type="cellIs" dxfId="32" priority="39651" operator="lessThan">
      <formula>0</formula>
    </cfRule>
  </conditionalFormatting>
  <conditionalFormatting sqref="Z1508 AA1508 Y1508">
    <cfRule type="expression" dxfId="30" priority="25132">
      <formula>$L1508=0</formula>
    </cfRule>
  </conditionalFormatting>
  <conditionalFormatting sqref="Z1508 AA1508">
    <cfRule type="cellIs" dxfId="31" priority="54168" operator="lessThan">
      <formula>0</formula>
    </cfRule>
    <cfRule type="cellIs" dxfId="32" priority="39650" operator="lessThan">
      <formula>0</formula>
    </cfRule>
  </conditionalFormatting>
  <conditionalFormatting sqref="B1510 C1510 A1510">
    <cfRule type="expression" dxfId="30" priority="25131">
      <formula>$L1510=0</formula>
    </cfRule>
  </conditionalFormatting>
  <conditionalFormatting sqref="B1510 C1510">
    <cfRule type="cellIs" dxfId="31" priority="54167" operator="lessThan">
      <formula>0</formula>
    </cfRule>
    <cfRule type="cellIs" dxfId="32" priority="39649" operator="lessThan">
      <formula>0</formula>
    </cfRule>
  </conditionalFormatting>
  <conditionalFormatting sqref="F1510 G1510 E1510">
    <cfRule type="expression" dxfId="30" priority="25130">
      <formula>$L1510=0</formula>
    </cfRule>
  </conditionalFormatting>
  <conditionalFormatting sqref="F1510 G1510">
    <cfRule type="cellIs" dxfId="31" priority="54166" operator="lessThan">
      <formula>0</formula>
    </cfRule>
    <cfRule type="cellIs" dxfId="32" priority="39648" operator="lessThan">
      <formula>0</formula>
    </cfRule>
  </conditionalFormatting>
  <conditionalFormatting sqref="J1510 K1510 I1510">
    <cfRule type="expression" dxfId="30" priority="25129">
      <formula>$L1510=0</formula>
    </cfRule>
  </conditionalFormatting>
  <conditionalFormatting sqref="J1510 K1510">
    <cfRule type="cellIs" dxfId="31" priority="54165" operator="lessThan">
      <formula>0</formula>
    </cfRule>
    <cfRule type="cellIs" dxfId="32" priority="39647" operator="lessThan">
      <formula>0</formula>
    </cfRule>
  </conditionalFormatting>
  <conditionalFormatting sqref="N1510 O1510 M1510">
    <cfRule type="expression" dxfId="30" priority="25128">
      <formula>$L1510=0</formula>
    </cfRule>
  </conditionalFormatting>
  <conditionalFormatting sqref="N1510 O1510">
    <cfRule type="cellIs" dxfId="31" priority="54164" operator="lessThan">
      <formula>0</formula>
    </cfRule>
    <cfRule type="cellIs" dxfId="32" priority="39646" operator="lessThan">
      <formula>0</formula>
    </cfRule>
  </conditionalFormatting>
  <conditionalFormatting sqref="R1510 S1510 Q1510">
    <cfRule type="expression" dxfId="30" priority="25127">
      <formula>$L1510=0</formula>
    </cfRule>
  </conditionalFormatting>
  <conditionalFormatting sqref="R1510 S1510">
    <cfRule type="cellIs" dxfId="31" priority="54163" operator="lessThan">
      <formula>0</formula>
    </cfRule>
    <cfRule type="cellIs" dxfId="32" priority="39645" operator="lessThan">
      <formula>0</formula>
    </cfRule>
  </conditionalFormatting>
  <conditionalFormatting sqref="V1510 W1510 U1510">
    <cfRule type="expression" dxfId="30" priority="25126">
      <formula>$L1510=0</formula>
    </cfRule>
  </conditionalFormatting>
  <conditionalFormatting sqref="V1510 W1510">
    <cfRule type="cellIs" dxfId="31" priority="54162" operator="lessThan">
      <formula>0</formula>
    </cfRule>
    <cfRule type="cellIs" dxfId="32" priority="39644" operator="lessThan">
      <formula>0</formula>
    </cfRule>
  </conditionalFormatting>
  <conditionalFormatting sqref="Z1510 AA1510 Y1510">
    <cfRule type="expression" dxfId="30" priority="25125">
      <formula>$L1510=0</formula>
    </cfRule>
  </conditionalFormatting>
  <conditionalFormatting sqref="Z1510 AA1510">
    <cfRule type="cellIs" dxfId="31" priority="54161" operator="lessThan">
      <formula>0</formula>
    </cfRule>
    <cfRule type="cellIs" dxfId="32" priority="39643" operator="lessThan">
      <formula>0</formula>
    </cfRule>
  </conditionalFormatting>
  <conditionalFormatting sqref="B1512 C1512 A1512">
    <cfRule type="expression" dxfId="30" priority="25124">
      <formula>$L1512=0</formula>
    </cfRule>
  </conditionalFormatting>
  <conditionalFormatting sqref="B1512 C1512">
    <cfRule type="cellIs" dxfId="31" priority="54160" operator="lessThan">
      <formula>0</formula>
    </cfRule>
    <cfRule type="cellIs" dxfId="32" priority="39642" operator="lessThan">
      <formula>0</formula>
    </cfRule>
  </conditionalFormatting>
  <conditionalFormatting sqref="F1512 G1512 E1512">
    <cfRule type="expression" dxfId="30" priority="25123">
      <formula>$L1512=0</formula>
    </cfRule>
  </conditionalFormatting>
  <conditionalFormatting sqref="F1512 G1512">
    <cfRule type="cellIs" dxfId="31" priority="54159" operator="lessThan">
      <formula>0</formula>
    </cfRule>
    <cfRule type="cellIs" dxfId="32" priority="39641" operator="lessThan">
      <formula>0</formula>
    </cfRule>
  </conditionalFormatting>
  <conditionalFormatting sqref="J1512 K1512 I1512">
    <cfRule type="expression" dxfId="30" priority="25122">
      <formula>$L1512=0</formula>
    </cfRule>
  </conditionalFormatting>
  <conditionalFormatting sqref="J1512 K1512">
    <cfRule type="cellIs" dxfId="31" priority="54158" operator="lessThan">
      <formula>0</formula>
    </cfRule>
    <cfRule type="cellIs" dxfId="32" priority="39640" operator="lessThan">
      <formula>0</formula>
    </cfRule>
  </conditionalFormatting>
  <conditionalFormatting sqref="N1512 O1512 M1512">
    <cfRule type="expression" dxfId="30" priority="25121">
      <formula>$L1512=0</formula>
    </cfRule>
  </conditionalFormatting>
  <conditionalFormatting sqref="N1512 O1512">
    <cfRule type="cellIs" dxfId="31" priority="54157" operator="lessThan">
      <formula>0</formula>
    </cfRule>
    <cfRule type="cellIs" dxfId="32" priority="39639" operator="lessThan">
      <formula>0</formula>
    </cfRule>
  </conditionalFormatting>
  <conditionalFormatting sqref="R1512 S1512 Q1512">
    <cfRule type="expression" dxfId="30" priority="25120">
      <formula>$L1512=0</formula>
    </cfRule>
  </conditionalFormatting>
  <conditionalFormatting sqref="R1512 S1512">
    <cfRule type="cellIs" dxfId="31" priority="54156" operator="lessThan">
      <formula>0</formula>
    </cfRule>
    <cfRule type="cellIs" dxfId="32" priority="39638" operator="lessThan">
      <formula>0</formula>
    </cfRule>
  </conditionalFormatting>
  <conditionalFormatting sqref="V1512 W1512 U1512">
    <cfRule type="expression" dxfId="30" priority="25119">
      <formula>$L1512=0</formula>
    </cfRule>
  </conditionalFormatting>
  <conditionalFormatting sqref="V1512 W1512">
    <cfRule type="cellIs" dxfId="31" priority="54155" operator="lessThan">
      <formula>0</formula>
    </cfRule>
    <cfRule type="cellIs" dxfId="32" priority="39637" operator="lessThan">
      <formula>0</formula>
    </cfRule>
  </conditionalFormatting>
  <conditionalFormatting sqref="Z1512 AA1512 Y1512">
    <cfRule type="expression" dxfId="30" priority="25118">
      <formula>$L1512=0</formula>
    </cfRule>
  </conditionalFormatting>
  <conditionalFormatting sqref="Z1512 AA1512">
    <cfRule type="cellIs" dxfId="31" priority="54154" operator="lessThan">
      <formula>0</formula>
    </cfRule>
    <cfRule type="cellIs" dxfId="32" priority="39636" operator="lessThan">
      <formula>0</formula>
    </cfRule>
  </conditionalFormatting>
  <conditionalFormatting sqref="B1514 C1514 A1514">
    <cfRule type="expression" dxfId="30" priority="25117">
      <formula>$L1514=0</formula>
    </cfRule>
  </conditionalFormatting>
  <conditionalFormatting sqref="B1514 C1514">
    <cfRule type="cellIs" dxfId="31" priority="54153" operator="lessThan">
      <formula>0</formula>
    </cfRule>
    <cfRule type="cellIs" dxfId="32" priority="39635" operator="lessThan">
      <formula>0</formula>
    </cfRule>
  </conditionalFormatting>
  <conditionalFormatting sqref="F1514 G1514 E1514">
    <cfRule type="expression" dxfId="30" priority="25116">
      <formula>$L1514=0</formula>
    </cfRule>
  </conditionalFormatting>
  <conditionalFormatting sqref="F1514 G1514">
    <cfRule type="cellIs" dxfId="31" priority="54152" operator="lessThan">
      <formula>0</formula>
    </cfRule>
    <cfRule type="cellIs" dxfId="32" priority="39634" operator="lessThan">
      <formula>0</formula>
    </cfRule>
  </conditionalFormatting>
  <conditionalFormatting sqref="J1514 K1514 I1514">
    <cfRule type="expression" dxfId="30" priority="25115">
      <formula>$L1514=0</formula>
    </cfRule>
  </conditionalFormatting>
  <conditionalFormatting sqref="J1514 K1514">
    <cfRule type="cellIs" dxfId="31" priority="54151" operator="lessThan">
      <formula>0</formula>
    </cfRule>
    <cfRule type="cellIs" dxfId="32" priority="39633" operator="lessThan">
      <formula>0</formula>
    </cfRule>
  </conditionalFormatting>
  <conditionalFormatting sqref="N1514 O1514 M1514">
    <cfRule type="expression" dxfId="30" priority="25114">
      <formula>$L1514=0</formula>
    </cfRule>
  </conditionalFormatting>
  <conditionalFormatting sqref="N1514 O1514">
    <cfRule type="cellIs" dxfId="31" priority="54150" operator="lessThan">
      <formula>0</formula>
    </cfRule>
    <cfRule type="cellIs" dxfId="32" priority="39632" operator="lessThan">
      <formula>0</formula>
    </cfRule>
  </conditionalFormatting>
  <conditionalFormatting sqref="R1514 S1514 Q1514">
    <cfRule type="expression" dxfId="30" priority="25113">
      <formula>$L1514=0</formula>
    </cfRule>
  </conditionalFormatting>
  <conditionalFormatting sqref="R1514 S1514">
    <cfRule type="cellIs" dxfId="31" priority="54149" operator="lessThan">
      <formula>0</formula>
    </cfRule>
    <cfRule type="cellIs" dxfId="32" priority="39631" operator="lessThan">
      <formula>0</formula>
    </cfRule>
  </conditionalFormatting>
  <conditionalFormatting sqref="V1514 W1514 U1514">
    <cfRule type="expression" dxfId="30" priority="25112">
      <formula>$L1514=0</formula>
    </cfRule>
  </conditionalFormatting>
  <conditionalFormatting sqref="V1514 W1514">
    <cfRule type="cellIs" dxfId="31" priority="54148" operator="lessThan">
      <formula>0</formula>
    </cfRule>
    <cfRule type="cellIs" dxfId="32" priority="39630" operator="lessThan">
      <formula>0</formula>
    </cfRule>
  </conditionalFormatting>
  <conditionalFormatting sqref="Z1514 AA1514 Y1514">
    <cfRule type="expression" dxfId="30" priority="25111">
      <formula>$L1514=0</formula>
    </cfRule>
  </conditionalFormatting>
  <conditionalFormatting sqref="Z1514 AA1514">
    <cfRule type="cellIs" dxfId="31" priority="54147" operator="lessThan">
      <formula>0</formula>
    </cfRule>
    <cfRule type="cellIs" dxfId="32" priority="39629" operator="lessThan">
      <formula>0</formula>
    </cfRule>
  </conditionalFormatting>
  <conditionalFormatting sqref="B1516 C1516 A1516">
    <cfRule type="expression" dxfId="30" priority="25110">
      <formula>$L1516=0</formula>
    </cfRule>
  </conditionalFormatting>
  <conditionalFormatting sqref="B1516 C1516">
    <cfRule type="cellIs" dxfId="31" priority="54146" operator="lessThan">
      <formula>0</formula>
    </cfRule>
    <cfRule type="cellIs" dxfId="32" priority="39628" operator="lessThan">
      <formula>0</formula>
    </cfRule>
  </conditionalFormatting>
  <conditionalFormatting sqref="F1516 G1516 E1516">
    <cfRule type="expression" dxfId="30" priority="25109">
      <formula>$L1516=0</formula>
    </cfRule>
  </conditionalFormatting>
  <conditionalFormatting sqref="F1516 G1516">
    <cfRule type="cellIs" dxfId="31" priority="54145" operator="lessThan">
      <formula>0</formula>
    </cfRule>
    <cfRule type="cellIs" dxfId="32" priority="39627" operator="lessThan">
      <formula>0</formula>
    </cfRule>
  </conditionalFormatting>
  <conditionalFormatting sqref="J1516 K1516 I1516">
    <cfRule type="expression" dxfId="30" priority="25108">
      <formula>$L1516=0</formula>
    </cfRule>
  </conditionalFormatting>
  <conditionalFormatting sqref="J1516 K1516">
    <cfRule type="cellIs" dxfId="31" priority="54144" operator="lessThan">
      <formula>0</formula>
    </cfRule>
    <cfRule type="cellIs" dxfId="32" priority="39626" operator="lessThan">
      <formula>0</formula>
    </cfRule>
  </conditionalFormatting>
  <conditionalFormatting sqref="N1516 O1516 M1516">
    <cfRule type="expression" dxfId="30" priority="25107">
      <formula>$L1516=0</formula>
    </cfRule>
  </conditionalFormatting>
  <conditionalFormatting sqref="N1516 O1516">
    <cfRule type="cellIs" dxfId="31" priority="54143" operator="lessThan">
      <formula>0</formula>
    </cfRule>
    <cfRule type="cellIs" dxfId="32" priority="39625" operator="lessThan">
      <formula>0</formula>
    </cfRule>
  </conditionalFormatting>
  <conditionalFormatting sqref="R1516 S1516 Q1516">
    <cfRule type="expression" dxfId="30" priority="25106">
      <formula>$L1516=0</formula>
    </cfRule>
  </conditionalFormatting>
  <conditionalFormatting sqref="R1516 S1516">
    <cfRule type="cellIs" dxfId="31" priority="54142" operator="lessThan">
      <formula>0</formula>
    </cfRule>
    <cfRule type="cellIs" dxfId="32" priority="39624" operator="lessThan">
      <formula>0</formula>
    </cfRule>
  </conditionalFormatting>
  <conditionalFormatting sqref="V1516 W1516 U1516">
    <cfRule type="expression" dxfId="30" priority="25105">
      <formula>$L1516=0</formula>
    </cfRule>
  </conditionalFormatting>
  <conditionalFormatting sqref="V1516 W1516">
    <cfRule type="cellIs" dxfId="31" priority="54141" operator="lessThan">
      <formula>0</formula>
    </cfRule>
    <cfRule type="cellIs" dxfId="32" priority="39623" operator="lessThan">
      <formula>0</formula>
    </cfRule>
  </conditionalFormatting>
  <conditionalFormatting sqref="Z1516 AA1516 Y1516">
    <cfRule type="expression" dxfId="30" priority="25104">
      <formula>$L1516=0</formula>
    </cfRule>
  </conditionalFormatting>
  <conditionalFormatting sqref="Z1516 AA1516">
    <cfRule type="cellIs" dxfId="31" priority="54140" operator="lessThan">
      <formula>0</formula>
    </cfRule>
    <cfRule type="cellIs" dxfId="32" priority="39622" operator="lessThan">
      <formula>0</formula>
    </cfRule>
  </conditionalFormatting>
  <conditionalFormatting sqref="B1518 C1518 A1518">
    <cfRule type="expression" dxfId="30" priority="25103">
      <formula>$L1518=0</formula>
    </cfRule>
  </conditionalFormatting>
  <conditionalFormatting sqref="B1518 C1518">
    <cfRule type="cellIs" dxfId="31" priority="54139" operator="lessThan">
      <formula>0</formula>
    </cfRule>
    <cfRule type="cellIs" dxfId="32" priority="39621" operator="lessThan">
      <formula>0</formula>
    </cfRule>
  </conditionalFormatting>
  <conditionalFormatting sqref="F1518 G1518 E1518">
    <cfRule type="expression" dxfId="30" priority="25102">
      <formula>$L1518=0</formula>
    </cfRule>
  </conditionalFormatting>
  <conditionalFormatting sqref="F1518 G1518">
    <cfRule type="cellIs" dxfId="31" priority="54138" operator="lessThan">
      <formula>0</formula>
    </cfRule>
    <cfRule type="cellIs" dxfId="32" priority="39620" operator="lessThan">
      <formula>0</formula>
    </cfRule>
  </conditionalFormatting>
  <conditionalFormatting sqref="J1518 K1518 I1518">
    <cfRule type="expression" dxfId="30" priority="25101">
      <formula>$L1518=0</formula>
    </cfRule>
  </conditionalFormatting>
  <conditionalFormatting sqref="J1518 K1518">
    <cfRule type="cellIs" dxfId="31" priority="54137" operator="lessThan">
      <formula>0</formula>
    </cfRule>
    <cfRule type="cellIs" dxfId="32" priority="39619" operator="lessThan">
      <formula>0</formula>
    </cfRule>
  </conditionalFormatting>
  <conditionalFormatting sqref="N1518 O1518 M1518">
    <cfRule type="expression" dxfId="30" priority="25100">
      <formula>$L1518=0</formula>
    </cfRule>
  </conditionalFormatting>
  <conditionalFormatting sqref="N1518 O1518">
    <cfRule type="cellIs" dxfId="31" priority="54136" operator="lessThan">
      <formula>0</formula>
    </cfRule>
    <cfRule type="cellIs" dxfId="32" priority="39618" operator="lessThan">
      <formula>0</formula>
    </cfRule>
  </conditionalFormatting>
  <conditionalFormatting sqref="R1518 S1518 Q1518">
    <cfRule type="expression" dxfId="30" priority="25099">
      <formula>$L1518=0</formula>
    </cfRule>
  </conditionalFormatting>
  <conditionalFormatting sqref="R1518 S1518">
    <cfRule type="cellIs" dxfId="31" priority="54135" operator="lessThan">
      <formula>0</formula>
    </cfRule>
    <cfRule type="cellIs" dxfId="32" priority="39617" operator="lessThan">
      <formula>0</formula>
    </cfRule>
  </conditionalFormatting>
  <conditionalFormatting sqref="V1518 W1518 U1518">
    <cfRule type="expression" dxfId="30" priority="25098">
      <formula>$L1518=0</formula>
    </cfRule>
  </conditionalFormatting>
  <conditionalFormatting sqref="V1518 W1518">
    <cfRule type="cellIs" dxfId="31" priority="54134" operator="lessThan">
      <formula>0</formula>
    </cfRule>
    <cfRule type="cellIs" dxfId="32" priority="39616" operator="lessThan">
      <formula>0</formula>
    </cfRule>
  </conditionalFormatting>
  <conditionalFormatting sqref="Z1518 AA1518 Y1518">
    <cfRule type="expression" dxfId="30" priority="25097">
      <formula>$L1518=0</formula>
    </cfRule>
  </conditionalFormatting>
  <conditionalFormatting sqref="Z1518 AA1518">
    <cfRule type="cellIs" dxfId="31" priority="54133" operator="lessThan">
      <formula>0</formula>
    </cfRule>
    <cfRule type="cellIs" dxfId="32" priority="39615" operator="lessThan">
      <formula>0</formula>
    </cfRule>
  </conditionalFormatting>
  <conditionalFormatting sqref="B1520 C1520 A1520">
    <cfRule type="expression" dxfId="30" priority="25096">
      <formula>$L1520=0</formula>
    </cfRule>
  </conditionalFormatting>
  <conditionalFormatting sqref="B1520 C1520">
    <cfRule type="cellIs" dxfId="31" priority="54132" operator="lessThan">
      <formula>0</formula>
    </cfRule>
    <cfRule type="cellIs" dxfId="32" priority="39614" operator="lessThan">
      <formula>0</formula>
    </cfRule>
  </conditionalFormatting>
  <conditionalFormatting sqref="F1520 G1520 E1520">
    <cfRule type="expression" dxfId="30" priority="25095">
      <formula>$L1520=0</formula>
    </cfRule>
  </conditionalFormatting>
  <conditionalFormatting sqref="F1520 G1520">
    <cfRule type="cellIs" dxfId="31" priority="54131" operator="lessThan">
      <formula>0</formula>
    </cfRule>
    <cfRule type="cellIs" dxfId="32" priority="39613" operator="lessThan">
      <formula>0</formula>
    </cfRule>
  </conditionalFormatting>
  <conditionalFormatting sqref="J1520 K1520 I1520">
    <cfRule type="expression" dxfId="30" priority="25094">
      <formula>$L1520=0</formula>
    </cfRule>
  </conditionalFormatting>
  <conditionalFormatting sqref="J1520 K1520">
    <cfRule type="cellIs" dxfId="31" priority="54130" operator="lessThan">
      <formula>0</formula>
    </cfRule>
    <cfRule type="cellIs" dxfId="32" priority="39612" operator="lessThan">
      <formula>0</formula>
    </cfRule>
  </conditionalFormatting>
  <conditionalFormatting sqref="N1520 O1520 M1520">
    <cfRule type="expression" dxfId="30" priority="25093">
      <formula>$L1520=0</formula>
    </cfRule>
  </conditionalFormatting>
  <conditionalFormatting sqref="N1520 O1520">
    <cfRule type="cellIs" dxfId="31" priority="54129" operator="lessThan">
      <formula>0</formula>
    </cfRule>
    <cfRule type="cellIs" dxfId="32" priority="39611" operator="lessThan">
      <formula>0</formula>
    </cfRule>
  </conditionalFormatting>
  <conditionalFormatting sqref="R1520 S1520 Q1520">
    <cfRule type="expression" dxfId="30" priority="25092">
      <formula>$L1520=0</formula>
    </cfRule>
  </conditionalFormatting>
  <conditionalFormatting sqref="R1520 S1520">
    <cfRule type="cellIs" dxfId="31" priority="54128" operator="lessThan">
      <formula>0</formula>
    </cfRule>
    <cfRule type="cellIs" dxfId="32" priority="39610" operator="lessThan">
      <formula>0</formula>
    </cfRule>
  </conditionalFormatting>
  <conditionalFormatting sqref="V1520 W1520 U1520">
    <cfRule type="expression" dxfId="30" priority="25091">
      <formula>$L1520=0</formula>
    </cfRule>
  </conditionalFormatting>
  <conditionalFormatting sqref="V1520 W1520">
    <cfRule type="cellIs" dxfId="31" priority="54127" operator="lessThan">
      <formula>0</formula>
    </cfRule>
    <cfRule type="cellIs" dxfId="32" priority="39609" operator="lessThan">
      <formula>0</formula>
    </cfRule>
  </conditionalFormatting>
  <conditionalFormatting sqref="Z1520 AA1520 Y1520">
    <cfRule type="expression" dxfId="30" priority="25090">
      <formula>$L1520=0</formula>
    </cfRule>
  </conditionalFormatting>
  <conditionalFormatting sqref="Z1520 AA1520">
    <cfRule type="cellIs" dxfId="31" priority="54126" operator="lessThan">
      <formula>0</formula>
    </cfRule>
    <cfRule type="cellIs" dxfId="32" priority="39608" operator="lessThan">
      <formula>0</formula>
    </cfRule>
  </conditionalFormatting>
  <conditionalFormatting sqref="B1522 C1522 A1522">
    <cfRule type="expression" dxfId="30" priority="25089">
      <formula>$L1522=0</formula>
    </cfRule>
  </conditionalFormatting>
  <conditionalFormatting sqref="B1522 C1522">
    <cfRule type="cellIs" dxfId="31" priority="54125" operator="lessThan">
      <formula>0</formula>
    </cfRule>
    <cfRule type="cellIs" dxfId="32" priority="39607" operator="lessThan">
      <formula>0</formula>
    </cfRule>
  </conditionalFormatting>
  <conditionalFormatting sqref="F1522 G1522 E1522">
    <cfRule type="expression" dxfId="30" priority="25088">
      <formula>$L1522=0</formula>
    </cfRule>
  </conditionalFormatting>
  <conditionalFormatting sqref="F1522 G1522">
    <cfRule type="cellIs" dxfId="31" priority="54124" operator="lessThan">
      <formula>0</formula>
    </cfRule>
    <cfRule type="cellIs" dxfId="32" priority="39606" operator="lessThan">
      <formula>0</formula>
    </cfRule>
  </conditionalFormatting>
  <conditionalFormatting sqref="J1522 K1522 I1522">
    <cfRule type="expression" dxfId="30" priority="25087">
      <formula>$L1522=0</formula>
    </cfRule>
  </conditionalFormatting>
  <conditionalFormatting sqref="J1522 K1522">
    <cfRule type="cellIs" dxfId="31" priority="54123" operator="lessThan">
      <formula>0</formula>
    </cfRule>
    <cfRule type="cellIs" dxfId="32" priority="39605" operator="lessThan">
      <formula>0</formula>
    </cfRule>
  </conditionalFormatting>
  <conditionalFormatting sqref="N1522 O1522 M1522">
    <cfRule type="expression" dxfId="30" priority="25086">
      <formula>$L1522=0</formula>
    </cfRule>
  </conditionalFormatting>
  <conditionalFormatting sqref="N1522 O1522">
    <cfRule type="cellIs" dxfId="31" priority="54122" operator="lessThan">
      <formula>0</formula>
    </cfRule>
    <cfRule type="cellIs" dxfId="32" priority="39604" operator="lessThan">
      <formula>0</formula>
    </cfRule>
  </conditionalFormatting>
  <conditionalFormatting sqref="R1522 S1522 Q1522">
    <cfRule type="expression" dxfId="30" priority="25085">
      <formula>$L1522=0</formula>
    </cfRule>
  </conditionalFormatting>
  <conditionalFormatting sqref="R1522 S1522">
    <cfRule type="cellIs" dxfId="31" priority="54121" operator="lessThan">
      <formula>0</formula>
    </cfRule>
    <cfRule type="cellIs" dxfId="32" priority="39603" operator="lessThan">
      <formula>0</formula>
    </cfRule>
  </conditionalFormatting>
  <conditionalFormatting sqref="V1522 W1522 U1522">
    <cfRule type="expression" dxfId="30" priority="25084">
      <formula>$L1522=0</formula>
    </cfRule>
  </conditionalFormatting>
  <conditionalFormatting sqref="V1522 W1522">
    <cfRule type="cellIs" dxfId="31" priority="54120" operator="lessThan">
      <formula>0</formula>
    </cfRule>
    <cfRule type="cellIs" dxfId="32" priority="39602" operator="lessThan">
      <formula>0</formula>
    </cfRule>
  </conditionalFormatting>
  <conditionalFormatting sqref="Z1522 AA1522 Y1522">
    <cfRule type="expression" dxfId="30" priority="25083">
      <formula>$L1522=0</formula>
    </cfRule>
  </conditionalFormatting>
  <conditionalFormatting sqref="Z1522 AA1522">
    <cfRule type="cellIs" dxfId="31" priority="54119" operator="lessThan">
      <formula>0</formula>
    </cfRule>
    <cfRule type="cellIs" dxfId="32" priority="39601" operator="lessThan">
      <formula>0</formula>
    </cfRule>
  </conditionalFormatting>
  <conditionalFormatting sqref="B1524 C1524 A1524">
    <cfRule type="expression" dxfId="30" priority="25082">
      <formula>$L1524=0</formula>
    </cfRule>
  </conditionalFormatting>
  <conditionalFormatting sqref="B1524 C1524">
    <cfRule type="cellIs" dxfId="31" priority="54118" operator="lessThan">
      <formula>0</formula>
    </cfRule>
    <cfRule type="cellIs" dxfId="32" priority="39600" operator="lessThan">
      <formula>0</formula>
    </cfRule>
  </conditionalFormatting>
  <conditionalFormatting sqref="F1524 G1524 E1524">
    <cfRule type="expression" dxfId="30" priority="25081">
      <formula>$L1524=0</formula>
    </cfRule>
  </conditionalFormatting>
  <conditionalFormatting sqref="F1524 G1524">
    <cfRule type="cellIs" dxfId="31" priority="54117" operator="lessThan">
      <formula>0</formula>
    </cfRule>
    <cfRule type="cellIs" dxfId="32" priority="39599" operator="lessThan">
      <formula>0</formula>
    </cfRule>
  </conditionalFormatting>
  <conditionalFormatting sqref="J1524 K1524 I1524">
    <cfRule type="expression" dxfId="30" priority="25080">
      <formula>$L1524=0</formula>
    </cfRule>
  </conditionalFormatting>
  <conditionalFormatting sqref="J1524 K1524">
    <cfRule type="cellIs" dxfId="31" priority="54116" operator="lessThan">
      <formula>0</formula>
    </cfRule>
    <cfRule type="cellIs" dxfId="32" priority="39598" operator="lessThan">
      <formula>0</formula>
    </cfRule>
  </conditionalFormatting>
  <conditionalFormatting sqref="N1524 O1524 M1524">
    <cfRule type="expression" dxfId="30" priority="25079">
      <formula>$L1524=0</formula>
    </cfRule>
  </conditionalFormatting>
  <conditionalFormatting sqref="N1524 O1524">
    <cfRule type="cellIs" dxfId="31" priority="54115" operator="lessThan">
      <formula>0</formula>
    </cfRule>
    <cfRule type="cellIs" dxfId="32" priority="39597" operator="lessThan">
      <formula>0</formula>
    </cfRule>
  </conditionalFormatting>
  <conditionalFormatting sqref="R1524 S1524 Q1524">
    <cfRule type="expression" dxfId="30" priority="25078">
      <formula>$L1524=0</formula>
    </cfRule>
  </conditionalFormatting>
  <conditionalFormatting sqref="R1524 S1524">
    <cfRule type="cellIs" dxfId="31" priority="54114" operator="lessThan">
      <formula>0</formula>
    </cfRule>
    <cfRule type="cellIs" dxfId="32" priority="39596" operator="lessThan">
      <formula>0</formula>
    </cfRule>
  </conditionalFormatting>
  <conditionalFormatting sqref="V1524 W1524 U1524">
    <cfRule type="expression" dxfId="30" priority="25077">
      <formula>$L1524=0</formula>
    </cfRule>
  </conditionalFormatting>
  <conditionalFormatting sqref="V1524 W1524">
    <cfRule type="cellIs" dxfId="31" priority="54113" operator="lessThan">
      <formula>0</formula>
    </cfRule>
    <cfRule type="cellIs" dxfId="32" priority="39595" operator="lessThan">
      <formula>0</formula>
    </cfRule>
  </conditionalFormatting>
  <conditionalFormatting sqref="Z1524 AA1524 Y1524">
    <cfRule type="expression" dxfId="30" priority="25076">
      <formula>$L1524=0</formula>
    </cfRule>
  </conditionalFormatting>
  <conditionalFormatting sqref="Z1524 AA1524">
    <cfRule type="cellIs" dxfId="31" priority="54112" operator="lessThan">
      <formula>0</formula>
    </cfRule>
    <cfRule type="cellIs" dxfId="32" priority="39594" operator="lessThan">
      <formula>0</formula>
    </cfRule>
  </conditionalFormatting>
  <conditionalFormatting sqref="B1526 C1526 A1526">
    <cfRule type="expression" dxfId="30" priority="25075">
      <formula>$L1526=0</formula>
    </cfRule>
  </conditionalFormatting>
  <conditionalFormatting sqref="B1526 C1526">
    <cfRule type="cellIs" dxfId="31" priority="54111" operator="lessThan">
      <formula>0</formula>
    </cfRule>
    <cfRule type="cellIs" dxfId="32" priority="39593" operator="lessThan">
      <formula>0</formula>
    </cfRule>
  </conditionalFormatting>
  <conditionalFormatting sqref="F1526 G1526 E1526">
    <cfRule type="expression" dxfId="30" priority="25074">
      <formula>$L1526=0</formula>
    </cfRule>
  </conditionalFormatting>
  <conditionalFormatting sqref="F1526 G1526">
    <cfRule type="cellIs" dxfId="31" priority="54110" operator="lessThan">
      <formula>0</formula>
    </cfRule>
    <cfRule type="cellIs" dxfId="32" priority="39592" operator="lessThan">
      <formula>0</formula>
    </cfRule>
  </conditionalFormatting>
  <conditionalFormatting sqref="J1526 K1526 I1526">
    <cfRule type="expression" dxfId="30" priority="25073">
      <formula>$L1526=0</formula>
    </cfRule>
  </conditionalFormatting>
  <conditionalFormatting sqref="J1526 K1526">
    <cfRule type="cellIs" dxfId="31" priority="54109" operator="lessThan">
      <formula>0</formula>
    </cfRule>
    <cfRule type="cellIs" dxfId="32" priority="39591" operator="lessThan">
      <formula>0</formula>
    </cfRule>
  </conditionalFormatting>
  <conditionalFormatting sqref="N1526 O1526 M1526">
    <cfRule type="expression" dxfId="30" priority="25072">
      <formula>$L1526=0</formula>
    </cfRule>
  </conditionalFormatting>
  <conditionalFormatting sqref="N1526 O1526">
    <cfRule type="cellIs" dxfId="31" priority="54108" operator="lessThan">
      <formula>0</formula>
    </cfRule>
    <cfRule type="cellIs" dxfId="32" priority="39590" operator="lessThan">
      <formula>0</formula>
    </cfRule>
  </conditionalFormatting>
  <conditionalFormatting sqref="R1526 S1526 Q1526">
    <cfRule type="expression" dxfId="30" priority="25071">
      <formula>$L1526=0</formula>
    </cfRule>
  </conditionalFormatting>
  <conditionalFormatting sqref="R1526 S1526">
    <cfRule type="cellIs" dxfId="31" priority="54107" operator="lessThan">
      <formula>0</formula>
    </cfRule>
    <cfRule type="cellIs" dxfId="32" priority="39589" operator="lessThan">
      <formula>0</formula>
    </cfRule>
  </conditionalFormatting>
  <conditionalFormatting sqref="V1526 W1526 U1526">
    <cfRule type="expression" dxfId="30" priority="25070">
      <formula>$L1526=0</formula>
    </cfRule>
  </conditionalFormatting>
  <conditionalFormatting sqref="V1526 W1526">
    <cfRule type="cellIs" dxfId="31" priority="54106" operator="lessThan">
      <formula>0</formula>
    </cfRule>
    <cfRule type="cellIs" dxfId="32" priority="39588" operator="lessThan">
      <formula>0</formula>
    </cfRule>
  </conditionalFormatting>
  <conditionalFormatting sqref="Z1526 AA1526 Y1526">
    <cfRule type="expression" dxfId="30" priority="25069">
      <formula>$L1526=0</formula>
    </cfRule>
  </conditionalFormatting>
  <conditionalFormatting sqref="Z1526 AA1526">
    <cfRule type="cellIs" dxfId="31" priority="54105" operator="lessThan">
      <formula>0</formula>
    </cfRule>
    <cfRule type="cellIs" dxfId="32" priority="39587" operator="lessThan">
      <formula>0</formula>
    </cfRule>
  </conditionalFormatting>
  <conditionalFormatting sqref="B1528 C1528 A1528">
    <cfRule type="expression" dxfId="30" priority="25068">
      <formula>$L1528=0</formula>
    </cfRule>
  </conditionalFormatting>
  <conditionalFormatting sqref="B1528 C1528">
    <cfRule type="cellIs" dxfId="31" priority="54104" operator="lessThan">
      <formula>0</formula>
    </cfRule>
    <cfRule type="cellIs" dxfId="32" priority="39586" operator="lessThan">
      <formula>0</formula>
    </cfRule>
  </conditionalFormatting>
  <conditionalFormatting sqref="F1528 G1528 E1528">
    <cfRule type="expression" dxfId="30" priority="25067">
      <formula>$L1528=0</formula>
    </cfRule>
  </conditionalFormatting>
  <conditionalFormatting sqref="F1528 G1528">
    <cfRule type="cellIs" dxfId="31" priority="54103" operator="lessThan">
      <formula>0</formula>
    </cfRule>
    <cfRule type="cellIs" dxfId="32" priority="39585" operator="lessThan">
      <formula>0</formula>
    </cfRule>
  </conditionalFormatting>
  <conditionalFormatting sqref="J1528 K1528 I1528">
    <cfRule type="expression" dxfId="30" priority="25066">
      <formula>$L1528=0</formula>
    </cfRule>
  </conditionalFormatting>
  <conditionalFormatting sqref="J1528 K1528">
    <cfRule type="cellIs" dxfId="31" priority="54102" operator="lessThan">
      <formula>0</formula>
    </cfRule>
    <cfRule type="cellIs" dxfId="32" priority="39584" operator="lessThan">
      <formula>0</formula>
    </cfRule>
  </conditionalFormatting>
  <conditionalFormatting sqref="N1528 O1528 M1528">
    <cfRule type="expression" dxfId="30" priority="25065">
      <formula>$L1528=0</formula>
    </cfRule>
  </conditionalFormatting>
  <conditionalFormatting sqref="N1528 O1528">
    <cfRule type="cellIs" dxfId="31" priority="54101" operator="lessThan">
      <formula>0</formula>
    </cfRule>
    <cfRule type="cellIs" dxfId="32" priority="39583" operator="lessThan">
      <formula>0</formula>
    </cfRule>
  </conditionalFormatting>
  <conditionalFormatting sqref="R1528 S1528 Q1528">
    <cfRule type="expression" dxfId="30" priority="25064">
      <formula>$L1528=0</formula>
    </cfRule>
  </conditionalFormatting>
  <conditionalFormatting sqref="R1528 S1528">
    <cfRule type="cellIs" dxfId="31" priority="54100" operator="lessThan">
      <formula>0</formula>
    </cfRule>
    <cfRule type="cellIs" dxfId="32" priority="39582" operator="lessThan">
      <formula>0</formula>
    </cfRule>
  </conditionalFormatting>
  <conditionalFormatting sqref="V1528 W1528 U1528">
    <cfRule type="expression" dxfId="30" priority="25063">
      <formula>$L1528=0</formula>
    </cfRule>
  </conditionalFormatting>
  <conditionalFormatting sqref="V1528 W1528">
    <cfRule type="cellIs" dxfId="31" priority="54099" operator="lessThan">
      <formula>0</formula>
    </cfRule>
    <cfRule type="cellIs" dxfId="32" priority="39581" operator="lessThan">
      <formula>0</formula>
    </cfRule>
  </conditionalFormatting>
  <conditionalFormatting sqref="Z1528 AA1528 Y1528">
    <cfRule type="expression" dxfId="30" priority="25062">
      <formula>$L1528=0</formula>
    </cfRule>
  </conditionalFormatting>
  <conditionalFormatting sqref="Z1528 AA1528">
    <cfRule type="cellIs" dxfId="31" priority="54098" operator="lessThan">
      <formula>0</formula>
    </cfRule>
    <cfRule type="cellIs" dxfId="32" priority="39580" operator="lessThan">
      <formula>0</formula>
    </cfRule>
  </conditionalFormatting>
  <conditionalFormatting sqref="B1530 C1530 A1530">
    <cfRule type="expression" dxfId="30" priority="25061">
      <formula>$L1530=0</formula>
    </cfRule>
  </conditionalFormatting>
  <conditionalFormatting sqref="B1530 C1530">
    <cfRule type="cellIs" dxfId="31" priority="54097" operator="lessThan">
      <formula>0</formula>
    </cfRule>
    <cfRule type="cellIs" dxfId="32" priority="39579" operator="lessThan">
      <formula>0</formula>
    </cfRule>
  </conditionalFormatting>
  <conditionalFormatting sqref="F1530 G1530 E1530">
    <cfRule type="expression" dxfId="30" priority="25060">
      <formula>$L1530=0</formula>
    </cfRule>
  </conditionalFormatting>
  <conditionalFormatting sqref="F1530 G1530">
    <cfRule type="cellIs" dxfId="31" priority="54096" operator="lessThan">
      <formula>0</formula>
    </cfRule>
    <cfRule type="cellIs" dxfId="32" priority="39578" operator="lessThan">
      <formula>0</formula>
    </cfRule>
  </conditionalFormatting>
  <conditionalFormatting sqref="J1530 K1530 I1530">
    <cfRule type="expression" dxfId="30" priority="25059">
      <formula>$L1530=0</formula>
    </cfRule>
  </conditionalFormatting>
  <conditionalFormatting sqref="J1530 K1530">
    <cfRule type="cellIs" dxfId="31" priority="54095" operator="lessThan">
      <formula>0</formula>
    </cfRule>
    <cfRule type="cellIs" dxfId="32" priority="39577" operator="lessThan">
      <formula>0</formula>
    </cfRule>
  </conditionalFormatting>
  <conditionalFormatting sqref="N1530 O1530 M1530">
    <cfRule type="expression" dxfId="30" priority="25058">
      <formula>$L1530=0</formula>
    </cfRule>
  </conditionalFormatting>
  <conditionalFormatting sqref="N1530 O1530">
    <cfRule type="cellIs" dxfId="31" priority="54094" operator="lessThan">
      <formula>0</formula>
    </cfRule>
    <cfRule type="cellIs" dxfId="32" priority="39576" operator="lessThan">
      <formula>0</formula>
    </cfRule>
  </conditionalFormatting>
  <conditionalFormatting sqref="R1530 S1530 Q1530">
    <cfRule type="expression" dxfId="30" priority="25057">
      <formula>$L1530=0</formula>
    </cfRule>
  </conditionalFormatting>
  <conditionalFormatting sqref="R1530 S1530">
    <cfRule type="cellIs" dxfId="31" priority="54093" operator="lessThan">
      <formula>0</formula>
    </cfRule>
    <cfRule type="cellIs" dxfId="32" priority="39575" operator="lessThan">
      <formula>0</formula>
    </cfRule>
  </conditionalFormatting>
  <conditionalFormatting sqref="V1530 W1530 U1530">
    <cfRule type="expression" dxfId="30" priority="25056">
      <formula>$L1530=0</formula>
    </cfRule>
  </conditionalFormatting>
  <conditionalFormatting sqref="V1530 W1530">
    <cfRule type="cellIs" dxfId="31" priority="54092" operator="lessThan">
      <formula>0</formula>
    </cfRule>
    <cfRule type="cellIs" dxfId="32" priority="39574" operator="lessThan">
      <formula>0</formula>
    </cfRule>
  </conditionalFormatting>
  <conditionalFormatting sqref="Z1530 AA1530 Y1530">
    <cfRule type="expression" dxfId="30" priority="25055">
      <formula>$L1530=0</formula>
    </cfRule>
  </conditionalFormatting>
  <conditionalFormatting sqref="Z1530 AA1530">
    <cfRule type="cellIs" dxfId="31" priority="54091" operator="lessThan">
      <formula>0</formula>
    </cfRule>
    <cfRule type="cellIs" dxfId="32" priority="39573" operator="lessThan">
      <formula>0</formula>
    </cfRule>
  </conditionalFormatting>
  <conditionalFormatting sqref="B1532 C1532 A1532">
    <cfRule type="expression" dxfId="30" priority="25054">
      <formula>$L1532=0</formula>
    </cfRule>
  </conditionalFormatting>
  <conditionalFormatting sqref="B1532 C1532">
    <cfRule type="cellIs" dxfId="31" priority="54090" operator="lessThan">
      <formula>0</formula>
    </cfRule>
    <cfRule type="cellIs" dxfId="32" priority="39572" operator="lessThan">
      <formula>0</formula>
    </cfRule>
  </conditionalFormatting>
  <conditionalFormatting sqref="F1532 G1532 E1532">
    <cfRule type="expression" dxfId="30" priority="25053">
      <formula>$L1532=0</formula>
    </cfRule>
  </conditionalFormatting>
  <conditionalFormatting sqref="F1532 G1532">
    <cfRule type="cellIs" dxfId="31" priority="54089" operator="lessThan">
      <formula>0</formula>
    </cfRule>
    <cfRule type="cellIs" dxfId="32" priority="39571" operator="lessThan">
      <formula>0</formula>
    </cfRule>
  </conditionalFormatting>
  <conditionalFormatting sqref="J1532 K1532 I1532">
    <cfRule type="expression" dxfId="30" priority="25052">
      <formula>$L1532=0</formula>
    </cfRule>
  </conditionalFormatting>
  <conditionalFormatting sqref="J1532 K1532">
    <cfRule type="cellIs" dxfId="31" priority="54088" operator="lessThan">
      <formula>0</formula>
    </cfRule>
    <cfRule type="cellIs" dxfId="32" priority="39570" operator="lessThan">
      <formula>0</formula>
    </cfRule>
  </conditionalFormatting>
  <conditionalFormatting sqref="N1532 O1532 M1532">
    <cfRule type="expression" dxfId="30" priority="25051">
      <formula>$L1532=0</formula>
    </cfRule>
  </conditionalFormatting>
  <conditionalFormatting sqref="N1532 O1532">
    <cfRule type="cellIs" dxfId="31" priority="54087" operator="lessThan">
      <formula>0</formula>
    </cfRule>
    <cfRule type="cellIs" dxfId="32" priority="39569" operator="lessThan">
      <formula>0</formula>
    </cfRule>
  </conditionalFormatting>
  <conditionalFormatting sqref="R1532 S1532 Q1532">
    <cfRule type="expression" dxfId="30" priority="25050">
      <formula>$L1532=0</formula>
    </cfRule>
  </conditionalFormatting>
  <conditionalFormatting sqref="R1532 S1532">
    <cfRule type="cellIs" dxfId="31" priority="54086" operator="lessThan">
      <formula>0</formula>
    </cfRule>
    <cfRule type="cellIs" dxfId="32" priority="39568" operator="lessThan">
      <formula>0</formula>
    </cfRule>
  </conditionalFormatting>
  <conditionalFormatting sqref="V1532 W1532 U1532">
    <cfRule type="expression" dxfId="30" priority="25049">
      <formula>$L1532=0</formula>
    </cfRule>
  </conditionalFormatting>
  <conditionalFormatting sqref="V1532 W1532">
    <cfRule type="cellIs" dxfId="31" priority="54085" operator="lessThan">
      <formula>0</formula>
    </cfRule>
    <cfRule type="cellIs" dxfId="32" priority="39567" operator="lessThan">
      <formula>0</formula>
    </cfRule>
  </conditionalFormatting>
  <conditionalFormatting sqref="Z1532 AA1532 Y1532">
    <cfRule type="expression" dxfId="30" priority="25048">
      <formula>$L1532=0</formula>
    </cfRule>
  </conditionalFormatting>
  <conditionalFormatting sqref="Z1532 AA1532">
    <cfRule type="cellIs" dxfId="31" priority="54084" operator="lessThan">
      <formula>0</formula>
    </cfRule>
    <cfRule type="cellIs" dxfId="32" priority="39566" operator="lessThan">
      <formula>0</formula>
    </cfRule>
  </conditionalFormatting>
  <conditionalFormatting sqref="B1534 C1534 A1534">
    <cfRule type="expression" dxfId="30" priority="25047">
      <formula>$L1534=0</formula>
    </cfRule>
  </conditionalFormatting>
  <conditionalFormatting sqref="B1534 C1534">
    <cfRule type="cellIs" dxfId="31" priority="54083" operator="lessThan">
      <formula>0</formula>
    </cfRule>
    <cfRule type="cellIs" dxfId="32" priority="39565" operator="lessThan">
      <formula>0</formula>
    </cfRule>
  </conditionalFormatting>
  <conditionalFormatting sqref="F1534 G1534 E1534">
    <cfRule type="expression" dxfId="30" priority="25046">
      <formula>$L1534=0</formula>
    </cfRule>
  </conditionalFormatting>
  <conditionalFormatting sqref="F1534 G1534">
    <cfRule type="cellIs" dxfId="31" priority="54082" operator="lessThan">
      <formula>0</formula>
    </cfRule>
    <cfRule type="cellIs" dxfId="32" priority="39564" operator="lessThan">
      <formula>0</formula>
    </cfRule>
  </conditionalFormatting>
  <conditionalFormatting sqref="J1534 K1534 I1534">
    <cfRule type="expression" dxfId="30" priority="25045">
      <formula>$L1534=0</formula>
    </cfRule>
  </conditionalFormatting>
  <conditionalFormatting sqref="J1534 K1534">
    <cfRule type="cellIs" dxfId="31" priority="54081" operator="lessThan">
      <formula>0</formula>
    </cfRule>
    <cfRule type="cellIs" dxfId="32" priority="39563" operator="lessThan">
      <formula>0</formula>
    </cfRule>
  </conditionalFormatting>
  <conditionalFormatting sqref="N1534 O1534 M1534">
    <cfRule type="expression" dxfId="30" priority="25044">
      <formula>$L1534=0</formula>
    </cfRule>
  </conditionalFormatting>
  <conditionalFormatting sqref="N1534 O1534">
    <cfRule type="cellIs" dxfId="31" priority="54080" operator="lessThan">
      <formula>0</formula>
    </cfRule>
    <cfRule type="cellIs" dxfId="32" priority="39562" operator="lessThan">
      <formula>0</formula>
    </cfRule>
  </conditionalFormatting>
  <conditionalFormatting sqref="R1534 S1534 Q1534">
    <cfRule type="expression" dxfId="30" priority="25043">
      <formula>$L1534=0</formula>
    </cfRule>
  </conditionalFormatting>
  <conditionalFormatting sqref="R1534 S1534">
    <cfRule type="cellIs" dxfId="31" priority="54079" operator="lessThan">
      <formula>0</formula>
    </cfRule>
    <cfRule type="cellIs" dxfId="32" priority="39561" operator="lessThan">
      <formula>0</formula>
    </cfRule>
  </conditionalFormatting>
  <conditionalFormatting sqref="V1534 W1534 U1534">
    <cfRule type="expression" dxfId="30" priority="25042">
      <formula>$L1534=0</formula>
    </cfRule>
  </conditionalFormatting>
  <conditionalFormatting sqref="V1534 W1534">
    <cfRule type="cellIs" dxfId="31" priority="54078" operator="lessThan">
      <formula>0</formula>
    </cfRule>
    <cfRule type="cellIs" dxfId="32" priority="39560" operator="lessThan">
      <formula>0</formula>
    </cfRule>
  </conditionalFormatting>
  <conditionalFormatting sqref="Z1534 AA1534 Y1534">
    <cfRule type="expression" dxfId="30" priority="25041">
      <formula>$L1534=0</formula>
    </cfRule>
  </conditionalFormatting>
  <conditionalFormatting sqref="Z1534 AA1534">
    <cfRule type="cellIs" dxfId="31" priority="54077" operator="lessThan">
      <formula>0</formula>
    </cfRule>
    <cfRule type="cellIs" dxfId="32" priority="39559" operator="lessThan">
      <formula>0</formula>
    </cfRule>
  </conditionalFormatting>
  <conditionalFormatting sqref="B1536 C1536 A1536">
    <cfRule type="expression" dxfId="30" priority="25040">
      <formula>$L1536=0</formula>
    </cfRule>
  </conditionalFormatting>
  <conditionalFormatting sqref="B1536 C1536">
    <cfRule type="cellIs" dxfId="31" priority="54076" operator="lessThan">
      <formula>0</formula>
    </cfRule>
    <cfRule type="cellIs" dxfId="32" priority="39558" operator="lessThan">
      <formula>0</formula>
    </cfRule>
  </conditionalFormatting>
  <conditionalFormatting sqref="F1536 G1536 E1536">
    <cfRule type="expression" dxfId="30" priority="25039">
      <formula>$L1536=0</formula>
    </cfRule>
  </conditionalFormatting>
  <conditionalFormatting sqref="F1536 G1536">
    <cfRule type="cellIs" dxfId="31" priority="54075" operator="lessThan">
      <formula>0</formula>
    </cfRule>
    <cfRule type="cellIs" dxfId="32" priority="39557" operator="lessThan">
      <formula>0</formula>
    </cfRule>
  </conditionalFormatting>
  <conditionalFormatting sqref="J1536 K1536 I1536">
    <cfRule type="expression" dxfId="30" priority="25038">
      <formula>$L1536=0</formula>
    </cfRule>
  </conditionalFormatting>
  <conditionalFormatting sqref="J1536 K1536">
    <cfRule type="cellIs" dxfId="31" priority="54074" operator="lessThan">
      <formula>0</formula>
    </cfRule>
    <cfRule type="cellIs" dxfId="32" priority="39556" operator="lessThan">
      <formula>0</formula>
    </cfRule>
  </conditionalFormatting>
  <conditionalFormatting sqref="N1536 O1536 M1536">
    <cfRule type="expression" dxfId="30" priority="25037">
      <formula>$L1536=0</formula>
    </cfRule>
  </conditionalFormatting>
  <conditionalFormatting sqref="N1536 O1536">
    <cfRule type="cellIs" dxfId="31" priority="54073" operator="lessThan">
      <formula>0</formula>
    </cfRule>
    <cfRule type="cellIs" dxfId="32" priority="39555" operator="lessThan">
      <formula>0</formula>
    </cfRule>
  </conditionalFormatting>
  <conditionalFormatting sqref="R1536 S1536 Q1536">
    <cfRule type="expression" dxfId="30" priority="25036">
      <formula>$L1536=0</formula>
    </cfRule>
  </conditionalFormatting>
  <conditionalFormatting sqref="R1536 S1536">
    <cfRule type="cellIs" dxfId="31" priority="54072" operator="lessThan">
      <formula>0</formula>
    </cfRule>
    <cfRule type="cellIs" dxfId="32" priority="39554" operator="lessThan">
      <formula>0</formula>
    </cfRule>
  </conditionalFormatting>
  <conditionalFormatting sqref="V1536 W1536 U1536">
    <cfRule type="expression" dxfId="30" priority="25035">
      <formula>$L1536=0</formula>
    </cfRule>
  </conditionalFormatting>
  <conditionalFormatting sqref="V1536 W1536">
    <cfRule type="cellIs" dxfId="31" priority="54071" operator="lessThan">
      <formula>0</formula>
    </cfRule>
    <cfRule type="cellIs" dxfId="32" priority="39553" operator="lessThan">
      <formula>0</formula>
    </cfRule>
  </conditionalFormatting>
  <conditionalFormatting sqref="Z1536 AA1536 Y1536">
    <cfRule type="expression" dxfId="30" priority="25034">
      <formula>$L1536=0</formula>
    </cfRule>
  </conditionalFormatting>
  <conditionalFormatting sqref="Z1536 AA1536">
    <cfRule type="cellIs" dxfId="31" priority="54070" operator="lessThan">
      <formula>0</formula>
    </cfRule>
    <cfRule type="cellIs" dxfId="32" priority="39552" operator="lessThan">
      <formula>0</formula>
    </cfRule>
  </conditionalFormatting>
  <conditionalFormatting sqref="B1538 C1538 A1538">
    <cfRule type="expression" dxfId="30" priority="25033">
      <formula>$L1538=0</formula>
    </cfRule>
  </conditionalFormatting>
  <conditionalFormatting sqref="B1538 C1538">
    <cfRule type="cellIs" dxfId="31" priority="54069" operator="lessThan">
      <formula>0</formula>
    </cfRule>
    <cfRule type="cellIs" dxfId="32" priority="39551" operator="lessThan">
      <formula>0</formula>
    </cfRule>
  </conditionalFormatting>
  <conditionalFormatting sqref="F1538 G1538 E1538">
    <cfRule type="expression" dxfId="30" priority="25032">
      <formula>$L1538=0</formula>
    </cfRule>
  </conditionalFormatting>
  <conditionalFormatting sqref="F1538 G1538">
    <cfRule type="cellIs" dxfId="31" priority="54068" operator="lessThan">
      <formula>0</formula>
    </cfRule>
    <cfRule type="cellIs" dxfId="32" priority="39550" operator="lessThan">
      <formula>0</formula>
    </cfRule>
  </conditionalFormatting>
  <conditionalFormatting sqref="J1538 K1538 I1538">
    <cfRule type="expression" dxfId="30" priority="25031">
      <formula>$L1538=0</formula>
    </cfRule>
  </conditionalFormatting>
  <conditionalFormatting sqref="J1538 K1538">
    <cfRule type="cellIs" dxfId="31" priority="54067" operator="lessThan">
      <formula>0</formula>
    </cfRule>
    <cfRule type="cellIs" dxfId="32" priority="39549" operator="lessThan">
      <formula>0</formula>
    </cfRule>
  </conditionalFormatting>
  <conditionalFormatting sqref="N1538 O1538 M1538">
    <cfRule type="expression" dxfId="30" priority="25030">
      <formula>$L1538=0</formula>
    </cfRule>
  </conditionalFormatting>
  <conditionalFormatting sqref="N1538 O1538">
    <cfRule type="cellIs" dxfId="31" priority="54066" operator="lessThan">
      <formula>0</formula>
    </cfRule>
    <cfRule type="cellIs" dxfId="32" priority="39548" operator="lessThan">
      <formula>0</formula>
    </cfRule>
  </conditionalFormatting>
  <conditionalFormatting sqref="R1538 S1538 Q1538">
    <cfRule type="expression" dxfId="30" priority="25029">
      <formula>$L1538=0</formula>
    </cfRule>
  </conditionalFormatting>
  <conditionalFormatting sqref="R1538 S1538">
    <cfRule type="cellIs" dxfId="31" priority="54065" operator="lessThan">
      <formula>0</formula>
    </cfRule>
    <cfRule type="cellIs" dxfId="32" priority="39547" operator="lessThan">
      <formula>0</formula>
    </cfRule>
  </conditionalFormatting>
  <conditionalFormatting sqref="V1538 W1538 U1538">
    <cfRule type="expression" dxfId="30" priority="25028">
      <formula>$L1538=0</formula>
    </cfRule>
  </conditionalFormatting>
  <conditionalFormatting sqref="V1538 W1538">
    <cfRule type="cellIs" dxfId="31" priority="54064" operator="lessThan">
      <formula>0</formula>
    </cfRule>
    <cfRule type="cellIs" dxfId="32" priority="39546" operator="lessThan">
      <formula>0</formula>
    </cfRule>
  </conditionalFormatting>
  <conditionalFormatting sqref="Z1538 AA1538 Y1538">
    <cfRule type="expression" dxfId="30" priority="25027">
      <formula>$L1538=0</formula>
    </cfRule>
  </conditionalFormatting>
  <conditionalFormatting sqref="Z1538 AA1538">
    <cfRule type="cellIs" dxfId="31" priority="54063" operator="lessThan">
      <formula>0</formula>
    </cfRule>
    <cfRule type="cellIs" dxfId="32" priority="39545" operator="lessThan">
      <formula>0</formula>
    </cfRule>
  </conditionalFormatting>
  <conditionalFormatting sqref="B1540 C1540 A1540">
    <cfRule type="expression" dxfId="30" priority="25026">
      <formula>$L1540=0</formula>
    </cfRule>
  </conditionalFormatting>
  <conditionalFormatting sqref="B1540 C1540">
    <cfRule type="cellIs" dxfId="31" priority="54062" operator="lessThan">
      <formula>0</formula>
    </cfRule>
    <cfRule type="cellIs" dxfId="32" priority="39544" operator="lessThan">
      <formula>0</formula>
    </cfRule>
  </conditionalFormatting>
  <conditionalFormatting sqref="F1540 G1540 E1540">
    <cfRule type="expression" dxfId="30" priority="25025">
      <formula>$L1540=0</formula>
    </cfRule>
  </conditionalFormatting>
  <conditionalFormatting sqref="F1540 G1540">
    <cfRule type="cellIs" dxfId="31" priority="54061" operator="lessThan">
      <formula>0</formula>
    </cfRule>
    <cfRule type="cellIs" dxfId="32" priority="39543" operator="lessThan">
      <formula>0</formula>
    </cfRule>
  </conditionalFormatting>
  <conditionalFormatting sqref="J1540 K1540 I1540">
    <cfRule type="expression" dxfId="30" priority="25024">
      <formula>$L1540=0</formula>
    </cfRule>
  </conditionalFormatting>
  <conditionalFormatting sqref="J1540 K1540">
    <cfRule type="cellIs" dxfId="31" priority="54060" operator="lessThan">
      <formula>0</formula>
    </cfRule>
    <cfRule type="cellIs" dxfId="32" priority="39542" operator="lessThan">
      <formula>0</formula>
    </cfRule>
  </conditionalFormatting>
  <conditionalFormatting sqref="N1540 O1540 M1540">
    <cfRule type="expression" dxfId="30" priority="25023">
      <formula>$L1540=0</formula>
    </cfRule>
  </conditionalFormatting>
  <conditionalFormatting sqref="N1540 O1540">
    <cfRule type="cellIs" dxfId="31" priority="54059" operator="lessThan">
      <formula>0</formula>
    </cfRule>
    <cfRule type="cellIs" dxfId="32" priority="39541" operator="lessThan">
      <formula>0</formula>
    </cfRule>
  </conditionalFormatting>
  <conditionalFormatting sqref="R1540 S1540 Q1540">
    <cfRule type="expression" dxfId="30" priority="25022">
      <formula>$L1540=0</formula>
    </cfRule>
  </conditionalFormatting>
  <conditionalFormatting sqref="R1540 S1540">
    <cfRule type="cellIs" dxfId="31" priority="54058" operator="lessThan">
      <formula>0</formula>
    </cfRule>
    <cfRule type="cellIs" dxfId="32" priority="39540" operator="lessThan">
      <formula>0</formula>
    </cfRule>
  </conditionalFormatting>
  <conditionalFormatting sqref="V1540 W1540 U1540">
    <cfRule type="expression" dxfId="30" priority="25021">
      <formula>$L1540=0</formula>
    </cfRule>
  </conditionalFormatting>
  <conditionalFormatting sqref="V1540 W1540">
    <cfRule type="cellIs" dxfId="31" priority="54057" operator="lessThan">
      <formula>0</formula>
    </cfRule>
    <cfRule type="cellIs" dxfId="32" priority="39539" operator="lessThan">
      <formula>0</formula>
    </cfRule>
  </conditionalFormatting>
  <conditionalFormatting sqref="Z1540 AA1540 Y1540">
    <cfRule type="expression" dxfId="30" priority="25020">
      <formula>$L1540=0</formula>
    </cfRule>
  </conditionalFormatting>
  <conditionalFormatting sqref="Z1540 AA1540">
    <cfRule type="cellIs" dxfId="31" priority="54056" operator="lessThan">
      <formula>0</formula>
    </cfRule>
    <cfRule type="cellIs" dxfId="32" priority="39538" operator="lessThan">
      <formula>0</formula>
    </cfRule>
  </conditionalFormatting>
  <conditionalFormatting sqref="B1542 C1542 A1542">
    <cfRule type="expression" dxfId="30" priority="25019">
      <formula>$L1542=0</formula>
    </cfRule>
  </conditionalFormatting>
  <conditionalFormatting sqref="B1542 C1542">
    <cfRule type="cellIs" dxfId="31" priority="54055" operator="lessThan">
      <formula>0</formula>
    </cfRule>
    <cfRule type="cellIs" dxfId="32" priority="39537" operator="lessThan">
      <formula>0</formula>
    </cfRule>
  </conditionalFormatting>
  <conditionalFormatting sqref="F1542 G1542 E1542">
    <cfRule type="expression" dxfId="30" priority="25018">
      <formula>$L1542=0</formula>
    </cfRule>
  </conditionalFormatting>
  <conditionalFormatting sqref="F1542 G1542">
    <cfRule type="cellIs" dxfId="31" priority="54054" operator="lessThan">
      <formula>0</formula>
    </cfRule>
    <cfRule type="cellIs" dxfId="32" priority="39536" operator="lessThan">
      <formula>0</formula>
    </cfRule>
  </conditionalFormatting>
  <conditionalFormatting sqref="J1542 K1542 I1542">
    <cfRule type="expression" dxfId="30" priority="25017">
      <formula>$L1542=0</formula>
    </cfRule>
  </conditionalFormatting>
  <conditionalFormatting sqref="J1542 K1542">
    <cfRule type="cellIs" dxfId="31" priority="54053" operator="lessThan">
      <formula>0</formula>
    </cfRule>
    <cfRule type="cellIs" dxfId="32" priority="39535" operator="lessThan">
      <formula>0</formula>
    </cfRule>
  </conditionalFormatting>
  <conditionalFormatting sqref="N1542 O1542 M1542">
    <cfRule type="expression" dxfId="30" priority="25016">
      <formula>$L1542=0</formula>
    </cfRule>
  </conditionalFormatting>
  <conditionalFormatting sqref="N1542 O1542">
    <cfRule type="cellIs" dxfId="31" priority="54052" operator="lessThan">
      <formula>0</formula>
    </cfRule>
    <cfRule type="cellIs" dxfId="32" priority="39534" operator="lessThan">
      <formula>0</formula>
    </cfRule>
  </conditionalFormatting>
  <conditionalFormatting sqref="R1542 S1542 Q1542">
    <cfRule type="expression" dxfId="30" priority="25015">
      <formula>$L1542=0</formula>
    </cfRule>
  </conditionalFormatting>
  <conditionalFormatting sqref="R1542 S1542">
    <cfRule type="cellIs" dxfId="31" priority="54051" operator="lessThan">
      <formula>0</formula>
    </cfRule>
    <cfRule type="cellIs" dxfId="32" priority="39533" operator="lessThan">
      <formula>0</formula>
    </cfRule>
  </conditionalFormatting>
  <conditionalFormatting sqref="V1542 W1542 U1542">
    <cfRule type="expression" dxfId="30" priority="25014">
      <formula>$L1542=0</formula>
    </cfRule>
  </conditionalFormatting>
  <conditionalFormatting sqref="V1542 W1542">
    <cfRule type="cellIs" dxfId="31" priority="54050" operator="lessThan">
      <formula>0</formula>
    </cfRule>
    <cfRule type="cellIs" dxfId="32" priority="39532" operator="lessThan">
      <formula>0</formula>
    </cfRule>
  </conditionalFormatting>
  <conditionalFormatting sqref="Z1542 AA1542 Y1542">
    <cfRule type="expression" dxfId="30" priority="25013">
      <formula>$L1542=0</formula>
    </cfRule>
  </conditionalFormatting>
  <conditionalFormatting sqref="Z1542 AA1542">
    <cfRule type="cellIs" dxfId="31" priority="54049" operator="lessThan">
      <formula>0</formula>
    </cfRule>
    <cfRule type="cellIs" dxfId="32" priority="39531" operator="lessThan">
      <formula>0</formula>
    </cfRule>
  </conditionalFormatting>
  <conditionalFormatting sqref="B1544 C1544 A1544">
    <cfRule type="expression" dxfId="30" priority="25012">
      <formula>$L1544=0</formula>
    </cfRule>
  </conditionalFormatting>
  <conditionalFormatting sqref="B1544 C1544">
    <cfRule type="cellIs" dxfId="31" priority="54048" operator="lessThan">
      <formula>0</formula>
    </cfRule>
    <cfRule type="cellIs" dxfId="32" priority="39530" operator="lessThan">
      <formula>0</formula>
    </cfRule>
  </conditionalFormatting>
  <conditionalFormatting sqref="F1544 G1544 E1544">
    <cfRule type="expression" dxfId="30" priority="25011">
      <formula>$L1544=0</formula>
    </cfRule>
  </conditionalFormatting>
  <conditionalFormatting sqref="F1544 G1544">
    <cfRule type="cellIs" dxfId="31" priority="54047" operator="lessThan">
      <formula>0</formula>
    </cfRule>
    <cfRule type="cellIs" dxfId="32" priority="39529" operator="lessThan">
      <formula>0</formula>
    </cfRule>
  </conditionalFormatting>
  <conditionalFormatting sqref="J1544 K1544 I1544">
    <cfRule type="expression" dxfId="30" priority="25010">
      <formula>$L1544=0</formula>
    </cfRule>
  </conditionalFormatting>
  <conditionalFormatting sqref="J1544 K1544">
    <cfRule type="cellIs" dxfId="31" priority="54046" operator="lessThan">
      <formula>0</formula>
    </cfRule>
    <cfRule type="cellIs" dxfId="32" priority="39528" operator="lessThan">
      <formula>0</formula>
    </cfRule>
  </conditionalFormatting>
  <conditionalFormatting sqref="N1544 O1544 M1544">
    <cfRule type="expression" dxfId="30" priority="25009">
      <formula>$L1544=0</formula>
    </cfRule>
  </conditionalFormatting>
  <conditionalFormatting sqref="N1544 O1544">
    <cfRule type="cellIs" dxfId="31" priority="54045" operator="lessThan">
      <formula>0</formula>
    </cfRule>
    <cfRule type="cellIs" dxfId="32" priority="39527" operator="lessThan">
      <formula>0</formula>
    </cfRule>
  </conditionalFormatting>
  <conditionalFormatting sqref="R1544 S1544 Q1544">
    <cfRule type="expression" dxfId="30" priority="25008">
      <formula>$L1544=0</formula>
    </cfRule>
  </conditionalFormatting>
  <conditionalFormatting sqref="R1544 S1544">
    <cfRule type="cellIs" dxfId="31" priority="54044" operator="lessThan">
      <formula>0</formula>
    </cfRule>
    <cfRule type="cellIs" dxfId="32" priority="39526" operator="lessThan">
      <formula>0</formula>
    </cfRule>
  </conditionalFormatting>
  <conditionalFormatting sqref="V1544 W1544 U1544">
    <cfRule type="expression" dxfId="30" priority="25007">
      <formula>$L1544=0</formula>
    </cfRule>
  </conditionalFormatting>
  <conditionalFormatting sqref="V1544 W1544">
    <cfRule type="cellIs" dxfId="31" priority="54043" operator="lessThan">
      <formula>0</formula>
    </cfRule>
    <cfRule type="cellIs" dxfId="32" priority="39525" operator="lessThan">
      <formula>0</formula>
    </cfRule>
  </conditionalFormatting>
  <conditionalFormatting sqref="Z1544 AA1544 Y1544">
    <cfRule type="expression" dxfId="30" priority="25006">
      <formula>$L1544=0</formula>
    </cfRule>
  </conditionalFormatting>
  <conditionalFormatting sqref="Z1544 AA1544">
    <cfRule type="cellIs" dxfId="31" priority="54042" operator="lessThan">
      <formula>0</formula>
    </cfRule>
    <cfRule type="cellIs" dxfId="32" priority="39524" operator="lessThan">
      <formula>0</formula>
    </cfRule>
  </conditionalFormatting>
  <conditionalFormatting sqref="B1546 C1546 A1546">
    <cfRule type="expression" dxfId="30" priority="25005">
      <formula>$L1546=0</formula>
    </cfRule>
  </conditionalFormatting>
  <conditionalFormatting sqref="B1546 C1546">
    <cfRule type="cellIs" dxfId="31" priority="54041" operator="lessThan">
      <formula>0</formula>
    </cfRule>
    <cfRule type="cellIs" dxfId="32" priority="39523" operator="lessThan">
      <formula>0</formula>
    </cfRule>
  </conditionalFormatting>
  <conditionalFormatting sqref="F1546 G1546 E1546">
    <cfRule type="expression" dxfId="30" priority="25004">
      <formula>$L1546=0</formula>
    </cfRule>
  </conditionalFormatting>
  <conditionalFormatting sqref="F1546 G1546">
    <cfRule type="cellIs" dxfId="31" priority="54040" operator="lessThan">
      <formula>0</formula>
    </cfRule>
    <cfRule type="cellIs" dxfId="32" priority="39522" operator="lessThan">
      <formula>0</formula>
    </cfRule>
  </conditionalFormatting>
  <conditionalFormatting sqref="J1546 K1546 I1546">
    <cfRule type="expression" dxfId="30" priority="25003">
      <formula>$L1546=0</formula>
    </cfRule>
  </conditionalFormatting>
  <conditionalFormatting sqref="J1546 K1546">
    <cfRule type="cellIs" dxfId="31" priority="54039" operator="lessThan">
      <formula>0</formula>
    </cfRule>
    <cfRule type="cellIs" dxfId="32" priority="39521" operator="lessThan">
      <formula>0</formula>
    </cfRule>
  </conditionalFormatting>
  <conditionalFormatting sqref="N1546 O1546 M1546">
    <cfRule type="expression" dxfId="30" priority="25002">
      <formula>$L1546=0</formula>
    </cfRule>
  </conditionalFormatting>
  <conditionalFormatting sqref="N1546 O1546">
    <cfRule type="cellIs" dxfId="31" priority="54038" operator="lessThan">
      <formula>0</formula>
    </cfRule>
    <cfRule type="cellIs" dxfId="32" priority="39520" operator="lessThan">
      <formula>0</formula>
    </cfRule>
  </conditionalFormatting>
  <conditionalFormatting sqref="R1546 S1546 Q1546">
    <cfRule type="expression" dxfId="30" priority="25001">
      <formula>$L1546=0</formula>
    </cfRule>
  </conditionalFormatting>
  <conditionalFormatting sqref="R1546 S1546">
    <cfRule type="cellIs" dxfId="31" priority="54037" operator="lessThan">
      <formula>0</formula>
    </cfRule>
    <cfRule type="cellIs" dxfId="32" priority="39519" operator="lessThan">
      <formula>0</formula>
    </cfRule>
  </conditionalFormatting>
  <conditionalFormatting sqref="V1546 W1546 U1546">
    <cfRule type="expression" dxfId="30" priority="25000">
      <formula>$L1546=0</formula>
    </cfRule>
  </conditionalFormatting>
  <conditionalFormatting sqref="V1546 W1546">
    <cfRule type="cellIs" dxfId="31" priority="54036" operator="lessThan">
      <formula>0</formula>
    </cfRule>
    <cfRule type="cellIs" dxfId="32" priority="39518" operator="lessThan">
      <formula>0</formula>
    </cfRule>
  </conditionalFormatting>
  <conditionalFormatting sqref="Z1546 AA1546 Y1546">
    <cfRule type="expression" dxfId="30" priority="24999">
      <formula>$L1546=0</formula>
    </cfRule>
  </conditionalFormatting>
  <conditionalFormatting sqref="Z1546 AA1546">
    <cfRule type="cellIs" dxfId="31" priority="54035" operator="lessThan">
      <formula>0</formula>
    </cfRule>
    <cfRule type="cellIs" dxfId="32" priority="39517" operator="lessThan">
      <formula>0</formula>
    </cfRule>
  </conditionalFormatting>
  <conditionalFormatting sqref="B1548 C1548 A1548">
    <cfRule type="expression" dxfId="30" priority="24998">
      <formula>$L1548=0</formula>
    </cfRule>
  </conditionalFormatting>
  <conditionalFormatting sqref="B1548 C1548">
    <cfRule type="cellIs" dxfId="31" priority="54034" operator="lessThan">
      <formula>0</formula>
    </cfRule>
    <cfRule type="cellIs" dxfId="32" priority="39516" operator="lessThan">
      <formula>0</formula>
    </cfRule>
  </conditionalFormatting>
  <conditionalFormatting sqref="F1548 G1548 E1548">
    <cfRule type="expression" dxfId="30" priority="24997">
      <formula>$L1548=0</formula>
    </cfRule>
  </conditionalFormatting>
  <conditionalFormatting sqref="F1548 G1548">
    <cfRule type="cellIs" dxfId="31" priority="54033" operator="lessThan">
      <formula>0</formula>
    </cfRule>
    <cfRule type="cellIs" dxfId="32" priority="39515" operator="lessThan">
      <formula>0</formula>
    </cfRule>
  </conditionalFormatting>
  <conditionalFormatting sqref="J1548 K1548 I1548">
    <cfRule type="expression" dxfId="30" priority="24996">
      <formula>$L1548=0</formula>
    </cfRule>
  </conditionalFormatting>
  <conditionalFormatting sqref="J1548 K1548">
    <cfRule type="cellIs" dxfId="31" priority="54032" operator="lessThan">
      <formula>0</formula>
    </cfRule>
    <cfRule type="cellIs" dxfId="32" priority="39514" operator="lessThan">
      <formula>0</formula>
    </cfRule>
  </conditionalFormatting>
  <conditionalFormatting sqref="N1548 O1548 M1548">
    <cfRule type="expression" dxfId="30" priority="24995">
      <formula>$L1548=0</formula>
    </cfRule>
  </conditionalFormatting>
  <conditionalFormatting sqref="N1548 O1548">
    <cfRule type="cellIs" dxfId="31" priority="54031" operator="lessThan">
      <formula>0</formula>
    </cfRule>
    <cfRule type="cellIs" dxfId="32" priority="39513" operator="lessThan">
      <formula>0</formula>
    </cfRule>
  </conditionalFormatting>
  <conditionalFormatting sqref="R1548 S1548 Q1548">
    <cfRule type="expression" dxfId="30" priority="24994">
      <formula>$L1548=0</formula>
    </cfRule>
  </conditionalFormatting>
  <conditionalFormatting sqref="R1548 S1548">
    <cfRule type="cellIs" dxfId="31" priority="54030" operator="lessThan">
      <formula>0</formula>
    </cfRule>
    <cfRule type="cellIs" dxfId="32" priority="39512" operator="lessThan">
      <formula>0</formula>
    </cfRule>
  </conditionalFormatting>
  <conditionalFormatting sqref="V1548 W1548 U1548">
    <cfRule type="expression" dxfId="30" priority="24993">
      <formula>$L1548=0</formula>
    </cfRule>
  </conditionalFormatting>
  <conditionalFormatting sqref="V1548 W1548">
    <cfRule type="cellIs" dxfId="31" priority="54029" operator="lessThan">
      <formula>0</formula>
    </cfRule>
    <cfRule type="cellIs" dxfId="32" priority="39511" operator="lessThan">
      <formula>0</formula>
    </cfRule>
  </conditionalFormatting>
  <conditionalFormatting sqref="Z1548 AA1548 Y1548">
    <cfRule type="expression" dxfId="30" priority="24992">
      <formula>$L1548=0</formula>
    </cfRule>
  </conditionalFormatting>
  <conditionalFormatting sqref="Z1548 AA1548">
    <cfRule type="cellIs" dxfId="31" priority="54028" operator="lessThan">
      <formula>0</formula>
    </cfRule>
    <cfRule type="cellIs" dxfId="32" priority="39510" operator="lessThan">
      <formula>0</formula>
    </cfRule>
  </conditionalFormatting>
  <conditionalFormatting sqref="B1550 C1550 A1550">
    <cfRule type="expression" dxfId="30" priority="24991">
      <formula>$L1550=0</formula>
    </cfRule>
  </conditionalFormatting>
  <conditionalFormatting sqref="B1550 C1550">
    <cfRule type="cellIs" dxfId="31" priority="54027" operator="lessThan">
      <formula>0</formula>
    </cfRule>
    <cfRule type="cellIs" dxfId="32" priority="39509" operator="lessThan">
      <formula>0</formula>
    </cfRule>
  </conditionalFormatting>
  <conditionalFormatting sqref="F1550 G1550 E1550">
    <cfRule type="expression" dxfId="30" priority="24990">
      <formula>$L1550=0</formula>
    </cfRule>
  </conditionalFormatting>
  <conditionalFormatting sqref="F1550 G1550">
    <cfRule type="cellIs" dxfId="31" priority="54026" operator="lessThan">
      <formula>0</formula>
    </cfRule>
    <cfRule type="cellIs" dxfId="32" priority="39508" operator="lessThan">
      <formula>0</formula>
    </cfRule>
  </conditionalFormatting>
  <conditionalFormatting sqref="J1550 K1550 I1550">
    <cfRule type="expression" dxfId="30" priority="24989">
      <formula>$L1550=0</formula>
    </cfRule>
  </conditionalFormatting>
  <conditionalFormatting sqref="J1550 K1550">
    <cfRule type="cellIs" dxfId="31" priority="54025" operator="lessThan">
      <formula>0</formula>
    </cfRule>
    <cfRule type="cellIs" dxfId="32" priority="39507" operator="lessThan">
      <formula>0</formula>
    </cfRule>
  </conditionalFormatting>
  <conditionalFormatting sqref="N1550 O1550 M1550">
    <cfRule type="expression" dxfId="30" priority="24988">
      <formula>$L1550=0</formula>
    </cfRule>
  </conditionalFormatting>
  <conditionalFormatting sqref="N1550 O1550">
    <cfRule type="cellIs" dxfId="31" priority="54024" operator="lessThan">
      <formula>0</formula>
    </cfRule>
    <cfRule type="cellIs" dxfId="32" priority="39506" operator="lessThan">
      <formula>0</formula>
    </cfRule>
  </conditionalFormatting>
  <conditionalFormatting sqref="R1550 S1550 Q1550">
    <cfRule type="expression" dxfId="30" priority="24987">
      <formula>$L1550=0</formula>
    </cfRule>
  </conditionalFormatting>
  <conditionalFormatting sqref="R1550 S1550">
    <cfRule type="cellIs" dxfId="31" priority="54023" operator="lessThan">
      <formula>0</formula>
    </cfRule>
    <cfRule type="cellIs" dxfId="32" priority="39505" operator="lessThan">
      <formula>0</formula>
    </cfRule>
  </conditionalFormatting>
  <conditionalFormatting sqref="V1550 W1550 U1550">
    <cfRule type="expression" dxfId="30" priority="24986">
      <formula>$L1550=0</formula>
    </cfRule>
  </conditionalFormatting>
  <conditionalFormatting sqref="V1550 W1550">
    <cfRule type="cellIs" dxfId="31" priority="54022" operator="lessThan">
      <formula>0</formula>
    </cfRule>
    <cfRule type="cellIs" dxfId="32" priority="39504" operator="lessThan">
      <formula>0</formula>
    </cfRule>
  </conditionalFormatting>
  <conditionalFormatting sqref="Z1550 AA1550 Y1550">
    <cfRule type="expression" dxfId="30" priority="24985">
      <formula>$L1550=0</formula>
    </cfRule>
  </conditionalFormatting>
  <conditionalFormatting sqref="Z1550 AA1550">
    <cfRule type="cellIs" dxfId="31" priority="54021" operator="lessThan">
      <formula>0</formula>
    </cfRule>
    <cfRule type="cellIs" dxfId="32" priority="39503" operator="lessThan">
      <formula>0</formula>
    </cfRule>
  </conditionalFormatting>
  <conditionalFormatting sqref="B1552 C1552 A1552">
    <cfRule type="expression" dxfId="30" priority="24984">
      <formula>$L1552=0</formula>
    </cfRule>
  </conditionalFormatting>
  <conditionalFormatting sqref="B1552 C1552">
    <cfRule type="cellIs" dxfId="31" priority="54020" operator="lessThan">
      <formula>0</formula>
    </cfRule>
    <cfRule type="cellIs" dxfId="32" priority="39502" operator="lessThan">
      <formula>0</formula>
    </cfRule>
  </conditionalFormatting>
  <conditionalFormatting sqref="F1552 G1552 E1552">
    <cfRule type="expression" dxfId="30" priority="24983">
      <formula>$L1552=0</formula>
    </cfRule>
  </conditionalFormatting>
  <conditionalFormatting sqref="F1552 G1552">
    <cfRule type="cellIs" dxfId="31" priority="54019" operator="lessThan">
      <formula>0</formula>
    </cfRule>
    <cfRule type="cellIs" dxfId="32" priority="39501" operator="lessThan">
      <formula>0</formula>
    </cfRule>
  </conditionalFormatting>
  <conditionalFormatting sqref="J1552 K1552 I1552">
    <cfRule type="expression" dxfId="30" priority="24982">
      <formula>$L1552=0</formula>
    </cfRule>
  </conditionalFormatting>
  <conditionalFormatting sqref="J1552 K1552">
    <cfRule type="cellIs" dxfId="31" priority="54018" operator="lessThan">
      <formula>0</formula>
    </cfRule>
    <cfRule type="cellIs" dxfId="32" priority="39500" operator="lessThan">
      <formula>0</formula>
    </cfRule>
  </conditionalFormatting>
  <conditionalFormatting sqref="N1552 O1552 M1552">
    <cfRule type="expression" dxfId="30" priority="24981">
      <formula>$L1552=0</formula>
    </cfRule>
  </conditionalFormatting>
  <conditionalFormatting sqref="N1552 O1552">
    <cfRule type="cellIs" dxfId="31" priority="54017" operator="lessThan">
      <formula>0</formula>
    </cfRule>
    <cfRule type="cellIs" dxfId="32" priority="39499" operator="lessThan">
      <formula>0</formula>
    </cfRule>
  </conditionalFormatting>
  <conditionalFormatting sqref="R1552 S1552 Q1552">
    <cfRule type="expression" dxfId="30" priority="24980">
      <formula>$L1552=0</formula>
    </cfRule>
  </conditionalFormatting>
  <conditionalFormatting sqref="R1552 S1552">
    <cfRule type="cellIs" dxfId="31" priority="54016" operator="lessThan">
      <formula>0</formula>
    </cfRule>
    <cfRule type="cellIs" dxfId="32" priority="39498" operator="lessThan">
      <formula>0</formula>
    </cfRule>
  </conditionalFormatting>
  <conditionalFormatting sqref="V1552 W1552 U1552">
    <cfRule type="expression" dxfId="30" priority="24979">
      <formula>$L1552=0</formula>
    </cfRule>
  </conditionalFormatting>
  <conditionalFormatting sqref="V1552 W1552">
    <cfRule type="cellIs" dxfId="31" priority="54015" operator="lessThan">
      <formula>0</formula>
    </cfRule>
    <cfRule type="cellIs" dxfId="32" priority="39497" operator="lessThan">
      <formula>0</formula>
    </cfRule>
  </conditionalFormatting>
  <conditionalFormatting sqref="Z1552 AA1552 Y1552">
    <cfRule type="expression" dxfId="30" priority="24978">
      <formula>$L1552=0</formula>
    </cfRule>
  </conditionalFormatting>
  <conditionalFormatting sqref="Z1552 AA1552">
    <cfRule type="cellIs" dxfId="31" priority="54014" operator="lessThan">
      <formula>0</formula>
    </cfRule>
    <cfRule type="cellIs" dxfId="32" priority="39496" operator="lessThan">
      <formula>0</formula>
    </cfRule>
  </conditionalFormatting>
  <conditionalFormatting sqref="B1554 C1554 A1554">
    <cfRule type="expression" dxfId="30" priority="24977">
      <formula>$L1554=0</formula>
    </cfRule>
  </conditionalFormatting>
  <conditionalFormatting sqref="B1554 C1554">
    <cfRule type="cellIs" dxfId="31" priority="54013" operator="lessThan">
      <formula>0</formula>
    </cfRule>
    <cfRule type="cellIs" dxfId="32" priority="39495" operator="lessThan">
      <formula>0</formula>
    </cfRule>
  </conditionalFormatting>
  <conditionalFormatting sqref="F1554 G1554 E1554">
    <cfRule type="expression" dxfId="30" priority="24976">
      <formula>$L1554=0</formula>
    </cfRule>
  </conditionalFormatting>
  <conditionalFormatting sqref="F1554 G1554">
    <cfRule type="cellIs" dxfId="31" priority="54012" operator="lessThan">
      <formula>0</formula>
    </cfRule>
    <cfRule type="cellIs" dxfId="32" priority="39494" operator="lessThan">
      <formula>0</formula>
    </cfRule>
  </conditionalFormatting>
  <conditionalFormatting sqref="J1554 K1554 I1554">
    <cfRule type="expression" dxfId="30" priority="24975">
      <formula>$L1554=0</formula>
    </cfRule>
  </conditionalFormatting>
  <conditionalFormatting sqref="J1554 K1554">
    <cfRule type="cellIs" dxfId="31" priority="54011" operator="lessThan">
      <formula>0</formula>
    </cfRule>
    <cfRule type="cellIs" dxfId="32" priority="39493" operator="lessThan">
      <formula>0</formula>
    </cfRule>
  </conditionalFormatting>
  <conditionalFormatting sqref="N1554 O1554 M1554">
    <cfRule type="expression" dxfId="30" priority="24974">
      <formula>$L1554=0</formula>
    </cfRule>
  </conditionalFormatting>
  <conditionalFormatting sqref="N1554 O1554">
    <cfRule type="cellIs" dxfId="31" priority="54010" operator="lessThan">
      <formula>0</formula>
    </cfRule>
    <cfRule type="cellIs" dxfId="32" priority="39492" operator="lessThan">
      <formula>0</formula>
    </cfRule>
  </conditionalFormatting>
  <conditionalFormatting sqref="R1554 S1554 Q1554">
    <cfRule type="expression" dxfId="30" priority="24973">
      <formula>$L1554=0</formula>
    </cfRule>
  </conditionalFormatting>
  <conditionalFormatting sqref="R1554 S1554">
    <cfRule type="cellIs" dxfId="31" priority="54009" operator="lessThan">
      <formula>0</formula>
    </cfRule>
    <cfRule type="cellIs" dxfId="32" priority="39491" operator="lessThan">
      <formula>0</formula>
    </cfRule>
  </conditionalFormatting>
  <conditionalFormatting sqref="V1554 W1554 U1554">
    <cfRule type="expression" dxfId="30" priority="24972">
      <formula>$L1554=0</formula>
    </cfRule>
  </conditionalFormatting>
  <conditionalFormatting sqref="V1554 W1554">
    <cfRule type="cellIs" dxfId="31" priority="54008" operator="lessThan">
      <formula>0</formula>
    </cfRule>
    <cfRule type="cellIs" dxfId="32" priority="39490" operator="lessThan">
      <formula>0</formula>
    </cfRule>
  </conditionalFormatting>
  <conditionalFormatting sqref="Z1554 AA1554 Y1554">
    <cfRule type="expression" dxfId="30" priority="24971">
      <formula>$L1554=0</formula>
    </cfRule>
  </conditionalFormatting>
  <conditionalFormatting sqref="Z1554 AA1554">
    <cfRule type="cellIs" dxfId="31" priority="54007" operator="lessThan">
      <formula>0</formula>
    </cfRule>
    <cfRule type="cellIs" dxfId="32" priority="39489" operator="lessThan">
      <formula>0</formula>
    </cfRule>
  </conditionalFormatting>
  <conditionalFormatting sqref="B1556 C1556 A1556">
    <cfRule type="expression" dxfId="30" priority="24970">
      <formula>$L1556=0</formula>
    </cfRule>
  </conditionalFormatting>
  <conditionalFormatting sqref="B1556 C1556">
    <cfRule type="cellIs" dxfId="31" priority="54006" operator="lessThan">
      <formula>0</formula>
    </cfRule>
    <cfRule type="cellIs" dxfId="32" priority="39488" operator="lessThan">
      <formula>0</formula>
    </cfRule>
  </conditionalFormatting>
  <conditionalFormatting sqref="F1556 G1556 E1556">
    <cfRule type="expression" dxfId="30" priority="24969">
      <formula>$L1556=0</formula>
    </cfRule>
  </conditionalFormatting>
  <conditionalFormatting sqref="F1556 G1556">
    <cfRule type="cellIs" dxfId="31" priority="54005" operator="lessThan">
      <formula>0</formula>
    </cfRule>
    <cfRule type="cellIs" dxfId="32" priority="39487" operator="lessThan">
      <formula>0</formula>
    </cfRule>
  </conditionalFormatting>
  <conditionalFormatting sqref="J1556 K1556 I1556">
    <cfRule type="expression" dxfId="30" priority="24968">
      <formula>$L1556=0</formula>
    </cfRule>
  </conditionalFormatting>
  <conditionalFormatting sqref="J1556 K1556">
    <cfRule type="cellIs" dxfId="31" priority="54004" operator="lessThan">
      <formula>0</formula>
    </cfRule>
    <cfRule type="cellIs" dxfId="32" priority="39486" operator="lessThan">
      <formula>0</formula>
    </cfRule>
  </conditionalFormatting>
  <conditionalFormatting sqref="N1556 O1556 M1556">
    <cfRule type="expression" dxfId="30" priority="24967">
      <formula>$L1556=0</formula>
    </cfRule>
  </conditionalFormatting>
  <conditionalFormatting sqref="N1556 O1556">
    <cfRule type="cellIs" dxfId="31" priority="54003" operator="lessThan">
      <formula>0</formula>
    </cfRule>
    <cfRule type="cellIs" dxfId="32" priority="39485" operator="lessThan">
      <formula>0</formula>
    </cfRule>
  </conditionalFormatting>
  <conditionalFormatting sqref="R1556 S1556 Q1556">
    <cfRule type="expression" dxfId="30" priority="24966">
      <formula>$L1556=0</formula>
    </cfRule>
  </conditionalFormatting>
  <conditionalFormatting sqref="R1556 S1556">
    <cfRule type="cellIs" dxfId="31" priority="54002" operator="lessThan">
      <formula>0</formula>
    </cfRule>
    <cfRule type="cellIs" dxfId="32" priority="39484" operator="lessThan">
      <formula>0</formula>
    </cfRule>
  </conditionalFormatting>
  <conditionalFormatting sqref="V1556 W1556 U1556">
    <cfRule type="expression" dxfId="30" priority="24965">
      <formula>$L1556=0</formula>
    </cfRule>
  </conditionalFormatting>
  <conditionalFormatting sqref="V1556 W1556">
    <cfRule type="cellIs" dxfId="31" priority="54001" operator="lessThan">
      <formula>0</formula>
    </cfRule>
    <cfRule type="cellIs" dxfId="32" priority="39483" operator="lessThan">
      <formula>0</formula>
    </cfRule>
  </conditionalFormatting>
  <conditionalFormatting sqref="Z1556 AA1556 Y1556">
    <cfRule type="expression" dxfId="30" priority="24964">
      <formula>$L1556=0</formula>
    </cfRule>
  </conditionalFormatting>
  <conditionalFormatting sqref="Z1556 AA1556">
    <cfRule type="cellIs" dxfId="31" priority="54000" operator="lessThan">
      <formula>0</formula>
    </cfRule>
    <cfRule type="cellIs" dxfId="32" priority="39482" operator="lessThan">
      <formula>0</formula>
    </cfRule>
  </conditionalFormatting>
  <conditionalFormatting sqref="B1558 C1558 A1558">
    <cfRule type="expression" dxfId="30" priority="24963">
      <formula>$L1558=0</formula>
    </cfRule>
  </conditionalFormatting>
  <conditionalFormatting sqref="B1558 C1558">
    <cfRule type="cellIs" dxfId="31" priority="53999" operator="lessThan">
      <formula>0</formula>
    </cfRule>
    <cfRule type="cellIs" dxfId="32" priority="39481" operator="lessThan">
      <formula>0</formula>
    </cfRule>
  </conditionalFormatting>
  <conditionalFormatting sqref="F1558 G1558 E1558">
    <cfRule type="expression" dxfId="30" priority="24962">
      <formula>$L1558=0</formula>
    </cfRule>
  </conditionalFormatting>
  <conditionalFormatting sqref="F1558 G1558">
    <cfRule type="cellIs" dxfId="31" priority="53998" operator="lessThan">
      <formula>0</formula>
    </cfRule>
    <cfRule type="cellIs" dxfId="32" priority="39480" operator="lessThan">
      <formula>0</formula>
    </cfRule>
  </conditionalFormatting>
  <conditionalFormatting sqref="J1558 K1558 I1558">
    <cfRule type="expression" dxfId="30" priority="24961">
      <formula>$L1558=0</formula>
    </cfRule>
  </conditionalFormatting>
  <conditionalFormatting sqref="J1558 K1558">
    <cfRule type="cellIs" dxfId="31" priority="53997" operator="lessThan">
      <formula>0</formula>
    </cfRule>
    <cfRule type="cellIs" dxfId="32" priority="39479" operator="lessThan">
      <formula>0</formula>
    </cfRule>
  </conditionalFormatting>
  <conditionalFormatting sqref="N1558 O1558 M1558">
    <cfRule type="expression" dxfId="30" priority="24960">
      <formula>$L1558=0</formula>
    </cfRule>
  </conditionalFormatting>
  <conditionalFormatting sqref="N1558 O1558">
    <cfRule type="cellIs" dxfId="31" priority="53996" operator="lessThan">
      <formula>0</formula>
    </cfRule>
    <cfRule type="cellIs" dxfId="32" priority="39478" operator="lessThan">
      <formula>0</formula>
    </cfRule>
  </conditionalFormatting>
  <conditionalFormatting sqref="R1558 S1558 Q1558">
    <cfRule type="expression" dxfId="30" priority="24959">
      <formula>$L1558=0</formula>
    </cfRule>
  </conditionalFormatting>
  <conditionalFormatting sqref="R1558 S1558">
    <cfRule type="cellIs" dxfId="31" priority="53995" operator="lessThan">
      <formula>0</formula>
    </cfRule>
    <cfRule type="cellIs" dxfId="32" priority="39477" operator="lessThan">
      <formula>0</formula>
    </cfRule>
  </conditionalFormatting>
  <conditionalFormatting sqref="V1558 W1558 U1558">
    <cfRule type="expression" dxfId="30" priority="24958">
      <formula>$L1558=0</formula>
    </cfRule>
  </conditionalFormatting>
  <conditionalFormatting sqref="V1558 W1558">
    <cfRule type="cellIs" dxfId="31" priority="53994" operator="lessThan">
      <formula>0</formula>
    </cfRule>
    <cfRule type="cellIs" dxfId="32" priority="39476" operator="lessThan">
      <formula>0</formula>
    </cfRule>
  </conditionalFormatting>
  <conditionalFormatting sqref="Z1558 AA1558 Y1558">
    <cfRule type="expression" dxfId="30" priority="24957">
      <formula>$L1558=0</formula>
    </cfRule>
  </conditionalFormatting>
  <conditionalFormatting sqref="Z1558 AA1558">
    <cfRule type="cellIs" dxfId="31" priority="53993" operator="lessThan">
      <formula>0</formula>
    </cfRule>
    <cfRule type="cellIs" dxfId="32" priority="39475" operator="lessThan">
      <formula>0</formula>
    </cfRule>
  </conditionalFormatting>
  <conditionalFormatting sqref="B1560 C1560 A1560">
    <cfRule type="expression" dxfId="30" priority="24956">
      <formula>$L1560=0</formula>
    </cfRule>
  </conditionalFormatting>
  <conditionalFormatting sqref="B1560 C1560">
    <cfRule type="cellIs" dxfId="31" priority="53992" operator="lessThan">
      <formula>0</formula>
    </cfRule>
    <cfRule type="cellIs" dxfId="32" priority="39474" operator="lessThan">
      <formula>0</formula>
    </cfRule>
  </conditionalFormatting>
  <conditionalFormatting sqref="F1560 G1560 E1560">
    <cfRule type="expression" dxfId="30" priority="24955">
      <formula>$L1560=0</formula>
    </cfRule>
  </conditionalFormatting>
  <conditionalFormatting sqref="F1560 G1560">
    <cfRule type="cellIs" dxfId="31" priority="53991" operator="lessThan">
      <formula>0</formula>
    </cfRule>
    <cfRule type="cellIs" dxfId="32" priority="39473" operator="lessThan">
      <formula>0</formula>
    </cfRule>
  </conditionalFormatting>
  <conditionalFormatting sqref="J1560 K1560 I1560">
    <cfRule type="expression" dxfId="30" priority="24954">
      <formula>$L1560=0</formula>
    </cfRule>
  </conditionalFormatting>
  <conditionalFormatting sqref="J1560 K1560">
    <cfRule type="cellIs" dxfId="31" priority="53990" operator="lessThan">
      <formula>0</formula>
    </cfRule>
    <cfRule type="cellIs" dxfId="32" priority="39472" operator="lessThan">
      <formula>0</formula>
    </cfRule>
  </conditionalFormatting>
  <conditionalFormatting sqref="N1560 O1560 M1560">
    <cfRule type="expression" dxfId="30" priority="24953">
      <formula>$L1560=0</formula>
    </cfRule>
  </conditionalFormatting>
  <conditionalFormatting sqref="N1560 O1560">
    <cfRule type="cellIs" dxfId="31" priority="53989" operator="lessThan">
      <formula>0</formula>
    </cfRule>
    <cfRule type="cellIs" dxfId="32" priority="39471" operator="lessThan">
      <formula>0</formula>
    </cfRule>
  </conditionalFormatting>
  <conditionalFormatting sqref="R1560 S1560 Q1560">
    <cfRule type="expression" dxfId="30" priority="24952">
      <formula>$L1560=0</formula>
    </cfRule>
  </conditionalFormatting>
  <conditionalFormatting sqref="R1560 S1560">
    <cfRule type="cellIs" dxfId="31" priority="53988" operator="lessThan">
      <formula>0</formula>
    </cfRule>
    <cfRule type="cellIs" dxfId="32" priority="39470" operator="lessThan">
      <formula>0</formula>
    </cfRule>
  </conditionalFormatting>
  <conditionalFormatting sqref="V1560 W1560 U1560">
    <cfRule type="expression" dxfId="30" priority="24951">
      <formula>$L1560=0</formula>
    </cfRule>
  </conditionalFormatting>
  <conditionalFormatting sqref="V1560 W1560">
    <cfRule type="cellIs" dxfId="31" priority="53987" operator="lessThan">
      <formula>0</formula>
    </cfRule>
    <cfRule type="cellIs" dxfId="32" priority="39469" operator="lessThan">
      <formula>0</formula>
    </cfRule>
  </conditionalFormatting>
  <conditionalFormatting sqref="Z1560 AA1560 Y1560">
    <cfRule type="expression" dxfId="30" priority="24950">
      <formula>$L1560=0</formula>
    </cfRule>
  </conditionalFormatting>
  <conditionalFormatting sqref="Z1560 AA1560">
    <cfRule type="cellIs" dxfId="31" priority="53986" operator="lessThan">
      <formula>0</formula>
    </cfRule>
    <cfRule type="cellIs" dxfId="32" priority="39468" operator="lessThan">
      <formula>0</formula>
    </cfRule>
  </conditionalFormatting>
  <conditionalFormatting sqref="B1562 C1562 A1562">
    <cfRule type="expression" dxfId="30" priority="24949">
      <formula>$L1562=0</formula>
    </cfRule>
  </conditionalFormatting>
  <conditionalFormatting sqref="B1562 C1562">
    <cfRule type="cellIs" dxfId="31" priority="53985" operator="lessThan">
      <formula>0</formula>
    </cfRule>
    <cfRule type="cellIs" dxfId="32" priority="39467" operator="lessThan">
      <formula>0</formula>
    </cfRule>
  </conditionalFormatting>
  <conditionalFormatting sqref="F1562 G1562 E1562">
    <cfRule type="expression" dxfId="30" priority="24948">
      <formula>$L1562=0</formula>
    </cfRule>
  </conditionalFormatting>
  <conditionalFormatting sqref="F1562 G1562">
    <cfRule type="cellIs" dxfId="31" priority="53984" operator="lessThan">
      <formula>0</formula>
    </cfRule>
    <cfRule type="cellIs" dxfId="32" priority="39466" operator="lessThan">
      <formula>0</formula>
    </cfRule>
  </conditionalFormatting>
  <conditionalFormatting sqref="J1562 K1562 I1562">
    <cfRule type="expression" dxfId="30" priority="24947">
      <formula>$L1562=0</formula>
    </cfRule>
  </conditionalFormatting>
  <conditionalFormatting sqref="J1562 K1562">
    <cfRule type="cellIs" dxfId="31" priority="53983" operator="lessThan">
      <formula>0</formula>
    </cfRule>
    <cfRule type="cellIs" dxfId="32" priority="39465" operator="lessThan">
      <formula>0</formula>
    </cfRule>
  </conditionalFormatting>
  <conditionalFormatting sqref="N1562 O1562 M1562">
    <cfRule type="expression" dxfId="30" priority="24946">
      <formula>$L1562=0</formula>
    </cfRule>
  </conditionalFormatting>
  <conditionalFormatting sqref="N1562 O1562">
    <cfRule type="cellIs" dxfId="31" priority="53982" operator="lessThan">
      <formula>0</formula>
    </cfRule>
    <cfRule type="cellIs" dxfId="32" priority="39464" operator="lessThan">
      <formula>0</formula>
    </cfRule>
  </conditionalFormatting>
  <conditionalFormatting sqref="R1562 S1562 Q1562">
    <cfRule type="expression" dxfId="30" priority="24945">
      <formula>$L1562=0</formula>
    </cfRule>
  </conditionalFormatting>
  <conditionalFormatting sqref="R1562 S1562">
    <cfRule type="cellIs" dxfId="31" priority="53981" operator="lessThan">
      <formula>0</formula>
    </cfRule>
    <cfRule type="cellIs" dxfId="32" priority="39463" operator="lessThan">
      <formula>0</formula>
    </cfRule>
  </conditionalFormatting>
  <conditionalFormatting sqref="V1562 W1562 U1562">
    <cfRule type="expression" dxfId="30" priority="24944">
      <formula>$L1562=0</formula>
    </cfRule>
  </conditionalFormatting>
  <conditionalFormatting sqref="V1562 W1562">
    <cfRule type="cellIs" dxfId="31" priority="53980" operator="lessThan">
      <formula>0</formula>
    </cfRule>
    <cfRule type="cellIs" dxfId="32" priority="39462" operator="lessThan">
      <formula>0</formula>
    </cfRule>
  </conditionalFormatting>
  <conditionalFormatting sqref="Z1562 AA1562 Y1562">
    <cfRule type="expression" dxfId="30" priority="24943">
      <formula>$L1562=0</formula>
    </cfRule>
  </conditionalFormatting>
  <conditionalFormatting sqref="Z1562 AA1562">
    <cfRule type="cellIs" dxfId="31" priority="53979" operator="lessThan">
      <formula>0</formula>
    </cfRule>
    <cfRule type="cellIs" dxfId="32" priority="39461" operator="lessThan">
      <formula>0</formula>
    </cfRule>
  </conditionalFormatting>
  <conditionalFormatting sqref="B1564 C1564 A1564">
    <cfRule type="expression" dxfId="30" priority="24942">
      <formula>$L1564=0</formula>
    </cfRule>
  </conditionalFormatting>
  <conditionalFormatting sqref="B1564 C1564">
    <cfRule type="cellIs" dxfId="31" priority="53978" operator="lessThan">
      <formula>0</formula>
    </cfRule>
    <cfRule type="cellIs" dxfId="32" priority="39460" operator="lessThan">
      <formula>0</formula>
    </cfRule>
  </conditionalFormatting>
  <conditionalFormatting sqref="F1564 G1564 E1564">
    <cfRule type="expression" dxfId="30" priority="24941">
      <formula>$L1564=0</formula>
    </cfRule>
  </conditionalFormatting>
  <conditionalFormatting sqref="F1564 G1564">
    <cfRule type="cellIs" dxfId="31" priority="53977" operator="lessThan">
      <formula>0</formula>
    </cfRule>
    <cfRule type="cellIs" dxfId="32" priority="39459" operator="lessThan">
      <formula>0</formula>
    </cfRule>
  </conditionalFormatting>
  <conditionalFormatting sqref="J1564 K1564 I1564">
    <cfRule type="expression" dxfId="30" priority="24940">
      <formula>$L1564=0</formula>
    </cfRule>
  </conditionalFormatting>
  <conditionalFormatting sqref="J1564 K1564">
    <cfRule type="cellIs" dxfId="31" priority="53976" operator="lessThan">
      <formula>0</formula>
    </cfRule>
    <cfRule type="cellIs" dxfId="32" priority="39458" operator="lessThan">
      <formula>0</formula>
    </cfRule>
  </conditionalFormatting>
  <conditionalFormatting sqref="N1564 O1564 M1564">
    <cfRule type="expression" dxfId="30" priority="24939">
      <formula>$L1564=0</formula>
    </cfRule>
  </conditionalFormatting>
  <conditionalFormatting sqref="N1564 O1564">
    <cfRule type="cellIs" dxfId="31" priority="53975" operator="lessThan">
      <formula>0</formula>
    </cfRule>
    <cfRule type="cellIs" dxfId="32" priority="39457" operator="lessThan">
      <formula>0</formula>
    </cfRule>
  </conditionalFormatting>
  <conditionalFormatting sqref="R1564 S1564 Q1564">
    <cfRule type="expression" dxfId="30" priority="24938">
      <formula>$L1564=0</formula>
    </cfRule>
  </conditionalFormatting>
  <conditionalFormatting sqref="R1564 S1564">
    <cfRule type="cellIs" dxfId="31" priority="53974" operator="lessThan">
      <formula>0</formula>
    </cfRule>
    <cfRule type="cellIs" dxfId="32" priority="39456" operator="lessThan">
      <formula>0</formula>
    </cfRule>
  </conditionalFormatting>
  <conditionalFormatting sqref="V1564 W1564 U1564">
    <cfRule type="expression" dxfId="30" priority="24937">
      <formula>$L1564=0</formula>
    </cfRule>
  </conditionalFormatting>
  <conditionalFormatting sqref="V1564 W1564">
    <cfRule type="cellIs" dxfId="31" priority="53973" operator="lessThan">
      <formula>0</formula>
    </cfRule>
    <cfRule type="cellIs" dxfId="32" priority="39455" operator="lessThan">
      <formula>0</formula>
    </cfRule>
  </conditionalFormatting>
  <conditionalFormatting sqref="Z1564 AA1564 Y1564">
    <cfRule type="expression" dxfId="30" priority="24936">
      <formula>$L1564=0</formula>
    </cfRule>
  </conditionalFormatting>
  <conditionalFormatting sqref="Z1564 AA1564">
    <cfRule type="cellIs" dxfId="31" priority="53972" operator="lessThan">
      <formula>0</formula>
    </cfRule>
    <cfRule type="cellIs" dxfId="32" priority="39454" operator="lessThan">
      <formula>0</formula>
    </cfRule>
  </conditionalFormatting>
  <conditionalFormatting sqref="B1566 C1566 A1566">
    <cfRule type="expression" dxfId="30" priority="24935">
      <formula>$L1566=0</formula>
    </cfRule>
  </conditionalFormatting>
  <conditionalFormatting sqref="B1566 C1566">
    <cfRule type="cellIs" dxfId="31" priority="53971" operator="lessThan">
      <formula>0</formula>
    </cfRule>
    <cfRule type="cellIs" dxfId="32" priority="39453" operator="lessThan">
      <formula>0</formula>
    </cfRule>
  </conditionalFormatting>
  <conditionalFormatting sqref="F1566 G1566 E1566">
    <cfRule type="expression" dxfId="30" priority="24934">
      <formula>$L1566=0</formula>
    </cfRule>
  </conditionalFormatting>
  <conditionalFormatting sqref="F1566 G1566">
    <cfRule type="cellIs" dxfId="31" priority="53970" operator="lessThan">
      <formula>0</formula>
    </cfRule>
    <cfRule type="cellIs" dxfId="32" priority="39452" operator="lessThan">
      <formula>0</formula>
    </cfRule>
  </conditionalFormatting>
  <conditionalFormatting sqref="J1566 K1566 I1566">
    <cfRule type="expression" dxfId="30" priority="24933">
      <formula>$L1566=0</formula>
    </cfRule>
  </conditionalFormatting>
  <conditionalFormatting sqref="J1566 K1566">
    <cfRule type="cellIs" dxfId="31" priority="53969" operator="lessThan">
      <formula>0</formula>
    </cfRule>
    <cfRule type="cellIs" dxfId="32" priority="39451" operator="lessThan">
      <formula>0</formula>
    </cfRule>
  </conditionalFormatting>
  <conditionalFormatting sqref="N1566 O1566 M1566">
    <cfRule type="expression" dxfId="30" priority="24932">
      <formula>$L1566=0</formula>
    </cfRule>
  </conditionalFormatting>
  <conditionalFormatting sqref="N1566 O1566">
    <cfRule type="cellIs" dxfId="31" priority="53968" operator="lessThan">
      <formula>0</formula>
    </cfRule>
    <cfRule type="cellIs" dxfId="32" priority="39450" operator="lessThan">
      <formula>0</formula>
    </cfRule>
  </conditionalFormatting>
  <conditionalFormatting sqref="R1566 S1566 Q1566">
    <cfRule type="expression" dxfId="30" priority="24931">
      <formula>$L1566=0</formula>
    </cfRule>
  </conditionalFormatting>
  <conditionalFormatting sqref="R1566 S1566">
    <cfRule type="cellIs" dxfId="31" priority="53967" operator="lessThan">
      <formula>0</formula>
    </cfRule>
    <cfRule type="cellIs" dxfId="32" priority="39449" operator="lessThan">
      <formula>0</formula>
    </cfRule>
  </conditionalFormatting>
  <conditionalFormatting sqref="V1566 W1566 U1566">
    <cfRule type="expression" dxfId="30" priority="24930">
      <formula>$L1566=0</formula>
    </cfRule>
  </conditionalFormatting>
  <conditionalFormatting sqref="V1566 W1566">
    <cfRule type="cellIs" dxfId="31" priority="53966" operator="lessThan">
      <formula>0</formula>
    </cfRule>
    <cfRule type="cellIs" dxfId="32" priority="39448" operator="lessThan">
      <formula>0</formula>
    </cfRule>
  </conditionalFormatting>
  <conditionalFormatting sqref="Z1566 AA1566 Y1566">
    <cfRule type="expression" dxfId="30" priority="24929">
      <formula>$L1566=0</formula>
    </cfRule>
  </conditionalFormatting>
  <conditionalFormatting sqref="Z1566 AA1566">
    <cfRule type="cellIs" dxfId="31" priority="53965" operator="lessThan">
      <formula>0</formula>
    </cfRule>
    <cfRule type="cellIs" dxfId="32" priority="39447" operator="lessThan">
      <formula>0</formula>
    </cfRule>
  </conditionalFormatting>
  <conditionalFormatting sqref="B1568 C1568 A1568">
    <cfRule type="expression" dxfId="30" priority="24928">
      <formula>$L1568=0</formula>
    </cfRule>
  </conditionalFormatting>
  <conditionalFormatting sqref="B1568 C1568">
    <cfRule type="cellIs" dxfId="31" priority="53964" operator="lessThan">
      <formula>0</formula>
    </cfRule>
    <cfRule type="cellIs" dxfId="32" priority="39446" operator="lessThan">
      <formula>0</formula>
    </cfRule>
  </conditionalFormatting>
  <conditionalFormatting sqref="F1568 G1568 E1568">
    <cfRule type="expression" dxfId="30" priority="24927">
      <formula>$L1568=0</formula>
    </cfRule>
  </conditionalFormatting>
  <conditionalFormatting sqref="F1568 G1568">
    <cfRule type="cellIs" dxfId="31" priority="53963" operator="lessThan">
      <formula>0</formula>
    </cfRule>
    <cfRule type="cellIs" dxfId="32" priority="39445" operator="lessThan">
      <formula>0</formula>
    </cfRule>
  </conditionalFormatting>
  <conditionalFormatting sqref="J1568 K1568 I1568">
    <cfRule type="expression" dxfId="30" priority="24926">
      <formula>$L1568=0</formula>
    </cfRule>
  </conditionalFormatting>
  <conditionalFormatting sqref="J1568 K1568">
    <cfRule type="cellIs" dxfId="31" priority="53962" operator="lessThan">
      <formula>0</formula>
    </cfRule>
    <cfRule type="cellIs" dxfId="32" priority="39444" operator="lessThan">
      <formula>0</formula>
    </cfRule>
  </conditionalFormatting>
  <conditionalFormatting sqref="N1568 O1568 M1568">
    <cfRule type="expression" dxfId="30" priority="24925">
      <formula>$L1568=0</formula>
    </cfRule>
  </conditionalFormatting>
  <conditionalFormatting sqref="N1568 O1568">
    <cfRule type="cellIs" dxfId="31" priority="53961" operator="lessThan">
      <formula>0</formula>
    </cfRule>
    <cfRule type="cellIs" dxfId="32" priority="39443" operator="lessThan">
      <formula>0</formula>
    </cfRule>
  </conditionalFormatting>
  <conditionalFormatting sqref="R1568 S1568 Q1568">
    <cfRule type="expression" dxfId="30" priority="24924">
      <formula>$L1568=0</formula>
    </cfRule>
  </conditionalFormatting>
  <conditionalFormatting sqref="R1568 S1568">
    <cfRule type="cellIs" dxfId="31" priority="53960" operator="lessThan">
      <formula>0</formula>
    </cfRule>
    <cfRule type="cellIs" dxfId="32" priority="39442" operator="lessThan">
      <formula>0</formula>
    </cfRule>
  </conditionalFormatting>
  <conditionalFormatting sqref="V1568 W1568 U1568">
    <cfRule type="expression" dxfId="30" priority="24923">
      <formula>$L1568=0</formula>
    </cfRule>
  </conditionalFormatting>
  <conditionalFormatting sqref="V1568 W1568">
    <cfRule type="cellIs" dxfId="31" priority="53959" operator="lessThan">
      <formula>0</formula>
    </cfRule>
    <cfRule type="cellIs" dxfId="32" priority="39441" operator="lessThan">
      <formula>0</formula>
    </cfRule>
  </conditionalFormatting>
  <conditionalFormatting sqref="Z1568 AA1568 Y1568">
    <cfRule type="expression" dxfId="30" priority="24922">
      <formula>$L1568=0</formula>
    </cfRule>
  </conditionalFormatting>
  <conditionalFormatting sqref="Z1568 AA1568">
    <cfRule type="cellIs" dxfId="31" priority="53958" operator="lessThan">
      <formula>0</formula>
    </cfRule>
    <cfRule type="cellIs" dxfId="32" priority="39440" operator="lessThan">
      <formula>0</formula>
    </cfRule>
  </conditionalFormatting>
  <conditionalFormatting sqref="B1570 C1570 A1570">
    <cfRule type="expression" dxfId="30" priority="24921">
      <formula>$L1570=0</formula>
    </cfRule>
  </conditionalFormatting>
  <conditionalFormatting sqref="B1570 C1570">
    <cfRule type="cellIs" dxfId="31" priority="53957" operator="lessThan">
      <formula>0</formula>
    </cfRule>
    <cfRule type="cellIs" dxfId="32" priority="39439" operator="lessThan">
      <formula>0</formula>
    </cfRule>
  </conditionalFormatting>
  <conditionalFormatting sqref="F1570 G1570 E1570">
    <cfRule type="expression" dxfId="30" priority="24920">
      <formula>$L1570=0</formula>
    </cfRule>
  </conditionalFormatting>
  <conditionalFormatting sqref="F1570 G1570">
    <cfRule type="cellIs" dxfId="31" priority="53956" operator="lessThan">
      <formula>0</formula>
    </cfRule>
    <cfRule type="cellIs" dxfId="32" priority="39438" operator="lessThan">
      <formula>0</formula>
    </cfRule>
  </conditionalFormatting>
  <conditionalFormatting sqref="J1570 K1570 I1570">
    <cfRule type="expression" dxfId="30" priority="24919">
      <formula>$L1570=0</formula>
    </cfRule>
  </conditionalFormatting>
  <conditionalFormatting sqref="J1570 K1570">
    <cfRule type="cellIs" dxfId="31" priority="53955" operator="lessThan">
      <formula>0</formula>
    </cfRule>
    <cfRule type="cellIs" dxfId="32" priority="39437" operator="lessThan">
      <formula>0</formula>
    </cfRule>
  </conditionalFormatting>
  <conditionalFormatting sqref="N1570 O1570 M1570">
    <cfRule type="expression" dxfId="30" priority="24918">
      <formula>$L1570=0</formula>
    </cfRule>
  </conditionalFormatting>
  <conditionalFormatting sqref="N1570 O1570">
    <cfRule type="cellIs" dxfId="31" priority="53954" operator="lessThan">
      <formula>0</formula>
    </cfRule>
    <cfRule type="cellIs" dxfId="32" priority="39436" operator="lessThan">
      <formula>0</formula>
    </cfRule>
  </conditionalFormatting>
  <conditionalFormatting sqref="R1570 S1570 Q1570">
    <cfRule type="expression" dxfId="30" priority="24917">
      <formula>$L1570=0</formula>
    </cfRule>
  </conditionalFormatting>
  <conditionalFormatting sqref="R1570 S1570">
    <cfRule type="cellIs" dxfId="31" priority="53953" operator="lessThan">
      <formula>0</formula>
    </cfRule>
    <cfRule type="cellIs" dxfId="32" priority="39435" operator="lessThan">
      <formula>0</formula>
    </cfRule>
  </conditionalFormatting>
  <conditionalFormatting sqref="V1570 W1570 U1570">
    <cfRule type="expression" dxfId="30" priority="24916">
      <formula>$L1570=0</formula>
    </cfRule>
  </conditionalFormatting>
  <conditionalFormatting sqref="V1570 W1570">
    <cfRule type="cellIs" dxfId="31" priority="53952" operator="lessThan">
      <formula>0</formula>
    </cfRule>
    <cfRule type="cellIs" dxfId="32" priority="39434" operator="lessThan">
      <formula>0</formula>
    </cfRule>
  </conditionalFormatting>
  <conditionalFormatting sqref="Z1570 AA1570 Y1570">
    <cfRule type="expression" dxfId="30" priority="24915">
      <formula>$L1570=0</formula>
    </cfRule>
  </conditionalFormatting>
  <conditionalFormatting sqref="Z1570 AA1570">
    <cfRule type="cellIs" dxfId="31" priority="53951" operator="lessThan">
      <formula>0</formula>
    </cfRule>
    <cfRule type="cellIs" dxfId="32" priority="39433" operator="lessThan">
      <formula>0</formula>
    </cfRule>
  </conditionalFormatting>
  <conditionalFormatting sqref="B1572 C1572 A1572">
    <cfRule type="expression" dxfId="30" priority="24914">
      <formula>$L1572=0</formula>
    </cfRule>
  </conditionalFormatting>
  <conditionalFormatting sqref="B1572 C1572">
    <cfRule type="cellIs" dxfId="31" priority="53950" operator="lessThan">
      <formula>0</formula>
    </cfRule>
    <cfRule type="cellIs" dxfId="32" priority="39432" operator="lessThan">
      <formula>0</formula>
    </cfRule>
  </conditionalFormatting>
  <conditionalFormatting sqref="F1572 G1572 E1572">
    <cfRule type="expression" dxfId="30" priority="24913">
      <formula>$L1572=0</formula>
    </cfRule>
  </conditionalFormatting>
  <conditionalFormatting sqref="F1572 G1572">
    <cfRule type="cellIs" dxfId="31" priority="53949" operator="lessThan">
      <formula>0</formula>
    </cfRule>
    <cfRule type="cellIs" dxfId="32" priority="39431" operator="lessThan">
      <formula>0</formula>
    </cfRule>
  </conditionalFormatting>
  <conditionalFormatting sqref="J1572 K1572 I1572">
    <cfRule type="expression" dxfId="30" priority="24912">
      <formula>$L1572=0</formula>
    </cfRule>
  </conditionalFormatting>
  <conditionalFormatting sqref="J1572 K1572">
    <cfRule type="cellIs" dxfId="31" priority="53948" operator="lessThan">
      <formula>0</formula>
    </cfRule>
    <cfRule type="cellIs" dxfId="32" priority="39430" operator="lessThan">
      <formula>0</formula>
    </cfRule>
  </conditionalFormatting>
  <conditionalFormatting sqref="N1572 O1572 M1572">
    <cfRule type="expression" dxfId="30" priority="24911">
      <formula>$L1572=0</formula>
    </cfRule>
  </conditionalFormatting>
  <conditionalFormatting sqref="N1572 O1572">
    <cfRule type="cellIs" dxfId="31" priority="53947" operator="lessThan">
      <formula>0</formula>
    </cfRule>
    <cfRule type="cellIs" dxfId="32" priority="39429" operator="lessThan">
      <formula>0</formula>
    </cfRule>
  </conditionalFormatting>
  <conditionalFormatting sqref="R1572 S1572 Q1572">
    <cfRule type="expression" dxfId="30" priority="24910">
      <formula>$L1572=0</formula>
    </cfRule>
  </conditionalFormatting>
  <conditionalFormatting sqref="R1572 S1572">
    <cfRule type="cellIs" dxfId="31" priority="53946" operator="lessThan">
      <formula>0</formula>
    </cfRule>
    <cfRule type="cellIs" dxfId="32" priority="39428" operator="lessThan">
      <formula>0</formula>
    </cfRule>
  </conditionalFormatting>
  <conditionalFormatting sqref="V1572 W1572 U1572">
    <cfRule type="expression" dxfId="30" priority="24909">
      <formula>$L1572=0</formula>
    </cfRule>
  </conditionalFormatting>
  <conditionalFormatting sqref="V1572 W1572">
    <cfRule type="cellIs" dxfId="31" priority="53945" operator="lessThan">
      <formula>0</formula>
    </cfRule>
    <cfRule type="cellIs" dxfId="32" priority="39427" operator="lessThan">
      <formula>0</formula>
    </cfRule>
  </conditionalFormatting>
  <conditionalFormatting sqref="Z1572 AA1572 Y1572">
    <cfRule type="expression" dxfId="30" priority="24908">
      <formula>$L1572=0</formula>
    </cfRule>
  </conditionalFormatting>
  <conditionalFormatting sqref="Z1572 AA1572">
    <cfRule type="cellIs" dxfId="31" priority="53944" operator="lessThan">
      <formula>0</formula>
    </cfRule>
    <cfRule type="cellIs" dxfId="32" priority="39426" operator="lessThan">
      <formula>0</formula>
    </cfRule>
  </conditionalFormatting>
  <conditionalFormatting sqref="B1574 C1574 A1574">
    <cfRule type="expression" dxfId="30" priority="24907">
      <formula>$L1574=0</formula>
    </cfRule>
  </conditionalFormatting>
  <conditionalFormatting sqref="B1574 C1574">
    <cfRule type="cellIs" dxfId="31" priority="53943" operator="lessThan">
      <formula>0</formula>
    </cfRule>
    <cfRule type="cellIs" dxfId="32" priority="39425" operator="lessThan">
      <formula>0</formula>
    </cfRule>
  </conditionalFormatting>
  <conditionalFormatting sqref="F1574 G1574 E1574">
    <cfRule type="expression" dxfId="30" priority="24906">
      <formula>$L1574=0</formula>
    </cfRule>
  </conditionalFormatting>
  <conditionalFormatting sqref="F1574 G1574">
    <cfRule type="cellIs" dxfId="31" priority="53942" operator="lessThan">
      <formula>0</formula>
    </cfRule>
    <cfRule type="cellIs" dxfId="32" priority="39424" operator="lessThan">
      <formula>0</formula>
    </cfRule>
  </conditionalFormatting>
  <conditionalFormatting sqref="J1574 K1574 I1574">
    <cfRule type="expression" dxfId="30" priority="24905">
      <formula>$L1574=0</formula>
    </cfRule>
  </conditionalFormatting>
  <conditionalFormatting sqref="J1574 K1574">
    <cfRule type="cellIs" dxfId="31" priority="53941" operator="lessThan">
      <formula>0</formula>
    </cfRule>
    <cfRule type="cellIs" dxfId="32" priority="39423" operator="lessThan">
      <formula>0</formula>
    </cfRule>
  </conditionalFormatting>
  <conditionalFormatting sqref="N1574 O1574 M1574">
    <cfRule type="expression" dxfId="30" priority="24904">
      <formula>$L1574=0</formula>
    </cfRule>
  </conditionalFormatting>
  <conditionalFormatting sqref="N1574 O1574">
    <cfRule type="cellIs" dxfId="31" priority="53940" operator="lessThan">
      <formula>0</formula>
    </cfRule>
    <cfRule type="cellIs" dxfId="32" priority="39422" operator="lessThan">
      <formula>0</formula>
    </cfRule>
  </conditionalFormatting>
  <conditionalFormatting sqref="R1574 S1574 Q1574">
    <cfRule type="expression" dxfId="30" priority="24903">
      <formula>$L1574=0</formula>
    </cfRule>
  </conditionalFormatting>
  <conditionalFormatting sqref="R1574 S1574">
    <cfRule type="cellIs" dxfId="31" priority="53939" operator="lessThan">
      <formula>0</formula>
    </cfRule>
    <cfRule type="cellIs" dxfId="32" priority="39421" operator="lessThan">
      <formula>0</formula>
    </cfRule>
  </conditionalFormatting>
  <conditionalFormatting sqref="V1574 W1574 U1574">
    <cfRule type="expression" dxfId="30" priority="24902">
      <formula>$L1574=0</formula>
    </cfRule>
  </conditionalFormatting>
  <conditionalFormatting sqref="V1574 W1574">
    <cfRule type="cellIs" dxfId="31" priority="53938" operator="lessThan">
      <formula>0</formula>
    </cfRule>
    <cfRule type="cellIs" dxfId="32" priority="39420" operator="lessThan">
      <formula>0</formula>
    </cfRule>
  </conditionalFormatting>
  <conditionalFormatting sqref="Z1574 AA1574 Y1574">
    <cfRule type="expression" dxfId="30" priority="24901">
      <formula>$L1574=0</formula>
    </cfRule>
  </conditionalFormatting>
  <conditionalFormatting sqref="Z1574 AA1574">
    <cfRule type="cellIs" dxfId="31" priority="53937" operator="lessThan">
      <formula>0</formula>
    </cfRule>
    <cfRule type="cellIs" dxfId="32" priority="39419" operator="lessThan">
      <formula>0</formula>
    </cfRule>
  </conditionalFormatting>
  <conditionalFormatting sqref="B1576 C1576 A1576">
    <cfRule type="expression" dxfId="30" priority="24900">
      <formula>$L1576=0</formula>
    </cfRule>
  </conditionalFormatting>
  <conditionalFormatting sqref="B1576 C1576">
    <cfRule type="cellIs" dxfId="31" priority="53936" operator="lessThan">
      <formula>0</formula>
    </cfRule>
    <cfRule type="cellIs" dxfId="32" priority="39418" operator="lessThan">
      <formula>0</formula>
    </cfRule>
  </conditionalFormatting>
  <conditionalFormatting sqref="F1576 G1576 E1576">
    <cfRule type="expression" dxfId="30" priority="24899">
      <formula>$L1576=0</formula>
    </cfRule>
  </conditionalFormatting>
  <conditionalFormatting sqref="F1576 G1576">
    <cfRule type="cellIs" dxfId="31" priority="53935" operator="lessThan">
      <formula>0</formula>
    </cfRule>
    <cfRule type="cellIs" dxfId="32" priority="39417" operator="lessThan">
      <formula>0</formula>
    </cfRule>
  </conditionalFormatting>
  <conditionalFormatting sqref="J1576 K1576 I1576">
    <cfRule type="expression" dxfId="30" priority="24898">
      <formula>$L1576=0</formula>
    </cfRule>
  </conditionalFormatting>
  <conditionalFormatting sqref="J1576 K1576">
    <cfRule type="cellIs" dxfId="31" priority="53934" operator="lessThan">
      <formula>0</formula>
    </cfRule>
    <cfRule type="cellIs" dxfId="32" priority="39416" operator="lessThan">
      <formula>0</formula>
    </cfRule>
  </conditionalFormatting>
  <conditionalFormatting sqref="N1576 O1576 M1576">
    <cfRule type="expression" dxfId="30" priority="24897">
      <formula>$L1576=0</formula>
    </cfRule>
  </conditionalFormatting>
  <conditionalFormatting sqref="N1576 O1576">
    <cfRule type="cellIs" dxfId="31" priority="53933" operator="lessThan">
      <formula>0</formula>
    </cfRule>
    <cfRule type="cellIs" dxfId="32" priority="39415" operator="lessThan">
      <formula>0</formula>
    </cfRule>
  </conditionalFormatting>
  <conditionalFormatting sqref="R1576 S1576 Q1576">
    <cfRule type="expression" dxfId="30" priority="24896">
      <formula>$L1576=0</formula>
    </cfRule>
  </conditionalFormatting>
  <conditionalFormatting sqref="R1576 S1576">
    <cfRule type="cellIs" dxfId="31" priority="53932" operator="lessThan">
      <formula>0</formula>
    </cfRule>
    <cfRule type="cellIs" dxfId="32" priority="39414" operator="lessThan">
      <formula>0</formula>
    </cfRule>
  </conditionalFormatting>
  <conditionalFormatting sqref="V1576 W1576 U1576">
    <cfRule type="expression" dxfId="30" priority="24895">
      <formula>$L1576=0</formula>
    </cfRule>
  </conditionalFormatting>
  <conditionalFormatting sqref="V1576 W1576">
    <cfRule type="cellIs" dxfId="31" priority="53931" operator="lessThan">
      <formula>0</formula>
    </cfRule>
    <cfRule type="cellIs" dxfId="32" priority="39413" operator="lessThan">
      <formula>0</formula>
    </cfRule>
  </conditionalFormatting>
  <conditionalFormatting sqref="Z1576 AA1576 Y1576">
    <cfRule type="expression" dxfId="30" priority="24894">
      <formula>$L1576=0</formula>
    </cfRule>
  </conditionalFormatting>
  <conditionalFormatting sqref="Z1576 AA1576">
    <cfRule type="cellIs" dxfId="31" priority="53930" operator="lessThan">
      <formula>0</formula>
    </cfRule>
    <cfRule type="cellIs" dxfId="32" priority="39412" operator="lessThan">
      <formula>0</formula>
    </cfRule>
  </conditionalFormatting>
  <conditionalFormatting sqref="B1578 C1578 A1578">
    <cfRule type="expression" dxfId="30" priority="24893">
      <formula>$L1578=0</formula>
    </cfRule>
  </conditionalFormatting>
  <conditionalFormatting sqref="B1578 C1578">
    <cfRule type="cellIs" dxfId="31" priority="53929" operator="lessThan">
      <formula>0</formula>
    </cfRule>
    <cfRule type="cellIs" dxfId="32" priority="39411" operator="lessThan">
      <formula>0</formula>
    </cfRule>
  </conditionalFormatting>
  <conditionalFormatting sqref="F1578 G1578 E1578">
    <cfRule type="expression" dxfId="30" priority="24892">
      <formula>$L1578=0</formula>
    </cfRule>
  </conditionalFormatting>
  <conditionalFormatting sqref="F1578 G1578">
    <cfRule type="cellIs" dxfId="31" priority="53928" operator="lessThan">
      <formula>0</formula>
    </cfRule>
    <cfRule type="cellIs" dxfId="32" priority="39410" operator="lessThan">
      <formula>0</formula>
    </cfRule>
  </conditionalFormatting>
  <conditionalFormatting sqref="J1578 K1578 I1578">
    <cfRule type="expression" dxfId="30" priority="24891">
      <formula>$L1578=0</formula>
    </cfRule>
  </conditionalFormatting>
  <conditionalFormatting sqref="J1578 K1578">
    <cfRule type="cellIs" dxfId="31" priority="53927" operator="lessThan">
      <formula>0</formula>
    </cfRule>
    <cfRule type="cellIs" dxfId="32" priority="39409" operator="lessThan">
      <formula>0</formula>
    </cfRule>
  </conditionalFormatting>
  <conditionalFormatting sqref="N1578 O1578 M1578">
    <cfRule type="expression" dxfId="30" priority="24890">
      <formula>$L1578=0</formula>
    </cfRule>
  </conditionalFormatting>
  <conditionalFormatting sqref="N1578 O1578">
    <cfRule type="cellIs" dxfId="31" priority="53926" operator="lessThan">
      <formula>0</formula>
    </cfRule>
    <cfRule type="cellIs" dxfId="32" priority="39408" operator="lessThan">
      <formula>0</formula>
    </cfRule>
  </conditionalFormatting>
  <conditionalFormatting sqref="R1578 S1578 Q1578">
    <cfRule type="expression" dxfId="30" priority="24889">
      <formula>$L1578=0</formula>
    </cfRule>
  </conditionalFormatting>
  <conditionalFormatting sqref="R1578 S1578">
    <cfRule type="cellIs" dxfId="31" priority="53925" operator="lessThan">
      <formula>0</formula>
    </cfRule>
    <cfRule type="cellIs" dxfId="32" priority="39407" operator="lessThan">
      <formula>0</formula>
    </cfRule>
  </conditionalFormatting>
  <conditionalFormatting sqref="V1578 W1578 U1578">
    <cfRule type="expression" dxfId="30" priority="24888">
      <formula>$L1578=0</formula>
    </cfRule>
  </conditionalFormatting>
  <conditionalFormatting sqref="V1578 W1578">
    <cfRule type="cellIs" dxfId="31" priority="53924" operator="lessThan">
      <formula>0</formula>
    </cfRule>
    <cfRule type="cellIs" dxfId="32" priority="39406" operator="lessThan">
      <formula>0</formula>
    </cfRule>
  </conditionalFormatting>
  <conditionalFormatting sqref="Z1578 AA1578 Y1578">
    <cfRule type="expression" dxfId="30" priority="24887">
      <formula>$L1578=0</formula>
    </cfRule>
  </conditionalFormatting>
  <conditionalFormatting sqref="Z1578 AA1578">
    <cfRule type="cellIs" dxfId="31" priority="53923" operator="lessThan">
      <formula>0</formula>
    </cfRule>
    <cfRule type="cellIs" dxfId="32" priority="39405" operator="lessThan">
      <formula>0</formula>
    </cfRule>
  </conditionalFormatting>
  <conditionalFormatting sqref="B1580 C1580 A1580">
    <cfRule type="expression" dxfId="30" priority="24886">
      <formula>$L1580=0</formula>
    </cfRule>
  </conditionalFormatting>
  <conditionalFormatting sqref="B1580 C1580">
    <cfRule type="cellIs" dxfId="31" priority="53922" operator="lessThan">
      <formula>0</formula>
    </cfRule>
    <cfRule type="cellIs" dxfId="32" priority="39404" operator="lessThan">
      <formula>0</formula>
    </cfRule>
  </conditionalFormatting>
  <conditionalFormatting sqref="F1580 G1580 E1580">
    <cfRule type="expression" dxfId="30" priority="24885">
      <formula>$L1580=0</formula>
    </cfRule>
  </conditionalFormatting>
  <conditionalFormatting sqref="F1580 G1580">
    <cfRule type="cellIs" dxfId="31" priority="53921" operator="lessThan">
      <formula>0</formula>
    </cfRule>
    <cfRule type="cellIs" dxfId="32" priority="39403" operator="lessThan">
      <formula>0</formula>
    </cfRule>
  </conditionalFormatting>
  <conditionalFormatting sqref="J1580 K1580 I1580">
    <cfRule type="expression" dxfId="30" priority="24884">
      <formula>$L1580=0</formula>
    </cfRule>
  </conditionalFormatting>
  <conditionalFormatting sqref="J1580 K1580">
    <cfRule type="cellIs" dxfId="31" priority="53920" operator="lessThan">
      <formula>0</formula>
    </cfRule>
    <cfRule type="cellIs" dxfId="32" priority="39402" operator="lessThan">
      <formula>0</formula>
    </cfRule>
  </conditionalFormatting>
  <conditionalFormatting sqref="N1580 O1580 M1580">
    <cfRule type="expression" dxfId="30" priority="24883">
      <formula>$L1580=0</formula>
    </cfRule>
  </conditionalFormatting>
  <conditionalFormatting sqref="N1580 O1580">
    <cfRule type="cellIs" dxfId="31" priority="53919" operator="lessThan">
      <formula>0</formula>
    </cfRule>
    <cfRule type="cellIs" dxfId="32" priority="39401" operator="lessThan">
      <formula>0</formula>
    </cfRule>
  </conditionalFormatting>
  <conditionalFormatting sqref="R1580 S1580 Q1580">
    <cfRule type="expression" dxfId="30" priority="24882">
      <formula>$L1580=0</formula>
    </cfRule>
  </conditionalFormatting>
  <conditionalFormatting sqref="R1580 S1580">
    <cfRule type="cellIs" dxfId="31" priority="53918" operator="lessThan">
      <formula>0</formula>
    </cfRule>
    <cfRule type="cellIs" dxfId="32" priority="39400" operator="lessThan">
      <formula>0</formula>
    </cfRule>
  </conditionalFormatting>
  <conditionalFormatting sqref="V1580 W1580 U1580">
    <cfRule type="expression" dxfId="30" priority="24881">
      <formula>$L1580=0</formula>
    </cfRule>
  </conditionalFormatting>
  <conditionalFormatting sqref="V1580 W1580">
    <cfRule type="cellIs" dxfId="31" priority="53917" operator="lessThan">
      <formula>0</formula>
    </cfRule>
    <cfRule type="cellIs" dxfId="32" priority="39399" operator="lessThan">
      <formula>0</formula>
    </cfRule>
  </conditionalFormatting>
  <conditionalFormatting sqref="Z1580 AA1580 Y1580">
    <cfRule type="expression" dxfId="30" priority="24880">
      <formula>$L1580=0</formula>
    </cfRule>
  </conditionalFormatting>
  <conditionalFormatting sqref="Z1580 AA1580">
    <cfRule type="cellIs" dxfId="31" priority="53916" operator="lessThan">
      <formula>0</formula>
    </cfRule>
    <cfRule type="cellIs" dxfId="32" priority="39398" operator="lessThan">
      <formula>0</formula>
    </cfRule>
  </conditionalFormatting>
  <conditionalFormatting sqref="B1582 C1582 A1582">
    <cfRule type="expression" dxfId="30" priority="24879">
      <formula>$L1582=0</formula>
    </cfRule>
  </conditionalFormatting>
  <conditionalFormatting sqref="B1582 C1582">
    <cfRule type="cellIs" dxfId="31" priority="53915" operator="lessThan">
      <formula>0</formula>
    </cfRule>
    <cfRule type="cellIs" dxfId="32" priority="39397" operator="lessThan">
      <formula>0</formula>
    </cfRule>
  </conditionalFormatting>
  <conditionalFormatting sqref="F1582 G1582 E1582">
    <cfRule type="expression" dxfId="30" priority="24878">
      <formula>$L1582=0</formula>
    </cfRule>
  </conditionalFormatting>
  <conditionalFormatting sqref="F1582 G1582">
    <cfRule type="cellIs" dxfId="31" priority="53914" operator="lessThan">
      <formula>0</formula>
    </cfRule>
    <cfRule type="cellIs" dxfId="32" priority="39396" operator="lessThan">
      <formula>0</formula>
    </cfRule>
  </conditionalFormatting>
  <conditionalFormatting sqref="J1582 K1582 I1582">
    <cfRule type="expression" dxfId="30" priority="24877">
      <formula>$L1582=0</formula>
    </cfRule>
  </conditionalFormatting>
  <conditionalFormatting sqref="J1582 K1582">
    <cfRule type="cellIs" dxfId="31" priority="53913" operator="lessThan">
      <formula>0</formula>
    </cfRule>
    <cfRule type="cellIs" dxfId="32" priority="39395" operator="lessThan">
      <formula>0</formula>
    </cfRule>
  </conditionalFormatting>
  <conditionalFormatting sqref="N1582 O1582 M1582">
    <cfRule type="expression" dxfId="30" priority="24876">
      <formula>$L1582=0</formula>
    </cfRule>
  </conditionalFormatting>
  <conditionalFormatting sqref="N1582 O1582">
    <cfRule type="cellIs" dxfId="31" priority="53912" operator="lessThan">
      <formula>0</formula>
    </cfRule>
    <cfRule type="cellIs" dxfId="32" priority="39394" operator="lessThan">
      <formula>0</formula>
    </cfRule>
  </conditionalFormatting>
  <conditionalFormatting sqref="R1582 S1582 Q1582">
    <cfRule type="expression" dxfId="30" priority="24875">
      <formula>$L1582=0</formula>
    </cfRule>
  </conditionalFormatting>
  <conditionalFormatting sqref="R1582 S1582">
    <cfRule type="cellIs" dxfId="31" priority="53911" operator="lessThan">
      <formula>0</formula>
    </cfRule>
    <cfRule type="cellIs" dxfId="32" priority="39393" operator="lessThan">
      <formula>0</formula>
    </cfRule>
  </conditionalFormatting>
  <conditionalFormatting sqref="V1582 W1582 U1582">
    <cfRule type="expression" dxfId="30" priority="24874">
      <formula>$L1582=0</formula>
    </cfRule>
  </conditionalFormatting>
  <conditionalFormatting sqref="V1582 W1582">
    <cfRule type="cellIs" dxfId="31" priority="53910" operator="lessThan">
      <formula>0</formula>
    </cfRule>
    <cfRule type="cellIs" dxfId="32" priority="39392" operator="lessThan">
      <formula>0</formula>
    </cfRule>
  </conditionalFormatting>
  <conditionalFormatting sqref="Z1582 AA1582 Y1582">
    <cfRule type="expression" dxfId="30" priority="24873">
      <formula>$L1582=0</formula>
    </cfRule>
  </conditionalFormatting>
  <conditionalFormatting sqref="Z1582 AA1582">
    <cfRule type="cellIs" dxfId="31" priority="53909" operator="lessThan">
      <formula>0</formula>
    </cfRule>
    <cfRule type="cellIs" dxfId="32" priority="39391" operator="lessThan">
      <formula>0</formula>
    </cfRule>
  </conditionalFormatting>
  <conditionalFormatting sqref="B1584 C1584 A1584">
    <cfRule type="expression" dxfId="30" priority="24872">
      <formula>$L1584=0</formula>
    </cfRule>
  </conditionalFormatting>
  <conditionalFormatting sqref="B1584 C1584">
    <cfRule type="cellIs" dxfId="31" priority="53908" operator="lessThan">
      <formula>0</formula>
    </cfRule>
    <cfRule type="cellIs" dxfId="32" priority="39390" operator="lessThan">
      <formula>0</formula>
    </cfRule>
  </conditionalFormatting>
  <conditionalFormatting sqref="F1584 G1584 E1584">
    <cfRule type="expression" dxfId="30" priority="24871">
      <formula>$L1584=0</formula>
    </cfRule>
  </conditionalFormatting>
  <conditionalFormatting sqref="F1584 G1584">
    <cfRule type="cellIs" dxfId="31" priority="53907" operator="lessThan">
      <formula>0</formula>
    </cfRule>
    <cfRule type="cellIs" dxfId="32" priority="39389" operator="lessThan">
      <formula>0</formula>
    </cfRule>
  </conditionalFormatting>
  <conditionalFormatting sqref="J1584 K1584 I1584">
    <cfRule type="expression" dxfId="30" priority="24870">
      <formula>$L1584=0</formula>
    </cfRule>
  </conditionalFormatting>
  <conditionalFormatting sqref="J1584 K1584">
    <cfRule type="cellIs" dxfId="31" priority="53906" operator="lessThan">
      <formula>0</formula>
    </cfRule>
    <cfRule type="cellIs" dxfId="32" priority="39388" operator="lessThan">
      <formula>0</formula>
    </cfRule>
  </conditionalFormatting>
  <conditionalFormatting sqref="N1584 O1584 M1584">
    <cfRule type="expression" dxfId="30" priority="24869">
      <formula>$L1584=0</formula>
    </cfRule>
  </conditionalFormatting>
  <conditionalFormatting sqref="N1584 O1584">
    <cfRule type="cellIs" dxfId="31" priority="53905" operator="lessThan">
      <formula>0</formula>
    </cfRule>
    <cfRule type="cellIs" dxfId="32" priority="39387" operator="lessThan">
      <formula>0</formula>
    </cfRule>
  </conditionalFormatting>
  <conditionalFormatting sqref="R1584 S1584 Q1584">
    <cfRule type="expression" dxfId="30" priority="24868">
      <formula>$L1584=0</formula>
    </cfRule>
  </conditionalFormatting>
  <conditionalFormatting sqref="R1584 S1584">
    <cfRule type="cellIs" dxfId="31" priority="53904" operator="lessThan">
      <formula>0</formula>
    </cfRule>
    <cfRule type="cellIs" dxfId="32" priority="39386" operator="lessThan">
      <formula>0</formula>
    </cfRule>
  </conditionalFormatting>
  <conditionalFormatting sqref="V1584 W1584 U1584">
    <cfRule type="expression" dxfId="30" priority="24867">
      <formula>$L1584=0</formula>
    </cfRule>
  </conditionalFormatting>
  <conditionalFormatting sqref="V1584 W1584">
    <cfRule type="cellIs" dxfId="31" priority="53903" operator="lessThan">
      <formula>0</formula>
    </cfRule>
    <cfRule type="cellIs" dxfId="32" priority="39385" operator="lessThan">
      <formula>0</formula>
    </cfRule>
  </conditionalFormatting>
  <conditionalFormatting sqref="Z1584 AA1584 Y1584">
    <cfRule type="expression" dxfId="30" priority="24866">
      <formula>$L1584=0</formula>
    </cfRule>
  </conditionalFormatting>
  <conditionalFormatting sqref="Z1584 AA1584">
    <cfRule type="cellIs" dxfId="31" priority="53902" operator="lessThan">
      <formula>0</formula>
    </cfRule>
    <cfRule type="cellIs" dxfId="32" priority="39384" operator="lessThan">
      <formula>0</formula>
    </cfRule>
  </conditionalFormatting>
  <conditionalFormatting sqref="B1586 C1586 A1586">
    <cfRule type="expression" dxfId="30" priority="24865">
      <formula>$L1586=0</formula>
    </cfRule>
  </conditionalFormatting>
  <conditionalFormatting sqref="B1586 C1586">
    <cfRule type="cellIs" dxfId="31" priority="53901" operator="lessThan">
      <formula>0</formula>
    </cfRule>
    <cfRule type="cellIs" dxfId="32" priority="39383" operator="lessThan">
      <formula>0</formula>
    </cfRule>
  </conditionalFormatting>
  <conditionalFormatting sqref="F1586 G1586 E1586">
    <cfRule type="expression" dxfId="30" priority="24864">
      <formula>$L1586=0</formula>
    </cfRule>
  </conditionalFormatting>
  <conditionalFormatting sqref="F1586 G1586">
    <cfRule type="cellIs" dxfId="31" priority="53900" operator="lessThan">
      <formula>0</formula>
    </cfRule>
    <cfRule type="cellIs" dxfId="32" priority="39382" operator="lessThan">
      <formula>0</formula>
    </cfRule>
  </conditionalFormatting>
  <conditionalFormatting sqref="J1586 K1586 I1586">
    <cfRule type="expression" dxfId="30" priority="24863">
      <formula>$L1586=0</formula>
    </cfRule>
  </conditionalFormatting>
  <conditionalFormatting sqref="J1586 K1586">
    <cfRule type="cellIs" dxfId="31" priority="53899" operator="lessThan">
      <formula>0</formula>
    </cfRule>
    <cfRule type="cellIs" dxfId="32" priority="39381" operator="lessThan">
      <formula>0</formula>
    </cfRule>
  </conditionalFormatting>
  <conditionalFormatting sqref="N1586 O1586 M1586">
    <cfRule type="expression" dxfId="30" priority="24862">
      <formula>$L1586=0</formula>
    </cfRule>
  </conditionalFormatting>
  <conditionalFormatting sqref="N1586 O1586">
    <cfRule type="cellIs" dxfId="31" priority="53898" operator="lessThan">
      <formula>0</formula>
    </cfRule>
    <cfRule type="cellIs" dxfId="32" priority="39380" operator="lessThan">
      <formula>0</formula>
    </cfRule>
  </conditionalFormatting>
  <conditionalFormatting sqref="R1586 S1586 Q1586">
    <cfRule type="expression" dxfId="30" priority="24861">
      <formula>$L1586=0</formula>
    </cfRule>
  </conditionalFormatting>
  <conditionalFormatting sqref="R1586 S1586">
    <cfRule type="cellIs" dxfId="31" priority="53897" operator="lessThan">
      <formula>0</formula>
    </cfRule>
    <cfRule type="cellIs" dxfId="32" priority="39379" operator="lessThan">
      <formula>0</formula>
    </cfRule>
  </conditionalFormatting>
  <conditionalFormatting sqref="V1586 W1586 U1586">
    <cfRule type="expression" dxfId="30" priority="24860">
      <formula>$L1586=0</formula>
    </cfRule>
  </conditionalFormatting>
  <conditionalFormatting sqref="V1586 W1586">
    <cfRule type="cellIs" dxfId="31" priority="53896" operator="lessThan">
      <formula>0</formula>
    </cfRule>
    <cfRule type="cellIs" dxfId="32" priority="39378" operator="lessThan">
      <formula>0</formula>
    </cfRule>
  </conditionalFormatting>
  <conditionalFormatting sqref="Z1586 AA1586 Y1586">
    <cfRule type="expression" dxfId="30" priority="24859">
      <formula>$L1586=0</formula>
    </cfRule>
  </conditionalFormatting>
  <conditionalFormatting sqref="Z1586 AA1586">
    <cfRule type="cellIs" dxfId="31" priority="53895" operator="lessThan">
      <formula>0</formula>
    </cfRule>
    <cfRule type="cellIs" dxfId="32" priority="39377" operator="lessThan">
      <formula>0</formula>
    </cfRule>
  </conditionalFormatting>
  <conditionalFormatting sqref="B1588 C1588 A1588">
    <cfRule type="expression" dxfId="30" priority="24858">
      <formula>$L1588=0</formula>
    </cfRule>
  </conditionalFormatting>
  <conditionalFormatting sqref="B1588 C1588">
    <cfRule type="cellIs" dxfId="31" priority="53894" operator="lessThan">
      <formula>0</formula>
    </cfRule>
    <cfRule type="cellIs" dxfId="32" priority="39376" operator="lessThan">
      <formula>0</formula>
    </cfRule>
  </conditionalFormatting>
  <conditionalFormatting sqref="F1588 G1588 E1588">
    <cfRule type="expression" dxfId="30" priority="24857">
      <formula>$L1588=0</formula>
    </cfRule>
  </conditionalFormatting>
  <conditionalFormatting sqref="F1588 G1588">
    <cfRule type="cellIs" dxfId="31" priority="53893" operator="lessThan">
      <formula>0</formula>
    </cfRule>
    <cfRule type="cellIs" dxfId="32" priority="39375" operator="lessThan">
      <formula>0</formula>
    </cfRule>
  </conditionalFormatting>
  <conditionalFormatting sqref="J1588 K1588 I1588">
    <cfRule type="expression" dxfId="30" priority="24856">
      <formula>$L1588=0</formula>
    </cfRule>
  </conditionalFormatting>
  <conditionalFormatting sqref="J1588 K1588">
    <cfRule type="cellIs" dxfId="31" priority="53892" operator="lessThan">
      <formula>0</formula>
    </cfRule>
    <cfRule type="cellIs" dxfId="32" priority="39374" operator="lessThan">
      <formula>0</formula>
    </cfRule>
  </conditionalFormatting>
  <conditionalFormatting sqref="N1588 O1588 M1588">
    <cfRule type="expression" dxfId="30" priority="24855">
      <formula>$L1588=0</formula>
    </cfRule>
  </conditionalFormatting>
  <conditionalFormatting sqref="N1588 O1588">
    <cfRule type="cellIs" dxfId="31" priority="53891" operator="lessThan">
      <formula>0</formula>
    </cfRule>
    <cfRule type="cellIs" dxfId="32" priority="39373" operator="lessThan">
      <formula>0</formula>
    </cfRule>
  </conditionalFormatting>
  <conditionalFormatting sqref="R1588 S1588 Q1588">
    <cfRule type="expression" dxfId="30" priority="24854">
      <formula>$L1588=0</formula>
    </cfRule>
  </conditionalFormatting>
  <conditionalFormatting sqref="R1588 S1588">
    <cfRule type="cellIs" dxfId="31" priority="53890" operator="lessThan">
      <formula>0</formula>
    </cfRule>
    <cfRule type="cellIs" dxfId="32" priority="39372" operator="lessThan">
      <formula>0</formula>
    </cfRule>
  </conditionalFormatting>
  <conditionalFormatting sqref="V1588 W1588 U1588">
    <cfRule type="expression" dxfId="30" priority="24853">
      <formula>$L1588=0</formula>
    </cfRule>
  </conditionalFormatting>
  <conditionalFormatting sqref="V1588 W1588">
    <cfRule type="cellIs" dxfId="31" priority="53889" operator="lessThan">
      <formula>0</formula>
    </cfRule>
    <cfRule type="cellIs" dxfId="32" priority="39371" operator="lessThan">
      <formula>0</formula>
    </cfRule>
  </conditionalFormatting>
  <conditionalFormatting sqref="Z1588 AA1588 Y1588">
    <cfRule type="expression" dxfId="30" priority="24852">
      <formula>$L1588=0</formula>
    </cfRule>
  </conditionalFormatting>
  <conditionalFormatting sqref="Z1588 AA1588">
    <cfRule type="cellIs" dxfId="31" priority="53888" operator="lessThan">
      <formula>0</formula>
    </cfRule>
    <cfRule type="cellIs" dxfId="32" priority="39370" operator="lessThan">
      <formula>0</formula>
    </cfRule>
  </conditionalFormatting>
  <conditionalFormatting sqref="B1590 C1590 A1590">
    <cfRule type="expression" dxfId="30" priority="24851">
      <formula>$L1590=0</formula>
    </cfRule>
  </conditionalFormatting>
  <conditionalFormatting sqref="B1590 C1590">
    <cfRule type="cellIs" dxfId="31" priority="53887" operator="lessThan">
      <formula>0</formula>
    </cfRule>
    <cfRule type="cellIs" dxfId="32" priority="39369" operator="lessThan">
      <formula>0</formula>
    </cfRule>
  </conditionalFormatting>
  <conditionalFormatting sqref="F1590 G1590 E1590">
    <cfRule type="expression" dxfId="30" priority="24850">
      <formula>$L1590=0</formula>
    </cfRule>
  </conditionalFormatting>
  <conditionalFormatting sqref="F1590 G1590">
    <cfRule type="cellIs" dxfId="31" priority="53886" operator="lessThan">
      <formula>0</formula>
    </cfRule>
    <cfRule type="cellIs" dxfId="32" priority="39368" operator="lessThan">
      <formula>0</formula>
    </cfRule>
  </conditionalFormatting>
  <conditionalFormatting sqref="J1590 K1590 I1590">
    <cfRule type="expression" dxfId="30" priority="24849">
      <formula>$L1590=0</formula>
    </cfRule>
  </conditionalFormatting>
  <conditionalFormatting sqref="J1590 K1590">
    <cfRule type="cellIs" dxfId="31" priority="53885" operator="lessThan">
      <formula>0</formula>
    </cfRule>
    <cfRule type="cellIs" dxfId="32" priority="39367" operator="lessThan">
      <formula>0</formula>
    </cfRule>
  </conditionalFormatting>
  <conditionalFormatting sqref="N1590 O1590 M1590">
    <cfRule type="expression" dxfId="30" priority="24848">
      <formula>$L1590=0</formula>
    </cfRule>
  </conditionalFormatting>
  <conditionalFormatting sqref="N1590 O1590">
    <cfRule type="cellIs" dxfId="31" priority="53884" operator="lessThan">
      <formula>0</formula>
    </cfRule>
    <cfRule type="cellIs" dxfId="32" priority="39366" operator="lessThan">
      <formula>0</formula>
    </cfRule>
  </conditionalFormatting>
  <conditionalFormatting sqref="R1590 S1590 Q1590">
    <cfRule type="expression" dxfId="30" priority="24847">
      <formula>$L1590=0</formula>
    </cfRule>
  </conditionalFormatting>
  <conditionalFormatting sqref="R1590 S1590">
    <cfRule type="cellIs" dxfId="31" priority="53883" operator="lessThan">
      <formula>0</formula>
    </cfRule>
    <cfRule type="cellIs" dxfId="32" priority="39365" operator="lessThan">
      <formula>0</formula>
    </cfRule>
  </conditionalFormatting>
  <conditionalFormatting sqref="V1590 W1590 U1590">
    <cfRule type="expression" dxfId="30" priority="24846">
      <formula>$L1590=0</formula>
    </cfRule>
  </conditionalFormatting>
  <conditionalFormatting sqref="V1590 W1590">
    <cfRule type="cellIs" dxfId="31" priority="53882" operator="lessThan">
      <formula>0</formula>
    </cfRule>
    <cfRule type="cellIs" dxfId="32" priority="39364" operator="lessThan">
      <formula>0</formula>
    </cfRule>
  </conditionalFormatting>
  <conditionalFormatting sqref="Z1590 AA1590 Y1590">
    <cfRule type="expression" dxfId="30" priority="24845">
      <formula>$L1590=0</formula>
    </cfRule>
  </conditionalFormatting>
  <conditionalFormatting sqref="Z1590 AA1590">
    <cfRule type="cellIs" dxfId="31" priority="53881" operator="lessThan">
      <formula>0</formula>
    </cfRule>
    <cfRule type="cellIs" dxfId="32" priority="39363" operator="lessThan">
      <formula>0</formula>
    </cfRule>
  </conditionalFormatting>
  <conditionalFormatting sqref="B1592 C1592 A1592">
    <cfRule type="expression" dxfId="30" priority="24844">
      <formula>$L1592=0</formula>
    </cfRule>
  </conditionalFormatting>
  <conditionalFormatting sqref="B1592 C1592">
    <cfRule type="cellIs" dxfId="31" priority="53880" operator="lessThan">
      <formula>0</formula>
    </cfRule>
    <cfRule type="cellIs" dxfId="32" priority="39362" operator="lessThan">
      <formula>0</formula>
    </cfRule>
  </conditionalFormatting>
  <conditionalFormatting sqref="F1592 G1592 E1592">
    <cfRule type="expression" dxfId="30" priority="24843">
      <formula>$L1592=0</formula>
    </cfRule>
  </conditionalFormatting>
  <conditionalFormatting sqref="F1592 G1592">
    <cfRule type="cellIs" dxfId="31" priority="53879" operator="lessThan">
      <formula>0</formula>
    </cfRule>
    <cfRule type="cellIs" dxfId="32" priority="39361" operator="lessThan">
      <formula>0</formula>
    </cfRule>
  </conditionalFormatting>
  <conditionalFormatting sqref="J1592 K1592 I1592">
    <cfRule type="expression" dxfId="30" priority="24842">
      <formula>$L1592=0</formula>
    </cfRule>
  </conditionalFormatting>
  <conditionalFormatting sqref="J1592 K1592">
    <cfRule type="cellIs" dxfId="31" priority="53878" operator="lessThan">
      <formula>0</formula>
    </cfRule>
    <cfRule type="cellIs" dxfId="32" priority="39360" operator="lessThan">
      <formula>0</formula>
    </cfRule>
  </conditionalFormatting>
  <conditionalFormatting sqref="N1592 O1592 M1592">
    <cfRule type="expression" dxfId="30" priority="24841">
      <formula>$L1592=0</formula>
    </cfRule>
  </conditionalFormatting>
  <conditionalFormatting sqref="N1592 O1592">
    <cfRule type="cellIs" dxfId="31" priority="53877" operator="lessThan">
      <formula>0</formula>
    </cfRule>
    <cfRule type="cellIs" dxfId="32" priority="39359" operator="lessThan">
      <formula>0</formula>
    </cfRule>
  </conditionalFormatting>
  <conditionalFormatting sqref="R1592 S1592 Q1592">
    <cfRule type="expression" dxfId="30" priority="24840">
      <formula>$L1592=0</formula>
    </cfRule>
  </conditionalFormatting>
  <conditionalFormatting sqref="R1592 S1592">
    <cfRule type="cellIs" dxfId="31" priority="53876" operator="lessThan">
      <formula>0</formula>
    </cfRule>
    <cfRule type="cellIs" dxfId="32" priority="39358" operator="lessThan">
      <formula>0</formula>
    </cfRule>
  </conditionalFormatting>
  <conditionalFormatting sqref="V1592 W1592 U1592">
    <cfRule type="expression" dxfId="30" priority="24839">
      <formula>$L1592=0</formula>
    </cfRule>
  </conditionalFormatting>
  <conditionalFormatting sqref="V1592 W1592">
    <cfRule type="cellIs" dxfId="31" priority="53875" operator="lessThan">
      <formula>0</formula>
    </cfRule>
    <cfRule type="cellIs" dxfId="32" priority="39357" operator="lessThan">
      <formula>0</formula>
    </cfRule>
  </conditionalFormatting>
  <conditionalFormatting sqref="Z1592 AA1592 Y1592">
    <cfRule type="expression" dxfId="30" priority="24838">
      <formula>$L1592=0</formula>
    </cfRule>
  </conditionalFormatting>
  <conditionalFormatting sqref="Z1592 AA1592">
    <cfRule type="cellIs" dxfId="31" priority="53874" operator="lessThan">
      <formula>0</formula>
    </cfRule>
    <cfRule type="cellIs" dxfId="32" priority="39356" operator="lessThan">
      <formula>0</formula>
    </cfRule>
  </conditionalFormatting>
  <conditionalFormatting sqref="B1594 C1594 A1594">
    <cfRule type="expression" dxfId="30" priority="24837">
      <formula>$L1594=0</formula>
    </cfRule>
  </conditionalFormatting>
  <conditionalFormatting sqref="B1594 C1594">
    <cfRule type="cellIs" dxfId="31" priority="53873" operator="lessThan">
      <formula>0</formula>
    </cfRule>
    <cfRule type="cellIs" dxfId="32" priority="39355" operator="lessThan">
      <formula>0</formula>
    </cfRule>
  </conditionalFormatting>
  <conditionalFormatting sqref="F1594 G1594 E1594">
    <cfRule type="expression" dxfId="30" priority="24836">
      <formula>$L1594=0</formula>
    </cfRule>
  </conditionalFormatting>
  <conditionalFormatting sqref="F1594 G1594">
    <cfRule type="cellIs" dxfId="31" priority="53872" operator="lessThan">
      <formula>0</formula>
    </cfRule>
    <cfRule type="cellIs" dxfId="32" priority="39354" operator="lessThan">
      <formula>0</formula>
    </cfRule>
  </conditionalFormatting>
  <conditionalFormatting sqref="J1594 K1594 I1594">
    <cfRule type="expression" dxfId="30" priority="24835">
      <formula>$L1594=0</formula>
    </cfRule>
  </conditionalFormatting>
  <conditionalFormatting sqref="J1594 K1594">
    <cfRule type="cellIs" dxfId="31" priority="53871" operator="lessThan">
      <formula>0</formula>
    </cfRule>
    <cfRule type="cellIs" dxfId="32" priority="39353" operator="lessThan">
      <formula>0</formula>
    </cfRule>
  </conditionalFormatting>
  <conditionalFormatting sqref="N1594 O1594 M1594">
    <cfRule type="expression" dxfId="30" priority="24834">
      <formula>$L1594=0</formula>
    </cfRule>
  </conditionalFormatting>
  <conditionalFormatting sqref="N1594 O1594">
    <cfRule type="cellIs" dxfId="31" priority="53870" operator="lessThan">
      <formula>0</formula>
    </cfRule>
    <cfRule type="cellIs" dxfId="32" priority="39352" operator="lessThan">
      <formula>0</formula>
    </cfRule>
  </conditionalFormatting>
  <conditionalFormatting sqref="R1594 S1594 Q1594">
    <cfRule type="expression" dxfId="30" priority="24833">
      <formula>$L1594=0</formula>
    </cfRule>
  </conditionalFormatting>
  <conditionalFormatting sqref="R1594 S1594">
    <cfRule type="cellIs" dxfId="31" priority="53869" operator="lessThan">
      <formula>0</formula>
    </cfRule>
    <cfRule type="cellIs" dxfId="32" priority="39351" operator="lessThan">
      <formula>0</formula>
    </cfRule>
  </conditionalFormatting>
  <conditionalFormatting sqref="V1594 W1594 U1594">
    <cfRule type="expression" dxfId="30" priority="24832">
      <formula>$L1594=0</formula>
    </cfRule>
  </conditionalFormatting>
  <conditionalFormatting sqref="V1594 W1594">
    <cfRule type="cellIs" dxfId="31" priority="53868" operator="lessThan">
      <formula>0</formula>
    </cfRule>
    <cfRule type="cellIs" dxfId="32" priority="39350" operator="lessThan">
      <formula>0</formula>
    </cfRule>
  </conditionalFormatting>
  <conditionalFormatting sqref="Z1594 AA1594 Y1594">
    <cfRule type="expression" dxfId="30" priority="24831">
      <formula>$L1594=0</formula>
    </cfRule>
  </conditionalFormatting>
  <conditionalFormatting sqref="Z1594 AA1594">
    <cfRule type="cellIs" dxfId="31" priority="53867" operator="lessThan">
      <formula>0</formula>
    </cfRule>
    <cfRule type="cellIs" dxfId="32" priority="39349" operator="lessThan">
      <formula>0</formula>
    </cfRule>
  </conditionalFormatting>
  <conditionalFormatting sqref="B1596 C1596 A1596">
    <cfRule type="expression" dxfId="30" priority="24830">
      <formula>$L1596=0</formula>
    </cfRule>
  </conditionalFormatting>
  <conditionalFormatting sqref="B1596 C1596">
    <cfRule type="cellIs" dxfId="31" priority="53866" operator="lessThan">
      <formula>0</formula>
    </cfRule>
    <cfRule type="cellIs" dxfId="32" priority="39348" operator="lessThan">
      <formula>0</formula>
    </cfRule>
  </conditionalFormatting>
  <conditionalFormatting sqref="F1596 G1596 E1596">
    <cfRule type="expression" dxfId="30" priority="24829">
      <formula>$L1596=0</formula>
    </cfRule>
  </conditionalFormatting>
  <conditionalFormatting sqref="F1596 G1596">
    <cfRule type="cellIs" dxfId="31" priority="53865" operator="lessThan">
      <formula>0</formula>
    </cfRule>
    <cfRule type="cellIs" dxfId="32" priority="39347" operator="lessThan">
      <formula>0</formula>
    </cfRule>
  </conditionalFormatting>
  <conditionalFormatting sqref="J1596 K1596 I1596">
    <cfRule type="expression" dxfId="30" priority="24828">
      <formula>$L1596=0</formula>
    </cfRule>
  </conditionalFormatting>
  <conditionalFormatting sqref="J1596 K1596">
    <cfRule type="cellIs" dxfId="31" priority="53864" operator="lessThan">
      <formula>0</formula>
    </cfRule>
    <cfRule type="cellIs" dxfId="32" priority="39346" operator="lessThan">
      <formula>0</formula>
    </cfRule>
  </conditionalFormatting>
  <conditionalFormatting sqref="N1596 O1596 M1596">
    <cfRule type="expression" dxfId="30" priority="24827">
      <formula>$L1596=0</formula>
    </cfRule>
  </conditionalFormatting>
  <conditionalFormatting sqref="N1596 O1596">
    <cfRule type="cellIs" dxfId="31" priority="53863" operator="lessThan">
      <formula>0</formula>
    </cfRule>
    <cfRule type="cellIs" dxfId="32" priority="39345" operator="lessThan">
      <formula>0</formula>
    </cfRule>
  </conditionalFormatting>
  <conditionalFormatting sqref="R1596 S1596 Q1596">
    <cfRule type="expression" dxfId="30" priority="24826">
      <formula>$L1596=0</formula>
    </cfRule>
  </conditionalFormatting>
  <conditionalFormatting sqref="R1596 S1596">
    <cfRule type="cellIs" dxfId="31" priority="53862" operator="lessThan">
      <formula>0</formula>
    </cfRule>
    <cfRule type="cellIs" dxfId="32" priority="39344" operator="lessThan">
      <formula>0</formula>
    </cfRule>
  </conditionalFormatting>
  <conditionalFormatting sqref="V1596 W1596 U1596">
    <cfRule type="expression" dxfId="30" priority="24825">
      <formula>$L1596=0</formula>
    </cfRule>
  </conditionalFormatting>
  <conditionalFormatting sqref="V1596 W1596">
    <cfRule type="cellIs" dxfId="31" priority="53861" operator="lessThan">
      <formula>0</formula>
    </cfRule>
    <cfRule type="cellIs" dxfId="32" priority="39343" operator="lessThan">
      <formula>0</formula>
    </cfRule>
  </conditionalFormatting>
  <conditionalFormatting sqref="Z1596 AA1596 Y1596">
    <cfRule type="expression" dxfId="30" priority="24824">
      <formula>$L1596=0</formula>
    </cfRule>
  </conditionalFormatting>
  <conditionalFormatting sqref="Z1596 AA1596">
    <cfRule type="cellIs" dxfId="31" priority="53860" operator="lessThan">
      <formula>0</formula>
    </cfRule>
    <cfRule type="cellIs" dxfId="32" priority="39342" operator="lessThan">
      <formula>0</formula>
    </cfRule>
  </conditionalFormatting>
  <conditionalFormatting sqref="B1598 C1598 A1598">
    <cfRule type="expression" dxfId="30" priority="24823">
      <formula>$L1598=0</formula>
    </cfRule>
  </conditionalFormatting>
  <conditionalFormatting sqref="B1598 C1598">
    <cfRule type="cellIs" dxfId="31" priority="53859" operator="lessThan">
      <formula>0</formula>
    </cfRule>
    <cfRule type="cellIs" dxfId="32" priority="39341" operator="lessThan">
      <formula>0</formula>
    </cfRule>
  </conditionalFormatting>
  <conditionalFormatting sqref="F1598 G1598 E1598">
    <cfRule type="expression" dxfId="30" priority="24822">
      <formula>$L1598=0</formula>
    </cfRule>
  </conditionalFormatting>
  <conditionalFormatting sqref="F1598 G1598">
    <cfRule type="cellIs" dxfId="31" priority="53858" operator="lessThan">
      <formula>0</formula>
    </cfRule>
    <cfRule type="cellIs" dxfId="32" priority="39340" operator="lessThan">
      <formula>0</formula>
    </cfRule>
  </conditionalFormatting>
  <conditionalFormatting sqref="J1598 K1598 I1598">
    <cfRule type="expression" dxfId="30" priority="24821">
      <formula>$L1598=0</formula>
    </cfRule>
  </conditionalFormatting>
  <conditionalFormatting sqref="J1598 K1598">
    <cfRule type="cellIs" dxfId="31" priority="53857" operator="lessThan">
      <formula>0</formula>
    </cfRule>
    <cfRule type="cellIs" dxfId="32" priority="39339" operator="lessThan">
      <formula>0</formula>
    </cfRule>
  </conditionalFormatting>
  <conditionalFormatting sqref="N1598 O1598 M1598">
    <cfRule type="expression" dxfId="30" priority="24820">
      <formula>$L1598=0</formula>
    </cfRule>
  </conditionalFormatting>
  <conditionalFormatting sqref="N1598 O1598">
    <cfRule type="cellIs" dxfId="31" priority="53856" operator="lessThan">
      <formula>0</formula>
    </cfRule>
    <cfRule type="cellIs" dxfId="32" priority="39338" operator="lessThan">
      <formula>0</formula>
    </cfRule>
  </conditionalFormatting>
  <conditionalFormatting sqref="R1598 S1598 Q1598">
    <cfRule type="expression" dxfId="30" priority="24819">
      <formula>$L1598=0</formula>
    </cfRule>
  </conditionalFormatting>
  <conditionalFormatting sqref="R1598 S1598">
    <cfRule type="cellIs" dxfId="31" priority="53855" operator="lessThan">
      <formula>0</formula>
    </cfRule>
    <cfRule type="cellIs" dxfId="32" priority="39337" operator="lessThan">
      <formula>0</formula>
    </cfRule>
  </conditionalFormatting>
  <conditionalFormatting sqref="V1598 W1598 U1598">
    <cfRule type="expression" dxfId="30" priority="24818">
      <formula>$L1598=0</formula>
    </cfRule>
  </conditionalFormatting>
  <conditionalFormatting sqref="V1598 W1598">
    <cfRule type="cellIs" dxfId="31" priority="53854" operator="lessThan">
      <formula>0</formula>
    </cfRule>
    <cfRule type="cellIs" dxfId="32" priority="39336" operator="lessThan">
      <formula>0</formula>
    </cfRule>
  </conditionalFormatting>
  <conditionalFormatting sqref="Z1598 AA1598 Y1598">
    <cfRule type="expression" dxfId="30" priority="24817">
      <formula>$L1598=0</formula>
    </cfRule>
  </conditionalFormatting>
  <conditionalFormatting sqref="Z1598 AA1598">
    <cfRule type="cellIs" dxfId="31" priority="53853" operator="lessThan">
      <formula>0</formula>
    </cfRule>
    <cfRule type="cellIs" dxfId="32" priority="39335" operator="lessThan">
      <formula>0</formula>
    </cfRule>
  </conditionalFormatting>
  <conditionalFormatting sqref="B1600 C1600 A1600">
    <cfRule type="expression" dxfId="30" priority="24816">
      <formula>$L1600=0</formula>
    </cfRule>
  </conditionalFormatting>
  <conditionalFormatting sqref="B1600 C1600">
    <cfRule type="cellIs" dxfId="31" priority="53852" operator="lessThan">
      <formula>0</formula>
    </cfRule>
    <cfRule type="cellIs" dxfId="32" priority="39334" operator="lessThan">
      <formula>0</formula>
    </cfRule>
  </conditionalFormatting>
  <conditionalFormatting sqref="F1600 G1600 E1600">
    <cfRule type="expression" dxfId="30" priority="24815">
      <formula>$L1600=0</formula>
    </cfRule>
  </conditionalFormatting>
  <conditionalFormatting sqref="F1600 G1600">
    <cfRule type="cellIs" dxfId="31" priority="53851" operator="lessThan">
      <formula>0</formula>
    </cfRule>
    <cfRule type="cellIs" dxfId="32" priority="39333" operator="lessThan">
      <formula>0</formula>
    </cfRule>
  </conditionalFormatting>
  <conditionalFormatting sqref="J1600 K1600 I1600">
    <cfRule type="expression" dxfId="30" priority="24814">
      <formula>$L1600=0</formula>
    </cfRule>
  </conditionalFormatting>
  <conditionalFormatting sqref="J1600 K1600">
    <cfRule type="cellIs" dxfId="31" priority="53850" operator="lessThan">
      <formula>0</formula>
    </cfRule>
    <cfRule type="cellIs" dxfId="32" priority="39332" operator="lessThan">
      <formula>0</formula>
    </cfRule>
  </conditionalFormatting>
  <conditionalFormatting sqref="N1600 O1600 M1600">
    <cfRule type="expression" dxfId="30" priority="24813">
      <formula>$L1600=0</formula>
    </cfRule>
  </conditionalFormatting>
  <conditionalFormatting sqref="N1600 O1600">
    <cfRule type="cellIs" dxfId="31" priority="53849" operator="lessThan">
      <formula>0</formula>
    </cfRule>
    <cfRule type="cellIs" dxfId="32" priority="39331" operator="lessThan">
      <formula>0</formula>
    </cfRule>
  </conditionalFormatting>
  <conditionalFormatting sqref="R1600 S1600 Q1600">
    <cfRule type="expression" dxfId="30" priority="24812">
      <formula>$L1600=0</formula>
    </cfRule>
  </conditionalFormatting>
  <conditionalFormatting sqref="R1600 S1600">
    <cfRule type="cellIs" dxfId="31" priority="53848" operator="lessThan">
      <formula>0</formula>
    </cfRule>
    <cfRule type="cellIs" dxfId="32" priority="39330" operator="lessThan">
      <formula>0</formula>
    </cfRule>
  </conditionalFormatting>
  <conditionalFormatting sqref="V1600 W1600 U1600">
    <cfRule type="expression" dxfId="30" priority="24811">
      <formula>$L1600=0</formula>
    </cfRule>
  </conditionalFormatting>
  <conditionalFormatting sqref="V1600 W1600">
    <cfRule type="cellIs" dxfId="31" priority="53847" operator="lessThan">
      <formula>0</formula>
    </cfRule>
    <cfRule type="cellIs" dxfId="32" priority="39329" operator="lessThan">
      <formula>0</formula>
    </cfRule>
  </conditionalFormatting>
  <conditionalFormatting sqref="Z1600 AA1600 Y1600">
    <cfRule type="expression" dxfId="30" priority="24810">
      <formula>$L1600=0</formula>
    </cfRule>
  </conditionalFormatting>
  <conditionalFormatting sqref="Z1600 AA1600">
    <cfRule type="cellIs" dxfId="31" priority="53846" operator="lessThan">
      <formula>0</formula>
    </cfRule>
    <cfRule type="cellIs" dxfId="32" priority="39328" operator="lessThan">
      <formula>0</formula>
    </cfRule>
  </conditionalFormatting>
  <conditionalFormatting sqref="B1602 C1602 A1602">
    <cfRule type="expression" dxfId="30" priority="24809">
      <formula>$L1602=0</formula>
    </cfRule>
  </conditionalFormatting>
  <conditionalFormatting sqref="B1602 C1602">
    <cfRule type="cellIs" dxfId="31" priority="53845" operator="lessThan">
      <formula>0</formula>
    </cfRule>
    <cfRule type="cellIs" dxfId="32" priority="39327" operator="lessThan">
      <formula>0</formula>
    </cfRule>
  </conditionalFormatting>
  <conditionalFormatting sqref="F1602 G1602 E1602">
    <cfRule type="expression" dxfId="30" priority="24808">
      <formula>$L1602=0</formula>
    </cfRule>
  </conditionalFormatting>
  <conditionalFormatting sqref="F1602 G1602">
    <cfRule type="cellIs" dxfId="31" priority="53844" operator="lessThan">
      <formula>0</formula>
    </cfRule>
    <cfRule type="cellIs" dxfId="32" priority="39326" operator="lessThan">
      <formula>0</formula>
    </cfRule>
  </conditionalFormatting>
  <conditionalFormatting sqref="J1602 K1602 I1602">
    <cfRule type="expression" dxfId="30" priority="24807">
      <formula>$L1602=0</formula>
    </cfRule>
  </conditionalFormatting>
  <conditionalFormatting sqref="J1602 K1602">
    <cfRule type="cellIs" dxfId="31" priority="53843" operator="lessThan">
      <formula>0</formula>
    </cfRule>
    <cfRule type="cellIs" dxfId="32" priority="39325" operator="lessThan">
      <formula>0</formula>
    </cfRule>
  </conditionalFormatting>
  <conditionalFormatting sqref="N1602 O1602 M1602">
    <cfRule type="expression" dxfId="30" priority="24806">
      <formula>$L1602=0</formula>
    </cfRule>
  </conditionalFormatting>
  <conditionalFormatting sqref="N1602 O1602">
    <cfRule type="cellIs" dxfId="31" priority="53842" operator="lessThan">
      <formula>0</formula>
    </cfRule>
    <cfRule type="cellIs" dxfId="32" priority="39324" operator="lessThan">
      <formula>0</formula>
    </cfRule>
  </conditionalFormatting>
  <conditionalFormatting sqref="R1602 S1602 Q1602">
    <cfRule type="expression" dxfId="30" priority="24805">
      <formula>$L1602=0</formula>
    </cfRule>
  </conditionalFormatting>
  <conditionalFormatting sqref="R1602 S1602">
    <cfRule type="cellIs" dxfId="31" priority="53841" operator="lessThan">
      <formula>0</formula>
    </cfRule>
    <cfRule type="cellIs" dxfId="32" priority="39323" operator="lessThan">
      <formula>0</formula>
    </cfRule>
  </conditionalFormatting>
  <conditionalFormatting sqref="V1602 W1602 U1602">
    <cfRule type="expression" dxfId="30" priority="24804">
      <formula>$L1602=0</formula>
    </cfRule>
  </conditionalFormatting>
  <conditionalFormatting sqref="V1602 W1602">
    <cfRule type="cellIs" dxfId="31" priority="53840" operator="lessThan">
      <formula>0</formula>
    </cfRule>
    <cfRule type="cellIs" dxfId="32" priority="39322" operator="lessThan">
      <formula>0</formula>
    </cfRule>
  </conditionalFormatting>
  <conditionalFormatting sqref="Z1602 AA1602 Y1602">
    <cfRule type="expression" dxfId="30" priority="24803">
      <formula>$L1602=0</formula>
    </cfRule>
  </conditionalFormatting>
  <conditionalFormatting sqref="Z1602 AA1602">
    <cfRule type="cellIs" dxfId="31" priority="53839" operator="lessThan">
      <formula>0</formula>
    </cfRule>
    <cfRule type="cellIs" dxfId="32" priority="39321" operator="lessThan">
      <formula>0</formula>
    </cfRule>
  </conditionalFormatting>
  <conditionalFormatting sqref="B1604 C1604 A1604">
    <cfRule type="expression" dxfId="30" priority="24802">
      <formula>$L1604=0</formula>
    </cfRule>
  </conditionalFormatting>
  <conditionalFormatting sqref="B1604 C1604">
    <cfRule type="cellIs" dxfId="31" priority="53838" operator="lessThan">
      <formula>0</formula>
    </cfRule>
    <cfRule type="cellIs" dxfId="32" priority="39320" operator="lessThan">
      <formula>0</formula>
    </cfRule>
  </conditionalFormatting>
  <conditionalFormatting sqref="F1604 G1604 E1604">
    <cfRule type="expression" dxfId="30" priority="24801">
      <formula>$L1604=0</formula>
    </cfRule>
  </conditionalFormatting>
  <conditionalFormatting sqref="F1604 G1604">
    <cfRule type="cellIs" dxfId="31" priority="53837" operator="lessThan">
      <formula>0</formula>
    </cfRule>
    <cfRule type="cellIs" dxfId="32" priority="39319" operator="lessThan">
      <formula>0</formula>
    </cfRule>
  </conditionalFormatting>
  <conditionalFormatting sqref="J1604 K1604 I1604">
    <cfRule type="expression" dxfId="30" priority="24800">
      <formula>$L1604=0</formula>
    </cfRule>
  </conditionalFormatting>
  <conditionalFormatting sqref="J1604 K1604">
    <cfRule type="cellIs" dxfId="31" priority="53836" operator="lessThan">
      <formula>0</formula>
    </cfRule>
    <cfRule type="cellIs" dxfId="32" priority="39318" operator="lessThan">
      <formula>0</formula>
    </cfRule>
  </conditionalFormatting>
  <conditionalFormatting sqref="N1604 O1604 M1604">
    <cfRule type="expression" dxfId="30" priority="24799">
      <formula>$L1604=0</formula>
    </cfRule>
  </conditionalFormatting>
  <conditionalFormatting sqref="N1604 O1604">
    <cfRule type="cellIs" dxfId="31" priority="53835" operator="lessThan">
      <formula>0</formula>
    </cfRule>
    <cfRule type="cellIs" dxfId="32" priority="39317" operator="lessThan">
      <formula>0</formula>
    </cfRule>
  </conditionalFormatting>
  <conditionalFormatting sqref="R1604 S1604 Q1604">
    <cfRule type="expression" dxfId="30" priority="24798">
      <formula>$L1604=0</formula>
    </cfRule>
  </conditionalFormatting>
  <conditionalFormatting sqref="R1604 S1604">
    <cfRule type="cellIs" dxfId="31" priority="53834" operator="lessThan">
      <formula>0</formula>
    </cfRule>
    <cfRule type="cellIs" dxfId="32" priority="39316" operator="lessThan">
      <formula>0</formula>
    </cfRule>
  </conditionalFormatting>
  <conditionalFormatting sqref="V1604 W1604 U1604">
    <cfRule type="expression" dxfId="30" priority="24797">
      <formula>$L1604=0</formula>
    </cfRule>
  </conditionalFormatting>
  <conditionalFormatting sqref="V1604 W1604">
    <cfRule type="cellIs" dxfId="31" priority="53833" operator="lessThan">
      <formula>0</formula>
    </cfRule>
    <cfRule type="cellIs" dxfId="32" priority="39315" operator="lessThan">
      <formula>0</formula>
    </cfRule>
  </conditionalFormatting>
  <conditionalFormatting sqref="Z1604 AA1604 Y1604">
    <cfRule type="expression" dxfId="30" priority="24796">
      <formula>$L1604=0</formula>
    </cfRule>
  </conditionalFormatting>
  <conditionalFormatting sqref="Z1604 AA1604">
    <cfRule type="cellIs" dxfId="31" priority="53832" operator="lessThan">
      <formula>0</formula>
    </cfRule>
    <cfRule type="cellIs" dxfId="32" priority="39314" operator="lessThan">
      <formula>0</formula>
    </cfRule>
  </conditionalFormatting>
  <conditionalFormatting sqref="B1606 C1606 A1606">
    <cfRule type="expression" dxfId="30" priority="24795">
      <formula>$L1606=0</formula>
    </cfRule>
  </conditionalFormatting>
  <conditionalFormatting sqref="B1606 C1606">
    <cfRule type="cellIs" dxfId="31" priority="53831" operator="lessThan">
      <formula>0</formula>
    </cfRule>
    <cfRule type="cellIs" dxfId="32" priority="39313" operator="lessThan">
      <formula>0</formula>
    </cfRule>
  </conditionalFormatting>
  <conditionalFormatting sqref="F1606 G1606 E1606">
    <cfRule type="expression" dxfId="30" priority="24794">
      <formula>$L1606=0</formula>
    </cfRule>
  </conditionalFormatting>
  <conditionalFormatting sqref="F1606 G1606">
    <cfRule type="cellIs" dxfId="31" priority="53830" operator="lessThan">
      <formula>0</formula>
    </cfRule>
    <cfRule type="cellIs" dxfId="32" priority="39312" operator="lessThan">
      <formula>0</formula>
    </cfRule>
  </conditionalFormatting>
  <conditionalFormatting sqref="J1606 K1606 I1606">
    <cfRule type="expression" dxfId="30" priority="24793">
      <formula>$L1606=0</formula>
    </cfRule>
  </conditionalFormatting>
  <conditionalFormatting sqref="J1606 K1606">
    <cfRule type="cellIs" dxfId="31" priority="53829" operator="lessThan">
      <formula>0</formula>
    </cfRule>
    <cfRule type="cellIs" dxfId="32" priority="39311" operator="lessThan">
      <formula>0</formula>
    </cfRule>
  </conditionalFormatting>
  <conditionalFormatting sqref="N1606 O1606 M1606">
    <cfRule type="expression" dxfId="30" priority="24792">
      <formula>$L1606=0</formula>
    </cfRule>
  </conditionalFormatting>
  <conditionalFormatting sqref="N1606 O1606">
    <cfRule type="cellIs" dxfId="31" priority="53828" operator="lessThan">
      <formula>0</formula>
    </cfRule>
    <cfRule type="cellIs" dxfId="32" priority="39310" operator="lessThan">
      <formula>0</formula>
    </cfRule>
  </conditionalFormatting>
  <conditionalFormatting sqref="R1606 S1606 Q1606">
    <cfRule type="expression" dxfId="30" priority="24791">
      <formula>$L1606=0</formula>
    </cfRule>
  </conditionalFormatting>
  <conditionalFormatting sqref="R1606 S1606">
    <cfRule type="cellIs" dxfId="31" priority="53827" operator="lessThan">
      <formula>0</formula>
    </cfRule>
    <cfRule type="cellIs" dxfId="32" priority="39309" operator="lessThan">
      <formula>0</formula>
    </cfRule>
  </conditionalFormatting>
  <conditionalFormatting sqref="V1606 W1606 U1606">
    <cfRule type="expression" dxfId="30" priority="24790">
      <formula>$L1606=0</formula>
    </cfRule>
  </conditionalFormatting>
  <conditionalFormatting sqref="V1606 W1606">
    <cfRule type="cellIs" dxfId="31" priority="53826" operator="lessThan">
      <formula>0</formula>
    </cfRule>
    <cfRule type="cellIs" dxfId="32" priority="39308" operator="lessThan">
      <formula>0</formula>
    </cfRule>
  </conditionalFormatting>
  <conditionalFormatting sqref="Z1606 AA1606 Y1606">
    <cfRule type="expression" dxfId="30" priority="24789">
      <formula>$L1606=0</formula>
    </cfRule>
  </conditionalFormatting>
  <conditionalFormatting sqref="Z1606 AA1606">
    <cfRule type="cellIs" dxfId="31" priority="53825" operator="lessThan">
      <formula>0</formula>
    </cfRule>
    <cfRule type="cellIs" dxfId="32" priority="39307" operator="lessThan">
      <formula>0</formula>
    </cfRule>
  </conditionalFormatting>
  <conditionalFormatting sqref="B1608 C1608 A1608">
    <cfRule type="expression" dxfId="30" priority="24788">
      <formula>$L1608=0</formula>
    </cfRule>
  </conditionalFormatting>
  <conditionalFormatting sqref="B1608 C1608">
    <cfRule type="cellIs" dxfId="31" priority="53824" operator="lessThan">
      <formula>0</formula>
    </cfRule>
    <cfRule type="cellIs" dxfId="32" priority="39306" operator="lessThan">
      <formula>0</formula>
    </cfRule>
  </conditionalFormatting>
  <conditionalFormatting sqref="F1608 G1608 E1608">
    <cfRule type="expression" dxfId="30" priority="24787">
      <formula>$L1608=0</formula>
    </cfRule>
  </conditionalFormatting>
  <conditionalFormatting sqref="F1608 G1608">
    <cfRule type="cellIs" dxfId="31" priority="53823" operator="lessThan">
      <formula>0</formula>
    </cfRule>
    <cfRule type="cellIs" dxfId="32" priority="39305" operator="lessThan">
      <formula>0</formula>
    </cfRule>
  </conditionalFormatting>
  <conditionalFormatting sqref="J1608 K1608 I1608">
    <cfRule type="expression" dxfId="30" priority="24786">
      <formula>$L1608=0</formula>
    </cfRule>
  </conditionalFormatting>
  <conditionalFormatting sqref="J1608 K1608">
    <cfRule type="cellIs" dxfId="31" priority="53822" operator="lessThan">
      <formula>0</formula>
    </cfRule>
    <cfRule type="cellIs" dxfId="32" priority="39304" operator="lessThan">
      <formula>0</formula>
    </cfRule>
  </conditionalFormatting>
  <conditionalFormatting sqref="N1608 O1608 M1608">
    <cfRule type="expression" dxfId="30" priority="24785">
      <formula>$L1608=0</formula>
    </cfRule>
  </conditionalFormatting>
  <conditionalFormatting sqref="N1608 O1608">
    <cfRule type="cellIs" dxfId="31" priority="53821" operator="lessThan">
      <formula>0</formula>
    </cfRule>
    <cfRule type="cellIs" dxfId="32" priority="39303" operator="lessThan">
      <formula>0</formula>
    </cfRule>
  </conditionalFormatting>
  <conditionalFormatting sqref="R1608 S1608 Q1608">
    <cfRule type="expression" dxfId="30" priority="24784">
      <formula>$L1608=0</formula>
    </cfRule>
  </conditionalFormatting>
  <conditionalFormatting sqref="R1608 S1608">
    <cfRule type="cellIs" dxfId="31" priority="53820" operator="lessThan">
      <formula>0</formula>
    </cfRule>
    <cfRule type="cellIs" dxfId="32" priority="39302" operator="lessThan">
      <formula>0</formula>
    </cfRule>
  </conditionalFormatting>
  <conditionalFormatting sqref="V1608 W1608 U1608">
    <cfRule type="expression" dxfId="30" priority="24783">
      <formula>$L1608=0</formula>
    </cfRule>
  </conditionalFormatting>
  <conditionalFormatting sqref="V1608 W1608">
    <cfRule type="cellIs" dxfId="31" priority="53819" operator="lessThan">
      <formula>0</formula>
    </cfRule>
    <cfRule type="cellIs" dxfId="32" priority="39301" operator="lessThan">
      <formula>0</formula>
    </cfRule>
  </conditionalFormatting>
  <conditionalFormatting sqref="Z1608 AA1608 Y1608">
    <cfRule type="expression" dxfId="30" priority="24782">
      <formula>$L1608=0</formula>
    </cfRule>
  </conditionalFormatting>
  <conditionalFormatting sqref="Z1608 AA1608">
    <cfRule type="cellIs" dxfId="31" priority="53818" operator="lessThan">
      <formula>0</formula>
    </cfRule>
    <cfRule type="cellIs" dxfId="32" priority="39300" operator="lessThan">
      <formula>0</formula>
    </cfRule>
  </conditionalFormatting>
  <conditionalFormatting sqref="B1610 C1610 A1610">
    <cfRule type="expression" dxfId="30" priority="24781">
      <formula>$L1610=0</formula>
    </cfRule>
  </conditionalFormatting>
  <conditionalFormatting sqref="B1610 C1610">
    <cfRule type="cellIs" dxfId="31" priority="53817" operator="lessThan">
      <formula>0</formula>
    </cfRule>
    <cfRule type="cellIs" dxfId="32" priority="39299" operator="lessThan">
      <formula>0</formula>
    </cfRule>
  </conditionalFormatting>
  <conditionalFormatting sqref="F1610 G1610 E1610">
    <cfRule type="expression" dxfId="30" priority="24780">
      <formula>$L1610=0</formula>
    </cfRule>
  </conditionalFormatting>
  <conditionalFormatting sqref="F1610 G1610">
    <cfRule type="cellIs" dxfId="31" priority="53816" operator="lessThan">
      <formula>0</formula>
    </cfRule>
    <cfRule type="cellIs" dxfId="32" priority="39298" operator="lessThan">
      <formula>0</formula>
    </cfRule>
  </conditionalFormatting>
  <conditionalFormatting sqref="J1610 K1610 I1610">
    <cfRule type="expression" dxfId="30" priority="24779">
      <formula>$L1610=0</formula>
    </cfRule>
  </conditionalFormatting>
  <conditionalFormatting sqref="J1610 K1610">
    <cfRule type="cellIs" dxfId="31" priority="53815" operator="lessThan">
      <formula>0</formula>
    </cfRule>
    <cfRule type="cellIs" dxfId="32" priority="39297" operator="lessThan">
      <formula>0</formula>
    </cfRule>
  </conditionalFormatting>
  <conditionalFormatting sqref="N1610 O1610 M1610">
    <cfRule type="expression" dxfId="30" priority="24778">
      <formula>$L1610=0</formula>
    </cfRule>
  </conditionalFormatting>
  <conditionalFormatting sqref="N1610 O1610">
    <cfRule type="cellIs" dxfId="31" priority="53814" operator="lessThan">
      <formula>0</formula>
    </cfRule>
    <cfRule type="cellIs" dxfId="32" priority="39296" operator="lessThan">
      <formula>0</formula>
    </cfRule>
  </conditionalFormatting>
  <conditionalFormatting sqref="R1610 S1610 Q1610">
    <cfRule type="expression" dxfId="30" priority="24777">
      <formula>$L1610=0</formula>
    </cfRule>
  </conditionalFormatting>
  <conditionalFormatting sqref="R1610 S1610">
    <cfRule type="cellIs" dxfId="31" priority="53813" operator="lessThan">
      <formula>0</formula>
    </cfRule>
    <cfRule type="cellIs" dxfId="32" priority="39295" operator="lessThan">
      <formula>0</formula>
    </cfRule>
  </conditionalFormatting>
  <conditionalFormatting sqref="V1610 W1610 U1610">
    <cfRule type="expression" dxfId="30" priority="24776">
      <formula>$L1610=0</formula>
    </cfRule>
  </conditionalFormatting>
  <conditionalFormatting sqref="V1610 W1610">
    <cfRule type="cellIs" dxfId="31" priority="53812" operator="lessThan">
      <formula>0</formula>
    </cfRule>
    <cfRule type="cellIs" dxfId="32" priority="39294" operator="lessThan">
      <formula>0</formula>
    </cfRule>
  </conditionalFormatting>
  <conditionalFormatting sqref="Z1610 AA1610 Y1610">
    <cfRule type="expression" dxfId="30" priority="24775">
      <formula>$L1610=0</formula>
    </cfRule>
  </conditionalFormatting>
  <conditionalFormatting sqref="Z1610 AA1610">
    <cfRule type="cellIs" dxfId="31" priority="53811" operator="lessThan">
      <formula>0</formula>
    </cfRule>
    <cfRule type="cellIs" dxfId="32" priority="39293" operator="lessThan">
      <formula>0</formula>
    </cfRule>
  </conditionalFormatting>
  <conditionalFormatting sqref="B1612 C1612 A1612">
    <cfRule type="expression" dxfId="30" priority="24774">
      <formula>$L1612=0</formula>
    </cfRule>
  </conditionalFormatting>
  <conditionalFormatting sqref="B1612 C1612">
    <cfRule type="cellIs" dxfId="31" priority="53810" operator="lessThan">
      <formula>0</formula>
    </cfRule>
    <cfRule type="cellIs" dxfId="32" priority="39292" operator="lessThan">
      <formula>0</formula>
    </cfRule>
  </conditionalFormatting>
  <conditionalFormatting sqref="F1612 G1612 E1612">
    <cfRule type="expression" dxfId="30" priority="24773">
      <formula>$L1612=0</formula>
    </cfRule>
  </conditionalFormatting>
  <conditionalFormatting sqref="F1612 G1612">
    <cfRule type="cellIs" dxfId="31" priority="53809" operator="lessThan">
      <formula>0</formula>
    </cfRule>
    <cfRule type="cellIs" dxfId="32" priority="39291" operator="lessThan">
      <formula>0</formula>
    </cfRule>
  </conditionalFormatting>
  <conditionalFormatting sqref="J1612 K1612 I1612">
    <cfRule type="expression" dxfId="30" priority="24772">
      <formula>$L1612=0</formula>
    </cfRule>
  </conditionalFormatting>
  <conditionalFormatting sqref="J1612 K1612">
    <cfRule type="cellIs" dxfId="31" priority="53808" operator="lessThan">
      <formula>0</formula>
    </cfRule>
    <cfRule type="cellIs" dxfId="32" priority="39290" operator="lessThan">
      <formula>0</formula>
    </cfRule>
  </conditionalFormatting>
  <conditionalFormatting sqref="N1612 O1612 M1612">
    <cfRule type="expression" dxfId="30" priority="24771">
      <formula>$L1612=0</formula>
    </cfRule>
  </conditionalFormatting>
  <conditionalFormatting sqref="N1612 O1612">
    <cfRule type="cellIs" dxfId="31" priority="53807" operator="lessThan">
      <formula>0</formula>
    </cfRule>
    <cfRule type="cellIs" dxfId="32" priority="39289" operator="lessThan">
      <formula>0</formula>
    </cfRule>
  </conditionalFormatting>
  <conditionalFormatting sqref="R1612 S1612 Q1612">
    <cfRule type="expression" dxfId="30" priority="24770">
      <formula>$L1612=0</formula>
    </cfRule>
  </conditionalFormatting>
  <conditionalFormatting sqref="R1612 S1612">
    <cfRule type="cellIs" dxfId="31" priority="53806" operator="lessThan">
      <formula>0</formula>
    </cfRule>
    <cfRule type="cellIs" dxfId="32" priority="39288" operator="lessThan">
      <formula>0</formula>
    </cfRule>
  </conditionalFormatting>
  <conditionalFormatting sqref="V1612 W1612 U1612">
    <cfRule type="expression" dxfId="30" priority="24769">
      <formula>$L1612=0</formula>
    </cfRule>
  </conditionalFormatting>
  <conditionalFormatting sqref="V1612 W1612">
    <cfRule type="cellIs" dxfId="31" priority="53805" operator="lessThan">
      <formula>0</formula>
    </cfRule>
    <cfRule type="cellIs" dxfId="32" priority="39287" operator="lessThan">
      <formula>0</formula>
    </cfRule>
  </conditionalFormatting>
  <conditionalFormatting sqref="Z1612 AA1612 Y1612">
    <cfRule type="expression" dxfId="30" priority="24768">
      <formula>$L1612=0</formula>
    </cfRule>
  </conditionalFormatting>
  <conditionalFormatting sqref="Z1612 AA1612">
    <cfRule type="cellIs" dxfId="31" priority="53804" operator="lessThan">
      <formula>0</formula>
    </cfRule>
    <cfRule type="cellIs" dxfId="32" priority="39286" operator="lessThan">
      <formula>0</formula>
    </cfRule>
  </conditionalFormatting>
  <conditionalFormatting sqref="B1614 C1614 A1614">
    <cfRule type="expression" dxfId="30" priority="24767">
      <formula>$L1614=0</formula>
    </cfRule>
  </conditionalFormatting>
  <conditionalFormatting sqref="B1614 C1614">
    <cfRule type="cellIs" dxfId="31" priority="53803" operator="lessThan">
      <formula>0</formula>
    </cfRule>
    <cfRule type="cellIs" dxfId="32" priority="39285" operator="lessThan">
      <formula>0</formula>
    </cfRule>
  </conditionalFormatting>
  <conditionalFormatting sqref="F1614 G1614 E1614">
    <cfRule type="expression" dxfId="30" priority="24766">
      <formula>$L1614=0</formula>
    </cfRule>
  </conditionalFormatting>
  <conditionalFormatting sqref="F1614 G1614">
    <cfRule type="cellIs" dxfId="31" priority="53802" operator="lessThan">
      <formula>0</formula>
    </cfRule>
    <cfRule type="cellIs" dxfId="32" priority="39284" operator="lessThan">
      <formula>0</formula>
    </cfRule>
  </conditionalFormatting>
  <conditionalFormatting sqref="J1614 K1614 I1614">
    <cfRule type="expression" dxfId="30" priority="24765">
      <formula>$L1614=0</formula>
    </cfRule>
  </conditionalFormatting>
  <conditionalFormatting sqref="J1614 K1614">
    <cfRule type="cellIs" dxfId="31" priority="53801" operator="lessThan">
      <formula>0</formula>
    </cfRule>
    <cfRule type="cellIs" dxfId="32" priority="39283" operator="lessThan">
      <formula>0</formula>
    </cfRule>
  </conditionalFormatting>
  <conditionalFormatting sqref="N1614 O1614 M1614">
    <cfRule type="expression" dxfId="30" priority="24764">
      <formula>$L1614=0</formula>
    </cfRule>
  </conditionalFormatting>
  <conditionalFormatting sqref="N1614 O1614">
    <cfRule type="cellIs" dxfId="31" priority="53800" operator="lessThan">
      <formula>0</formula>
    </cfRule>
    <cfRule type="cellIs" dxfId="32" priority="39282" operator="lessThan">
      <formula>0</formula>
    </cfRule>
  </conditionalFormatting>
  <conditionalFormatting sqref="R1614 S1614 Q1614">
    <cfRule type="expression" dxfId="30" priority="24763">
      <formula>$L1614=0</formula>
    </cfRule>
  </conditionalFormatting>
  <conditionalFormatting sqref="R1614 S1614">
    <cfRule type="cellIs" dxfId="31" priority="53799" operator="lessThan">
      <formula>0</formula>
    </cfRule>
    <cfRule type="cellIs" dxfId="32" priority="39281" operator="lessThan">
      <formula>0</formula>
    </cfRule>
  </conditionalFormatting>
  <conditionalFormatting sqref="V1614 W1614 U1614">
    <cfRule type="expression" dxfId="30" priority="24762">
      <formula>$L1614=0</formula>
    </cfRule>
  </conditionalFormatting>
  <conditionalFormatting sqref="V1614 W1614">
    <cfRule type="cellIs" dxfId="31" priority="53798" operator="lessThan">
      <formula>0</formula>
    </cfRule>
    <cfRule type="cellIs" dxfId="32" priority="39280" operator="lessThan">
      <formula>0</formula>
    </cfRule>
  </conditionalFormatting>
  <conditionalFormatting sqref="Z1614 AA1614 Y1614">
    <cfRule type="expression" dxfId="30" priority="24761">
      <formula>$L1614=0</formula>
    </cfRule>
  </conditionalFormatting>
  <conditionalFormatting sqref="Z1614 AA1614">
    <cfRule type="cellIs" dxfId="31" priority="53797" operator="lessThan">
      <formula>0</formula>
    </cfRule>
    <cfRule type="cellIs" dxfId="32" priority="39279" operator="lessThan">
      <formula>0</formula>
    </cfRule>
  </conditionalFormatting>
  <conditionalFormatting sqref="B1616 C1616 A1616">
    <cfRule type="expression" dxfId="30" priority="24760">
      <formula>$L1616=0</formula>
    </cfRule>
  </conditionalFormatting>
  <conditionalFormatting sqref="B1616 C1616">
    <cfRule type="cellIs" dxfId="31" priority="53796" operator="lessThan">
      <formula>0</formula>
    </cfRule>
    <cfRule type="cellIs" dxfId="32" priority="39278" operator="lessThan">
      <formula>0</formula>
    </cfRule>
  </conditionalFormatting>
  <conditionalFormatting sqref="F1616 G1616 E1616">
    <cfRule type="expression" dxfId="30" priority="24759">
      <formula>$L1616=0</formula>
    </cfRule>
  </conditionalFormatting>
  <conditionalFormatting sqref="F1616 G1616">
    <cfRule type="cellIs" dxfId="31" priority="53795" operator="lessThan">
      <formula>0</formula>
    </cfRule>
    <cfRule type="cellIs" dxfId="32" priority="39277" operator="lessThan">
      <formula>0</formula>
    </cfRule>
  </conditionalFormatting>
  <conditionalFormatting sqref="J1616 K1616 I1616">
    <cfRule type="expression" dxfId="30" priority="24758">
      <formula>$L1616=0</formula>
    </cfRule>
  </conditionalFormatting>
  <conditionalFormatting sqref="J1616 K1616">
    <cfRule type="cellIs" dxfId="31" priority="53794" operator="lessThan">
      <formula>0</formula>
    </cfRule>
    <cfRule type="cellIs" dxfId="32" priority="39276" operator="lessThan">
      <formula>0</formula>
    </cfRule>
  </conditionalFormatting>
  <conditionalFormatting sqref="N1616 O1616 M1616">
    <cfRule type="expression" dxfId="30" priority="24757">
      <formula>$L1616=0</formula>
    </cfRule>
  </conditionalFormatting>
  <conditionalFormatting sqref="N1616 O1616">
    <cfRule type="cellIs" dxfId="31" priority="53793" operator="lessThan">
      <formula>0</formula>
    </cfRule>
    <cfRule type="cellIs" dxfId="32" priority="39275" operator="lessThan">
      <formula>0</formula>
    </cfRule>
  </conditionalFormatting>
  <conditionalFormatting sqref="R1616 S1616 Q1616">
    <cfRule type="expression" dxfId="30" priority="24756">
      <formula>$L1616=0</formula>
    </cfRule>
  </conditionalFormatting>
  <conditionalFormatting sqref="R1616 S1616">
    <cfRule type="cellIs" dxfId="31" priority="53792" operator="lessThan">
      <formula>0</formula>
    </cfRule>
    <cfRule type="cellIs" dxfId="32" priority="39274" operator="lessThan">
      <formula>0</formula>
    </cfRule>
  </conditionalFormatting>
  <conditionalFormatting sqref="V1616 W1616 U1616">
    <cfRule type="expression" dxfId="30" priority="24755">
      <formula>$L1616=0</formula>
    </cfRule>
  </conditionalFormatting>
  <conditionalFormatting sqref="V1616 W1616">
    <cfRule type="cellIs" dxfId="31" priority="53791" operator="lessThan">
      <formula>0</formula>
    </cfRule>
    <cfRule type="cellIs" dxfId="32" priority="39273" operator="lessThan">
      <formula>0</formula>
    </cfRule>
  </conditionalFormatting>
  <conditionalFormatting sqref="Z1616 AA1616 Y1616">
    <cfRule type="expression" dxfId="30" priority="24754">
      <formula>$L1616=0</formula>
    </cfRule>
  </conditionalFormatting>
  <conditionalFormatting sqref="Z1616 AA1616">
    <cfRule type="cellIs" dxfId="31" priority="53790" operator="lessThan">
      <formula>0</formula>
    </cfRule>
    <cfRule type="cellIs" dxfId="32" priority="39272" operator="lessThan">
      <formula>0</formula>
    </cfRule>
  </conditionalFormatting>
  <conditionalFormatting sqref="B1618 C1618 A1618">
    <cfRule type="expression" dxfId="30" priority="24753">
      <formula>$L1618=0</formula>
    </cfRule>
  </conditionalFormatting>
  <conditionalFormatting sqref="B1618 C1618">
    <cfRule type="cellIs" dxfId="31" priority="53789" operator="lessThan">
      <formula>0</formula>
    </cfRule>
    <cfRule type="cellIs" dxfId="32" priority="39271" operator="lessThan">
      <formula>0</formula>
    </cfRule>
  </conditionalFormatting>
  <conditionalFormatting sqref="F1618 G1618 E1618">
    <cfRule type="expression" dxfId="30" priority="24752">
      <formula>$L1618=0</formula>
    </cfRule>
  </conditionalFormatting>
  <conditionalFormatting sqref="F1618 G1618">
    <cfRule type="cellIs" dxfId="31" priority="53788" operator="lessThan">
      <formula>0</formula>
    </cfRule>
    <cfRule type="cellIs" dxfId="32" priority="39270" operator="lessThan">
      <formula>0</formula>
    </cfRule>
  </conditionalFormatting>
  <conditionalFormatting sqref="J1618 K1618 I1618">
    <cfRule type="expression" dxfId="30" priority="24751">
      <formula>$L1618=0</formula>
    </cfRule>
  </conditionalFormatting>
  <conditionalFormatting sqref="J1618 K1618">
    <cfRule type="cellIs" dxfId="31" priority="53787" operator="lessThan">
      <formula>0</formula>
    </cfRule>
    <cfRule type="cellIs" dxfId="32" priority="39269" operator="lessThan">
      <formula>0</formula>
    </cfRule>
  </conditionalFormatting>
  <conditionalFormatting sqref="N1618 O1618 M1618">
    <cfRule type="expression" dxfId="30" priority="24750">
      <formula>$L1618=0</formula>
    </cfRule>
  </conditionalFormatting>
  <conditionalFormatting sqref="N1618 O1618">
    <cfRule type="cellIs" dxfId="31" priority="53786" operator="lessThan">
      <formula>0</formula>
    </cfRule>
    <cfRule type="cellIs" dxfId="32" priority="39268" operator="lessThan">
      <formula>0</formula>
    </cfRule>
  </conditionalFormatting>
  <conditionalFormatting sqref="R1618 S1618 Q1618">
    <cfRule type="expression" dxfId="30" priority="24749">
      <formula>$L1618=0</formula>
    </cfRule>
  </conditionalFormatting>
  <conditionalFormatting sqref="R1618 S1618">
    <cfRule type="cellIs" dxfId="31" priority="53785" operator="lessThan">
      <formula>0</formula>
    </cfRule>
    <cfRule type="cellIs" dxfId="32" priority="39267" operator="lessThan">
      <formula>0</formula>
    </cfRule>
  </conditionalFormatting>
  <conditionalFormatting sqref="V1618 W1618 U1618">
    <cfRule type="expression" dxfId="30" priority="24748">
      <formula>$L1618=0</formula>
    </cfRule>
  </conditionalFormatting>
  <conditionalFormatting sqref="V1618 W1618">
    <cfRule type="cellIs" dxfId="31" priority="53784" operator="lessThan">
      <formula>0</formula>
    </cfRule>
    <cfRule type="cellIs" dxfId="32" priority="39266" operator="lessThan">
      <formula>0</formula>
    </cfRule>
  </conditionalFormatting>
  <conditionalFormatting sqref="Z1618 AA1618 Y1618">
    <cfRule type="expression" dxfId="30" priority="24747">
      <formula>$L1618=0</formula>
    </cfRule>
  </conditionalFormatting>
  <conditionalFormatting sqref="Z1618 AA1618">
    <cfRule type="cellIs" dxfId="31" priority="53783" operator="lessThan">
      <formula>0</formula>
    </cfRule>
    <cfRule type="cellIs" dxfId="32" priority="39265" operator="lessThan">
      <formula>0</formula>
    </cfRule>
  </conditionalFormatting>
  <conditionalFormatting sqref="B1620 C1620 A1620">
    <cfRule type="expression" dxfId="30" priority="24746">
      <formula>$L1620=0</formula>
    </cfRule>
  </conditionalFormatting>
  <conditionalFormatting sqref="B1620 C1620">
    <cfRule type="cellIs" dxfId="31" priority="53782" operator="lessThan">
      <formula>0</formula>
    </cfRule>
    <cfRule type="cellIs" dxfId="32" priority="39264" operator="lessThan">
      <formula>0</formula>
    </cfRule>
  </conditionalFormatting>
  <conditionalFormatting sqref="F1620 G1620 E1620">
    <cfRule type="expression" dxfId="30" priority="24745">
      <formula>$L1620=0</formula>
    </cfRule>
  </conditionalFormatting>
  <conditionalFormatting sqref="F1620 G1620">
    <cfRule type="cellIs" dxfId="31" priority="53781" operator="lessThan">
      <formula>0</formula>
    </cfRule>
    <cfRule type="cellIs" dxfId="32" priority="39263" operator="lessThan">
      <formula>0</formula>
    </cfRule>
  </conditionalFormatting>
  <conditionalFormatting sqref="J1620 K1620 I1620">
    <cfRule type="expression" dxfId="30" priority="24744">
      <formula>$L1620=0</formula>
    </cfRule>
  </conditionalFormatting>
  <conditionalFormatting sqref="J1620 K1620">
    <cfRule type="cellIs" dxfId="31" priority="53780" operator="lessThan">
      <formula>0</formula>
    </cfRule>
    <cfRule type="cellIs" dxfId="32" priority="39262" operator="lessThan">
      <formula>0</formula>
    </cfRule>
  </conditionalFormatting>
  <conditionalFormatting sqref="N1620 O1620 M1620">
    <cfRule type="expression" dxfId="30" priority="24743">
      <formula>$L1620=0</formula>
    </cfRule>
  </conditionalFormatting>
  <conditionalFormatting sqref="N1620 O1620">
    <cfRule type="cellIs" dxfId="31" priority="53779" operator="lessThan">
      <formula>0</formula>
    </cfRule>
    <cfRule type="cellIs" dxfId="32" priority="39261" operator="lessThan">
      <formula>0</formula>
    </cfRule>
  </conditionalFormatting>
  <conditionalFormatting sqref="R1620 S1620 Q1620">
    <cfRule type="expression" dxfId="30" priority="24742">
      <formula>$L1620=0</formula>
    </cfRule>
  </conditionalFormatting>
  <conditionalFormatting sqref="R1620 S1620">
    <cfRule type="cellIs" dxfId="31" priority="53778" operator="lessThan">
      <formula>0</formula>
    </cfRule>
    <cfRule type="cellIs" dxfId="32" priority="39260" operator="lessThan">
      <formula>0</formula>
    </cfRule>
  </conditionalFormatting>
  <conditionalFormatting sqref="V1620 W1620 U1620">
    <cfRule type="expression" dxfId="30" priority="24741">
      <formula>$L1620=0</formula>
    </cfRule>
  </conditionalFormatting>
  <conditionalFormatting sqref="V1620 W1620">
    <cfRule type="cellIs" dxfId="31" priority="53777" operator="lessThan">
      <formula>0</formula>
    </cfRule>
    <cfRule type="cellIs" dxfId="32" priority="39259" operator="lessThan">
      <formula>0</formula>
    </cfRule>
  </conditionalFormatting>
  <conditionalFormatting sqref="Z1620 AA1620 Y1620">
    <cfRule type="expression" dxfId="30" priority="24740">
      <formula>$L1620=0</formula>
    </cfRule>
  </conditionalFormatting>
  <conditionalFormatting sqref="Z1620 AA1620">
    <cfRule type="cellIs" dxfId="31" priority="53776" operator="lessThan">
      <formula>0</formula>
    </cfRule>
    <cfRule type="cellIs" dxfId="32" priority="39258" operator="lessThan">
      <formula>0</formula>
    </cfRule>
  </conditionalFormatting>
  <conditionalFormatting sqref="B1622 C1622 A1622">
    <cfRule type="expression" dxfId="30" priority="24739">
      <formula>$L1622=0</formula>
    </cfRule>
  </conditionalFormatting>
  <conditionalFormatting sqref="B1622 C1622">
    <cfRule type="cellIs" dxfId="31" priority="53775" operator="lessThan">
      <formula>0</formula>
    </cfRule>
    <cfRule type="cellIs" dxfId="32" priority="39257" operator="lessThan">
      <formula>0</formula>
    </cfRule>
  </conditionalFormatting>
  <conditionalFormatting sqref="F1622 G1622 E1622">
    <cfRule type="expression" dxfId="30" priority="24738">
      <formula>$L1622=0</formula>
    </cfRule>
  </conditionalFormatting>
  <conditionalFormatting sqref="F1622 G1622">
    <cfRule type="cellIs" dxfId="31" priority="53774" operator="lessThan">
      <formula>0</formula>
    </cfRule>
    <cfRule type="cellIs" dxfId="32" priority="39256" operator="lessThan">
      <formula>0</formula>
    </cfRule>
  </conditionalFormatting>
  <conditionalFormatting sqref="J1622 K1622 I1622">
    <cfRule type="expression" dxfId="30" priority="24737">
      <formula>$L1622=0</formula>
    </cfRule>
  </conditionalFormatting>
  <conditionalFormatting sqref="J1622 K1622">
    <cfRule type="cellIs" dxfId="31" priority="53773" operator="lessThan">
      <formula>0</formula>
    </cfRule>
    <cfRule type="cellIs" dxfId="32" priority="39255" operator="lessThan">
      <formula>0</formula>
    </cfRule>
  </conditionalFormatting>
  <conditionalFormatting sqref="N1622 O1622 M1622">
    <cfRule type="expression" dxfId="30" priority="24736">
      <formula>$L1622=0</formula>
    </cfRule>
  </conditionalFormatting>
  <conditionalFormatting sqref="N1622 O1622">
    <cfRule type="cellIs" dxfId="31" priority="53772" operator="lessThan">
      <formula>0</formula>
    </cfRule>
    <cfRule type="cellIs" dxfId="32" priority="39254" operator="lessThan">
      <formula>0</formula>
    </cfRule>
  </conditionalFormatting>
  <conditionalFormatting sqref="R1622 S1622 Q1622">
    <cfRule type="expression" dxfId="30" priority="24735">
      <formula>$L1622=0</formula>
    </cfRule>
  </conditionalFormatting>
  <conditionalFormatting sqref="R1622 S1622">
    <cfRule type="cellIs" dxfId="31" priority="53771" operator="lessThan">
      <formula>0</formula>
    </cfRule>
    <cfRule type="cellIs" dxfId="32" priority="39253" operator="lessThan">
      <formula>0</formula>
    </cfRule>
  </conditionalFormatting>
  <conditionalFormatting sqref="V1622 W1622 U1622">
    <cfRule type="expression" dxfId="30" priority="24734">
      <formula>$L1622=0</formula>
    </cfRule>
  </conditionalFormatting>
  <conditionalFormatting sqref="V1622 W1622">
    <cfRule type="cellIs" dxfId="31" priority="53770" operator="lessThan">
      <formula>0</formula>
    </cfRule>
    <cfRule type="cellIs" dxfId="32" priority="39252" operator="lessThan">
      <formula>0</formula>
    </cfRule>
  </conditionalFormatting>
  <conditionalFormatting sqref="Z1622 AA1622 Y1622">
    <cfRule type="expression" dxfId="30" priority="24733">
      <formula>$L1622=0</formula>
    </cfRule>
  </conditionalFormatting>
  <conditionalFormatting sqref="Z1622 AA1622">
    <cfRule type="cellIs" dxfId="31" priority="53769" operator="lessThan">
      <formula>0</formula>
    </cfRule>
    <cfRule type="cellIs" dxfId="32" priority="39251" operator="lessThan">
      <formula>0</formula>
    </cfRule>
  </conditionalFormatting>
  <conditionalFormatting sqref="B1624 C1624 A1624">
    <cfRule type="expression" dxfId="30" priority="24732">
      <formula>$L1624=0</formula>
    </cfRule>
  </conditionalFormatting>
  <conditionalFormatting sqref="B1624 C1624">
    <cfRule type="cellIs" dxfId="31" priority="53768" operator="lessThan">
      <formula>0</formula>
    </cfRule>
    <cfRule type="cellIs" dxfId="32" priority="39250" operator="lessThan">
      <formula>0</formula>
    </cfRule>
  </conditionalFormatting>
  <conditionalFormatting sqref="F1624 G1624 E1624">
    <cfRule type="expression" dxfId="30" priority="24731">
      <formula>$L1624=0</formula>
    </cfRule>
  </conditionalFormatting>
  <conditionalFormatting sqref="F1624 G1624">
    <cfRule type="cellIs" dxfId="31" priority="53767" operator="lessThan">
      <formula>0</formula>
    </cfRule>
    <cfRule type="cellIs" dxfId="32" priority="39249" operator="lessThan">
      <formula>0</formula>
    </cfRule>
  </conditionalFormatting>
  <conditionalFormatting sqref="J1624 K1624 I1624">
    <cfRule type="expression" dxfId="30" priority="24730">
      <formula>$L1624=0</formula>
    </cfRule>
  </conditionalFormatting>
  <conditionalFormatting sqref="J1624 K1624">
    <cfRule type="cellIs" dxfId="31" priority="53766" operator="lessThan">
      <formula>0</formula>
    </cfRule>
    <cfRule type="cellIs" dxfId="32" priority="39248" operator="lessThan">
      <formula>0</formula>
    </cfRule>
  </conditionalFormatting>
  <conditionalFormatting sqref="N1624 O1624 M1624">
    <cfRule type="expression" dxfId="30" priority="24729">
      <formula>$L1624=0</formula>
    </cfRule>
  </conditionalFormatting>
  <conditionalFormatting sqref="N1624 O1624">
    <cfRule type="cellIs" dxfId="31" priority="53765" operator="lessThan">
      <formula>0</formula>
    </cfRule>
    <cfRule type="cellIs" dxfId="32" priority="39247" operator="lessThan">
      <formula>0</formula>
    </cfRule>
  </conditionalFormatting>
  <conditionalFormatting sqref="R1624 S1624 Q1624">
    <cfRule type="expression" dxfId="30" priority="24728">
      <formula>$L1624=0</formula>
    </cfRule>
  </conditionalFormatting>
  <conditionalFormatting sqref="R1624 S1624">
    <cfRule type="cellIs" dxfId="31" priority="53764" operator="lessThan">
      <formula>0</formula>
    </cfRule>
    <cfRule type="cellIs" dxfId="32" priority="39246" operator="lessThan">
      <formula>0</formula>
    </cfRule>
  </conditionalFormatting>
  <conditionalFormatting sqref="V1624 W1624 U1624">
    <cfRule type="expression" dxfId="30" priority="24727">
      <formula>$L1624=0</formula>
    </cfRule>
  </conditionalFormatting>
  <conditionalFormatting sqref="V1624 W1624">
    <cfRule type="cellIs" dxfId="31" priority="53763" operator="lessThan">
      <formula>0</formula>
    </cfRule>
    <cfRule type="cellIs" dxfId="32" priority="39245" operator="lessThan">
      <formula>0</formula>
    </cfRule>
  </conditionalFormatting>
  <conditionalFormatting sqref="Z1624 AA1624 Y1624">
    <cfRule type="expression" dxfId="30" priority="24726">
      <formula>$L1624=0</formula>
    </cfRule>
  </conditionalFormatting>
  <conditionalFormatting sqref="Z1624 AA1624">
    <cfRule type="cellIs" dxfId="31" priority="53762" operator="lessThan">
      <formula>0</formula>
    </cfRule>
    <cfRule type="cellIs" dxfId="32" priority="39244" operator="lessThan">
      <formula>0</formula>
    </cfRule>
  </conditionalFormatting>
  <conditionalFormatting sqref="B1626 C1626 A1626">
    <cfRule type="expression" dxfId="30" priority="24725">
      <formula>$L1626=0</formula>
    </cfRule>
  </conditionalFormatting>
  <conditionalFormatting sqref="B1626 C1626">
    <cfRule type="cellIs" dxfId="31" priority="53761" operator="lessThan">
      <formula>0</formula>
    </cfRule>
    <cfRule type="cellIs" dxfId="32" priority="39243" operator="lessThan">
      <formula>0</formula>
    </cfRule>
  </conditionalFormatting>
  <conditionalFormatting sqref="F1626 G1626 E1626">
    <cfRule type="expression" dxfId="30" priority="24724">
      <formula>$L1626=0</formula>
    </cfRule>
  </conditionalFormatting>
  <conditionalFormatting sqref="F1626 G1626">
    <cfRule type="cellIs" dxfId="31" priority="53760" operator="lessThan">
      <formula>0</formula>
    </cfRule>
    <cfRule type="cellIs" dxfId="32" priority="39242" operator="lessThan">
      <formula>0</formula>
    </cfRule>
  </conditionalFormatting>
  <conditionalFormatting sqref="J1626 K1626 I1626">
    <cfRule type="expression" dxfId="30" priority="24723">
      <formula>$L1626=0</formula>
    </cfRule>
  </conditionalFormatting>
  <conditionalFormatting sqref="J1626 K1626">
    <cfRule type="cellIs" dxfId="31" priority="53759" operator="lessThan">
      <formula>0</formula>
    </cfRule>
    <cfRule type="cellIs" dxfId="32" priority="39241" operator="lessThan">
      <formula>0</formula>
    </cfRule>
  </conditionalFormatting>
  <conditionalFormatting sqref="N1626 O1626 M1626">
    <cfRule type="expression" dxfId="30" priority="24722">
      <formula>$L1626=0</formula>
    </cfRule>
  </conditionalFormatting>
  <conditionalFormatting sqref="N1626 O1626">
    <cfRule type="cellIs" dxfId="31" priority="53758" operator="lessThan">
      <formula>0</formula>
    </cfRule>
    <cfRule type="cellIs" dxfId="32" priority="39240" operator="lessThan">
      <formula>0</formula>
    </cfRule>
  </conditionalFormatting>
  <conditionalFormatting sqref="R1626 S1626 Q1626">
    <cfRule type="expression" dxfId="30" priority="24721">
      <formula>$L1626=0</formula>
    </cfRule>
  </conditionalFormatting>
  <conditionalFormatting sqref="R1626 S1626">
    <cfRule type="cellIs" dxfId="31" priority="53757" operator="lessThan">
      <formula>0</formula>
    </cfRule>
    <cfRule type="cellIs" dxfId="32" priority="39239" operator="lessThan">
      <formula>0</formula>
    </cfRule>
  </conditionalFormatting>
  <conditionalFormatting sqref="V1626 W1626 U1626">
    <cfRule type="expression" dxfId="30" priority="24720">
      <formula>$L1626=0</formula>
    </cfRule>
  </conditionalFormatting>
  <conditionalFormatting sqref="V1626 W1626">
    <cfRule type="cellIs" dxfId="31" priority="53756" operator="lessThan">
      <formula>0</formula>
    </cfRule>
    <cfRule type="cellIs" dxfId="32" priority="39238" operator="lessThan">
      <formula>0</formula>
    </cfRule>
  </conditionalFormatting>
  <conditionalFormatting sqref="Z1626 AA1626 Y1626">
    <cfRule type="expression" dxfId="30" priority="24719">
      <formula>$L1626=0</formula>
    </cfRule>
  </conditionalFormatting>
  <conditionalFormatting sqref="Z1626 AA1626">
    <cfRule type="cellIs" dxfId="31" priority="53755" operator="lessThan">
      <formula>0</formula>
    </cfRule>
    <cfRule type="cellIs" dxfId="32" priority="39237" operator="lessThan">
      <formula>0</formula>
    </cfRule>
  </conditionalFormatting>
  <conditionalFormatting sqref="B1628 C1628 A1628">
    <cfRule type="expression" dxfId="30" priority="24718">
      <formula>$L1628=0</formula>
    </cfRule>
  </conditionalFormatting>
  <conditionalFormatting sqref="B1628 C1628">
    <cfRule type="cellIs" dxfId="31" priority="53754" operator="lessThan">
      <formula>0</formula>
    </cfRule>
    <cfRule type="cellIs" dxfId="32" priority="39236" operator="lessThan">
      <formula>0</formula>
    </cfRule>
  </conditionalFormatting>
  <conditionalFormatting sqref="F1628 G1628 E1628">
    <cfRule type="expression" dxfId="30" priority="24717">
      <formula>$L1628=0</formula>
    </cfRule>
  </conditionalFormatting>
  <conditionalFormatting sqref="F1628 G1628">
    <cfRule type="cellIs" dxfId="31" priority="53753" operator="lessThan">
      <formula>0</formula>
    </cfRule>
    <cfRule type="cellIs" dxfId="32" priority="39235" operator="lessThan">
      <formula>0</formula>
    </cfRule>
  </conditionalFormatting>
  <conditionalFormatting sqref="J1628 K1628 I1628">
    <cfRule type="expression" dxfId="30" priority="24716">
      <formula>$L1628=0</formula>
    </cfRule>
  </conditionalFormatting>
  <conditionalFormatting sqref="J1628 K1628">
    <cfRule type="cellIs" dxfId="31" priority="53752" operator="lessThan">
      <formula>0</formula>
    </cfRule>
    <cfRule type="cellIs" dxfId="32" priority="39234" operator="lessThan">
      <formula>0</formula>
    </cfRule>
  </conditionalFormatting>
  <conditionalFormatting sqref="N1628 O1628 M1628">
    <cfRule type="expression" dxfId="30" priority="24715">
      <formula>$L1628=0</formula>
    </cfRule>
  </conditionalFormatting>
  <conditionalFormatting sqref="N1628 O1628">
    <cfRule type="cellIs" dxfId="31" priority="53751" operator="lessThan">
      <formula>0</formula>
    </cfRule>
    <cfRule type="cellIs" dxfId="32" priority="39233" operator="lessThan">
      <formula>0</formula>
    </cfRule>
  </conditionalFormatting>
  <conditionalFormatting sqref="R1628 S1628 Q1628">
    <cfRule type="expression" dxfId="30" priority="24714">
      <formula>$L1628=0</formula>
    </cfRule>
  </conditionalFormatting>
  <conditionalFormatting sqref="R1628 S1628">
    <cfRule type="cellIs" dxfId="31" priority="53750" operator="lessThan">
      <formula>0</formula>
    </cfRule>
    <cfRule type="cellIs" dxfId="32" priority="39232" operator="lessThan">
      <formula>0</formula>
    </cfRule>
  </conditionalFormatting>
  <conditionalFormatting sqref="V1628 W1628 U1628">
    <cfRule type="expression" dxfId="30" priority="24713">
      <formula>$L1628=0</formula>
    </cfRule>
  </conditionalFormatting>
  <conditionalFormatting sqref="V1628 W1628">
    <cfRule type="cellIs" dxfId="31" priority="53749" operator="lessThan">
      <formula>0</formula>
    </cfRule>
    <cfRule type="cellIs" dxfId="32" priority="39231" operator="lessThan">
      <formula>0</formula>
    </cfRule>
  </conditionalFormatting>
  <conditionalFormatting sqref="Z1628 AA1628 Y1628">
    <cfRule type="expression" dxfId="30" priority="24712">
      <formula>$L1628=0</formula>
    </cfRule>
  </conditionalFormatting>
  <conditionalFormatting sqref="Z1628 AA1628">
    <cfRule type="cellIs" dxfId="31" priority="53748" operator="lessThan">
      <formula>0</formula>
    </cfRule>
    <cfRule type="cellIs" dxfId="32" priority="39230" operator="lessThan">
      <formula>0</formula>
    </cfRule>
  </conditionalFormatting>
  <conditionalFormatting sqref="B1630 C1630 A1630">
    <cfRule type="expression" dxfId="30" priority="24711">
      <formula>$L1630=0</formula>
    </cfRule>
  </conditionalFormatting>
  <conditionalFormatting sqref="B1630 C1630">
    <cfRule type="cellIs" dxfId="31" priority="53747" operator="lessThan">
      <formula>0</formula>
    </cfRule>
    <cfRule type="cellIs" dxfId="32" priority="39229" operator="lessThan">
      <formula>0</formula>
    </cfRule>
  </conditionalFormatting>
  <conditionalFormatting sqref="F1630 G1630 E1630">
    <cfRule type="expression" dxfId="30" priority="24710">
      <formula>$L1630=0</formula>
    </cfRule>
  </conditionalFormatting>
  <conditionalFormatting sqref="F1630 G1630">
    <cfRule type="cellIs" dxfId="31" priority="53746" operator="lessThan">
      <formula>0</formula>
    </cfRule>
    <cfRule type="cellIs" dxfId="32" priority="39228" operator="lessThan">
      <formula>0</formula>
    </cfRule>
  </conditionalFormatting>
  <conditionalFormatting sqref="J1630 K1630 I1630">
    <cfRule type="expression" dxfId="30" priority="24709">
      <formula>$L1630=0</formula>
    </cfRule>
  </conditionalFormatting>
  <conditionalFormatting sqref="J1630 K1630">
    <cfRule type="cellIs" dxfId="31" priority="53745" operator="lessThan">
      <formula>0</formula>
    </cfRule>
    <cfRule type="cellIs" dxfId="32" priority="39227" operator="lessThan">
      <formula>0</formula>
    </cfRule>
  </conditionalFormatting>
  <conditionalFormatting sqref="N1630 O1630 M1630">
    <cfRule type="expression" dxfId="30" priority="24708">
      <formula>$L1630=0</formula>
    </cfRule>
  </conditionalFormatting>
  <conditionalFormatting sqref="N1630 O1630">
    <cfRule type="cellIs" dxfId="31" priority="53744" operator="lessThan">
      <formula>0</formula>
    </cfRule>
    <cfRule type="cellIs" dxfId="32" priority="39226" operator="lessThan">
      <formula>0</formula>
    </cfRule>
  </conditionalFormatting>
  <conditionalFormatting sqref="R1630 S1630 Q1630">
    <cfRule type="expression" dxfId="30" priority="24707">
      <formula>$L1630=0</formula>
    </cfRule>
  </conditionalFormatting>
  <conditionalFormatting sqref="R1630 S1630">
    <cfRule type="cellIs" dxfId="31" priority="53743" operator="lessThan">
      <formula>0</formula>
    </cfRule>
    <cfRule type="cellIs" dxfId="32" priority="39225" operator="lessThan">
      <formula>0</formula>
    </cfRule>
  </conditionalFormatting>
  <conditionalFormatting sqref="V1630 W1630 U1630">
    <cfRule type="expression" dxfId="30" priority="24706">
      <formula>$L1630=0</formula>
    </cfRule>
  </conditionalFormatting>
  <conditionalFormatting sqref="V1630 W1630">
    <cfRule type="cellIs" dxfId="31" priority="53742" operator="lessThan">
      <formula>0</formula>
    </cfRule>
    <cfRule type="cellIs" dxfId="32" priority="39224" operator="lessThan">
      <formula>0</formula>
    </cfRule>
  </conditionalFormatting>
  <conditionalFormatting sqref="Z1630 AA1630 Y1630">
    <cfRule type="expression" dxfId="30" priority="24705">
      <formula>$L1630=0</formula>
    </cfRule>
  </conditionalFormatting>
  <conditionalFormatting sqref="Z1630 AA1630">
    <cfRule type="cellIs" dxfId="31" priority="53741" operator="lessThan">
      <formula>0</formula>
    </cfRule>
    <cfRule type="cellIs" dxfId="32" priority="39223" operator="lessThan">
      <formula>0</formula>
    </cfRule>
  </conditionalFormatting>
  <conditionalFormatting sqref="B1632 C1632 A1632">
    <cfRule type="expression" dxfId="30" priority="24704">
      <formula>$L1632=0</formula>
    </cfRule>
  </conditionalFormatting>
  <conditionalFormatting sqref="B1632 C1632">
    <cfRule type="cellIs" dxfId="31" priority="53740" operator="lessThan">
      <formula>0</formula>
    </cfRule>
    <cfRule type="cellIs" dxfId="32" priority="39222" operator="lessThan">
      <formula>0</formula>
    </cfRule>
  </conditionalFormatting>
  <conditionalFormatting sqref="F1632 G1632 E1632">
    <cfRule type="expression" dxfId="30" priority="24703">
      <formula>$L1632=0</formula>
    </cfRule>
  </conditionalFormatting>
  <conditionalFormatting sqref="F1632 G1632">
    <cfRule type="cellIs" dxfId="31" priority="53739" operator="lessThan">
      <formula>0</formula>
    </cfRule>
    <cfRule type="cellIs" dxfId="32" priority="39221" operator="lessThan">
      <formula>0</formula>
    </cfRule>
  </conditionalFormatting>
  <conditionalFormatting sqref="J1632 K1632 I1632">
    <cfRule type="expression" dxfId="30" priority="24702">
      <formula>$L1632=0</formula>
    </cfRule>
  </conditionalFormatting>
  <conditionalFormatting sqref="J1632 K1632">
    <cfRule type="cellIs" dxfId="31" priority="53738" operator="lessThan">
      <formula>0</formula>
    </cfRule>
    <cfRule type="cellIs" dxfId="32" priority="39220" operator="lessThan">
      <formula>0</formula>
    </cfRule>
  </conditionalFormatting>
  <conditionalFormatting sqref="N1632 O1632 M1632">
    <cfRule type="expression" dxfId="30" priority="24701">
      <formula>$L1632=0</formula>
    </cfRule>
  </conditionalFormatting>
  <conditionalFormatting sqref="N1632 O1632">
    <cfRule type="cellIs" dxfId="31" priority="53737" operator="lessThan">
      <formula>0</formula>
    </cfRule>
    <cfRule type="cellIs" dxfId="32" priority="39219" operator="lessThan">
      <formula>0</formula>
    </cfRule>
  </conditionalFormatting>
  <conditionalFormatting sqref="R1632 S1632 Q1632">
    <cfRule type="expression" dxfId="30" priority="24700">
      <formula>$L1632=0</formula>
    </cfRule>
  </conditionalFormatting>
  <conditionalFormatting sqref="R1632 S1632">
    <cfRule type="cellIs" dxfId="31" priority="53736" operator="lessThan">
      <formula>0</formula>
    </cfRule>
    <cfRule type="cellIs" dxfId="32" priority="39218" operator="lessThan">
      <formula>0</formula>
    </cfRule>
  </conditionalFormatting>
  <conditionalFormatting sqref="V1632 W1632 U1632">
    <cfRule type="expression" dxfId="30" priority="24699">
      <formula>$L1632=0</formula>
    </cfRule>
  </conditionalFormatting>
  <conditionalFormatting sqref="V1632 W1632">
    <cfRule type="cellIs" dxfId="31" priority="53735" operator="lessThan">
      <formula>0</formula>
    </cfRule>
    <cfRule type="cellIs" dxfId="32" priority="39217" operator="lessThan">
      <formula>0</formula>
    </cfRule>
  </conditionalFormatting>
  <conditionalFormatting sqref="Z1632 AA1632 Y1632">
    <cfRule type="expression" dxfId="30" priority="24698">
      <formula>$L1632=0</formula>
    </cfRule>
  </conditionalFormatting>
  <conditionalFormatting sqref="Z1632 AA1632">
    <cfRule type="cellIs" dxfId="31" priority="53734" operator="lessThan">
      <formula>0</formula>
    </cfRule>
    <cfRule type="cellIs" dxfId="32" priority="39216" operator="lessThan">
      <formula>0</formula>
    </cfRule>
  </conditionalFormatting>
  <conditionalFormatting sqref="B1634 C1634 A1634">
    <cfRule type="expression" dxfId="30" priority="24697">
      <formula>$L1634=0</formula>
    </cfRule>
  </conditionalFormatting>
  <conditionalFormatting sqref="B1634 C1634">
    <cfRule type="cellIs" dxfId="31" priority="53733" operator="lessThan">
      <formula>0</formula>
    </cfRule>
    <cfRule type="cellIs" dxfId="32" priority="39215" operator="lessThan">
      <formula>0</formula>
    </cfRule>
  </conditionalFormatting>
  <conditionalFormatting sqref="F1634 G1634 E1634">
    <cfRule type="expression" dxfId="30" priority="24696">
      <formula>$L1634=0</formula>
    </cfRule>
  </conditionalFormatting>
  <conditionalFormatting sqref="F1634 G1634">
    <cfRule type="cellIs" dxfId="31" priority="53732" operator="lessThan">
      <formula>0</formula>
    </cfRule>
    <cfRule type="cellIs" dxfId="32" priority="39214" operator="lessThan">
      <formula>0</formula>
    </cfRule>
  </conditionalFormatting>
  <conditionalFormatting sqref="J1634 K1634 I1634">
    <cfRule type="expression" dxfId="30" priority="24695">
      <formula>$L1634=0</formula>
    </cfRule>
  </conditionalFormatting>
  <conditionalFormatting sqref="J1634 K1634">
    <cfRule type="cellIs" dxfId="31" priority="53731" operator="lessThan">
      <formula>0</formula>
    </cfRule>
    <cfRule type="cellIs" dxfId="32" priority="39213" operator="lessThan">
      <formula>0</formula>
    </cfRule>
  </conditionalFormatting>
  <conditionalFormatting sqref="N1634 O1634 M1634">
    <cfRule type="expression" dxfId="30" priority="24694">
      <formula>$L1634=0</formula>
    </cfRule>
  </conditionalFormatting>
  <conditionalFormatting sqref="N1634 O1634">
    <cfRule type="cellIs" dxfId="31" priority="53730" operator="lessThan">
      <formula>0</formula>
    </cfRule>
    <cfRule type="cellIs" dxfId="32" priority="39212" operator="lessThan">
      <formula>0</formula>
    </cfRule>
  </conditionalFormatting>
  <conditionalFormatting sqref="R1634 S1634 Q1634">
    <cfRule type="expression" dxfId="30" priority="24693">
      <formula>$L1634=0</formula>
    </cfRule>
  </conditionalFormatting>
  <conditionalFormatting sqref="R1634 S1634">
    <cfRule type="cellIs" dxfId="31" priority="53729" operator="lessThan">
      <formula>0</formula>
    </cfRule>
    <cfRule type="cellIs" dxfId="32" priority="39211" operator="lessThan">
      <formula>0</formula>
    </cfRule>
  </conditionalFormatting>
  <conditionalFormatting sqref="V1634 W1634 U1634">
    <cfRule type="expression" dxfId="30" priority="24692">
      <formula>$L1634=0</formula>
    </cfRule>
  </conditionalFormatting>
  <conditionalFormatting sqref="V1634 W1634">
    <cfRule type="cellIs" dxfId="31" priority="53728" operator="lessThan">
      <formula>0</formula>
    </cfRule>
    <cfRule type="cellIs" dxfId="32" priority="39210" operator="lessThan">
      <formula>0</formula>
    </cfRule>
  </conditionalFormatting>
  <conditionalFormatting sqref="Z1634 AA1634 Y1634">
    <cfRule type="expression" dxfId="30" priority="24691">
      <formula>$L1634=0</formula>
    </cfRule>
  </conditionalFormatting>
  <conditionalFormatting sqref="Z1634 AA1634">
    <cfRule type="cellIs" dxfId="31" priority="53727" operator="lessThan">
      <formula>0</formula>
    </cfRule>
    <cfRule type="cellIs" dxfId="32" priority="39209" operator="lessThan">
      <formula>0</formula>
    </cfRule>
  </conditionalFormatting>
  <conditionalFormatting sqref="B1636 C1636 A1636">
    <cfRule type="expression" dxfId="30" priority="24690">
      <formula>$L1636=0</formula>
    </cfRule>
  </conditionalFormatting>
  <conditionalFormatting sqref="B1636 C1636">
    <cfRule type="cellIs" dxfId="31" priority="53726" operator="lessThan">
      <formula>0</formula>
    </cfRule>
    <cfRule type="cellIs" dxfId="32" priority="39208" operator="lessThan">
      <formula>0</formula>
    </cfRule>
  </conditionalFormatting>
  <conditionalFormatting sqref="F1636 G1636 E1636">
    <cfRule type="expression" dxfId="30" priority="24689">
      <formula>$L1636=0</formula>
    </cfRule>
  </conditionalFormatting>
  <conditionalFormatting sqref="F1636 G1636">
    <cfRule type="cellIs" dxfId="31" priority="53725" operator="lessThan">
      <formula>0</formula>
    </cfRule>
    <cfRule type="cellIs" dxfId="32" priority="39207" operator="lessThan">
      <formula>0</formula>
    </cfRule>
  </conditionalFormatting>
  <conditionalFormatting sqref="J1636 K1636 I1636">
    <cfRule type="expression" dxfId="30" priority="24688">
      <formula>$L1636=0</formula>
    </cfRule>
  </conditionalFormatting>
  <conditionalFormatting sqref="J1636 K1636">
    <cfRule type="cellIs" dxfId="31" priority="53724" operator="lessThan">
      <formula>0</formula>
    </cfRule>
    <cfRule type="cellIs" dxfId="32" priority="39206" operator="lessThan">
      <formula>0</formula>
    </cfRule>
  </conditionalFormatting>
  <conditionalFormatting sqref="N1636 O1636 M1636">
    <cfRule type="expression" dxfId="30" priority="24687">
      <formula>$L1636=0</formula>
    </cfRule>
  </conditionalFormatting>
  <conditionalFormatting sqref="N1636 O1636">
    <cfRule type="cellIs" dxfId="31" priority="53723" operator="lessThan">
      <formula>0</formula>
    </cfRule>
    <cfRule type="cellIs" dxfId="32" priority="39205" operator="lessThan">
      <formula>0</formula>
    </cfRule>
  </conditionalFormatting>
  <conditionalFormatting sqref="R1636 S1636 Q1636">
    <cfRule type="expression" dxfId="30" priority="24686">
      <formula>$L1636=0</formula>
    </cfRule>
  </conditionalFormatting>
  <conditionalFormatting sqref="R1636 S1636">
    <cfRule type="cellIs" dxfId="31" priority="53722" operator="lessThan">
      <formula>0</formula>
    </cfRule>
    <cfRule type="cellIs" dxfId="32" priority="39204" operator="lessThan">
      <formula>0</formula>
    </cfRule>
  </conditionalFormatting>
  <conditionalFormatting sqref="V1636 W1636 U1636">
    <cfRule type="expression" dxfId="30" priority="24685">
      <formula>$L1636=0</formula>
    </cfRule>
  </conditionalFormatting>
  <conditionalFormatting sqref="V1636 W1636">
    <cfRule type="cellIs" dxfId="31" priority="53721" operator="lessThan">
      <formula>0</formula>
    </cfRule>
    <cfRule type="cellIs" dxfId="32" priority="39203" operator="lessThan">
      <formula>0</formula>
    </cfRule>
  </conditionalFormatting>
  <conditionalFormatting sqref="Z1636 AA1636 Y1636">
    <cfRule type="expression" dxfId="30" priority="24684">
      <formula>$L1636=0</formula>
    </cfRule>
  </conditionalFormatting>
  <conditionalFormatting sqref="Z1636 AA1636">
    <cfRule type="cellIs" dxfId="31" priority="53720" operator="lessThan">
      <formula>0</formula>
    </cfRule>
    <cfRule type="cellIs" dxfId="32" priority="39202" operator="lessThan">
      <formula>0</formula>
    </cfRule>
  </conditionalFormatting>
  <conditionalFormatting sqref="B1638 C1638 A1638">
    <cfRule type="expression" dxfId="30" priority="24683">
      <formula>$L1638=0</formula>
    </cfRule>
  </conditionalFormatting>
  <conditionalFormatting sqref="B1638 C1638">
    <cfRule type="cellIs" dxfId="31" priority="53719" operator="lessThan">
      <formula>0</formula>
    </cfRule>
    <cfRule type="cellIs" dxfId="32" priority="39201" operator="lessThan">
      <formula>0</formula>
    </cfRule>
  </conditionalFormatting>
  <conditionalFormatting sqref="F1638 G1638 E1638">
    <cfRule type="expression" dxfId="30" priority="24682">
      <formula>$L1638=0</formula>
    </cfRule>
  </conditionalFormatting>
  <conditionalFormatting sqref="F1638 G1638">
    <cfRule type="cellIs" dxfId="31" priority="53718" operator="lessThan">
      <formula>0</formula>
    </cfRule>
    <cfRule type="cellIs" dxfId="32" priority="39200" operator="lessThan">
      <formula>0</formula>
    </cfRule>
  </conditionalFormatting>
  <conditionalFormatting sqref="J1638 K1638 I1638">
    <cfRule type="expression" dxfId="30" priority="24681">
      <formula>$L1638=0</formula>
    </cfRule>
  </conditionalFormatting>
  <conditionalFormatting sqref="J1638 K1638">
    <cfRule type="cellIs" dxfId="31" priority="53717" operator="lessThan">
      <formula>0</formula>
    </cfRule>
    <cfRule type="cellIs" dxfId="32" priority="39199" operator="lessThan">
      <formula>0</formula>
    </cfRule>
  </conditionalFormatting>
  <conditionalFormatting sqref="N1638 O1638 M1638">
    <cfRule type="expression" dxfId="30" priority="24680">
      <formula>$L1638=0</formula>
    </cfRule>
  </conditionalFormatting>
  <conditionalFormatting sqref="N1638 O1638">
    <cfRule type="cellIs" dxfId="31" priority="53716" operator="lessThan">
      <formula>0</formula>
    </cfRule>
    <cfRule type="cellIs" dxfId="32" priority="39198" operator="lessThan">
      <formula>0</formula>
    </cfRule>
  </conditionalFormatting>
  <conditionalFormatting sqref="R1638 S1638 Q1638">
    <cfRule type="expression" dxfId="30" priority="24679">
      <formula>$L1638=0</formula>
    </cfRule>
  </conditionalFormatting>
  <conditionalFormatting sqref="R1638 S1638">
    <cfRule type="cellIs" dxfId="31" priority="53715" operator="lessThan">
      <formula>0</formula>
    </cfRule>
    <cfRule type="cellIs" dxfId="32" priority="39197" operator="lessThan">
      <formula>0</formula>
    </cfRule>
  </conditionalFormatting>
  <conditionalFormatting sqref="V1638 W1638 U1638">
    <cfRule type="expression" dxfId="30" priority="24678">
      <formula>$L1638=0</formula>
    </cfRule>
  </conditionalFormatting>
  <conditionalFormatting sqref="V1638 W1638">
    <cfRule type="cellIs" dxfId="31" priority="53714" operator="lessThan">
      <formula>0</formula>
    </cfRule>
    <cfRule type="cellIs" dxfId="32" priority="39196" operator="lessThan">
      <formula>0</formula>
    </cfRule>
  </conditionalFormatting>
  <conditionalFormatting sqref="Z1638 AA1638 Y1638">
    <cfRule type="expression" dxfId="30" priority="24677">
      <formula>$L1638=0</formula>
    </cfRule>
  </conditionalFormatting>
  <conditionalFormatting sqref="Z1638 AA1638">
    <cfRule type="cellIs" dxfId="31" priority="53713" operator="lessThan">
      <formula>0</formula>
    </cfRule>
    <cfRule type="cellIs" dxfId="32" priority="39195" operator="lessThan">
      <formula>0</formula>
    </cfRule>
  </conditionalFormatting>
  <conditionalFormatting sqref="B1640 C1640 A1640">
    <cfRule type="expression" dxfId="30" priority="24676">
      <formula>$L1640=0</formula>
    </cfRule>
  </conditionalFormatting>
  <conditionalFormatting sqref="B1640 C1640">
    <cfRule type="cellIs" dxfId="31" priority="53712" operator="lessThan">
      <formula>0</formula>
    </cfRule>
    <cfRule type="cellIs" dxfId="32" priority="39194" operator="lessThan">
      <formula>0</formula>
    </cfRule>
  </conditionalFormatting>
  <conditionalFormatting sqref="F1640 G1640 E1640">
    <cfRule type="expression" dxfId="30" priority="24675">
      <formula>$L1640=0</formula>
    </cfRule>
  </conditionalFormatting>
  <conditionalFormatting sqref="F1640 G1640">
    <cfRule type="cellIs" dxfId="31" priority="53711" operator="lessThan">
      <formula>0</formula>
    </cfRule>
    <cfRule type="cellIs" dxfId="32" priority="39193" operator="lessThan">
      <formula>0</formula>
    </cfRule>
  </conditionalFormatting>
  <conditionalFormatting sqref="J1640 K1640 I1640">
    <cfRule type="expression" dxfId="30" priority="24674">
      <formula>$L1640=0</formula>
    </cfRule>
  </conditionalFormatting>
  <conditionalFormatting sqref="J1640 K1640">
    <cfRule type="cellIs" dxfId="31" priority="53710" operator="lessThan">
      <formula>0</formula>
    </cfRule>
    <cfRule type="cellIs" dxfId="32" priority="39192" operator="lessThan">
      <formula>0</formula>
    </cfRule>
  </conditionalFormatting>
  <conditionalFormatting sqref="N1640 O1640 M1640">
    <cfRule type="expression" dxfId="30" priority="24673">
      <formula>$L1640=0</formula>
    </cfRule>
  </conditionalFormatting>
  <conditionalFormatting sqref="N1640 O1640">
    <cfRule type="cellIs" dxfId="31" priority="53709" operator="lessThan">
      <formula>0</formula>
    </cfRule>
    <cfRule type="cellIs" dxfId="32" priority="39191" operator="lessThan">
      <formula>0</formula>
    </cfRule>
  </conditionalFormatting>
  <conditionalFormatting sqref="R1640 S1640 Q1640">
    <cfRule type="expression" dxfId="30" priority="24672">
      <formula>$L1640=0</formula>
    </cfRule>
  </conditionalFormatting>
  <conditionalFormatting sqref="R1640 S1640">
    <cfRule type="cellIs" dxfId="31" priority="53708" operator="lessThan">
      <formula>0</formula>
    </cfRule>
    <cfRule type="cellIs" dxfId="32" priority="39190" operator="lessThan">
      <formula>0</formula>
    </cfRule>
  </conditionalFormatting>
  <conditionalFormatting sqref="V1640 W1640 U1640">
    <cfRule type="expression" dxfId="30" priority="24671">
      <formula>$L1640=0</formula>
    </cfRule>
  </conditionalFormatting>
  <conditionalFormatting sqref="V1640 W1640">
    <cfRule type="cellIs" dxfId="31" priority="53707" operator="lessThan">
      <formula>0</formula>
    </cfRule>
    <cfRule type="cellIs" dxfId="32" priority="39189" operator="lessThan">
      <formula>0</formula>
    </cfRule>
  </conditionalFormatting>
  <conditionalFormatting sqref="Z1640 AA1640 Y1640">
    <cfRule type="expression" dxfId="30" priority="24670">
      <formula>$L1640=0</formula>
    </cfRule>
  </conditionalFormatting>
  <conditionalFormatting sqref="Z1640 AA1640">
    <cfRule type="cellIs" dxfId="31" priority="53706" operator="lessThan">
      <formula>0</formula>
    </cfRule>
    <cfRule type="cellIs" dxfId="32" priority="39188" operator="lessThan">
      <formula>0</formula>
    </cfRule>
  </conditionalFormatting>
  <conditionalFormatting sqref="B1642 C1642 A1642">
    <cfRule type="expression" dxfId="30" priority="24669">
      <formula>$L1642=0</formula>
    </cfRule>
  </conditionalFormatting>
  <conditionalFormatting sqref="B1642 C1642">
    <cfRule type="cellIs" dxfId="31" priority="53705" operator="lessThan">
      <formula>0</formula>
    </cfRule>
    <cfRule type="cellIs" dxfId="32" priority="39187" operator="lessThan">
      <formula>0</formula>
    </cfRule>
  </conditionalFormatting>
  <conditionalFormatting sqref="F1642 G1642 E1642">
    <cfRule type="expression" dxfId="30" priority="24668">
      <formula>$L1642=0</formula>
    </cfRule>
  </conditionalFormatting>
  <conditionalFormatting sqref="F1642 G1642">
    <cfRule type="cellIs" dxfId="31" priority="53704" operator="lessThan">
      <formula>0</formula>
    </cfRule>
    <cfRule type="cellIs" dxfId="32" priority="39186" operator="lessThan">
      <formula>0</formula>
    </cfRule>
  </conditionalFormatting>
  <conditionalFormatting sqref="J1642 K1642 I1642">
    <cfRule type="expression" dxfId="30" priority="24667">
      <formula>$L1642=0</formula>
    </cfRule>
  </conditionalFormatting>
  <conditionalFormatting sqref="J1642 K1642">
    <cfRule type="cellIs" dxfId="31" priority="53703" operator="lessThan">
      <formula>0</formula>
    </cfRule>
    <cfRule type="cellIs" dxfId="32" priority="39185" operator="lessThan">
      <formula>0</formula>
    </cfRule>
  </conditionalFormatting>
  <conditionalFormatting sqref="N1642 O1642 M1642">
    <cfRule type="expression" dxfId="30" priority="24666">
      <formula>$L1642=0</formula>
    </cfRule>
  </conditionalFormatting>
  <conditionalFormatting sqref="N1642 O1642">
    <cfRule type="cellIs" dxfId="31" priority="53702" operator="lessThan">
      <formula>0</formula>
    </cfRule>
    <cfRule type="cellIs" dxfId="32" priority="39184" operator="lessThan">
      <formula>0</formula>
    </cfRule>
  </conditionalFormatting>
  <conditionalFormatting sqref="R1642 S1642 Q1642">
    <cfRule type="expression" dxfId="30" priority="24665">
      <formula>$L1642=0</formula>
    </cfRule>
  </conditionalFormatting>
  <conditionalFormatting sqref="R1642 S1642">
    <cfRule type="cellIs" dxfId="31" priority="53701" operator="lessThan">
      <formula>0</formula>
    </cfRule>
    <cfRule type="cellIs" dxfId="32" priority="39183" operator="lessThan">
      <formula>0</formula>
    </cfRule>
  </conditionalFormatting>
  <conditionalFormatting sqref="V1642 W1642 U1642">
    <cfRule type="expression" dxfId="30" priority="24664">
      <formula>$L1642=0</formula>
    </cfRule>
  </conditionalFormatting>
  <conditionalFormatting sqref="V1642 W1642">
    <cfRule type="cellIs" dxfId="31" priority="53700" operator="lessThan">
      <formula>0</formula>
    </cfRule>
    <cfRule type="cellIs" dxfId="32" priority="39182" operator="lessThan">
      <formula>0</formula>
    </cfRule>
  </conditionalFormatting>
  <conditionalFormatting sqref="Z1642 AA1642 Y1642">
    <cfRule type="expression" dxfId="30" priority="24663">
      <formula>$L1642=0</formula>
    </cfRule>
  </conditionalFormatting>
  <conditionalFormatting sqref="Z1642 AA1642">
    <cfRule type="cellIs" dxfId="31" priority="53699" operator="lessThan">
      <formula>0</formula>
    </cfRule>
    <cfRule type="cellIs" dxfId="32" priority="39181" operator="lessThan">
      <formula>0</formula>
    </cfRule>
  </conditionalFormatting>
  <conditionalFormatting sqref="B1644 C1644 A1644">
    <cfRule type="expression" dxfId="30" priority="24662">
      <formula>$L1644=0</formula>
    </cfRule>
  </conditionalFormatting>
  <conditionalFormatting sqref="B1644 C1644">
    <cfRule type="cellIs" dxfId="31" priority="53698" operator="lessThan">
      <formula>0</formula>
    </cfRule>
    <cfRule type="cellIs" dxfId="32" priority="39180" operator="lessThan">
      <formula>0</formula>
    </cfRule>
  </conditionalFormatting>
  <conditionalFormatting sqref="F1644 G1644 E1644">
    <cfRule type="expression" dxfId="30" priority="24661">
      <formula>$L1644=0</formula>
    </cfRule>
  </conditionalFormatting>
  <conditionalFormatting sqref="F1644 G1644">
    <cfRule type="cellIs" dxfId="31" priority="53697" operator="lessThan">
      <formula>0</formula>
    </cfRule>
    <cfRule type="cellIs" dxfId="32" priority="39179" operator="lessThan">
      <formula>0</formula>
    </cfRule>
  </conditionalFormatting>
  <conditionalFormatting sqref="J1644 K1644 I1644">
    <cfRule type="expression" dxfId="30" priority="24660">
      <formula>$L1644=0</formula>
    </cfRule>
  </conditionalFormatting>
  <conditionalFormatting sqref="J1644 K1644">
    <cfRule type="cellIs" dxfId="31" priority="53696" operator="lessThan">
      <formula>0</formula>
    </cfRule>
    <cfRule type="cellIs" dxfId="32" priority="39178" operator="lessThan">
      <formula>0</formula>
    </cfRule>
  </conditionalFormatting>
  <conditionalFormatting sqref="N1644 O1644 M1644">
    <cfRule type="expression" dxfId="30" priority="24659">
      <formula>$L1644=0</formula>
    </cfRule>
  </conditionalFormatting>
  <conditionalFormatting sqref="N1644 O1644">
    <cfRule type="cellIs" dxfId="31" priority="53695" operator="lessThan">
      <formula>0</formula>
    </cfRule>
    <cfRule type="cellIs" dxfId="32" priority="39177" operator="lessThan">
      <formula>0</formula>
    </cfRule>
  </conditionalFormatting>
  <conditionalFormatting sqref="R1644 S1644 Q1644">
    <cfRule type="expression" dxfId="30" priority="24658">
      <formula>$L1644=0</formula>
    </cfRule>
  </conditionalFormatting>
  <conditionalFormatting sqref="R1644 S1644">
    <cfRule type="cellIs" dxfId="31" priority="53694" operator="lessThan">
      <formula>0</formula>
    </cfRule>
    <cfRule type="cellIs" dxfId="32" priority="39176" operator="lessThan">
      <formula>0</formula>
    </cfRule>
  </conditionalFormatting>
  <conditionalFormatting sqref="V1644 W1644 U1644">
    <cfRule type="expression" dxfId="30" priority="24657">
      <formula>$L1644=0</formula>
    </cfRule>
  </conditionalFormatting>
  <conditionalFormatting sqref="V1644 W1644">
    <cfRule type="cellIs" dxfId="31" priority="53693" operator="lessThan">
      <formula>0</formula>
    </cfRule>
    <cfRule type="cellIs" dxfId="32" priority="39175" operator="lessThan">
      <formula>0</formula>
    </cfRule>
  </conditionalFormatting>
  <conditionalFormatting sqref="Z1644 AA1644 Y1644">
    <cfRule type="expression" dxfId="30" priority="24656">
      <formula>$L1644=0</formula>
    </cfRule>
  </conditionalFormatting>
  <conditionalFormatting sqref="Z1644 AA1644">
    <cfRule type="cellIs" dxfId="31" priority="53692" operator="lessThan">
      <formula>0</formula>
    </cfRule>
    <cfRule type="cellIs" dxfId="32" priority="39174" operator="lessThan">
      <formula>0</formula>
    </cfRule>
  </conditionalFormatting>
  <conditionalFormatting sqref="B1646 C1646 A1646">
    <cfRule type="expression" dxfId="30" priority="24655">
      <formula>$L1646=0</formula>
    </cfRule>
  </conditionalFormatting>
  <conditionalFormatting sqref="B1646 C1646">
    <cfRule type="cellIs" dxfId="31" priority="53691" operator="lessThan">
      <formula>0</formula>
    </cfRule>
    <cfRule type="cellIs" dxfId="32" priority="39173" operator="lessThan">
      <formula>0</formula>
    </cfRule>
  </conditionalFormatting>
  <conditionalFormatting sqref="F1646 G1646 E1646">
    <cfRule type="expression" dxfId="30" priority="24654">
      <formula>$L1646=0</formula>
    </cfRule>
  </conditionalFormatting>
  <conditionalFormatting sqref="F1646 G1646">
    <cfRule type="cellIs" dxfId="31" priority="53690" operator="lessThan">
      <formula>0</formula>
    </cfRule>
    <cfRule type="cellIs" dxfId="32" priority="39172" operator="lessThan">
      <formula>0</formula>
    </cfRule>
  </conditionalFormatting>
  <conditionalFormatting sqref="J1646 K1646 I1646">
    <cfRule type="expression" dxfId="30" priority="24653">
      <formula>$L1646=0</formula>
    </cfRule>
  </conditionalFormatting>
  <conditionalFormatting sqref="J1646 K1646">
    <cfRule type="cellIs" dxfId="31" priority="53689" operator="lessThan">
      <formula>0</formula>
    </cfRule>
    <cfRule type="cellIs" dxfId="32" priority="39171" operator="lessThan">
      <formula>0</formula>
    </cfRule>
  </conditionalFormatting>
  <conditionalFormatting sqref="N1646 O1646 M1646">
    <cfRule type="expression" dxfId="30" priority="24652">
      <formula>$L1646=0</formula>
    </cfRule>
  </conditionalFormatting>
  <conditionalFormatting sqref="N1646 O1646">
    <cfRule type="cellIs" dxfId="31" priority="53688" operator="lessThan">
      <formula>0</formula>
    </cfRule>
    <cfRule type="cellIs" dxfId="32" priority="39170" operator="lessThan">
      <formula>0</formula>
    </cfRule>
  </conditionalFormatting>
  <conditionalFormatting sqref="R1646 S1646 Q1646">
    <cfRule type="expression" dxfId="30" priority="24651">
      <formula>$L1646=0</formula>
    </cfRule>
  </conditionalFormatting>
  <conditionalFormatting sqref="R1646 S1646">
    <cfRule type="cellIs" dxfId="31" priority="53687" operator="lessThan">
      <formula>0</formula>
    </cfRule>
    <cfRule type="cellIs" dxfId="32" priority="39169" operator="lessThan">
      <formula>0</formula>
    </cfRule>
  </conditionalFormatting>
  <conditionalFormatting sqref="V1646 W1646 U1646">
    <cfRule type="expression" dxfId="30" priority="24650">
      <formula>$L1646=0</formula>
    </cfRule>
  </conditionalFormatting>
  <conditionalFormatting sqref="V1646 W1646">
    <cfRule type="cellIs" dxfId="31" priority="53686" operator="lessThan">
      <formula>0</formula>
    </cfRule>
    <cfRule type="cellIs" dxfId="32" priority="39168" operator="lessThan">
      <formula>0</formula>
    </cfRule>
  </conditionalFormatting>
  <conditionalFormatting sqref="Z1646 AA1646 Y1646">
    <cfRule type="expression" dxfId="30" priority="24649">
      <formula>$L1646=0</formula>
    </cfRule>
  </conditionalFormatting>
  <conditionalFormatting sqref="Z1646 AA1646">
    <cfRule type="cellIs" dxfId="31" priority="53685" operator="lessThan">
      <formula>0</formula>
    </cfRule>
    <cfRule type="cellIs" dxfId="32" priority="39167" operator="lessThan">
      <formula>0</formula>
    </cfRule>
  </conditionalFormatting>
  <conditionalFormatting sqref="B1648 C1648 A1648">
    <cfRule type="expression" dxfId="30" priority="24648">
      <formula>$L1648=0</formula>
    </cfRule>
  </conditionalFormatting>
  <conditionalFormatting sqref="B1648 C1648">
    <cfRule type="cellIs" dxfId="31" priority="53684" operator="lessThan">
      <formula>0</formula>
    </cfRule>
    <cfRule type="cellIs" dxfId="32" priority="39166" operator="lessThan">
      <formula>0</formula>
    </cfRule>
  </conditionalFormatting>
  <conditionalFormatting sqref="F1648 G1648 E1648">
    <cfRule type="expression" dxfId="30" priority="24647">
      <formula>$L1648=0</formula>
    </cfRule>
  </conditionalFormatting>
  <conditionalFormatting sqref="F1648 G1648">
    <cfRule type="cellIs" dxfId="31" priority="53683" operator="lessThan">
      <formula>0</formula>
    </cfRule>
    <cfRule type="cellIs" dxfId="32" priority="39165" operator="lessThan">
      <formula>0</formula>
    </cfRule>
  </conditionalFormatting>
  <conditionalFormatting sqref="J1648 K1648 I1648">
    <cfRule type="expression" dxfId="30" priority="24646">
      <formula>$L1648=0</formula>
    </cfRule>
  </conditionalFormatting>
  <conditionalFormatting sqref="J1648 K1648">
    <cfRule type="cellIs" dxfId="31" priority="53682" operator="lessThan">
      <formula>0</formula>
    </cfRule>
    <cfRule type="cellIs" dxfId="32" priority="39164" operator="lessThan">
      <formula>0</formula>
    </cfRule>
  </conditionalFormatting>
  <conditionalFormatting sqref="N1648 O1648 M1648">
    <cfRule type="expression" dxfId="30" priority="24645">
      <formula>$L1648=0</formula>
    </cfRule>
  </conditionalFormatting>
  <conditionalFormatting sqref="N1648 O1648">
    <cfRule type="cellIs" dxfId="31" priority="53681" operator="lessThan">
      <formula>0</formula>
    </cfRule>
    <cfRule type="cellIs" dxfId="32" priority="39163" operator="lessThan">
      <formula>0</formula>
    </cfRule>
  </conditionalFormatting>
  <conditionalFormatting sqref="R1648 S1648 Q1648">
    <cfRule type="expression" dxfId="30" priority="24644">
      <formula>$L1648=0</formula>
    </cfRule>
  </conditionalFormatting>
  <conditionalFormatting sqref="R1648 S1648">
    <cfRule type="cellIs" dxfId="31" priority="53680" operator="lessThan">
      <formula>0</formula>
    </cfRule>
    <cfRule type="cellIs" dxfId="32" priority="39162" operator="lessThan">
      <formula>0</formula>
    </cfRule>
  </conditionalFormatting>
  <conditionalFormatting sqref="V1648 W1648 U1648">
    <cfRule type="expression" dxfId="30" priority="24643">
      <formula>$L1648=0</formula>
    </cfRule>
  </conditionalFormatting>
  <conditionalFormatting sqref="V1648 W1648">
    <cfRule type="cellIs" dxfId="31" priority="53679" operator="lessThan">
      <formula>0</formula>
    </cfRule>
    <cfRule type="cellIs" dxfId="32" priority="39161" operator="lessThan">
      <formula>0</formula>
    </cfRule>
  </conditionalFormatting>
  <conditionalFormatting sqref="Z1648 AA1648 Y1648">
    <cfRule type="expression" dxfId="30" priority="24642">
      <formula>$L1648=0</formula>
    </cfRule>
  </conditionalFormatting>
  <conditionalFormatting sqref="Z1648 AA1648">
    <cfRule type="cellIs" dxfId="31" priority="53678" operator="lessThan">
      <formula>0</formula>
    </cfRule>
    <cfRule type="cellIs" dxfId="32" priority="39160" operator="lessThan">
      <formula>0</formula>
    </cfRule>
  </conditionalFormatting>
  <conditionalFormatting sqref="B1650 C1650 A1650">
    <cfRule type="expression" dxfId="30" priority="24641">
      <formula>$L1650=0</formula>
    </cfRule>
  </conditionalFormatting>
  <conditionalFormatting sqref="B1650 C1650">
    <cfRule type="cellIs" dxfId="31" priority="53677" operator="lessThan">
      <formula>0</formula>
    </cfRule>
    <cfRule type="cellIs" dxfId="32" priority="39159" operator="lessThan">
      <formula>0</formula>
    </cfRule>
  </conditionalFormatting>
  <conditionalFormatting sqref="F1650 G1650 E1650">
    <cfRule type="expression" dxfId="30" priority="24640">
      <formula>$L1650=0</formula>
    </cfRule>
  </conditionalFormatting>
  <conditionalFormatting sqref="F1650 G1650">
    <cfRule type="cellIs" dxfId="31" priority="53676" operator="lessThan">
      <formula>0</formula>
    </cfRule>
    <cfRule type="cellIs" dxfId="32" priority="39158" operator="lessThan">
      <formula>0</formula>
    </cfRule>
  </conditionalFormatting>
  <conditionalFormatting sqref="J1650 K1650 I1650">
    <cfRule type="expression" dxfId="30" priority="24639">
      <formula>$L1650=0</formula>
    </cfRule>
  </conditionalFormatting>
  <conditionalFormatting sqref="J1650 K1650">
    <cfRule type="cellIs" dxfId="31" priority="53675" operator="lessThan">
      <formula>0</formula>
    </cfRule>
    <cfRule type="cellIs" dxfId="32" priority="39157" operator="lessThan">
      <formula>0</formula>
    </cfRule>
  </conditionalFormatting>
  <conditionalFormatting sqref="N1650 O1650 M1650">
    <cfRule type="expression" dxfId="30" priority="24638">
      <formula>$L1650=0</formula>
    </cfRule>
  </conditionalFormatting>
  <conditionalFormatting sqref="N1650 O1650">
    <cfRule type="cellIs" dxfId="31" priority="53674" operator="lessThan">
      <formula>0</formula>
    </cfRule>
    <cfRule type="cellIs" dxfId="32" priority="39156" operator="lessThan">
      <formula>0</formula>
    </cfRule>
  </conditionalFormatting>
  <conditionalFormatting sqref="R1650 S1650 Q1650">
    <cfRule type="expression" dxfId="30" priority="24637">
      <formula>$L1650=0</formula>
    </cfRule>
  </conditionalFormatting>
  <conditionalFormatting sqref="R1650 S1650">
    <cfRule type="cellIs" dxfId="31" priority="53673" operator="lessThan">
      <formula>0</formula>
    </cfRule>
    <cfRule type="cellIs" dxfId="32" priority="39155" operator="lessThan">
      <formula>0</formula>
    </cfRule>
  </conditionalFormatting>
  <conditionalFormatting sqref="V1650 W1650 U1650">
    <cfRule type="expression" dxfId="30" priority="24636">
      <formula>$L1650=0</formula>
    </cfRule>
  </conditionalFormatting>
  <conditionalFormatting sqref="V1650 W1650">
    <cfRule type="cellIs" dxfId="31" priority="53672" operator="lessThan">
      <formula>0</formula>
    </cfRule>
    <cfRule type="cellIs" dxfId="32" priority="39154" operator="lessThan">
      <formula>0</formula>
    </cfRule>
  </conditionalFormatting>
  <conditionalFormatting sqref="Z1650 AA1650 Y1650">
    <cfRule type="expression" dxfId="30" priority="24635">
      <formula>$L1650=0</formula>
    </cfRule>
  </conditionalFormatting>
  <conditionalFormatting sqref="Z1650 AA1650">
    <cfRule type="cellIs" dxfId="31" priority="53671" operator="lessThan">
      <formula>0</formula>
    </cfRule>
    <cfRule type="cellIs" dxfId="32" priority="39153" operator="lessThan">
      <formula>0</formula>
    </cfRule>
  </conditionalFormatting>
  <conditionalFormatting sqref="B1652 C1652 A1652">
    <cfRule type="expression" dxfId="30" priority="24634">
      <formula>$L1652=0</formula>
    </cfRule>
  </conditionalFormatting>
  <conditionalFormatting sqref="B1652 C1652">
    <cfRule type="cellIs" dxfId="31" priority="53670" operator="lessThan">
      <formula>0</formula>
    </cfRule>
    <cfRule type="cellIs" dxfId="32" priority="39152" operator="lessThan">
      <formula>0</formula>
    </cfRule>
  </conditionalFormatting>
  <conditionalFormatting sqref="F1652 G1652 E1652">
    <cfRule type="expression" dxfId="30" priority="24633">
      <formula>$L1652=0</formula>
    </cfRule>
  </conditionalFormatting>
  <conditionalFormatting sqref="F1652 G1652">
    <cfRule type="cellIs" dxfId="31" priority="53669" operator="lessThan">
      <formula>0</formula>
    </cfRule>
    <cfRule type="cellIs" dxfId="32" priority="39151" operator="lessThan">
      <formula>0</formula>
    </cfRule>
  </conditionalFormatting>
  <conditionalFormatting sqref="J1652 K1652 I1652">
    <cfRule type="expression" dxfId="30" priority="24632">
      <formula>$L1652=0</formula>
    </cfRule>
  </conditionalFormatting>
  <conditionalFormatting sqref="J1652 K1652">
    <cfRule type="cellIs" dxfId="31" priority="53668" operator="lessThan">
      <formula>0</formula>
    </cfRule>
    <cfRule type="cellIs" dxfId="32" priority="39150" operator="lessThan">
      <formula>0</formula>
    </cfRule>
  </conditionalFormatting>
  <conditionalFormatting sqref="N1652 O1652 M1652">
    <cfRule type="expression" dxfId="30" priority="24631">
      <formula>$L1652=0</formula>
    </cfRule>
  </conditionalFormatting>
  <conditionalFormatting sqref="N1652 O1652">
    <cfRule type="cellIs" dxfId="31" priority="53667" operator="lessThan">
      <formula>0</formula>
    </cfRule>
    <cfRule type="cellIs" dxfId="32" priority="39149" operator="lessThan">
      <formula>0</formula>
    </cfRule>
  </conditionalFormatting>
  <conditionalFormatting sqref="R1652 S1652 Q1652">
    <cfRule type="expression" dxfId="30" priority="24630">
      <formula>$L1652=0</formula>
    </cfRule>
  </conditionalFormatting>
  <conditionalFormatting sqref="R1652 S1652">
    <cfRule type="cellIs" dxfId="31" priority="53666" operator="lessThan">
      <formula>0</formula>
    </cfRule>
    <cfRule type="cellIs" dxfId="32" priority="39148" operator="lessThan">
      <formula>0</formula>
    </cfRule>
  </conditionalFormatting>
  <conditionalFormatting sqref="V1652 W1652 U1652">
    <cfRule type="expression" dxfId="30" priority="24629">
      <formula>$L1652=0</formula>
    </cfRule>
  </conditionalFormatting>
  <conditionalFormatting sqref="V1652 W1652">
    <cfRule type="cellIs" dxfId="31" priority="53665" operator="lessThan">
      <formula>0</formula>
    </cfRule>
    <cfRule type="cellIs" dxfId="32" priority="39147" operator="lessThan">
      <formula>0</formula>
    </cfRule>
  </conditionalFormatting>
  <conditionalFormatting sqref="Z1652 AA1652 Y1652">
    <cfRule type="expression" dxfId="30" priority="24628">
      <formula>$L1652=0</formula>
    </cfRule>
  </conditionalFormatting>
  <conditionalFormatting sqref="Z1652 AA1652">
    <cfRule type="cellIs" dxfId="31" priority="53664" operator="lessThan">
      <formula>0</formula>
    </cfRule>
    <cfRule type="cellIs" dxfId="32" priority="39146" operator="lessThan">
      <formula>0</formula>
    </cfRule>
  </conditionalFormatting>
  <conditionalFormatting sqref="B1654 C1654 A1654">
    <cfRule type="expression" dxfId="30" priority="24627">
      <formula>$L1654=0</formula>
    </cfRule>
  </conditionalFormatting>
  <conditionalFormatting sqref="B1654 C1654">
    <cfRule type="cellIs" dxfId="31" priority="53663" operator="lessThan">
      <formula>0</formula>
    </cfRule>
    <cfRule type="cellIs" dxfId="32" priority="39145" operator="lessThan">
      <formula>0</formula>
    </cfRule>
  </conditionalFormatting>
  <conditionalFormatting sqref="F1654 G1654 E1654">
    <cfRule type="expression" dxfId="30" priority="24626">
      <formula>$L1654=0</formula>
    </cfRule>
  </conditionalFormatting>
  <conditionalFormatting sqref="F1654 G1654">
    <cfRule type="cellIs" dxfId="31" priority="53662" operator="lessThan">
      <formula>0</formula>
    </cfRule>
    <cfRule type="cellIs" dxfId="32" priority="39144" operator="lessThan">
      <formula>0</formula>
    </cfRule>
  </conditionalFormatting>
  <conditionalFormatting sqref="J1654 K1654 I1654">
    <cfRule type="expression" dxfId="30" priority="24625">
      <formula>$L1654=0</formula>
    </cfRule>
  </conditionalFormatting>
  <conditionalFormatting sqref="J1654 K1654">
    <cfRule type="cellIs" dxfId="31" priority="53661" operator="lessThan">
      <formula>0</formula>
    </cfRule>
    <cfRule type="cellIs" dxfId="32" priority="39143" operator="lessThan">
      <formula>0</formula>
    </cfRule>
  </conditionalFormatting>
  <conditionalFormatting sqref="N1654 O1654 M1654">
    <cfRule type="expression" dxfId="30" priority="24624">
      <formula>$L1654=0</formula>
    </cfRule>
  </conditionalFormatting>
  <conditionalFormatting sqref="N1654 O1654">
    <cfRule type="cellIs" dxfId="31" priority="53660" operator="lessThan">
      <formula>0</formula>
    </cfRule>
    <cfRule type="cellIs" dxfId="32" priority="39142" operator="lessThan">
      <formula>0</formula>
    </cfRule>
  </conditionalFormatting>
  <conditionalFormatting sqref="R1654 S1654 Q1654">
    <cfRule type="expression" dxfId="30" priority="24623">
      <formula>$L1654=0</formula>
    </cfRule>
  </conditionalFormatting>
  <conditionalFormatting sqref="R1654 S1654">
    <cfRule type="cellIs" dxfId="31" priority="53659" operator="lessThan">
      <formula>0</formula>
    </cfRule>
    <cfRule type="cellIs" dxfId="32" priority="39141" operator="lessThan">
      <formula>0</formula>
    </cfRule>
  </conditionalFormatting>
  <conditionalFormatting sqref="V1654 W1654 U1654">
    <cfRule type="expression" dxfId="30" priority="24622">
      <formula>$L1654=0</formula>
    </cfRule>
  </conditionalFormatting>
  <conditionalFormatting sqref="V1654 W1654">
    <cfRule type="cellIs" dxfId="31" priority="53658" operator="lessThan">
      <formula>0</formula>
    </cfRule>
    <cfRule type="cellIs" dxfId="32" priority="39140" operator="lessThan">
      <formula>0</formula>
    </cfRule>
  </conditionalFormatting>
  <conditionalFormatting sqref="Z1654 AA1654 Y1654">
    <cfRule type="expression" dxfId="30" priority="24621">
      <formula>$L1654=0</formula>
    </cfRule>
  </conditionalFormatting>
  <conditionalFormatting sqref="Z1654 AA1654">
    <cfRule type="cellIs" dxfId="31" priority="53657" operator="lessThan">
      <formula>0</formula>
    </cfRule>
    <cfRule type="cellIs" dxfId="32" priority="39139" operator="lessThan">
      <formula>0</formula>
    </cfRule>
  </conditionalFormatting>
  <conditionalFormatting sqref="B1656 C1656 A1656">
    <cfRule type="expression" dxfId="30" priority="24620">
      <formula>$L1656=0</formula>
    </cfRule>
  </conditionalFormatting>
  <conditionalFormatting sqref="B1656 C1656">
    <cfRule type="cellIs" dxfId="31" priority="53656" operator="lessThan">
      <formula>0</formula>
    </cfRule>
    <cfRule type="cellIs" dxfId="32" priority="39138" operator="lessThan">
      <formula>0</formula>
    </cfRule>
  </conditionalFormatting>
  <conditionalFormatting sqref="F1656 G1656 E1656">
    <cfRule type="expression" dxfId="30" priority="24619">
      <formula>$L1656=0</formula>
    </cfRule>
  </conditionalFormatting>
  <conditionalFormatting sqref="F1656 G1656">
    <cfRule type="cellIs" dxfId="31" priority="53655" operator="lessThan">
      <formula>0</formula>
    </cfRule>
    <cfRule type="cellIs" dxfId="32" priority="39137" operator="lessThan">
      <formula>0</formula>
    </cfRule>
  </conditionalFormatting>
  <conditionalFormatting sqref="J1656 K1656 I1656">
    <cfRule type="expression" dxfId="30" priority="24618">
      <formula>$L1656=0</formula>
    </cfRule>
  </conditionalFormatting>
  <conditionalFormatting sqref="J1656 K1656">
    <cfRule type="cellIs" dxfId="31" priority="53654" operator="lessThan">
      <formula>0</formula>
    </cfRule>
    <cfRule type="cellIs" dxfId="32" priority="39136" operator="lessThan">
      <formula>0</formula>
    </cfRule>
  </conditionalFormatting>
  <conditionalFormatting sqref="N1656 O1656 M1656">
    <cfRule type="expression" dxfId="30" priority="24617">
      <formula>$L1656=0</formula>
    </cfRule>
  </conditionalFormatting>
  <conditionalFormatting sqref="N1656 O1656">
    <cfRule type="cellIs" dxfId="31" priority="53653" operator="lessThan">
      <formula>0</formula>
    </cfRule>
    <cfRule type="cellIs" dxfId="32" priority="39135" operator="lessThan">
      <formula>0</formula>
    </cfRule>
  </conditionalFormatting>
  <conditionalFormatting sqref="R1656 S1656 Q1656">
    <cfRule type="expression" dxfId="30" priority="24616">
      <formula>$L1656=0</formula>
    </cfRule>
  </conditionalFormatting>
  <conditionalFormatting sqref="R1656 S1656">
    <cfRule type="cellIs" dxfId="31" priority="53652" operator="lessThan">
      <formula>0</formula>
    </cfRule>
    <cfRule type="cellIs" dxfId="32" priority="39134" operator="lessThan">
      <formula>0</formula>
    </cfRule>
  </conditionalFormatting>
  <conditionalFormatting sqref="V1656 W1656 U1656">
    <cfRule type="expression" dxfId="30" priority="24615">
      <formula>$L1656=0</formula>
    </cfRule>
  </conditionalFormatting>
  <conditionalFormatting sqref="V1656 W1656">
    <cfRule type="cellIs" dxfId="31" priority="53651" operator="lessThan">
      <formula>0</formula>
    </cfRule>
    <cfRule type="cellIs" dxfId="32" priority="39133" operator="lessThan">
      <formula>0</formula>
    </cfRule>
  </conditionalFormatting>
  <conditionalFormatting sqref="Z1656 AA1656 Y1656">
    <cfRule type="expression" dxfId="30" priority="24614">
      <formula>$L1656=0</formula>
    </cfRule>
  </conditionalFormatting>
  <conditionalFormatting sqref="Z1656 AA1656">
    <cfRule type="cellIs" dxfId="31" priority="53650" operator="lessThan">
      <formula>0</formula>
    </cfRule>
    <cfRule type="cellIs" dxfId="32" priority="39132" operator="lessThan">
      <formula>0</formula>
    </cfRule>
  </conditionalFormatting>
  <conditionalFormatting sqref="B1658 C1658 A1658">
    <cfRule type="expression" dxfId="30" priority="24613">
      <formula>$L1658=0</formula>
    </cfRule>
  </conditionalFormatting>
  <conditionalFormatting sqref="B1658 C1658">
    <cfRule type="cellIs" dxfId="31" priority="53649" operator="lessThan">
      <formula>0</formula>
    </cfRule>
    <cfRule type="cellIs" dxfId="32" priority="39131" operator="lessThan">
      <formula>0</formula>
    </cfRule>
  </conditionalFormatting>
  <conditionalFormatting sqref="F1658 G1658 E1658">
    <cfRule type="expression" dxfId="30" priority="24612">
      <formula>$L1658=0</formula>
    </cfRule>
  </conditionalFormatting>
  <conditionalFormatting sqref="F1658 G1658">
    <cfRule type="cellIs" dxfId="31" priority="53648" operator="lessThan">
      <formula>0</formula>
    </cfRule>
    <cfRule type="cellIs" dxfId="32" priority="39130" operator="lessThan">
      <formula>0</formula>
    </cfRule>
  </conditionalFormatting>
  <conditionalFormatting sqref="J1658 K1658 I1658">
    <cfRule type="expression" dxfId="30" priority="24611">
      <formula>$L1658=0</formula>
    </cfRule>
  </conditionalFormatting>
  <conditionalFormatting sqref="J1658 K1658">
    <cfRule type="cellIs" dxfId="31" priority="53647" operator="lessThan">
      <formula>0</formula>
    </cfRule>
    <cfRule type="cellIs" dxfId="32" priority="39129" operator="lessThan">
      <formula>0</formula>
    </cfRule>
  </conditionalFormatting>
  <conditionalFormatting sqref="N1658 O1658 M1658">
    <cfRule type="expression" dxfId="30" priority="24610">
      <formula>$L1658=0</formula>
    </cfRule>
  </conditionalFormatting>
  <conditionalFormatting sqref="N1658 O1658">
    <cfRule type="cellIs" dxfId="31" priority="53646" operator="lessThan">
      <formula>0</formula>
    </cfRule>
    <cfRule type="cellIs" dxfId="32" priority="39128" operator="lessThan">
      <formula>0</formula>
    </cfRule>
  </conditionalFormatting>
  <conditionalFormatting sqref="R1658 S1658 Q1658">
    <cfRule type="expression" dxfId="30" priority="24609">
      <formula>$L1658=0</formula>
    </cfRule>
  </conditionalFormatting>
  <conditionalFormatting sqref="R1658 S1658">
    <cfRule type="cellIs" dxfId="31" priority="53645" operator="lessThan">
      <formula>0</formula>
    </cfRule>
    <cfRule type="cellIs" dxfId="32" priority="39127" operator="lessThan">
      <formula>0</formula>
    </cfRule>
  </conditionalFormatting>
  <conditionalFormatting sqref="V1658 W1658 U1658">
    <cfRule type="expression" dxfId="30" priority="24608">
      <formula>$L1658=0</formula>
    </cfRule>
  </conditionalFormatting>
  <conditionalFormatting sqref="V1658 W1658">
    <cfRule type="cellIs" dxfId="31" priority="53644" operator="lessThan">
      <formula>0</formula>
    </cfRule>
    <cfRule type="cellIs" dxfId="32" priority="39126" operator="lessThan">
      <formula>0</formula>
    </cfRule>
  </conditionalFormatting>
  <conditionalFormatting sqref="Z1658 AA1658 Y1658">
    <cfRule type="expression" dxfId="30" priority="24607">
      <formula>$L1658=0</formula>
    </cfRule>
  </conditionalFormatting>
  <conditionalFormatting sqref="Z1658 AA1658">
    <cfRule type="cellIs" dxfId="31" priority="53643" operator="lessThan">
      <formula>0</formula>
    </cfRule>
    <cfRule type="cellIs" dxfId="32" priority="39125" operator="lessThan">
      <formula>0</formula>
    </cfRule>
  </conditionalFormatting>
  <conditionalFormatting sqref="B1660 C1660 A1660">
    <cfRule type="expression" dxfId="30" priority="24606">
      <formula>$L1660=0</formula>
    </cfRule>
  </conditionalFormatting>
  <conditionalFormatting sqref="B1660 C1660">
    <cfRule type="cellIs" dxfId="31" priority="53642" operator="lessThan">
      <formula>0</formula>
    </cfRule>
    <cfRule type="cellIs" dxfId="32" priority="39124" operator="lessThan">
      <formula>0</formula>
    </cfRule>
  </conditionalFormatting>
  <conditionalFormatting sqref="F1660 G1660 E1660">
    <cfRule type="expression" dxfId="30" priority="24605">
      <formula>$L1660=0</formula>
    </cfRule>
  </conditionalFormatting>
  <conditionalFormatting sqref="F1660 G1660">
    <cfRule type="cellIs" dxfId="31" priority="53641" operator="lessThan">
      <formula>0</formula>
    </cfRule>
    <cfRule type="cellIs" dxfId="32" priority="39123" operator="lessThan">
      <formula>0</formula>
    </cfRule>
  </conditionalFormatting>
  <conditionalFormatting sqref="J1660 K1660 I1660">
    <cfRule type="expression" dxfId="30" priority="24604">
      <formula>$L1660=0</formula>
    </cfRule>
  </conditionalFormatting>
  <conditionalFormatting sqref="J1660 K1660">
    <cfRule type="cellIs" dxfId="31" priority="53640" operator="lessThan">
      <formula>0</formula>
    </cfRule>
    <cfRule type="cellIs" dxfId="32" priority="39122" operator="lessThan">
      <formula>0</formula>
    </cfRule>
  </conditionalFormatting>
  <conditionalFormatting sqref="N1660 O1660 M1660">
    <cfRule type="expression" dxfId="30" priority="24603">
      <formula>$L1660=0</formula>
    </cfRule>
  </conditionalFormatting>
  <conditionalFormatting sqref="N1660 O1660">
    <cfRule type="cellIs" dxfId="31" priority="53639" operator="lessThan">
      <formula>0</formula>
    </cfRule>
    <cfRule type="cellIs" dxfId="32" priority="39121" operator="lessThan">
      <formula>0</formula>
    </cfRule>
  </conditionalFormatting>
  <conditionalFormatting sqref="R1660 S1660 Q1660">
    <cfRule type="expression" dxfId="30" priority="24602">
      <formula>$L1660=0</formula>
    </cfRule>
  </conditionalFormatting>
  <conditionalFormatting sqref="R1660 S1660">
    <cfRule type="cellIs" dxfId="31" priority="53638" operator="lessThan">
      <formula>0</formula>
    </cfRule>
    <cfRule type="cellIs" dxfId="32" priority="39120" operator="lessThan">
      <formula>0</formula>
    </cfRule>
  </conditionalFormatting>
  <conditionalFormatting sqref="V1660 W1660 U1660">
    <cfRule type="expression" dxfId="30" priority="24601">
      <formula>$L1660=0</formula>
    </cfRule>
  </conditionalFormatting>
  <conditionalFormatting sqref="V1660 W1660">
    <cfRule type="cellIs" dxfId="31" priority="53637" operator="lessThan">
      <formula>0</formula>
    </cfRule>
    <cfRule type="cellIs" dxfId="32" priority="39119" operator="lessThan">
      <formula>0</formula>
    </cfRule>
  </conditionalFormatting>
  <conditionalFormatting sqref="Z1660 AA1660 Y1660">
    <cfRule type="expression" dxfId="30" priority="24600">
      <formula>$L1660=0</formula>
    </cfRule>
  </conditionalFormatting>
  <conditionalFormatting sqref="Z1660 AA1660">
    <cfRule type="cellIs" dxfId="31" priority="53636" operator="lessThan">
      <formula>0</formula>
    </cfRule>
    <cfRule type="cellIs" dxfId="32" priority="39118" operator="lessThan">
      <formula>0</formula>
    </cfRule>
  </conditionalFormatting>
  <conditionalFormatting sqref="B1662 C1662 A1662">
    <cfRule type="expression" dxfId="30" priority="24599">
      <formula>$L1662=0</formula>
    </cfRule>
  </conditionalFormatting>
  <conditionalFormatting sqref="B1662 C1662">
    <cfRule type="cellIs" dxfId="31" priority="53635" operator="lessThan">
      <formula>0</formula>
    </cfRule>
    <cfRule type="cellIs" dxfId="32" priority="39117" operator="lessThan">
      <formula>0</formula>
    </cfRule>
  </conditionalFormatting>
  <conditionalFormatting sqref="F1662 G1662 E1662">
    <cfRule type="expression" dxfId="30" priority="24598">
      <formula>$L1662=0</formula>
    </cfRule>
  </conditionalFormatting>
  <conditionalFormatting sqref="F1662 G1662">
    <cfRule type="cellIs" dxfId="31" priority="53634" operator="lessThan">
      <formula>0</formula>
    </cfRule>
    <cfRule type="cellIs" dxfId="32" priority="39116" operator="lessThan">
      <formula>0</formula>
    </cfRule>
  </conditionalFormatting>
  <conditionalFormatting sqref="J1662 K1662 I1662">
    <cfRule type="expression" dxfId="30" priority="24597">
      <formula>$L1662=0</formula>
    </cfRule>
  </conditionalFormatting>
  <conditionalFormatting sqref="J1662 K1662">
    <cfRule type="cellIs" dxfId="31" priority="53633" operator="lessThan">
      <formula>0</formula>
    </cfRule>
    <cfRule type="cellIs" dxfId="32" priority="39115" operator="lessThan">
      <formula>0</formula>
    </cfRule>
  </conditionalFormatting>
  <conditionalFormatting sqref="N1662 O1662 M1662">
    <cfRule type="expression" dxfId="30" priority="24596">
      <formula>$L1662=0</formula>
    </cfRule>
  </conditionalFormatting>
  <conditionalFormatting sqref="N1662 O1662">
    <cfRule type="cellIs" dxfId="31" priority="53632" operator="lessThan">
      <formula>0</formula>
    </cfRule>
    <cfRule type="cellIs" dxfId="32" priority="39114" operator="lessThan">
      <formula>0</formula>
    </cfRule>
  </conditionalFormatting>
  <conditionalFormatting sqref="R1662 S1662 Q1662">
    <cfRule type="expression" dxfId="30" priority="24595">
      <formula>$L1662=0</formula>
    </cfRule>
  </conditionalFormatting>
  <conditionalFormatting sqref="R1662 S1662">
    <cfRule type="cellIs" dxfId="31" priority="53631" operator="lessThan">
      <formula>0</formula>
    </cfRule>
    <cfRule type="cellIs" dxfId="32" priority="39113" operator="lessThan">
      <formula>0</formula>
    </cfRule>
  </conditionalFormatting>
  <conditionalFormatting sqref="V1662 W1662 U1662">
    <cfRule type="expression" dxfId="30" priority="24594">
      <formula>$L1662=0</formula>
    </cfRule>
  </conditionalFormatting>
  <conditionalFormatting sqref="V1662 W1662">
    <cfRule type="cellIs" dxfId="31" priority="53630" operator="lessThan">
      <formula>0</formula>
    </cfRule>
    <cfRule type="cellIs" dxfId="32" priority="39112" operator="lessThan">
      <formula>0</formula>
    </cfRule>
  </conditionalFormatting>
  <conditionalFormatting sqref="Z1662 AA1662 Y1662">
    <cfRule type="expression" dxfId="30" priority="24593">
      <formula>$L1662=0</formula>
    </cfRule>
  </conditionalFormatting>
  <conditionalFormatting sqref="Z1662 AA1662">
    <cfRule type="cellIs" dxfId="31" priority="53629" operator="lessThan">
      <formula>0</formula>
    </cfRule>
    <cfRule type="cellIs" dxfId="32" priority="39111" operator="lessThan">
      <formula>0</formula>
    </cfRule>
  </conditionalFormatting>
  <conditionalFormatting sqref="B1664 C1664 A1664">
    <cfRule type="expression" dxfId="30" priority="24592">
      <formula>$L1664=0</formula>
    </cfRule>
  </conditionalFormatting>
  <conditionalFormatting sqref="B1664 C1664">
    <cfRule type="cellIs" dxfId="31" priority="53628" operator="lessThan">
      <formula>0</formula>
    </cfRule>
    <cfRule type="cellIs" dxfId="32" priority="39110" operator="lessThan">
      <formula>0</formula>
    </cfRule>
  </conditionalFormatting>
  <conditionalFormatting sqref="F1664 G1664 E1664">
    <cfRule type="expression" dxfId="30" priority="24591">
      <formula>$L1664=0</formula>
    </cfRule>
  </conditionalFormatting>
  <conditionalFormatting sqref="F1664 G1664">
    <cfRule type="cellIs" dxfId="31" priority="53627" operator="lessThan">
      <formula>0</formula>
    </cfRule>
    <cfRule type="cellIs" dxfId="32" priority="39109" operator="lessThan">
      <formula>0</formula>
    </cfRule>
  </conditionalFormatting>
  <conditionalFormatting sqref="J1664 K1664 I1664">
    <cfRule type="expression" dxfId="30" priority="24590">
      <formula>$L1664=0</formula>
    </cfRule>
  </conditionalFormatting>
  <conditionalFormatting sqref="J1664 K1664">
    <cfRule type="cellIs" dxfId="31" priority="53626" operator="lessThan">
      <formula>0</formula>
    </cfRule>
    <cfRule type="cellIs" dxfId="32" priority="39108" operator="lessThan">
      <formula>0</formula>
    </cfRule>
  </conditionalFormatting>
  <conditionalFormatting sqref="N1664 O1664 M1664">
    <cfRule type="expression" dxfId="30" priority="24589">
      <formula>$L1664=0</formula>
    </cfRule>
  </conditionalFormatting>
  <conditionalFormatting sqref="N1664 O1664">
    <cfRule type="cellIs" dxfId="31" priority="53625" operator="lessThan">
      <formula>0</formula>
    </cfRule>
    <cfRule type="cellIs" dxfId="32" priority="39107" operator="lessThan">
      <formula>0</formula>
    </cfRule>
  </conditionalFormatting>
  <conditionalFormatting sqref="R1664 S1664 Q1664">
    <cfRule type="expression" dxfId="30" priority="24588">
      <formula>$L1664=0</formula>
    </cfRule>
  </conditionalFormatting>
  <conditionalFormatting sqref="R1664 S1664">
    <cfRule type="cellIs" dxfId="31" priority="53624" operator="lessThan">
      <formula>0</formula>
    </cfRule>
    <cfRule type="cellIs" dxfId="32" priority="39106" operator="lessThan">
      <formula>0</formula>
    </cfRule>
  </conditionalFormatting>
  <conditionalFormatting sqref="V1664 W1664 U1664">
    <cfRule type="expression" dxfId="30" priority="24587">
      <formula>$L1664=0</formula>
    </cfRule>
  </conditionalFormatting>
  <conditionalFormatting sqref="V1664 W1664">
    <cfRule type="cellIs" dxfId="31" priority="53623" operator="lessThan">
      <formula>0</formula>
    </cfRule>
    <cfRule type="cellIs" dxfId="32" priority="39105" operator="lessThan">
      <formula>0</formula>
    </cfRule>
  </conditionalFormatting>
  <conditionalFormatting sqref="Z1664 AA1664 Y1664">
    <cfRule type="expression" dxfId="30" priority="24586">
      <formula>$L1664=0</formula>
    </cfRule>
  </conditionalFormatting>
  <conditionalFormatting sqref="Z1664 AA1664">
    <cfRule type="cellIs" dxfId="31" priority="53622" operator="lessThan">
      <formula>0</formula>
    </cfRule>
    <cfRule type="cellIs" dxfId="32" priority="39104" operator="lessThan">
      <formula>0</formula>
    </cfRule>
  </conditionalFormatting>
  <conditionalFormatting sqref="B1666 C1666 A1666">
    <cfRule type="expression" dxfId="30" priority="24585">
      <formula>$L1666=0</formula>
    </cfRule>
  </conditionalFormatting>
  <conditionalFormatting sqref="B1666 C1666">
    <cfRule type="cellIs" dxfId="31" priority="53621" operator="lessThan">
      <formula>0</formula>
    </cfRule>
    <cfRule type="cellIs" dxfId="32" priority="39103" operator="lessThan">
      <formula>0</formula>
    </cfRule>
  </conditionalFormatting>
  <conditionalFormatting sqref="F1666 G1666 E1666">
    <cfRule type="expression" dxfId="30" priority="24584">
      <formula>$L1666=0</formula>
    </cfRule>
  </conditionalFormatting>
  <conditionalFormatting sqref="F1666 G1666">
    <cfRule type="cellIs" dxfId="31" priority="53620" operator="lessThan">
      <formula>0</formula>
    </cfRule>
    <cfRule type="cellIs" dxfId="32" priority="39102" operator="lessThan">
      <formula>0</formula>
    </cfRule>
  </conditionalFormatting>
  <conditionalFormatting sqref="J1666 K1666 I1666">
    <cfRule type="expression" dxfId="30" priority="24583">
      <formula>$L1666=0</formula>
    </cfRule>
  </conditionalFormatting>
  <conditionalFormatting sqref="J1666 K1666">
    <cfRule type="cellIs" dxfId="31" priority="53619" operator="lessThan">
      <formula>0</formula>
    </cfRule>
    <cfRule type="cellIs" dxfId="32" priority="39101" operator="lessThan">
      <formula>0</formula>
    </cfRule>
  </conditionalFormatting>
  <conditionalFormatting sqref="N1666 O1666 M1666">
    <cfRule type="expression" dxfId="30" priority="24582">
      <formula>$L1666=0</formula>
    </cfRule>
  </conditionalFormatting>
  <conditionalFormatting sqref="N1666 O1666">
    <cfRule type="cellIs" dxfId="31" priority="53618" operator="lessThan">
      <formula>0</formula>
    </cfRule>
    <cfRule type="cellIs" dxfId="32" priority="39100" operator="lessThan">
      <formula>0</formula>
    </cfRule>
  </conditionalFormatting>
  <conditionalFormatting sqref="R1666 S1666 Q1666">
    <cfRule type="expression" dxfId="30" priority="24581">
      <formula>$L1666=0</formula>
    </cfRule>
  </conditionalFormatting>
  <conditionalFormatting sqref="R1666 S1666">
    <cfRule type="cellIs" dxfId="31" priority="53617" operator="lessThan">
      <formula>0</formula>
    </cfRule>
    <cfRule type="cellIs" dxfId="32" priority="39099" operator="lessThan">
      <formula>0</formula>
    </cfRule>
  </conditionalFormatting>
  <conditionalFormatting sqref="V1666 W1666 U1666">
    <cfRule type="expression" dxfId="30" priority="24580">
      <formula>$L1666=0</formula>
    </cfRule>
  </conditionalFormatting>
  <conditionalFormatting sqref="V1666 W1666">
    <cfRule type="cellIs" dxfId="31" priority="53616" operator="lessThan">
      <formula>0</formula>
    </cfRule>
    <cfRule type="cellIs" dxfId="32" priority="39098" operator="lessThan">
      <formula>0</formula>
    </cfRule>
  </conditionalFormatting>
  <conditionalFormatting sqref="Z1666 AA1666 Y1666">
    <cfRule type="expression" dxfId="30" priority="24579">
      <formula>$L1666=0</formula>
    </cfRule>
  </conditionalFormatting>
  <conditionalFormatting sqref="Z1666 AA1666">
    <cfRule type="cellIs" dxfId="31" priority="53615" operator="lessThan">
      <formula>0</formula>
    </cfRule>
    <cfRule type="cellIs" dxfId="32" priority="39097" operator="lessThan">
      <formula>0</formula>
    </cfRule>
  </conditionalFormatting>
  <conditionalFormatting sqref="B1668 C1668 A1668">
    <cfRule type="expression" dxfId="30" priority="24578">
      <formula>$L1668=0</formula>
    </cfRule>
  </conditionalFormatting>
  <conditionalFormatting sqref="B1668 C1668">
    <cfRule type="cellIs" dxfId="31" priority="53614" operator="lessThan">
      <formula>0</formula>
    </cfRule>
    <cfRule type="cellIs" dxfId="32" priority="39096" operator="lessThan">
      <formula>0</formula>
    </cfRule>
  </conditionalFormatting>
  <conditionalFormatting sqref="F1668 G1668 E1668">
    <cfRule type="expression" dxfId="30" priority="24577">
      <formula>$L1668=0</formula>
    </cfRule>
  </conditionalFormatting>
  <conditionalFormatting sqref="F1668 G1668">
    <cfRule type="cellIs" dxfId="31" priority="53613" operator="lessThan">
      <formula>0</formula>
    </cfRule>
    <cfRule type="cellIs" dxfId="32" priority="39095" operator="lessThan">
      <formula>0</formula>
    </cfRule>
  </conditionalFormatting>
  <conditionalFormatting sqref="J1668 K1668 I1668">
    <cfRule type="expression" dxfId="30" priority="24576">
      <formula>$L1668=0</formula>
    </cfRule>
  </conditionalFormatting>
  <conditionalFormatting sqref="J1668 K1668">
    <cfRule type="cellIs" dxfId="31" priority="53612" operator="lessThan">
      <formula>0</formula>
    </cfRule>
    <cfRule type="cellIs" dxfId="32" priority="39094" operator="lessThan">
      <formula>0</formula>
    </cfRule>
  </conditionalFormatting>
  <conditionalFormatting sqref="N1668 O1668 M1668">
    <cfRule type="expression" dxfId="30" priority="24575">
      <formula>$L1668=0</formula>
    </cfRule>
  </conditionalFormatting>
  <conditionalFormatting sqref="N1668 O1668">
    <cfRule type="cellIs" dxfId="31" priority="53611" operator="lessThan">
      <formula>0</formula>
    </cfRule>
    <cfRule type="cellIs" dxfId="32" priority="39093" operator="lessThan">
      <formula>0</formula>
    </cfRule>
  </conditionalFormatting>
  <conditionalFormatting sqref="R1668 S1668 Q1668">
    <cfRule type="expression" dxfId="30" priority="24574">
      <formula>$L1668=0</formula>
    </cfRule>
  </conditionalFormatting>
  <conditionalFormatting sqref="R1668 S1668">
    <cfRule type="cellIs" dxfId="31" priority="53610" operator="lessThan">
      <formula>0</formula>
    </cfRule>
    <cfRule type="cellIs" dxfId="32" priority="39092" operator="lessThan">
      <formula>0</formula>
    </cfRule>
  </conditionalFormatting>
  <conditionalFormatting sqref="V1668 W1668 U1668">
    <cfRule type="expression" dxfId="30" priority="24573">
      <formula>$L1668=0</formula>
    </cfRule>
  </conditionalFormatting>
  <conditionalFormatting sqref="V1668 W1668">
    <cfRule type="cellIs" dxfId="31" priority="53609" operator="lessThan">
      <formula>0</formula>
    </cfRule>
    <cfRule type="cellIs" dxfId="32" priority="39091" operator="lessThan">
      <formula>0</formula>
    </cfRule>
  </conditionalFormatting>
  <conditionalFormatting sqref="Z1668 AA1668 Y1668">
    <cfRule type="expression" dxfId="30" priority="24572">
      <formula>$L1668=0</formula>
    </cfRule>
  </conditionalFormatting>
  <conditionalFormatting sqref="Z1668 AA1668">
    <cfRule type="cellIs" dxfId="31" priority="53608" operator="lessThan">
      <formula>0</formula>
    </cfRule>
    <cfRule type="cellIs" dxfId="32" priority="39090" operator="lessThan">
      <formula>0</formula>
    </cfRule>
  </conditionalFormatting>
  <conditionalFormatting sqref="B1670 C1670 A1670">
    <cfRule type="expression" dxfId="30" priority="24571">
      <formula>$L1670=0</formula>
    </cfRule>
  </conditionalFormatting>
  <conditionalFormatting sqref="B1670 C1670">
    <cfRule type="cellIs" dxfId="31" priority="53607" operator="lessThan">
      <formula>0</formula>
    </cfRule>
    <cfRule type="cellIs" dxfId="32" priority="39089" operator="lessThan">
      <formula>0</formula>
    </cfRule>
  </conditionalFormatting>
  <conditionalFormatting sqref="F1670 G1670 E1670">
    <cfRule type="expression" dxfId="30" priority="24570">
      <formula>$L1670=0</formula>
    </cfRule>
  </conditionalFormatting>
  <conditionalFormatting sqref="F1670 G1670">
    <cfRule type="cellIs" dxfId="31" priority="53606" operator="lessThan">
      <formula>0</formula>
    </cfRule>
    <cfRule type="cellIs" dxfId="32" priority="39088" operator="lessThan">
      <formula>0</formula>
    </cfRule>
  </conditionalFormatting>
  <conditionalFormatting sqref="J1670 K1670 I1670">
    <cfRule type="expression" dxfId="30" priority="24569">
      <formula>$L1670=0</formula>
    </cfRule>
  </conditionalFormatting>
  <conditionalFormatting sqref="J1670 K1670">
    <cfRule type="cellIs" dxfId="31" priority="53605" operator="lessThan">
      <formula>0</formula>
    </cfRule>
    <cfRule type="cellIs" dxfId="32" priority="39087" operator="lessThan">
      <formula>0</formula>
    </cfRule>
  </conditionalFormatting>
  <conditionalFormatting sqref="N1670 O1670 M1670">
    <cfRule type="expression" dxfId="30" priority="24568">
      <formula>$L1670=0</formula>
    </cfRule>
  </conditionalFormatting>
  <conditionalFormatting sqref="N1670 O1670">
    <cfRule type="cellIs" dxfId="31" priority="53604" operator="lessThan">
      <formula>0</formula>
    </cfRule>
    <cfRule type="cellIs" dxfId="32" priority="39086" operator="lessThan">
      <formula>0</formula>
    </cfRule>
  </conditionalFormatting>
  <conditionalFormatting sqref="R1670 S1670 Q1670">
    <cfRule type="expression" dxfId="30" priority="24567">
      <formula>$L1670=0</formula>
    </cfRule>
  </conditionalFormatting>
  <conditionalFormatting sqref="R1670 S1670">
    <cfRule type="cellIs" dxfId="31" priority="53603" operator="lessThan">
      <formula>0</formula>
    </cfRule>
    <cfRule type="cellIs" dxfId="32" priority="39085" operator="lessThan">
      <formula>0</formula>
    </cfRule>
  </conditionalFormatting>
  <conditionalFormatting sqref="V1670 W1670 U1670">
    <cfRule type="expression" dxfId="30" priority="24566">
      <formula>$L1670=0</formula>
    </cfRule>
  </conditionalFormatting>
  <conditionalFormatting sqref="V1670 W1670">
    <cfRule type="cellIs" dxfId="31" priority="53602" operator="lessThan">
      <formula>0</formula>
    </cfRule>
    <cfRule type="cellIs" dxfId="32" priority="39084" operator="lessThan">
      <formula>0</formula>
    </cfRule>
  </conditionalFormatting>
  <conditionalFormatting sqref="Z1670 AA1670 Y1670">
    <cfRule type="expression" dxfId="30" priority="24565">
      <formula>$L1670=0</formula>
    </cfRule>
  </conditionalFormatting>
  <conditionalFormatting sqref="Z1670 AA1670">
    <cfRule type="cellIs" dxfId="31" priority="53601" operator="lessThan">
      <formula>0</formula>
    </cfRule>
    <cfRule type="cellIs" dxfId="32" priority="39083" operator="lessThan">
      <formula>0</formula>
    </cfRule>
  </conditionalFormatting>
  <conditionalFormatting sqref="B1672 C1672 A1672">
    <cfRule type="expression" dxfId="30" priority="24564">
      <formula>$L1672=0</formula>
    </cfRule>
  </conditionalFormatting>
  <conditionalFormatting sqref="B1672 C1672">
    <cfRule type="cellIs" dxfId="31" priority="53600" operator="lessThan">
      <formula>0</formula>
    </cfRule>
    <cfRule type="cellIs" dxfId="32" priority="39082" operator="lessThan">
      <formula>0</formula>
    </cfRule>
  </conditionalFormatting>
  <conditionalFormatting sqref="F1672 G1672 E1672">
    <cfRule type="expression" dxfId="30" priority="24563">
      <formula>$L1672=0</formula>
    </cfRule>
  </conditionalFormatting>
  <conditionalFormatting sqref="F1672 G1672">
    <cfRule type="cellIs" dxfId="31" priority="53599" operator="lessThan">
      <formula>0</formula>
    </cfRule>
    <cfRule type="cellIs" dxfId="32" priority="39081" operator="lessThan">
      <formula>0</formula>
    </cfRule>
  </conditionalFormatting>
  <conditionalFormatting sqref="J1672 K1672 I1672">
    <cfRule type="expression" dxfId="30" priority="24562">
      <formula>$L1672=0</formula>
    </cfRule>
  </conditionalFormatting>
  <conditionalFormatting sqref="J1672 K1672">
    <cfRule type="cellIs" dxfId="31" priority="53598" operator="lessThan">
      <formula>0</formula>
    </cfRule>
    <cfRule type="cellIs" dxfId="32" priority="39080" operator="lessThan">
      <formula>0</formula>
    </cfRule>
  </conditionalFormatting>
  <conditionalFormatting sqref="N1672 O1672 M1672">
    <cfRule type="expression" dxfId="30" priority="24561">
      <formula>$L1672=0</formula>
    </cfRule>
  </conditionalFormatting>
  <conditionalFormatting sqref="N1672 O1672">
    <cfRule type="cellIs" dxfId="31" priority="53597" operator="lessThan">
      <formula>0</formula>
    </cfRule>
    <cfRule type="cellIs" dxfId="32" priority="39079" operator="lessThan">
      <formula>0</formula>
    </cfRule>
  </conditionalFormatting>
  <conditionalFormatting sqref="R1672 S1672 Q1672">
    <cfRule type="expression" dxfId="30" priority="24560">
      <formula>$L1672=0</formula>
    </cfRule>
  </conditionalFormatting>
  <conditionalFormatting sqref="R1672 S1672">
    <cfRule type="cellIs" dxfId="31" priority="53596" operator="lessThan">
      <formula>0</formula>
    </cfRule>
    <cfRule type="cellIs" dxfId="32" priority="39078" operator="lessThan">
      <formula>0</formula>
    </cfRule>
  </conditionalFormatting>
  <conditionalFormatting sqref="V1672 W1672 U1672">
    <cfRule type="expression" dxfId="30" priority="24559">
      <formula>$L1672=0</formula>
    </cfRule>
  </conditionalFormatting>
  <conditionalFormatting sqref="V1672 W1672">
    <cfRule type="cellIs" dxfId="31" priority="53595" operator="lessThan">
      <formula>0</formula>
    </cfRule>
    <cfRule type="cellIs" dxfId="32" priority="39077" operator="lessThan">
      <formula>0</formula>
    </cfRule>
  </conditionalFormatting>
  <conditionalFormatting sqref="Z1672 AA1672 Y1672">
    <cfRule type="expression" dxfId="30" priority="24558">
      <formula>$L1672=0</formula>
    </cfRule>
  </conditionalFormatting>
  <conditionalFormatting sqref="Z1672 AA1672">
    <cfRule type="cellIs" dxfId="31" priority="53594" operator="lessThan">
      <formula>0</formula>
    </cfRule>
    <cfRule type="cellIs" dxfId="32" priority="39076" operator="lessThan">
      <formula>0</formula>
    </cfRule>
  </conditionalFormatting>
  <conditionalFormatting sqref="B1674 C1674 A1674">
    <cfRule type="expression" dxfId="30" priority="24557">
      <formula>$L1674=0</formula>
    </cfRule>
  </conditionalFormatting>
  <conditionalFormatting sqref="B1674 C1674">
    <cfRule type="cellIs" dxfId="31" priority="53593" operator="lessThan">
      <formula>0</formula>
    </cfRule>
    <cfRule type="cellIs" dxfId="32" priority="39075" operator="lessThan">
      <formula>0</formula>
    </cfRule>
  </conditionalFormatting>
  <conditionalFormatting sqref="F1674 G1674 E1674">
    <cfRule type="expression" dxfId="30" priority="24556">
      <formula>$L1674=0</formula>
    </cfRule>
  </conditionalFormatting>
  <conditionalFormatting sqref="F1674 G1674">
    <cfRule type="cellIs" dxfId="31" priority="53592" operator="lessThan">
      <formula>0</formula>
    </cfRule>
    <cfRule type="cellIs" dxfId="32" priority="39074" operator="lessThan">
      <formula>0</formula>
    </cfRule>
  </conditionalFormatting>
  <conditionalFormatting sqref="J1674 K1674 I1674">
    <cfRule type="expression" dxfId="30" priority="24555">
      <formula>$L1674=0</formula>
    </cfRule>
  </conditionalFormatting>
  <conditionalFormatting sqref="J1674 K1674">
    <cfRule type="cellIs" dxfId="31" priority="53591" operator="lessThan">
      <formula>0</formula>
    </cfRule>
    <cfRule type="cellIs" dxfId="32" priority="39073" operator="lessThan">
      <formula>0</formula>
    </cfRule>
  </conditionalFormatting>
  <conditionalFormatting sqref="N1674 O1674 M1674">
    <cfRule type="expression" dxfId="30" priority="24554">
      <formula>$L1674=0</formula>
    </cfRule>
  </conditionalFormatting>
  <conditionalFormatting sqref="N1674 O1674">
    <cfRule type="cellIs" dxfId="31" priority="53590" operator="lessThan">
      <formula>0</formula>
    </cfRule>
    <cfRule type="cellIs" dxfId="32" priority="39072" operator="lessThan">
      <formula>0</formula>
    </cfRule>
  </conditionalFormatting>
  <conditionalFormatting sqref="R1674 S1674 Q1674">
    <cfRule type="expression" dxfId="30" priority="24553">
      <formula>$L1674=0</formula>
    </cfRule>
  </conditionalFormatting>
  <conditionalFormatting sqref="R1674 S1674">
    <cfRule type="cellIs" dxfId="31" priority="53589" operator="lessThan">
      <formula>0</formula>
    </cfRule>
    <cfRule type="cellIs" dxfId="32" priority="39071" operator="lessThan">
      <formula>0</formula>
    </cfRule>
  </conditionalFormatting>
  <conditionalFormatting sqref="V1674 W1674 U1674">
    <cfRule type="expression" dxfId="30" priority="24552">
      <formula>$L1674=0</formula>
    </cfRule>
  </conditionalFormatting>
  <conditionalFormatting sqref="V1674 W1674">
    <cfRule type="cellIs" dxfId="31" priority="53588" operator="lessThan">
      <formula>0</formula>
    </cfRule>
    <cfRule type="cellIs" dxfId="32" priority="39070" operator="lessThan">
      <formula>0</formula>
    </cfRule>
  </conditionalFormatting>
  <conditionalFormatting sqref="Z1674 AA1674 Y1674">
    <cfRule type="expression" dxfId="30" priority="24551">
      <formula>$L1674=0</formula>
    </cfRule>
  </conditionalFormatting>
  <conditionalFormatting sqref="Z1674 AA1674">
    <cfRule type="cellIs" dxfId="31" priority="53587" operator="lessThan">
      <formula>0</formula>
    </cfRule>
    <cfRule type="cellIs" dxfId="32" priority="39069" operator="lessThan">
      <formula>0</formula>
    </cfRule>
  </conditionalFormatting>
  <conditionalFormatting sqref="B1676 C1676 A1676">
    <cfRule type="expression" dxfId="30" priority="24550">
      <formula>$L1676=0</formula>
    </cfRule>
  </conditionalFormatting>
  <conditionalFormatting sqref="B1676 C1676">
    <cfRule type="cellIs" dxfId="31" priority="53586" operator="lessThan">
      <formula>0</formula>
    </cfRule>
    <cfRule type="cellIs" dxfId="32" priority="39068" operator="lessThan">
      <formula>0</formula>
    </cfRule>
  </conditionalFormatting>
  <conditionalFormatting sqref="F1676 G1676 E1676">
    <cfRule type="expression" dxfId="30" priority="24549">
      <formula>$L1676=0</formula>
    </cfRule>
  </conditionalFormatting>
  <conditionalFormatting sqref="F1676 G1676">
    <cfRule type="cellIs" dxfId="31" priority="53585" operator="lessThan">
      <formula>0</formula>
    </cfRule>
    <cfRule type="cellIs" dxfId="32" priority="39067" operator="lessThan">
      <formula>0</formula>
    </cfRule>
  </conditionalFormatting>
  <conditionalFormatting sqref="J1676 K1676 I1676">
    <cfRule type="expression" dxfId="30" priority="24548">
      <formula>$L1676=0</formula>
    </cfRule>
  </conditionalFormatting>
  <conditionalFormatting sqref="J1676 K1676">
    <cfRule type="cellIs" dxfId="31" priority="53584" operator="lessThan">
      <formula>0</formula>
    </cfRule>
    <cfRule type="cellIs" dxfId="32" priority="39066" operator="lessThan">
      <formula>0</formula>
    </cfRule>
  </conditionalFormatting>
  <conditionalFormatting sqref="N1676 O1676 M1676">
    <cfRule type="expression" dxfId="30" priority="24547">
      <formula>$L1676=0</formula>
    </cfRule>
  </conditionalFormatting>
  <conditionalFormatting sqref="N1676 O1676">
    <cfRule type="cellIs" dxfId="31" priority="53583" operator="lessThan">
      <formula>0</formula>
    </cfRule>
    <cfRule type="cellIs" dxfId="32" priority="39065" operator="lessThan">
      <formula>0</formula>
    </cfRule>
  </conditionalFormatting>
  <conditionalFormatting sqref="R1676 S1676 Q1676">
    <cfRule type="expression" dxfId="30" priority="24546">
      <formula>$L1676=0</formula>
    </cfRule>
  </conditionalFormatting>
  <conditionalFormatting sqref="R1676 S1676">
    <cfRule type="cellIs" dxfId="31" priority="53582" operator="lessThan">
      <formula>0</formula>
    </cfRule>
    <cfRule type="cellIs" dxfId="32" priority="39064" operator="lessThan">
      <formula>0</formula>
    </cfRule>
  </conditionalFormatting>
  <conditionalFormatting sqref="V1676 W1676 U1676">
    <cfRule type="expression" dxfId="30" priority="24545">
      <formula>$L1676=0</formula>
    </cfRule>
  </conditionalFormatting>
  <conditionalFormatting sqref="V1676 W1676">
    <cfRule type="cellIs" dxfId="31" priority="53581" operator="lessThan">
      <formula>0</formula>
    </cfRule>
    <cfRule type="cellIs" dxfId="32" priority="39063" operator="lessThan">
      <formula>0</formula>
    </cfRule>
  </conditionalFormatting>
  <conditionalFormatting sqref="Z1676 AA1676 Y1676">
    <cfRule type="expression" dxfId="30" priority="24544">
      <formula>$L1676=0</formula>
    </cfRule>
  </conditionalFormatting>
  <conditionalFormatting sqref="Z1676 AA1676">
    <cfRule type="cellIs" dxfId="31" priority="53580" operator="lessThan">
      <formula>0</formula>
    </cfRule>
    <cfRule type="cellIs" dxfId="32" priority="39062" operator="lessThan">
      <formula>0</formula>
    </cfRule>
  </conditionalFormatting>
  <conditionalFormatting sqref="B1678 C1678 A1678">
    <cfRule type="expression" dxfId="30" priority="24543">
      <formula>$L1678=0</formula>
    </cfRule>
  </conditionalFormatting>
  <conditionalFormatting sqref="B1678 C1678">
    <cfRule type="cellIs" dxfId="31" priority="53579" operator="lessThan">
      <formula>0</formula>
    </cfRule>
    <cfRule type="cellIs" dxfId="32" priority="39061" operator="lessThan">
      <formula>0</formula>
    </cfRule>
  </conditionalFormatting>
  <conditionalFormatting sqref="F1678 G1678 E1678">
    <cfRule type="expression" dxfId="30" priority="24542">
      <formula>$L1678=0</formula>
    </cfRule>
  </conditionalFormatting>
  <conditionalFormatting sqref="F1678 G1678">
    <cfRule type="cellIs" dxfId="31" priority="53578" operator="lessThan">
      <formula>0</formula>
    </cfRule>
    <cfRule type="cellIs" dxfId="32" priority="39060" operator="lessThan">
      <formula>0</formula>
    </cfRule>
  </conditionalFormatting>
  <conditionalFormatting sqref="J1678 K1678 I1678">
    <cfRule type="expression" dxfId="30" priority="24541">
      <formula>$L1678=0</formula>
    </cfRule>
  </conditionalFormatting>
  <conditionalFormatting sqref="J1678 K1678">
    <cfRule type="cellIs" dxfId="31" priority="53577" operator="lessThan">
      <formula>0</formula>
    </cfRule>
    <cfRule type="cellIs" dxfId="32" priority="39059" operator="lessThan">
      <formula>0</formula>
    </cfRule>
  </conditionalFormatting>
  <conditionalFormatting sqref="N1678 O1678 M1678">
    <cfRule type="expression" dxfId="30" priority="24540">
      <formula>$L1678=0</formula>
    </cfRule>
  </conditionalFormatting>
  <conditionalFormatting sqref="N1678 O1678">
    <cfRule type="cellIs" dxfId="31" priority="53576" operator="lessThan">
      <formula>0</formula>
    </cfRule>
    <cfRule type="cellIs" dxfId="32" priority="39058" operator="lessThan">
      <formula>0</formula>
    </cfRule>
  </conditionalFormatting>
  <conditionalFormatting sqref="R1678 S1678 Q1678">
    <cfRule type="expression" dxfId="30" priority="24539">
      <formula>$L1678=0</formula>
    </cfRule>
  </conditionalFormatting>
  <conditionalFormatting sqref="R1678 S1678">
    <cfRule type="cellIs" dxfId="31" priority="53575" operator="lessThan">
      <formula>0</formula>
    </cfRule>
    <cfRule type="cellIs" dxfId="32" priority="39057" operator="lessThan">
      <formula>0</formula>
    </cfRule>
  </conditionalFormatting>
  <conditionalFormatting sqref="V1678 W1678 U1678">
    <cfRule type="expression" dxfId="30" priority="24538">
      <formula>$L1678=0</formula>
    </cfRule>
  </conditionalFormatting>
  <conditionalFormatting sqref="V1678 W1678">
    <cfRule type="cellIs" dxfId="31" priority="53574" operator="lessThan">
      <formula>0</formula>
    </cfRule>
    <cfRule type="cellIs" dxfId="32" priority="39056" operator="lessThan">
      <formula>0</formula>
    </cfRule>
  </conditionalFormatting>
  <conditionalFormatting sqref="Z1678 AA1678 Y1678">
    <cfRule type="expression" dxfId="30" priority="24537">
      <formula>$L1678=0</formula>
    </cfRule>
  </conditionalFormatting>
  <conditionalFormatting sqref="Z1678 AA1678">
    <cfRule type="cellIs" dxfId="31" priority="53573" operator="lessThan">
      <formula>0</formula>
    </cfRule>
    <cfRule type="cellIs" dxfId="32" priority="39055" operator="lessThan">
      <formula>0</formula>
    </cfRule>
  </conditionalFormatting>
  <conditionalFormatting sqref="B1680 C1680 A1680">
    <cfRule type="expression" dxfId="30" priority="24536">
      <formula>$L1680=0</formula>
    </cfRule>
  </conditionalFormatting>
  <conditionalFormatting sqref="B1680 C1680">
    <cfRule type="cellIs" dxfId="31" priority="53572" operator="lessThan">
      <formula>0</formula>
    </cfRule>
    <cfRule type="cellIs" dxfId="32" priority="39054" operator="lessThan">
      <formula>0</formula>
    </cfRule>
  </conditionalFormatting>
  <conditionalFormatting sqref="F1680 G1680 E1680">
    <cfRule type="expression" dxfId="30" priority="24535">
      <formula>$L1680=0</formula>
    </cfRule>
  </conditionalFormatting>
  <conditionalFormatting sqref="F1680 G1680">
    <cfRule type="cellIs" dxfId="31" priority="53571" operator="lessThan">
      <formula>0</formula>
    </cfRule>
    <cfRule type="cellIs" dxfId="32" priority="39053" operator="lessThan">
      <formula>0</formula>
    </cfRule>
  </conditionalFormatting>
  <conditionalFormatting sqref="J1680 K1680 I1680">
    <cfRule type="expression" dxfId="30" priority="24534">
      <formula>$L1680=0</formula>
    </cfRule>
  </conditionalFormatting>
  <conditionalFormatting sqref="J1680 K1680">
    <cfRule type="cellIs" dxfId="31" priority="53570" operator="lessThan">
      <formula>0</formula>
    </cfRule>
    <cfRule type="cellIs" dxfId="32" priority="39052" operator="lessThan">
      <formula>0</formula>
    </cfRule>
  </conditionalFormatting>
  <conditionalFormatting sqref="N1680 O1680 M1680">
    <cfRule type="expression" dxfId="30" priority="24533">
      <formula>$L1680=0</formula>
    </cfRule>
  </conditionalFormatting>
  <conditionalFormatting sqref="N1680 O1680">
    <cfRule type="cellIs" dxfId="31" priority="53569" operator="lessThan">
      <formula>0</formula>
    </cfRule>
    <cfRule type="cellIs" dxfId="32" priority="39051" operator="lessThan">
      <formula>0</formula>
    </cfRule>
  </conditionalFormatting>
  <conditionalFormatting sqref="R1680 S1680 Q1680">
    <cfRule type="expression" dxfId="30" priority="24532">
      <formula>$L1680=0</formula>
    </cfRule>
  </conditionalFormatting>
  <conditionalFormatting sqref="R1680 S1680">
    <cfRule type="cellIs" dxfId="31" priority="53568" operator="lessThan">
      <formula>0</formula>
    </cfRule>
    <cfRule type="cellIs" dxfId="32" priority="39050" operator="lessThan">
      <formula>0</formula>
    </cfRule>
  </conditionalFormatting>
  <conditionalFormatting sqref="V1680 W1680 U1680">
    <cfRule type="expression" dxfId="30" priority="24531">
      <formula>$L1680=0</formula>
    </cfRule>
  </conditionalFormatting>
  <conditionalFormatting sqref="V1680 W1680">
    <cfRule type="cellIs" dxfId="31" priority="53567" operator="lessThan">
      <formula>0</formula>
    </cfRule>
    <cfRule type="cellIs" dxfId="32" priority="39049" operator="lessThan">
      <formula>0</formula>
    </cfRule>
  </conditionalFormatting>
  <conditionalFormatting sqref="Z1680 AA1680 Y1680">
    <cfRule type="expression" dxfId="30" priority="24530">
      <formula>$L1680=0</formula>
    </cfRule>
  </conditionalFormatting>
  <conditionalFormatting sqref="Z1680 AA1680">
    <cfRule type="cellIs" dxfId="31" priority="53566" operator="lessThan">
      <formula>0</formula>
    </cfRule>
    <cfRule type="cellIs" dxfId="32" priority="39048" operator="lessThan">
      <formula>0</formula>
    </cfRule>
  </conditionalFormatting>
  <conditionalFormatting sqref="B1682 C1682 A1682">
    <cfRule type="expression" dxfId="30" priority="24529">
      <formula>$L1682=0</formula>
    </cfRule>
  </conditionalFormatting>
  <conditionalFormatting sqref="B1682 C1682">
    <cfRule type="cellIs" dxfId="31" priority="53565" operator="lessThan">
      <formula>0</formula>
    </cfRule>
    <cfRule type="cellIs" dxfId="32" priority="39047" operator="lessThan">
      <formula>0</formula>
    </cfRule>
  </conditionalFormatting>
  <conditionalFormatting sqref="F1682 G1682 E1682">
    <cfRule type="expression" dxfId="30" priority="24528">
      <formula>$L1682=0</formula>
    </cfRule>
  </conditionalFormatting>
  <conditionalFormatting sqref="F1682 G1682">
    <cfRule type="cellIs" dxfId="31" priority="53564" operator="lessThan">
      <formula>0</formula>
    </cfRule>
    <cfRule type="cellIs" dxfId="32" priority="39046" operator="lessThan">
      <formula>0</formula>
    </cfRule>
  </conditionalFormatting>
  <conditionalFormatting sqref="J1682 K1682 I1682">
    <cfRule type="expression" dxfId="30" priority="24527">
      <formula>$L1682=0</formula>
    </cfRule>
  </conditionalFormatting>
  <conditionalFormatting sqref="J1682 K1682">
    <cfRule type="cellIs" dxfId="31" priority="53563" operator="lessThan">
      <formula>0</formula>
    </cfRule>
    <cfRule type="cellIs" dxfId="32" priority="39045" operator="lessThan">
      <formula>0</formula>
    </cfRule>
  </conditionalFormatting>
  <conditionalFormatting sqref="N1682 O1682 M1682">
    <cfRule type="expression" dxfId="30" priority="24526">
      <formula>$L1682=0</formula>
    </cfRule>
  </conditionalFormatting>
  <conditionalFormatting sqref="N1682 O1682">
    <cfRule type="cellIs" dxfId="31" priority="53562" operator="lessThan">
      <formula>0</formula>
    </cfRule>
    <cfRule type="cellIs" dxfId="32" priority="39044" operator="lessThan">
      <formula>0</formula>
    </cfRule>
  </conditionalFormatting>
  <conditionalFormatting sqref="R1682 S1682 Q1682">
    <cfRule type="expression" dxfId="30" priority="24525">
      <formula>$L1682=0</formula>
    </cfRule>
  </conditionalFormatting>
  <conditionalFormatting sqref="R1682 S1682">
    <cfRule type="cellIs" dxfId="31" priority="53561" operator="lessThan">
      <formula>0</formula>
    </cfRule>
    <cfRule type="cellIs" dxfId="32" priority="39043" operator="lessThan">
      <formula>0</formula>
    </cfRule>
  </conditionalFormatting>
  <conditionalFormatting sqref="V1682 W1682 U1682">
    <cfRule type="expression" dxfId="30" priority="24524">
      <formula>$L1682=0</formula>
    </cfRule>
  </conditionalFormatting>
  <conditionalFormatting sqref="V1682 W1682">
    <cfRule type="cellIs" dxfId="31" priority="53560" operator="lessThan">
      <formula>0</formula>
    </cfRule>
    <cfRule type="cellIs" dxfId="32" priority="39042" operator="lessThan">
      <formula>0</formula>
    </cfRule>
  </conditionalFormatting>
  <conditionalFormatting sqref="Z1682 AA1682 Y1682">
    <cfRule type="expression" dxfId="30" priority="24523">
      <formula>$L1682=0</formula>
    </cfRule>
  </conditionalFormatting>
  <conditionalFormatting sqref="Z1682 AA1682">
    <cfRule type="cellIs" dxfId="31" priority="53559" operator="lessThan">
      <formula>0</formula>
    </cfRule>
    <cfRule type="cellIs" dxfId="32" priority="39041" operator="lessThan">
      <formula>0</formula>
    </cfRule>
  </conditionalFormatting>
  <conditionalFormatting sqref="B1684 C1684 A1684">
    <cfRule type="expression" dxfId="30" priority="24522">
      <formula>$L1684=0</formula>
    </cfRule>
  </conditionalFormatting>
  <conditionalFormatting sqref="B1684 C1684">
    <cfRule type="cellIs" dxfId="31" priority="53558" operator="lessThan">
      <formula>0</formula>
    </cfRule>
    <cfRule type="cellIs" dxfId="32" priority="39040" operator="lessThan">
      <formula>0</formula>
    </cfRule>
  </conditionalFormatting>
  <conditionalFormatting sqref="F1684 G1684 E1684">
    <cfRule type="expression" dxfId="30" priority="24521">
      <formula>$L1684=0</formula>
    </cfRule>
  </conditionalFormatting>
  <conditionalFormatting sqref="F1684 G1684">
    <cfRule type="cellIs" dxfId="31" priority="53557" operator="lessThan">
      <formula>0</formula>
    </cfRule>
    <cfRule type="cellIs" dxfId="32" priority="39039" operator="lessThan">
      <formula>0</formula>
    </cfRule>
  </conditionalFormatting>
  <conditionalFormatting sqref="J1684 K1684 I1684">
    <cfRule type="expression" dxfId="30" priority="24520">
      <formula>$L1684=0</formula>
    </cfRule>
  </conditionalFormatting>
  <conditionalFormatting sqref="J1684 K1684">
    <cfRule type="cellIs" dxfId="31" priority="53556" operator="lessThan">
      <formula>0</formula>
    </cfRule>
    <cfRule type="cellIs" dxfId="32" priority="39038" operator="lessThan">
      <formula>0</formula>
    </cfRule>
  </conditionalFormatting>
  <conditionalFormatting sqref="N1684 O1684 M1684">
    <cfRule type="expression" dxfId="30" priority="24519">
      <formula>$L1684=0</formula>
    </cfRule>
  </conditionalFormatting>
  <conditionalFormatting sqref="N1684 O1684">
    <cfRule type="cellIs" dxfId="31" priority="53555" operator="lessThan">
      <formula>0</formula>
    </cfRule>
    <cfRule type="cellIs" dxfId="32" priority="39037" operator="lessThan">
      <formula>0</formula>
    </cfRule>
  </conditionalFormatting>
  <conditionalFormatting sqref="R1684 S1684 Q1684">
    <cfRule type="expression" dxfId="30" priority="24518">
      <formula>$L1684=0</formula>
    </cfRule>
  </conditionalFormatting>
  <conditionalFormatting sqref="R1684 S1684">
    <cfRule type="cellIs" dxfId="31" priority="53554" operator="lessThan">
      <formula>0</formula>
    </cfRule>
    <cfRule type="cellIs" dxfId="32" priority="39036" operator="lessThan">
      <formula>0</formula>
    </cfRule>
  </conditionalFormatting>
  <conditionalFormatting sqref="V1684 W1684 U1684">
    <cfRule type="expression" dxfId="30" priority="24517">
      <formula>$L1684=0</formula>
    </cfRule>
  </conditionalFormatting>
  <conditionalFormatting sqref="V1684 W1684">
    <cfRule type="cellIs" dxfId="31" priority="53553" operator="lessThan">
      <formula>0</formula>
    </cfRule>
    <cfRule type="cellIs" dxfId="32" priority="39035" operator="lessThan">
      <formula>0</formula>
    </cfRule>
  </conditionalFormatting>
  <conditionalFormatting sqref="Z1684 AA1684 Y1684">
    <cfRule type="expression" dxfId="30" priority="24516">
      <formula>$L1684=0</formula>
    </cfRule>
  </conditionalFormatting>
  <conditionalFormatting sqref="Z1684 AA1684">
    <cfRule type="cellIs" dxfId="31" priority="53552" operator="lessThan">
      <formula>0</formula>
    </cfRule>
    <cfRule type="cellIs" dxfId="32" priority="39034" operator="lessThan">
      <formula>0</formula>
    </cfRule>
  </conditionalFormatting>
  <conditionalFormatting sqref="B1686 C1686 A1686">
    <cfRule type="expression" dxfId="30" priority="24515">
      <formula>$L1686=0</formula>
    </cfRule>
  </conditionalFormatting>
  <conditionalFormatting sqref="B1686 C1686">
    <cfRule type="cellIs" dxfId="31" priority="53551" operator="lessThan">
      <formula>0</formula>
    </cfRule>
    <cfRule type="cellIs" dxfId="32" priority="39033" operator="lessThan">
      <formula>0</formula>
    </cfRule>
  </conditionalFormatting>
  <conditionalFormatting sqref="F1686 G1686 E1686">
    <cfRule type="expression" dxfId="30" priority="24514">
      <formula>$L1686=0</formula>
    </cfRule>
  </conditionalFormatting>
  <conditionalFormatting sqref="F1686 G1686">
    <cfRule type="cellIs" dxfId="31" priority="53550" operator="lessThan">
      <formula>0</formula>
    </cfRule>
    <cfRule type="cellIs" dxfId="32" priority="39032" operator="lessThan">
      <formula>0</formula>
    </cfRule>
  </conditionalFormatting>
  <conditionalFormatting sqref="J1686 K1686 I1686">
    <cfRule type="expression" dxfId="30" priority="24513">
      <formula>$L1686=0</formula>
    </cfRule>
  </conditionalFormatting>
  <conditionalFormatting sqref="J1686 K1686">
    <cfRule type="cellIs" dxfId="31" priority="53549" operator="lessThan">
      <formula>0</formula>
    </cfRule>
    <cfRule type="cellIs" dxfId="32" priority="39031" operator="lessThan">
      <formula>0</formula>
    </cfRule>
  </conditionalFormatting>
  <conditionalFormatting sqref="N1686 O1686 M1686">
    <cfRule type="expression" dxfId="30" priority="24512">
      <formula>$L1686=0</formula>
    </cfRule>
  </conditionalFormatting>
  <conditionalFormatting sqref="N1686 O1686">
    <cfRule type="cellIs" dxfId="31" priority="53548" operator="lessThan">
      <formula>0</formula>
    </cfRule>
    <cfRule type="cellIs" dxfId="32" priority="39030" operator="lessThan">
      <formula>0</formula>
    </cfRule>
  </conditionalFormatting>
  <conditionalFormatting sqref="R1686 S1686 Q1686">
    <cfRule type="expression" dxfId="30" priority="24511">
      <formula>$L1686=0</formula>
    </cfRule>
  </conditionalFormatting>
  <conditionalFormatting sqref="R1686 S1686">
    <cfRule type="cellIs" dxfId="31" priority="53547" operator="lessThan">
      <formula>0</formula>
    </cfRule>
    <cfRule type="cellIs" dxfId="32" priority="39029" operator="lessThan">
      <formula>0</formula>
    </cfRule>
  </conditionalFormatting>
  <conditionalFormatting sqref="V1686 W1686 U1686">
    <cfRule type="expression" dxfId="30" priority="24510">
      <formula>$L1686=0</formula>
    </cfRule>
  </conditionalFormatting>
  <conditionalFormatting sqref="V1686 W1686">
    <cfRule type="cellIs" dxfId="31" priority="53546" operator="lessThan">
      <formula>0</formula>
    </cfRule>
    <cfRule type="cellIs" dxfId="32" priority="39028" operator="lessThan">
      <formula>0</formula>
    </cfRule>
  </conditionalFormatting>
  <conditionalFormatting sqref="Z1686 AA1686 Y1686">
    <cfRule type="expression" dxfId="30" priority="24509">
      <formula>$L1686=0</formula>
    </cfRule>
  </conditionalFormatting>
  <conditionalFormatting sqref="Z1686 AA1686">
    <cfRule type="cellIs" dxfId="31" priority="53545" operator="lessThan">
      <formula>0</formula>
    </cfRule>
    <cfRule type="cellIs" dxfId="32" priority="39027" operator="lessThan">
      <formula>0</formula>
    </cfRule>
  </conditionalFormatting>
  <conditionalFormatting sqref="B1688 C1688 A1688">
    <cfRule type="expression" dxfId="30" priority="24508">
      <formula>$L1688=0</formula>
    </cfRule>
  </conditionalFormatting>
  <conditionalFormatting sqref="B1688 C1688">
    <cfRule type="cellIs" dxfId="31" priority="53544" operator="lessThan">
      <formula>0</formula>
    </cfRule>
    <cfRule type="cellIs" dxfId="32" priority="39026" operator="lessThan">
      <formula>0</formula>
    </cfRule>
  </conditionalFormatting>
  <conditionalFormatting sqref="F1688 G1688 E1688">
    <cfRule type="expression" dxfId="30" priority="24507">
      <formula>$L1688=0</formula>
    </cfRule>
  </conditionalFormatting>
  <conditionalFormatting sqref="F1688 G1688">
    <cfRule type="cellIs" dxfId="31" priority="53543" operator="lessThan">
      <formula>0</formula>
    </cfRule>
    <cfRule type="cellIs" dxfId="32" priority="39025" operator="lessThan">
      <formula>0</formula>
    </cfRule>
  </conditionalFormatting>
  <conditionalFormatting sqref="J1688 K1688 I1688">
    <cfRule type="expression" dxfId="30" priority="24506">
      <formula>$L1688=0</formula>
    </cfRule>
  </conditionalFormatting>
  <conditionalFormatting sqref="J1688 K1688">
    <cfRule type="cellIs" dxfId="31" priority="53542" operator="lessThan">
      <formula>0</formula>
    </cfRule>
    <cfRule type="cellIs" dxfId="32" priority="39024" operator="lessThan">
      <formula>0</formula>
    </cfRule>
  </conditionalFormatting>
  <conditionalFormatting sqref="N1688 O1688 M1688">
    <cfRule type="expression" dxfId="30" priority="24505">
      <formula>$L1688=0</formula>
    </cfRule>
  </conditionalFormatting>
  <conditionalFormatting sqref="N1688 O1688">
    <cfRule type="cellIs" dxfId="31" priority="53541" operator="lessThan">
      <formula>0</formula>
    </cfRule>
    <cfRule type="cellIs" dxfId="32" priority="39023" operator="lessThan">
      <formula>0</formula>
    </cfRule>
  </conditionalFormatting>
  <conditionalFormatting sqref="R1688 S1688 Q1688">
    <cfRule type="expression" dxfId="30" priority="24504">
      <formula>$L1688=0</formula>
    </cfRule>
  </conditionalFormatting>
  <conditionalFormatting sqref="R1688 S1688">
    <cfRule type="cellIs" dxfId="31" priority="53540" operator="lessThan">
      <formula>0</formula>
    </cfRule>
    <cfRule type="cellIs" dxfId="32" priority="39022" operator="lessThan">
      <formula>0</formula>
    </cfRule>
  </conditionalFormatting>
  <conditionalFormatting sqref="V1688 W1688 U1688">
    <cfRule type="expression" dxfId="30" priority="24503">
      <formula>$L1688=0</formula>
    </cfRule>
  </conditionalFormatting>
  <conditionalFormatting sqref="V1688 W1688">
    <cfRule type="cellIs" dxfId="31" priority="53539" operator="lessThan">
      <formula>0</formula>
    </cfRule>
    <cfRule type="cellIs" dxfId="32" priority="39021" operator="lessThan">
      <formula>0</formula>
    </cfRule>
  </conditionalFormatting>
  <conditionalFormatting sqref="Z1688 AA1688 Y1688">
    <cfRule type="expression" dxfId="30" priority="24502">
      <formula>$L1688=0</formula>
    </cfRule>
  </conditionalFormatting>
  <conditionalFormatting sqref="Z1688 AA1688">
    <cfRule type="cellIs" dxfId="31" priority="53538" operator="lessThan">
      <formula>0</formula>
    </cfRule>
    <cfRule type="cellIs" dxfId="32" priority="39020" operator="lessThan">
      <formula>0</formula>
    </cfRule>
  </conditionalFormatting>
  <conditionalFormatting sqref="B1690 C1690 A1690">
    <cfRule type="expression" dxfId="30" priority="24501">
      <formula>$L1690=0</formula>
    </cfRule>
  </conditionalFormatting>
  <conditionalFormatting sqref="B1690 C1690">
    <cfRule type="cellIs" dxfId="31" priority="53537" operator="lessThan">
      <formula>0</formula>
    </cfRule>
    <cfRule type="cellIs" dxfId="32" priority="39019" operator="lessThan">
      <formula>0</formula>
    </cfRule>
  </conditionalFormatting>
  <conditionalFormatting sqref="F1690 G1690 E1690">
    <cfRule type="expression" dxfId="30" priority="24500">
      <formula>$L1690=0</formula>
    </cfRule>
  </conditionalFormatting>
  <conditionalFormatting sqref="F1690 G1690">
    <cfRule type="cellIs" dxfId="31" priority="53536" operator="lessThan">
      <formula>0</formula>
    </cfRule>
    <cfRule type="cellIs" dxfId="32" priority="39018" operator="lessThan">
      <formula>0</formula>
    </cfRule>
  </conditionalFormatting>
  <conditionalFormatting sqref="J1690 K1690 I1690">
    <cfRule type="expression" dxfId="30" priority="24499">
      <formula>$L1690=0</formula>
    </cfRule>
  </conditionalFormatting>
  <conditionalFormatting sqref="J1690 K1690">
    <cfRule type="cellIs" dxfId="31" priority="53535" operator="lessThan">
      <formula>0</formula>
    </cfRule>
    <cfRule type="cellIs" dxfId="32" priority="39017" operator="lessThan">
      <formula>0</formula>
    </cfRule>
  </conditionalFormatting>
  <conditionalFormatting sqref="N1690 O1690 M1690">
    <cfRule type="expression" dxfId="30" priority="24498">
      <formula>$L1690=0</formula>
    </cfRule>
  </conditionalFormatting>
  <conditionalFormatting sqref="N1690 O1690">
    <cfRule type="cellIs" dxfId="31" priority="53534" operator="lessThan">
      <formula>0</formula>
    </cfRule>
    <cfRule type="cellIs" dxfId="32" priority="39016" operator="lessThan">
      <formula>0</formula>
    </cfRule>
  </conditionalFormatting>
  <conditionalFormatting sqref="R1690 S1690 Q1690">
    <cfRule type="expression" dxfId="30" priority="24497">
      <formula>$L1690=0</formula>
    </cfRule>
  </conditionalFormatting>
  <conditionalFormatting sqref="R1690 S1690">
    <cfRule type="cellIs" dxfId="31" priority="53533" operator="lessThan">
      <formula>0</formula>
    </cfRule>
    <cfRule type="cellIs" dxfId="32" priority="39015" operator="lessThan">
      <formula>0</formula>
    </cfRule>
  </conditionalFormatting>
  <conditionalFormatting sqref="V1690 W1690 U1690">
    <cfRule type="expression" dxfId="30" priority="24496">
      <formula>$L1690=0</formula>
    </cfRule>
  </conditionalFormatting>
  <conditionalFormatting sqref="V1690 W1690">
    <cfRule type="cellIs" dxfId="31" priority="53532" operator="lessThan">
      <formula>0</formula>
    </cfRule>
    <cfRule type="cellIs" dxfId="32" priority="39014" operator="lessThan">
      <formula>0</formula>
    </cfRule>
  </conditionalFormatting>
  <conditionalFormatting sqref="Z1690 AA1690 Y1690">
    <cfRule type="expression" dxfId="30" priority="24495">
      <formula>$L1690=0</formula>
    </cfRule>
  </conditionalFormatting>
  <conditionalFormatting sqref="Z1690 AA1690">
    <cfRule type="cellIs" dxfId="31" priority="53531" operator="lessThan">
      <formula>0</formula>
    </cfRule>
    <cfRule type="cellIs" dxfId="32" priority="39013" operator="lessThan">
      <formula>0</formula>
    </cfRule>
  </conditionalFormatting>
  <conditionalFormatting sqref="B1692 C1692 A1692">
    <cfRule type="expression" dxfId="30" priority="24494">
      <formula>$L1692=0</formula>
    </cfRule>
  </conditionalFormatting>
  <conditionalFormatting sqref="B1692 C1692">
    <cfRule type="cellIs" dxfId="31" priority="53530" operator="lessThan">
      <formula>0</formula>
    </cfRule>
    <cfRule type="cellIs" dxfId="32" priority="39012" operator="lessThan">
      <formula>0</formula>
    </cfRule>
  </conditionalFormatting>
  <conditionalFormatting sqref="F1692 G1692 E1692">
    <cfRule type="expression" dxfId="30" priority="24493">
      <formula>$L1692=0</formula>
    </cfRule>
  </conditionalFormatting>
  <conditionalFormatting sqref="F1692 G1692">
    <cfRule type="cellIs" dxfId="31" priority="53529" operator="lessThan">
      <formula>0</formula>
    </cfRule>
    <cfRule type="cellIs" dxfId="32" priority="39011" operator="lessThan">
      <formula>0</formula>
    </cfRule>
  </conditionalFormatting>
  <conditionalFormatting sqref="J1692 K1692 I1692">
    <cfRule type="expression" dxfId="30" priority="24492">
      <formula>$L1692=0</formula>
    </cfRule>
  </conditionalFormatting>
  <conditionalFormatting sqref="J1692 K1692">
    <cfRule type="cellIs" dxfId="31" priority="53528" operator="lessThan">
      <formula>0</formula>
    </cfRule>
    <cfRule type="cellIs" dxfId="32" priority="39010" operator="lessThan">
      <formula>0</formula>
    </cfRule>
  </conditionalFormatting>
  <conditionalFormatting sqref="N1692 O1692 M1692">
    <cfRule type="expression" dxfId="30" priority="24491">
      <formula>$L1692=0</formula>
    </cfRule>
  </conditionalFormatting>
  <conditionalFormatting sqref="N1692 O1692">
    <cfRule type="cellIs" dxfId="31" priority="53527" operator="lessThan">
      <formula>0</formula>
    </cfRule>
    <cfRule type="cellIs" dxfId="32" priority="39009" operator="lessThan">
      <formula>0</formula>
    </cfRule>
  </conditionalFormatting>
  <conditionalFormatting sqref="R1692 S1692 Q1692">
    <cfRule type="expression" dxfId="30" priority="24490">
      <formula>$L1692=0</formula>
    </cfRule>
  </conditionalFormatting>
  <conditionalFormatting sqref="R1692 S1692">
    <cfRule type="cellIs" dxfId="31" priority="53526" operator="lessThan">
      <formula>0</formula>
    </cfRule>
    <cfRule type="cellIs" dxfId="32" priority="39008" operator="lessThan">
      <formula>0</formula>
    </cfRule>
  </conditionalFormatting>
  <conditionalFormatting sqref="V1692 W1692 U1692">
    <cfRule type="expression" dxfId="30" priority="24489">
      <formula>$L1692=0</formula>
    </cfRule>
  </conditionalFormatting>
  <conditionalFormatting sqref="V1692 W1692">
    <cfRule type="cellIs" dxfId="31" priority="53525" operator="lessThan">
      <formula>0</formula>
    </cfRule>
    <cfRule type="cellIs" dxfId="32" priority="39007" operator="lessThan">
      <formula>0</formula>
    </cfRule>
  </conditionalFormatting>
  <conditionalFormatting sqref="Z1692 AA1692 Y1692">
    <cfRule type="expression" dxfId="30" priority="24488">
      <formula>$L1692=0</formula>
    </cfRule>
  </conditionalFormatting>
  <conditionalFormatting sqref="Z1692 AA1692">
    <cfRule type="cellIs" dxfId="31" priority="53524" operator="lessThan">
      <formula>0</formula>
    </cfRule>
    <cfRule type="cellIs" dxfId="32" priority="39006" operator="lessThan">
      <formula>0</formula>
    </cfRule>
  </conditionalFormatting>
  <conditionalFormatting sqref="B1694 C1694 A1694">
    <cfRule type="expression" dxfId="30" priority="24487">
      <formula>$L1694=0</formula>
    </cfRule>
  </conditionalFormatting>
  <conditionalFormatting sqref="B1694 C1694">
    <cfRule type="cellIs" dxfId="31" priority="53523" operator="lessThan">
      <formula>0</formula>
    </cfRule>
    <cfRule type="cellIs" dxfId="32" priority="39005" operator="lessThan">
      <formula>0</formula>
    </cfRule>
  </conditionalFormatting>
  <conditionalFormatting sqref="F1694 G1694 E1694">
    <cfRule type="expression" dxfId="30" priority="24486">
      <formula>$L1694=0</formula>
    </cfRule>
  </conditionalFormatting>
  <conditionalFormatting sqref="F1694 G1694">
    <cfRule type="cellIs" dxfId="31" priority="53522" operator="lessThan">
      <formula>0</formula>
    </cfRule>
    <cfRule type="cellIs" dxfId="32" priority="39004" operator="lessThan">
      <formula>0</formula>
    </cfRule>
  </conditionalFormatting>
  <conditionalFormatting sqref="J1694 K1694 I1694">
    <cfRule type="expression" dxfId="30" priority="24485">
      <formula>$L1694=0</formula>
    </cfRule>
  </conditionalFormatting>
  <conditionalFormatting sqref="J1694 K1694">
    <cfRule type="cellIs" dxfId="31" priority="53521" operator="lessThan">
      <formula>0</formula>
    </cfRule>
    <cfRule type="cellIs" dxfId="32" priority="39003" operator="lessThan">
      <formula>0</formula>
    </cfRule>
  </conditionalFormatting>
  <conditionalFormatting sqref="N1694 O1694 M1694">
    <cfRule type="expression" dxfId="30" priority="24484">
      <formula>$L1694=0</formula>
    </cfRule>
  </conditionalFormatting>
  <conditionalFormatting sqref="N1694 O1694">
    <cfRule type="cellIs" dxfId="31" priority="53520" operator="lessThan">
      <formula>0</formula>
    </cfRule>
    <cfRule type="cellIs" dxfId="32" priority="39002" operator="lessThan">
      <formula>0</formula>
    </cfRule>
  </conditionalFormatting>
  <conditionalFormatting sqref="R1694 S1694 Q1694">
    <cfRule type="expression" dxfId="30" priority="24483">
      <formula>$L1694=0</formula>
    </cfRule>
  </conditionalFormatting>
  <conditionalFormatting sqref="R1694 S1694">
    <cfRule type="cellIs" dxfId="31" priority="53519" operator="lessThan">
      <formula>0</formula>
    </cfRule>
    <cfRule type="cellIs" dxfId="32" priority="39001" operator="lessThan">
      <formula>0</formula>
    </cfRule>
  </conditionalFormatting>
  <conditionalFormatting sqref="V1694 W1694 U1694">
    <cfRule type="expression" dxfId="30" priority="24482">
      <formula>$L1694=0</formula>
    </cfRule>
  </conditionalFormatting>
  <conditionalFormatting sqref="V1694 W1694">
    <cfRule type="cellIs" dxfId="31" priority="53518" operator="lessThan">
      <formula>0</formula>
    </cfRule>
    <cfRule type="cellIs" dxfId="32" priority="39000" operator="lessThan">
      <formula>0</formula>
    </cfRule>
  </conditionalFormatting>
  <conditionalFormatting sqref="Z1694 AA1694 Y1694">
    <cfRule type="expression" dxfId="30" priority="24481">
      <formula>$L1694=0</formula>
    </cfRule>
  </conditionalFormatting>
  <conditionalFormatting sqref="Z1694 AA1694">
    <cfRule type="cellIs" dxfId="31" priority="53517" operator="lessThan">
      <formula>0</formula>
    </cfRule>
    <cfRule type="cellIs" dxfId="32" priority="38999" operator="lessThan">
      <formula>0</formula>
    </cfRule>
  </conditionalFormatting>
  <conditionalFormatting sqref="B1696 C1696 A1696">
    <cfRule type="expression" dxfId="30" priority="24480">
      <formula>$L1696=0</formula>
    </cfRule>
  </conditionalFormatting>
  <conditionalFormatting sqref="B1696 C1696">
    <cfRule type="cellIs" dxfId="31" priority="53516" operator="lessThan">
      <formula>0</formula>
    </cfRule>
    <cfRule type="cellIs" dxfId="32" priority="38998" operator="lessThan">
      <formula>0</formula>
    </cfRule>
  </conditionalFormatting>
  <conditionalFormatting sqref="F1696 G1696 E1696">
    <cfRule type="expression" dxfId="30" priority="24479">
      <formula>$L1696=0</formula>
    </cfRule>
  </conditionalFormatting>
  <conditionalFormatting sqref="F1696 G1696">
    <cfRule type="cellIs" dxfId="31" priority="53515" operator="lessThan">
      <formula>0</formula>
    </cfRule>
    <cfRule type="cellIs" dxfId="32" priority="38997" operator="lessThan">
      <formula>0</formula>
    </cfRule>
  </conditionalFormatting>
  <conditionalFormatting sqref="J1696 K1696 I1696">
    <cfRule type="expression" dxfId="30" priority="24478">
      <formula>$L1696=0</formula>
    </cfRule>
  </conditionalFormatting>
  <conditionalFormatting sqref="J1696 K1696">
    <cfRule type="cellIs" dxfId="31" priority="53514" operator="lessThan">
      <formula>0</formula>
    </cfRule>
    <cfRule type="cellIs" dxfId="32" priority="38996" operator="lessThan">
      <formula>0</formula>
    </cfRule>
  </conditionalFormatting>
  <conditionalFormatting sqref="N1696 O1696 M1696">
    <cfRule type="expression" dxfId="30" priority="24477">
      <formula>$L1696=0</formula>
    </cfRule>
  </conditionalFormatting>
  <conditionalFormatting sqref="N1696 O1696">
    <cfRule type="cellIs" dxfId="31" priority="53513" operator="lessThan">
      <formula>0</formula>
    </cfRule>
    <cfRule type="cellIs" dxfId="32" priority="38995" operator="lessThan">
      <formula>0</formula>
    </cfRule>
  </conditionalFormatting>
  <conditionalFormatting sqref="R1696 S1696 Q1696">
    <cfRule type="expression" dxfId="30" priority="24476">
      <formula>$L1696=0</formula>
    </cfRule>
  </conditionalFormatting>
  <conditionalFormatting sqref="R1696 S1696">
    <cfRule type="cellIs" dxfId="31" priority="53512" operator="lessThan">
      <formula>0</formula>
    </cfRule>
    <cfRule type="cellIs" dxfId="32" priority="38994" operator="lessThan">
      <formula>0</formula>
    </cfRule>
  </conditionalFormatting>
  <conditionalFormatting sqref="V1696 W1696 U1696">
    <cfRule type="expression" dxfId="30" priority="24475">
      <formula>$L1696=0</formula>
    </cfRule>
  </conditionalFormatting>
  <conditionalFormatting sqref="V1696 W1696">
    <cfRule type="cellIs" dxfId="31" priority="53511" operator="lessThan">
      <formula>0</formula>
    </cfRule>
    <cfRule type="cellIs" dxfId="32" priority="38993" operator="lessThan">
      <formula>0</formula>
    </cfRule>
  </conditionalFormatting>
  <conditionalFormatting sqref="Z1696 AA1696 Y1696">
    <cfRule type="expression" dxfId="30" priority="24474">
      <formula>$L1696=0</formula>
    </cfRule>
  </conditionalFormatting>
  <conditionalFormatting sqref="Z1696 AA1696">
    <cfRule type="cellIs" dxfId="31" priority="53510" operator="lessThan">
      <formula>0</formula>
    </cfRule>
    <cfRule type="cellIs" dxfId="32" priority="38992" operator="lessThan">
      <formula>0</formula>
    </cfRule>
  </conditionalFormatting>
  <conditionalFormatting sqref="B1698 C1698 A1698">
    <cfRule type="expression" dxfId="30" priority="24473">
      <formula>$L1698=0</formula>
    </cfRule>
  </conditionalFormatting>
  <conditionalFormatting sqref="B1698 C1698">
    <cfRule type="cellIs" dxfId="31" priority="53509" operator="lessThan">
      <formula>0</formula>
    </cfRule>
    <cfRule type="cellIs" dxfId="32" priority="38991" operator="lessThan">
      <formula>0</formula>
    </cfRule>
  </conditionalFormatting>
  <conditionalFormatting sqref="F1698 G1698 E1698">
    <cfRule type="expression" dxfId="30" priority="24472">
      <formula>$L1698=0</formula>
    </cfRule>
  </conditionalFormatting>
  <conditionalFormatting sqref="F1698 G1698">
    <cfRule type="cellIs" dxfId="31" priority="53508" operator="lessThan">
      <formula>0</formula>
    </cfRule>
    <cfRule type="cellIs" dxfId="32" priority="38990" operator="lessThan">
      <formula>0</formula>
    </cfRule>
  </conditionalFormatting>
  <conditionalFormatting sqref="J1698 K1698 I1698">
    <cfRule type="expression" dxfId="30" priority="24471">
      <formula>$L1698=0</formula>
    </cfRule>
  </conditionalFormatting>
  <conditionalFormatting sqref="J1698 K1698">
    <cfRule type="cellIs" dxfId="31" priority="53507" operator="lessThan">
      <formula>0</formula>
    </cfRule>
    <cfRule type="cellIs" dxfId="32" priority="38989" operator="lessThan">
      <formula>0</formula>
    </cfRule>
  </conditionalFormatting>
  <conditionalFormatting sqref="N1698 O1698 M1698">
    <cfRule type="expression" dxfId="30" priority="24470">
      <formula>$L1698=0</formula>
    </cfRule>
  </conditionalFormatting>
  <conditionalFormatting sqref="N1698 O1698">
    <cfRule type="cellIs" dxfId="31" priority="53506" operator="lessThan">
      <formula>0</formula>
    </cfRule>
    <cfRule type="cellIs" dxfId="32" priority="38988" operator="lessThan">
      <formula>0</formula>
    </cfRule>
  </conditionalFormatting>
  <conditionalFormatting sqref="R1698 S1698 Q1698">
    <cfRule type="expression" dxfId="30" priority="24469">
      <formula>$L1698=0</formula>
    </cfRule>
  </conditionalFormatting>
  <conditionalFormatting sqref="R1698 S1698">
    <cfRule type="cellIs" dxfId="31" priority="53505" operator="lessThan">
      <formula>0</formula>
    </cfRule>
    <cfRule type="cellIs" dxfId="32" priority="38987" operator="lessThan">
      <formula>0</formula>
    </cfRule>
  </conditionalFormatting>
  <conditionalFormatting sqref="V1698 W1698 U1698">
    <cfRule type="expression" dxfId="30" priority="24468">
      <formula>$L1698=0</formula>
    </cfRule>
  </conditionalFormatting>
  <conditionalFormatting sqref="V1698 W1698">
    <cfRule type="cellIs" dxfId="31" priority="53504" operator="lessThan">
      <formula>0</formula>
    </cfRule>
    <cfRule type="cellIs" dxfId="32" priority="38986" operator="lessThan">
      <formula>0</formula>
    </cfRule>
  </conditionalFormatting>
  <conditionalFormatting sqref="Z1698 AA1698 Y1698">
    <cfRule type="expression" dxfId="30" priority="24467">
      <formula>$L1698=0</formula>
    </cfRule>
  </conditionalFormatting>
  <conditionalFormatting sqref="Z1698 AA1698">
    <cfRule type="cellIs" dxfId="31" priority="53503" operator="lessThan">
      <formula>0</formula>
    </cfRule>
    <cfRule type="cellIs" dxfId="32" priority="38985" operator="lessThan">
      <formula>0</formula>
    </cfRule>
  </conditionalFormatting>
  <conditionalFormatting sqref="B1700 C1700 A1700">
    <cfRule type="expression" dxfId="30" priority="24466">
      <formula>$L1700=0</formula>
    </cfRule>
  </conditionalFormatting>
  <conditionalFormatting sqref="B1700 C1700">
    <cfRule type="cellIs" dxfId="31" priority="53502" operator="lessThan">
      <formula>0</formula>
    </cfRule>
    <cfRule type="cellIs" dxfId="32" priority="38984" operator="lessThan">
      <formula>0</formula>
    </cfRule>
  </conditionalFormatting>
  <conditionalFormatting sqref="F1700 G1700 E1700">
    <cfRule type="expression" dxfId="30" priority="24465">
      <formula>$L1700=0</formula>
    </cfRule>
  </conditionalFormatting>
  <conditionalFormatting sqref="F1700 G1700">
    <cfRule type="cellIs" dxfId="31" priority="53501" operator="lessThan">
      <formula>0</formula>
    </cfRule>
    <cfRule type="cellIs" dxfId="32" priority="38983" operator="lessThan">
      <formula>0</formula>
    </cfRule>
  </conditionalFormatting>
  <conditionalFormatting sqref="J1700 K1700 I1700">
    <cfRule type="expression" dxfId="30" priority="24464">
      <formula>$L1700=0</formula>
    </cfRule>
  </conditionalFormatting>
  <conditionalFormatting sqref="J1700 K1700">
    <cfRule type="cellIs" dxfId="31" priority="53500" operator="lessThan">
      <formula>0</formula>
    </cfRule>
    <cfRule type="cellIs" dxfId="32" priority="38982" operator="lessThan">
      <formula>0</formula>
    </cfRule>
  </conditionalFormatting>
  <conditionalFormatting sqref="N1700 O1700 M1700">
    <cfRule type="expression" dxfId="30" priority="24463">
      <formula>$L1700=0</formula>
    </cfRule>
  </conditionalFormatting>
  <conditionalFormatting sqref="N1700 O1700">
    <cfRule type="cellIs" dxfId="31" priority="53499" operator="lessThan">
      <formula>0</formula>
    </cfRule>
    <cfRule type="cellIs" dxfId="32" priority="38981" operator="lessThan">
      <formula>0</formula>
    </cfRule>
  </conditionalFormatting>
  <conditionalFormatting sqref="R1700 S1700 Q1700">
    <cfRule type="expression" dxfId="30" priority="24462">
      <formula>$L1700=0</formula>
    </cfRule>
  </conditionalFormatting>
  <conditionalFormatting sqref="R1700 S1700">
    <cfRule type="cellIs" dxfId="31" priority="53498" operator="lessThan">
      <formula>0</formula>
    </cfRule>
    <cfRule type="cellIs" dxfId="32" priority="38980" operator="lessThan">
      <formula>0</formula>
    </cfRule>
  </conditionalFormatting>
  <conditionalFormatting sqref="V1700 W1700 U1700">
    <cfRule type="expression" dxfId="30" priority="24461">
      <formula>$L1700=0</formula>
    </cfRule>
  </conditionalFormatting>
  <conditionalFormatting sqref="V1700 W1700">
    <cfRule type="cellIs" dxfId="31" priority="53497" operator="lessThan">
      <formula>0</formula>
    </cfRule>
    <cfRule type="cellIs" dxfId="32" priority="38979" operator="lessThan">
      <formula>0</formula>
    </cfRule>
  </conditionalFormatting>
  <conditionalFormatting sqref="Z1700 AA1700 Y1700">
    <cfRule type="expression" dxfId="30" priority="24460">
      <formula>$L1700=0</formula>
    </cfRule>
  </conditionalFormatting>
  <conditionalFormatting sqref="Z1700 AA1700">
    <cfRule type="cellIs" dxfId="31" priority="53496" operator="lessThan">
      <formula>0</formula>
    </cfRule>
    <cfRule type="cellIs" dxfId="32" priority="38978" operator="lessThan">
      <formula>0</formula>
    </cfRule>
  </conditionalFormatting>
  <conditionalFormatting sqref="B1702 C1702 A1702">
    <cfRule type="expression" dxfId="30" priority="24459">
      <formula>$L1702=0</formula>
    </cfRule>
  </conditionalFormatting>
  <conditionalFormatting sqref="B1702 C1702">
    <cfRule type="cellIs" dxfId="31" priority="53495" operator="lessThan">
      <formula>0</formula>
    </cfRule>
    <cfRule type="cellIs" dxfId="32" priority="38977" operator="lessThan">
      <formula>0</formula>
    </cfRule>
  </conditionalFormatting>
  <conditionalFormatting sqref="F1702 G1702 E1702">
    <cfRule type="expression" dxfId="30" priority="24458">
      <formula>$L1702=0</formula>
    </cfRule>
  </conditionalFormatting>
  <conditionalFormatting sqref="F1702 G1702">
    <cfRule type="cellIs" dxfId="31" priority="53494" operator="lessThan">
      <formula>0</formula>
    </cfRule>
    <cfRule type="cellIs" dxfId="32" priority="38976" operator="lessThan">
      <formula>0</formula>
    </cfRule>
  </conditionalFormatting>
  <conditionalFormatting sqref="J1702 K1702 I1702">
    <cfRule type="expression" dxfId="30" priority="24457">
      <formula>$L1702=0</formula>
    </cfRule>
  </conditionalFormatting>
  <conditionalFormatting sqref="J1702 K1702">
    <cfRule type="cellIs" dxfId="31" priority="53493" operator="lessThan">
      <formula>0</formula>
    </cfRule>
    <cfRule type="cellIs" dxfId="32" priority="38975" operator="lessThan">
      <formula>0</formula>
    </cfRule>
  </conditionalFormatting>
  <conditionalFormatting sqref="N1702 O1702 M1702">
    <cfRule type="expression" dxfId="30" priority="24456">
      <formula>$L1702=0</formula>
    </cfRule>
  </conditionalFormatting>
  <conditionalFormatting sqref="N1702 O1702">
    <cfRule type="cellIs" dxfId="31" priority="53492" operator="lessThan">
      <formula>0</formula>
    </cfRule>
    <cfRule type="cellIs" dxfId="32" priority="38974" operator="lessThan">
      <formula>0</formula>
    </cfRule>
  </conditionalFormatting>
  <conditionalFormatting sqref="R1702 S1702 Q1702">
    <cfRule type="expression" dxfId="30" priority="24455">
      <formula>$L1702=0</formula>
    </cfRule>
  </conditionalFormatting>
  <conditionalFormatting sqref="R1702 S1702">
    <cfRule type="cellIs" dxfId="31" priority="53491" operator="lessThan">
      <formula>0</formula>
    </cfRule>
    <cfRule type="cellIs" dxfId="32" priority="38973" operator="lessThan">
      <formula>0</formula>
    </cfRule>
  </conditionalFormatting>
  <conditionalFormatting sqref="V1702 W1702 U1702">
    <cfRule type="expression" dxfId="30" priority="24454">
      <formula>$L1702=0</formula>
    </cfRule>
  </conditionalFormatting>
  <conditionalFormatting sqref="V1702 W1702">
    <cfRule type="cellIs" dxfId="31" priority="53490" operator="lessThan">
      <formula>0</formula>
    </cfRule>
    <cfRule type="cellIs" dxfId="32" priority="38972" operator="lessThan">
      <formula>0</formula>
    </cfRule>
  </conditionalFormatting>
  <conditionalFormatting sqref="Z1702 AA1702 Y1702">
    <cfRule type="expression" dxfId="30" priority="24453">
      <formula>$L1702=0</formula>
    </cfRule>
  </conditionalFormatting>
  <conditionalFormatting sqref="Z1702 AA1702">
    <cfRule type="cellIs" dxfId="31" priority="53489" operator="lessThan">
      <formula>0</formula>
    </cfRule>
    <cfRule type="cellIs" dxfId="32" priority="38971" operator="lessThan">
      <formula>0</formula>
    </cfRule>
  </conditionalFormatting>
  <conditionalFormatting sqref="B1704 C1704 A1704">
    <cfRule type="expression" dxfId="30" priority="24452">
      <formula>$L1704=0</formula>
    </cfRule>
  </conditionalFormatting>
  <conditionalFormatting sqref="B1704 C1704">
    <cfRule type="cellIs" dxfId="31" priority="53488" operator="lessThan">
      <formula>0</formula>
    </cfRule>
    <cfRule type="cellIs" dxfId="32" priority="38970" operator="lessThan">
      <formula>0</formula>
    </cfRule>
  </conditionalFormatting>
  <conditionalFormatting sqref="F1704 G1704 E1704">
    <cfRule type="expression" dxfId="30" priority="24451">
      <formula>$L1704=0</formula>
    </cfRule>
  </conditionalFormatting>
  <conditionalFormatting sqref="F1704 G1704">
    <cfRule type="cellIs" dxfId="31" priority="53487" operator="lessThan">
      <formula>0</formula>
    </cfRule>
    <cfRule type="cellIs" dxfId="32" priority="38969" operator="lessThan">
      <formula>0</formula>
    </cfRule>
  </conditionalFormatting>
  <conditionalFormatting sqref="J1704 K1704 I1704">
    <cfRule type="expression" dxfId="30" priority="24450">
      <formula>$L1704=0</formula>
    </cfRule>
  </conditionalFormatting>
  <conditionalFormatting sqref="J1704 K1704">
    <cfRule type="cellIs" dxfId="31" priority="53486" operator="lessThan">
      <formula>0</formula>
    </cfRule>
    <cfRule type="cellIs" dxfId="32" priority="38968" operator="lessThan">
      <formula>0</formula>
    </cfRule>
  </conditionalFormatting>
  <conditionalFormatting sqref="N1704 O1704 M1704">
    <cfRule type="expression" dxfId="30" priority="24449">
      <formula>$L1704=0</formula>
    </cfRule>
  </conditionalFormatting>
  <conditionalFormatting sqref="N1704 O1704">
    <cfRule type="cellIs" dxfId="31" priority="53485" operator="lessThan">
      <formula>0</formula>
    </cfRule>
    <cfRule type="cellIs" dxfId="32" priority="38967" operator="lessThan">
      <formula>0</formula>
    </cfRule>
  </conditionalFormatting>
  <conditionalFormatting sqref="R1704 S1704 Q1704">
    <cfRule type="expression" dxfId="30" priority="24448">
      <formula>$L1704=0</formula>
    </cfRule>
  </conditionalFormatting>
  <conditionalFormatting sqref="R1704 S1704">
    <cfRule type="cellIs" dxfId="31" priority="53484" operator="lessThan">
      <formula>0</formula>
    </cfRule>
    <cfRule type="cellIs" dxfId="32" priority="38966" operator="lessThan">
      <formula>0</formula>
    </cfRule>
  </conditionalFormatting>
  <conditionalFormatting sqref="V1704 W1704 U1704">
    <cfRule type="expression" dxfId="30" priority="24447">
      <formula>$L1704=0</formula>
    </cfRule>
  </conditionalFormatting>
  <conditionalFormatting sqref="V1704 W1704">
    <cfRule type="cellIs" dxfId="31" priority="53483" operator="lessThan">
      <formula>0</formula>
    </cfRule>
    <cfRule type="cellIs" dxfId="32" priority="38965" operator="lessThan">
      <formula>0</formula>
    </cfRule>
  </conditionalFormatting>
  <conditionalFormatting sqref="Z1704 AA1704 Y1704">
    <cfRule type="expression" dxfId="30" priority="24446">
      <formula>$L1704=0</formula>
    </cfRule>
  </conditionalFormatting>
  <conditionalFormatting sqref="Z1704 AA1704">
    <cfRule type="cellIs" dxfId="31" priority="53482" operator="lessThan">
      <formula>0</formula>
    </cfRule>
    <cfRule type="cellIs" dxfId="32" priority="38964" operator="lessThan">
      <formula>0</formula>
    </cfRule>
  </conditionalFormatting>
  <conditionalFormatting sqref="B1706 C1706 A1706">
    <cfRule type="expression" dxfId="30" priority="24445">
      <formula>$L1706=0</formula>
    </cfRule>
  </conditionalFormatting>
  <conditionalFormatting sqref="B1706 C1706">
    <cfRule type="cellIs" dxfId="31" priority="53481" operator="lessThan">
      <formula>0</formula>
    </cfRule>
    <cfRule type="cellIs" dxfId="32" priority="38963" operator="lessThan">
      <formula>0</formula>
    </cfRule>
  </conditionalFormatting>
  <conditionalFormatting sqref="F1706 G1706 E1706">
    <cfRule type="expression" dxfId="30" priority="24444">
      <formula>$L1706=0</formula>
    </cfRule>
  </conditionalFormatting>
  <conditionalFormatting sqref="F1706 G1706">
    <cfRule type="cellIs" dxfId="31" priority="53480" operator="lessThan">
      <formula>0</formula>
    </cfRule>
    <cfRule type="cellIs" dxfId="32" priority="38962" operator="lessThan">
      <formula>0</formula>
    </cfRule>
  </conditionalFormatting>
  <conditionalFormatting sqref="J1706 K1706 I1706">
    <cfRule type="expression" dxfId="30" priority="24443">
      <formula>$L1706=0</formula>
    </cfRule>
  </conditionalFormatting>
  <conditionalFormatting sqref="J1706 K1706">
    <cfRule type="cellIs" dxfId="31" priority="53479" operator="lessThan">
      <formula>0</formula>
    </cfRule>
    <cfRule type="cellIs" dxfId="32" priority="38961" operator="lessThan">
      <formula>0</formula>
    </cfRule>
  </conditionalFormatting>
  <conditionalFormatting sqref="N1706 O1706 M1706">
    <cfRule type="expression" dxfId="30" priority="24442">
      <formula>$L1706=0</formula>
    </cfRule>
  </conditionalFormatting>
  <conditionalFormatting sqref="N1706 O1706">
    <cfRule type="cellIs" dxfId="31" priority="53478" operator="lessThan">
      <formula>0</formula>
    </cfRule>
    <cfRule type="cellIs" dxfId="32" priority="38960" operator="lessThan">
      <formula>0</formula>
    </cfRule>
  </conditionalFormatting>
  <conditionalFormatting sqref="R1706 S1706 Q1706">
    <cfRule type="expression" dxfId="30" priority="24441">
      <formula>$L1706=0</formula>
    </cfRule>
  </conditionalFormatting>
  <conditionalFormatting sqref="R1706 S1706">
    <cfRule type="cellIs" dxfId="31" priority="53477" operator="lessThan">
      <formula>0</formula>
    </cfRule>
    <cfRule type="cellIs" dxfId="32" priority="38959" operator="lessThan">
      <formula>0</formula>
    </cfRule>
  </conditionalFormatting>
  <conditionalFormatting sqref="V1706 W1706 U1706">
    <cfRule type="expression" dxfId="30" priority="24440">
      <formula>$L1706=0</formula>
    </cfRule>
  </conditionalFormatting>
  <conditionalFormatting sqref="V1706 W1706">
    <cfRule type="cellIs" dxfId="31" priority="53476" operator="lessThan">
      <formula>0</formula>
    </cfRule>
    <cfRule type="cellIs" dxfId="32" priority="38958" operator="lessThan">
      <formula>0</formula>
    </cfRule>
  </conditionalFormatting>
  <conditionalFormatting sqref="Z1706 AA1706 Y1706">
    <cfRule type="expression" dxfId="30" priority="24439">
      <formula>$L1706=0</formula>
    </cfRule>
  </conditionalFormatting>
  <conditionalFormatting sqref="Z1706 AA1706">
    <cfRule type="cellIs" dxfId="31" priority="53475" operator="lessThan">
      <formula>0</formula>
    </cfRule>
    <cfRule type="cellIs" dxfId="32" priority="38957" operator="lessThan">
      <formula>0</formula>
    </cfRule>
  </conditionalFormatting>
  <conditionalFormatting sqref="B1708 C1708 A1708">
    <cfRule type="expression" dxfId="30" priority="24438">
      <formula>$L1708=0</formula>
    </cfRule>
  </conditionalFormatting>
  <conditionalFormatting sqref="B1708 C1708">
    <cfRule type="cellIs" dxfId="31" priority="53474" operator="lessThan">
      <formula>0</formula>
    </cfRule>
    <cfRule type="cellIs" dxfId="32" priority="38956" operator="lessThan">
      <formula>0</formula>
    </cfRule>
  </conditionalFormatting>
  <conditionalFormatting sqref="F1708 G1708 E1708">
    <cfRule type="expression" dxfId="30" priority="24437">
      <formula>$L1708=0</formula>
    </cfRule>
  </conditionalFormatting>
  <conditionalFormatting sqref="F1708 G1708">
    <cfRule type="cellIs" dxfId="31" priority="53473" operator="lessThan">
      <formula>0</formula>
    </cfRule>
    <cfRule type="cellIs" dxfId="32" priority="38955" operator="lessThan">
      <formula>0</formula>
    </cfRule>
  </conditionalFormatting>
  <conditionalFormatting sqref="J1708 K1708 I1708">
    <cfRule type="expression" dxfId="30" priority="24436">
      <formula>$L1708=0</formula>
    </cfRule>
  </conditionalFormatting>
  <conditionalFormatting sqref="J1708 K1708">
    <cfRule type="cellIs" dxfId="31" priority="53472" operator="lessThan">
      <formula>0</formula>
    </cfRule>
    <cfRule type="cellIs" dxfId="32" priority="38954" operator="lessThan">
      <formula>0</formula>
    </cfRule>
  </conditionalFormatting>
  <conditionalFormatting sqref="N1708 O1708 M1708">
    <cfRule type="expression" dxfId="30" priority="24435">
      <formula>$L1708=0</formula>
    </cfRule>
  </conditionalFormatting>
  <conditionalFormatting sqref="N1708 O1708">
    <cfRule type="cellIs" dxfId="31" priority="53471" operator="lessThan">
      <formula>0</formula>
    </cfRule>
    <cfRule type="cellIs" dxfId="32" priority="38953" operator="lessThan">
      <formula>0</formula>
    </cfRule>
  </conditionalFormatting>
  <conditionalFormatting sqref="R1708 S1708 Q1708">
    <cfRule type="expression" dxfId="30" priority="24434">
      <formula>$L1708=0</formula>
    </cfRule>
  </conditionalFormatting>
  <conditionalFormatting sqref="R1708 S1708">
    <cfRule type="cellIs" dxfId="31" priority="53470" operator="lessThan">
      <formula>0</formula>
    </cfRule>
    <cfRule type="cellIs" dxfId="32" priority="38952" operator="lessThan">
      <formula>0</formula>
    </cfRule>
  </conditionalFormatting>
  <conditionalFormatting sqref="V1708 W1708 U1708">
    <cfRule type="expression" dxfId="30" priority="24433">
      <formula>$L1708=0</formula>
    </cfRule>
  </conditionalFormatting>
  <conditionalFormatting sqref="V1708 W1708">
    <cfRule type="cellIs" dxfId="31" priority="53469" operator="lessThan">
      <formula>0</formula>
    </cfRule>
    <cfRule type="cellIs" dxfId="32" priority="38951" operator="lessThan">
      <formula>0</formula>
    </cfRule>
  </conditionalFormatting>
  <conditionalFormatting sqref="Z1708 AA1708 Y1708">
    <cfRule type="expression" dxfId="30" priority="24432">
      <formula>$L1708=0</formula>
    </cfRule>
  </conditionalFormatting>
  <conditionalFormatting sqref="Z1708 AA1708">
    <cfRule type="cellIs" dxfId="31" priority="53468" operator="lessThan">
      <formula>0</formula>
    </cfRule>
    <cfRule type="cellIs" dxfId="32" priority="38950" operator="lessThan">
      <formula>0</formula>
    </cfRule>
  </conditionalFormatting>
  <conditionalFormatting sqref="B1710 C1710 A1710">
    <cfRule type="expression" dxfId="30" priority="24431">
      <formula>$L1710=0</formula>
    </cfRule>
  </conditionalFormatting>
  <conditionalFormatting sqref="B1710 C1710">
    <cfRule type="cellIs" dxfId="31" priority="53467" operator="lessThan">
      <formula>0</formula>
    </cfRule>
    <cfRule type="cellIs" dxfId="32" priority="38949" operator="lessThan">
      <formula>0</formula>
    </cfRule>
  </conditionalFormatting>
  <conditionalFormatting sqref="F1710 G1710 E1710">
    <cfRule type="expression" dxfId="30" priority="24430">
      <formula>$L1710=0</formula>
    </cfRule>
  </conditionalFormatting>
  <conditionalFormatting sqref="F1710 G1710">
    <cfRule type="cellIs" dxfId="31" priority="53466" operator="lessThan">
      <formula>0</formula>
    </cfRule>
    <cfRule type="cellIs" dxfId="32" priority="38948" operator="lessThan">
      <formula>0</formula>
    </cfRule>
  </conditionalFormatting>
  <conditionalFormatting sqref="J1710 K1710 I1710">
    <cfRule type="expression" dxfId="30" priority="24429">
      <formula>$L1710=0</formula>
    </cfRule>
  </conditionalFormatting>
  <conditionalFormatting sqref="J1710 K1710">
    <cfRule type="cellIs" dxfId="31" priority="53465" operator="lessThan">
      <formula>0</formula>
    </cfRule>
    <cfRule type="cellIs" dxfId="32" priority="38947" operator="lessThan">
      <formula>0</formula>
    </cfRule>
  </conditionalFormatting>
  <conditionalFormatting sqref="N1710 O1710 M1710">
    <cfRule type="expression" dxfId="30" priority="24428">
      <formula>$L1710=0</formula>
    </cfRule>
  </conditionalFormatting>
  <conditionalFormatting sqref="N1710 O1710">
    <cfRule type="cellIs" dxfId="31" priority="53464" operator="lessThan">
      <formula>0</formula>
    </cfRule>
    <cfRule type="cellIs" dxfId="32" priority="38946" operator="lessThan">
      <formula>0</formula>
    </cfRule>
  </conditionalFormatting>
  <conditionalFormatting sqref="R1710 S1710 Q1710">
    <cfRule type="expression" dxfId="30" priority="24427">
      <formula>$L1710=0</formula>
    </cfRule>
  </conditionalFormatting>
  <conditionalFormatting sqref="R1710 S1710">
    <cfRule type="cellIs" dxfId="31" priority="53463" operator="lessThan">
      <formula>0</formula>
    </cfRule>
    <cfRule type="cellIs" dxfId="32" priority="38945" operator="lessThan">
      <formula>0</formula>
    </cfRule>
  </conditionalFormatting>
  <conditionalFormatting sqref="V1710 W1710 U1710">
    <cfRule type="expression" dxfId="30" priority="24426">
      <formula>$L1710=0</formula>
    </cfRule>
  </conditionalFormatting>
  <conditionalFormatting sqref="V1710 W1710">
    <cfRule type="cellIs" dxfId="31" priority="53462" operator="lessThan">
      <formula>0</formula>
    </cfRule>
    <cfRule type="cellIs" dxfId="32" priority="38944" operator="lessThan">
      <formula>0</formula>
    </cfRule>
  </conditionalFormatting>
  <conditionalFormatting sqref="Z1710 AA1710 Y1710">
    <cfRule type="expression" dxfId="30" priority="24425">
      <formula>$L1710=0</formula>
    </cfRule>
  </conditionalFormatting>
  <conditionalFormatting sqref="Z1710 AA1710">
    <cfRule type="cellIs" dxfId="31" priority="53461" operator="lessThan">
      <formula>0</formula>
    </cfRule>
    <cfRule type="cellIs" dxfId="32" priority="38943" operator="lessThan">
      <formula>0</formula>
    </cfRule>
  </conditionalFormatting>
  <conditionalFormatting sqref="B1712 C1712 A1712">
    <cfRule type="expression" dxfId="30" priority="24424">
      <formula>$L1712=0</formula>
    </cfRule>
  </conditionalFormatting>
  <conditionalFormatting sqref="B1712 C1712">
    <cfRule type="cellIs" dxfId="31" priority="53460" operator="lessThan">
      <formula>0</formula>
    </cfRule>
    <cfRule type="cellIs" dxfId="32" priority="38942" operator="lessThan">
      <formula>0</formula>
    </cfRule>
  </conditionalFormatting>
  <conditionalFormatting sqref="F1712 G1712 E1712">
    <cfRule type="expression" dxfId="30" priority="24423">
      <formula>$L1712=0</formula>
    </cfRule>
  </conditionalFormatting>
  <conditionalFormatting sqref="F1712 G1712">
    <cfRule type="cellIs" dxfId="31" priority="53459" operator="lessThan">
      <formula>0</formula>
    </cfRule>
    <cfRule type="cellIs" dxfId="32" priority="38941" operator="lessThan">
      <formula>0</formula>
    </cfRule>
  </conditionalFormatting>
  <conditionalFormatting sqref="J1712 K1712 I1712">
    <cfRule type="expression" dxfId="30" priority="24422">
      <formula>$L1712=0</formula>
    </cfRule>
  </conditionalFormatting>
  <conditionalFormatting sqref="J1712 K1712">
    <cfRule type="cellIs" dxfId="31" priority="53458" operator="lessThan">
      <formula>0</formula>
    </cfRule>
    <cfRule type="cellIs" dxfId="32" priority="38940" operator="lessThan">
      <formula>0</formula>
    </cfRule>
  </conditionalFormatting>
  <conditionalFormatting sqref="N1712 O1712 M1712">
    <cfRule type="expression" dxfId="30" priority="24421">
      <formula>$L1712=0</formula>
    </cfRule>
  </conditionalFormatting>
  <conditionalFormatting sqref="N1712 O1712">
    <cfRule type="cellIs" dxfId="31" priority="53457" operator="lessThan">
      <formula>0</formula>
    </cfRule>
    <cfRule type="cellIs" dxfId="32" priority="38939" operator="lessThan">
      <formula>0</formula>
    </cfRule>
  </conditionalFormatting>
  <conditionalFormatting sqref="R1712 S1712 Q1712">
    <cfRule type="expression" dxfId="30" priority="24420">
      <formula>$L1712=0</formula>
    </cfRule>
  </conditionalFormatting>
  <conditionalFormatting sqref="R1712 S1712">
    <cfRule type="cellIs" dxfId="31" priority="53456" operator="lessThan">
      <formula>0</formula>
    </cfRule>
    <cfRule type="cellIs" dxfId="32" priority="38938" operator="lessThan">
      <formula>0</formula>
    </cfRule>
  </conditionalFormatting>
  <conditionalFormatting sqref="V1712 W1712 U1712">
    <cfRule type="expression" dxfId="30" priority="24419">
      <formula>$L1712=0</formula>
    </cfRule>
  </conditionalFormatting>
  <conditionalFormatting sqref="V1712 W1712">
    <cfRule type="cellIs" dxfId="31" priority="53455" operator="lessThan">
      <formula>0</formula>
    </cfRule>
    <cfRule type="cellIs" dxfId="32" priority="38937" operator="lessThan">
      <formula>0</formula>
    </cfRule>
  </conditionalFormatting>
  <conditionalFormatting sqref="Z1712 AA1712 Y1712">
    <cfRule type="expression" dxfId="30" priority="24418">
      <formula>$L1712=0</formula>
    </cfRule>
  </conditionalFormatting>
  <conditionalFormatting sqref="Z1712 AA1712">
    <cfRule type="cellIs" dxfId="31" priority="53454" operator="lessThan">
      <formula>0</formula>
    </cfRule>
    <cfRule type="cellIs" dxfId="32" priority="38936" operator="lessThan">
      <formula>0</formula>
    </cfRule>
  </conditionalFormatting>
  <conditionalFormatting sqref="B1714 C1714 A1714">
    <cfRule type="expression" dxfId="30" priority="24417">
      <formula>$L1714=0</formula>
    </cfRule>
  </conditionalFormatting>
  <conditionalFormatting sqref="B1714 C1714">
    <cfRule type="cellIs" dxfId="31" priority="53453" operator="lessThan">
      <formula>0</formula>
    </cfRule>
    <cfRule type="cellIs" dxfId="32" priority="38935" operator="lessThan">
      <formula>0</formula>
    </cfRule>
  </conditionalFormatting>
  <conditionalFormatting sqref="F1714 G1714 E1714">
    <cfRule type="expression" dxfId="30" priority="24416">
      <formula>$L1714=0</formula>
    </cfRule>
  </conditionalFormatting>
  <conditionalFormatting sqref="F1714 G1714">
    <cfRule type="cellIs" dxfId="31" priority="53452" operator="lessThan">
      <formula>0</formula>
    </cfRule>
    <cfRule type="cellIs" dxfId="32" priority="38934" operator="lessThan">
      <formula>0</formula>
    </cfRule>
  </conditionalFormatting>
  <conditionalFormatting sqref="J1714 K1714 I1714">
    <cfRule type="expression" dxfId="30" priority="24415">
      <formula>$L1714=0</formula>
    </cfRule>
  </conditionalFormatting>
  <conditionalFormatting sqref="J1714 K1714">
    <cfRule type="cellIs" dxfId="31" priority="53451" operator="lessThan">
      <formula>0</formula>
    </cfRule>
    <cfRule type="cellIs" dxfId="32" priority="38933" operator="lessThan">
      <formula>0</formula>
    </cfRule>
  </conditionalFormatting>
  <conditionalFormatting sqref="N1714 O1714 M1714">
    <cfRule type="expression" dxfId="30" priority="24414">
      <formula>$L1714=0</formula>
    </cfRule>
  </conditionalFormatting>
  <conditionalFormatting sqref="N1714 O1714">
    <cfRule type="cellIs" dxfId="31" priority="53450" operator="lessThan">
      <formula>0</formula>
    </cfRule>
    <cfRule type="cellIs" dxfId="32" priority="38932" operator="lessThan">
      <formula>0</formula>
    </cfRule>
  </conditionalFormatting>
  <conditionalFormatting sqref="R1714 S1714 Q1714">
    <cfRule type="expression" dxfId="30" priority="24413">
      <formula>$L1714=0</formula>
    </cfRule>
  </conditionalFormatting>
  <conditionalFormatting sqref="R1714 S1714">
    <cfRule type="cellIs" dxfId="31" priority="53449" operator="lessThan">
      <formula>0</formula>
    </cfRule>
    <cfRule type="cellIs" dxfId="32" priority="38931" operator="lessThan">
      <formula>0</formula>
    </cfRule>
  </conditionalFormatting>
  <conditionalFormatting sqref="V1714 W1714 U1714">
    <cfRule type="expression" dxfId="30" priority="24412">
      <formula>$L1714=0</formula>
    </cfRule>
  </conditionalFormatting>
  <conditionalFormatting sqref="V1714 W1714">
    <cfRule type="cellIs" dxfId="31" priority="53448" operator="lessThan">
      <formula>0</formula>
    </cfRule>
    <cfRule type="cellIs" dxfId="32" priority="38930" operator="lessThan">
      <formula>0</formula>
    </cfRule>
  </conditionalFormatting>
  <conditionalFormatting sqref="Z1714 AA1714 Y1714">
    <cfRule type="expression" dxfId="30" priority="24411">
      <formula>$L1714=0</formula>
    </cfRule>
  </conditionalFormatting>
  <conditionalFormatting sqref="Z1714 AA1714">
    <cfRule type="cellIs" dxfId="31" priority="53447" operator="lessThan">
      <formula>0</formula>
    </cfRule>
    <cfRule type="cellIs" dxfId="32" priority="38929" operator="lessThan">
      <formula>0</formula>
    </cfRule>
  </conditionalFormatting>
  <conditionalFormatting sqref="B1716 C1716 A1716">
    <cfRule type="expression" dxfId="30" priority="24410">
      <formula>$L1716=0</formula>
    </cfRule>
  </conditionalFormatting>
  <conditionalFormatting sqref="B1716 C1716">
    <cfRule type="cellIs" dxfId="31" priority="53446" operator="lessThan">
      <formula>0</formula>
    </cfRule>
    <cfRule type="cellIs" dxfId="32" priority="38928" operator="lessThan">
      <formula>0</formula>
    </cfRule>
  </conditionalFormatting>
  <conditionalFormatting sqref="F1716 G1716 E1716">
    <cfRule type="expression" dxfId="30" priority="24409">
      <formula>$L1716=0</formula>
    </cfRule>
  </conditionalFormatting>
  <conditionalFormatting sqref="F1716 G1716">
    <cfRule type="cellIs" dxfId="31" priority="53445" operator="lessThan">
      <formula>0</formula>
    </cfRule>
    <cfRule type="cellIs" dxfId="32" priority="38927" operator="lessThan">
      <formula>0</formula>
    </cfRule>
  </conditionalFormatting>
  <conditionalFormatting sqref="J1716 K1716 I1716">
    <cfRule type="expression" dxfId="30" priority="24408">
      <formula>$L1716=0</formula>
    </cfRule>
  </conditionalFormatting>
  <conditionalFormatting sqref="J1716 K1716">
    <cfRule type="cellIs" dxfId="31" priority="53444" operator="lessThan">
      <formula>0</formula>
    </cfRule>
    <cfRule type="cellIs" dxfId="32" priority="38926" operator="lessThan">
      <formula>0</formula>
    </cfRule>
  </conditionalFormatting>
  <conditionalFormatting sqref="N1716 O1716 M1716">
    <cfRule type="expression" dxfId="30" priority="24407">
      <formula>$L1716=0</formula>
    </cfRule>
  </conditionalFormatting>
  <conditionalFormatting sqref="N1716 O1716">
    <cfRule type="cellIs" dxfId="31" priority="53443" operator="lessThan">
      <formula>0</formula>
    </cfRule>
    <cfRule type="cellIs" dxfId="32" priority="38925" operator="lessThan">
      <formula>0</formula>
    </cfRule>
  </conditionalFormatting>
  <conditionalFormatting sqref="R1716 S1716 Q1716">
    <cfRule type="expression" dxfId="30" priority="24406">
      <formula>$L1716=0</formula>
    </cfRule>
  </conditionalFormatting>
  <conditionalFormatting sqref="R1716 S1716">
    <cfRule type="cellIs" dxfId="31" priority="53442" operator="lessThan">
      <formula>0</formula>
    </cfRule>
    <cfRule type="cellIs" dxfId="32" priority="38924" operator="lessThan">
      <formula>0</formula>
    </cfRule>
  </conditionalFormatting>
  <conditionalFormatting sqref="V1716 W1716 U1716">
    <cfRule type="expression" dxfId="30" priority="24405">
      <formula>$L1716=0</formula>
    </cfRule>
  </conditionalFormatting>
  <conditionalFormatting sqref="V1716 W1716">
    <cfRule type="cellIs" dxfId="31" priority="53441" operator="lessThan">
      <formula>0</formula>
    </cfRule>
    <cfRule type="cellIs" dxfId="32" priority="38923" operator="lessThan">
      <formula>0</formula>
    </cfRule>
  </conditionalFormatting>
  <conditionalFormatting sqref="Z1716 AA1716 Y1716">
    <cfRule type="expression" dxfId="30" priority="24404">
      <formula>$L1716=0</formula>
    </cfRule>
  </conditionalFormatting>
  <conditionalFormatting sqref="Z1716 AA1716">
    <cfRule type="cellIs" dxfId="31" priority="53440" operator="lessThan">
      <formula>0</formula>
    </cfRule>
    <cfRule type="cellIs" dxfId="32" priority="38922" operator="lessThan">
      <formula>0</formula>
    </cfRule>
  </conditionalFormatting>
  <conditionalFormatting sqref="B1718 C1718 A1718">
    <cfRule type="expression" dxfId="30" priority="24403">
      <formula>$L1718=0</formula>
    </cfRule>
  </conditionalFormatting>
  <conditionalFormatting sqref="B1718 C1718">
    <cfRule type="cellIs" dxfId="31" priority="53439" operator="lessThan">
      <formula>0</formula>
    </cfRule>
    <cfRule type="cellIs" dxfId="32" priority="38921" operator="lessThan">
      <formula>0</formula>
    </cfRule>
  </conditionalFormatting>
  <conditionalFormatting sqref="F1718 G1718 E1718">
    <cfRule type="expression" dxfId="30" priority="24402">
      <formula>$L1718=0</formula>
    </cfRule>
  </conditionalFormatting>
  <conditionalFormatting sqref="F1718 G1718">
    <cfRule type="cellIs" dxfId="31" priority="53438" operator="lessThan">
      <formula>0</formula>
    </cfRule>
    <cfRule type="cellIs" dxfId="32" priority="38920" operator="lessThan">
      <formula>0</formula>
    </cfRule>
  </conditionalFormatting>
  <conditionalFormatting sqref="J1718 K1718 I1718">
    <cfRule type="expression" dxfId="30" priority="24401">
      <formula>$L1718=0</formula>
    </cfRule>
  </conditionalFormatting>
  <conditionalFormatting sqref="J1718 K1718">
    <cfRule type="cellIs" dxfId="31" priority="53437" operator="lessThan">
      <formula>0</formula>
    </cfRule>
    <cfRule type="cellIs" dxfId="32" priority="38919" operator="lessThan">
      <formula>0</formula>
    </cfRule>
  </conditionalFormatting>
  <conditionalFormatting sqref="N1718 O1718 M1718">
    <cfRule type="expression" dxfId="30" priority="24400">
      <formula>$L1718=0</formula>
    </cfRule>
  </conditionalFormatting>
  <conditionalFormatting sqref="N1718 O1718">
    <cfRule type="cellIs" dxfId="31" priority="53436" operator="lessThan">
      <formula>0</formula>
    </cfRule>
    <cfRule type="cellIs" dxfId="32" priority="38918" operator="lessThan">
      <formula>0</formula>
    </cfRule>
  </conditionalFormatting>
  <conditionalFormatting sqref="R1718 S1718 Q1718">
    <cfRule type="expression" dxfId="30" priority="24399">
      <formula>$L1718=0</formula>
    </cfRule>
  </conditionalFormatting>
  <conditionalFormatting sqref="R1718 S1718">
    <cfRule type="cellIs" dxfId="31" priority="53435" operator="lessThan">
      <formula>0</formula>
    </cfRule>
    <cfRule type="cellIs" dxfId="32" priority="38917" operator="lessThan">
      <formula>0</formula>
    </cfRule>
  </conditionalFormatting>
  <conditionalFormatting sqref="V1718 W1718 U1718">
    <cfRule type="expression" dxfId="30" priority="24398">
      <formula>$L1718=0</formula>
    </cfRule>
  </conditionalFormatting>
  <conditionalFormatting sqref="V1718 W1718">
    <cfRule type="cellIs" dxfId="31" priority="53434" operator="lessThan">
      <formula>0</formula>
    </cfRule>
    <cfRule type="cellIs" dxfId="32" priority="38916" operator="lessThan">
      <formula>0</formula>
    </cfRule>
  </conditionalFormatting>
  <conditionalFormatting sqref="Z1718 AA1718 Y1718">
    <cfRule type="expression" dxfId="30" priority="24397">
      <formula>$L1718=0</formula>
    </cfRule>
  </conditionalFormatting>
  <conditionalFormatting sqref="Z1718 AA1718">
    <cfRule type="cellIs" dxfId="31" priority="53433" operator="lessThan">
      <formula>0</formula>
    </cfRule>
    <cfRule type="cellIs" dxfId="32" priority="38915" operator="lessThan">
      <formula>0</formula>
    </cfRule>
  </conditionalFormatting>
  <conditionalFormatting sqref="B1720 C1720 A1720">
    <cfRule type="expression" dxfId="30" priority="24396">
      <formula>$L1720=0</formula>
    </cfRule>
  </conditionalFormatting>
  <conditionalFormatting sqref="B1720 C1720">
    <cfRule type="cellIs" dxfId="31" priority="53432" operator="lessThan">
      <formula>0</formula>
    </cfRule>
    <cfRule type="cellIs" dxfId="32" priority="38914" operator="lessThan">
      <formula>0</formula>
    </cfRule>
  </conditionalFormatting>
  <conditionalFormatting sqref="F1720 G1720 E1720">
    <cfRule type="expression" dxfId="30" priority="24395">
      <formula>$L1720=0</formula>
    </cfRule>
  </conditionalFormatting>
  <conditionalFormatting sqref="F1720 G1720">
    <cfRule type="cellIs" dxfId="31" priority="53431" operator="lessThan">
      <formula>0</formula>
    </cfRule>
    <cfRule type="cellIs" dxfId="32" priority="38913" operator="lessThan">
      <formula>0</formula>
    </cfRule>
  </conditionalFormatting>
  <conditionalFormatting sqref="J1720 K1720 I1720">
    <cfRule type="expression" dxfId="30" priority="24394">
      <formula>$L1720=0</formula>
    </cfRule>
  </conditionalFormatting>
  <conditionalFormatting sqref="J1720 K1720">
    <cfRule type="cellIs" dxfId="31" priority="53430" operator="lessThan">
      <formula>0</formula>
    </cfRule>
    <cfRule type="cellIs" dxfId="32" priority="38912" operator="lessThan">
      <formula>0</formula>
    </cfRule>
  </conditionalFormatting>
  <conditionalFormatting sqref="N1720 O1720 M1720">
    <cfRule type="expression" dxfId="30" priority="24393">
      <formula>$L1720=0</formula>
    </cfRule>
  </conditionalFormatting>
  <conditionalFormatting sqref="N1720 O1720">
    <cfRule type="cellIs" dxfId="31" priority="53429" operator="lessThan">
      <formula>0</formula>
    </cfRule>
    <cfRule type="cellIs" dxfId="32" priority="38911" operator="lessThan">
      <formula>0</formula>
    </cfRule>
  </conditionalFormatting>
  <conditionalFormatting sqref="R1720 S1720 Q1720">
    <cfRule type="expression" dxfId="30" priority="24392">
      <formula>$L1720=0</formula>
    </cfRule>
  </conditionalFormatting>
  <conditionalFormatting sqref="R1720 S1720">
    <cfRule type="cellIs" dxfId="31" priority="53428" operator="lessThan">
      <formula>0</formula>
    </cfRule>
    <cfRule type="cellIs" dxfId="32" priority="38910" operator="lessThan">
      <formula>0</formula>
    </cfRule>
  </conditionalFormatting>
  <conditionalFormatting sqref="V1720 W1720 U1720">
    <cfRule type="expression" dxfId="30" priority="24391">
      <formula>$L1720=0</formula>
    </cfRule>
  </conditionalFormatting>
  <conditionalFormatting sqref="V1720 W1720">
    <cfRule type="cellIs" dxfId="31" priority="53427" operator="lessThan">
      <formula>0</formula>
    </cfRule>
    <cfRule type="cellIs" dxfId="32" priority="38909" operator="lessThan">
      <formula>0</formula>
    </cfRule>
  </conditionalFormatting>
  <conditionalFormatting sqref="Z1720 AA1720 Y1720">
    <cfRule type="expression" dxfId="30" priority="24390">
      <formula>$L1720=0</formula>
    </cfRule>
  </conditionalFormatting>
  <conditionalFormatting sqref="Z1720 AA1720">
    <cfRule type="cellIs" dxfId="31" priority="53426" operator="lessThan">
      <formula>0</formula>
    </cfRule>
    <cfRule type="cellIs" dxfId="32" priority="38908" operator="lessThan">
      <formula>0</formula>
    </cfRule>
  </conditionalFormatting>
  <conditionalFormatting sqref="B1722 C1722 A1722">
    <cfRule type="expression" dxfId="30" priority="24389">
      <formula>$L1722=0</formula>
    </cfRule>
  </conditionalFormatting>
  <conditionalFormatting sqref="B1722 C1722">
    <cfRule type="cellIs" dxfId="31" priority="53425" operator="lessThan">
      <formula>0</formula>
    </cfRule>
    <cfRule type="cellIs" dxfId="32" priority="38907" operator="lessThan">
      <formula>0</formula>
    </cfRule>
  </conditionalFormatting>
  <conditionalFormatting sqref="F1722 G1722 E1722">
    <cfRule type="expression" dxfId="30" priority="24388">
      <formula>$L1722=0</formula>
    </cfRule>
  </conditionalFormatting>
  <conditionalFormatting sqref="F1722 G1722">
    <cfRule type="cellIs" dxfId="31" priority="53424" operator="lessThan">
      <formula>0</formula>
    </cfRule>
    <cfRule type="cellIs" dxfId="32" priority="38906" operator="lessThan">
      <formula>0</formula>
    </cfRule>
  </conditionalFormatting>
  <conditionalFormatting sqref="J1722 K1722 I1722">
    <cfRule type="expression" dxfId="30" priority="24387">
      <formula>$L1722=0</formula>
    </cfRule>
  </conditionalFormatting>
  <conditionalFormatting sqref="J1722 K1722">
    <cfRule type="cellIs" dxfId="31" priority="53423" operator="lessThan">
      <formula>0</formula>
    </cfRule>
    <cfRule type="cellIs" dxfId="32" priority="38905" operator="lessThan">
      <formula>0</formula>
    </cfRule>
  </conditionalFormatting>
  <conditionalFormatting sqref="N1722 O1722 M1722">
    <cfRule type="expression" dxfId="30" priority="24386">
      <formula>$L1722=0</formula>
    </cfRule>
  </conditionalFormatting>
  <conditionalFormatting sqref="N1722 O1722">
    <cfRule type="cellIs" dxfId="31" priority="53422" operator="lessThan">
      <formula>0</formula>
    </cfRule>
    <cfRule type="cellIs" dxfId="32" priority="38904" operator="lessThan">
      <formula>0</formula>
    </cfRule>
  </conditionalFormatting>
  <conditionalFormatting sqref="R1722 S1722 Q1722">
    <cfRule type="expression" dxfId="30" priority="24385">
      <formula>$L1722=0</formula>
    </cfRule>
  </conditionalFormatting>
  <conditionalFormatting sqref="R1722 S1722">
    <cfRule type="cellIs" dxfId="31" priority="53421" operator="lessThan">
      <formula>0</formula>
    </cfRule>
    <cfRule type="cellIs" dxfId="32" priority="38903" operator="lessThan">
      <formula>0</formula>
    </cfRule>
  </conditionalFormatting>
  <conditionalFormatting sqref="V1722 W1722 U1722">
    <cfRule type="expression" dxfId="30" priority="24384">
      <formula>$L1722=0</formula>
    </cfRule>
  </conditionalFormatting>
  <conditionalFormatting sqref="V1722 W1722">
    <cfRule type="cellIs" dxfId="31" priority="53420" operator="lessThan">
      <formula>0</formula>
    </cfRule>
    <cfRule type="cellIs" dxfId="32" priority="38902" operator="lessThan">
      <formula>0</formula>
    </cfRule>
  </conditionalFormatting>
  <conditionalFormatting sqref="Z1722 AA1722 Y1722">
    <cfRule type="expression" dxfId="30" priority="24383">
      <formula>$L1722=0</formula>
    </cfRule>
  </conditionalFormatting>
  <conditionalFormatting sqref="Z1722 AA1722">
    <cfRule type="cellIs" dxfId="31" priority="53419" operator="lessThan">
      <formula>0</formula>
    </cfRule>
    <cfRule type="cellIs" dxfId="32" priority="38901" operator="lessThan">
      <formula>0</formula>
    </cfRule>
  </conditionalFormatting>
  <conditionalFormatting sqref="B1724 C1724 A1724">
    <cfRule type="expression" dxfId="30" priority="24382">
      <formula>$L1724=0</formula>
    </cfRule>
  </conditionalFormatting>
  <conditionalFormatting sqref="B1724 C1724">
    <cfRule type="cellIs" dxfId="31" priority="53418" operator="lessThan">
      <formula>0</formula>
    </cfRule>
    <cfRule type="cellIs" dxfId="32" priority="38900" operator="lessThan">
      <formula>0</formula>
    </cfRule>
  </conditionalFormatting>
  <conditionalFormatting sqref="F1724 G1724 E1724">
    <cfRule type="expression" dxfId="30" priority="24381">
      <formula>$L1724=0</formula>
    </cfRule>
  </conditionalFormatting>
  <conditionalFormatting sqref="F1724 G1724">
    <cfRule type="cellIs" dxfId="31" priority="53417" operator="lessThan">
      <formula>0</formula>
    </cfRule>
    <cfRule type="cellIs" dxfId="32" priority="38899" operator="lessThan">
      <formula>0</formula>
    </cfRule>
  </conditionalFormatting>
  <conditionalFormatting sqref="J1724 K1724 I1724">
    <cfRule type="expression" dxfId="30" priority="24380">
      <formula>$L1724=0</formula>
    </cfRule>
  </conditionalFormatting>
  <conditionalFormatting sqref="J1724 K1724">
    <cfRule type="cellIs" dxfId="31" priority="53416" operator="lessThan">
      <formula>0</formula>
    </cfRule>
    <cfRule type="cellIs" dxfId="32" priority="38898" operator="lessThan">
      <formula>0</formula>
    </cfRule>
  </conditionalFormatting>
  <conditionalFormatting sqref="N1724 O1724 M1724">
    <cfRule type="expression" dxfId="30" priority="24379">
      <formula>$L1724=0</formula>
    </cfRule>
  </conditionalFormatting>
  <conditionalFormatting sqref="N1724 O1724">
    <cfRule type="cellIs" dxfId="31" priority="53415" operator="lessThan">
      <formula>0</formula>
    </cfRule>
    <cfRule type="cellIs" dxfId="32" priority="38897" operator="lessThan">
      <formula>0</formula>
    </cfRule>
  </conditionalFormatting>
  <conditionalFormatting sqref="R1724 S1724 Q1724">
    <cfRule type="expression" dxfId="30" priority="24378">
      <formula>$L1724=0</formula>
    </cfRule>
  </conditionalFormatting>
  <conditionalFormatting sqref="R1724 S1724">
    <cfRule type="cellIs" dxfId="31" priority="53414" operator="lessThan">
      <formula>0</formula>
    </cfRule>
    <cfRule type="cellIs" dxfId="32" priority="38896" operator="lessThan">
      <formula>0</formula>
    </cfRule>
  </conditionalFormatting>
  <conditionalFormatting sqref="V1724 W1724 U1724">
    <cfRule type="expression" dxfId="30" priority="24377">
      <formula>$L1724=0</formula>
    </cfRule>
  </conditionalFormatting>
  <conditionalFormatting sqref="V1724 W1724">
    <cfRule type="cellIs" dxfId="31" priority="53413" operator="lessThan">
      <formula>0</formula>
    </cfRule>
    <cfRule type="cellIs" dxfId="32" priority="38895" operator="lessThan">
      <formula>0</formula>
    </cfRule>
  </conditionalFormatting>
  <conditionalFormatting sqref="Z1724 AA1724 Y1724">
    <cfRule type="expression" dxfId="30" priority="24376">
      <formula>$L1724=0</formula>
    </cfRule>
  </conditionalFormatting>
  <conditionalFormatting sqref="Z1724 AA1724">
    <cfRule type="cellIs" dxfId="31" priority="53412" operator="lessThan">
      <formula>0</formula>
    </cfRule>
    <cfRule type="cellIs" dxfId="32" priority="38894" operator="lessThan">
      <formula>0</formula>
    </cfRule>
  </conditionalFormatting>
  <conditionalFormatting sqref="B1726 C1726 A1726">
    <cfRule type="expression" dxfId="30" priority="24375">
      <formula>$L1726=0</formula>
    </cfRule>
  </conditionalFormatting>
  <conditionalFormatting sqref="B1726 C1726">
    <cfRule type="cellIs" dxfId="31" priority="53411" operator="lessThan">
      <formula>0</formula>
    </cfRule>
    <cfRule type="cellIs" dxfId="32" priority="38893" operator="lessThan">
      <formula>0</formula>
    </cfRule>
  </conditionalFormatting>
  <conditionalFormatting sqref="F1726 G1726 E1726">
    <cfRule type="expression" dxfId="30" priority="24374">
      <formula>$L1726=0</formula>
    </cfRule>
  </conditionalFormatting>
  <conditionalFormatting sqref="F1726 G1726">
    <cfRule type="cellIs" dxfId="31" priority="53410" operator="lessThan">
      <formula>0</formula>
    </cfRule>
    <cfRule type="cellIs" dxfId="32" priority="38892" operator="lessThan">
      <formula>0</formula>
    </cfRule>
  </conditionalFormatting>
  <conditionalFormatting sqref="J1726 K1726 I1726">
    <cfRule type="expression" dxfId="30" priority="24373">
      <formula>$L1726=0</formula>
    </cfRule>
  </conditionalFormatting>
  <conditionalFormatting sqref="J1726 K1726">
    <cfRule type="cellIs" dxfId="31" priority="53409" operator="lessThan">
      <formula>0</formula>
    </cfRule>
    <cfRule type="cellIs" dxfId="32" priority="38891" operator="lessThan">
      <formula>0</formula>
    </cfRule>
  </conditionalFormatting>
  <conditionalFormatting sqref="N1726 O1726 M1726">
    <cfRule type="expression" dxfId="30" priority="24372">
      <formula>$L1726=0</formula>
    </cfRule>
  </conditionalFormatting>
  <conditionalFormatting sqref="N1726 O1726">
    <cfRule type="cellIs" dxfId="31" priority="53408" operator="lessThan">
      <formula>0</formula>
    </cfRule>
    <cfRule type="cellIs" dxfId="32" priority="38890" operator="lessThan">
      <formula>0</formula>
    </cfRule>
  </conditionalFormatting>
  <conditionalFormatting sqref="R1726 S1726 Q1726">
    <cfRule type="expression" dxfId="30" priority="24371">
      <formula>$L1726=0</formula>
    </cfRule>
  </conditionalFormatting>
  <conditionalFormatting sqref="R1726 S1726">
    <cfRule type="cellIs" dxfId="31" priority="53407" operator="lessThan">
      <formula>0</formula>
    </cfRule>
    <cfRule type="cellIs" dxfId="32" priority="38889" operator="lessThan">
      <formula>0</formula>
    </cfRule>
  </conditionalFormatting>
  <conditionalFormatting sqref="V1726 W1726 U1726">
    <cfRule type="expression" dxfId="30" priority="24370">
      <formula>$L1726=0</formula>
    </cfRule>
  </conditionalFormatting>
  <conditionalFormatting sqref="V1726 W1726">
    <cfRule type="cellIs" dxfId="31" priority="53406" operator="lessThan">
      <formula>0</formula>
    </cfRule>
    <cfRule type="cellIs" dxfId="32" priority="38888" operator="lessThan">
      <formula>0</formula>
    </cfRule>
  </conditionalFormatting>
  <conditionalFormatting sqref="Z1726 AA1726 Y1726">
    <cfRule type="expression" dxfId="30" priority="24369">
      <formula>$L1726=0</formula>
    </cfRule>
  </conditionalFormatting>
  <conditionalFormatting sqref="Z1726 AA1726">
    <cfRule type="cellIs" dxfId="31" priority="53405" operator="lessThan">
      <formula>0</formula>
    </cfRule>
    <cfRule type="cellIs" dxfId="32" priority="38887" operator="lessThan">
      <formula>0</formula>
    </cfRule>
  </conditionalFormatting>
  <conditionalFormatting sqref="B1728 C1728 A1728">
    <cfRule type="expression" dxfId="30" priority="24368">
      <formula>$L1728=0</formula>
    </cfRule>
  </conditionalFormatting>
  <conditionalFormatting sqref="B1728 C1728">
    <cfRule type="cellIs" dxfId="31" priority="53404" operator="lessThan">
      <formula>0</formula>
    </cfRule>
    <cfRule type="cellIs" dxfId="32" priority="38886" operator="lessThan">
      <formula>0</formula>
    </cfRule>
  </conditionalFormatting>
  <conditionalFormatting sqref="F1728 G1728 E1728">
    <cfRule type="expression" dxfId="30" priority="24367">
      <formula>$L1728=0</formula>
    </cfRule>
  </conditionalFormatting>
  <conditionalFormatting sqref="F1728 G1728">
    <cfRule type="cellIs" dxfId="31" priority="53403" operator="lessThan">
      <formula>0</formula>
    </cfRule>
    <cfRule type="cellIs" dxfId="32" priority="38885" operator="lessThan">
      <formula>0</formula>
    </cfRule>
  </conditionalFormatting>
  <conditionalFormatting sqref="J1728 K1728 I1728">
    <cfRule type="expression" dxfId="30" priority="24366">
      <formula>$L1728=0</formula>
    </cfRule>
  </conditionalFormatting>
  <conditionalFormatting sqref="J1728 K1728">
    <cfRule type="cellIs" dxfId="31" priority="53402" operator="lessThan">
      <formula>0</formula>
    </cfRule>
    <cfRule type="cellIs" dxfId="32" priority="38884" operator="lessThan">
      <formula>0</formula>
    </cfRule>
  </conditionalFormatting>
  <conditionalFormatting sqref="N1728 O1728 M1728">
    <cfRule type="expression" dxfId="30" priority="24365">
      <formula>$L1728=0</formula>
    </cfRule>
  </conditionalFormatting>
  <conditionalFormatting sqref="N1728 O1728">
    <cfRule type="cellIs" dxfId="31" priority="53401" operator="lessThan">
      <formula>0</formula>
    </cfRule>
    <cfRule type="cellIs" dxfId="32" priority="38883" operator="lessThan">
      <formula>0</formula>
    </cfRule>
  </conditionalFormatting>
  <conditionalFormatting sqref="R1728 S1728 Q1728">
    <cfRule type="expression" dxfId="30" priority="24364">
      <formula>$L1728=0</formula>
    </cfRule>
  </conditionalFormatting>
  <conditionalFormatting sqref="R1728 S1728">
    <cfRule type="cellIs" dxfId="31" priority="53400" operator="lessThan">
      <formula>0</formula>
    </cfRule>
    <cfRule type="cellIs" dxfId="32" priority="38882" operator="lessThan">
      <formula>0</formula>
    </cfRule>
  </conditionalFormatting>
  <conditionalFormatting sqref="V1728 W1728 U1728">
    <cfRule type="expression" dxfId="30" priority="24363">
      <formula>$L1728=0</formula>
    </cfRule>
  </conditionalFormatting>
  <conditionalFormatting sqref="V1728 W1728">
    <cfRule type="cellIs" dxfId="31" priority="53399" operator="lessThan">
      <formula>0</formula>
    </cfRule>
    <cfRule type="cellIs" dxfId="32" priority="38881" operator="lessThan">
      <formula>0</formula>
    </cfRule>
  </conditionalFormatting>
  <conditionalFormatting sqref="Z1728 AA1728 Y1728">
    <cfRule type="expression" dxfId="30" priority="24362">
      <formula>$L1728=0</formula>
    </cfRule>
  </conditionalFormatting>
  <conditionalFormatting sqref="Z1728 AA1728">
    <cfRule type="cellIs" dxfId="31" priority="53398" operator="lessThan">
      <formula>0</formula>
    </cfRule>
    <cfRule type="cellIs" dxfId="32" priority="38880" operator="lessThan">
      <formula>0</formula>
    </cfRule>
  </conditionalFormatting>
  <conditionalFormatting sqref="B1730 C1730 A1730">
    <cfRule type="expression" dxfId="30" priority="24361">
      <formula>$L1730=0</formula>
    </cfRule>
  </conditionalFormatting>
  <conditionalFormatting sqref="B1730 C1730">
    <cfRule type="cellIs" dxfId="31" priority="53397" operator="lessThan">
      <formula>0</formula>
    </cfRule>
    <cfRule type="cellIs" dxfId="32" priority="38879" operator="lessThan">
      <formula>0</formula>
    </cfRule>
  </conditionalFormatting>
  <conditionalFormatting sqref="F1730 G1730 E1730">
    <cfRule type="expression" dxfId="30" priority="24360">
      <formula>$L1730=0</formula>
    </cfRule>
  </conditionalFormatting>
  <conditionalFormatting sqref="F1730 G1730">
    <cfRule type="cellIs" dxfId="31" priority="53396" operator="lessThan">
      <formula>0</formula>
    </cfRule>
    <cfRule type="cellIs" dxfId="32" priority="38878" operator="lessThan">
      <formula>0</formula>
    </cfRule>
  </conditionalFormatting>
  <conditionalFormatting sqref="J1730 K1730 I1730">
    <cfRule type="expression" dxfId="30" priority="24359">
      <formula>$L1730=0</formula>
    </cfRule>
  </conditionalFormatting>
  <conditionalFormatting sqref="J1730 K1730">
    <cfRule type="cellIs" dxfId="31" priority="53395" operator="lessThan">
      <formula>0</formula>
    </cfRule>
    <cfRule type="cellIs" dxfId="32" priority="38877" operator="lessThan">
      <formula>0</formula>
    </cfRule>
  </conditionalFormatting>
  <conditionalFormatting sqref="N1730 O1730 M1730">
    <cfRule type="expression" dxfId="30" priority="24358">
      <formula>$L1730=0</formula>
    </cfRule>
  </conditionalFormatting>
  <conditionalFormatting sqref="N1730 O1730">
    <cfRule type="cellIs" dxfId="31" priority="53394" operator="lessThan">
      <formula>0</formula>
    </cfRule>
    <cfRule type="cellIs" dxfId="32" priority="38876" operator="lessThan">
      <formula>0</formula>
    </cfRule>
  </conditionalFormatting>
  <conditionalFormatting sqref="R1730 S1730 Q1730">
    <cfRule type="expression" dxfId="30" priority="24357">
      <formula>$L1730=0</formula>
    </cfRule>
  </conditionalFormatting>
  <conditionalFormatting sqref="R1730 S1730">
    <cfRule type="cellIs" dxfId="31" priority="53393" operator="lessThan">
      <formula>0</formula>
    </cfRule>
    <cfRule type="cellIs" dxfId="32" priority="38875" operator="lessThan">
      <formula>0</formula>
    </cfRule>
  </conditionalFormatting>
  <conditionalFormatting sqref="V1730 W1730 U1730">
    <cfRule type="expression" dxfId="30" priority="24356">
      <formula>$L1730=0</formula>
    </cfRule>
  </conditionalFormatting>
  <conditionalFormatting sqref="V1730 W1730">
    <cfRule type="cellIs" dxfId="31" priority="53392" operator="lessThan">
      <formula>0</formula>
    </cfRule>
    <cfRule type="cellIs" dxfId="32" priority="38874" operator="lessThan">
      <formula>0</formula>
    </cfRule>
  </conditionalFormatting>
  <conditionalFormatting sqref="Z1730 AA1730 Y1730">
    <cfRule type="expression" dxfId="30" priority="24355">
      <formula>$L1730=0</formula>
    </cfRule>
  </conditionalFormatting>
  <conditionalFormatting sqref="Z1730 AA1730">
    <cfRule type="cellIs" dxfId="31" priority="53391" operator="lessThan">
      <formula>0</formula>
    </cfRule>
    <cfRule type="cellIs" dxfId="32" priority="38873" operator="lessThan">
      <formula>0</formula>
    </cfRule>
  </conditionalFormatting>
  <conditionalFormatting sqref="B1732 C1732 A1732">
    <cfRule type="expression" dxfId="30" priority="24354">
      <formula>$L1732=0</formula>
    </cfRule>
  </conditionalFormatting>
  <conditionalFormatting sqref="B1732 C1732">
    <cfRule type="cellIs" dxfId="31" priority="53390" operator="lessThan">
      <formula>0</formula>
    </cfRule>
    <cfRule type="cellIs" dxfId="32" priority="38872" operator="lessThan">
      <formula>0</formula>
    </cfRule>
  </conditionalFormatting>
  <conditionalFormatting sqref="F1732 G1732 E1732">
    <cfRule type="expression" dxfId="30" priority="24353">
      <formula>$L1732=0</formula>
    </cfRule>
  </conditionalFormatting>
  <conditionalFormatting sqref="F1732 G1732">
    <cfRule type="cellIs" dxfId="31" priority="53389" operator="lessThan">
      <formula>0</formula>
    </cfRule>
    <cfRule type="cellIs" dxfId="32" priority="38871" operator="lessThan">
      <formula>0</formula>
    </cfRule>
  </conditionalFormatting>
  <conditionalFormatting sqref="J1732 K1732 I1732">
    <cfRule type="expression" dxfId="30" priority="24352">
      <formula>$L1732=0</formula>
    </cfRule>
  </conditionalFormatting>
  <conditionalFormatting sqref="J1732 K1732">
    <cfRule type="cellIs" dxfId="31" priority="53388" operator="lessThan">
      <formula>0</formula>
    </cfRule>
    <cfRule type="cellIs" dxfId="32" priority="38870" operator="lessThan">
      <formula>0</formula>
    </cfRule>
  </conditionalFormatting>
  <conditionalFormatting sqref="N1732 O1732 M1732">
    <cfRule type="expression" dxfId="30" priority="24351">
      <formula>$L1732=0</formula>
    </cfRule>
  </conditionalFormatting>
  <conditionalFormatting sqref="N1732 O1732">
    <cfRule type="cellIs" dxfId="31" priority="53387" operator="lessThan">
      <formula>0</formula>
    </cfRule>
    <cfRule type="cellIs" dxfId="32" priority="38869" operator="lessThan">
      <formula>0</formula>
    </cfRule>
  </conditionalFormatting>
  <conditionalFormatting sqref="R1732 S1732 Q1732">
    <cfRule type="expression" dxfId="30" priority="24350">
      <formula>$L1732=0</formula>
    </cfRule>
  </conditionalFormatting>
  <conditionalFormatting sqref="R1732 S1732">
    <cfRule type="cellIs" dxfId="31" priority="53386" operator="lessThan">
      <formula>0</formula>
    </cfRule>
    <cfRule type="cellIs" dxfId="32" priority="38868" operator="lessThan">
      <formula>0</formula>
    </cfRule>
  </conditionalFormatting>
  <conditionalFormatting sqref="V1732 W1732 U1732">
    <cfRule type="expression" dxfId="30" priority="24349">
      <formula>$L1732=0</formula>
    </cfRule>
  </conditionalFormatting>
  <conditionalFormatting sqref="V1732 W1732">
    <cfRule type="cellIs" dxfId="31" priority="53385" operator="lessThan">
      <formula>0</formula>
    </cfRule>
    <cfRule type="cellIs" dxfId="32" priority="38867" operator="lessThan">
      <formula>0</formula>
    </cfRule>
  </conditionalFormatting>
  <conditionalFormatting sqref="Z1732 AA1732 Y1732">
    <cfRule type="expression" dxfId="30" priority="24348">
      <formula>$L1732=0</formula>
    </cfRule>
  </conditionalFormatting>
  <conditionalFormatting sqref="Z1732 AA1732">
    <cfRule type="cellIs" dxfId="31" priority="53384" operator="lessThan">
      <formula>0</formula>
    </cfRule>
    <cfRule type="cellIs" dxfId="32" priority="38866" operator="lessThan">
      <formula>0</formula>
    </cfRule>
  </conditionalFormatting>
  <conditionalFormatting sqref="B1734 C1734 A1734">
    <cfRule type="expression" dxfId="30" priority="24347">
      <formula>$L1734=0</formula>
    </cfRule>
  </conditionalFormatting>
  <conditionalFormatting sqref="B1734 C1734">
    <cfRule type="cellIs" dxfId="31" priority="53383" operator="lessThan">
      <formula>0</formula>
    </cfRule>
    <cfRule type="cellIs" dxfId="32" priority="38865" operator="lessThan">
      <formula>0</formula>
    </cfRule>
  </conditionalFormatting>
  <conditionalFormatting sqref="F1734 G1734 E1734">
    <cfRule type="expression" dxfId="30" priority="24346">
      <formula>$L1734=0</formula>
    </cfRule>
  </conditionalFormatting>
  <conditionalFormatting sqref="F1734 G1734">
    <cfRule type="cellIs" dxfId="31" priority="53382" operator="lessThan">
      <formula>0</formula>
    </cfRule>
    <cfRule type="cellIs" dxfId="32" priority="38864" operator="lessThan">
      <formula>0</formula>
    </cfRule>
  </conditionalFormatting>
  <conditionalFormatting sqref="J1734 K1734 I1734">
    <cfRule type="expression" dxfId="30" priority="24345">
      <formula>$L1734=0</formula>
    </cfRule>
  </conditionalFormatting>
  <conditionalFormatting sqref="J1734 K1734">
    <cfRule type="cellIs" dxfId="31" priority="53381" operator="lessThan">
      <formula>0</formula>
    </cfRule>
    <cfRule type="cellIs" dxfId="32" priority="38863" operator="lessThan">
      <formula>0</formula>
    </cfRule>
  </conditionalFormatting>
  <conditionalFormatting sqref="N1734 O1734 M1734">
    <cfRule type="expression" dxfId="30" priority="24344">
      <formula>$L1734=0</formula>
    </cfRule>
  </conditionalFormatting>
  <conditionalFormatting sqref="N1734 O1734">
    <cfRule type="cellIs" dxfId="31" priority="53380" operator="lessThan">
      <formula>0</formula>
    </cfRule>
    <cfRule type="cellIs" dxfId="32" priority="38862" operator="lessThan">
      <formula>0</formula>
    </cfRule>
  </conditionalFormatting>
  <conditionalFormatting sqref="R1734 S1734 Q1734">
    <cfRule type="expression" dxfId="30" priority="24343">
      <formula>$L1734=0</formula>
    </cfRule>
  </conditionalFormatting>
  <conditionalFormatting sqref="R1734 S1734">
    <cfRule type="cellIs" dxfId="31" priority="53379" operator="lessThan">
      <formula>0</formula>
    </cfRule>
    <cfRule type="cellIs" dxfId="32" priority="38861" operator="lessThan">
      <formula>0</formula>
    </cfRule>
  </conditionalFormatting>
  <conditionalFormatting sqref="V1734 W1734 U1734">
    <cfRule type="expression" dxfId="30" priority="24342">
      <formula>$L1734=0</formula>
    </cfRule>
  </conditionalFormatting>
  <conditionalFormatting sqref="V1734 W1734">
    <cfRule type="cellIs" dxfId="31" priority="53378" operator="lessThan">
      <formula>0</formula>
    </cfRule>
    <cfRule type="cellIs" dxfId="32" priority="38860" operator="lessThan">
      <formula>0</formula>
    </cfRule>
  </conditionalFormatting>
  <conditionalFormatting sqref="Z1734 AA1734 Y1734">
    <cfRule type="expression" dxfId="30" priority="24341">
      <formula>$L1734=0</formula>
    </cfRule>
  </conditionalFormatting>
  <conditionalFormatting sqref="Z1734 AA1734">
    <cfRule type="cellIs" dxfId="31" priority="53377" operator="lessThan">
      <formula>0</formula>
    </cfRule>
    <cfRule type="cellIs" dxfId="32" priority="38859" operator="lessThan">
      <formula>0</formula>
    </cfRule>
  </conditionalFormatting>
  <conditionalFormatting sqref="B1736 C1736 A1736">
    <cfRule type="expression" dxfId="30" priority="24340">
      <formula>$L1736=0</formula>
    </cfRule>
  </conditionalFormatting>
  <conditionalFormatting sqref="B1736 C1736">
    <cfRule type="cellIs" dxfId="31" priority="53376" operator="lessThan">
      <formula>0</formula>
    </cfRule>
    <cfRule type="cellIs" dxfId="32" priority="38858" operator="lessThan">
      <formula>0</formula>
    </cfRule>
  </conditionalFormatting>
  <conditionalFormatting sqref="F1736 G1736 E1736">
    <cfRule type="expression" dxfId="30" priority="24339">
      <formula>$L1736=0</formula>
    </cfRule>
  </conditionalFormatting>
  <conditionalFormatting sqref="F1736 G1736">
    <cfRule type="cellIs" dxfId="31" priority="53375" operator="lessThan">
      <formula>0</formula>
    </cfRule>
    <cfRule type="cellIs" dxfId="32" priority="38857" operator="lessThan">
      <formula>0</formula>
    </cfRule>
  </conditionalFormatting>
  <conditionalFormatting sqref="J1736 K1736 I1736">
    <cfRule type="expression" dxfId="30" priority="24338">
      <formula>$L1736=0</formula>
    </cfRule>
  </conditionalFormatting>
  <conditionalFormatting sqref="J1736 K1736">
    <cfRule type="cellIs" dxfId="31" priority="53374" operator="lessThan">
      <formula>0</formula>
    </cfRule>
    <cfRule type="cellIs" dxfId="32" priority="38856" operator="lessThan">
      <formula>0</formula>
    </cfRule>
  </conditionalFormatting>
  <conditionalFormatting sqref="N1736 O1736 M1736">
    <cfRule type="expression" dxfId="30" priority="24337">
      <formula>$L1736=0</formula>
    </cfRule>
  </conditionalFormatting>
  <conditionalFormatting sqref="N1736 O1736">
    <cfRule type="cellIs" dxfId="31" priority="53373" operator="lessThan">
      <formula>0</formula>
    </cfRule>
    <cfRule type="cellIs" dxfId="32" priority="38855" operator="lessThan">
      <formula>0</formula>
    </cfRule>
  </conditionalFormatting>
  <conditionalFormatting sqref="R1736 S1736 Q1736">
    <cfRule type="expression" dxfId="30" priority="24336">
      <formula>$L1736=0</formula>
    </cfRule>
  </conditionalFormatting>
  <conditionalFormatting sqref="R1736 S1736">
    <cfRule type="cellIs" dxfId="31" priority="53372" operator="lessThan">
      <formula>0</formula>
    </cfRule>
    <cfRule type="cellIs" dxfId="32" priority="38854" operator="lessThan">
      <formula>0</formula>
    </cfRule>
  </conditionalFormatting>
  <conditionalFormatting sqref="V1736 W1736 U1736">
    <cfRule type="expression" dxfId="30" priority="24335">
      <formula>$L1736=0</formula>
    </cfRule>
  </conditionalFormatting>
  <conditionalFormatting sqref="V1736 W1736">
    <cfRule type="cellIs" dxfId="31" priority="53371" operator="lessThan">
      <formula>0</formula>
    </cfRule>
    <cfRule type="cellIs" dxfId="32" priority="38853" operator="lessThan">
      <formula>0</formula>
    </cfRule>
  </conditionalFormatting>
  <conditionalFormatting sqref="Z1736 AA1736 Y1736">
    <cfRule type="expression" dxfId="30" priority="24334">
      <formula>$L1736=0</formula>
    </cfRule>
  </conditionalFormatting>
  <conditionalFormatting sqref="Z1736 AA1736">
    <cfRule type="cellIs" dxfId="31" priority="53370" operator="lessThan">
      <formula>0</formula>
    </cfRule>
    <cfRule type="cellIs" dxfId="32" priority="38852" operator="lessThan">
      <formula>0</formula>
    </cfRule>
  </conditionalFormatting>
  <conditionalFormatting sqref="B1738 C1738 A1738">
    <cfRule type="expression" dxfId="30" priority="24333">
      <formula>$L1738=0</formula>
    </cfRule>
  </conditionalFormatting>
  <conditionalFormatting sqref="B1738 C1738">
    <cfRule type="cellIs" dxfId="31" priority="53369" operator="lessThan">
      <formula>0</formula>
    </cfRule>
    <cfRule type="cellIs" dxfId="32" priority="38851" operator="lessThan">
      <formula>0</formula>
    </cfRule>
  </conditionalFormatting>
  <conditionalFormatting sqref="F1738 G1738 E1738">
    <cfRule type="expression" dxfId="30" priority="24332">
      <formula>$L1738=0</formula>
    </cfRule>
  </conditionalFormatting>
  <conditionalFormatting sqref="F1738 G1738">
    <cfRule type="cellIs" dxfId="31" priority="53368" operator="lessThan">
      <formula>0</formula>
    </cfRule>
    <cfRule type="cellIs" dxfId="32" priority="38850" operator="lessThan">
      <formula>0</formula>
    </cfRule>
  </conditionalFormatting>
  <conditionalFormatting sqref="J1738 K1738 I1738">
    <cfRule type="expression" dxfId="30" priority="24331">
      <formula>$L1738=0</formula>
    </cfRule>
  </conditionalFormatting>
  <conditionalFormatting sqref="J1738 K1738">
    <cfRule type="cellIs" dxfId="31" priority="53367" operator="lessThan">
      <formula>0</formula>
    </cfRule>
    <cfRule type="cellIs" dxfId="32" priority="38849" operator="lessThan">
      <formula>0</formula>
    </cfRule>
  </conditionalFormatting>
  <conditionalFormatting sqref="N1738 O1738 M1738">
    <cfRule type="expression" dxfId="30" priority="24330">
      <formula>$L1738=0</formula>
    </cfRule>
  </conditionalFormatting>
  <conditionalFormatting sqref="N1738 O1738">
    <cfRule type="cellIs" dxfId="31" priority="53366" operator="lessThan">
      <formula>0</formula>
    </cfRule>
    <cfRule type="cellIs" dxfId="32" priority="38848" operator="lessThan">
      <formula>0</formula>
    </cfRule>
  </conditionalFormatting>
  <conditionalFormatting sqref="R1738 S1738 Q1738">
    <cfRule type="expression" dxfId="30" priority="24329">
      <formula>$L1738=0</formula>
    </cfRule>
  </conditionalFormatting>
  <conditionalFormatting sqref="R1738 S1738">
    <cfRule type="cellIs" dxfId="31" priority="53365" operator="lessThan">
      <formula>0</formula>
    </cfRule>
    <cfRule type="cellIs" dxfId="32" priority="38847" operator="lessThan">
      <formula>0</formula>
    </cfRule>
  </conditionalFormatting>
  <conditionalFormatting sqref="V1738 W1738 U1738">
    <cfRule type="expression" dxfId="30" priority="24328">
      <formula>$L1738=0</formula>
    </cfRule>
  </conditionalFormatting>
  <conditionalFormatting sqref="V1738 W1738">
    <cfRule type="cellIs" dxfId="31" priority="53364" operator="lessThan">
      <formula>0</formula>
    </cfRule>
    <cfRule type="cellIs" dxfId="32" priority="38846" operator="lessThan">
      <formula>0</formula>
    </cfRule>
  </conditionalFormatting>
  <conditionalFormatting sqref="Z1738 AA1738 Y1738">
    <cfRule type="expression" dxfId="30" priority="24327">
      <formula>$L1738=0</formula>
    </cfRule>
  </conditionalFormatting>
  <conditionalFormatting sqref="Z1738 AA1738">
    <cfRule type="cellIs" dxfId="31" priority="53363" operator="lessThan">
      <formula>0</formula>
    </cfRule>
    <cfRule type="cellIs" dxfId="32" priority="38845" operator="lessThan">
      <formula>0</formula>
    </cfRule>
  </conditionalFormatting>
  <conditionalFormatting sqref="B1740 C1740 A1740">
    <cfRule type="expression" dxfId="30" priority="24326">
      <formula>$L1740=0</formula>
    </cfRule>
  </conditionalFormatting>
  <conditionalFormatting sqref="B1740 C1740">
    <cfRule type="cellIs" dxfId="31" priority="53362" operator="lessThan">
      <formula>0</formula>
    </cfRule>
    <cfRule type="cellIs" dxfId="32" priority="38844" operator="lessThan">
      <formula>0</formula>
    </cfRule>
  </conditionalFormatting>
  <conditionalFormatting sqref="F1740 G1740 E1740">
    <cfRule type="expression" dxfId="30" priority="24325">
      <formula>$L1740=0</formula>
    </cfRule>
  </conditionalFormatting>
  <conditionalFormatting sqref="F1740 G1740">
    <cfRule type="cellIs" dxfId="31" priority="53361" operator="lessThan">
      <formula>0</formula>
    </cfRule>
    <cfRule type="cellIs" dxfId="32" priority="38843" operator="lessThan">
      <formula>0</formula>
    </cfRule>
  </conditionalFormatting>
  <conditionalFormatting sqref="J1740 K1740 I1740">
    <cfRule type="expression" dxfId="30" priority="24324">
      <formula>$L1740=0</formula>
    </cfRule>
  </conditionalFormatting>
  <conditionalFormatting sqref="J1740 K1740">
    <cfRule type="cellIs" dxfId="31" priority="53360" operator="lessThan">
      <formula>0</formula>
    </cfRule>
    <cfRule type="cellIs" dxfId="32" priority="38842" operator="lessThan">
      <formula>0</formula>
    </cfRule>
  </conditionalFormatting>
  <conditionalFormatting sqref="N1740 O1740 M1740">
    <cfRule type="expression" dxfId="30" priority="24323">
      <formula>$L1740=0</formula>
    </cfRule>
  </conditionalFormatting>
  <conditionalFormatting sqref="N1740 O1740">
    <cfRule type="cellIs" dxfId="31" priority="53359" operator="lessThan">
      <formula>0</formula>
    </cfRule>
    <cfRule type="cellIs" dxfId="32" priority="38841" operator="lessThan">
      <formula>0</formula>
    </cfRule>
  </conditionalFormatting>
  <conditionalFormatting sqref="R1740 S1740 Q1740">
    <cfRule type="expression" dxfId="30" priority="24322">
      <formula>$L1740=0</formula>
    </cfRule>
  </conditionalFormatting>
  <conditionalFormatting sqref="R1740 S1740">
    <cfRule type="cellIs" dxfId="31" priority="53358" operator="lessThan">
      <formula>0</formula>
    </cfRule>
    <cfRule type="cellIs" dxfId="32" priority="38840" operator="lessThan">
      <formula>0</formula>
    </cfRule>
  </conditionalFormatting>
  <conditionalFormatting sqref="V1740 W1740 U1740">
    <cfRule type="expression" dxfId="30" priority="24321">
      <formula>$L1740=0</formula>
    </cfRule>
  </conditionalFormatting>
  <conditionalFormatting sqref="V1740 W1740">
    <cfRule type="cellIs" dxfId="31" priority="53357" operator="lessThan">
      <formula>0</formula>
    </cfRule>
    <cfRule type="cellIs" dxfId="32" priority="38839" operator="lessThan">
      <formula>0</formula>
    </cfRule>
  </conditionalFormatting>
  <conditionalFormatting sqref="Z1740 AA1740 Y1740">
    <cfRule type="expression" dxfId="30" priority="24320">
      <formula>$L1740=0</formula>
    </cfRule>
  </conditionalFormatting>
  <conditionalFormatting sqref="Z1740 AA1740">
    <cfRule type="cellIs" dxfId="31" priority="53356" operator="lessThan">
      <formula>0</formula>
    </cfRule>
    <cfRule type="cellIs" dxfId="32" priority="38838" operator="lessThan">
      <formula>0</formula>
    </cfRule>
  </conditionalFormatting>
  <conditionalFormatting sqref="B1742 C1742 A1742">
    <cfRule type="expression" dxfId="30" priority="24319">
      <formula>$L1742=0</formula>
    </cfRule>
  </conditionalFormatting>
  <conditionalFormatting sqref="B1742 C1742">
    <cfRule type="cellIs" dxfId="31" priority="53355" operator="lessThan">
      <formula>0</formula>
    </cfRule>
    <cfRule type="cellIs" dxfId="32" priority="38837" operator="lessThan">
      <formula>0</formula>
    </cfRule>
  </conditionalFormatting>
  <conditionalFormatting sqref="F1742 G1742 E1742">
    <cfRule type="expression" dxfId="30" priority="24318">
      <formula>$L1742=0</formula>
    </cfRule>
  </conditionalFormatting>
  <conditionalFormatting sqref="F1742 G1742">
    <cfRule type="cellIs" dxfId="31" priority="53354" operator="lessThan">
      <formula>0</formula>
    </cfRule>
    <cfRule type="cellIs" dxfId="32" priority="38836" operator="lessThan">
      <formula>0</formula>
    </cfRule>
  </conditionalFormatting>
  <conditionalFormatting sqref="J1742 K1742 I1742">
    <cfRule type="expression" dxfId="30" priority="24317">
      <formula>$L1742=0</formula>
    </cfRule>
  </conditionalFormatting>
  <conditionalFormatting sqref="J1742 K1742">
    <cfRule type="cellIs" dxfId="31" priority="53353" operator="lessThan">
      <formula>0</formula>
    </cfRule>
    <cfRule type="cellIs" dxfId="32" priority="38835" operator="lessThan">
      <formula>0</formula>
    </cfRule>
  </conditionalFormatting>
  <conditionalFormatting sqref="N1742 O1742 M1742">
    <cfRule type="expression" dxfId="30" priority="24316">
      <formula>$L1742=0</formula>
    </cfRule>
  </conditionalFormatting>
  <conditionalFormatting sqref="N1742 O1742">
    <cfRule type="cellIs" dxfId="31" priority="53352" operator="lessThan">
      <formula>0</formula>
    </cfRule>
    <cfRule type="cellIs" dxfId="32" priority="38834" operator="lessThan">
      <formula>0</formula>
    </cfRule>
  </conditionalFormatting>
  <conditionalFormatting sqref="R1742 S1742 Q1742">
    <cfRule type="expression" dxfId="30" priority="24315">
      <formula>$L1742=0</formula>
    </cfRule>
  </conditionalFormatting>
  <conditionalFormatting sqref="R1742 S1742">
    <cfRule type="cellIs" dxfId="31" priority="53351" operator="lessThan">
      <formula>0</formula>
    </cfRule>
    <cfRule type="cellIs" dxfId="32" priority="38833" operator="lessThan">
      <formula>0</formula>
    </cfRule>
  </conditionalFormatting>
  <conditionalFormatting sqref="V1742 W1742 U1742">
    <cfRule type="expression" dxfId="30" priority="24314">
      <formula>$L1742=0</formula>
    </cfRule>
  </conditionalFormatting>
  <conditionalFormatting sqref="V1742 W1742">
    <cfRule type="cellIs" dxfId="31" priority="53350" operator="lessThan">
      <formula>0</formula>
    </cfRule>
    <cfRule type="cellIs" dxfId="32" priority="38832" operator="lessThan">
      <formula>0</formula>
    </cfRule>
  </conditionalFormatting>
  <conditionalFormatting sqref="Z1742 AA1742 Y1742">
    <cfRule type="expression" dxfId="30" priority="24313">
      <formula>$L1742=0</formula>
    </cfRule>
  </conditionalFormatting>
  <conditionalFormatting sqref="Z1742 AA1742">
    <cfRule type="cellIs" dxfId="31" priority="53349" operator="lessThan">
      <formula>0</formula>
    </cfRule>
    <cfRule type="cellIs" dxfId="32" priority="38831" operator="lessThan">
      <formula>0</formula>
    </cfRule>
  </conditionalFormatting>
  <conditionalFormatting sqref="B1744 C1744 A1744">
    <cfRule type="expression" dxfId="30" priority="24312">
      <formula>$L1744=0</formula>
    </cfRule>
  </conditionalFormatting>
  <conditionalFormatting sqref="B1744 C1744">
    <cfRule type="cellIs" dxfId="31" priority="53348" operator="lessThan">
      <formula>0</formula>
    </cfRule>
    <cfRule type="cellIs" dxfId="32" priority="38830" operator="lessThan">
      <formula>0</formula>
    </cfRule>
  </conditionalFormatting>
  <conditionalFormatting sqref="F1744 G1744 E1744">
    <cfRule type="expression" dxfId="30" priority="24311">
      <formula>$L1744=0</formula>
    </cfRule>
  </conditionalFormatting>
  <conditionalFormatting sqref="F1744 G1744">
    <cfRule type="cellIs" dxfId="31" priority="53347" operator="lessThan">
      <formula>0</formula>
    </cfRule>
    <cfRule type="cellIs" dxfId="32" priority="38829" operator="lessThan">
      <formula>0</formula>
    </cfRule>
  </conditionalFormatting>
  <conditionalFormatting sqref="J1744 K1744 I1744">
    <cfRule type="expression" dxfId="30" priority="24310">
      <formula>$L1744=0</formula>
    </cfRule>
  </conditionalFormatting>
  <conditionalFormatting sqref="J1744 K1744">
    <cfRule type="cellIs" dxfId="31" priority="53346" operator="lessThan">
      <formula>0</formula>
    </cfRule>
    <cfRule type="cellIs" dxfId="32" priority="38828" operator="lessThan">
      <formula>0</formula>
    </cfRule>
  </conditionalFormatting>
  <conditionalFormatting sqref="N1744 O1744 M1744">
    <cfRule type="expression" dxfId="30" priority="24309">
      <formula>$L1744=0</formula>
    </cfRule>
  </conditionalFormatting>
  <conditionalFormatting sqref="N1744 O1744">
    <cfRule type="cellIs" dxfId="31" priority="53345" operator="lessThan">
      <formula>0</formula>
    </cfRule>
    <cfRule type="cellIs" dxfId="32" priority="38827" operator="lessThan">
      <formula>0</formula>
    </cfRule>
  </conditionalFormatting>
  <conditionalFormatting sqref="R1744 S1744 Q1744">
    <cfRule type="expression" dxfId="30" priority="24308">
      <formula>$L1744=0</formula>
    </cfRule>
  </conditionalFormatting>
  <conditionalFormatting sqref="R1744 S1744">
    <cfRule type="cellIs" dxfId="31" priority="53344" operator="lessThan">
      <formula>0</formula>
    </cfRule>
    <cfRule type="cellIs" dxfId="32" priority="38826" operator="lessThan">
      <formula>0</formula>
    </cfRule>
  </conditionalFormatting>
  <conditionalFormatting sqref="V1744 W1744 U1744">
    <cfRule type="expression" dxfId="30" priority="24307">
      <formula>$L1744=0</formula>
    </cfRule>
  </conditionalFormatting>
  <conditionalFormatting sqref="V1744 W1744">
    <cfRule type="cellIs" dxfId="31" priority="53343" operator="lessThan">
      <formula>0</formula>
    </cfRule>
    <cfRule type="cellIs" dxfId="32" priority="38825" operator="lessThan">
      <formula>0</formula>
    </cfRule>
  </conditionalFormatting>
  <conditionalFormatting sqref="Z1744 AA1744 Y1744">
    <cfRule type="expression" dxfId="30" priority="24306">
      <formula>$L1744=0</formula>
    </cfRule>
  </conditionalFormatting>
  <conditionalFormatting sqref="Z1744 AA1744">
    <cfRule type="cellIs" dxfId="31" priority="53342" operator="lessThan">
      <formula>0</formula>
    </cfRule>
    <cfRule type="cellIs" dxfId="32" priority="38824" operator="lessThan">
      <formula>0</formula>
    </cfRule>
  </conditionalFormatting>
  <conditionalFormatting sqref="B1746 C1746 A1746">
    <cfRule type="expression" dxfId="30" priority="24305">
      <formula>$L1746=0</formula>
    </cfRule>
  </conditionalFormatting>
  <conditionalFormatting sqref="B1746 C1746">
    <cfRule type="cellIs" dxfId="31" priority="53341" operator="lessThan">
      <formula>0</formula>
    </cfRule>
    <cfRule type="cellIs" dxfId="32" priority="38823" operator="lessThan">
      <formula>0</formula>
    </cfRule>
  </conditionalFormatting>
  <conditionalFormatting sqref="F1746 G1746 E1746">
    <cfRule type="expression" dxfId="30" priority="24304">
      <formula>$L1746=0</formula>
    </cfRule>
  </conditionalFormatting>
  <conditionalFormatting sqref="F1746 G1746">
    <cfRule type="cellIs" dxfId="31" priority="53340" operator="lessThan">
      <formula>0</formula>
    </cfRule>
    <cfRule type="cellIs" dxfId="32" priority="38822" operator="lessThan">
      <formula>0</formula>
    </cfRule>
  </conditionalFormatting>
  <conditionalFormatting sqref="J1746 K1746 I1746">
    <cfRule type="expression" dxfId="30" priority="24303">
      <formula>$L1746=0</formula>
    </cfRule>
  </conditionalFormatting>
  <conditionalFormatting sqref="J1746 K1746">
    <cfRule type="cellIs" dxfId="31" priority="53339" operator="lessThan">
      <formula>0</formula>
    </cfRule>
    <cfRule type="cellIs" dxfId="32" priority="38821" operator="lessThan">
      <formula>0</formula>
    </cfRule>
  </conditionalFormatting>
  <conditionalFormatting sqref="N1746 O1746 M1746">
    <cfRule type="expression" dxfId="30" priority="24302">
      <formula>$L1746=0</formula>
    </cfRule>
  </conditionalFormatting>
  <conditionalFormatting sqref="N1746 O1746">
    <cfRule type="cellIs" dxfId="31" priority="53338" operator="lessThan">
      <formula>0</formula>
    </cfRule>
    <cfRule type="cellIs" dxfId="32" priority="38820" operator="lessThan">
      <formula>0</formula>
    </cfRule>
  </conditionalFormatting>
  <conditionalFormatting sqref="R1746 S1746 Q1746">
    <cfRule type="expression" dxfId="30" priority="24301">
      <formula>$L1746=0</formula>
    </cfRule>
  </conditionalFormatting>
  <conditionalFormatting sqref="R1746 S1746">
    <cfRule type="cellIs" dxfId="31" priority="53337" operator="lessThan">
      <formula>0</formula>
    </cfRule>
    <cfRule type="cellIs" dxfId="32" priority="38819" operator="lessThan">
      <formula>0</formula>
    </cfRule>
  </conditionalFormatting>
  <conditionalFormatting sqref="V1746 W1746 U1746">
    <cfRule type="expression" dxfId="30" priority="24300">
      <formula>$L1746=0</formula>
    </cfRule>
  </conditionalFormatting>
  <conditionalFormatting sqref="V1746 W1746">
    <cfRule type="cellIs" dxfId="31" priority="53336" operator="lessThan">
      <formula>0</formula>
    </cfRule>
    <cfRule type="cellIs" dxfId="32" priority="38818" operator="lessThan">
      <formula>0</formula>
    </cfRule>
  </conditionalFormatting>
  <conditionalFormatting sqref="Z1746 AA1746 Y1746">
    <cfRule type="expression" dxfId="30" priority="24299">
      <formula>$L1746=0</formula>
    </cfRule>
  </conditionalFormatting>
  <conditionalFormatting sqref="Z1746 AA1746">
    <cfRule type="cellIs" dxfId="31" priority="53335" operator="lessThan">
      <formula>0</formula>
    </cfRule>
    <cfRule type="cellIs" dxfId="32" priority="38817" operator="lessThan">
      <formula>0</formula>
    </cfRule>
  </conditionalFormatting>
  <conditionalFormatting sqref="B1748 C1748 A1748">
    <cfRule type="expression" dxfId="30" priority="24298">
      <formula>$L1748=0</formula>
    </cfRule>
  </conditionalFormatting>
  <conditionalFormatting sqref="B1748 C1748">
    <cfRule type="cellIs" dxfId="31" priority="53334" operator="lessThan">
      <formula>0</formula>
    </cfRule>
    <cfRule type="cellIs" dxfId="32" priority="38816" operator="lessThan">
      <formula>0</formula>
    </cfRule>
  </conditionalFormatting>
  <conditionalFormatting sqref="F1748 G1748 E1748">
    <cfRule type="expression" dxfId="30" priority="24297">
      <formula>$L1748=0</formula>
    </cfRule>
  </conditionalFormatting>
  <conditionalFormatting sqref="F1748 G1748">
    <cfRule type="cellIs" dxfId="31" priority="53333" operator="lessThan">
      <formula>0</formula>
    </cfRule>
    <cfRule type="cellIs" dxfId="32" priority="38815" operator="lessThan">
      <formula>0</formula>
    </cfRule>
  </conditionalFormatting>
  <conditionalFormatting sqref="J1748 K1748 I1748">
    <cfRule type="expression" dxfId="30" priority="24296">
      <formula>$L1748=0</formula>
    </cfRule>
  </conditionalFormatting>
  <conditionalFormatting sqref="J1748 K1748">
    <cfRule type="cellIs" dxfId="31" priority="53332" operator="lessThan">
      <formula>0</formula>
    </cfRule>
    <cfRule type="cellIs" dxfId="32" priority="38814" operator="lessThan">
      <formula>0</formula>
    </cfRule>
  </conditionalFormatting>
  <conditionalFormatting sqref="N1748 O1748 M1748">
    <cfRule type="expression" dxfId="30" priority="24295">
      <formula>$L1748=0</formula>
    </cfRule>
  </conditionalFormatting>
  <conditionalFormatting sqref="N1748 O1748">
    <cfRule type="cellIs" dxfId="31" priority="53331" operator="lessThan">
      <formula>0</formula>
    </cfRule>
    <cfRule type="cellIs" dxfId="32" priority="38813" operator="lessThan">
      <formula>0</formula>
    </cfRule>
  </conditionalFormatting>
  <conditionalFormatting sqref="R1748 S1748 Q1748">
    <cfRule type="expression" dxfId="30" priority="24294">
      <formula>$L1748=0</formula>
    </cfRule>
  </conditionalFormatting>
  <conditionalFormatting sqref="R1748 S1748">
    <cfRule type="cellIs" dxfId="31" priority="53330" operator="lessThan">
      <formula>0</formula>
    </cfRule>
    <cfRule type="cellIs" dxfId="32" priority="38812" operator="lessThan">
      <formula>0</formula>
    </cfRule>
  </conditionalFormatting>
  <conditionalFormatting sqref="V1748 W1748 U1748">
    <cfRule type="expression" dxfId="30" priority="24293">
      <formula>$L1748=0</formula>
    </cfRule>
  </conditionalFormatting>
  <conditionalFormatting sqref="V1748 W1748">
    <cfRule type="cellIs" dxfId="31" priority="53329" operator="lessThan">
      <formula>0</formula>
    </cfRule>
    <cfRule type="cellIs" dxfId="32" priority="38811" operator="lessThan">
      <formula>0</formula>
    </cfRule>
  </conditionalFormatting>
  <conditionalFormatting sqref="Z1748 AA1748 Y1748">
    <cfRule type="expression" dxfId="30" priority="24292">
      <formula>$L1748=0</formula>
    </cfRule>
  </conditionalFormatting>
  <conditionalFormatting sqref="Z1748 AA1748">
    <cfRule type="cellIs" dxfId="31" priority="53328" operator="lessThan">
      <formula>0</formula>
    </cfRule>
    <cfRule type="cellIs" dxfId="32" priority="38810" operator="lessThan">
      <formula>0</formula>
    </cfRule>
  </conditionalFormatting>
  <conditionalFormatting sqref="B1750 C1750 A1750">
    <cfRule type="expression" dxfId="30" priority="24291">
      <formula>$L1750=0</formula>
    </cfRule>
  </conditionalFormatting>
  <conditionalFormatting sqref="B1750 C1750">
    <cfRule type="cellIs" dxfId="31" priority="53327" operator="lessThan">
      <formula>0</formula>
    </cfRule>
    <cfRule type="cellIs" dxfId="32" priority="38809" operator="lessThan">
      <formula>0</formula>
    </cfRule>
  </conditionalFormatting>
  <conditionalFormatting sqref="F1750 G1750 E1750">
    <cfRule type="expression" dxfId="30" priority="24290">
      <formula>$L1750=0</formula>
    </cfRule>
  </conditionalFormatting>
  <conditionalFormatting sqref="F1750 G1750">
    <cfRule type="cellIs" dxfId="31" priority="53326" operator="lessThan">
      <formula>0</formula>
    </cfRule>
    <cfRule type="cellIs" dxfId="32" priority="38808" operator="lessThan">
      <formula>0</formula>
    </cfRule>
  </conditionalFormatting>
  <conditionalFormatting sqref="J1750 K1750 I1750">
    <cfRule type="expression" dxfId="30" priority="24289">
      <formula>$L1750=0</formula>
    </cfRule>
  </conditionalFormatting>
  <conditionalFormatting sqref="J1750 K1750">
    <cfRule type="cellIs" dxfId="31" priority="53325" operator="lessThan">
      <formula>0</formula>
    </cfRule>
    <cfRule type="cellIs" dxfId="32" priority="38807" operator="lessThan">
      <formula>0</formula>
    </cfRule>
  </conditionalFormatting>
  <conditionalFormatting sqref="N1750 O1750 M1750">
    <cfRule type="expression" dxfId="30" priority="24288">
      <formula>$L1750=0</formula>
    </cfRule>
  </conditionalFormatting>
  <conditionalFormatting sqref="N1750 O1750">
    <cfRule type="cellIs" dxfId="31" priority="53324" operator="lessThan">
      <formula>0</formula>
    </cfRule>
    <cfRule type="cellIs" dxfId="32" priority="38806" operator="lessThan">
      <formula>0</formula>
    </cfRule>
  </conditionalFormatting>
  <conditionalFormatting sqref="R1750 S1750 Q1750">
    <cfRule type="expression" dxfId="30" priority="24287">
      <formula>$L1750=0</formula>
    </cfRule>
  </conditionalFormatting>
  <conditionalFormatting sqref="R1750 S1750">
    <cfRule type="cellIs" dxfId="31" priority="53323" operator="lessThan">
      <formula>0</formula>
    </cfRule>
    <cfRule type="cellIs" dxfId="32" priority="38805" operator="lessThan">
      <formula>0</formula>
    </cfRule>
  </conditionalFormatting>
  <conditionalFormatting sqref="V1750 W1750 U1750">
    <cfRule type="expression" dxfId="30" priority="24286">
      <formula>$L1750=0</formula>
    </cfRule>
  </conditionalFormatting>
  <conditionalFormatting sqref="V1750 W1750">
    <cfRule type="cellIs" dxfId="31" priority="53322" operator="lessThan">
      <formula>0</formula>
    </cfRule>
    <cfRule type="cellIs" dxfId="32" priority="38804" operator="lessThan">
      <formula>0</formula>
    </cfRule>
  </conditionalFormatting>
  <conditionalFormatting sqref="Z1750 AA1750 Y1750">
    <cfRule type="expression" dxfId="30" priority="24285">
      <formula>$L1750=0</formula>
    </cfRule>
  </conditionalFormatting>
  <conditionalFormatting sqref="Z1750 AA1750">
    <cfRule type="cellIs" dxfId="31" priority="53321" operator="lessThan">
      <formula>0</formula>
    </cfRule>
    <cfRule type="cellIs" dxfId="32" priority="38803" operator="lessThan">
      <formula>0</formula>
    </cfRule>
  </conditionalFormatting>
  <conditionalFormatting sqref="B1752 C1752 A1752">
    <cfRule type="expression" dxfId="30" priority="24284">
      <formula>$L1752=0</formula>
    </cfRule>
  </conditionalFormatting>
  <conditionalFormatting sqref="B1752 C1752">
    <cfRule type="cellIs" dxfId="31" priority="53320" operator="lessThan">
      <formula>0</formula>
    </cfRule>
    <cfRule type="cellIs" dxfId="32" priority="38802" operator="lessThan">
      <formula>0</formula>
    </cfRule>
  </conditionalFormatting>
  <conditionalFormatting sqref="F1752 G1752 E1752">
    <cfRule type="expression" dxfId="30" priority="24283">
      <formula>$L1752=0</formula>
    </cfRule>
  </conditionalFormatting>
  <conditionalFormatting sqref="F1752 G1752">
    <cfRule type="cellIs" dxfId="31" priority="53319" operator="lessThan">
      <formula>0</formula>
    </cfRule>
    <cfRule type="cellIs" dxfId="32" priority="38801" operator="lessThan">
      <formula>0</formula>
    </cfRule>
  </conditionalFormatting>
  <conditionalFormatting sqref="J1752 K1752 I1752">
    <cfRule type="expression" dxfId="30" priority="24282">
      <formula>$L1752=0</formula>
    </cfRule>
  </conditionalFormatting>
  <conditionalFormatting sqref="J1752 K1752">
    <cfRule type="cellIs" dxfId="31" priority="53318" operator="lessThan">
      <formula>0</formula>
    </cfRule>
    <cfRule type="cellIs" dxfId="32" priority="38800" operator="lessThan">
      <formula>0</formula>
    </cfRule>
  </conditionalFormatting>
  <conditionalFormatting sqref="N1752 O1752 M1752">
    <cfRule type="expression" dxfId="30" priority="24281">
      <formula>$L1752=0</formula>
    </cfRule>
  </conditionalFormatting>
  <conditionalFormatting sqref="N1752 O1752">
    <cfRule type="cellIs" dxfId="31" priority="53317" operator="lessThan">
      <formula>0</formula>
    </cfRule>
    <cfRule type="cellIs" dxfId="32" priority="38799" operator="lessThan">
      <formula>0</formula>
    </cfRule>
  </conditionalFormatting>
  <conditionalFormatting sqref="R1752 S1752 Q1752">
    <cfRule type="expression" dxfId="30" priority="24280">
      <formula>$L1752=0</formula>
    </cfRule>
  </conditionalFormatting>
  <conditionalFormatting sqref="R1752 S1752">
    <cfRule type="cellIs" dxfId="31" priority="53316" operator="lessThan">
      <formula>0</formula>
    </cfRule>
    <cfRule type="cellIs" dxfId="32" priority="38798" operator="lessThan">
      <formula>0</formula>
    </cfRule>
  </conditionalFormatting>
  <conditionalFormatting sqref="V1752 W1752 U1752">
    <cfRule type="expression" dxfId="30" priority="24279">
      <formula>$L1752=0</formula>
    </cfRule>
  </conditionalFormatting>
  <conditionalFormatting sqref="V1752 W1752">
    <cfRule type="cellIs" dxfId="31" priority="53315" operator="lessThan">
      <formula>0</formula>
    </cfRule>
    <cfRule type="cellIs" dxfId="32" priority="38797" operator="lessThan">
      <formula>0</formula>
    </cfRule>
  </conditionalFormatting>
  <conditionalFormatting sqref="Z1752 AA1752 Y1752">
    <cfRule type="expression" dxfId="30" priority="24278">
      <formula>$L1752=0</formula>
    </cfRule>
  </conditionalFormatting>
  <conditionalFormatting sqref="Z1752 AA1752">
    <cfRule type="cellIs" dxfId="31" priority="53314" operator="lessThan">
      <formula>0</formula>
    </cfRule>
    <cfRule type="cellIs" dxfId="32" priority="38796" operator="lessThan">
      <formula>0</formula>
    </cfRule>
  </conditionalFormatting>
  <conditionalFormatting sqref="B1754 C1754 A1754">
    <cfRule type="expression" dxfId="30" priority="24277">
      <formula>$L1754=0</formula>
    </cfRule>
  </conditionalFormatting>
  <conditionalFormatting sqref="B1754 C1754">
    <cfRule type="cellIs" dxfId="31" priority="53313" operator="lessThan">
      <formula>0</formula>
    </cfRule>
    <cfRule type="cellIs" dxfId="32" priority="38795" operator="lessThan">
      <formula>0</formula>
    </cfRule>
  </conditionalFormatting>
  <conditionalFormatting sqref="F1754 G1754 E1754">
    <cfRule type="expression" dxfId="30" priority="24276">
      <formula>$L1754=0</formula>
    </cfRule>
  </conditionalFormatting>
  <conditionalFormatting sqref="F1754 G1754">
    <cfRule type="cellIs" dxfId="31" priority="53312" operator="lessThan">
      <formula>0</formula>
    </cfRule>
    <cfRule type="cellIs" dxfId="32" priority="38794" operator="lessThan">
      <formula>0</formula>
    </cfRule>
  </conditionalFormatting>
  <conditionalFormatting sqref="J1754 K1754 I1754">
    <cfRule type="expression" dxfId="30" priority="24275">
      <formula>$L1754=0</formula>
    </cfRule>
  </conditionalFormatting>
  <conditionalFormatting sqref="J1754 K1754">
    <cfRule type="cellIs" dxfId="31" priority="53311" operator="lessThan">
      <formula>0</formula>
    </cfRule>
    <cfRule type="cellIs" dxfId="32" priority="38793" operator="lessThan">
      <formula>0</formula>
    </cfRule>
  </conditionalFormatting>
  <conditionalFormatting sqref="N1754 O1754 M1754">
    <cfRule type="expression" dxfId="30" priority="24274">
      <formula>$L1754=0</formula>
    </cfRule>
  </conditionalFormatting>
  <conditionalFormatting sqref="N1754 O1754">
    <cfRule type="cellIs" dxfId="31" priority="53310" operator="lessThan">
      <formula>0</formula>
    </cfRule>
    <cfRule type="cellIs" dxfId="32" priority="38792" operator="lessThan">
      <formula>0</formula>
    </cfRule>
  </conditionalFormatting>
  <conditionalFormatting sqref="R1754 S1754 Q1754">
    <cfRule type="expression" dxfId="30" priority="24273">
      <formula>$L1754=0</formula>
    </cfRule>
  </conditionalFormatting>
  <conditionalFormatting sqref="R1754 S1754">
    <cfRule type="cellIs" dxfId="31" priority="53309" operator="lessThan">
      <formula>0</formula>
    </cfRule>
    <cfRule type="cellIs" dxfId="32" priority="38791" operator="lessThan">
      <formula>0</formula>
    </cfRule>
  </conditionalFormatting>
  <conditionalFormatting sqref="V1754 W1754 U1754">
    <cfRule type="expression" dxfId="30" priority="24272">
      <formula>$L1754=0</formula>
    </cfRule>
  </conditionalFormatting>
  <conditionalFormatting sqref="V1754 W1754">
    <cfRule type="cellIs" dxfId="31" priority="53308" operator="lessThan">
      <formula>0</formula>
    </cfRule>
    <cfRule type="cellIs" dxfId="32" priority="38790" operator="lessThan">
      <formula>0</formula>
    </cfRule>
  </conditionalFormatting>
  <conditionalFormatting sqref="Z1754 AA1754 Y1754">
    <cfRule type="expression" dxfId="30" priority="24271">
      <formula>$L1754=0</formula>
    </cfRule>
  </conditionalFormatting>
  <conditionalFormatting sqref="Z1754 AA1754">
    <cfRule type="cellIs" dxfId="31" priority="53307" operator="lessThan">
      <formula>0</formula>
    </cfRule>
    <cfRule type="cellIs" dxfId="32" priority="38789" operator="lessThan">
      <formula>0</formula>
    </cfRule>
  </conditionalFormatting>
  <conditionalFormatting sqref="B1756 C1756 A1756">
    <cfRule type="expression" dxfId="30" priority="24270">
      <formula>$L1756=0</formula>
    </cfRule>
  </conditionalFormatting>
  <conditionalFormatting sqref="B1756 C1756">
    <cfRule type="cellIs" dxfId="31" priority="53306" operator="lessThan">
      <formula>0</formula>
    </cfRule>
    <cfRule type="cellIs" dxfId="32" priority="38788" operator="lessThan">
      <formula>0</formula>
    </cfRule>
  </conditionalFormatting>
  <conditionalFormatting sqref="F1756 G1756 E1756">
    <cfRule type="expression" dxfId="30" priority="24269">
      <formula>$L1756=0</formula>
    </cfRule>
  </conditionalFormatting>
  <conditionalFormatting sqref="F1756 G1756">
    <cfRule type="cellIs" dxfId="31" priority="53305" operator="lessThan">
      <formula>0</formula>
    </cfRule>
    <cfRule type="cellIs" dxfId="32" priority="38787" operator="lessThan">
      <formula>0</formula>
    </cfRule>
  </conditionalFormatting>
  <conditionalFormatting sqref="J1756 K1756 I1756">
    <cfRule type="expression" dxfId="30" priority="24268">
      <formula>$L1756=0</formula>
    </cfRule>
  </conditionalFormatting>
  <conditionalFormatting sqref="J1756 K1756">
    <cfRule type="cellIs" dxfId="31" priority="53304" operator="lessThan">
      <formula>0</formula>
    </cfRule>
    <cfRule type="cellIs" dxfId="32" priority="38786" operator="lessThan">
      <formula>0</formula>
    </cfRule>
  </conditionalFormatting>
  <conditionalFormatting sqref="N1756 O1756 M1756">
    <cfRule type="expression" dxfId="30" priority="24267">
      <formula>$L1756=0</formula>
    </cfRule>
  </conditionalFormatting>
  <conditionalFormatting sqref="N1756 O1756">
    <cfRule type="cellIs" dxfId="31" priority="53303" operator="lessThan">
      <formula>0</formula>
    </cfRule>
    <cfRule type="cellIs" dxfId="32" priority="38785" operator="lessThan">
      <formula>0</formula>
    </cfRule>
  </conditionalFormatting>
  <conditionalFormatting sqref="R1756 S1756 Q1756">
    <cfRule type="expression" dxfId="30" priority="24266">
      <formula>$L1756=0</formula>
    </cfRule>
  </conditionalFormatting>
  <conditionalFormatting sqref="R1756 S1756">
    <cfRule type="cellIs" dxfId="31" priority="53302" operator="lessThan">
      <formula>0</formula>
    </cfRule>
    <cfRule type="cellIs" dxfId="32" priority="38784" operator="lessThan">
      <formula>0</formula>
    </cfRule>
  </conditionalFormatting>
  <conditionalFormatting sqref="V1756 W1756 U1756">
    <cfRule type="expression" dxfId="30" priority="24265">
      <formula>$L1756=0</formula>
    </cfRule>
  </conditionalFormatting>
  <conditionalFormatting sqref="V1756 W1756">
    <cfRule type="cellIs" dxfId="31" priority="53301" operator="lessThan">
      <formula>0</formula>
    </cfRule>
    <cfRule type="cellIs" dxfId="32" priority="38783" operator="lessThan">
      <formula>0</formula>
    </cfRule>
  </conditionalFormatting>
  <conditionalFormatting sqref="Z1756 AA1756 Y1756">
    <cfRule type="expression" dxfId="30" priority="24264">
      <formula>$L1756=0</formula>
    </cfRule>
  </conditionalFormatting>
  <conditionalFormatting sqref="Z1756 AA1756">
    <cfRule type="cellIs" dxfId="31" priority="53300" operator="lessThan">
      <formula>0</formula>
    </cfRule>
    <cfRule type="cellIs" dxfId="32" priority="38782" operator="lessThan">
      <formula>0</formula>
    </cfRule>
  </conditionalFormatting>
  <conditionalFormatting sqref="B1758 C1758 A1758">
    <cfRule type="expression" dxfId="30" priority="24263">
      <formula>$L1758=0</formula>
    </cfRule>
  </conditionalFormatting>
  <conditionalFormatting sqref="B1758 C1758">
    <cfRule type="cellIs" dxfId="31" priority="53299" operator="lessThan">
      <formula>0</formula>
    </cfRule>
    <cfRule type="cellIs" dxfId="32" priority="38781" operator="lessThan">
      <formula>0</formula>
    </cfRule>
  </conditionalFormatting>
  <conditionalFormatting sqref="F1758 G1758 E1758">
    <cfRule type="expression" dxfId="30" priority="24262">
      <formula>$L1758=0</formula>
    </cfRule>
  </conditionalFormatting>
  <conditionalFormatting sqref="F1758 G1758">
    <cfRule type="cellIs" dxfId="31" priority="53298" operator="lessThan">
      <formula>0</formula>
    </cfRule>
    <cfRule type="cellIs" dxfId="32" priority="38780" operator="lessThan">
      <formula>0</formula>
    </cfRule>
  </conditionalFormatting>
  <conditionalFormatting sqref="J1758 K1758 I1758">
    <cfRule type="expression" dxfId="30" priority="24261">
      <formula>$L1758=0</formula>
    </cfRule>
  </conditionalFormatting>
  <conditionalFormatting sqref="J1758 K1758">
    <cfRule type="cellIs" dxfId="31" priority="53297" operator="lessThan">
      <formula>0</formula>
    </cfRule>
    <cfRule type="cellIs" dxfId="32" priority="38779" operator="lessThan">
      <formula>0</formula>
    </cfRule>
  </conditionalFormatting>
  <conditionalFormatting sqref="N1758 O1758 M1758">
    <cfRule type="expression" dxfId="30" priority="24260">
      <formula>$L1758=0</formula>
    </cfRule>
  </conditionalFormatting>
  <conditionalFormatting sqref="N1758 O1758">
    <cfRule type="cellIs" dxfId="31" priority="53296" operator="lessThan">
      <formula>0</formula>
    </cfRule>
    <cfRule type="cellIs" dxfId="32" priority="38778" operator="lessThan">
      <formula>0</formula>
    </cfRule>
  </conditionalFormatting>
  <conditionalFormatting sqref="R1758 S1758 Q1758">
    <cfRule type="expression" dxfId="30" priority="24259">
      <formula>$L1758=0</formula>
    </cfRule>
  </conditionalFormatting>
  <conditionalFormatting sqref="R1758 S1758">
    <cfRule type="cellIs" dxfId="31" priority="53295" operator="lessThan">
      <formula>0</formula>
    </cfRule>
    <cfRule type="cellIs" dxfId="32" priority="38777" operator="lessThan">
      <formula>0</formula>
    </cfRule>
  </conditionalFormatting>
  <conditionalFormatting sqref="V1758 W1758 U1758">
    <cfRule type="expression" dxfId="30" priority="24258">
      <formula>$L1758=0</formula>
    </cfRule>
  </conditionalFormatting>
  <conditionalFormatting sqref="V1758 W1758">
    <cfRule type="cellIs" dxfId="31" priority="53294" operator="lessThan">
      <formula>0</formula>
    </cfRule>
    <cfRule type="cellIs" dxfId="32" priority="38776" operator="lessThan">
      <formula>0</formula>
    </cfRule>
  </conditionalFormatting>
  <conditionalFormatting sqref="Z1758 AA1758 Y1758">
    <cfRule type="expression" dxfId="30" priority="24257">
      <formula>$L1758=0</formula>
    </cfRule>
  </conditionalFormatting>
  <conditionalFormatting sqref="Z1758 AA1758">
    <cfRule type="cellIs" dxfId="31" priority="53293" operator="lessThan">
      <formula>0</formula>
    </cfRule>
    <cfRule type="cellIs" dxfId="32" priority="38775" operator="lessThan">
      <formula>0</formula>
    </cfRule>
  </conditionalFormatting>
  <conditionalFormatting sqref="B1760 C1760 A1760">
    <cfRule type="expression" dxfId="30" priority="24256">
      <formula>$L1760=0</formula>
    </cfRule>
  </conditionalFormatting>
  <conditionalFormatting sqref="B1760 C1760">
    <cfRule type="cellIs" dxfId="31" priority="53292" operator="lessThan">
      <formula>0</formula>
    </cfRule>
    <cfRule type="cellIs" dxfId="32" priority="38774" operator="lessThan">
      <formula>0</formula>
    </cfRule>
  </conditionalFormatting>
  <conditionalFormatting sqref="F1760 G1760 E1760">
    <cfRule type="expression" dxfId="30" priority="24255">
      <formula>$L1760=0</formula>
    </cfRule>
  </conditionalFormatting>
  <conditionalFormatting sqref="F1760 G1760">
    <cfRule type="cellIs" dxfId="31" priority="53291" operator="lessThan">
      <formula>0</formula>
    </cfRule>
    <cfRule type="cellIs" dxfId="32" priority="38773" operator="lessThan">
      <formula>0</formula>
    </cfRule>
  </conditionalFormatting>
  <conditionalFormatting sqref="J1760 K1760 I1760">
    <cfRule type="expression" dxfId="30" priority="24254">
      <formula>$L1760=0</formula>
    </cfRule>
  </conditionalFormatting>
  <conditionalFormatting sqref="J1760 K1760">
    <cfRule type="cellIs" dxfId="31" priority="53290" operator="lessThan">
      <formula>0</formula>
    </cfRule>
    <cfRule type="cellIs" dxfId="32" priority="38772" operator="lessThan">
      <formula>0</formula>
    </cfRule>
  </conditionalFormatting>
  <conditionalFormatting sqref="N1760 O1760 M1760">
    <cfRule type="expression" dxfId="30" priority="24253">
      <formula>$L1760=0</formula>
    </cfRule>
  </conditionalFormatting>
  <conditionalFormatting sqref="N1760 O1760">
    <cfRule type="cellIs" dxfId="31" priority="53289" operator="lessThan">
      <formula>0</formula>
    </cfRule>
    <cfRule type="cellIs" dxfId="32" priority="38771" operator="lessThan">
      <formula>0</formula>
    </cfRule>
  </conditionalFormatting>
  <conditionalFormatting sqref="R1760 S1760 Q1760">
    <cfRule type="expression" dxfId="30" priority="24252">
      <formula>$L1760=0</formula>
    </cfRule>
  </conditionalFormatting>
  <conditionalFormatting sqref="R1760 S1760">
    <cfRule type="cellIs" dxfId="31" priority="53288" operator="lessThan">
      <formula>0</formula>
    </cfRule>
    <cfRule type="cellIs" dxfId="32" priority="38770" operator="lessThan">
      <formula>0</formula>
    </cfRule>
  </conditionalFormatting>
  <conditionalFormatting sqref="V1760 W1760 U1760">
    <cfRule type="expression" dxfId="30" priority="24251">
      <formula>$L1760=0</formula>
    </cfRule>
  </conditionalFormatting>
  <conditionalFormatting sqref="V1760 W1760">
    <cfRule type="cellIs" dxfId="31" priority="53287" operator="lessThan">
      <formula>0</formula>
    </cfRule>
    <cfRule type="cellIs" dxfId="32" priority="38769" operator="lessThan">
      <formula>0</formula>
    </cfRule>
  </conditionalFormatting>
  <conditionalFormatting sqref="Z1760 AA1760 Y1760">
    <cfRule type="expression" dxfId="30" priority="24250">
      <formula>$L1760=0</formula>
    </cfRule>
  </conditionalFormatting>
  <conditionalFormatting sqref="Z1760 AA1760">
    <cfRule type="cellIs" dxfId="31" priority="53286" operator="lessThan">
      <formula>0</formula>
    </cfRule>
    <cfRule type="cellIs" dxfId="32" priority="38768" operator="lessThan">
      <formula>0</formula>
    </cfRule>
  </conditionalFormatting>
  <conditionalFormatting sqref="B1762 C1762 A1762">
    <cfRule type="expression" dxfId="30" priority="24249">
      <formula>$L1762=0</formula>
    </cfRule>
  </conditionalFormatting>
  <conditionalFormatting sqref="B1762 C1762">
    <cfRule type="cellIs" dxfId="31" priority="53285" operator="lessThan">
      <formula>0</formula>
    </cfRule>
    <cfRule type="cellIs" dxfId="32" priority="38767" operator="lessThan">
      <formula>0</formula>
    </cfRule>
  </conditionalFormatting>
  <conditionalFormatting sqref="F1762 G1762 E1762">
    <cfRule type="expression" dxfId="30" priority="24248">
      <formula>$L1762=0</formula>
    </cfRule>
  </conditionalFormatting>
  <conditionalFormatting sqref="F1762 G1762">
    <cfRule type="cellIs" dxfId="31" priority="53284" operator="lessThan">
      <formula>0</formula>
    </cfRule>
    <cfRule type="cellIs" dxfId="32" priority="38766" operator="lessThan">
      <formula>0</formula>
    </cfRule>
  </conditionalFormatting>
  <conditionalFormatting sqref="J1762 K1762 I1762">
    <cfRule type="expression" dxfId="30" priority="24247">
      <formula>$L1762=0</formula>
    </cfRule>
  </conditionalFormatting>
  <conditionalFormatting sqref="J1762 K1762">
    <cfRule type="cellIs" dxfId="31" priority="53283" operator="lessThan">
      <formula>0</formula>
    </cfRule>
    <cfRule type="cellIs" dxfId="32" priority="38765" operator="lessThan">
      <formula>0</formula>
    </cfRule>
  </conditionalFormatting>
  <conditionalFormatting sqref="N1762 O1762 M1762">
    <cfRule type="expression" dxfId="30" priority="24246">
      <formula>$L1762=0</formula>
    </cfRule>
  </conditionalFormatting>
  <conditionalFormatting sqref="N1762 O1762">
    <cfRule type="cellIs" dxfId="31" priority="53282" operator="lessThan">
      <formula>0</formula>
    </cfRule>
    <cfRule type="cellIs" dxfId="32" priority="38764" operator="lessThan">
      <formula>0</formula>
    </cfRule>
  </conditionalFormatting>
  <conditionalFormatting sqref="R1762 S1762 Q1762">
    <cfRule type="expression" dxfId="30" priority="24245">
      <formula>$L1762=0</formula>
    </cfRule>
  </conditionalFormatting>
  <conditionalFormatting sqref="R1762 S1762">
    <cfRule type="cellIs" dxfId="31" priority="53281" operator="lessThan">
      <formula>0</formula>
    </cfRule>
    <cfRule type="cellIs" dxfId="32" priority="38763" operator="lessThan">
      <formula>0</formula>
    </cfRule>
  </conditionalFormatting>
  <conditionalFormatting sqref="V1762 W1762 U1762">
    <cfRule type="expression" dxfId="30" priority="24244">
      <formula>$L1762=0</formula>
    </cfRule>
  </conditionalFormatting>
  <conditionalFormatting sqref="V1762 W1762">
    <cfRule type="cellIs" dxfId="31" priority="53280" operator="lessThan">
      <formula>0</formula>
    </cfRule>
    <cfRule type="cellIs" dxfId="32" priority="38762" operator="lessThan">
      <formula>0</formula>
    </cfRule>
  </conditionalFormatting>
  <conditionalFormatting sqref="Z1762 AA1762 Y1762">
    <cfRule type="expression" dxfId="30" priority="24243">
      <formula>$L1762=0</formula>
    </cfRule>
  </conditionalFormatting>
  <conditionalFormatting sqref="Z1762 AA1762">
    <cfRule type="cellIs" dxfId="31" priority="53279" operator="lessThan">
      <formula>0</formula>
    </cfRule>
    <cfRule type="cellIs" dxfId="32" priority="38761" operator="lessThan">
      <formula>0</formula>
    </cfRule>
  </conditionalFormatting>
  <conditionalFormatting sqref="B1764 C1764 A1764">
    <cfRule type="expression" dxfId="30" priority="24242">
      <formula>$L1764=0</formula>
    </cfRule>
  </conditionalFormatting>
  <conditionalFormatting sqref="B1764 C1764">
    <cfRule type="cellIs" dxfId="31" priority="53278" operator="lessThan">
      <formula>0</formula>
    </cfRule>
    <cfRule type="cellIs" dxfId="32" priority="38760" operator="lessThan">
      <formula>0</formula>
    </cfRule>
  </conditionalFormatting>
  <conditionalFormatting sqref="F1764 G1764 E1764">
    <cfRule type="expression" dxfId="30" priority="24241">
      <formula>$L1764=0</formula>
    </cfRule>
  </conditionalFormatting>
  <conditionalFormatting sqref="F1764 G1764">
    <cfRule type="cellIs" dxfId="31" priority="53277" operator="lessThan">
      <formula>0</formula>
    </cfRule>
    <cfRule type="cellIs" dxfId="32" priority="38759" operator="lessThan">
      <formula>0</formula>
    </cfRule>
  </conditionalFormatting>
  <conditionalFormatting sqref="J1764 K1764 I1764">
    <cfRule type="expression" dxfId="30" priority="24240">
      <formula>$L1764=0</formula>
    </cfRule>
  </conditionalFormatting>
  <conditionalFormatting sqref="J1764 K1764">
    <cfRule type="cellIs" dxfId="31" priority="53276" operator="lessThan">
      <formula>0</formula>
    </cfRule>
    <cfRule type="cellIs" dxfId="32" priority="38758" operator="lessThan">
      <formula>0</formula>
    </cfRule>
  </conditionalFormatting>
  <conditionalFormatting sqref="N1764 O1764 M1764">
    <cfRule type="expression" dxfId="30" priority="24239">
      <formula>$L1764=0</formula>
    </cfRule>
  </conditionalFormatting>
  <conditionalFormatting sqref="N1764 O1764">
    <cfRule type="cellIs" dxfId="31" priority="53275" operator="lessThan">
      <formula>0</formula>
    </cfRule>
    <cfRule type="cellIs" dxfId="32" priority="38757" operator="lessThan">
      <formula>0</formula>
    </cfRule>
  </conditionalFormatting>
  <conditionalFormatting sqref="R1764 S1764 Q1764">
    <cfRule type="expression" dxfId="30" priority="24238">
      <formula>$L1764=0</formula>
    </cfRule>
  </conditionalFormatting>
  <conditionalFormatting sqref="R1764 S1764">
    <cfRule type="cellIs" dxfId="31" priority="53274" operator="lessThan">
      <formula>0</formula>
    </cfRule>
    <cfRule type="cellIs" dxfId="32" priority="38756" operator="lessThan">
      <formula>0</formula>
    </cfRule>
  </conditionalFormatting>
  <conditionalFormatting sqref="V1764 W1764 U1764">
    <cfRule type="expression" dxfId="30" priority="24237">
      <formula>$L1764=0</formula>
    </cfRule>
  </conditionalFormatting>
  <conditionalFormatting sqref="V1764 W1764">
    <cfRule type="cellIs" dxfId="31" priority="53273" operator="lessThan">
      <formula>0</formula>
    </cfRule>
    <cfRule type="cellIs" dxfId="32" priority="38755" operator="lessThan">
      <formula>0</formula>
    </cfRule>
  </conditionalFormatting>
  <conditionalFormatting sqref="Z1764 AA1764 Y1764">
    <cfRule type="expression" dxfId="30" priority="24236">
      <formula>$L1764=0</formula>
    </cfRule>
  </conditionalFormatting>
  <conditionalFormatting sqref="Z1764 AA1764">
    <cfRule type="cellIs" dxfId="31" priority="53272" operator="lessThan">
      <formula>0</formula>
    </cfRule>
    <cfRule type="cellIs" dxfId="32" priority="38754" operator="lessThan">
      <formula>0</formula>
    </cfRule>
  </conditionalFormatting>
  <conditionalFormatting sqref="B1766 C1766 A1766">
    <cfRule type="expression" dxfId="30" priority="24235">
      <formula>$L1766=0</formula>
    </cfRule>
  </conditionalFormatting>
  <conditionalFormatting sqref="B1766 C1766">
    <cfRule type="cellIs" dxfId="31" priority="53271" operator="lessThan">
      <formula>0</formula>
    </cfRule>
    <cfRule type="cellIs" dxfId="32" priority="38753" operator="lessThan">
      <formula>0</formula>
    </cfRule>
  </conditionalFormatting>
  <conditionalFormatting sqref="F1766 G1766 E1766">
    <cfRule type="expression" dxfId="30" priority="24234">
      <formula>$L1766=0</formula>
    </cfRule>
  </conditionalFormatting>
  <conditionalFormatting sqref="F1766 G1766">
    <cfRule type="cellIs" dxfId="31" priority="53270" operator="lessThan">
      <formula>0</formula>
    </cfRule>
    <cfRule type="cellIs" dxfId="32" priority="38752" operator="lessThan">
      <formula>0</formula>
    </cfRule>
  </conditionalFormatting>
  <conditionalFormatting sqref="J1766 K1766 I1766">
    <cfRule type="expression" dxfId="30" priority="24233">
      <formula>$L1766=0</formula>
    </cfRule>
  </conditionalFormatting>
  <conditionalFormatting sqref="J1766 K1766">
    <cfRule type="cellIs" dxfId="31" priority="53269" operator="lessThan">
      <formula>0</formula>
    </cfRule>
    <cfRule type="cellIs" dxfId="32" priority="38751" operator="lessThan">
      <formula>0</formula>
    </cfRule>
  </conditionalFormatting>
  <conditionalFormatting sqref="N1766 O1766 M1766">
    <cfRule type="expression" dxfId="30" priority="24232">
      <formula>$L1766=0</formula>
    </cfRule>
  </conditionalFormatting>
  <conditionalFormatting sqref="N1766 O1766">
    <cfRule type="cellIs" dxfId="31" priority="53268" operator="lessThan">
      <formula>0</formula>
    </cfRule>
    <cfRule type="cellIs" dxfId="32" priority="38750" operator="lessThan">
      <formula>0</formula>
    </cfRule>
  </conditionalFormatting>
  <conditionalFormatting sqref="R1766 S1766 Q1766">
    <cfRule type="expression" dxfId="30" priority="24231">
      <formula>$L1766=0</formula>
    </cfRule>
  </conditionalFormatting>
  <conditionalFormatting sqref="R1766 S1766">
    <cfRule type="cellIs" dxfId="31" priority="53267" operator="lessThan">
      <formula>0</formula>
    </cfRule>
    <cfRule type="cellIs" dxfId="32" priority="38749" operator="lessThan">
      <formula>0</formula>
    </cfRule>
  </conditionalFormatting>
  <conditionalFormatting sqref="V1766 W1766 U1766">
    <cfRule type="expression" dxfId="30" priority="24230">
      <formula>$L1766=0</formula>
    </cfRule>
  </conditionalFormatting>
  <conditionalFormatting sqref="V1766 W1766">
    <cfRule type="cellIs" dxfId="31" priority="53266" operator="lessThan">
      <formula>0</formula>
    </cfRule>
    <cfRule type="cellIs" dxfId="32" priority="38748" operator="lessThan">
      <formula>0</formula>
    </cfRule>
  </conditionalFormatting>
  <conditionalFormatting sqref="Z1766 AA1766 Y1766">
    <cfRule type="expression" dxfId="30" priority="24229">
      <formula>$L1766=0</formula>
    </cfRule>
  </conditionalFormatting>
  <conditionalFormatting sqref="Z1766 AA1766">
    <cfRule type="cellIs" dxfId="31" priority="53265" operator="lessThan">
      <formula>0</formula>
    </cfRule>
    <cfRule type="cellIs" dxfId="32" priority="38747" operator="lessThan">
      <formula>0</formula>
    </cfRule>
  </conditionalFormatting>
  <conditionalFormatting sqref="B1768 C1768 A1768">
    <cfRule type="expression" dxfId="30" priority="24228">
      <formula>$L1768=0</formula>
    </cfRule>
  </conditionalFormatting>
  <conditionalFormatting sqref="B1768 C1768">
    <cfRule type="cellIs" dxfId="31" priority="53264" operator="lessThan">
      <formula>0</formula>
    </cfRule>
    <cfRule type="cellIs" dxfId="32" priority="38746" operator="lessThan">
      <formula>0</formula>
    </cfRule>
  </conditionalFormatting>
  <conditionalFormatting sqref="F1768 G1768 E1768">
    <cfRule type="expression" dxfId="30" priority="24227">
      <formula>$L1768=0</formula>
    </cfRule>
  </conditionalFormatting>
  <conditionalFormatting sqref="F1768 G1768">
    <cfRule type="cellIs" dxfId="31" priority="53263" operator="lessThan">
      <formula>0</formula>
    </cfRule>
    <cfRule type="cellIs" dxfId="32" priority="38745" operator="lessThan">
      <formula>0</formula>
    </cfRule>
  </conditionalFormatting>
  <conditionalFormatting sqref="J1768 K1768 I1768">
    <cfRule type="expression" dxfId="30" priority="24226">
      <formula>$L1768=0</formula>
    </cfRule>
  </conditionalFormatting>
  <conditionalFormatting sqref="J1768 K1768">
    <cfRule type="cellIs" dxfId="31" priority="53262" operator="lessThan">
      <formula>0</formula>
    </cfRule>
    <cfRule type="cellIs" dxfId="32" priority="38744" operator="lessThan">
      <formula>0</formula>
    </cfRule>
  </conditionalFormatting>
  <conditionalFormatting sqref="N1768 O1768 M1768">
    <cfRule type="expression" dxfId="30" priority="24225">
      <formula>$L1768=0</formula>
    </cfRule>
  </conditionalFormatting>
  <conditionalFormatting sqref="N1768 O1768">
    <cfRule type="cellIs" dxfId="31" priority="53261" operator="lessThan">
      <formula>0</formula>
    </cfRule>
    <cfRule type="cellIs" dxfId="32" priority="38743" operator="lessThan">
      <formula>0</formula>
    </cfRule>
  </conditionalFormatting>
  <conditionalFormatting sqref="R1768 S1768 Q1768">
    <cfRule type="expression" dxfId="30" priority="24224">
      <formula>$L1768=0</formula>
    </cfRule>
  </conditionalFormatting>
  <conditionalFormatting sqref="R1768 S1768">
    <cfRule type="cellIs" dxfId="31" priority="53260" operator="lessThan">
      <formula>0</formula>
    </cfRule>
    <cfRule type="cellIs" dxfId="32" priority="38742" operator="lessThan">
      <formula>0</formula>
    </cfRule>
  </conditionalFormatting>
  <conditionalFormatting sqref="V1768 W1768 U1768">
    <cfRule type="expression" dxfId="30" priority="24223">
      <formula>$L1768=0</formula>
    </cfRule>
  </conditionalFormatting>
  <conditionalFormatting sqref="V1768 W1768">
    <cfRule type="cellIs" dxfId="31" priority="53259" operator="lessThan">
      <formula>0</formula>
    </cfRule>
    <cfRule type="cellIs" dxfId="32" priority="38741" operator="lessThan">
      <formula>0</formula>
    </cfRule>
  </conditionalFormatting>
  <conditionalFormatting sqref="Z1768 AA1768 Y1768">
    <cfRule type="expression" dxfId="30" priority="24222">
      <formula>$L1768=0</formula>
    </cfRule>
  </conditionalFormatting>
  <conditionalFormatting sqref="Z1768 AA1768">
    <cfRule type="cellIs" dxfId="31" priority="53258" operator="lessThan">
      <formula>0</formula>
    </cfRule>
    <cfRule type="cellIs" dxfId="32" priority="38740" operator="lessThan">
      <formula>0</formula>
    </cfRule>
  </conditionalFormatting>
  <conditionalFormatting sqref="B1770 C1770 A1770">
    <cfRule type="expression" dxfId="30" priority="24221">
      <formula>$L1770=0</formula>
    </cfRule>
  </conditionalFormatting>
  <conditionalFormatting sqref="B1770 C1770">
    <cfRule type="cellIs" dxfId="31" priority="53257" operator="lessThan">
      <formula>0</formula>
    </cfRule>
    <cfRule type="cellIs" dxfId="32" priority="38739" operator="lessThan">
      <formula>0</formula>
    </cfRule>
  </conditionalFormatting>
  <conditionalFormatting sqref="F1770 G1770 E1770">
    <cfRule type="expression" dxfId="30" priority="24220">
      <formula>$L1770=0</formula>
    </cfRule>
  </conditionalFormatting>
  <conditionalFormatting sqref="F1770 G1770">
    <cfRule type="cellIs" dxfId="31" priority="53256" operator="lessThan">
      <formula>0</formula>
    </cfRule>
    <cfRule type="cellIs" dxfId="32" priority="38738" operator="lessThan">
      <formula>0</formula>
    </cfRule>
  </conditionalFormatting>
  <conditionalFormatting sqref="J1770 K1770 I1770">
    <cfRule type="expression" dxfId="30" priority="24219">
      <formula>$L1770=0</formula>
    </cfRule>
  </conditionalFormatting>
  <conditionalFormatting sqref="J1770 K1770">
    <cfRule type="cellIs" dxfId="31" priority="53255" operator="lessThan">
      <formula>0</formula>
    </cfRule>
    <cfRule type="cellIs" dxfId="32" priority="38737" operator="lessThan">
      <formula>0</formula>
    </cfRule>
  </conditionalFormatting>
  <conditionalFormatting sqref="N1770 O1770 M1770">
    <cfRule type="expression" dxfId="30" priority="24218">
      <formula>$L1770=0</formula>
    </cfRule>
  </conditionalFormatting>
  <conditionalFormatting sqref="N1770 O1770">
    <cfRule type="cellIs" dxfId="31" priority="53254" operator="lessThan">
      <formula>0</formula>
    </cfRule>
    <cfRule type="cellIs" dxfId="32" priority="38736" operator="lessThan">
      <formula>0</formula>
    </cfRule>
  </conditionalFormatting>
  <conditionalFormatting sqref="R1770 S1770 Q1770">
    <cfRule type="expression" dxfId="30" priority="24217">
      <formula>$L1770=0</formula>
    </cfRule>
  </conditionalFormatting>
  <conditionalFormatting sqref="R1770 S1770">
    <cfRule type="cellIs" dxfId="31" priority="53253" operator="lessThan">
      <formula>0</formula>
    </cfRule>
    <cfRule type="cellIs" dxfId="32" priority="38735" operator="lessThan">
      <formula>0</formula>
    </cfRule>
  </conditionalFormatting>
  <conditionalFormatting sqref="V1770 W1770 U1770">
    <cfRule type="expression" dxfId="30" priority="24216">
      <formula>$L1770=0</formula>
    </cfRule>
  </conditionalFormatting>
  <conditionalFormatting sqref="V1770 W1770">
    <cfRule type="cellIs" dxfId="31" priority="53252" operator="lessThan">
      <formula>0</formula>
    </cfRule>
    <cfRule type="cellIs" dxfId="32" priority="38734" operator="lessThan">
      <formula>0</formula>
    </cfRule>
  </conditionalFormatting>
  <conditionalFormatting sqref="Z1770 AA1770 Y1770">
    <cfRule type="expression" dxfId="30" priority="24215">
      <formula>$L1770=0</formula>
    </cfRule>
  </conditionalFormatting>
  <conditionalFormatting sqref="Z1770 AA1770">
    <cfRule type="cellIs" dxfId="31" priority="53251" operator="lessThan">
      <formula>0</formula>
    </cfRule>
    <cfRule type="cellIs" dxfId="32" priority="38733" operator="lessThan">
      <formula>0</formula>
    </cfRule>
  </conditionalFormatting>
  <conditionalFormatting sqref="B1772 C1772 A1772">
    <cfRule type="expression" dxfId="30" priority="24214">
      <formula>$L1772=0</formula>
    </cfRule>
  </conditionalFormatting>
  <conditionalFormatting sqref="B1772 C1772">
    <cfRule type="cellIs" dxfId="31" priority="53250" operator="lessThan">
      <formula>0</formula>
    </cfRule>
    <cfRule type="cellIs" dxfId="32" priority="38732" operator="lessThan">
      <formula>0</formula>
    </cfRule>
  </conditionalFormatting>
  <conditionalFormatting sqref="F1772 G1772 E1772">
    <cfRule type="expression" dxfId="30" priority="24213">
      <formula>$L1772=0</formula>
    </cfRule>
  </conditionalFormatting>
  <conditionalFormatting sqref="F1772 G1772">
    <cfRule type="cellIs" dxfId="31" priority="53249" operator="lessThan">
      <formula>0</formula>
    </cfRule>
    <cfRule type="cellIs" dxfId="32" priority="38731" operator="lessThan">
      <formula>0</formula>
    </cfRule>
  </conditionalFormatting>
  <conditionalFormatting sqref="J1772 K1772 I1772">
    <cfRule type="expression" dxfId="30" priority="24212">
      <formula>$L1772=0</formula>
    </cfRule>
  </conditionalFormatting>
  <conditionalFormatting sqref="J1772 K1772">
    <cfRule type="cellIs" dxfId="31" priority="53248" operator="lessThan">
      <formula>0</formula>
    </cfRule>
    <cfRule type="cellIs" dxfId="32" priority="38730" operator="lessThan">
      <formula>0</formula>
    </cfRule>
  </conditionalFormatting>
  <conditionalFormatting sqref="N1772 O1772 M1772">
    <cfRule type="expression" dxfId="30" priority="24211">
      <formula>$L1772=0</formula>
    </cfRule>
  </conditionalFormatting>
  <conditionalFormatting sqref="N1772 O1772">
    <cfRule type="cellIs" dxfId="31" priority="53247" operator="lessThan">
      <formula>0</formula>
    </cfRule>
    <cfRule type="cellIs" dxfId="32" priority="38729" operator="lessThan">
      <formula>0</formula>
    </cfRule>
  </conditionalFormatting>
  <conditionalFormatting sqref="R1772 S1772 Q1772">
    <cfRule type="expression" dxfId="30" priority="24210">
      <formula>$L1772=0</formula>
    </cfRule>
  </conditionalFormatting>
  <conditionalFormatting sqref="R1772 S1772">
    <cfRule type="cellIs" dxfId="31" priority="53246" operator="lessThan">
      <formula>0</formula>
    </cfRule>
    <cfRule type="cellIs" dxfId="32" priority="38728" operator="lessThan">
      <formula>0</formula>
    </cfRule>
  </conditionalFormatting>
  <conditionalFormatting sqref="V1772 W1772 U1772">
    <cfRule type="expression" dxfId="30" priority="24209">
      <formula>$L1772=0</formula>
    </cfRule>
  </conditionalFormatting>
  <conditionalFormatting sqref="V1772 W1772">
    <cfRule type="cellIs" dxfId="31" priority="53245" operator="lessThan">
      <formula>0</formula>
    </cfRule>
    <cfRule type="cellIs" dxfId="32" priority="38727" operator="lessThan">
      <formula>0</formula>
    </cfRule>
  </conditionalFormatting>
  <conditionalFormatting sqref="Z1772 AA1772 Y1772">
    <cfRule type="expression" dxfId="30" priority="24208">
      <formula>$L1772=0</formula>
    </cfRule>
  </conditionalFormatting>
  <conditionalFormatting sqref="Z1772 AA1772">
    <cfRule type="cellIs" dxfId="31" priority="53244" operator="lessThan">
      <formula>0</formula>
    </cfRule>
    <cfRule type="cellIs" dxfId="32" priority="38726" operator="lessThan">
      <formula>0</formula>
    </cfRule>
  </conditionalFormatting>
  <conditionalFormatting sqref="B1774 C1774 A1774">
    <cfRule type="expression" dxfId="30" priority="24207">
      <formula>$L1774=0</formula>
    </cfRule>
  </conditionalFormatting>
  <conditionalFormatting sqref="B1774 C1774">
    <cfRule type="cellIs" dxfId="31" priority="53243" operator="lessThan">
      <formula>0</formula>
    </cfRule>
    <cfRule type="cellIs" dxfId="32" priority="38725" operator="lessThan">
      <formula>0</formula>
    </cfRule>
  </conditionalFormatting>
  <conditionalFormatting sqref="F1774 G1774 E1774">
    <cfRule type="expression" dxfId="30" priority="24206">
      <formula>$L1774=0</formula>
    </cfRule>
  </conditionalFormatting>
  <conditionalFormatting sqref="F1774 G1774">
    <cfRule type="cellIs" dxfId="31" priority="53242" operator="lessThan">
      <formula>0</formula>
    </cfRule>
    <cfRule type="cellIs" dxfId="32" priority="38724" operator="lessThan">
      <formula>0</formula>
    </cfRule>
  </conditionalFormatting>
  <conditionalFormatting sqref="J1774 K1774 I1774">
    <cfRule type="expression" dxfId="30" priority="24205">
      <formula>$L1774=0</formula>
    </cfRule>
  </conditionalFormatting>
  <conditionalFormatting sqref="J1774 K1774">
    <cfRule type="cellIs" dxfId="31" priority="53241" operator="lessThan">
      <formula>0</formula>
    </cfRule>
    <cfRule type="cellIs" dxfId="32" priority="38723" operator="lessThan">
      <formula>0</formula>
    </cfRule>
  </conditionalFormatting>
  <conditionalFormatting sqref="N1774 O1774 M1774">
    <cfRule type="expression" dxfId="30" priority="24204">
      <formula>$L1774=0</formula>
    </cfRule>
  </conditionalFormatting>
  <conditionalFormatting sqref="N1774 O1774">
    <cfRule type="cellIs" dxfId="31" priority="53240" operator="lessThan">
      <formula>0</formula>
    </cfRule>
    <cfRule type="cellIs" dxfId="32" priority="38722" operator="lessThan">
      <formula>0</formula>
    </cfRule>
  </conditionalFormatting>
  <conditionalFormatting sqref="R1774 S1774 Q1774">
    <cfRule type="expression" dxfId="30" priority="24203">
      <formula>$L1774=0</formula>
    </cfRule>
  </conditionalFormatting>
  <conditionalFormatting sqref="R1774 S1774">
    <cfRule type="cellIs" dxfId="31" priority="53239" operator="lessThan">
      <formula>0</formula>
    </cfRule>
    <cfRule type="cellIs" dxfId="32" priority="38721" operator="lessThan">
      <formula>0</formula>
    </cfRule>
  </conditionalFormatting>
  <conditionalFormatting sqref="V1774 W1774 U1774">
    <cfRule type="expression" dxfId="30" priority="24202">
      <formula>$L1774=0</formula>
    </cfRule>
  </conditionalFormatting>
  <conditionalFormatting sqref="V1774 W1774">
    <cfRule type="cellIs" dxfId="31" priority="53238" operator="lessThan">
      <formula>0</formula>
    </cfRule>
    <cfRule type="cellIs" dxfId="32" priority="38720" operator="lessThan">
      <formula>0</formula>
    </cfRule>
  </conditionalFormatting>
  <conditionalFormatting sqref="Z1774 AA1774 Y1774">
    <cfRule type="expression" dxfId="30" priority="24201">
      <formula>$L1774=0</formula>
    </cfRule>
  </conditionalFormatting>
  <conditionalFormatting sqref="Z1774 AA1774">
    <cfRule type="cellIs" dxfId="31" priority="53237" operator="lessThan">
      <formula>0</formula>
    </cfRule>
    <cfRule type="cellIs" dxfId="32" priority="38719" operator="lessThan">
      <formula>0</formula>
    </cfRule>
  </conditionalFormatting>
  <conditionalFormatting sqref="B1776 C1776 A1776">
    <cfRule type="expression" dxfId="30" priority="24200">
      <formula>$L1776=0</formula>
    </cfRule>
  </conditionalFormatting>
  <conditionalFormatting sqref="B1776 C1776">
    <cfRule type="cellIs" dxfId="31" priority="53236" operator="lessThan">
      <formula>0</formula>
    </cfRule>
    <cfRule type="cellIs" dxfId="32" priority="38718" operator="lessThan">
      <formula>0</formula>
    </cfRule>
  </conditionalFormatting>
  <conditionalFormatting sqref="F1776 G1776 E1776">
    <cfRule type="expression" dxfId="30" priority="24199">
      <formula>$L1776=0</formula>
    </cfRule>
  </conditionalFormatting>
  <conditionalFormatting sqref="F1776 G1776">
    <cfRule type="cellIs" dxfId="31" priority="53235" operator="lessThan">
      <formula>0</formula>
    </cfRule>
    <cfRule type="cellIs" dxfId="32" priority="38717" operator="lessThan">
      <formula>0</formula>
    </cfRule>
  </conditionalFormatting>
  <conditionalFormatting sqref="J1776 K1776 I1776">
    <cfRule type="expression" dxfId="30" priority="24198">
      <formula>$L1776=0</formula>
    </cfRule>
  </conditionalFormatting>
  <conditionalFormatting sqref="J1776 K1776">
    <cfRule type="cellIs" dxfId="31" priority="53234" operator="lessThan">
      <formula>0</formula>
    </cfRule>
    <cfRule type="cellIs" dxfId="32" priority="38716" operator="lessThan">
      <formula>0</formula>
    </cfRule>
  </conditionalFormatting>
  <conditionalFormatting sqref="N1776 O1776 M1776">
    <cfRule type="expression" dxfId="30" priority="24197">
      <formula>$L1776=0</formula>
    </cfRule>
  </conditionalFormatting>
  <conditionalFormatting sqref="N1776 O1776">
    <cfRule type="cellIs" dxfId="31" priority="53233" operator="lessThan">
      <formula>0</formula>
    </cfRule>
    <cfRule type="cellIs" dxfId="32" priority="38715" operator="lessThan">
      <formula>0</formula>
    </cfRule>
  </conditionalFormatting>
  <conditionalFormatting sqref="R1776 S1776 Q1776">
    <cfRule type="expression" dxfId="30" priority="24196">
      <formula>$L1776=0</formula>
    </cfRule>
  </conditionalFormatting>
  <conditionalFormatting sqref="R1776 S1776">
    <cfRule type="cellIs" dxfId="31" priority="53232" operator="lessThan">
      <formula>0</formula>
    </cfRule>
    <cfRule type="cellIs" dxfId="32" priority="38714" operator="lessThan">
      <formula>0</formula>
    </cfRule>
  </conditionalFormatting>
  <conditionalFormatting sqref="V1776 W1776 U1776">
    <cfRule type="expression" dxfId="30" priority="24195">
      <formula>$L1776=0</formula>
    </cfRule>
  </conditionalFormatting>
  <conditionalFormatting sqref="V1776 W1776">
    <cfRule type="cellIs" dxfId="31" priority="53231" operator="lessThan">
      <formula>0</formula>
    </cfRule>
    <cfRule type="cellIs" dxfId="32" priority="38713" operator="lessThan">
      <formula>0</formula>
    </cfRule>
  </conditionalFormatting>
  <conditionalFormatting sqref="Z1776 AA1776 Y1776">
    <cfRule type="expression" dxfId="30" priority="24194">
      <formula>$L1776=0</formula>
    </cfRule>
  </conditionalFormatting>
  <conditionalFormatting sqref="Z1776 AA1776">
    <cfRule type="cellIs" dxfId="31" priority="53230" operator="lessThan">
      <formula>0</formula>
    </cfRule>
    <cfRule type="cellIs" dxfId="32" priority="38712" operator="lessThan">
      <formula>0</formula>
    </cfRule>
  </conditionalFormatting>
  <conditionalFormatting sqref="B1778 C1778 A1778">
    <cfRule type="expression" dxfId="30" priority="24193">
      <formula>$L1778=0</formula>
    </cfRule>
  </conditionalFormatting>
  <conditionalFormatting sqref="B1778 C1778">
    <cfRule type="cellIs" dxfId="31" priority="53229" operator="lessThan">
      <formula>0</formula>
    </cfRule>
    <cfRule type="cellIs" dxfId="32" priority="38711" operator="lessThan">
      <formula>0</formula>
    </cfRule>
  </conditionalFormatting>
  <conditionalFormatting sqref="F1778 G1778 E1778">
    <cfRule type="expression" dxfId="30" priority="24192">
      <formula>$L1778=0</formula>
    </cfRule>
  </conditionalFormatting>
  <conditionalFormatting sqref="F1778 G1778">
    <cfRule type="cellIs" dxfId="31" priority="53228" operator="lessThan">
      <formula>0</formula>
    </cfRule>
    <cfRule type="cellIs" dxfId="32" priority="38710" operator="lessThan">
      <formula>0</formula>
    </cfRule>
  </conditionalFormatting>
  <conditionalFormatting sqref="J1778 K1778 I1778">
    <cfRule type="expression" dxfId="30" priority="24191">
      <formula>$L1778=0</formula>
    </cfRule>
  </conditionalFormatting>
  <conditionalFormatting sqref="J1778 K1778">
    <cfRule type="cellIs" dxfId="31" priority="53227" operator="lessThan">
      <formula>0</formula>
    </cfRule>
    <cfRule type="cellIs" dxfId="32" priority="38709" operator="lessThan">
      <formula>0</formula>
    </cfRule>
  </conditionalFormatting>
  <conditionalFormatting sqref="N1778 O1778 M1778">
    <cfRule type="expression" dxfId="30" priority="24190">
      <formula>$L1778=0</formula>
    </cfRule>
  </conditionalFormatting>
  <conditionalFormatting sqref="N1778 O1778">
    <cfRule type="cellIs" dxfId="31" priority="53226" operator="lessThan">
      <formula>0</formula>
    </cfRule>
    <cfRule type="cellIs" dxfId="32" priority="38708" operator="lessThan">
      <formula>0</formula>
    </cfRule>
  </conditionalFormatting>
  <conditionalFormatting sqref="R1778 S1778 Q1778">
    <cfRule type="expression" dxfId="30" priority="24189">
      <formula>$L1778=0</formula>
    </cfRule>
  </conditionalFormatting>
  <conditionalFormatting sqref="R1778 S1778">
    <cfRule type="cellIs" dxfId="31" priority="53225" operator="lessThan">
      <formula>0</formula>
    </cfRule>
    <cfRule type="cellIs" dxfId="32" priority="38707" operator="lessThan">
      <formula>0</formula>
    </cfRule>
  </conditionalFormatting>
  <conditionalFormatting sqref="V1778 W1778 U1778">
    <cfRule type="expression" dxfId="30" priority="24188">
      <formula>$L1778=0</formula>
    </cfRule>
  </conditionalFormatting>
  <conditionalFormatting sqref="V1778 W1778">
    <cfRule type="cellIs" dxfId="31" priority="53224" operator="lessThan">
      <formula>0</formula>
    </cfRule>
    <cfRule type="cellIs" dxfId="32" priority="38706" operator="lessThan">
      <formula>0</formula>
    </cfRule>
  </conditionalFormatting>
  <conditionalFormatting sqref="Z1778 AA1778 Y1778">
    <cfRule type="expression" dxfId="30" priority="24187">
      <formula>$L1778=0</formula>
    </cfRule>
  </conditionalFormatting>
  <conditionalFormatting sqref="Z1778 AA1778">
    <cfRule type="cellIs" dxfId="31" priority="53223" operator="lessThan">
      <formula>0</formula>
    </cfRule>
    <cfRule type="cellIs" dxfId="32" priority="38705" operator="lessThan">
      <formula>0</formula>
    </cfRule>
  </conditionalFormatting>
  <conditionalFormatting sqref="B1780 C1780 A1780">
    <cfRule type="expression" dxfId="30" priority="24186">
      <formula>$L1780=0</formula>
    </cfRule>
  </conditionalFormatting>
  <conditionalFormatting sqref="B1780 C1780">
    <cfRule type="cellIs" dxfId="31" priority="53222" operator="lessThan">
      <formula>0</formula>
    </cfRule>
    <cfRule type="cellIs" dxfId="32" priority="38704" operator="lessThan">
      <formula>0</formula>
    </cfRule>
  </conditionalFormatting>
  <conditionalFormatting sqref="F1780 G1780 E1780">
    <cfRule type="expression" dxfId="30" priority="24185">
      <formula>$L1780=0</formula>
    </cfRule>
  </conditionalFormatting>
  <conditionalFormatting sqref="F1780 G1780">
    <cfRule type="cellIs" dxfId="31" priority="53221" operator="lessThan">
      <formula>0</formula>
    </cfRule>
    <cfRule type="cellIs" dxfId="32" priority="38703" operator="lessThan">
      <formula>0</formula>
    </cfRule>
  </conditionalFormatting>
  <conditionalFormatting sqref="J1780 K1780 I1780">
    <cfRule type="expression" dxfId="30" priority="24184">
      <formula>$L1780=0</formula>
    </cfRule>
  </conditionalFormatting>
  <conditionalFormatting sqref="J1780 K1780">
    <cfRule type="cellIs" dxfId="31" priority="53220" operator="lessThan">
      <formula>0</formula>
    </cfRule>
    <cfRule type="cellIs" dxfId="32" priority="38702" operator="lessThan">
      <formula>0</formula>
    </cfRule>
  </conditionalFormatting>
  <conditionalFormatting sqref="N1780 O1780 M1780">
    <cfRule type="expression" dxfId="30" priority="24183">
      <formula>$L1780=0</formula>
    </cfRule>
  </conditionalFormatting>
  <conditionalFormatting sqref="N1780 O1780">
    <cfRule type="cellIs" dxfId="31" priority="53219" operator="lessThan">
      <formula>0</formula>
    </cfRule>
    <cfRule type="cellIs" dxfId="32" priority="38701" operator="lessThan">
      <formula>0</formula>
    </cfRule>
  </conditionalFormatting>
  <conditionalFormatting sqref="R1780 S1780 Q1780">
    <cfRule type="expression" dxfId="30" priority="24182">
      <formula>$L1780=0</formula>
    </cfRule>
  </conditionalFormatting>
  <conditionalFormatting sqref="R1780 S1780">
    <cfRule type="cellIs" dxfId="31" priority="53218" operator="lessThan">
      <formula>0</formula>
    </cfRule>
    <cfRule type="cellIs" dxfId="32" priority="38700" operator="lessThan">
      <formula>0</formula>
    </cfRule>
  </conditionalFormatting>
  <conditionalFormatting sqref="V1780 W1780 U1780">
    <cfRule type="expression" dxfId="30" priority="24181">
      <formula>$L1780=0</formula>
    </cfRule>
  </conditionalFormatting>
  <conditionalFormatting sqref="V1780 W1780">
    <cfRule type="cellIs" dxfId="31" priority="53217" operator="lessThan">
      <formula>0</formula>
    </cfRule>
    <cfRule type="cellIs" dxfId="32" priority="38699" operator="lessThan">
      <formula>0</formula>
    </cfRule>
  </conditionalFormatting>
  <conditionalFormatting sqref="Z1780 AA1780 Y1780">
    <cfRule type="expression" dxfId="30" priority="24180">
      <formula>$L1780=0</formula>
    </cfRule>
  </conditionalFormatting>
  <conditionalFormatting sqref="Z1780 AA1780">
    <cfRule type="cellIs" dxfId="31" priority="53216" operator="lessThan">
      <formula>0</formula>
    </cfRule>
    <cfRule type="cellIs" dxfId="32" priority="38698" operator="lessThan">
      <formula>0</formula>
    </cfRule>
  </conditionalFormatting>
  <conditionalFormatting sqref="B1782 C1782 A1782">
    <cfRule type="expression" dxfId="30" priority="24179">
      <formula>$L1782=0</formula>
    </cfRule>
  </conditionalFormatting>
  <conditionalFormatting sqref="B1782 C1782">
    <cfRule type="cellIs" dxfId="31" priority="53215" operator="lessThan">
      <formula>0</formula>
    </cfRule>
    <cfRule type="cellIs" dxfId="32" priority="38697" operator="lessThan">
      <formula>0</formula>
    </cfRule>
  </conditionalFormatting>
  <conditionalFormatting sqref="F1782 G1782 E1782">
    <cfRule type="expression" dxfId="30" priority="24178">
      <formula>$L1782=0</formula>
    </cfRule>
  </conditionalFormatting>
  <conditionalFormatting sqref="F1782 G1782">
    <cfRule type="cellIs" dxfId="31" priority="53214" operator="lessThan">
      <formula>0</formula>
    </cfRule>
    <cfRule type="cellIs" dxfId="32" priority="38696" operator="lessThan">
      <formula>0</formula>
    </cfRule>
  </conditionalFormatting>
  <conditionalFormatting sqref="J1782 K1782 I1782">
    <cfRule type="expression" dxfId="30" priority="24177">
      <formula>$L1782=0</formula>
    </cfRule>
  </conditionalFormatting>
  <conditionalFormatting sqref="J1782 K1782">
    <cfRule type="cellIs" dxfId="31" priority="53213" operator="lessThan">
      <formula>0</formula>
    </cfRule>
    <cfRule type="cellIs" dxfId="32" priority="38695" operator="lessThan">
      <formula>0</formula>
    </cfRule>
  </conditionalFormatting>
  <conditionalFormatting sqref="N1782 O1782 M1782">
    <cfRule type="expression" dxfId="30" priority="24176">
      <formula>$L1782=0</formula>
    </cfRule>
  </conditionalFormatting>
  <conditionalFormatting sqref="N1782 O1782">
    <cfRule type="cellIs" dxfId="31" priority="53212" operator="lessThan">
      <formula>0</formula>
    </cfRule>
    <cfRule type="cellIs" dxfId="32" priority="38694" operator="lessThan">
      <formula>0</formula>
    </cfRule>
  </conditionalFormatting>
  <conditionalFormatting sqref="R1782 S1782 Q1782">
    <cfRule type="expression" dxfId="30" priority="24175">
      <formula>$L1782=0</formula>
    </cfRule>
  </conditionalFormatting>
  <conditionalFormatting sqref="R1782 S1782">
    <cfRule type="cellIs" dxfId="31" priority="53211" operator="lessThan">
      <formula>0</formula>
    </cfRule>
    <cfRule type="cellIs" dxfId="32" priority="38693" operator="lessThan">
      <formula>0</formula>
    </cfRule>
  </conditionalFormatting>
  <conditionalFormatting sqref="V1782 W1782 U1782">
    <cfRule type="expression" dxfId="30" priority="24174">
      <formula>$L1782=0</formula>
    </cfRule>
  </conditionalFormatting>
  <conditionalFormatting sqref="V1782 W1782">
    <cfRule type="cellIs" dxfId="31" priority="53210" operator="lessThan">
      <formula>0</formula>
    </cfRule>
    <cfRule type="cellIs" dxfId="32" priority="38692" operator="lessThan">
      <formula>0</formula>
    </cfRule>
  </conditionalFormatting>
  <conditionalFormatting sqref="Z1782 AA1782 Y1782">
    <cfRule type="expression" dxfId="30" priority="24173">
      <formula>$L1782=0</formula>
    </cfRule>
  </conditionalFormatting>
  <conditionalFormatting sqref="Z1782 AA1782">
    <cfRule type="cellIs" dxfId="31" priority="53209" operator="lessThan">
      <formula>0</formula>
    </cfRule>
    <cfRule type="cellIs" dxfId="32" priority="38691" operator="lessThan">
      <formula>0</formula>
    </cfRule>
  </conditionalFormatting>
  <conditionalFormatting sqref="B1784 C1784 A1784">
    <cfRule type="expression" dxfId="30" priority="24172">
      <formula>$L1784=0</formula>
    </cfRule>
  </conditionalFormatting>
  <conditionalFormatting sqref="B1784 C1784">
    <cfRule type="cellIs" dxfId="31" priority="53208" operator="lessThan">
      <formula>0</formula>
    </cfRule>
    <cfRule type="cellIs" dxfId="32" priority="38690" operator="lessThan">
      <formula>0</formula>
    </cfRule>
  </conditionalFormatting>
  <conditionalFormatting sqref="F1784 G1784 E1784">
    <cfRule type="expression" dxfId="30" priority="24171">
      <formula>$L1784=0</formula>
    </cfRule>
  </conditionalFormatting>
  <conditionalFormatting sqref="F1784 G1784">
    <cfRule type="cellIs" dxfId="31" priority="53207" operator="lessThan">
      <formula>0</formula>
    </cfRule>
    <cfRule type="cellIs" dxfId="32" priority="38689" operator="lessThan">
      <formula>0</formula>
    </cfRule>
  </conditionalFormatting>
  <conditionalFormatting sqref="J1784 K1784 I1784">
    <cfRule type="expression" dxfId="30" priority="24170">
      <formula>$L1784=0</formula>
    </cfRule>
  </conditionalFormatting>
  <conditionalFormatting sqref="J1784 K1784">
    <cfRule type="cellIs" dxfId="31" priority="53206" operator="lessThan">
      <formula>0</formula>
    </cfRule>
    <cfRule type="cellIs" dxfId="32" priority="38688" operator="lessThan">
      <formula>0</formula>
    </cfRule>
  </conditionalFormatting>
  <conditionalFormatting sqref="N1784 O1784 M1784">
    <cfRule type="expression" dxfId="30" priority="24169">
      <formula>$L1784=0</formula>
    </cfRule>
  </conditionalFormatting>
  <conditionalFormatting sqref="N1784 O1784">
    <cfRule type="cellIs" dxfId="31" priority="53205" operator="lessThan">
      <formula>0</formula>
    </cfRule>
    <cfRule type="cellIs" dxfId="32" priority="38687" operator="lessThan">
      <formula>0</formula>
    </cfRule>
  </conditionalFormatting>
  <conditionalFormatting sqref="R1784 S1784 Q1784">
    <cfRule type="expression" dxfId="30" priority="24168">
      <formula>$L1784=0</formula>
    </cfRule>
  </conditionalFormatting>
  <conditionalFormatting sqref="R1784 S1784">
    <cfRule type="cellIs" dxfId="31" priority="53204" operator="lessThan">
      <formula>0</formula>
    </cfRule>
    <cfRule type="cellIs" dxfId="32" priority="38686" operator="lessThan">
      <formula>0</formula>
    </cfRule>
  </conditionalFormatting>
  <conditionalFormatting sqref="V1784 W1784 U1784">
    <cfRule type="expression" dxfId="30" priority="24167">
      <formula>$L1784=0</formula>
    </cfRule>
  </conditionalFormatting>
  <conditionalFormatting sqref="V1784 W1784">
    <cfRule type="cellIs" dxfId="31" priority="53203" operator="lessThan">
      <formula>0</formula>
    </cfRule>
    <cfRule type="cellIs" dxfId="32" priority="38685" operator="lessThan">
      <formula>0</formula>
    </cfRule>
  </conditionalFormatting>
  <conditionalFormatting sqref="Z1784 AA1784 Y1784">
    <cfRule type="expression" dxfId="30" priority="24166">
      <formula>$L1784=0</formula>
    </cfRule>
  </conditionalFormatting>
  <conditionalFormatting sqref="Z1784 AA1784">
    <cfRule type="cellIs" dxfId="31" priority="53202" operator="lessThan">
      <formula>0</formula>
    </cfRule>
    <cfRule type="cellIs" dxfId="32" priority="38684" operator="lessThan">
      <formula>0</formula>
    </cfRule>
  </conditionalFormatting>
  <conditionalFormatting sqref="B1786 C1786 A1786">
    <cfRule type="expression" dxfId="30" priority="24165">
      <formula>$L1786=0</formula>
    </cfRule>
  </conditionalFormatting>
  <conditionalFormatting sqref="B1786 C1786">
    <cfRule type="cellIs" dxfId="31" priority="53201" operator="lessThan">
      <formula>0</formula>
    </cfRule>
    <cfRule type="cellIs" dxfId="32" priority="38683" operator="lessThan">
      <formula>0</formula>
    </cfRule>
  </conditionalFormatting>
  <conditionalFormatting sqref="F1786 G1786 E1786">
    <cfRule type="expression" dxfId="30" priority="24164">
      <formula>$L1786=0</formula>
    </cfRule>
  </conditionalFormatting>
  <conditionalFormatting sqref="F1786 G1786">
    <cfRule type="cellIs" dxfId="31" priority="53200" operator="lessThan">
      <formula>0</formula>
    </cfRule>
    <cfRule type="cellIs" dxfId="32" priority="38682" operator="lessThan">
      <formula>0</formula>
    </cfRule>
  </conditionalFormatting>
  <conditionalFormatting sqref="J1786 K1786 I1786">
    <cfRule type="expression" dxfId="30" priority="24163">
      <formula>$L1786=0</formula>
    </cfRule>
  </conditionalFormatting>
  <conditionalFormatting sqref="J1786 K1786">
    <cfRule type="cellIs" dxfId="31" priority="53199" operator="lessThan">
      <formula>0</formula>
    </cfRule>
    <cfRule type="cellIs" dxfId="32" priority="38681" operator="lessThan">
      <formula>0</formula>
    </cfRule>
  </conditionalFormatting>
  <conditionalFormatting sqref="N1786 O1786 M1786">
    <cfRule type="expression" dxfId="30" priority="24162">
      <formula>$L1786=0</formula>
    </cfRule>
  </conditionalFormatting>
  <conditionalFormatting sqref="N1786 O1786">
    <cfRule type="cellIs" dxfId="31" priority="53198" operator="lessThan">
      <formula>0</formula>
    </cfRule>
    <cfRule type="cellIs" dxfId="32" priority="38680" operator="lessThan">
      <formula>0</formula>
    </cfRule>
  </conditionalFormatting>
  <conditionalFormatting sqref="R1786 S1786 Q1786">
    <cfRule type="expression" dxfId="30" priority="24161">
      <formula>$L1786=0</formula>
    </cfRule>
  </conditionalFormatting>
  <conditionalFormatting sqref="R1786 S1786">
    <cfRule type="cellIs" dxfId="31" priority="53197" operator="lessThan">
      <formula>0</formula>
    </cfRule>
    <cfRule type="cellIs" dxfId="32" priority="38679" operator="lessThan">
      <formula>0</formula>
    </cfRule>
  </conditionalFormatting>
  <conditionalFormatting sqref="V1786 W1786 U1786">
    <cfRule type="expression" dxfId="30" priority="24160">
      <formula>$L1786=0</formula>
    </cfRule>
  </conditionalFormatting>
  <conditionalFormatting sqref="V1786 W1786">
    <cfRule type="cellIs" dxfId="31" priority="53196" operator="lessThan">
      <formula>0</formula>
    </cfRule>
    <cfRule type="cellIs" dxfId="32" priority="38678" operator="lessThan">
      <formula>0</formula>
    </cfRule>
  </conditionalFormatting>
  <conditionalFormatting sqref="Z1786 AA1786 Y1786">
    <cfRule type="expression" dxfId="30" priority="24159">
      <formula>$L1786=0</formula>
    </cfRule>
  </conditionalFormatting>
  <conditionalFormatting sqref="Z1786 AA1786">
    <cfRule type="cellIs" dxfId="31" priority="53195" operator="lessThan">
      <formula>0</formula>
    </cfRule>
    <cfRule type="cellIs" dxfId="32" priority="38677" operator="lessThan">
      <formula>0</formula>
    </cfRule>
  </conditionalFormatting>
  <conditionalFormatting sqref="B1788 C1788 A1788">
    <cfRule type="expression" dxfId="30" priority="24158">
      <formula>$L1788=0</formula>
    </cfRule>
  </conditionalFormatting>
  <conditionalFormatting sqref="B1788 C1788">
    <cfRule type="cellIs" dxfId="31" priority="53194" operator="lessThan">
      <formula>0</formula>
    </cfRule>
    <cfRule type="cellIs" dxfId="32" priority="38676" operator="lessThan">
      <formula>0</formula>
    </cfRule>
  </conditionalFormatting>
  <conditionalFormatting sqref="F1788 G1788 E1788">
    <cfRule type="expression" dxfId="30" priority="24157">
      <formula>$L1788=0</formula>
    </cfRule>
  </conditionalFormatting>
  <conditionalFormatting sqref="F1788 G1788">
    <cfRule type="cellIs" dxfId="31" priority="53193" operator="lessThan">
      <formula>0</formula>
    </cfRule>
    <cfRule type="cellIs" dxfId="32" priority="38675" operator="lessThan">
      <formula>0</formula>
    </cfRule>
  </conditionalFormatting>
  <conditionalFormatting sqref="J1788 K1788 I1788">
    <cfRule type="expression" dxfId="30" priority="24156">
      <formula>$L1788=0</formula>
    </cfRule>
  </conditionalFormatting>
  <conditionalFormatting sqref="J1788 K1788">
    <cfRule type="cellIs" dxfId="31" priority="53192" operator="lessThan">
      <formula>0</formula>
    </cfRule>
    <cfRule type="cellIs" dxfId="32" priority="38674" operator="lessThan">
      <formula>0</formula>
    </cfRule>
  </conditionalFormatting>
  <conditionalFormatting sqref="N1788 O1788 M1788">
    <cfRule type="expression" dxfId="30" priority="24155">
      <formula>$L1788=0</formula>
    </cfRule>
  </conditionalFormatting>
  <conditionalFormatting sqref="N1788 O1788">
    <cfRule type="cellIs" dxfId="31" priority="53191" operator="lessThan">
      <formula>0</formula>
    </cfRule>
    <cfRule type="cellIs" dxfId="32" priority="38673" operator="lessThan">
      <formula>0</formula>
    </cfRule>
  </conditionalFormatting>
  <conditionalFormatting sqref="R1788 S1788 Q1788">
    <cfRule type="expression" dxfId="30" priority="24154">
      <formula>$L1788=0</formula>
    </cfRule>
  </conditionalFormatting>
  <conditionalFormatting sqref="R1788 S1788">
    <cfRule type="cellIs" dxfId="31" priority="53190" operator="lessThan">
      <formula>0</formula>
    </cfRule>
    <cfRule type="cellIs" dxfId="32" priority="38672" operator="lessThan">
      <formula>0</formula>
    </cfRule>
  </conditionalFormatting>
  <conditionalFormatting sqref="V1788 W1788 U1788">
    <cfRule type="expression" dxfId="30" priority="24153">
      <formula>$L1788=0</formula>
    </cfRule>
  </conditionalFormatting>
  <conditionalFormatting sqref="V1788 W1788">
    <cfRule type="cellIs" dxfId="31" priority="53189" operator="lessThan">
      <formula>0</formula>
    </cfRule>
    <cfRule type="cellIs" dxfId="32" priority="38671" operator="lessThan">
      <formula>0</formula>
    </cfRule>
  </conditionalFormatting>
  <conditionalFormatting sqref="Z1788 AA1788 Y1788">
    <cfRule type="expression" dxfId="30" priority="24152">
      <formula>$L1788=0</formula>
    </cfRule>
  </conditionalFormatting>
  <conditionalFormatting sqref="Z1788 AA1788">
    <cfRule type="cellIs" dxfId="31" priority="53188" operator="lessThan">
      <formula>0</formula>
    </cfRule>
    <cfRule type="cellIs" dxfId="32" priority="38670" operator="lessThan">
      <formula>0</formula>
    </cfRule>
  </conditionalFormatting>
  <conditionalFormatting sqref="B1790 C1790 A1790">
    <cfRule type="expression" dxfId="30" priority="24151">
      <formula>$L1790=0</formula>
    </cfRule>
  </conditionalFormatting>
  <conditionalFormatting sqref="B1790 C1790">
    <cfRule type="cellIs" dxfId="31" priority="53187" operator="lessThan">
      <formula>0</formula>
    </cfRule>
    <cfRule type="cellIs" dxfId="32" priority="38669" operator="lessThan">
      <formula>0</formula>
    </cfRule>
  </conditionalFormatting>
  <conditionalFormatting sqref="F1790 G1790 E1790">
    <cfRule type="expression" dxfId="30" priority="24150">
      <formula>$L1790=0</formula>
    </cfRule>
  </conditionalFormatting>
  <conditionalFormatting sqref="F1790 G1790">
    <cfRule type="cellIs" dxfId="31" priority="53186" operator="lessThan">
      <formula>0</formula>
    </cfRule>
    <cfRule type="cellIs" dxfId="32" priority="38668" operator="lessThan">
      <formula>0</formula>
    </cfRule>
  </conditionalFormatting>
  <conditionalFormatting sqref="J1790 K1790 I1790">
    <cfRule type="expression" dxfId="30" priority="24149">
      <formula>$L1790=0</formula>
    </cfRule>
  </conditionalFormatting>
  <conditionalFormatting sqref="J1790 K1790">
    <cfRule type="cellIs" dxfId="31" priority="53185" operator="lessThan">
      <formula>0</formula>
    </cfRule>
    <cfRule type="cellIs" dxfId="32" priority="38667" operator="lessThan">
      <formula>0</formula>
    </cfRule>
  </conditionalFormatting>
  <conditionalFormatting sqref="N1790 O1790 M1790">
    <cfRule type="expression" dxfId="30" priority="24148">
      <formula>$L1790=0</formula>
    </cfRule>
  </conditionalFormatting>
  <conditionalFormatting sqref="N1790 O1790">
    <cfRule type="cellIs" dxfId="31" priority="53184" operator="lessThan">
      <formula>0</formula>
    </cfRule>
    <cfRule type="cellIs" dxfId="32" priority="38666" operator="lessThan">
      <formula>0</formula>
    </cfRule>
  </conditionalFormatting>
  <conditionalFormatting sqref="R1790 S1790 Q1790">
    <cfRule type="expression" dxfId="30" priority="24147">
      <formula>$L1790=0</formula>
    </cfRule>
  </conditionalFormatting>
  <conditionalFormatting sqref="R1790 S1790">
    <cfRule type="cellIs" dxfId="31" priority="53183" operator="lessThan">
      <formula>0</formula>
    </cfRule>
    <cfRule type="cellIs" dxfId="32" priority="38665" operator="lessThan">
      <formula>0</formula>
    </cfRule>
  </conditionalFormatting>
  <conditionalFormatting sqref="V1790 W1790 U1790">
    <cfRule type="expression" dxfId="30" priority="24146">
      <formula>$L1790=0</formula>
    </cfRule>
  </conditionalFormatting>
  <conditionalFormatting sqref="V1790 W1790">
    <cfRule type="cellIs" dxfId="31" priority="53182" operator="lessThan">
      <formula>0</formula>
    </cfRule>
    <cfRule type="cellIs" dxfId="32" priority="38664" operator="lessThan">
      <formula>0</formula>
    </cfRule>
  </conditionalFormatting>
  <conditionalFormatting sqref="Z1790 AA1790 Y1790">
    <cfRule type="expression" dxfId="30" priority="24145">
      <formula>$L1790=0</formula>
    </cfRule>
  </conditionalFormatting>
  <conditionalFormatting sqref="Z1790 AA1790">
    <cfRule type="cellIs" dxfId="31" priority="53181" operator="lessThan">
      <formula>0</formula>
    </cfRule>
    <cfRule type="cellIs" dxfId="32" priority="38663" operator="lessThan">
      <formula>0</formula>
    </cfRule>
  </conditionalFormatting>
  <conditionalFormatting sqref="B1792 C1792 A1792">
    <cfRule type="expression" dxfId="30" priority="24144">
      <formula>$L1792=0</formula>
    </cfRule>
  </conditionalFormatting>
  <conditionalFormatting sqref="B1792 C1792">
    <cfRule type="cellIs" dxfId="31" priority="53180" operator="lessThan">
      <formula>0</formula>
    </cfRule>
    <cfRule type="cellIs" dxfId="32" priority="38662" operator="lessThan">
      <formula>0</formula>
    </cfRule>
  </conditionalFormatting>
  <conditionalFormatting sqref="F1792 G1792 E1792">
    <cfRule type="expression" dxfId="30" priority="24143">
      <formula>$L1792=0</formula>
    </cfRule>
  </conditionalFormatting>
  <conditionalFormatting sqref="F1792 G1792">
    <cfRule type="cellIs" dxfId="31" priority="53179" operator="lessThan">
      <formula>0</formula>
    </cfRule>
    <cfRule type="cellIs" dxfId="32" priority="38661" operator="lessThan">
      <formula>0</formula>
    </cfRule>
  </conditionalFormatting>
  <conditionalFormatting sqref="J1792 K1792 I1792">
    <cfRule type="expression" dxfId="30" priority="24142">
      <formula>$L1792=0</formula>
    </cfRule>
  </conditionalFormatting>
  <conditionalFormatting sqref="J1792 K1792">
    <cfRule type="cellIs" dxfId="31" priority="53178" operator="lessThan">
      <formula>0</formula>
    </cfRule>
    <cfRule type="cellIs" dxfId="32" priority="38660" operator="lessThan">
      <formula>0</formula>
    </cfRule>
  </conditionalFormatting>
  <conditionalFormatting sqref="N1792 O1792 M1792">
    <cfRule type="expression" dxfId="30" priority="24141">
      <formula>$L1792=0</formula>
    </cfRule>
  </conditionalFormatting>
  <conditionalFormatting sqref="N1792 O1792">
    <cfRule type="cellIs" dxfId="31" priority="53177" operator="lessThan">
      <formula>0</formula>
    </cfRule>
    <cfRule type="cellIs" dxfId="32" priority="38659" operator="lessThan">
      <formula>0</formula>
    </cfRule>
  </conditionalFormatting>
  <conditionalFormatting sqref="R1792 S1792 Q1792">
    <cfRule type="expression" dxfId="30" priority="24140">
      <formula>$L1792=0</formula>
    </cfRule>
  </conditionalFormatting>
  <conditionalFormatting sqref="R1792 S1792">
    <cfRule type="cellIs" dxfId="31" priority="53176" operator="lessThan">
      <formula>0</formula>
    </cfRule>
    <cfRule type="cellIs" dxfId="32" priority="38658" operator="lessThan">
      <formula>0</formula>
    </cfRule>
  </conditionalFormatting>
  <conditionalFormatting sqref="V1792 W1792 U1792">
    <cfRule type="expression" dxfId="30" priority="24139">
      <formula>$L1792=0</formula>
    </cfRule>
  </conditionalFormatting>
  <conditionalFormatting sqref="V1792 W1792">
    <cfRule type="cellIs" dxfId="31" priority="53175" operator="lessThan">
      <formula>0</formula>
    </cfRule>
    <cfRule type="cellIs" dxfId="32" priority="38657" operator="lessThan">
      <formula>0</formula>
    </cfRule>
  </conditionalFormatting>
  <conditionalFormatting sqref="Z1792 AA1792 Y1792">
    <cfRule type="expression" dxfId="30" priority="24138">
      <formula>$L1792=0</formula>
    </cfRule>
  </conditionalFormatting>
  <conditionalFormatting sqref="Z1792 AA1792">
    <cfRule type="cellIs" dxfId="31" priority="53174" operator="lessThan">
      <formula>0</formula>
    </cfRule>
    <cfRule type="cellIs" dxfId="32" priority="38656" operator="lessThan">
      <formula>0</formula>
    </cfRule>
  </conditionalFormatting>
  <conditionalFormatting sqref="B1794 C1794 A1794">
    <cfRule type="expression" dxfId="30" priority="24137">
      <formula>$L1794=0</formula>
    </cfRule>
  </conditionalFormatting>
  <conditionalFormatting sqref="B1794 C1794">
    <cfRule type="cellIs" dxfId="31" priority="53173" operator="lessThan">
      <formula>0</formula>
    </cfRule>
    <cfRule type="cellIs" dxfId="32" priority="38655" operator="lessThan">
      <formula>0</formula>
    </cfRule>
  </conditionalFormatting>
  <conditionalFormatting sqref="F1794 G1794 E1794">
    <cfRule type="expression" dxfId="30" priority="24136">
      <formula>$L1794=0</formula>
    </cfRule>
  </conditionalFormatting>
  <conditionalFormatting sqref="F1794 G1794">
    <cfRule type="cellIs" dxfId="31" priority="53172" operator="lessThan">
      <formula>0</formula>
    </cfRule>
    <cfRule type="cellIs" dxfId="32" priority="38654" operator="lessThan">
      <formula>0</formula>
    </cfRule>
  </conditionalFormatting>
  <conditionalFormatting sqref="J1794 K1794 I1794">
    <cfRule type="expression" dxfId="30" priority="24135">
      <formula>$L1794=0</formula>
    </cfRule>
  </conditionalFormatting>
  <conditionalFormatting sqref="J1794 K1794">
    <cfRule type="cellIs" dxfId="31" priority="53171" operator="lessThan">
      <formula>0</formula>
    </cfRule>
    <cfRule type="cellIs" dxfId="32" priority="38653" operator="lessThan">
      <formula>0</formula>
    </cfRule>
  </conditionalFormatting>
  <conditionalFormatting sqref="N1794 O1794 M1794">
    <cfRule type="expression" dxfId="30" priority="24134">
      <formula>$L1794=0</formula>
    </cfRule>
  </conditionalFormatting>
  <conditionalFormatting sqref="N1794 O1794">
    <cfRule type="cellIs" dxfId="31" priority="53170" operator="lessThan">
      <formula>0</formula>
    </cfRule>
    <cfRule type="cellIs" dxfId="32" priority="38652" operator="lessThan">
      <formula>0</formula>
    </cfRule>
  </conditionalFormatting>
  <conditionalFormatting sqref="R1794 S1794 Q1794">
    <cfRule type="expression" dxfId="30" priority="24133">
      <formula>$L1794=0</formula>
    </cfRule>
  </conditionalFormatting>
  <conditionalFormatting sqref="R1794 S1794">
    <cfRule type="cellIs" dxfId="31" priority="53169" operator="lessThan">
      <formula>0</formula>
    </cfRule>
    <cfRule type="cellIs" dxfId="32" priority="38651" operator="lessThan">
      <formula>0</formula>
    </cfRule>
  </conditionalFormatting>
  <conditionalFormatting sqref="V1794 W1794 U1794">
    <cfRule type="expression" dxfId="30" priority="24132">
      <formula>$L1794=0</formula>
    </cfRule>
  </conditionalFormatting>
  <conditionalFormatting sqref="V1794 W1794">
    <cfRule type="cellIs" dxfId="31" priority="53168" operator="lessThan">
      <formula>0</formula>
    </cfRule>
    <cfRule type="cellIs" dxfId="32" priority="38650" operator="lessThan">
      <formula>0</formula>
    </cfRule>
  </conditionalFormatting>
  <conditionalFormatting sqref="Z1794 AA1794 Y1794">
    <cfRule type="expression" dxfId="30" priority="24131">
      <formula>$L1794=0</formula>
    </cfRule>
  </conditionalFormatting>
  <conditionalFormatting sqref="Z1794 AA1794">
    <cfRule type="cellIs" dxfId="31" priority="53167" operator="lessThan">
      <formula>0</formula>
    </cfRule>
    <cfRule type="cellIs" dxfId="32" priority="38649" operator="lessThan">
      <formula>0</formula>
    </cfRule>
  </conditionalFormatting>
  <conditionalFormatting sqref="B1796 C1796 A1796">
    <cfRule type="expression" dxfId="30" priority="24130">
      <formula>$L1796=0</formula>
    </cfRule>
  </conditionalFormatting>
  <conditionalFormatting sqref="B1796 C1796">
    <cfRule type="cellIs" dxfId="31" priority="53166" operator="lessThan">
      <formula>0</formula>
    </cfRule>
    <cfRule type="cellIs" dxfId="32" priority="38648" operator="lessThan">
      <formula>0</formula>
    </cfRule>
  </conditionalFormatting>
  <conditionalFormatting sqref="F1796 G1796 E1796">
    <cfRule type="expression" dxfId="30" priority="24129">
      <formula>$L1796=0</formula>
    </cfRule>
  </conditionalFormatting>
  <conditionalFormatting sqref="F1796 G1796">
    <cfRule type="cellIs" dxfId="31" priority="53165" operator="lessThan">
      <formula>0</formula>
    </cfRule>
    <cfRule type="cellIs" dxfId="32" priority="38647" operator="lessThan">
      <formula>0</formula>
    </cfRule>
  </conditionalFormatting>
  <conditionalFormatting sqref="J1796 K1796 I1796">
    <cfRule type="expression" dxfId="30" priority="24128">
      <formula>$L1796=0</formula>
    </cfRule>
  </conditionalFormatting>
  <conditionalFormatting sqref="J1796 K1796">
    <cfRule type="cellIs" dxfId="31" priority="53164" operator="lessThan">
      <formula>0</formula>
    </cfRule>
    <cfRule type="cellIs" dxfId="32" priority="38646" operator="lessThan">
      <formula>0</formula>
    </cfRule>
  </conditionalFormatting>
  <conditionalFormatting sqref="N1796 O1796 M1796">
    <cfRule type="expression" dxfId="30" priority="24127">
      <formula>$L1796=0</formula>
    </cfRule>
  </conditionalFormatting>
  <conditionalFormatting sqref="N1796 O1796">
    <cfRule type="cellIs" dxfId="31" priority="53163" operator="lessThan">
      <formula>0</formula>
    </cfRule>
    <cfRule type="cellIs" dxfId="32" priority="38645" operator="lessThan">
      <formula>0</formula>
    </cfRule>
  </conditionalFormatting>
  <conditionalFormatting sqref="R1796 S1796 Q1796">
    <cfRule type="expression" dxfId="30" priority="24126">
      <formula>$L1796=0</formula>
    </cfRule>
  </conditionalFormatting>
  <conditionalFormatting sqref="R1796 S1796">
    <cfRule type="cellIs" dxfId="31" priority="53162" operator="lessThan">
      <formula>0</formula>
    </cfRule>
    <cfRule type="cellIs" dxfId="32" priority="38644" operator="lessThan">
      <formula>0</formula>
    </cfRule>
  </conditionalFormatting>
  <conditionalFormatting sqref="V1796 W1796 U1796">
    <cfRule type="expression" dxfId="30" priority="24125">
      <formula>$L1796=0</formula>
    </cfRule>
  </conditionalFormatting>
  <conditionalFormatting sqref="V1796 W1796">
    <cfRule type="cellIs" dxfId="31" priority="53161" operator="lessThan">
      <formula>0</formula>
    </cfRule>
    <cfRule type="cellIs" dxfId="32" priority="38643" operator="lessThan">
      <formula>0</formula>
    </cfRule>
  </conditionalFormatting>
  <conditionalFormatting sqref="Z1796 AA1796 Y1796">
    <cfRule type="expression" dxfId="30" priority="24124">
      <formula>$L1796=0</formula>
    </cfRule>
  </conditionalFormatting>
  <conditionalFormatting sqref="Z1796 AA1796">
    <cfRule type="cellIs" dxfId="31" priority="53160" operator="lessThan">
      <formula>0</formula>
    </cfRule>
    <cfRule type="cellIs" dxfId="32" priority="38642" operator="lessThan">
      <formula>0</formula>
    </cfRule>
  </conditionalFormatting>
  <conditionalFormatting sqref="B1798 C1798 A1798">
    <cfRule type="expression" dxfId="30" priority="24123">
      <formula>$L1798=0</formula>
    </cfRule>
  </conditionalFormatting>
  <conditionalFormatting sqref="B1798 C1798">
    <cfRule type="cellIs" dxfId="31" priority="53159" operator="lessThan">
      <formula>0</formula>
    </cfRule>
    <cfRule type="cellIs" dxfId="32" priority="38641" operator="lessThan">
      <formula>0</formula>
    </cfRule>
  </conditionalFormatting>
  <conditionalFormatting sqref="F1798 G1798 E1798">
    <cfRule type="expression" dxfId="30" priority="24122">
      <formula>$L1798=0</formula>
    </cfRule>
  </conditionalFormatting>
  <conditionalFormatting sqref="F1798 G1798">
    <cfRule type="cellIs" dxfId="31" priority="53158" operator="lessThan">
      <formula>0</formula>
    </cfRule>
    <cfRule type="cellIs" dxfId="32" priority="38640" operator="lessThan">
      <formula>0</formula>
    </cfRule>
  </conditionalFormatting>
  <conditionalFormatting sqref="J1798 K1798 I1798">
    <cfRule type="expression" dxfId="30" priority="24121">
      <formula>$L1798=0</formula>
    </cfRule>
  </conditionalFormatting>
  <conditionalFormatting sqref="J1798 K1798">
    <cfRule type="cellIs" dxfId="31" priority="53157" operator="lessThan">
      <formula>0</formula>
    </cfRule>
    <cfRule type="cellIs" dxfId="32" priority="38639" operator="lessThan">
      <formula>0</formula>
    </cfRule>
  </conditionalFormatting>
  <conditionalFormatting sqref="N1798 O1798 M1798">
    <cfRule type="expression" dxfId="30" priority="24120">
      <formula>$L1798=0</formula>
    </cfRule>
  </conditionalFormatting>
  <conditionalFormatting sqref="N1798 O1798">
    <cfRule type="cellIs" dxfId="31" priority="53156" operator="lessThan">
      <formula>0</formula>
    </cfRule>
    <cfRule type="cellIs" dxfId="32" priority="38638" operator="lessThan">
      <formula>0</formula>
    </cfRule>
  </conditionalFormatting>
  <conditionalFormatting sqref="R1798 S1798 Q1798">
    <cfRule type="expression" dxfId="30" priority="24119">
      <formula>$L1798=0</formula>
    </cfRule>
  </conditionalFormatting>
  <conditionalFormatting sqref="R1798 S1798">
    <cfRule type="cellIs" dxfId="31" priority="53155" operator="lessThan">
      <formula>0</formula>
    </cfRule>
    <cfRule type="cellIs" dxfId="32" priority="38637" operator="lessThan">
      <formula>0</formula>
    </cfRule>
  </conditionalFormatting>
  <conditionalFormatting sqref="V1798 W1798 U1798">
    <cfRule type="expression" dxfId="30" priority="24118">
      <formula>$L1798=0</formula>
    </cfRule>
  </conditionalFormatting>
  <conditionalFormatting sqref="V1798 W1798">
    <cfRule type="cellIs" dxfId="31" priority="53154" operator="lessThan">
      <formula>0</formula>
    </cfRule>
    <cfRule type="cellIs" dxfId="32" priority="38636" operator="lessThan">
      <formula>0</formula>
    </cfRule>
  </conditionalFormatting>
  <conditionalFormatting sqref="Z1798 AA1798 Y1798">
    <cfRule type="expression" dxfId="30" priority="24117">
      <formula>$L1798=0</formula>
    </cfRule>
  </conditionalFormatting>
  <conditionalFormatting sqref="Z1798 AA1798">
    <cfRule type="cellIs" dxfId="31" priority="53153" operator="lessThan">
      <formula>0</formula>
    </cfRule>
    <cfRule type="cellIs" dxfId="32" priority="38635" operator="lessThan">
      <formula>0</formula>
    </cfRule>
  </conditionalFormatting>
  <conditionalFormatting sqref="B1800 C1800 A1800">
    <cfRule type="expression" dxfId="30" priority="24116">
      <formula>$L1800=0</formula>
    </cfRule>
  </conditionalFormatting>
  <conditionalFormatting sqref="B1800 C1800">
    <cfRule type="cellIs" dxfId="31" priority="53152" operator="lessThan">
      <formula>0</formula>
    </cfRule>
    <cfRule type="cellIs" dxfId="32" priority="38634" operator="lessThan">
      <formula>0</formula>
    </cfRule>
  </conditionalFormatting>
  <conditionalFormatting sqref="F1800 G1800 E1800">
    <cfRule type="expression" dxfId="30" priority="24115">
      <formula>$L1800=0</formula>
    </cfRule>
  </conditionalFormatting>
  <conditionalFormatting sqref="F1800 G1800">
    <cfRule type="cellIs" dxfId="31" priority="53151" operator="lessThan">
      <formula>0</formula>
    </cfRule>
    <cfRule type="cellIs" dxfId="32" priority="38633" operator="lessThan">
      <formula>0</formula>
    </cfRule>
  </conditionalFormatting>
  <conditionalFormatting sqref="J1800 K1800 I1800">
    <cfRule type="expression" dxfId="30" priority="24114">
      <formula>$L1800=0</formula>
    </cfRule>
  </conditionalFormatting>
  <conditionalFormatting sqref="J1800 K1800">
    <cfRule type="cellIs" dxfId="31" priority="53150" operator="lessThan">
      <formula>0</formula>
    </cfRule>
    <cfRule type="cellIs" dxfId="32" priority="38632" operator="lessThan">
      <formula>0</formula>
    </cfRule>
  </conditionalFormatting>
  <conditionalFormatting sqref="N1800 O1800 M1800">
    <cfRule type="expression" dxfId="30" priority="24113">
      <formula>$L1800=0</formula>
    </cfRule>
  </conditionalFormatting>
  <conditionalFormatting sqref="N1800 O1800">
    <cfRule type="cellIs" dxfId="31" priority="53149" operator="lessThan">
      <formula>0</formula>
    </cfRule>
    <cfRule type="cellIs" dxfId="32" priority="38631" operator="lessThan">
      <formula>0</formula>
    </cfRule>
  </conditionalFormatting>
  <conditionalFormatting sqref="R1800 S1800 Q1800">
    <cfRule type="expression" dxfId="30" priority="24112">
      <formula>$L1800=0</formula>
    </cfRule>
  </conditionalFormatting>
  <conditionalFormatting sqref="R1800 S1800">
    <cfRule type="cellIs" dxfId="31" priority="53148" operator="lessThan">
      <formula>0</formula>
    </cfRule>
    <cfRule type="cellIs" dxfId="32" priority="38630" operator="lessThan">
      <formula>0</formula>
    </cfRule>
  </conditionalFormatting>
  <conditionalFormatting sqref="V1800 W1800 U1800">
    <cfRule type="expression" dxfId="30" priority="24111">
      <formula>$L1800=0</formula>
    </cfRule>
  </conditionalFormatting>
  <conditionalFormatting sqref="V1800 W1800">
    <cfRule type="cellIs" dxfId="31" priority="53147" operator="lessThan">
      <formula>0</formula>
    </cfRule>
    <cfRule type="cellIs" dxfId="32" priority="38629" operator="lessThan">
      <formula>0</formula>
    </cfRule>
  </conditionalFormatting>
  <conditionalFormatting sqref="Z1800 AA1800 Y1800">
    <cfRule type="expression" dxfId="30" priority="24110">
      <formula>$L1800=0</formula>
    </cfRule>
  </conditionalFormatting>
  <conditionalFormatting sqref="Z1800 AA1800">
    <cfRule type="cellIs" dxfId="31" priority="53146" operator="lessThan">
      <formula>0</formula>
    </cfRule>
    <cfRule type="cellIs" dxfId="32" priority="38628" operator="lessThan">
      <formula>0</formula>
    </cfRule>
  </conditionalFormatting>
  <conditionalFormatting sqref="B1802 C1802 A1802">
    <cfRule type="expression" dxfId="30" priority="24109">
      <formula>$L1802=0</formula>
    </cfRule>
  </conditionalFormatting>
  <conditionalFormatting sqref="B1802 C1802">
    <cfRule type="cellIs" dxfId="31" priority="53145" operator="lessThan">
      <formula>0</formula>
    </cfRule>
    <cfRule type="cellIs" dxfId="32" priority="38627" operator="lessThan">
      <formula>0</formula>
    </cfRule>
  </conditionalFormatting>
  <conditionalFormatting sqref="F1802 G1802 E1802">
    <cfRule type="expression" dxfId="30" priority="24108">
      <formula>$L1802=0</formula>
    </cfRule>
  </conditionalFormatting>
  <conditionalFormatting sqref="F1802 G1802">
    <cfRule type="cellIs" dxfId="31" priority="53144" operator="lessThan">
      <formula>0</formula>
    </cfRule>
    <cfRule type="cellIs" dxfId="32" priority="38626" operator="lessThan">
      <formula>0</formula>
    </cfRule>
  </conditionalFormatting>
  <conditionalFormatting sqref="J1802 K1802 I1802">
    <cfRule type="expression" dxfId="30" priority="24107">
      <formula>$L1802=0</formula>
    </cfRule>
  </conditionalFormatting>
  <conditionalFormatting sqref="J1802 K1802">
    <cfRule type="cellIs" dxfId="31" priority="53143" operator="lessThan">
      <formula>0</formula>
    </cfRule>
    <cfRule type="cellIs" dxfId="32" priority="38625" operator="lessThan">
      <formula>0</formula>
    </cfRule>
  </conditionalFormatting>
  <conditionalFormatting sqref="N1802 O1802 M1802">
    <cfRule type="expression" dxfId="30" priority="24106">
      <formula>$L1802=0</formula>
    </cfRule>
  </conditionalFormatting>
  <conditionalFormatting sqref="N1802 O1802">
    <cfRule type="cellIs" dxfId="31" priority="53142" operator="lessThan">
      <formula>0</formula>
    </cfRule>
    <cfRule type="cellIs" dxfId="32" priority="38624" operator="lessThan">
      <formula>0</formula>
    </cfRule>
  </conditionalFormatting>
  <conditionalFormatting sqref="R1802 S1802 Q1802">
    <cfRule type="expression" dxfId="30" priority="24105">
      <formula>$L1802=0</formula>
    </cfRule>
  </conditionalFormatting>
  <conditionalFormatting sqref="R1802 S1802">
    <cfRule type="cellIs" dxfId="31" priority="53141" operator="lessThan">
      <formula>0</formula>
    </cfRule>
    <cfRule type="cellIs" dxfId="32" priority="38623" operator="lessThan">
      <formula>0</formula>
    </cfRule>
  </conditionalFormatting>
  <conditionalFormatting sqref="V1802 W1802 U1802">
    <cfRule type="expression" dxfId="30" priority="24104">
      <formula>$L1802=0</formula>
    </cfRule>
  </conditionalFormatting>
  <conditionalFormatting sqref="V1802 W1802">
    <cfRule type="cellIs" dxfId="31" priority="53140" operator="lessThan">
      <formula>0</formula>
    </cfRule>
    <cfRule type="cellIs" dxfId="32" priority="38622" operator="lessThan">
      <formula>0</formula>
    </cfRule>
  </conditionalFormatting>
  <conditionalFormatting sqref="Z1802 AA1802 Y1802">
    <cfRule type="expression" dxfId="30" priority="24103">
      <formula>$L1802=0</formula>
    </cfRule>
  </conditionalFormatting>
  <conditionalFormatting sqref="Z1802 AA1802">
    <cfRule type="cellIs" dxfId="31" priority="53139" operator="lessThan">
      <formula>0</formula>
    </cfRule>
    <cfRule type="cellIs" dxfId="32" priority="38621" operator="lessThan">
      <formula>0</formula>
    </cfRule>
  </conditionalFormatting>
  <conditionalFormatting sqref="B1804 C1804 A1804">
    <cfRule type="expression" dxfId="30" priority="24102">
      <formula>$L1804=0</formula>
    </cfRule>
  </conditionalFormatting>
  <conditionalFormatting sqref="B1804 C1804">
    <cfRule type="cellIs" dxfId="31" priority="53138" operator="lessThan">
      <formula>0</formula>
    </cfRule>
    <cfRule type="cellIs" dxfId="32" priority="38620" operator="lessThan">
      <formula>0</formula>
    </cfRule>
  </conditionalFormatting>
  <conditionalFormatting sqref="F1804 G1804 E1804">
    <cfRule type="expression" dxfId="30" priority="24101">
      <formula>$L1804=0</formula>
    </cfRule>
  </conditionalFormatting>
  <conditionalFormatting sqref="F1804 G1804">
    <cfRule type="cellIs" dxfId="31" priority="53137" operator="lessThan">
      <formula>0</formula>
    </cfRule>
    <cfRule type="cellIs" dxfId="32" priority="38619" operator="lessThan">
      <formula>0</formula>
    </cfRule>
  </conditionalFormatting>
  <conditionalFormatting sqref="J1804 K1804 I1804">
    <cfRule type="expression" dxfId="30" priority="24100">
      <formula>$L1804=0</formula>
    </cfRule>
  </conditionalFormatting>
  <conditionalFormatting sqref="J1804 K1804">
    <cfRule type="cellIs" dxfId="31" priority="53136" operator="lessThan">
      <formula>0</formula>
    </cfRule>
    <cfRule type="cellIs" dxfId="32" priority="38618" operator="lessThan">
      <formula>0</formula>
    </cfRule>
  </conditionalFormatting>
  <conditionalFormatting sqref="N1804 O1804 M1804">
    <cfRule type="expression" dxfId="30" priority="24099">
      <formula>$L1804=0</formula>
    </cfRule>
  </conditionalFormatting>
  <conditionalFormatting sqref="N1804 O1804">
    <cfRule type="cellIs" dxfId="31" priority="53135" operator="lessThan">
      <formula>0</formula>
    </cfRule>
    <cfRule type="cellIs" dxfId="32" priority="38617" operator="lessThan">
      <formula>0</formula>
    </cfRule>
  </conditionalFormatting>
  <conditionalFormatting sqref="R1804 S1804 Q1804">
    <cfRule type="expression" dxfId="30" priority="24098">
      <formula>$L1804=0</formula>
    </cfRule>
  </conditionalFormatting>
  <conditionalFormatting sqref="R1804 S1804">
    <cfRule type="cellIs" dxfId="31" priority="53134" operator="lessThan">
      <formula>0</formula>
    </cfRule>
    <cfRule type="cellIs" dxfId="32" priority="38616" operator="lessThan">
      <formula>0</formula>
    </cfRule>
  </conditionalFormatting>
  <conditionalFormatting sqref="V1804 W1804 U1804">
    <cfRule type="expression" dxfId="30" priority="24097">
      <formula>$L1804=0</formula>
    </cfRule>
  </conditionalFormatting>
  <conditionalFormatting sqref="V1804 W1804">
    <cfRule type="cellIs" dxfId="31" priority="53133" operator="lessThan">
      <formula>0</formula>
    </cfRule>
    <cfRule type="cellIs" dxfId="32" priority="38615" operator="lessThan">
      <formula>0</formula>
    </cfRule>
  </conditionalFormatting>
  <conditionalFormatting sqref="Z1804 AA1804 Y1804">
    <cfRule type="expression" dxfId="30" priority="24096">
      <formula>$L1804=0</formula>
    </cfRule>
  </conditionalFormatting>
  <conditionalFormatting sqref="Z1804 AA1804">
    <cfRule type="cellIs" dxfId="31" priority="53132" operator="lessThan">
      <formula>0</formula>
    </cfRule>
    <cfRule type="cellIs" dxfId="32" priority="38614" operator="lessThan">
      <formula>0</formula>
    </cfRule>
  </conditionalFormatting>
  <conditionalFormatting sqref="B1806 C1806 A1806">
    <cfRule type="expression" dxfId="30" priority="24095">
      <formula>$L1806=0</formula>
    </cfRule>
  </conditionalFormatting>
  <conditionalFormatting sqref="B1806 C1806">
    <cfRule type="cellIs" dxfId="31" priority="53131" operator="lessThan">
      <formula>0</formula>
    </cfRule>
    <cfRule type="cellIs" dxfId="32" priority="38613" operator="lessThan">
      <formula>0</formula>
    </cfRule>
  </conditionalFormatting>
  <conditionalFormatting sqref="F1806 G1806 E1806">
    <cfRule type="expression" dxfId="30" priority="24094">
      <formula>$L1806=0</formula>
    </cfRule>
  </conditionalFormatting>
  <conditionalFormatting sqref="F1806 G1806">
    <cfRule type="cellIs" dxfId="31" priority="53130" operator="lessThan">
      <formula>0</formula>
    </cfRule>
    <cfRule type="cellIs" dxfId="32" priority="38612" operator="lessThan">
      <formula>0</formula>
    </cfRule>
  </conditionalFormatting>
  <conditionalFormatting sqref="J1806 K1806 I1806">
    <cfRule type="expression" dxfId="30" priority="24093">
      <formula>$L1806=0</formula>
    </cfRule>
  </conditionalFormatting>
  <conditionalFormatting sqref="J1806 K1806">
    <cfRule type="cellIs" dxfId="31" priority="53129" operator="lessThan">
      <formula>0</formula>
    </cfRule>
    <cfRule type="cellIs" dxfId="32" priority="38611" operator="lessThan">
      <formula>0</formula>
    </cfRule>
  </conditionalFormatting>
  <conditionalFormatting sqref="N1806 O1806 M1806">
    <cfRule type="expression" dxfId="30" priority="24092">
      <formula>$L1806=0</formula>
    </cfRule>
  </conditionalFormatting>
  <conditionalFormatting sqref="N1806 O1806">
    <cfRule type="cellIs" dxfId="31" priority="53128" operator="lessThan">
      <formula>0</formula>
    </cfRule>
    <cfRule type="cellIs" dxfId="32" priority="38610" operator="lessThan">
      <formula>0</formula>
    </cfRule>
  </conditionalFormatting>
  <conditionalFormatting sqref="R1806 S1806 Q1806">
    <cfRule type="expression" dxfId="30" priority="24091">
      <formula>$L1806=0</formula>
    </cfRule>
  </conditionalFormatting>
  <conditionalFormatting sqref="R1806 S1806">
    <cfRule type="cellIs" dxfId="31" priority="53127" operator="lessThan">
      <formula>0</formula>
    </cfRule>
    <cfRule type="cellIs" dxfId="32" priority="38609" operator="lessThan">
      <formula>0</formula>
    </cfRule>
  </conditionalFormatting>
  <conditionalFormatting sqref="V1806 W1806 U1806">
    <cfRule type="expression" dxfId="30" priority="24090">
      <formula>$L1806=0</formula>
    </cfRule>
  </conditionalFormatting>
  <conditionalFormatting sqref="V1806 W1806">
    <cfRule type="cellIs" dxfId="31" priority="53126" operator="lessThan">
      <formula>0</formula>
    </cfRule>
    <cfRule type="cellIs" dxfId="32" priority="38608" operator="lessThan">
      <formula>0</formula>
    </cfRule>
  </conditionalFormatting>
  <conditionalFormatting sqref="Z1806 AA1806 Y1806">
    <cfRule type="expression" dxfId="30" priority="24089">
      <formula>$L1806=0</formula>
    </cfRule>
  </conditionalFormatting>
  <conditionalFormatting sqref="Z1806 AA1806">
    <cfRule type="cellIs" dxfId="31" priority="53125" operator="lessThan">
      <formula>0</formula>
    </cfRule>
    <cfRule type="cellIs" dxfId="32" priority="38607" operator="lessThan">
      <formula>0</formula>
    </cfRule>
  </conditionalFormatting>
  <conditionalFormatting sqref="B1808 C1808 A1808">
    <cfRule type="expression" dxfId="30" priority="24088">
      <formula>$L1808=0</formula>
    </cfRule>
  </conditionalFormatting>
  <conditionalFormatting sqref="B1808 C1808">
    <cfRule type="cellIs" dxfId="31" priority="53124" operator="lessThan">
      <formula>0</formula>
    </cfRule>
    <cfRule type="cellIs" dxfId="32" priority="38606" operator="lessThan">
      <formula>0</formula>
    </cfRule>
  </conditionalFormatting>
  <conditionalFormatting sqref="F1808 G1808 E1808">
    <cfRule type="expression" dxfId="30" priority="24087">
      <formula>$L1808=0</formula>
    </cfRule>
  </conditionalFormatting>
  <conditionalFormatting sqref="F1808 G1808">
    <cfRule type="cellIs" dxfId="31" priority="53123" operator="lessThan">
      <formula>0</formula>
    </cfRule>
    <cfRule type="cellIs" dxfId="32" priority="38605" operator="lessThan">
      <formula>0</formula>
    </cfRule>
  </conditionalFormatting>
  <conditionalFormatting sqref="J1808 K1808 I1808">
    <cfRule type="expression" dxfId="30" priority="24086">
      <formula>$L1808=0</formula>
    </cfRule>
  </conditionalFormatting>
  <conditionalFormatting sqref="J1808 K1808">
    <cfRule type="cellIs" dxfId="31" priority="53122" operator="lessThan">
      <formula>0</formula>
    </cfRule>
    <cfRule type="cellIs" dxfId="32" priority="38604" operator="lessThan">
      <formula>0</formula>
    </cfRule>
  </conditionalFormatting>
  <conditionalFormatting sqref="N1808 O1808 M1808">
    <cfRule type="expression" dxfId="30" priority="24085">
      <formula>$L1808=0</formula>
    </cfRule>
  </conditionalFormatting>
  <conditionalFormatting sqref="N1808 O1808">
    <cfRule type="cellIs" dxfId="31" priority="53121" operator="lessThan">
      <formula>0</formula>
    </cfRule>
    <cfRule type="cellIs" dxfId="32" priority="38603" operator="lessThan">
      <formula>0</formula>
    </cfRule>
  </conditionalFormatting>
  <conditionalFormatting sqref="R1808 S1808 Q1808">
    <cfRule type="expression" dxfId="30" priority="24084">
      <formula>$L1808=0</formula>
    </cfRule>
  </conditionalFormatting>
  <conditionalFormatting sqref="R1808 S1808">
    <cfRule type="cellIs" dxfId="31" priority="53120" operator="lessThan">
      <formula>0</formula>
    </cfRule>
    <cfRule type="cellIs" dxfId="32" priority="38602" operator="lessThan">
      <formula>0</formula>
    </cfRule>
  </conditionalFormatting>
  <conditionalFormatting sqref="V1808 W1808 U1808">
    <cfRule type="expression" dxfId="30" priority="24083">
      <formula>$L1808=0</formula>
    </cfRule>
  </conditionalFormatting>
  <conditionalFormatting sqref="V1808 W1808">
    <cfRule type="cellIs" dxfId="31" priority="53119" operator="lessThan">
      <formula>0</formula>
    </cfRule>
    <cfRule type="cellIs" dxfId="32" priority="38601" operator="lessThan">
      <formula>0</formula>
    </cfRule>
  </conditionalFormatting>
  <conditionalFormatting sqref="Z1808 AA1808 Y1808">
    <cfRule type="expression" dxfId="30" priority="24082">
      <formula>$L1808=0</formula>
    </cfRule>
  </conditionalFormatting>
  <conditionalFormatting sqref="Z1808 AA1808">
    <cfRule type="cellIs" dxfId="31" priority="53118" operator="lessThan">
      <formula>0</formula>
    </cfRule>
    <cfRule type="cellIs" dxfId="32" priority="38600" operator="lessThan">
      <formula>0</formula>
    </cfRule>
  </conditionalFormatting>
  <conditionalFormatting sqref="B1810 C1810 A1810">
    <cfRule type="expression" dxfId="30" priority="24081">
      <formula>$L1810=0</formula>
    </cfRule>
  </conditionalFormatting>
  <conditionalFormatting sqref="B1810 C1810">
    <cfRule type="cellIs" dxfId="31" priority="53117" operator="lessThan">
      <formula>0</formula>
    </cfRule>
    <cfRule type="cellIs" dxfId="32" priority="38599" operator="lessThan">
      <formula>0</formula>
    </cfRule>
  </conditionalFormatting>
  <conditionalFormatting sqref="F1810 G1810 E1810">
    <cfRule type="expression" dxfId="30" priority="24080">
      <formula>$L1810=0</formula>
    </cfRule>
  </conditionalFormatting>
  <conditionalFormatting sqref="F1810 G1810">
    <cfRule type="cellIs" dxfId="31" priority="53116" operator="lessThan">
      <formula>0</formula>
    </cfRule>
    <cfRule type="cellIs" dxfId="32" priority="38598" operator="lessThan">
      <formula>0</formula>
    </cfRule>
  </conditionalFormatting>
  <conditionalFormatting sqref="J1810 K1810 I1810">
    <cfRule type="expression" dxfId="30" priority="24079">
      <formula>$L1810=0</formula>
    </cfRule>
  </conditionalFormatting>
  <conditionalFormatting sqref="J1810 K1810">
    <cfRule type="cellIs" dxfId="31" priority="53115" operator="lessThan">
      <formula>0</formula>
    </cfRule>
    <cfRule type="cellIs" dxfId="32" priority="38597" operator="lessThan">
      <formula>0</formula>
    </cfRule>
  </conditionalFormatting>
  <conditionalFormatting sqref="N1810 O1810 M1810">
    <cfRule type="expression" dxfId="30" priority="24078">
      <formula>$L1810=0</formula>
    </cfRule>
  </conditionalFormatting>
  <conditionalFormatting sqref="N1810 O1810">
    <cfRule type="cellIs" dxfId="31" priority="53114" operator="lessThan">
      <formula>0</formula>
    </cfRule>
    <cfRule type="cellIs" dxfId="32" priority="38596" operator="lessThan">
      <formula>0</formula>
    </cfRule>
  </conditionalFormatting>
  <conditionalFormatting sqref="R1810 S1810 Q1810">
    <cfRule type="expression" dxfId="30" priority="24077">
      <formula>$L1810=0</formula>
    </cfRule>
  </conditionalFormatting>
  <conditionalFormatting sqref="R1810 S1810">
    <cfRule type="cellIs" dxfId="31" priority="53113" operator="lessThan">
      <formula>0</formula>
    </cfRule>
    <cfRule type="cellIs" dxfId="32" priority="38595" operator="lessThan">
      <formula>0</formula>
    </cfRule>
  </conditionalFormatting>
  <conditionalFormatting sqref="V1810 W1810 U1810">
    <cfRule type="expression" dxfId="30" priority="24076">
      <formula>$L1810=0</formula>
    </cfRule>
  </conditionalFormatting>
  <conditionalFormatting sqref="V1810 W1810">
    <cfRule type="cellIs" dxfId="31" priority="53112" operator="lessThan">
      <formula>0</formula>
    </cfRule>
    <cfRule type="cellIs" dxfId="32" priority="38594" operator="lessThan">
      <formula>0</formula>
    </cfRule>
  </conditionalFormatting>
  <conditionalFormatting sqref="Z1810 AA1810 Y1810">
    <cfRule type="expression" dxfId="30" priority="24075">
      <formula>$L1810=0</formula>
    </cfRule>
  </conditionalFormatting>
  <conditionalFormatting sqref="Z1810 AA1810">
    <cfRule type="cellIs" dxfId="31" priority="53111" operator="lessThan">
      <formula>0</formula>
    </cfRule>
    <cfRule type="cellIs" dxfId="32" priority="38593" operator="lessThan">
      <formula>0</formula>
    </cfRule>
  </conditionalFormatting>
  <conditionalFormatting sqref="B1812 C1812 A1812">
    <cfRule type="expression" dxfId="30" priority="24074">
      <formula>$L1812=0</formula>
    </cfRule>
  </conditionalFormatting>
  <conditionalFormatting sqref="B1812 C1812">
    <cfRule type="cellIs" dxfId="31" priority="53110" operator="lessThan">
      <formula>0</formula>
    </cfRule>
    <cfRule type="cellIs" dxfId="32" priority="38592" operator="lessThan">
      <formula>0</formula>
    </cfRule>
  </conditionalFormatting>
  <conditionalFormatting sqref="F1812 G1812 E1812">
    <cfRule type="expression" dxfId="30" priority="24073">
      <formula>$L1812=0</formula>
    </cfRule>
  </conditionalFormatting>
  <conditionalFormatting sqref="F1812 G1812">
    <cfRule type="cellIs" dxfId="31" priority="53109" operator="lessThan">
      <formula>0</formula>
    </cfRule>
    <cfRule type="cellIs" dxfId="32" priority="38591" operator="lessThan">
      <formula>0</formula>
    </cfRule>
  </conditionalFormatting>
  <conditionalFormatting sqref="J1812 K1812 I1812">
    <cfRule type="expression" dxfId="30" priority="24072">
      <formula>$L1812=0</formula>
    </cfRule>
  </conditionalFormatting>
  <conditionalFormatting sqref="J1812 K1812">
    <cfRule type="cellIs" dxfId="31" priority="53108" operator="lessThan">
      <formula>0</formula>
    </cfRule>
    <cfRule type="cellIs" dxfId="32" priority="38590" operator="lessThan">
      <formula>0</formula>
    </cfRule>
  </conditionalFormatting>
  <conditionalFormatting sqref="N1812 O1812 M1812">
    <cfRule type="expression" dxfId="30" priority="24071">
      <formula>$L1812=0</formula>
    </cfRule>
  </conditionalFormatting>
  <conditionalFormatting sqref="N1812 O1812">
    <cfRule type="cellIs" dxfId="31" priority="53107" operator="lessThan">
      <formula>0</formula>
    </cfRule>
    <cfRule type="cellIs" dxfId="32" priority="38589" operator="lessThan">
      <formula>0</formula>
    </cfRule>
  </conditionalFormatting>
  <conditionalFormatting sqref="R1812 S1812 Q1812">
    <cfRule type="expression" dxfId="30" priority="24070">
      <formula>$L1812=0</formula>
    </cfRule>
  </conditionalFormatting>
  <conditionalFormatting sqref="R1812 S1812">
    <cfRule type="cellIs" dxfId="31" priority="53106" operator="lessThan">
      <formula>0</formula>
    </cfRule>
    <cfRule type="cellIs" dxfId="32" priority="38588" operator="lessThan">
      <formula>0</formula>
    </cfRule>
  </conditionalFormatting>
  <conditionalFormatting sqref="V1812 W1812 U1812">
    <cfRule type="expression" dxfId="30" priority="24069">
      <formula>$L1812=0</formula>
    </cfRule>
  </conditionalFormatting>
  <conditionalFormatting sqref="V1812 W1812">
    <cfRule type="cellIs" dxfId="31" priority="53105" operator="lessThan">
      <formula>0</formula>
    </cfRule>
    <cfRule type="cellIs" dxfId="32" priority="38587" operator="lessThan">
      <formula>0</formula>
    </cfRule>
  </conditionalFormatting>
  <conditionalFormatting sqref="Z1812 AA1812 Y1812">
    <cfRule type="expression" dxfId="30" priority="24068">
      <formula>$L1812=0</formula>
    </cfRule>
  </conditionalFormatting>
  <conditionalFormatting sqref="Z1812 AA1812">
    <cfRule type="cellIs" dxfId="31" priority="53104" operator="lessThan">
      <formula>0</formula>
    </cfRule>
    <cfRule type="cellIs" dxfId="32" priority="38586" operator="lessThan">
      <formula>0</formula>
    </cfRule>
  </conditionalFormatting>
  <conditionalFormatting sqref="B1814 C1814 A1814">
    <cfRule type="expression" dxfId="30" priority="24067">
      <formula>$L1814=0</formula>
    </cfRule>
  </conditionalFormatting>
  <conditionalFormatting sqref="B1814 C1814">
    <cfRule type="cellIs" dxfId="31" priority="53103" operator="lessThan">
      <formula>0</formula>
    </cfRule>
    <cfRule type="cellIs" dxfId="32" priority="38585" operator="lessThan">
      <formula>0</formula>
    </cfRule>
  </conditionalFormatting>
  <conditionalFormatting sqref="F1814 G1814 E1814">
    <cfRule type="expression" dxfId="30" priority="24066">
      <formula>$L1814=0</formula>
    </cfRule>
  </conditionalFormatting>
  <conditionalFormatting sqref="F1814 G1814">
    <cfRule type="cellIs" dxfId="31" priority="53102" operator="lessThan">
      <formula>0</formula>
    </cfRule>
    <cfRule type="cellIs" dxfId="32" priority="38584" operator="lessThan">
      <formula>0</formula>
    </cfRule>
  </conditionalFormatting>
  <conditionalFormatting sqref="J1814 K1814 I1814">
    <cfRule type="expression" dxfId="30" priority="24065">
      <formula>$L1814=0</formula>
    </cfRule>
  </conditionalFormatting>
  <conditionalFormatting sqref="J1814 K1814">
    <cfRule type="cellIs" dxfId="31" priority="53101" operator="lessThan">
      <formula>0</formula>
    </cfRule>
    <cfRule type="cellIs" dxfId="32" priority="38583" operator="lessThan">
      <formula>0</formula>
    </cfRule>
  </conditionalFormatting>
  <conditionalFormatting sqref="N1814 O1814 M1814">
    <cfRule type="expression" dxfId="30" priority="24064">
      <formula>$L1814=0</formula>
    </cfRule>
  </conditionalFormatting>
  <conditionalFormatting sqref="N1814 O1814">
    <cfRule type="cellIs" dxfId="31" priority="53100" operator="lessThan">
      <formula>0</formula>
    </cfRule>
    <cfRule type="cellIs" dxfId="32" priority="38582" operator="lessThan">
      <formula>0</formula>
    </cfRule>
  </conditionalFormatting>
  <conditionalFormatting sqref="R1814 S1814 Q1814">
    <cfRule type="expression" dxfId="30" priority="24063">
      <formula>$L1814=0</formula>
    </cfRule>
  </conditionalFormatting>
  <conditionalFormatting sqref="R1814 S1814">
    <cfRule type="cellIs" dxfId="31" priority="53099" operator="lessThan">
      <formula>0</formula>
    </cfRule>
    <cfRule type="cellIs" dxfId="32" priority="38581" operator="lessThan">
      <formula>0</formula>
    </cfRule>
  </conditionalFormatting>
  <conditionalFormatting sqref="V1814 W1814 U1814">
    <cfRule type="expression" dxfId="30" priority="24062">
      <formula>$L1814=0</formula>
    </cfRule>
  </conditionalFormatting>
  <conditionalFormatting sqref="V1814 W1814">
    <cfRule type="cellIs" dxfId="31" priority="53098" operator="lessThan">
      <formula>0</formula>
    </cfRule>
    <cfRule type="cellIs" dxfId="32" priority="38580" operator="lessThan">
      <formula>0</formula>
    </cfRule>
  </conditionalFormatting>
  <conditionalFormatting sqref="Z1814 AA1814 Y1814">
    <cfRule type="expression" dxfId="30" priority="24061">
      <formula>$L1814=0</formula>
    </cfRule>
  </conditionalFormatting>
  <conditionalFormatting sqref="Z1814 AA1814">
    <cfRule type="cellIs" dxfId="31" priority="53097" operator="lessThan">
      <formula>0</formula>
    </cfRule>
    <cfRule type="cellIs" dxfId="32" priority="38579" operator="lessThan">
      <formula>0</formula>
    </cfRule>
  </conditionalFormatting>
  <conditionalFormatting sqref="B1816 C1816 A1816">
    <cfRule type="expression" dxfId="30" priority="24060">
      <formula>$L1816=0</formula>
    </cfRule>
  </conditionalFormatting>
  <conditionalFormatting sqref="B1816 C1816">
    <cfRule type="cellIs" dxfId="31" priority="53096" operator="lessThan">
      <formula>0</formula>
    </cfRule>
    <cfRule type="cellIs" dxfId="32" priority="38578" operator="lessThan">
      <formula>0</formula>
    </cfRule>
  </conditionalFormatting>
  <conditionalFormatting sqref="F1816 G1816 E1816">
    <cfRule type="expression" dxfId="30" priority="24059">
      <formula>$L1816=0</formula>
    </cfRule>
  </conditionalFormatting>
  <conditionalFormatting sqref="F1816 G1816">
    <cfRule type="cellIs" dxfId="31" priority="53095" operator="lessThan">
      <formula>0</formula>
    </cfRule>
    <cfRule type="cellIs" dxfId="32" priority="38577" operator="lessThan">
      <formula>0</formula>
    </cfRule>
  </conditionalFormatting>
  <conditionalFormatting sqref="J1816 K1816 I1816">
    <cfRule type="expression" dxfId="30" priority="24058">
      <formula>$L1816=0</formula>
    </cfRule>
  </conditionalFormatting>
  <conditionalFormatting sqref="J1816 K1816">
    <cfRule type="cellIs" dxfId="31" priority="53094" operator="lessThan">
      <formula>0</formula>
    </cfRule>
    <cfRule type="cellIs" dxfId="32" priority="38576" operator="lessThan">
      <formula>0</formula>
    </cfRule>
  </conditionalFormatting>
  <conditionalFormatting sqref="N1816 O1816 M1816">
    <cfRule type="expression" dxfId="30" priority="24057">
      <formula>$L1816=0</formula>
    </cfRule>
  </conditionalFormatting>
  <conditionalFormatting sqref="N1816 O1816">
    <cfRule type="cellIs" dxfId="31" priority="53093" operator="lessThan">
      <formula>0</formula>
    </cfRule>
    <cfRule type="cellIs" dxfId="32" priority="38575" operator="lessThan">
      <formula>0</formula>
    </cfRule>
  </conditionalFormatting>
  <conditionalFormatting sqref="R1816 S1816 Q1816">
    <cfRule type="expression" dxfId="30" priority="24056">
      <formula>$L1816=0</formula>
    </cfRule>
  </conditionalFormatting>
  <conditionalFormatting sqref="R1816 S1816">
    <cfRule type="cellIs" dxfId="31" priority="53092" operator="lessThan">
      <formula>0</formula>
    </cfRule>
    <cfRule type="cellIs" dxfId="32" priority="38574" operator="lessThan">
      <formula>0</formula>
    </cfRule>
  </conditionalFormatting>
  <conditionalFormatting sqref="V1816 W1816 U1816">
    <cfRule type="expression" dxfId="30" priority="24055">
      <formula>$L1816=0</formula>
    </cfRule>
  </conditionalFormatting>
  <conditionalFormatting sqref="V1816 W1816">
    <cfRule type="cellIs" dxfId="31" priority="53091" operator="lessThan">
      <formula>0</formula>
    </cfRule>
    <cfRule type="cellIs" dxfId="32" priority="38573" operator="lessThan">
      <formula>0</formula>
    </cfRule>
  </conditionalFormatting>
  <conditionalFormatting sqref="Z1816 AA1816 Y1816">
    <cfRule type="expression" dxfId="30" priority="24054">
      <formula>$L1816=0</formula>
    </cfRule>
  </conditionalFormatting>
  <conditionalFormatting sqref="Z1816 AA1816">
    <cfRule type="cellIs" dxfId="31" priority="53090" operator="lessThan">
      <formula>0</formula>
    </cfRule>
    <cfRule type="cellIs" dxfId="32" priority="38572" operator="lessThan">
      <formula>0</formula>
    </cfRule>
  </conditionalFormatting>
  <conditionalFormatting sqref="B1818 C1818 A1818">
    <cfRule type="expression" dxfId="30" priority="24053">
      <formula>$L1818=0</formula>
    </cfRule>
  </conditionalFormatting>
  <conditionalFormatting sqref="B1818 C1818">
    <cfRule type="cellIs" dxfId="31" priority="53089" operator="lessThan">
      <formula>0</formula>
    </cfRule>
    <cfRule type="cellIs" dxfId="32" priority="38571" operator="lessThan">
      <formula>0</formula>
    </cfRule>
  </conditionalFormatting>
  <conditionalFormatting sqref="F1818 G1818 E1818">
    <cfRule type="expression" dxfId="30" priority="24052">
      <formula>$L1818=0</formula>
    </cfRule>
  </conditionalFormatting>
  <conditionalFormatting sqref="F1818 G1818">
    <cfRule type="cellIs" dxfId="31" priority="53088" operator="lessThan">
      <formula>0</formula>
    </cfRule>
    <cfRule type="cellIs" dxfId="32" priority="38570" operator="lessThan">
      <formula>0</formula>
    </cfRule>
  </conditionalFormatting>
  <conditionalFormatting sqref="J1818 K1818 I1818">
    <cfRule type="expression" dxfId="30" priority="24051">
      <formula>$L1818=0</formula>
    </cfRule>
  </conditionalFormatting>
  <conditionalFormatting sqref="J1818 K1818">
    <cfRule type="cellIs" dxfId="31" priority="53087" operator="lessThan">
      <formula>0</formula>
    </cfRule>
    <cfRule type="cellIs" dxfId="32" priority="38569" operator="lessThan">
      <formula>0</formula>
    </cfRule>
  </conditionalFormatting>
  <conditionalFormatting sqref="N1818 O1818 M1818">
    <cfRule type="expression" dxfId="30" priority="24050">
      <formula>$L1818=0</formula>
    </cfRule>
  </conditionalFormatting>
  <conditionalFormatting sqref="N1818 O1818">
    <cfRule type="cellIs" dxfId="31" priority="53086" operator="lessThan">
      <formula>0</formula>
    </cfRule>
    <cfRule type="cellIs" dxfId="32" priority="38568" operator="lessThan">
      <formula>0</formula>
    </cfRule>
  </conditionalFormatting>
  <conditionalFormatting sqref="R1818 S1818 Q1818">
    <cfRule type="expression" dxfId="30" priority="24049">
      <formula>$L1818=0</formula>
    </cfRule>
  </conditionalFormatting>
  <conditionalFormatting sqref="R1818 S1818">
    <cfRule type="cellIs" dxfId="31" priority="53085" operator="lessThan">
      <formula>0</formula>
    </cfRule>
    <cfRule type="cellIs" dxfId="32" priority="38567" operator="lessThan">
      <formula>0</formula>
    </cfRule>
  </conditionalFormatting>
  <conditionalFormatting sqref="V1818 W1818 U1818">
    <cfRule type="expression" dxfId="30" priority="24048">
      <formula>$L1818=0</formula>
    </cfRule>
  </conditionalFormatting>
  <conditionalFormatting sqref="V1818 W1818">
    <cfRule type="cellIs" dxfId="31" priority="53084" operator="lessThan">
      <formula>0</formula>
    </cfRule>
    <cfRule type="cellIs" dxfId="32" priority="38566" operator="lessThan">
      <formula>0</formula>
    </cfRule>
  </conditionalFormatting>
  <conditionalFormatting sqref="Z1818 AA1818 Y1818">
    <cfRule type="expression" dxfId="30" priority="24047">
      <formula>$L1818=0</formula>
    </cfRule>
  </conditionalFormatting>
  <conditionalFormatting sqref="Z1818 AA1818">
    <cfRule type="cellIs" dxfId="31" priority="53083" operator="lessThan">
      <formula>0</formula>
    </cfRule>
    <cfRule type="cellIs" dxfId="32" priority="38565" operator="lessThan">
      <formula>0</formula>
    </cfRule>
  </conditionalFormatting>
  <conditionalFormatting sqref="B1820 C1820 A1820">
    <cfRule type="expression" dxfId="30" priority="24046">
      <formula>$L1820=0</formula>
    </cfRule>
  </conditionalFormatting>
  <conditionalFormatting sqref="B1820 C1820">
    <cfRule type="cellIs" dxfId="31" priority="53082" operator="lessThan">
      <formula>0</formula>
    </cfRule>
    <cfRule type="cellIs" dxfId="32" priority="38564" operator="lessThan">
      <formula>0</formula>
    </cfRule>
  </conditionalFormatting>
  <conditionalFormatting sqref="F1820 G1820 E1820">
    <cfRule type="expression" dxfId="30" priority="24045">
      <formula>$L1820=0</formula>
    </cfRule>
  </conditionalFormatting>
  <conditionalFormatting sqref="F1820 G1820">
    <cfRule type="cellIs" dxfId="31" priority="53081" operator="lessThan">
      <formula>0</formula>
    </cfRule>
    <cfRule type="cellIs" dxfId="32" priority="38563" operator="lessThan">
      <formula>0</formula>
    </cfRule>
  </conditionalFormatting>
  <conditionalFormatting sqref="J1820 K1820 I1820">
    <cfRule type="expression" dxfId="30" priority="24044">
      <formula>$L1820=0</formula>
    </cfRule>
  </conditionalFormatting>
  <conditionalFormatting sqref="J1820 K1820">
    <cfRule type="cellIs" dxfId="31" priority="53080" operator="lessThan">
      <formula>0</formula>
    </cfRule>
    <cfRule type="cellIs" dxfId="32" priority="38562" operator="lessThan">
      <formula>0</formula>
    </cfRule>
  </conditionalFormatting>
  <conditionalFormatting sqref="N1820 O1820 M1820">
    <cfRule type="expression" dxfId="30" priority="24043">
      <formula>$L1820=0</formula>
    </cfRule>
  </conditionalFormatting>
  <conditionalFormatting sqref="N1820 O1820">
    <cfRule type="cellIs" dxfId="31" priority="53079" operator="lessThan">
      <formula>0</formula>
    </cfRule>
    <cfRule type="cellIs" dxfId="32" priority="38561" operator="lessThan">
      <formula>0</formula>
    </cfRule>
  </conditionalFormatting>
  <conditionalFormatting sqref="R1820 S1820 Q1820">
    <cfRule type="expression" dxfId="30" priority="24042">
      <formula>$L1820=0</formula>
    </cfRule>
  </conditionalFormatting>
  <conditionalFormatting sqref="R1820 S1820">
    <cfRule type="cellIs" dxfId="31" priority="53078" operator="lessThan">
      <formula>0</formula>
    </cfRule>
    <cfRule type="cellIs" dxfId="32" priority="38560" operator="lessThan">
      <formula>0</formula>
    </cfRule>
  </conditionalFormatting>
  <conditionalFormatting sqref="V1820 W1820 U1820">
    <cfRule type="expression" dxfId="30" priority="24041">
      <formula>$L1820=0</formula>
    </cfRule>
  </conditionalFormatting>
  <conditionalFormatting sqref="V1820 W1820">
    <cfRule type="cellIs" dxfId="31" priority="53077" operator="lessThan">
      <formula>0</formula>
    </cfRule>
    <cfRule type="cellIs" dxfId="32" priority="38559" operator="lessThan">
      <formula>0</formula>
    </cfRule>
  </conditionalFormatting>
  <conditionalFormatting sqref="Z1820 AA1820 Y1820">
    <cfRule type="expression" dxfId="30" priority="24040">
      <formula>$L1820=0</formula>
    </cfRule>
  </conditionalFormatting>
  <conditionalFormatting sqref="Z1820 AA1820">
    <cfRule type="cellIs" dxfId="31" priority="53076" operator="lessThan">
      <formula>0</formula>
    </cfRule>
    <cfRule type="cellIs" dxfId="32" priority="38558" operator="lessThan">
      <formula>0</formula>
    </cfRule>
  </conditionalFormatting>
  <conditionalFormatting sqref="B1822 C1822 A1822">
    <cfRule type="expression" dxfId="30" priority="24039">
      <formula>$L1822=0</formula>
    </cfRule>
  </conditionalFormatting>
  <conditionalFormatting sqref="B1822 C1822">
    <cfRule type="cellIs" dxfId="31" priority="53075" operator="lessThan">
      <formula>0</formula>
    </cfRule>
    <cfRule type="cellIs" dxfId="32" priority="38557" operator="lessThan">
      <formula>0</formula>
    </cfRule>
  </conditionalFormatting>
  <conditionalFormatting sqref="F1822 G1822 E1822">
    <cfRule type="expression" dxfId="30" priority="24038">
      <formula>$L1822=0</formula>
    </cfRule>
  </conditionalFormatting>
  <conditionalFormatting sqref="F1822 G1822">
    <cfRule type="cellIs" dxfId="31" priority="53074" operator="lessThan">
      <formula>0</formula>
    </cfRule>
    <cfRule type="cellIs" dxfId="32" priority="38556" operator="lessThan">
      <formula>0</formula>
    </cfRule>
  </conditionalFormatting>
  <conditionalFormatting sqref="J1822 K1822 I1822">
    <cfRule type="expression" dxfId="30" priority="24037">
      <formula>$L1822=0</formula>
    </cfRule>
  </conditionalFormatting>
  <conditionalFormatting sqref="J1822 K1822">
    <cfRule type="cellIs" dxfId="31" priority="53073" operator="lessThan">
      <formula>0</formula>
    </cfRule>
    <cfRule type="cellIs" dxfId="32" priority="38555" operator="lessThan">
      <formula>0</formula>
    </cfRule>
  </conditionalFormatting>
  <conditionalFormatting sqref="N1822 O1822 M1822">
    <cfRule type="expression" dxfId="30" priority="24036">
      <formula>$L1822=0</formula>
    </cfRule>
  </conditionalFormatting>
  <conditionalFormatting sqref="N1822 O1822">
    <cfRule type="cellIs" dxfId="31" priority="53072" operator="lessThan">
      <formula>0</formula>
    </cfRule>
    <cfRule type="cellIs" dxfId="32" priority="38554" operator="lessThan">
      <formula>0</formula>
    </cfRule>
  </conditionalFormatting>
  <conditionalFormatting sqref="R1822 S1822 Q1822">
    <cfRule type="expression" dxfId="30" priority="24035">
      <formula>$L1822=0</formula>
    </cfRule>
  </conditionalFormatting>
  <conditionalFormatting sqref="R1822 S1822">
    <cfRule type="cellIs" dxfId="31" priority="53071" operator="lessThan">
      <formula>0</formula>
    </cfRule>
    <cfRule type="cellIs" dxfId="32" priority="38553" operator="lessThan">
      <formula>0</formula>
    </cfRule>
  </conditionalFormatting>
  <conditionalFormatting sqref="V1822 W1822 U1822">
    <cfRule type="expression" dxfId="30" priority="24034">
      <formula>$L1822=0</formula>
    </cfRule>
  </conditionalFormatting>
  <conditionalFormatting sqref="V1822 W1822">
    <cfRule type="cellIs" dxfId="31" priority="53070" operator="lessThan">
      <formula>0</formula>
    </cfRule>
    <cfRule type="cellIs" dxfId="32" priority="38552" operator="lessThan">
      <formula>0</formula>
    </cfRule>
  </conditionalFormatting>
  <conditionalFormatting sqref="Z1822 AA1822 Y1822">
    <cfRule type="expression" dxfId="30" priority="24033">
      <formula>$L1822=0</formula>
    </cfRule>
  </conditionalFormatting>
  <conditionalFormatting sqref="Z1822 AA1822">
    <cfRule type="cellIs" dxfId="31" priority="53069" operator="lessThan">
      <formula>0</formula>
    </cfRule>
    <cfRule type="cellIs" dxfId="32" priority="38551" operator="lessThan">
      <formula>0</formula>
    </cfRule>
  </conditionalFormatting>
  <conditionalFormatting sqref="B1824 C1824 A1824">
    <cfRule type="expression" dxfId="30" priority="24032">
      <formula>$L1824=0</formula>
    </cfRule>
  </conditionalFormatting>
  <conditionalFormatting sqref="B1824 C1824">
    <cfRule type="cellIs" dxfId="31" priority="53068" operator="lessThan">
      <formula>0</formula>
    </cfRule>
    <cfRule type="cellIs" dxfId="32" priority="38550" operator="lessThan">
      <formula>0</formula>
    </cfRule>
  </conditionalFormatting>
  <conditionalFormatting sqref="F1824 G1824 E1824">
    <cfRule type="expression" dxfId="30" priority="24031">
      <formula>$L1824=0</formula>
    </cfRule>
  </conditionalFormatting>
  <conditionalFormatting sqref="F1824 G1824">
    <cfRule type="cellIs" dxfId="31" priority="53067" operator="lessThan">
      <formula>0</formula>
    </cfRule>
    <cfRule type="cellIs" dxfId="32" priority="38549" operator="lessThan">
      <formula>0</formula>
    </cfRule>
  </conditionalFormatting>
  <conditionalFormatting sqref="J1824 K1824 I1824">
    <cfRule type="expression" dxfId="30" priority="24030">
      <formula>$L1824=0</formula>
    </cfRule>
  </conditionalFormatting>
  <conditionalFormatting sqref="J1824 K1824">
    <cfRule type="cellIs" dxfId="31" priority="53066" operator="lessThan">
      <formula>0</formula>
    </cfRule>
    <cfRule type="cellIs" dxfId="32" priority="38548" operator="lessThan">
      <formula>0</formula>
    </cfRule>
  </conditionalFormatting>
  <conditionalFormatting sqref="N1824 O1824 M1824">
    <cfRule type="expression" dxfId="30" priority="24029">
      <formula>$L1824=0</formula>
    </cfRule>
  </conditionalFormatting>
  <conditionalFormatting sqref="N1824 O1824">
    <cfRule type="cellIs" dxfId="31" priority="53065" operator="lessThan">
      <formula>0</formula>
    </cfRule>
    <cfRule type="cellIs" dxfId="32" priority="38547" operator="lessThan">
      <formula>0</formula>
    </cfRule>
  </conditionalFormatting>
  <conditionalFormatting sqref="R1824 S1824 Q1824">
    <cfRule type="expression" dxfId="30" priority="24028">
      <formula>$L1824=0</formula>
    </cfRule>
  </conditionalFormatting>
  <conditionalFormatting sqref="R1824 S1824">
    <cfRule type="cellIs" dxfId="31" priority="53064" operator="lessThan">
      <formula>0</formula>
    </cfRule>
    <cfRule type="cellIs" dxfId="32" priority="38546" operator="lessThan">
      <formula>0</formula>
    </cfRule>
  </conditionalFormatting>
  <conditionalFormatting sqref="V1824 W1824 U1824">
    <cfRule type="expression" dxfId="30" priority="24027">
      <formula>$L1824=0</formula>
    </cfRule>
  </conditionalFormatting>
  <conditionalFormatting sqref="V1824 W1824">
    <cfRule type="cellIs" dxfId="31" priority="53063" operator="lessThan">
      <formula>0</formula>
    </cfRule>
    <cfRule type="cellIs" dxfId="32" priority="38545" operator="lessThan">
      <formula>0</formula>
    </cfRule>
  </conditionalFormatting>
  <conditionalFormatting sqref="Z1824 AA1824 Y1824">
    <cfRule type="expression" dxfId="30" priority="24026">
      <formula>$L1824=0</formula>
    </cfRule>
  </conditionalFormatting>
  <conditionalFormatting sqref="Z1824 AA1824">
    <cfRule type="cellIs" dxfId="31" priority="53062" operator="lessThan">
      <formula>0</formula>
    </cfRule>
    <cfRule type="cellIs" dxfId="32" priority="38544" operator="lessThan">
      <formula>0</formula>
    </cfRule>
  </conditionalFormatting>
  <conditionalFormatting sqref="B1826 C1826 A1826">
    <cfRule type="expression" dxfId="30" priority="24025">
      <formula>$L1826=0</formula>
    </cfRule>
  </conditionalFormatting>
  <conditionalFormatting sqref="B1826 C1826">
    <cfRule type="cellIs" dxfId="31" priority="53061" operator="lessThan">
      <formula>0</formula>
    </cfRule>
    <cfRule type="cellIs" dxfId="32" priority="38543" operator="lessThan">
      <formula>0</formula>
    </cfRule>
  </conditionalFormatting>
  <conditionalFormatting sqref="F1826 G1826 E1826">
    <cfRule type="expression" dxfId="30" priority="24024">
      <formula>$L1826=0</formula>
    </cfRule>
  </conditionalFormatting>
  <conditionalFormatting sqref="F1826 G1826">
    <cfRule type="cellIs" dxfId="31" priority="53060" operator="lessThan">
      <formula>0</formula>
    </cfRule>
    <cfRule type="cellIs" dxfId="32" priority="38542" operator="lessThan">
      <formula>0</formula>
    </cfRule>
  </conditionalFormatting>
  <conditionalFormatting sqref="J1826 K1826 I1826">
    <cfRule type="expression" dxfId="30" priority="24023">
      <formula>$L1826=0</formula>
    </cfRule>
  </conditionalFormatting>
  <conditionalFormatting sqref="J1826 K1826">
    <cfRule type="cellIs" dxfId="31" priority="53059" operator="lessThan">
      <formula>0</formula>
    </cfRule>
    <cfRule type="cellIs" dxfId="32" priority="38541" operator="lessThan">
      <formula>0</formula>
    </cfRule>
  </conditionalFormatting>
  <conditionalFormatting sqref="N1826 O1826 M1826">
    <cfRule type="expression" dxfId="30" priority="24022">
      <formula>$L1826=0</formula>
    </cfRule>
  </conditionalFormatting>
  <conditionalFormatting sqref="N1826 O1826">
    <cfRule type="cellIs" dxfId="31" priority="53058" operator="lessThan">
      <formula>0</formula>
    </cfRule>
    <cfRule type="cellIs" dxfId="32" priority="38540" operator="lessThan">
      <formula>0</formula>
    </cfRule>
  </conditionalFormatting>
  <conditionalFormatting sqref="R1826 S1826 Q1826">
    <cfRule type="expression" dxfId="30" priority="24021">
      <formula>$L1826=0</formula>
    </cfRule>
  </conditionalFormatting>
  <conditionalFormatting sqref="R1826 S1826">
    <cfRule type="cellIs" dxfId="31" priority="53057" operator="lessThan">
      <formula>0</formula>
    </cfRule>
    <cfRule type="cellIs" dxfId="32" priority="38539" operator="lessThan">
      <formula>0</formula>
    </cfRule>
  </conditionalFormatting>
  <conditionalFormatting sqref="V1826 W1826 U1826">
    <cfRule type="expression" dxfId="30" priority="24020">
      <formula>$L1826=0</formula>
    </cfRule>
  </conditionalFormatting>
  <conditionalFormatting sqref="V1826 W1826">
    <cfRule type="cellIs" dxfId="31" priority="53056" operator="lessThan">
      <formula>0</formula>
    </cfRule>
    <cfRule type="cellIs" dxfId="32" priority="38538" operator="lessThan">
      <formula>0</formula>
    </cfRule>
  </conditionalFormatting>
  <conditionalFormatting sqref="Z1826 AA1826 Y1826">
    <cfRule type="expression" dxfId="30" priority="24019">
      <formula>$L1826=0</formula>
    </cfRule>
  </conditionalFormatting>
  <conditionalFormatting sqref="Z1826 AA1826">
    <cfRule type="cellIs" dxfId="31" priority="53055" operator="lessThan">
      <formula>0</formula>
    </cfRule>
    <cfRule type="cellIs" dxfId="32" priority="38537" operator="lessThan">
      <formula>0</formula>
    </cfRule>
  </conditionalFormatting>
  <conditionalFormatting sqref="B1828 C1828 A1828">
    <cfRule type="expression" dxfId="30" priority="24018">
      <formula>$L1828=0</formula>
    </cfRule>
  </conditionalFormatting>
  <conditionalFormatting sqref="B1828 C1828">
    <cfRule type="cellIs" dxfId="31" priority="53054" operator="lessThan">
      <formula>0</formula>
    </cfRule>
    <cfRule type="cellIs" dxfId="32" priority="38536" operator="lessThan">
      <formula>0</formula>
    </cfRule>
  </conditionalFormatting>
  <conditionalFormatting sqref="F1828 G1828 E1828">
    <cfRule type="expression" dxfId="30" priority="24017">
      <formula>$L1828=0</formula>
    </cfRule>
  </conditionalFormatting>
  <conditionalFormatting sqref="F1828 G1828">
    <cfRule type="cellIs" dxfId="31" priority="53053" operator="lessThan">
      <formula>0</formula>
    </cfRule>
    <cfRule type="cellIs" dxfId="32" priority="38535" operator="lessThan">
      <formula>0</formula>
    </cfRule>
  </conditionalFormatting>
  <conditionalFormatting sqref="J1828 K1828 I1828">
    <cfRule type="expression" dxfId="30" priority="24016">
      <formula>$L1828=0</formula>
    </cfRule>
  </conditionalFormatting>
  <conditionalFormatting sqref="J1828 K1828">
    <cfRule type="cellIs" dxfId="31" priority="53052" operator="lessThan">
      <formula>0</formula>
    </cfRule>
    <cfRule type="cellIs" dxfId="32" priority="38534" operator="lessThan">
      <formula>0</formula>
    </cfRule>
  </conditionalFormatting>
  <conditionalFormatting sqref="N1828 O1828 M1828">
    <cfRule type="expression" dxfId="30" priority="24015">
      <formula>$L1828=0</formula>
    </cfRule>
  </conditionalFormatting>
  <conditionalFormatting sqref="N1828 O1828">
    <cfRule type="cellIs" dxfId="31" priority="53051" operator="lessThan">
      <formula>0</formula>
    </cfRule>
    <cfRule type="cellIs" dxfId="32" priority="38533" operator="lessThan">
      <formula>0</formula>
    </cfRule>
  </conditionalFormatting>
  <conditionalFormatting sqref="R1828 S1828 Q1828">
    <cfRule type="expression" dxfId="30" priority="24014">
      <formula>$L1828=0</formula>
    </cfRule>
  </conditionalFormatting>
  <conditionalFormatting sqref="R1828 S1828">
    <cfRule type="cellIs" dxfId="31" priority="53050" operator="lessThan">
      <formula>0</formula>
    </cfRule>
    <cfRule type="cellIs" dxfId="32" priority="38532" operator="lessThan">
      <formula>0</formula>
    </cfRule>
  </conditionalFormatting>
  <conditionalFormatting sqref="V1828 W1828 U1828">
    <cfRule type="expression" dxfId="30" priority="24013">
      <formula>$L1828=0</formula>
    </cfRule>
  </conditionalFormatting>
  <conditionalFormatting sqref="V1828 W1828">
    <cfRule type="cellIs" dxfId="31" priority="53049" operator="lessThan">
      <formula>0</formula>
    </cfRule>
    <cfRule type="cellIs" dxfId="32" priority="38531" operator="lessThan">
      <formula>0</formula>
    </cfRule>
  </conditionalFormatting>
  <conditionalFormatting sqref="Z1828 AA1828 Y1828">
    <cfRule type="expression" dxfId="30" priority="24012">
      <formula>$L1828=0</formula>
    </cfRule>
  </conditionalFormatting>
  <conditionalFormatting sqref="Z1828 AA1828">
    <cfRule type="cellIs" dxfId="31" priority="53048" operator="lessThan">
      <formula>0</formula>
    </cfRule>
    <cfRule type="cellIs" dxfId="32" priority="38530" operator="lessThan">
      <formula>0</formula>
    </cfRule>
  </conditionalFormatting>
  <conditionalFormatting sqref="B1830 C1830 A1830">
    <cfRule type="expression" dxfId="30" priority="24011">
      <formula>$L1830=0</formula>
    </cfRule>
  </conditionalFormatting>
  <conditionalFormatting sqref="B1830 C1830">
    <cfRule type="cellIs" dxfId="31" priority="53047" operator="lessThan">
      <formula>0</formula>
    </cfRule>
    <cfRule type="cellIs" dxfId="32" priority="38529" operator="lessThan">
      <formula>0</formula>
    </cfRule>
  </conditionalFormatting>
  <conditionalFormatting sqref="F1830 G1830 E1830">
    <cfRule type="expression" dxfId="30" priority="24010">
      <formula>$L1830=0</formula>
    </cfRule>
  </conditionalFormatting>
  <conditionalFormatting sqref="F1830 G1830">
    <cfRule type="cellIs" dxfId="31" priority="53046" operator="lessThan">
      <formula>0</formula>
    </cfRule>
    <cfRule type="cellIs" dxfId="32" priority="38528" operator="lessThan">
      <formula>0</formula>
    </cfRule>
  </conditionalFormatting>
  <conditionalFormatting sqref="J1830 K1830 I1830">
    <cfRule type="expression" dxfId="30" priority="24009">
      <formula>$L1830=0</formula>
    </cfRule>
  </conditionalFormatting>
  <conditionalFormatting sqref="J1830 K1830">
    <cfRule type="cellIs" dxfId="31" priority="53045" operator="lessThan">
      <formula>0</formula>
    </cfRule>
    <cfRule type="cellIs" dxfId="32" priority="38527" operator="lessThan">
      <formula>0</formula>
    </cfRule>
  </conditionalFormatting>
  <conditionalFormatting sqref="N1830 O1830 M1830">
    <cfRule type="expression" dxfId="30" priority="24008">
      <formula>$L1830=0</formula>
    </cfRule>
  </conditionalFormatting>
  <conditionalFormatting sqref="N1830 O1830">
    <cfRule type="cellIs" dxfId="31" priority="53044" operator="lessThan">
      <formula>0</formula>
    </cfRule>
    <cfRule type="cellIs" dxfId="32" priority="38526" operator="lessThan">
      <formula>0</formula>
    </cfRule>
  </conditionalFormatting>
  <conditionalFormatting sqref="R1830 S1830 Q1830">
    <cfRule type="expression" dxfId="30" priority="24007">
      <formula>$L1830=0</formula>
    </cfRule>
  </conditionalFormatting>
  <conditionalFormatting sqref="R1830 S1830">
    <cfRule type="cellIs" dxfId="31" priority="53043" operator="lessThan">
      <formula>0</formula>
    </cfRule>
    <cfRule type="cellIs" dxfId="32" priority="38525" operator="lessThan">
      <formula>0</formula>
    </cfRule>
  </conditionalFormatting>
  <conditionalFormatting sqref="V1830 W1830 U1830">
    <cfRule type="expression" dxfId="30" priority="24006">
      <formula>$L1830=0</formula>
    </cfRule>
  </conditionalFormatting>
  <conditionalFormatting sqref="V1830 W1830">
    <cfRule type="cellIs" dxfId="31" priority="53042" operator="lessThan">
      <formula>0</formula>
    </cfRule>
    <cfRule type="cellIs" dxfId="32" priority="38524" operator="lessThan">
      <formula>0</formula>
    </cfRule>
  </conditionalFormatting>
  <conditionalFormatting sqref="Z1830 AA1830 Y1830">
    <cfRule type="expression" dxfId="30" priority="24005">
      <formula>$L1830=0</formula>
    </cfRule>
  </conditionalFormatting>
  <conditionalFormatting sqref="Z1830 AA1830">
    <cfRule type="cellIs" dxfId="31" priority="53041" operator="lessThan">
      <formula>0</formula>
    </cfRule>
    <cfRule type="cellIs" dxfId="32" priority="38523" operator="lessThan">
      <formula>0</formula>
    </cfRule>
  </conditionalFormatting>
  <conditionalFormatting sqref="B1832 C1832 A1832">
    <cfRule type="expression" dxfId="30" priority="24004">
      <formula>$L1832=0</formula>
    </cfRule>
  </conditionalFormatting>
  <conditionalFormatting sqref="B1832 C1832">
    <cfRule type="cellIs" dxfId="31" priority="53040" operator="lessThan">
      <formula>0</formula>
    </cfRule>
    <cfRule type="cellIs" dxfId="32" priority="38522" operator="lessThan">
      <formula>0</formula>
    </cfRule>
  </conditionalFormatting>
  <conditionalFormatting sqref="F1832 G1832 E1832">
    <cfRule type="expression" dxfId="30" priority="24003">
      <formula>$L1832=0</formula>
    </cfRule>
  </conditionalFormatting>
  <conditionalFormatting sqref="F1832 G1832">
    <cfRule type="cellIs" dxfId="31" priority="53039" operator="lessThan">
      <formula>0</formula>
    </cfRule>
    <cfRule type="cellIs" dxfId="32" priority="38521" operator="lessThan">
      <formula>0</formula>
    </cfRule>
  </conditionalFormatting>
  <conditionalFormatting sqref="J1832 K1832 I1832">
    <cfRule type="expression" dxfId="30" priority="24002">
      <formula>$L1832=0</formula>
    </cfRule>
  </conditionalFormatting>
  <conditionalFormatting sqref="J1832 K1832">
    <cfRule type="cellIs" dxfId="31" priority="53038" operator="lessThan">
      <formula>0</formula>
    </cfRule>
    <cfRule type="cellIs" dxfId="32" priority="38520" operator="lessThan">
      <formula>0</formula>
    </cfRule>
  </conditionalFormatting>
  <conditionalFormatting sqref="N1832 O1832 M1832">
    <cfRule type="expression" dxfId="30" priority="24001">
      <formula>$L1832=0</formula>
    </cfRule>
  </conditionalFormatting>
  <conditionalFormatting sqref="N1832 O1832">
    <cfRule type="cellIs" dxfId="31" priority="53037" operator="lessThan">
      <formula>0</formula>
    </cfRule>
    <cfRule type="cellIs" dxfId="32" priority="38519" operator="lessThan">
      <formula>0</formula>
    </cfRule>
  </conditionalFormatting>
  <conditionalFormatting sqref="R1832 S1832 Q1832">
    <cfRule type="expression" dxfId="30" priority="24000">
      <formula>$L1832=0</formula>
    </cfRule>
  </conditionalFormatting>
  <conditionalFormatting sqref="R1832 S1832">
    <cfRule type="cellIs" dxfId="31" priority="53036" operator="lessThan">
      <formula>0</formula>
    </cfRule>
    <cfRule type="cellIs" dxfId="32" priority="38518" operator="lessThan">
      <formula>0</formula>
    </cfRule>
  </conditionalFormatting>
  <conditionalFormatting sqref="V1832 W1832 U1832">
    <cfRule type="expression" dxfId="30" priority="23999">
      <formula>$L1832=0</formula>
    </cfRule>
  </conditionalFormatting>
  <conditionalFormatting sqref="V1832 W1832">
    <cfRule type="cellIs" dxfId="31" priority="53035" operator="lessThan">
      <formula>0</formula>
    </cfRule>
    <cfRule type="cellIs" dxfId="32" priority="38517" operator="lessThan">
      <formula>0</formula>
    </cfRule>
  </conditionalFormatting>
  <conditionalFormatting sqref="Z1832 AA1832 Y1832">
    <cfRule type="expression" dxfId="30" priority="23998">
      <formula>$L1832=0</formula>
    </cfRule>
  </conditionalFormatting>
  <conditionalFormatting sqref="Z1832 AA1832">
    <cfRule type="cellIs" dxfId="31" priority="53034" operator="lessThan">
      <formula>0</formula>
    </cfRule>
    <cfRule type="cellIs" dxfId="32" priority="38516" operator="lessThan">
      <formula>0</formula>
    </cfRule>
  </conditionalFormatting>
  <conditionalFormatting sqref="B1834 C1834 A1834">
    <cfRule type="expression" dxfId="30" priority="23997">
      <formula>$L1834=0</formula>
    </cfRule>
  </conditionalFormatting>
  <conditionalFormatting sqref="B1834 C1834">
    <cfRule type="cellIs" dxfId="31" priority="53033" operator="lessThan">
      <formula>0</formula>
    </cfRule>
    <cfRule type="cellIs" dxfId="32" priority="38515" operator="lessThan">
      <formula>0</formula>
    </cfRule>
  </conditionalFormatting>
  <conditionalFormatting sqref="F1834 G1834 E1834">
    <cfRule type="expression" dxfId="30" priority="23996">
      <formula>$L1834=0</formula>
    </cfRule>
  </conditionalFormatting>
  <conditionalFormatting sqref="F1834 G1834">
    <cfRule type="cellIs" dxfId="31" priority="53032" operator="lessThan">
      <formula>0</formula>
    </cfRule>
    <cfRule type="cellIs" dxfId="32" priority="38514" operator="lessThan">
      <formula>0</formula>
    </cfRule>
  </conditionalFormatting>
  <conditionalFormatting sqref="J1834 K1834 I1834">
    <cfRule type="expression" dxfId="30" priority="23995">
      <formula>$L1834=0</formula>
    </cfRule>
  </conditionalFormatting>
  <conditionalFormatting sqref="J1834 K1834">
    <cfRule type="cellIs" dxfId="31" priority="53031" operator="lessThan">
      <formula>0</formula>
    </cfRule>
    <cfRule type="cellIs" dxfId="32" priority="38513" operator="lessThan">
      <formula>0</formula>
    </cfRule>
  </conditionalFormatting>
  <conditionalFormatting sqref="N1834 O1834 M1834">
    <cfRule type="expression" dxfId="30" priority="23994">
      <formula>$L1834=0</formula>
    </cfRule>
  </conditionalFormatting>
  <conditionalFormatting sqref="N1834 O1834">
    <cfRule type="cellIs" dxfId="31" priority="53030" operator="lessThan">
      <formula>0</formula>
    </cfRule>
    <cfRule type="cellIs" dxfId="32" priority="38512" operator="lessThan">
      <formula>0</formula>
    </cfRule>
  </conditionalFormatting>
  <conditionalFormatting sqref="R1834 S1834 Q1834">
    <cfRule type="expression" dxfId="30" priority="23993">
      <formula>$L1834=0</formula>
    </cfRule>
  </conditionalFormatting>
  <conditionalFormatting sqref="R1834 S1834">
    <cfRule type="cellIs" dxfId="31" priority="53029" operator="lessThan">
      <formula>0</formula>
    </cfRule>
    <cfRule type="cellIs" dxfId="32" priority="38511" operator="lessThan">
      <formula>0</formula>
    </cfRule>
  </conditionalFormatting>
  <conditionalFormatting sqref="V1834 W1834 U1834">
    <cfRule type="expression" dxfId="30" priority="23992">
      <formula>$L1834=0</formula>
    </cfRule>
  </conditionalFormatting>
  <conditionalFormatting sqref="V1834 W1834">
    <cfRule type="cellIs" dxfId="31" priority="53028" operator="lessThan">
      <formula>0</formula>
    </cfRule>
    <cfRule type="cellIs" dxfId="32" priority="38510" operator="lessThan">
      <formula>0</formula>
    </cfRule>
  </conditionalFormatting>
  <conditionalFormatting sqref="Z1834 AA1834 Y1834">
    <cfRule type="expression" dxfId="30" priority="23991">
      <formula>$L1834=0</formula>
    </cfRule>
  </conditionalFormatting>
  <conditionalFormatting sqref="Z1834 AA1834">
    <cfRule type="cellIs" dxfId="31" priority="53027" operator="lessThan">
      <formula>0</formula>
    </cfRule>
    <cfRule type="cellIs" dxfId="32" priority="38509" operator="lessThan">
      <formula>0</formula>
    </cfRule>
  </conditionalFormatting>
  <conditionalFormatting sqref="B1836 C1836 A1836">
    <cfRule type="expression" dxfId="30" priority="23990">
      <formula>$L1836=0</formula>
    </cfRule>
  </conditionalFormatting>
  <conditionalFormatting sqref="B1836 C1836">
    <cfRule type="cellIs" dxfId="31" priority="53026" operator="lessThan">
      <formula>0</formula>
    </cfRule>
    <cfRule type="cellIs" dxfId="32" priority="38508" operator="lessThan">
      <formula>0</formula>
    </cfRule>
  </conditionalFormatting>
  <conditionalFormatting sqref="F1836 G1836 E1836">
    <cfRule type="expression" dxfId="30" priority="23989">
      <formula>$L1836=0</formula>
    </cfRule>
  </conditionalFormatting>
  <conditionalFormatting sqref="F1836 G1836">
    <cfRule type="cellIs" dxfId="31" priority="53025" operator="lessThan">
      <formula>0</formula>
    </cfRule>
    <cfRule type="cellIs" dxfId="32" priority="38507" operator="lessThan">
      <formula>0</formula>
    </cfRule>
  </conditionalFormatting>
  <conditionalFormatting sqref="J1836 K1836 I1836">
    <cfRule type="expression" dxfId="30" priority="23988">
      <formula>$L1836=0</formula>
    </cfRule>
  </conditionalFormatting>
  <conditionalFormatting sqref="J1836 K1836">
    <cfRule type="cellIs" dxfId="31" priority="53024" operator="lessThan">
      <formula>0</formula>
    </cfRule>
    <cfRule type="cellIs" dxfId="32" priority="38506" operator="lessThan">
      <formula>0</formula>
    </cfRule>
  </conditionalFormatting>
  <conditionalFormatting sqref="N1836 O1836 M1836">
    <cfRule type="expression" dxfId="30" priority="23987">
      <formula>$L1836=0</formula>
    </cfRule>
  </conditionalFormatting>
  <conditionalFormatting sqref="N1836 O1836">
    <cfRule type="cellIs" dxfId="31" priority="53023" operator="lessThan">
      <formula>0</formula>
    </cfRule>
    <cfRule type="cellIs" dxfId="32" priority="38505" operator="lessThan">
      <formula>0</formula>
    </cfRule>
  </conditionalFormatting>
  <conditionalFormatting sqref="R1836 S1836 Q1836">
    <cfRule type="expression" dxfId="30" priority="23986">
      <formula>$L1836=0</formula>
    </cfRule>
  </conditionalFormatting>
  <conditionalFormatting sqref="R1836 S1836">
    <cfRule type="cellIs" dxfId="31" priority="53022" operator="lessThan">
      <formula>0</formula>
    </cfRule>
    <cfRule type="cellIs" dxfId="32" priority="38504" operator="lessThan">
      <formula>0</formula>
    </cfRule>
  </conditionalFormatting>
  <conditionalFormatting sqref="V1836 W1836 U1836">
    <cfRule type="expression" dxfId="30" priority="23985">
      <formula>$L1836=0</formula>
    </cfRule>
  </conditionalFormatting>
  <conditionalFormatting sqref="V1836 W1836">
    <cfRule type="cellIs" dxfId="31" priority="53021" operator="lessThan">
      <formula>0</formula>
    </cfRule>
    <cfRule type="cellIs" dxfId="32" priority="38503" operator="lessThan">
      <formula>0</formula>
    </cfRule>
  </conditionalFormatting>
  <conditionalFormatting sqref="Z1836 AA1836 Y1836">
    <cfRule type="expression" dxfId="30" priority="23984">
      <formula>$L1836=0</formula>
    </cfRule>
  </conditionalFormatting>
  <conditionalFormatting sqref="Z1836 AA1836">
    <cfRule type="cellIs" dxfId="31" priority="53020" operator="lessThan">
      <formula>0</formula>
    </cfRule>
    <cfRule type="cellIs" dxfId="32" priority="38502" operator="lessThan">
      <formula>0</formula>
    </cfRule>
  </conditionalFormatting>
  <conditionalFormatting sqref="B1838 C1838 A1838">
    <cfRule type="expression" dxfId="30" priority="23983">
      <formula>$L1838=0</formula>
    </cfRule>
  </conditionalFormatting>
  <conditionalFormatting sqref="B1838 C1838">
    <cfRule type="cellIs" dxfId="31" priority="53019" operator="lessThan">
      <formula>0</formula>
    </cfRule>
    <cfRule type="cellIs" dxfId="32" priority="38501" operator="lessThan">
      <formula>0</formula>
    </cfRule>
  </conditionalFormatting>
  <conditionalFormatting sqref="F1838 G1838 E1838">
    <cfRule type="expression" dxfId="30" priority="23982">
      <formula>$L1838=0</formula>
    </cfRule>
  </conditionalFormatting>
  <conditionalFormatting sqref="F1838 G1838">
    <cfRule type="cellIs" dxfId="31" priority="53018" operator="lessThan">
      <formula>0</formula>
    </cfRule>
    <cfRule type="cellIs" dxfId="32" priority="38500" operator="lessThan">
      <formula>0</formula>
    </cfRule>
  </conditionalFormatting>
  <conditionalFormatting sqref="J1838 K1838 I1838">
    <cfRule type="expression" dxfId="30" priority="23981">
      <formula>$L1838=0</formula>
    </cfRule>
  </conditionalFormatting>
  <conditionalFormatting sqref="J1838 K1838">
    <cfRule type="cellIs" dxfId="31" priority="53017" operator="lessThan">
      <formula>0</formula>
    </cfRule>
    <cfRule type="cellIs" dxfId="32" priority="38499" operator="lessThan">
      <formula>0</formula>
    </cfRule>
  </conditionalFormatting>
  <conditionalFormatting sqref="N1838 O1838 M1838">
    <cfRule type="expression" dxfId="30" priority="23980">
      <formula>$L1838=0</formula>
    </cfRule>
  </conditionalFormatting>
  <conditionalFormatting sqref="N1838 O1838">
    <cfRule type="cellIs" dxfId="31" priority="53016" operator="lessThan">
      <formula>0</formula>
    </cfRule>
    <cfRule type="cellIs" dxfId="32" priority="38498" operator="lessThan">
      <formula>0</formula>
    </cfRule>
  </conditionalFormatting>
  <conditionalFormatting sqref="R1838 S1838 Q1838">
    <cfRule type="expression" dxfId="30" priority="23979">
      <formula>$L1838=0</formula>
    </cfRule>
  </conditionalFormatting>
  <conditionalFormatting sqref="R1838 S1838">
    <cfRule type="cellIs" dxfId="31" priority="53015" operator="lessThan">
      <formula>0</formula>
    </cfRule>
    <cfRule type="cellIs" dxfId="32" priority="38497" operator="lessThan">
      <formula>0</formula>
    </cfRule>
  </conditionalFormatting>
  <conditionalFormatting sqref="V1838 W1838 U1838">
    <cfRule type="expression" dxfId="30" priority="23978">
      <formula>$L1838=0</formula>
    </cfRule>
  </conditionalFormatting>
  <conditionalFormatting sqref="V1838 W1838">
    <cfRule type="cellIs" dxfId="31" priority="53014" operator="lessThan">
      <formula>0</formula>
    </cfRule>
    <cfRule type="cellIs" dxfId="32" priority="38496" operator="lessThan">
      <formula>0</formula>
    </cfRule>
  </conditionalFormatting>
  <conditionalFormatting sqref="Z1838 AA1838 Y1838">
    <cfRule type="expression" dxfId="30" priority="23977">
      <formula>$L1838=0</formula>
    </cfRule>
  </conditionalFormatting>
  <conditionalFormatting sqref="Z1838 AA1838">
    <cfRule type="cellIs" dxfId="31" priority="53013" operator="lessThan">
      <formula>0</formula>
    </cfRule>
    <cfRule type="cellIs" dxfId="32" priority="38495" operator="lessThan">
      <formula>0</formula>
    </cfRule>
  </conditionalFormatting>
  <conditionalFormatting sqref="B1840 C1840 A1840">
    <cfRule type="expression" dxfId="30" priority="23976">
      <formula>$L1840=0</formula>
    </cfRule>
  </conditionalFormatting>
  <conditionalFormatting sqref="B1840 C1840">
    <cfRule type="cellIs" dxfId="31" priority="53012" operator="lessThan">
      <formula>0</formula>
    </cfRule>
    <cfRule type="cellIs" dxfId="32" priority="38494" operator="lessThan">
      <formula>0</formula>
    </cfRule>
  </conditionalFormatting>
  <conditionalFormatting sqref="F1840 G1840 E1840">
    <cfRule type="expression" dxfId="30" priority="23975">
      <formula>$L1840=0</formula>
    </cfRule>
  </conditionalFormatting>
  <conditionalFormatting sqref="F1840 G1840">
    <cfRule type="cellIs" dxfId="31" priority="53011" operator="lessThan">
      <formula>0</formula>
    </cfRule>
    <cfRule type="cellIs" dxfId="32" priority="38493" operator="lessThan">
      <formula>0</formula>
    </cfRule>
  </conditionalFormatting>
  <conditionalFormatting sqref="J1840 K1840 I1840">
    <cfRule type="expression" dxfId="30" priority="23974">
      <formula>$L1840=0</formula>
    </cfRule>
  </conditionalFormatting>
  <conditionalFormatting sqref="J1840 K1840">
    <cfRule type="cellIs" dxfId="31" priority="53010" operator="lessThan">
      <formula>0</formula>
    </cfRule>
    <cfRule type="cellIs" dxfId="32" priority="38492" operator="lessThan">
      <formula>0</formula>
    </cfRule>
  </conditionalFormatting>
  <conditionalFormatting sqref="N1840 O1840 M1840">
    <cfRule type="expression" dxfId="30" priority="23973">
      <formula>$L1840=0</formula>
    </cfRule>
  </conditionalFormatting>
  <conditionalFormatting sqref="N1840 O1840">
    <cfRule type="cellIs" dxfId="31" priority="53009" operator="lessThan">
      <formula>0</formula>
    </cfRule>
    <cfRule type="cellIs" dxfId="32" priority="38491" operator="lessThan">
      <formula>0</formula>
    </cfRule>
  </conditionalFormatting>
  <conditionalFormatting sqref="R1840 S1840 Q1840">
    <cfRule type="expression" dxfId="30" priority="23972">
      <formula>$L1840=0</formula>
    </cfRule>
  </conditionalFormatting>
  <conditionalFormatting sqref="R1840 S1840">
    <cfRule type="cellIs" dxfId="31" priority="53008" operator="lessThan">
      <formula>0</formula>
    </cfRule>
    <cfRule type="cellIs" dxfId="32" priority="38490" operator="lessThan">
      <formula>0</formula>
    </cfRule>
  </conditionalFormatting>
  <conditionalFormatting sqref="V1840 W1840 U1840">
    <cfRule type="expression" dxfId="30" priority="23971">
      <formula>$L1840=0</formula>
    </cfRule>
  </conditionalFormatting>
  <conditionalFormatting sqref="V1840 W1840">
    <cfRule type="cellIs" dxfId="31" priority="53007" operator="lessThan">
      <formula>0</formula>
    </cfRule>
    <cfRule type="cellIs" dxfId="32" priority="38489" operator="lessThan">
      <formula>0</formula>
    </cfRule>
  </conditionalFormatting>
  <conditionalFormatting sqref="Z1840 AA1840 Y1840">
    <cfRule type="expression" dxfId="30" priority="23970">
      <formula>$L1840=0</formula>
    </cfRule>
  </conditionalFormatting>
  <conditionalFormatting sqref="Z1840 AA1840">
    <cfRule type="cellIs" dxfId="31" priority="53006" operator="lessThan">
      <formula>0</formula>
    </cfRule>
    <cfRule type="cellIs" dxfId="32" priority="38488" operator="lessThan">
      <formula>0</formula>
    </cfRule>
  </conditionalFormatting>
  <conditionalFormatting sqref="B1842 C1842 A1842">
    <cfRule type="expression" dxfId="30" priority="23969">
      <formula>$L1842=0</formula>
    </cfRule>
  </conditionalFormatting>
  <conditionalFormatting sqref="B1842 C1842">
    <cfRule type="cellIs" dxfId="31" priority="53005" operator="lessThan">
      <formula>0</formula>
    </cfRule>
    <cfRule type="cellIs" dxfId="32" priority="38487" operator="lessThan">
      <formula>0</formula>
    </cfRule>
  </conditionalFormatting>
  <conditionalFormatting sqref="F1842 G1842 E1842">
    <cfRule type="expression" dxfId="30" priority="23968">
      <formula>$L1842=0</formula>
    </cfRule>
  </conditionalFormatting>
  <conditionalFormatting sqref="F1842 G1842">
    <cfRule type="cellIs" dxfId="31" priority="53004" operator="lessThan">
      <formula>0</formula>
    </cfRule>
    <cfRule type="cellIs" dxfId="32" priority="38486" operator="lessThan">
      <formula>0</formula>
    </cfRule>
  </conditionalFormatting>
  <conditionalFormatting sqref="J1842 K1842 I1842">
    <cfRule type="expression" dxfId="30" priority="23967">
      <formula>$L1842=0</formula>
    </cfRule>
  </conditionalFormatting>
  <conditionalFormatting sqref="J1842 K1842">
    <cfRule type="cellIs" dxfId="31" priority="53003" operator="lessThan">
      <formula>0</formula>
    </cfRule>
    <cfRule type="cellIs" dxfId="32" priority="38485" operator="lessThan">
      <formula>0</formula>
    </cfRule>
  </conditionalFormatting>
  <conditionalFormatting sqref="N1842 O1842 M1842">
    <cfRule type="expression" dxfId="30" priority="23966">
      <formula>$L1842=0</formula>
    </cfRule>
  </conditionalFormatting>
  <conditionalFormatting sqref="N1842 O1842">
    <cfRule type="cellIs" dxfId="31" priority="53002" operator="lessThan">
      <formula>0</formula>
    </cfRule>
    <cfRule type="cellIs" dxfId="32" priority="38484" operator="lessThan">
      <formula>0</formula>
    </cfRule>
  </conditionalFormatting>
  <conditionalFormatting sqref="R1842 S1842 Q1842">
    <cfRule type="expression" dxfId="30" priority="23965">
      <formula>$L1842=0</formula>
    </cfRule>
  </conditionalFormatting>
  <conditionalFormatting sqref="R1842 S1842">
    <cfRule type="cellIs" dxfId="31" priority="53001" operator="lessThan">
      <formula>0</formula>
    </cfRule>
    <cfRule type="cellIs" dxfId="32" priority="38483" operator="lessThan">
      <formula>0</formula>
    </cfRule>
  </conditionalFormatting>
  <conditionalFormatting sqref="V1842 W1842 U1842">
    <cfRule type="expression" dxfId="30" priority="23964">
      <formula>$L1842=0</formula>
    </cfRule>
  </conditionalFormatting>
  <conditionalFormatting sqref="V1842 W1842">
    <cfRule type="cellIs" dxfId="31" priority="53000" operator="lessThan">
      <formula>0</formula>
    </cfRule>
    <cfRule type="cellIs" dxfId="32" priority="38482" operator="lessThan">
      <formula>0</formula>
    </cfRule>
  </conditionalFormatting>
  <conditionalFormatting sqref="Z1842 AA1842 Y1842">
    <cfRule type="expression" dxfId="30" priority="23963">
      <formula>$L1842=0</formula>
    </cfRule>
  </conditionalFormatting>
  <conditionalFormatting sqref="Z1842 AA1842">
    <cfRule type="cellIs" dxfId="31" priority="52999" operator="lessThan">
      <formula>0</formula>
    </cfRule>
    <cfRule type="cellIs" dxfId="32" priority="38481" operator="lessThan">
      <formula>0</formula>
    </cfRule>
  </conditionalFormatting>
  <conditionalFormatting sqref="B1844 C1844 A1844">
    <cfRule type="expression" dxfId="30" priority="23962">
      <formula>$L1844=0</formula>
    </cfRule>
  </conditionalFormatting>
  <conditionalFormatting sqref="B1844 C1844">
    <cfRule type="cellIs" dxfId="31" priority="52998" operator="lessThan">
      <formula>0</formula>
    </cfRule>
    <cfRule type="cellIs" dxfId="32" priority="38480" operator="lessThan">
      <formula>0</formula>
    </cfRule>
  </conditionalFormatting>
  <conditionalFormatting sqref="F1844 G1844 E1844">
    <cfRule type="expression" dxfId="30" priority="23961">
      <formula>$L1844=0</formula>
    </cfRule>
  </conditionalFormatting>
  <conditionalFormatting sqref="F1844 G1844">
    <cfRule type="cellIs" dxfId="31" priority="52997" operator="lessThan">
      <formula>0</formula>
    </cfRule>
    <cfRule type="cellIs" dxfId="32" priority="38479" operator="lessThan">
      <formula>0</formula>
    </cfRule>
  </conditionalFormatting>
  <conditionalFormatting sqref="J1844 K1844 I1844">
    <cfRule type="expression" dxfId="30" priority="23960">
      <formula>$L1844=0</formula>
    </cfRule>
  </conditionalFormatting>
  <conditionalFormatting sqref="J1844 K1844">
    <cfRule type="cellIs" dxfId="31" priority="52996" operator="lessThan">
      <formula>0</formula>
    </cfRule>
    <cfRule type="cellIs" dxfId="32" priority="38478" operator="lessThan">
      <formula>0</formula>
    </cfRule>
  </conditionalFormatting>
  <conditionalFormatting sqref="N1844 O1844 M1844">
    <cfRule type="expression" dxfId="30" priority="23959">
      <formula>$L1844=0</formula>
    </cfRule>
  </conditionalFormatting>
  <conditionalFormatting sqref="N1844 O1844">
    <cfRule type="cellIs" dxfId="31" priority="52995" operator="lessThan">
      <formula>0</formula>
    </cfRule>
    <cfRule type="cellIs" dxfId="32" priority="38477" operator="lessThan">
      <formula>0</formula>
    </cfRule>
  </conditionalFormatting>
  <conditionalFormatting sqref="R1844 S1844 Q1844">
    <cfRule type="expression" dxfId="30" priority="23958">
      <formula>$L1844=0</formula>
    </cfRule>
  </conditionalFormatting>
  <conditionalFormatting sqref="R1844 S1844">
    <cfRule type="cellIs" dxfId="31" priority="52994" operator="lessThan">
      <formula>0</formula>
    </cfRule>
    <cfRule type="cellIs" dxfId="32" priority="38476" operator="lessThan">
      <formula>0</formula>
    </cfRule>
  </conditionalFormatting>
  <conditionalFormatting sqref="V1844 W1844 U1844">
    <cfRule type="expression" dxfId="30" priority="23957">
      <formula>$L1844=0</formula>
    </cfRule>
  </conditionalFormatting>
  <conditionalFormatting sqref="V1844 W1844">
    <cfRule type="cellIs" dxfId="31" priority="52993" operator="lessThan">
      <formula>0</formula>
    </cfRule>
    <cfRule type="cellIs" dxfId="32" priority="38475" operator="lessThan">
      <formula>0</formula>
    </cfRule>
  </conditionalFormatting>
  <conditionalFormatting sqref="Z1844 AA1844 Y1844">
    <cfRule type="expression" dxfId="30" priority="23956">
      <formula>$L1844=0</formula>
    </cfRule>
  </conditionalFormatting>
  <conditionalFormatting sqref="Z1844 AA1844">
    <cfRule type="cellIs" dxfId="31" priority="52992" operator="lessThan">
      <formula>0</formula>
    </cfRule>
    <cfRule type="cellIs" dxfId="32" priority="38474" operator="lessThan">
      <formula>0</formula>
    </cfRule>
  </conditionalFormatting>
  <conditionalFormatting sqref="B1846 C1846 A1846">
    <cfRule type="expression" dxfId="30" priority="23955">
      <formula>$L1846=0</formula>
    </cfRule>
  </conditionalFormatting>
  <conditionalFormatting sqref="B1846 C1846">
    <cfRule type="cellIs" dxfId="31" priority="52991" operator="lessThan">
      <formula>0</formula>
    </cfRule>
    <cfRule type="cellIs" dxfId="32" priority="38473" operator="lessThan">
      <formula>0</formula>
    </cfRule>
  </conditionalFormatting>
  <conditionalFormatting sqref="F1846 G1846 E1846">
    <cfRule type="expression" dxfId="30" priority="23954">
      <formula>$L1846=0</formula>
    </cfRule>
  </conditionalFormatting>
  <conditionalFormatting sqref="F1846 G1846">
    <cfRule type="cellIs" dxfId="31" priority="52990" operator="lessThan">
      <formula>0</formula>
    </cfRule>
    <cfRule type="cellIs" dxfId="32" priority="38472" operator="lessThan">
      <formula>0</formula>
    </cfRule>
  </conditionalFormatting>
  <conditionalFormatting sqref="J1846 K1846 I1846">
    <cfRule type="expression" dxfId="30" priority="23953">
      <formula>$L1846=0</formula>
    </cfRule>
  </conditionalFormatting>
  <conditionalFormatting sqref="J1846 K1846">
    <cfRule type="cellIs" dxfId="31" priority="52989" operator="lessThan">
      <formula>0</formula>
    </cfRule>
    <cfRule type="cellIs" dxfId="32" priority="38471" operator="lessThan">
      <formula>0</formula>
    </cfRule>
  </conditionalFormatting>
  <conditionalFormatting sqref="N1846 O1846 M1846">
    <cfRule type="expression" dxfId="30" priority="23952">
      <formula>$L1846=0</formula>
    </cfRule>
  </conditionalFormatting>
  <conditionalFormatting sqref="N1846 O1846">
    <cfRule type="cellIs" dxfId="31" priority="52988" operator="lessThan">
      <formula>0</formula>
    </cfRule>
    <cfRule type="cellIs" dxfId="32" priority="38470" operator="lessThan">
      <formula>0</formula>
    </cfRule>
  </conditionalFormatting>
  <conditionalFormatting sqref="R1846 S1846 Q1846">
    <cfRule type="expression" dxfId="30" priority="23951">
      <formula>$L1846=0</formula>
    </cfRule>
  </conditionalFormatting>
  <conditionalFormatting sqref="R1846 S1846">
    <cfRule type="cellIs" dxfId="31" priority="52987" operator="lessThan">
      <formula>0</formula>
    </cfRule>
    <cfRule type="cellIs" dxfId="32" priority="38469" operator="lessThan">
      <formula>0</formula>
    </cfRule>
  </conditionalFormatting>
  <conditionalFormatting sqref="V1846 W1846 U1846">
    <cfRule type="expression" dxfId="30" priority="23950">
      <formula>$L1846=0</formula>
    </cfRule>
  </conditionalFormatting>
  <conditionalFormatting sqref="V1846 W1846">
    <cfRule type="cellIs" dxfId="31" priority="52986" operator="lessThan">
      <formula>0</formula>
    </cfRule>
    <cfRule type="cellIs" dxfId="32" priority="38468" operator="lessThan">
      <formula>0</formula>
    </cfRule>
  </conditionalFormatting>
  <conditionalFormatting sqref="Z1846 AA1846 Y1846">
    <cfRule type="expression" dxfId="30" priority="23949">
      <formula>$L1846=0</formula>
    </cfRule>
  </conditionalFormatting>
  <conditionalFormatting sqref="Z1846 AA1846">
    <cfRule type="cellIs" dxfId="31" priority="52985" operator="lessThan">
      <formula>0</formula>
    </cfRule>
    <cfRule type="cellIs" dxfId="32" priority="38467" operator="lessThan">
      <formula>0</formula>
    </cfRule>
  </conditionalFormatting>
  <conditionalFormatting sqref="B1848 C1848 A1848">
    <cfRule type="expression" dxfId="30" priority="23948">
      <formula>$L1848=0</formula>
    </cfRule>
  </conditionalFormatting>
  <conditionalFormatting sqref="B1848 C1848">
    <cfRule type="cellIs" dxfId="31" priority="52984" operator="lessThan">
      <formula>0</formula>
    </cfRule>
    <cfRule type="cellIs" dxfId="32" priority="38466" operator="lessThan">
      <formula>0</formula>
    </cfRule>
  </conditionalFormatting>
  <conditionalFormatting sqref="F1848 G1848 E1848">
    <cfRule type="expression" dxfId="30" priority="23947">
      <formula>$L1848=0</formula>
    </cfRule>
  </conditionalFormatting>
  <conditionalFormatting sqref="F1848 G1848">
    <cfRule type="cellIs" dxfId="31" priority="52983" operator="lessThan">
      <formula>0</formula>
    </cfRule>
    <cfRule type="cellIs" dxfId="32" priority="38465" operator="lessThan">
      <formula>0</formula>
    </cfRule>
  </conditionalFormatting>
  <conditionalFormatting sqref="J1848 K1848 I1848">
    <cfRule type="expression" dxfId="30" priority="23946">
      <formula>$L1848=0</formula>
    </cfRule>
  </conditionalFormatting>
  <conditionalFormatting sqref="J1848 K1848">
    <cfRule type="cellIs" dxfId="31" priority="52982" operator="lessThan">
      <formula>0</formula>
    </cfRule>
    <cfRule type="cellIs" dxfId="32" priority="38464" operator="lessThan">
      <formula>0</formula>
    </cfRule>
  </conditionalFormatting>
  <conditionalFormatting sqref="N1848 O1848 M1848">
    <cfRule type="expression" dxfId="30" priority="23945">
      <formula>$L1848=0</formula>
    </cfRule>
  </conditionalFormatting>
  <conditionalFormatting sqref="N1848 O1848">
    <cfRule type="cellIs" dxfId="31" priority="52981" operator="lessThan">
      <formula>0</formula>
    </cfRule>
    <cfRule type="cellIs" dxfId="32" priority="38463" operator="lessThan">
      <formula>0</formula>
    </cfRule>
  </conditionalFormatting>
  <conditionalFormatting sqref="R1848 S1848 Q1848">
    <cfRule type="expression" dxfId="30" priority="23944">
      <formula>$L1848=0</formula>
    </cfRule>
  </conditionalFormatting>
  <conditionalFormatting sqref="R1848 S1848">
    <cfRule type="cellIs" dxfId="31" priority="52980" operator="lessThan">
      <formula>0</formula>
    </cfRule>
    <cfRule type="cellIs" dxfId="32" priority="38462" operator="lessThan">
      <formula>0</formula>
    </cfRule>
  </conditionalFormatting>
  <conditionalFormatting sqref="V1848 W1848 U1848">
    <cfRule type="expression" dxfId="30" priority="23943">
      <formula>$L1848=0</formula>
    </cfRule>
  </conditionalFormatting>
  <conditionalFormatting sqref="V1848 W1848">
    <cfRule type="cellIs" dxfId="31" priority="52979" operator="lessThan">
      <formula>0</formula>
    </cfRule>
    <cfRule type="cellIs" dxfId="32" priority="38461" operator="lessThan">
      <formula>0</formula>
    </cfRule>
  </conditionalFormatting>
  <conditionalFormatting sqref="Z1848 AA1848 Y1848">
    <cfRule type="expression" dxfId="30" priority="23942">
      <formula>$L1848=0</formula>
    </cfRule>
  </conditionalFormatting>
  <conditionalFormatting sqref="Z1848 AA1848">
    <cfRule type="cellIs" dxfId="31" priority="52978" operator="lessThan">
      <formula>0</formula>
    </cfRule>
    <cfRule type="cellIs" dxfId="32" priority="38460" operator="lessThan">
      <formula>0</formula>
    </cfRule>
  </conditionalFormatting>
  <conditionalFormatting sqref="B1850 C1850 A1850">
    <cfRule type="expression" dxfId="30" priority="23941">
      <formula>$L1850=0</formula>
    </cfRule>
  </conditionalFormatting>
  <conditionalFormatting sqref="B1850 C1850">
    <cfRule type="cellIs" dxfId="31" priority="52977" operator="lessThan">
      <formula>0</formula>
    </cfRule>
    <cfRule type="cellIs" dxfId="32" priority="38459" operator="lessThan">
      <formula>0</formula>
    </cfRule>
  </conditionalFormatting>
  <conditionalFormatting sqref="F1850 G1850 E1850">
    <cfRule type="expression" dxfId="30" priority="23940">
      <formula>$L1850=0</formula>
    </cfRule>
  </conditionalFormatting>
  <conditionalFormatting sqref="F1850 G1850">
    <cfRule type="cellIs" dxfId="31" priority="52976" operator="lessThan">
      <formula>0</formula>
    </cfRule>
    <cfRule type="cellIs" dxfId="32" priority="38458" operator="lessThan">
      <formula>0</formula>
    </cfRule>
  </conditionalFormatting>
  <conditionalFormatting sqref="J1850 K1850 I1850">
    <cfRule type="expression" dxfId="30" priority="23939">
      <formula>$L1850=0</formula>
    </cfRule>
  </conditionalFormatting>
  <conditionalFormatting sqref="J1850 K1850">
    <cfRule type="cellIs" dxfId="31" priority="52975" operator="lessThan">
      <formula>0</formula>
    </cfRule>
    <cfRule type="cellIs" dxfId="32" priority="38457" operator="lessThan">
      <formula>0</formula>
    </cfRule>
  </conditionalFormatting>
  <conditionalFormatting sqref="N1850 O1850 M1850">
    <cfRule type="expression" dxfId="30" priority="23938">
      <formula>$L1850=0</formula>
    </cfRule>
  </conditionalFormatting>
  <conditionalFormatting sqref="N1850 O1850">
    <cfRule type="cellIs" dxfId="31" priority="52974" operator="lessThan">
      <formula>0</formula>
    </cfRule>
    <cfRule type="cellIs" dxfId="32" priority="38456" operator="lessThan">
      <formula>0</formula>
    </cfRule>
  </conditionalFormatting>
  <conditionalFormatting sqref="R1850 S1850 Q1850">
    <cfRule type="expression" dxfId="30" priority="23937">
      <formula>$L1850=0</formula>
    </cfRule>
  </conditionalFormatting>
  <conditionalFormatting sqref="R1850 S1850">
    <cfRule type="cellIs" dxfId="31" priority="52973" operator="lessThan">
      <formula>0</formula>
    </cfRule>
    <cfRule type="cellIs" dxfId="32" priority="38455" operator="lessThan">
      <formula>0</formula>
    </cfRule>
  </conditionalFormatting>
  <conditionalFormatting sqref="V1850 W1850 U1850">
    <cfRule type="expression" dxfId="30" priority="23936">
      <formula>$L1850=0</formula>
    </cfRule>
  </conditionalFormatting>
  <conditionalFormatting sqref="V1850 W1850">
    <cfRule type="cellIs" dxfId="31" priority="52972" operator="lessThan">
      <formula>0</formula>
    </cfRule>
    <cfRule type="cellIs" dxfId="32" priority="38454" operator="lessThan">
      <formula>0</formula>
    </cfRule>
  </conditionalFormatting>
  <conditionalFormatting sqref="Z1850 AA1850 Y1850">
    <cfRule type="expression" dxfId="30" priority="23935">
      <formula>$L1850=0</formula>
    </cfRule>
  </conditionalFormatting>
  <conditionalFormatting sqref="Z1850 AA1850">
    <cfRule type="cellIs" dxfId="31" priority="52971" operator="lessThan">
      <formula>0</formula>
    </cfRule>
    <cfRule type="cellIs" dxfId="32" priority="38453" operator="lessThan">
      <formula>0</formula>
    </cfRule>
  </conditionalFormatting>
  <conditionalFormatting sqref="B1852 C1852 A1852">
    <cfRule type="expression" dxfId="30" priority="23934">
      <formula>$L1852=0</formula>
    </cfRule>
  </conditionalFormatting>
  <conditionalFormatting sqref="B1852 C1852">
    <cfRule type="cellIs" dxfId="31" priority="52970" operator="lessThan">
      <formula>0</formula>
    </cfRule>
    <cfRule type="cellIs" dxfId="32" priority="38452" operator="lessThan">
      <formula>0</formula>
    </cfRule>
  </conditionalFormatting>
  <conditionalFormatting sqref="F1852 G1852 E1852">
    <cfRule type="expression" dxfId="30" priority="23933">
      <formula>$L1852=0</formula>
    </cfRule>
  </conditionalFormatting>
  <conditionalFormatting sqref="F1852 G1852">
    <cfRule type="cellIs" dxfId="31" priority="52969" operator="lessThan">
      <formula>0</formula>
    </cfRule>
    <cfRule type="cellIs" dxfId="32" priority="38451" operator="lessThan">
      <formula>0</formula>
    </cfRule>
  </conditionalFormatting>
  <conditionalFormatting sqref="J1852 K1852 I1852">
    <cfRule type="expression" dxfId="30" priority="23932">
      <formula>$L1852=0</formula>
    </cfRule>
  </conditionalFormatting>
  <conditionalFormatting sqref="J1852 K1852">
    <cfRule type="cellIs" dxfId="31" priority="52968" operator="lessThan">
      <formula>0</formula>
    </cfRule>
    <cfRule type="cellIs" dxfId="32" priority="38450" operator="lessThan">
      <formula>0</formula>
    </cfRule>
  </conditionalFormatting>
  <conditionalFormatting sqref="N1852 O1852 M1852">
    <cfRule type="expression" dxfId="30" priority="23931">
      <formula>$L1852=0</formula>
    </cfRule>
  </conditionalFormatting>
  <conditionalFormatting sqref="N1852 O1852">
    <cfRule type="cellIs" dxfId="31" priority="52967" operator="lessThan">
      <formula>0</formula>
    </cfRule>
    <cfRule type="cellIs" dxfId="32" priority="38449" operator="lessThan">
      <formula>0</formula>
    </cfRule>
  </conditionalFormatting>
  <conditionalFormatting sqref="R1852 S1852 Q1852">
    <cfRule type="expression" dxfId="30" priority="23930">
      <formula>$L1852=0</formula>
    </cfRule>
  </conditionalFormatting>
  <conditionalFormatting sqref="R1852 S1852">
    <cfRule type="cellIs" dxfId="31" priority="52966" operator="lessThan">
      <formula>0</formula>
    </cfRule>
    <cfRule type="cellIs" dxfId="32" priority="38448" operator="lessThan">
      <formula>0</formula>
    </cfRule>
  </conditionalFormatting>
  <conditionalFormatting sqref="V1852 W1852 U1852">
    <cfRule type="expression" dxfId="30" priority="23929">
      <formula>$L1852=0</formula>
    </cfRule>
  </conditionalFormatting>
  <conditionalFormatting sqref="V1852 W1852">
    <cfRule type="cellIs" dxfId="31" priority="52965" operator="lessThan">
      <formula>0</formula>
    </cfRule>
    <cfRule type="cellIs" dxfId="32" priority="38447" operator="lessThan">
      <formula>0</formula>
    </cfRule>
  </conditionalFormatting>
  <conditionalFormatting sqref="Z1852 AA1852 Y1852">
    <cfRule type="expression" dxfId="30" priority="23928">
      <formula>$L1852=0</formula>
    </cfRule>
  </conditionalFormatting>
  <conditionalFormatting sqref="Z1852 AA1852">
    <cfRule type="cellIs" dxfId="31" priority="52964" operator="lessThan">
      <formula>0</formula>
    </cfRule>
    <cfRule type="cellIs" dxfId="32" priority="38446" operator="lessThan">
      <formula>0</formula>
    </cfRule>
  </conditionalFormatting>
  <conditionalFormatting sqref="B1854 C1854 A1854">
    <cfRule type="expression" dxfId="30" priority="23927">
      <formula>$L1854=0</formula>
    </cfRule>
  </conditionalFormatting>
  <conditionalFormatting sqref="B1854 C1854">
    <cfRule type="cellIs" dxfId="31" priority="52963" operator="lessThan">
      <formula>0</formula>
    </cfRule>
    <cfRule type="cellIs" dxfId="32" priority="38445" operator="lessThan">
      <formula>0</formula>
    </cfRule>
  </conditionalFormatting>
  <conditionalFormatting sqref="F1854 G1854 E1854">
    <cfRule type="expression" dxfId="30" priority="23926">
      <formula>$L1854=0</formula>
    </cfRule>
  </conditionalFormatting>
  <conditionalFormatting sqref="F1854 G1854">
    <cfRule type="cellIs" dxfId="31" priority="52962" operator="lessThan">
      <formula>0</formula>
    </cfRule>
    <cfRule type="cellIs" dxfId="32" priority="38444" operator="lessThan">
      <formula>0</formula>
    </cfRule>
  </conditionalFormatting>
  <conditionalFormatting sqref="J1854 K1854 I1854">
    <cfRule type="expression" dxfId="30" priority="23925">
      <formula>$L1854=0</formula>
    </cfRule>
  </conditionalFormatting>
  <conditionalFormatting sqref="J1854 K1854">
    <cfRule type="cellIs" dxfId="31" priority="52961" operator="lessThan">
      <formula>0</formula>
    </cfRule>
    <cfRule type="cellIs" dxfId="32" priority="38443" operator="lessThan">
      <formula>0</formula>
    </cfRule>
  </conditionalFormatting>
  <conditionalFormatting sqref="N1854 O1854 M1854">
    <cfRule type="expression" dxfId="30" priority="23924">
      <formula>$L1854=0</formula>
    </cfRule>
  </conditionalFormatting>
  <conditionalFormatting sqref="N1854 O1854">
    <cfRule type="cellIs" dxfId="31" priority="52960" operator="lessThan">
      <formula>0</formula>
    </cfRule>
    <cfRule type="cellIs" dxfId="32" priority="38442" operator="lessThan">
      <formula>0</formula>
    </cfRule>
  </conditionalFormatting>
  <conditionalFormatting sqref="R1854 S1854 Q1854">
    <cfRule type="expression" dxfId="30" priority="23923">
      <formula>$L1854=0</formula>
    </cfRule>
  </conditionalFormatting>
  <conditionalFormatting sqref="R1854 S1854">
    <cfRule type="cellIs" dxfId="31" priority="52959" operator="lessThan">
      <formula>0</formula>
    </cfRule>
    <cfRule type="cellIs" dxfId="32" priority="38441" operator="lessThan">
      <formula>0</formula>
    </cfRule>
  </conditionalFormatting>
  <conditionalFormatting sqref="V1854 W1854 U1854">
    <cfRule type="expression" dxfId="30" priority="23922">
      <formula>$L1854=0</formula>
    </cfRule>
  </conditionalFormatting>
  <conditionalFormatting sqref="V1854 W1854">
    <cfRule type="cellIs" dxfId="31" priority="52958" operator="lessThan">
      <formula>0</formula>
    </cfRule>
    <cfRule type="cellIs" dxfId="32" priority="38440" operator="lessThan">
      <formula>0</formula>
    </cfRule>
  </conditionalFormatting>
  <conditionalFormatting sqref="Z1854 AA1854 Y1854">
    <cfRule type="expression" dxfId="30" priority="23921">
      <formula>$L1854=0</formula>
    </cfRule>
  </conditionalFormatting>
  <conditionalFormatting sqref="Z1854 AA1854">
    <cfRule type="cellIs" dxfId="31" priority="52957" operator="lessThan">
      <formula>0</formula>
    </cfRule>
    <cfRule type="cellIs" dxfId="32" priority="38439" operator="lessThan">
      <formula>0</formula>
    </cfRule>
  </conditionalFormatting>
  <conditionalFormatting sqref="B1856 C1856 A1856">
    <cfRule type="expression" dxfId="30" priority="23920">
      <formula>$L1856=0</formula>
    </cfRule>
  </conditionalFormatting>
  <conditionalFormatting sqref="B1856 C1856">
    <cfRule type="cellIs" dxfId="31" priority="52956" operator="lessThan">
      <formula>0</formula>
    </cfRule>
    <cfRule type="cellIs" dxfId="32" priority="38438" operator="lessThan">
      <formula>0</formula>
    </cfRule>
  </conditionalFormatting>
  <conditionalFormatting sqref="F1856 G1856 E1856">
    <cfRule type="expression" dxfId="30" priority="23919">
      <formula>$L1856=0</formula>
    </cfRule>
  </conditionalFormatting>
  <conditionalFormatting sqref="F1856 G1856">
    <cfRule type="cellIs" dxfId="31" priority="52955" operator="lessThan">
      <formula>0</formula>
    </cfRule>
    <cfRule type="cellIs" dxfId="32" priority="38437" operator="lessThan">
      <formula>0</formula>
    </cfRule>
  </conditionalFormatting>
  <conditionalFormatting sqref="J1856 K1856 I1856">
    <cfRule type="expression" dxfId="30" priority="23918">
      <formula>$L1856=0</formula>
    </cfRule>
  </conditionalFormatting>
  <conditionalFormatting sqref="J1856 K1856">
    <cfRule type="cellIs" dxfId="31" priority="52954" operator="lessThan">
      <formula>0</formula>
    </cfRule>
    <cfRule type="cellIs" dxfId="32" priority="38436" operator="lessThan">
      <formula>0</formula>
    </cfRule>
  </conditionalFormatting>
  <conditionalFormatting sqref="N1856 O1856 M1856">
    <cfRule type="expression" dxfId="30" priority="23917">
      <formula>$L1856=0</formula>
    </cfRule>
  </conditionalFormatting>
  <conditionalFormatting sqref="N1856 O1856">
    <cfRule type="cellIs" dxfId="31" priority="52953" operator="lessThan">
      <formula>0</formula>
    </cfRule>
    <cfRule type="cellIs" dxfId="32" priority="38435" operator="lessThan">
      <formula>0</formula>
    </cfRule>
  </conditionalFormatting>
  <conditionalFormatting sqref="R1856 S1856 Q1856">
    <cfRule type="expression" dxfId="30" priority="23916">
      <formula>$L1856=0</formula>
    </cfRule>
  </conditionalFormatting>
  <conditionalFormatting sqref="R1856 S1856">
    <cfRule type="cellIs" dxfId="31" priority="52952" operator="lessThan">
      <formula>0</formula>
    </cfRule>
    <cfRule type="cellIs" dxfId="32" priority="38434" operator="lessThan">
      <formula>0</formula>
    </cfRule>
  </conditionalFormatting>
  <conditionalFormatting sqref="V1856 W1856 U1856">
    <cfRule type="expression" dxfId="30" priority="23915">
      <formula>$L1856=0</formula>
    </cfRule>
  </conditionalFormatting>
  <conditionalFormatting sqref="V1856 W1856">
    <cfRule type="cellIs" dxfId="31" priority="52951" operator="lessThan">
      <formula>0</formula>
    </cfRule>
    <cfRule type="cellIs" dxfId="32" priority="38433" operator="lessThan">
      <formula>0</formula>
    </cfRule>
  </conditionalFormatting>
  <conditionalFormatting sqref="Z1856 AA1856 Y1856">
    <cfRule type="expression" dxfId="30" priority="23914">
      <formula>$L1856=0</formula>
    </cfRule>
  </conditionalFormatting>
  <conditionalFormatting sqref="Z1856 AA1856">
    <cfRule type="cellIs" dxfId="31" priority="52950" operator="lessThan">
      <formula>0</formula>
    </cfRule>
    <cfRule type="cellIs" dxfId="32" priority="38432" operator="lessThan">
      <formula>0</formula>
    </cfRule>
  </conditionalFormatting>
  <conditionalFormatting sqref="B1858 C1858 A1858">
    <cfRule type="expression" dxfId="30" priority="23913">
      <formula>$L1858=0</formula>
    </cfRule>
  </conditionalFormatting>
  <conditionalFormatting sqref="B1858 C1858">
    <cfRule type="cellIs" dxfId="31" priority="52949" operator="lessThan">
      <formula>0</formula>
    </cfRule>
    <cfRule type="cellIs" dxfId="32" priority="38431" operator="lessThan">
      <formula>0</formula>
    </cfRule>
  </conditionalFormatting>
  <conditionalFormatting sqref="F1858 G1858 E1858">
    <cfRule type="expression" dxfId="30" priority="23912">
      <formula>$L1858=0</formula>
    </cfRule>
  </conditionalFormatting>
  <conditionalFormatting sqref="F1858 G1858">
    <cfRule type="cellIs" dxfId="31" priority="52948" operator="lessThan">
      <formula>0</formula>
    </cfRule>
    <cfRule type="cellIs" dxfId="32" priority="38430" operator="lessThan">
      <formula>0</formula>
    </cfRule>
  </conditionalFormatting>
  <conditionalFormatting sqref="J1858 K1858 I1858">
    <cfRule type="expression" dxfId="30" priority="23911">
      <formula>$L1858=0</formula>
    </cfRule>
  </conditionalFormatting>
  <conditionalFormatting sqref="J1858 K1858">
    <cfRule type="cellIs" dxfId="31" priority="52947" operator="lessThan">
      <formula>0</formula>
    </cfRule>
    <cfRule type="cellIs" dxfId="32" priority="38429" operator="lessThan">
      <formula>0</formula>
    </cfRule>
  </conditionalFormatting>
  <conditionalFormatting sqref="N1858 O1858 M1858">
    <cfRule type="expression" dxfId="30" priority="23910">
      <formula>$L1858=0</formula>
    </cfRule>
  </conditionalFormatting>
  <conditionalFormatting sqref="N1858 O1858">
    <cfRule type="cellIs" dxfId="31" priority="52946" operator="lessThan">
      <formula>0</formula>
    </cfRule>
    <cfRule type="cellIs" dxfId="32" priority="38428" operator="lessThan">
      <formula>0</formula>
    </cfRule>
  </conditionalFormatting>
  <conditionalFormatting sqref="R1858 S1858 Q1858">
    <cfRule type="expression" dxfId="30" priority="23909">
      <formula>$L1858=0</formula>
    </cfRule>
  </conditionalFormatting>
  <conditionalFormatting sqref="R1858 S1858">
    <cfRule type="cellIs" dxfId="31" priority="52945" operator="lessThan">
      <formula>0</formula>
    </cfRule>
    <cfRule type="cellIs" dxfId="32" priority="38427" operator="lessThan">
      <formula>0</formula>
    </cfRule>
  </conditionalFormatting>
  <conditionalFormatting sqref="V1858 W1858 U1858">
    <cfRule type="expression" dxfId="30" priority="23908">
      <formula>$L1858=0</formula>
    </cfRule>
  </conditionalFormatting>
  <conditionalFormatting sqref="V1858 W1858">
    <cfRule type="cellIs" dxfId="31" priority="52944" operator="lessThan">
      <formula>0</formula>
    </cfRule>
    <cfRule type="cellIs" dxfId="32" priority="38426" operator="lessThan">
      <formula>0</formula>
    </cfRule>
  </conditionalFormatting>
  <conditionalFormatting sqref="Z1858 AA1858 Y1858">
    <cfRule type="expression" dxfId="30" priority="23907">
      <formula>$L1858=0</formula>
    </cfRule>
  </conditionalFormatting>
  <conditionalFormatting sqref="Z1858 AA1858">
    <cfRule type="cellIs" dxfId="31" priority="52943" operator="lessThan">
      <formula>0</formula>
    </cfRule>
    <cfRule type="cellIs" dxfId="32" priority="38425" operator="lessThan">
      <formula>0</formula>
    </cfRule>
  </conditionalFormatting>
  <conditionalFormatting sqref="B1860 C1860 A1860">
    <cfRule type="expression" dxfId="30" priority="23906">
      <formula>$L1860=0</formula>
    </cfRule>
  </conditionalFormatting>
  <conditionalFormatting sqref="B1860 C1860">
    <cfRule type="cellIs" dxfId="31" priority="52942" operator="lessThan">
      <formula>0</formula>
    </cfRule>
    <cfRule type="cellIs" dxfId="32" priority="38424" operator="lessThan">
      <formula>0</formula>
    </cfRule>
  </conditionalFormatting>
  <conditionalFormatting sqref="F1860 G1860 E1860">
    <cfRule type="expression" dxfId="30" priority="23905">
      <formula>$L1860=0</formula>
    </cfRule>
  </conditionalFormatting>
  <conditionalFormatting sqref="F1860 G1860">
    <cfRule type="cellIs" dxfId="31" priority="52941" operator="lessThan">
      <formula>0</formula>
    </cfRule>
    <cfRule type="cellIs" dxfId="32" priority="38423" operator="lessThan">
      <formula>0</formula>
    </cfRule>
  </conditionalFormatting>
  <conditionalFormatting sqref="J1860 K1860 I1860">
    <cfRule type="expression" dxfId="30" priority="23904">
      <formula>$L1860=0</formula>
    </cfRule>
  </conditionalFormatting>
  <conditionalFormatting sqref="J1860 K1860">
    <cfRule type="cellIs" dxfId="31" priority="52940" operator="lessThan">
      <formula>0</formula>
    </cfRule>
    <cfRule type="cellIs" dxfId="32" priority="38422" operator="lessThan">
      <formula>0</formula>
    </cfRule>
  </conditionalFormatting>
  <conditionalFormatting sqref="N1860 O1860 M1860">
    <cfRule type="expression" dxfId="30" priority="23903">
      <formula>$L1860=0</formula>
    </cfRule>
  </conditionalFormatting>
  <conditionalFormatting sqref="N1860 O1860">
    <cfRule type="cellIs" dxfId="31" priority="52939" operator="lessThan">
      <formula>0</formula>
    </cfRule>
    <cfRule type="cellIs" dxfId="32" priority="38421" operator="lessThan">
      <formula>0</formula>
    </cfRule>
  </conditionalFormatting>
  <conditionalFormatting sqref="R1860 S1860 Q1860">
    <cfRule type="expression" dxfId="30" priority="23902">
      <formula>$L1860=0</formula>
    </cfRule>
  </conditionalFormatting>
  <conditionalFormatting sqref="R1860 S1860">
    <cfRule type="cellIs" dxfId="31" priority="52938" operator="lessThan">
      <formula>0</formula>
    </cfRule>
    <cfRule type="cellIs" dxfId="32" priority="38420" operator="lessThan">
      <formula>0</formula>
    </cfRule>
  </conditionalFormatting>
  <conditionalFormatting sqref="V1860 W1860 U1860">
    <cfRule type="expression" dxfId="30" priority="23901">
      <formula>$L1860=0</formula>
    </cfRule>
  </conditionalFormatting>
  <conditionalFormatting sqref="V1860 W1860">
    <cfRule type="cellIs" dxfId="31" priority="52937" operator="lessThan">
      <formula>0</formula>
    </cfRule>
    <cfRule type="cellIs" dxfId="32" priority="38419" operator="lessThan">
      <formula>0</formula>
    </cfRule>
  </conditionalFormatting>
  <conditionalFormatting sqref="Z1860 AA1860 Y1860">
    <cfRule type="expression" dxfId="30" priority="23900">
      <formula>$L1860=0</formula>
    </cfRule>
  </conditionalFormatting>
  <conditionalFormatting sqref="Z1860 AA1860">
    <cfRule type="cellIs" dxfId="31" priority="52936" operator="lessThan">
      <formula>0</formula>
    </cfRule>
    <cfRule type="cellIs" dxfId="32" priority="38418" operator="lessThan">
      <formula>0</formula>
    </cfRule>
  </conditionalFormatting>
  <conditionalFormatting sqref="B1862 C1862 A1862">
    <cfRule type="expression" dxfId="30" priority="23899">
      <formula>$L1862=0</formula>
    </cfRule>
  </conditionalFormatting>
  <conditionalFormatting sqref="B1862 C1862">
    <cfRule type="cellIs" dxfId="31" priority="52935" operator="lessThan">
      <formula>0</formula>
    </cfRule>
    <cfRule type="cellIs" dxfId="32" priority="38417" operator="lessThan">
      <formula>0</formula>
    </cfRule>
  </conditionalFormatting>
  <conditionalFormatting sqref="F1862 G1862 E1862">
    <cfRule type="expression" dxfId="30" priority="23898">
      <formula>$L1862=0</formula>
    </cfRule>
  </conditionalFormatting>
  <conditionalFormatting sqref="F1862 G1862">
    <cfRule type="cellIs" dxfId="31" priority="52934" operator="lessThan">
      <formula>0</formula>
    </cfRule>
    <cfRule type="cellIs" dxfId="32" priority="38416" operator="lessThan">
      <formula>0</formula>
    </cfRule>
  </conditionalFormatting>
  <conditionalFormatting sqref="J1862 K1862 I1862">
    <cfRule type="expression" dxfId="30" priority="23897">
      <formula>$L1862=0</formula>
    </cfRule>
  </conditionalFormatting>
  <conditionalFormatting sqref="J1862 K1862">
    <cfRule type="cellIs" dxfId="31" priority="52933" operator="lessThan">
      <formula>0</formula>
    </cfRule>
    <cfRule type="cellIs" dxfId="32" priority="38415" operator="lessThan">
      <formula>0</formula>
    </cfRule>
  </conditionalFormatting>
  <conditionalFormatting sqref="N1862 O1862 M1862">
    <cfRule type="expression" dxfId="30" priority="23896">
      <formula>$L1862=0</formula>
    </cfRule>
  </conditionalFormatting>
  <conditionalFormatting sqref="N1862 O1862">
    <cfRule type="cellIs" dxfId="31" priority="52932" operator="lessThan">
      <formula>0</formula>
    </cfRule>
    <cfRule type="cellIs" dxfId="32" priority="38414" operator="lessThan">
      <formula>0</formula>
    </cfRule>
  </conditionalFormatting>
  <conditionalFormatting sqref="R1862 S1862 Q1862">
    <cfRule type="expression" dxfId="30" priority="23895">
      <formula>$L1862=0</formula>
    </cfRule>
  </conditionalFormatting>
  <conditionalFormatting sqref="R1862 S1862">
    <cfRule type="cellIs" dxfId="31" priority="52931" operator="lessThan">
      <formula>0</formula>
    </cfRule>
    <cfRule type="cellIs" dxfId="32" priority="38413" operator="lessThan">
      <formula>0</formula>
    </cfRule>
  </conditionalFormatting>
  <conditionalFormatting sqref="V1862 W1862 U1862">
    <cfRule type="expression" dxfId="30" priority="23894">
      <formula>$L1862=0</formula>
    </cfRule>
  </conditionalFormatting>
  <conditionalFormatting sqref="V1862 W1862">
    <cfRule type="cellIs" dxfId="31" priority="52930" operator="lessThan">
      <formula>0</formula>
    </cfRule>
    <cfRule type="cellIs" dxfId="32" priority="38412" operator="lessThan">
      <formula>0</formula>
    </cfRule>
  </conditionalFormatting>
  <conditionalFormatting sqref="Z1862 AA1862 Y1862">
    <cfRule type="expression" dxfId="30" priority="23893">
      <formula>$L1862=0</formula>
    </cfRule>
  </conditionalFormatting>
  <conditionalFormatting sqref="Z1862 AA1862">
    <cfRule type="cellIs" dxfId="31" priority="52929" operator="lessThan">
      <formula>0</formula>
    </cfRule>
    <cfRule type="cellIs" dxfId="32" priority="38411" operator="lessThan">
      <formula>0</formula>
    </cfRule>
  </conditionalFormatting>
  <conditionalFormatting sqref="B1864 C1864 A1864">
    <cfRule type="expression" dxfId="30" priority="23892">
      <formula>$L1864=0</formula>
    </cfRule>
  </conditionalFormatting>
  <conditionalFormatting sqref="B1864 C1864">
    <cfRule type="cellIs" dxfId="31" priority="52928" operator="lessThan">
      <formula>0</formula>
    </cfRule>
    <cfRule type="cellIs" dxfId="32" priority="38410" operator="lessThan">
      <formula>0</formula>
    </cfRule>
  </conditionalFormatting>
  <conditionalFormatting sqref="F1864 G1864 E1864">
    <cfRule type="expression" dxfId="30" priority="23891">
      <formula>$L1864=0</formula>
    </cfRule>
  </conditionalFormatting>
  <conditionalFormatting sqref="F1864 G1864">
    <cfRule type="cellIs" dxfId="31" priority="52927" operator="lessThan">
      <formula>0</formula>
    </cfRule>
    <cfRule type="cellIs" dxfId="32" priority="38409" operator="lessThan">
      <formula>0</formula>
    </cfRule>
  </conditionalFormatting>
  <conditionalFormatting sqref="J1864 K1864 I1864">
    <cfRule type="expression" dxfId="30" priority="23890">
      <formula>$L1864=0</formula>
    </cfRule>
  </conditionalFormatting>
  <conditionalFormatting sqref="J1864 K1864">
    <cfRule type="cellIs" dxfId="31" priority="52926" operator="lessThan">
      <formula>0</formula>
    </cfRule>
    <cfRule type="cellIs" dxfId="32" priority="38408" operator="lessThan">
      <formula>0</formula>
    </cfRule>
  </conditionalFormatting>
  <conditionalFormatting sqref="N1864 O1864 M1864">
    <cfRule type="expression" dxfId="30" priority="23889">
      <formula>$L1864=0</formula>
    </cfRule>
  </conditionalFormatting>
  <conditionalFormatting sqref="N1864 O1864">
    <cfRule type="cellIs" dxfId="31" priority="52925" operator="lessThan">
      <formula>0</formula>
    </cfRule>
    <cfRule type="cellIs" dxfId="32" priority="38407" operator="lessThan">
      <formula>0</formula>
    </cfRule>
  </conditionalFormatting>
  <conditionalFormatting sqref="R1864 S1864 Q1864">
    <cfRule type="expression" dxfId="30" priority="23888">
      <formula>$L1864=0</formula>
    </cfRule>
  </conditionalFormatting>
  <conditionalFormatting sqref="R1864 S1864">
    <cfRule type="cellIs" dxfId="31" priority="52924" operator="lessThan">
      <formula>0</formula>
    </cfRule>
    <cfRule type="cellIs" dxfId="32" priority="38406" operator="lessThan">
      <formula>0</formula>
    </cfRule>
  </conditionalFormatting>
  <conditionalFormatting sqref="V1864 W1864 U1864">
    <cfRule type="expression" dxfId="30" priority="23887">
      <formula>$L1864=0</formula>
    </cfRule>
  </conditionalFormatting>
  <conditionalFormatting sqref="V1864 W1864">
    <cfRule type="cellIs" dxfId="31" priority="52923" operator="lessThan">
      <formula>0</formula>
    </cfRule>
    <cfRule type="cellIs" dxfId="32" priority="38405" operator="lessThan">
      <formula>0</formula>
    </cfRule>
  </conditionalFormatting>
  <conditionalFormatting sqref="Z1864 AA1864 Y1864">
    <cfRule type="expression" dxfId="30" priority="23886">
      <formula>$L1864=0</formula>
    </cfRule>
  </conditionalFormatting>
  <conditionalFormatting sqref="Z1864 AA1864">
    <cfRule type="cellIs" dxfId="31" priority="52922" operator="lessThan">
      <formula>0</formula>
    </cfRule>
    <cfRule type="cellIs" dxfId="32" priority="38404" operator="lessThan">
      <formula>0</formula>
    </cfRule>
  </conditionalFormatting>
  <conditionalFormatting sqref="B1866 C1866 A1866">
    <cfRule type="expression" dxfId="30" priority="23885">
      <formula>$L1866=0</formula>
    </cfRule>
  </conditionalFormatting>
  <conditionalFormatting sqref="B1866 C1866">
    <cfRule type="cellIs" dxfId="31" priority="52921" operator="lessThan">
      <formula>0</formula>
    </cfRule>
    <cfRule type="cellIs" dxfId="32" priority="38403" operator="lessThan">
      <formula>0</formula>
    </cfRule>
  </conditionalFormatting>
  <conditionalFormatting sqref="F1866 G1866 E1866">
    <cfRule type="expression" dxfId="30" priority="23884">
      <formula>$L1866=0</formula>
    </cfRule>
  </conditionalFormatting>
  <conditionalFormatting sqref="F1866 G1866">
    <cfRule type="cellIs" dxfId="31" priority="52920" operator="lessThan">
      <formula>0</formula>
    </cfRule>
    <cfRule type="cellIs" dxfId="32" priority="38402" operator="lessThan">
      <formula>0</formula>
    </cfRule>
  </conditionalFormatting>
  <conditionalFormatting sqref="J1866 K1866 I1866">
    <cfRule type="expression" dxfId="30" priority="23883">
      <formula>$L1866=0</formula>
    </cfRule>
  </conditionalFormatting>
  <conditionalFormatting sqref="J1866 K1866">
    <cfRule type="cellIs" dxfId="31" priority="52919" operator="lessThan">
      <formula>0</formula>
    </cfRule>
    <cfRule type="cellIs" dxfId="32" priority="38401" operator="lessThan">
      <formula>0</formula>
    </cfRule>
  </conditionalFormatting>
  <conditionalFormatting sqref="N1866 O1866 M1866">
    <cfRule type="expression" dxfId="30" priority="23882">
      <formula>$L1866=0</formula>
    </cfRule>
  </conditionalFormatting>
  <conditionalFormatting sqref="N1866 O1866">
    <cfRule type="cellIs" dxfId="31" priority="52918" operator="lessThan">
      <formula>0</formula>
    </cfRule>
    <cfRule type="cellIs" dxfId="32" priority="38400" operator="lessThan">
      <formula>0</formula>
    </cfRule>
  </conditionalFormatting>
  <conditionalFormatting sqref="R1866 S1866 Q1866">
    <cfRule type="expression" dxfId="30" priority="23881">
      <formula>$L1866=0</formula>
    </cfRule>
  </conditionalFormatting>
  <conditionalFormatting sqref="R1866 S1866">
    <cfRule type="cellIs" dxfId="31" priority="52917" operator="lessThan">
      <formula>0</formula>
    </cfRule>
    <cfRule type="cellIs" dxfId="32" priority="38399" operator="lessThan">
      <formula>0</formula>
    </cfRule>
  </conditionalFormatting>
  <conditionalFormatting sqref="V1866 W1866 U1866">
    <cfRule type="expression" dxfId="30" priority="23880">
      <formula>$L1866=0</formula>
    </cfRule>
  </conditionalFormatting>
  <conditionalFormatting sqref="V1866 W1866">
    <cfRule type="cellIs" dxfId="31" priority="52916" operator="lessThan">
      <formula>0</formula>
    </cfRule>
    <cfRule type="cellIs" dxfId="32" priority="38398" operator="lessThan">
      <formula>0</formula>
    </cfRule>
  </conditionalFormatting>
  <conditionalFormatting sqref="Z1866 AA1866 Y1866">
    <cfRule type="expression" dxfId="30" priority="23879">
      <formula>$L1866=0</formula>
    </cfRule>
  </conditionalFormatting>
  <conditionalFormatting sqref="Z1866 AA1866">
    <cfRule type="cellIs" dxfId="31" priority="52915" operator="lessThan">
      <formula>0</formula>
    </cfRule>
    <cfRule type="cellIs" dxfId="32" priority="38397" operator="lessThan">
      <formula>0</formula>
    </cfRule>
  </conditionalFormatting>
  <conditionalFormatting sqref="B1868 C1868 A1868">
    <cfRule type="expression" dxfId="30" priority="23878">
      <formula>$L1868=0</formula>
    </cfRule>
  </conditionalFormatting>
  <conditionalFormatting sqref="B1868 C1868">
    <cfRule type="cellIs" dxfId="31" priority="52914" operator="lessThan">
      <formula>0</formula>
    </cfRule>
    <cfRule type="cellIs" dxfId="32" priority="38396" operator="lessThan">
      <formula>0</formula>
    </cfRule>
  </conditionalFormatting>
  <conditionalFormatting sqref="F1868 G1868 E1868">
    <cfRule type="expression" dxfId="30" priority="23877">
      <formula>$L1868=0</formula>
    </cfRule>
  </conditionalFormatting>
  <conditionalFormatting sqref="F1868 G1868">
    <cfRule type="cellIs" dxfId="31" priority="52913" operator="lessThan">
      <formula>0</formula>
    </cfRule>
    <cfRule type="cellIs" dxfId="32" priority="38395" operator="lessThan">
      <formula>0</formula>
    </cfRule>
  </conditionalFormatting>
  <conditionalFormatting sqref="J1868 K1868 I1868">
    <cfRule type="expression" dxfId="30" priority="23876">
      <formula>$L1868=0</formula>
    </cfRule>
  </conditionalFormatting>
  <conditionalFormatting sqref="J1868 K1868">
    <cfRule type="cellIs" dxfId="31" priority="52912" operator="lessThan">
      <formula>0</formula>
    </cfRule>
    <cfRule type="cellIs" dxfId="32" priority="38394" operator="lessThan">
      <formula>0</formula>
    </cfRule>
  </conditionalFormatting>
  <conditionalFormatting sqref="N1868 O1868 M1868">
    <cfRule type="expression" dxfId="30" priority="23875">
      <formula>$L1868=0</formula>
    </cfRule>
  </conditionalFormatting>
  <conditionalFormatting sqref="N1868 O1868">
    <cfRule type="cellIs" dxfId="31" priority="52911" operator="lessThan">
      <formula>0</formula>
    </cfRule>
    <cfRule type="cellIs" dxfId="32" priority="38393" operator="lessThan">
      <formula>0</formula>
    </cfRule>
  </conditionalFormatting>
  <conditionalFormatting sqref="R1868 S1868 Q1868">
    <cfRule type="expression" dxfId="30" priority="23874">
      <formula>$L1868=0</formula>
    </cfRule>
  </conditionalFormatting>
  <conditionalFormatting sqref="R1868 S1868">
    <cfRule type="cellIs" dxfId="31" priority="52910" operator="lessThan">
      <formula>0</formula>
    </cfRule>
    <cfRule type="cellIs" dxfId="32" priority="38392" operator="lessThan">
      <formula>0</formula>
    </cfRule>
  </conditionalFormatting>
  <conditionalFormatting sqref="V1868 W1868 U1868">
    <cfRule type="expression" dxfId="30" priority="23873">
      <formula>$L1868=0</formula>
    </cfRule>
  </conditionalFormatting>
  <conditionalFormatting sqref="V1868 W1868">
    <cfRule type="cellIs" dxfId="31" priority="52909" operator="lessThan">
      <formula>0</formula>
    </cfRule>
    <cfRule type="cellIs" dxfId="32" priority="38391" operator="lessThan">
      <formula>0</formula>
    </cfRule>
  </conditionalFormatting>
  <conditionalFormatting sqref="Z1868 AA1868 Y1868">
    <cfRule type="expression" dxfId="30" priority="23872">
      <formula>$L1868=0</formula>
    </cfRule>
  </conditionalFormatting>
  <conditionalFormatting sqref="Z1868 AA1868">
    <cfRule type="cellIs" dxfId="31" priority="52908" operator="lessThan">
      <formula>0</formula>
    </cfRule>
    <cfRule type="cellIs" dxfId="32" priority="38390" operator="lessThan">
      <formula>0</formula>
    </cfRule>
  </conditionalFormatting>
  <conditionalFormatting sqref="B1870 C1870 A1870">
    <cfRule type="expression" dxfId="30" priority="23871">
      <formula>$L1870=0</formula>
    </cfRule>
  </conditionalFormatting>
  <conditionalFormatting sqref="B1870 C1870">
    <cfRule type="cellIs" dxfId="31" priority="52907" operator="lessThan">
      <formula>0</formula>
    </cfRule>
    <cfRule type="cellIs" dxfId="32" priority="38389" operator="lessThan">
      <formula>0</formula>
    </cfRule>
  </conditionalFormatting>
  <conditionalFormatting sqref="F1870 G1870 E1870">
    <cfRule type="expression" dxfId="30" priority="23870">
      <formula>$L1870=0</formula>
    </cfRule>
  </conditionalFormatting>
  <conditionalFormatting sqref="F1870 G1870">
    <cfRule type="cellIs" dxfId="31" priority="52906" operator="lessThan">
      <formula>0</formula>
    </cfRule>
    <cfRule type="cellIs" dxfId="32" priority="38388" operator="lessThan">
      <formula>0</formula>
    </cfRule>
  </conditionalFormatting>
  <conditionalFormatting sqref="J1870 K1870 I1870">
    <cfRule type="expression" dxfId="30" priority="23869">
      <formula>$L1870=0</formula>
    </cfRule>
  </conditionalFormatting>
  <conditionalFormatting sqref="J1870 K1870">
    <cfRule type="cellIs" dxfId="31" priority="52905" operator="lessThan">
      <formula>0</formula>
    </cfRule>
    <cfRule type="cellIs" dxfId="32" priority="38387" operator="lessThan">
      <formula>0</formula>
    </cfRule>
  </conditionalFormatting>
  <conditionalFormatting sqref="N1870 O1870 M1870">
    <cfRule type="expression" dxfId="30" priority="23868">
      <formula>$L1870=0</formula>
    </cfRule>
  </conditionalFormatting>
  <conditionalFormatting sqref="N1870 O1870">
    <cfRule type="cellIs" dxfId="31" priority="52904" operator="lessThan">
      <formula>0</formula>
    </cfRule>
    <cfRule type="cellIs" dxfId="32" priority="38386" operator="lessThan">
      <formula>0</formula>
    </cfRule>
  </conditionalFormatting>
  <conditionalFormatting sqref="R1870 S1870 Q1870">
    <cfRule type="expression" dxfId="30" priority="23867">
      <formula>$L1870=0</formula>
    </cfRule>
  </conditionalFormatting>
  <conditionalFormatting sqref="R1870 S1870">
    <cfRule type="cellIs" dxfId="31" priority="52903" operator="lessThan">
      <formula>0</formula>
    </cfRule>
    <cfRule type="cellIs" dxfId="32" priority="38385" operator="lessThan">
      <formula>0</formula>
    </cfRule>
  </conditionalFormatting>
  <conditionalFormatting sqref="V1870 W1870 U1870">
    <cfRule type="expression" dxfId="30" priority="23866">
      <formula>$L1870=0</formula>
    </cfRule>
  </conditionalFormatting>
  <conditionalFormatting sqref="V1870 W1870">
    <cfRule type="cellIs" dxfId="31" priority="52902" operator="lessThan">
      <formula>0</formula>
    </cfRule>
    <cfRule type="cellIs" dxfId="32" priority="38384" operator="lessThan">
      <formula>0</formula>
    </cfRule>
  </conditionalFormatting>
  <conditionalFormatting sqref="Z1870 AA1870 Y1870">
    <cfRule type="expression" dxfId="30" priority="23865">
      <formula>$L1870=0</formula>
    </cfRule>
  </conditionalFormatting>
  <conditionalFormatting sqref="Z1870 AA1870">
    <cfRule type="cellIs" dxfId="31" priority="52901" operator="lessThan">
      <formula>0</formula>
    </cfRule>
    <cfRule type="cellIs" dxfId="32" priority="38383" operator="lessThan">
      <formula>0</formula>
    </cfRule>
  </conditionalFormatting>
  <conditionalFormatting sqref="B1872 C1872 A1872">
    <cfRule type="expression" dxfId="30" priority="23864">
      <formula>$L1872=0</formula>
    </cfRule>
  </conditionalFormatting>
  <conditionalFormatting sqref="B1872 C1872">
    <cfRule type="cellIs" dxfId="31" priority="52900" operator="lessThan">
      <formula>0</formula>
    </cfRule>
    <cfRule type="cellIs" dxfId="32" priority="38382" operator="lessThan">
      <formula>0</formula>
    </cfRule>
  </conditionalFormatting>
  <conditionalFormatting sqref="F1872 G1872 E1872">
    <cfRule type="expression" dxfId="30" priority="23863">
      <formula>$L1872=0</formula>
    </cfRule>
  </conditionalFormatting>
  <conditionalFormatting sqref="F1872 G1872">
    <cfRule type="cellIs" dxfId="31" priority="52899" operator="lessThan">
      <formula>0</formula>
    </cfRule>
    <cfRule type="cellIs" dxfId="32" priority="38381" operator="lessThan">
      <formula>0</formula>
    </cfRule>
  </conditionalFormatting>
  <conditionalFormatting sqref="J1872 K1872 I1872">
    <cfRule type="expression" dxfId="30" priority="23862">
      <formula>$L1872=0</formula>
    </cfRule>
  </conditionalFormatting>
  <conditionalFormatting sqref="J1872 K1872">
    <cfRule type="cellIs" dxfId="31" priority="52898" operator="lessThan">
      <formula>0</formula>
    </cfRule>
    <cfRule type="cellIs" dxfId="32" priority="38380" operator="lessThan">
      <formula>0</formula>
    </cfRule>
  </conditionalFormatting>
  <conditionalFormatting sqref="N1872 O1872 M1872">
    <cfRule type="expression" dxfId="30" priority="23861">
      <formula>$L1872=0</formula>
    </cfRule>
  </conditionalFormatting>
  <conditionalFormatting sqref="N1872 O1872">
    <cfRule type="cellIs" dxfId="31" priority="52897" operator="lessThan">
      <formula>0</formula>
    </cfRule>
    <cfRule type="cellIs" dxfId="32" priority="38379" operator="lessThan">
      <formula>0</formula>
    </cfRule>
  </conditionalFormatting>
  <conditionalFormatting sqref="R1872 S1872 Q1872">
    <cfRule type="expression" dxfId="30" priority="23860">
      <formula>$L1872=0</formula>
    </cfRule>
  </conditionalFormatting>
  <conditionalFormatting sqref="R1872 S1872">
    <cfRule type="cellIs" dxfId="31" priority="52896" operator="lessThan">
      <formula>0</formula>
    </cfRule>
    <cfRule type="cellIs" dxfId="32" priority="38378" operator="lessThan">
      <formula>0</formula>
    </cfRule>
  </conditionalFormatting>
  <conditionalFormatting sqref="V1872 W1872 U1872">
    <cfRule type="expression" dxfId="30" priority="23859">
      <formula>$L1872=0</formula>
    </cfRule>
  </conditionalFormatting>
  <conditionalFormatting sqref="V1872 W1872">
    <cfRule type="cellIs" dxfId="31" priority="52895" operator="lessThan">
      <formula>0</formula>
    </cfRule>
    <cfRule type="cellIs" dxfId="32" priority="38377" operator="lessThan">
      <formula>0</formula>
    </cfRule>
  </conditionalFormatting>
  <conditionalFormatting sqref="Z1872 AA1872 Y1872">
    <cfRule type="expression" dxfId="30" priority="23858">
      <formula>$L1872=0</formula>
    </cfRule>
  </conditionalFormatting>
  <conditionalFormatting sqref="Z1872 AA1872">
    <cfRule type="cellIs" dxfId="31" priority="52894" operator="lessThan">
      <formula>0</formula>
    </cfRule>
    <cfRule type="cellIs" dxfId="32" priority="38376" operator="lessThan">
      <formula>0</formula>
    </cfRule>
  </conditionalFormatting>
  <conditionalFormatting sqref="B1874 C1874 A1874">
    <cfRule type="expression" dxfId="30" priority="23857">
      <formula>$L1874=0</formula>
    </cfRule>
  </conditionalFormatting>
  <conditionalFormatting sqref="B1874 C1874">
    <cfRule type="cellIs" dxfId="31" priority="52893" operator="lessThan">
      <formula>0</formula>
    </cfRule>
    <cfRule type="cellIs" dxfId="32" priority="38375" operator="lessThan">
      <formula>0</formula>
    </cfRule>
  </conditionalFormatting>
  <conditionalFormatting sqref="F1874 G1874 E1874">
    <cfRule type="expression" dxfId="30" priority="23856">
      <formula>$L1874=0</formula>
    </cfRule>
  </conditionalFormatting>
  <conditionalFormatting sqref="F1874 G1874">
    <cfRule type="cellIs" dxfId="31" priority="52892" operator="lessThan">
      <formula>0</formula>
    </cfRule>
    <cfRule type="cellIs" dxfId="32" priority="38374" operator="lessThan">
      <formula>0</formula>
    </cfRule>
  </conditionalFormatting>
  <conditionalFormatting sqref="J1874 K1874 I1874">
    <cfRule type="expression" dxfId="30" priority="23855">
      <formula>$L1874=0</formula>
    </cfRule>
  </conditionalFormatting>
  <conditionalFormatting sqref="J1874 K1874">
    <cfRule type="cellIs" dxfId="31" priority="52891" operator="lessThan">
      <formula>0</formula>
    </cfRule>
    <cfRule type="cellIs" dxfId="32" priority="38373" operator="lessThan">
      <formula>0</formula>
    </cfRule>
  </conditionalFormatting>
  <conditionalFormatting sqref="N1874 O1874 M1874">
    <cfRule type="expression" dxfId="30" priority="23854">
      <formula>$L1874=0</formula>
    </cfRule>
  </conditionalFormatting>
  <conditionalFormatting sqref="N1874 O1874">
    <cfRule type="cellIs" dxfId="31" priority="52890" operator="lessThan">
      <formula>0</formula>
    </cfRule>
    <cfRule type="cellIs" dxfId="32" priority="38372" operator="lessThan">
      <formula>0</formula>
    </cfRule>
  </conditionalFormatting>
  <conditionalFormatting sqref="R1874 S1874 Q1874">
    <cfRule type="expression" dxfId="30" priority="23853">
      <formula>$L1874=0</formula>
    </cfRule>
  </conditionalFormatting>
  <conditionalFormatting sqref="R1874 S1874">
    <cfRule type="cellIs" dxfId="31" priority="52889" operator="lessThan">
      <formula>0</formula>
    </cfRule>
    <cfRule type="cellIs" dxfId="32" priority="38371" operator="lessThan">
      <formula>0</formula>
    </cfRule>
  </conditionalFormatting>
  <conditionalFormatting sqref="V1874 W1874 U1874">
    <cfRule type="expression" dxfId="30" priority="23852">
      <formula>$L1874=0</formula>
    </cfRule>
  </conditionalFormatting>
  <conditionalFormatting sqref="V1874 W1874">
    <cfRule type="cellIs" dxfId="31" priority="52888" operator="lessThan">
      <formula>0</formula>
    </cfRule>
    <cfRule type="cellIs" dxfId="32" priority="38370" operator="lessThan">
      <formula>0</formula>
    </cfRule>
  </conditionalFormatting>
  <conditionalFormatting sqref="Z1874 AA1874 Y1874">
    <cfRule type="expression" dxfId="30" priority="23851">
      <formula>$L1874=0</formula>
    </cfRule>
  </conditionalFormatting>
  <conditionalFormatting sqref="Z1874 AA1874">
    <cfRule type="cellIs" dxfId="31" priority="52887" operator="lessThan">
      <formula>0</formula>
    </cfRule>
    <cfRule type="cellIs" dxfId="32" priority="38369" operator="lessThan">
      <formula>0</formula>
    </cfRule>
  </conditionalFormatting>
  <conditionalFormatting sqref="B1876 C1876 A1876">
    <cfRule type="expression" dxfId="30" priority="23850">
      <formula>$L1876=0</formula>
    </cfRule>
  </conditionalFormatting>
  <conditionalFormatting sqref="B1876 C1876">
    <cfRule type="cellIs" dxfId="31" priority="52886" operator="lessThan">
      <formula>0</formula>
    </cfRule>
    <cfRule type="cellIs" dxfId="32" priority="38368" operator="lessThan">
      <formula>0</formula>
    </cfRule>
  </conditionalFormatting>
  <conditionalFormatting sqref="F1876 G1876 E1876">
    <cfRule type="expression" dxfId="30" priority="23849">
      <formula>$L1876=0</formula>
    </cfRule>
  </conditionalFormatting>
  <conditionalFormatting sqref="F1876 G1876">
    <cfRule type="cellIs" dxfId="31" priority="52885" operator="lessThan">
      <formula>0</formula>
    </cfRule>
    <cfRule type="cellIs" dxfId="32" priority="38367" operator="lessThan">
      <formula>0</formula>
    </cfRule>
  </conditionalFormatting>
  <conditionalFormatting sqref="J1876 K1876 I1876">
    <cfRule type="expression" dxfId="30" priority="23848">
      <formula>$L1876=0</formula>
    </cfRule>
  </conditionalFormatting>
  <conditionalFormatting sqref="J1876 K1876">
    <cfRule type="cellIs" dxfId="31" priority="52884" operator="lessThan">
      <formula>0</formula>
    </cfRule>
    <cfRule type="cellIs" dxfId="32" priority="38366" operator="lessThan">
      <formula>0</formula>
    </cfRule>
  </conditionalFormatting>
  <conditionalFormatting sqref="N1876 O1876 M1876">
    <cfRule type="expression" dxfId="30" priority="23847">
      <formula>$L1876=0</formula>
    </cfRule>
  </conditionalFormatting>
  <conditionalFormatting sqref="N1876 O1876">
    <cfRule type="cellIs" dxfId="31" priority="52883" operator="lessThan">
      <formula>0</formula>
    </cfRule>
    <cfRule type="cellIs" dxfId="32" priority="38365" operator="lessThan">
      <formula>0</formula>
    </cfRule>
  </conditionalFormatting>
  <conditionalFormatting sqref="R1876 S1876 Q1876">
    <cfRule type="expression" dxfId="30" priority="23846">
      <formula>$L1876=0</formula>
    </cfRule>
  </conditionalFormatting>
  <conditionalFormatting sqref="R1876 S1876">
    <cfRule type="cellIs" dxfId="31" priority="52882" operator="lessThan">
      <formula>0</formula>
    </cfRule>
    <cfRule type="cellIs" dxfId="32" priority="38364" operator="lessThan">
      <formula>0</formula>
    </cfRule>
  </conditionalFormatting>
  <conditionalFormatting sqref="V1876 W1876 U1876">
    <cfRule type="expression" dxfId="30" priority="23845">
      <formula>$L1876=0</formula>
    </cfRule>
  </conditionalFormatting>
  <conditionalFormatting sqref="V1876 W1876">
    <cfRule type="cellIs" dxfId="31" priority="52881" operator="lessThan">
      <formula>0</formula>
    </cfRule>
    <cfRule type="cellIs" dxfId="32" priority="38363" operator="lessThan">
      <formula>0</formula>
    </cfRule>
  </conditionalFormatting>
  <conditionalFormatting sqref="Z1876 AA1876 Y1876">
    <cfRule type="expression" dxfId="30" priority="23844">
      <formula>$L1876=0</formula>
    </cfRule>
  </conditionalFormatting>
  <conditionalFormatting sqref="Z1876 AA1876">
    <cfRule type="cellIs" dxfId="31" priority="52880" operator="lessThan">
      <formula>0</formula>
    </cfRule>
    <cfRule type="cellIs" dxfId="32" priority="38362" operator="lessThan">
      <formula>0</formula>
    </cfRule>
  </conditionalFormatting>
  <conditionalFormatting sqref="B1878 C1878 A1878">
    <cfRule type="expression" dxfId="30" priority="23843">
      <formula>$L1878=0</formula>
    </cfRule>
  </conditionalFormatting>
  <conditionalFormatting sqref="B1878 C1878">
    <cfRule type="cellIs" dxfId="31" priority="52879" operator="lessThan">
      <formula>0</formula>
    </cfRule>
    <cfRule type="cellIs" dxfId="32" priority="38361" operator="lessThan">
      <formula>0</formula>
    </cfRule>
  </conditionalFormatting>
  <conditionalFormatting sqref="F1878 G1878 E1878">
    <cfRule type="expression" dxfId="30" priority="23842">
      <formula>$L1878=0</formula>
    </cfRule>
  </conditionalFormatting>
  <conditionalFormatting sqref="F1878 G1878">
    <cfRule type="cellIs" dxfId="31" priority="52878" operator="lessThan">
      <formula>0</formula>
    </cfRule>
    <cfRule type="cellIs" dxfId="32" priority="38360" operator="lessThan">
      <formula>0</formula>
    </cfRule>
  </conditionalFormatting>
  <conditionalFormatting sqref="J1878 K1878 I1878">
    <cfRule type="expression" dxfId="30" priority="23841">
      <formula>$L1878=0</formula>
    </cfRule>
  </conditionalFormatting>
  <conditionalFormatting sqref="J1878 K1878">
    <cfRule type="cellIs" dxfId="31" priority="52877" operator="lessThan">
      <formula>0</formula>
    </cfRule>
    <cfRule type="cellIs" dxfId="32" priority="38359" operator="lessThan">
      <formula>0</formula>
    </cfRule>
  </conditionalFormatting>
  <conditionalFormatting sqref="N1878 O1878 M1878">
    <cfRule type="expression" dxfId="30" priority="23840">
      <formula>$L1878=0</formula>
    </cfRule>
  </conditionalFormatting>
  <conditionalFormatting sqref="N1878 O1878">
    <cfRule type="cellIs" dxfId="31" priority="52876" operator="lessThan">
      <formula>0</formula>
    </cfRule>
    <cfRule type="cellIs" dxfId="32" priority="38358" operator="lessThan">
      <formula>0</formula>
    </cfRule>
  </conditionalFormatting>
  <conditionalFormatting sqref="R1878 S1878 Q1878">
    <cfRule type="expression" dxfId="30" priority="23839">
      <formula>$L1878=0</formula>
    </cfRule>
  </conditionalFormatting>
  <conditionalFormatting sqref="R1878 S1878">
    <cfRule type="cellIs" dxfId="31" priority="52875" operator="lessThan">
      <formula>0</formula>
    </cfRule>
    <cfRule type="cellIs" dxfId="32" priority="38357" operator="lessThan">
      <formula>0</formula>
    </cfRule>
  </conditionalFormatting>
  <conditionalFormatting sqref="V1878 W1878 U1878">
    <cfRule type="expression" dxfId="30" priority="23838">
      <formula>$L1878=0</formula>
    </cfRule>
  </conditionalFormatting>
  <conditionalFormatting sqref="V1878 W1878">
    <cfRule type="cellIs" dxfId="31" priority="52874" operator="lessThan">
      <formula>0</formula>
    </cfRule>
    <cfRule type="cellIs" dxfId="32" priority="38356" operator="lessThan">
      <formula>0</formula>
    </cfRule>
  </conditionalFormatting>
  <conditionalFormatting sqref="Z1878 AA1878 Y1878">
    <cfRule type="expression" dxfId="30" priority="23837">
      <formula>$L1878=0</formula>
    </cfRule>
  </conditionalFormatting>
  <conditionalFormatting sqref="Z1878 AA1878">
    <cfRule type="cellIs" dxfId="31" priority="52873" operator="lessThan">
      <formula>0</formula>
    </cfRule>
    <cfRule type="cellIs" dxfId="32" priority="38355" operator="lessThan">
      <formula>0</formula>
    </cfRule>
  </conditionalFormatting>
  <conditionalFormatting sqref="B1880 C1880 A1880">
    <cfRule type="expression" dxfId="30" priority="23836">
      <formula>$L1880=0</formula>
    </cfRule>
  </conditionalFormatting>
  <conditionalFormatting sqref="B1880 C1880">
    <cfRule type="cellIs" dxfId="31" priority="52872" operator="lessThan">
      <formula>0</formula>
    </cfRule>
    <cfRule type="cellIs" dxfId="32" priority="38354" operator="lessThan">
      <formula>0</formula>
    </cfRule>
  </conditionalFormatting>
  <conditionalFormatting sqref="F1880 G1880 E1880">
    <cfRule type="expression" dxfId="30" priority="23835">
      <formula>$L1880=0</formula>
    </cfRule>
  </conditionalFormatting>
  <conditionalFormatting sqref="F1880 G1880">
    <cfRule type="cellIs" dxfId="31" priority="52871" operator="lessThan">
      <formula>0</formula>
    </cfRule>
    <cfRule type="cellIs" dxfId="32" priority="38353" operator="lessThan">
      <formula>0</formula>
    </cfRule>
  </conditionalFormatting>
  <conditionalFormatting sqref="J1880 K1880 I1880">
    <cfRule type="expression" dxfId="30" priority="23834">
      <formula>$L1880=0</formula>
    </cfRule>
  </conditionalFormatting>
  <conditionalFormatting sqref="J1880 K1880">
    <cfRule type="cellIs" dxfId="31" priority="52870" operator="lessThan">
      <formula>0</formula>
    </cfRule>
    <cfRule type="cellIs" dxfId="32" priority="38352" operator="lessThan">
      <formula>0</formula>
    </cfRule>
  </conditionalFormatting>
  <conditionalFormatting sqref="N1880 O1880 M1880">
    <cfRule type="expression" dxfId="30" priority="23833">
      <formula>$L1880=0</formula>
    </cfRule>
  </conditionalFormatting>
  <conditionalFormatting sqref="N1880 O1880">
    <cfRule type="cellIs" dxfId="31" priority="52869" operator="lessThan">
      <formula>0</formula>
    </cfRule>
    <cfRule type="cellIs" dxfId="32" priority="38351" operator="lessThan">
      <formula>0</formula>
    </cfRule>
  </conditionalFormatting>
  <conditionalFormatting sqref="R1880 S1880 Q1880">
    <cfRule type="expression" dxfId="30" priority="23832">
      <formula>$L1880=0</formula>
    </cfRule>
  </conditionalFormatting>
  <conditionalFormatting sqref="R1880 S1880">
    <cfRule type="cellIs" dxfId="31" priority="52868" operator="lessThan">
      <formula>0</formula>
    </cfRule>
    <cfRule type="cellIs" dxfId="32" priority="38350" operator="lessThan">
      <formula>0</formula>
    </cfRule>
  </conditionalFormatting>
  <conditionalFormatting sqref="V1880 W1880 U1880">
    <cfRule type="expression" dxfId="30" priority="23831">
      <formula>$L1880=0</formula>
    </cfRule>
  </conditionalFormatting>
  <conditionalFormatting sqref="V1880 W1880">
    <cfRule type="cellIs" dxfId="31" priority="52867" operator="lessThan">
      <formula>0</formula>
    </cfRule>
    <cfRule type="cellIs" dxfId="32" priority="38349" operator="lessThan">
      <formula>0</formula>
    </cfRule>
  </conditionalFormatting>
  <conditionalFormatting sqref="Z1880 AA1880 Y1880">
    <cfRule type="expression" dxfId="30" priority="23830">
      <formula>$L1880=0</formula>
    </cfRule>
  </conditionalFormatting>
  <conditionalFormatting sqref="Z1880 AA1880">
    <cfRule type="cellIs" dxfId="31" priority="52866" operator="lessThan">
      <formula>0</formula>
    </cfRule>
    <cfRule type="cellIs" dxfId="32" priority="38348" operator="lessThan">
      <formula>0</formula>
    </cfRule>
  </conditionalFormatting>
  <conditionalFormatting sqref="B1882 C1882 A1882">
    <cfRule type="expression" dxfId="30" priority="23829">
      <formula>$L1882=0</formula>
    </cfRule>
  </conditionalFormatting>
  <conditionalFormatting sqref="B1882 C1882">
    <cfRule type="cellIs" dxfId="31" priority="52865" operator="lessThan">
      <formula>0</formula>
    </cfRule>
    <cfRule type="cellIs" dxfId="32" priority="38347" operator="lessThan">
      <formula>0</formula>
    </cfRule>
  </conditionalFormatting>
  <conditionalFormatting sqref="F1882 G1882 E1882">
    <cfRule type="expression" dxfId="30" priority="23828">
      <formula>$L1882=0</formula>
    </cfRule>
  </conditionalFormatting>
  <conditionalFormatting sqref="F1882 G1882">
    <cfRule type="cellIs" dxfId="31" priority="52864" operator="lessThan">
      <formula>0</formula>
    </cfRule>
    <cfRule type="cellIs" dxfId="32" priority="38346" operator="lessThan">
      <formula>0</formula>
    </cfRule>
  </conditionalFormatting>
  <conditionalFormatting sqref="J1882 K1882 I1882">
    <cfRule type="expression" dxfId="30" priority="23827">
      <formula>$L1882=0</formula>
    </cfRule>
  </conditionalFormatting>
  <conditionalFormatting sqref="J1882 K1882">
    <cfRule type="cellIs" dxfId="31" priority="52863" operator="lessThan">
      <formula>0</formula>
    </cfRule>
    <cfRule type="cellIs" dxfId="32" priority="38345" operator="lessThan">
      <formula>0</formula>
    </cfRule>
  </conditionalFormatting>
  <conditionalFormatting sqref="N1882 O1882 M1882">
    <cfRule type="expression" dxfId="30" priority="23826">
      <formula>$L1882=0</formula>
    </cfRule>
  </conditionalFormatting>
  <conditionalFormatting sqref="N1882 O1882">
    <cfRule type="cellIs" dxfId="31" priority="52862" operator="lessThan">
      <formula>0</formula>
    </cfRule>
    <cfRule type="cellIs" dxfId="32" priority="38344" operator="lessThan">
      <formula>0</formula>
    </cfRule>
  </conditionalFormatting>
  <conditionalFormatting sqref="R1882 S1882 Q1882">
    <cfRule type="expression" dxfId="30" priority="23825">
      <formula>$L1882=0</formula>
    </cfRule>
  </conditionalFormatting>
  <conditionalFormatting sqref="R1882 S1882">
    <cfRule type="cellIs" dxfId="31" priority="52861" operator="lessThan">
      <formula>0</formula>
    </cfRule>
    <cfRule type="cellIs" dxfId="32" priority="38343" operator="lessThan">
      <formula>0</formula>
    </cfRule>
  </conditionalFormatting>
  <conditionalFormatting sqref="V1882 W1882 U1882">
    <cfRule type="expression" dxfId="30" priority="23824">
      <formula>$L1882=0</formula>
    </cfRule>
  </conditionalFormatting>
  <conditionalFormatting sqref="V1882 W1882">
    <cfRule type="cellIs" dxfId="31" priority="52860" operator="lessThan">
      <formula>0</formula>
    </cfRule>
    <cfRule type="cellIs" dxfId="32" priority="38342" operator="lessThan">
      <formula>0</formula>
    </cfRule>
  </conditionalFormatting>
  <conditionalFormatting sqref="Z1882 AA1882 Y1882">
    <cfRule type="expression" dxfId="30" priority="23823">
      <formula>$L1882=0</formula>
    </cfRule>
  </conditionalFormatting>
  <conditionalFormatting sqref="Z1882 AA1882">
    <cfRule type="cellIs" dxfId="31" priority="52859" operator="lessThan">
      <formula>0</formula>
    </cfRule>
    <cfRule type="cellIs" dxfId="32" priority="38341" operator="lessThan">
      <formula>0</formula>
    </cfRule>
  </conditionalFormatting>
  <conditionalFormatting sqref="B1884 C1884 A1884">
    <cfRule type="expression" dxfId="30" priority="23822">
      <formula>$L1884=0</formula>
    </cfRule>
  </conditionalFormatting>
  <conditionalFormatting sqref="B1884 C1884">
    <cfRule type="cellIs" dxfId="31" priority="52858" operator="lessThan">
      <formula>0</formula>
    </cfRule>
    <cfRule type="cellIs" dxfId="32" priority="38340" operator="lessThan">
      <formula>0</formula>
    </cfRule>
  </conditionalFormatting>
  <conditionalFormatting sqref="F1884 G1884 E1884">
    <cfRule type="expression" dxfId="30" priority="23821">
      <formula>$L1884=0</formula>
    </cfRule>
  </conditionalFormatting>
  <conditionalFormatting sqref="F1884 G1884">
    <cfRule type="cellIs" dxfId="31" priority="52857" operator="lessThan">
      <formula>0</formula>
    </cfRule>
    <cfRule type="cellIs" dxfId="32" priority="38339" operator="lessThan">
      <formula>0</formula>
    </cfRule>
  </conditionalFormatting>
  <conditionalFormatting sqref="J1884 K1884 I1884">
    <cfRule type="expression" dxfId="30" priority="23820">
      <formula>$L1884=0</formula>
    </cfRule>
  </conditionalFormatting>
  <conditionalFormatting sqref="J1884 K1884">
    <cfRule type="cellIs" dxfId="31" priority="52856" operator="lessThan">
      <formula>0</formula>
    </cfRule>
    <cfRule type="cellIs" dxfId="32" priority="38338" operator="lessThan">
      <formula>0</formula>
    </cfRule>
  </conditionalFormatting>
  <conditionalFormatting sqref="N1884 O1884 M1884">
    <cfRule type="expression" dxfId="30" priority="23819">
      <formula>$L1884=0</formula>
    </cfRule>
  </conditionalFormatting>
  <conditionalFormatting sqref="N1884 O1884">
    <cfRule type="cellIs" dxfId="31" priority="52855" operator="lessThan">
      <formula>0</formula>
    </cfRule>
    <cfRule type="cellIs" dxfId="32" priority="38337" operator="lessThan">
      <formula>0</formula>
    </cfRule>
  </conditionalFormatting>
  <conditionalFormatting sqref="R1884 S1884 Q1884">
    <cfRule type="expression" dxfId="30" priority="23818">
      <formula>$L1884=0</formula>
    </cfRule>
  </conditionalFormatting>
  <conditionalFormatting sqref="R1884 S1884">
    <cfRule type="cellIs" dxfId="31" priority="52854" operator="lessThan">
      <formula>0</formula>
    </cfRule>
    <cfRule type="cellIs" dxfId="32" priority="38336" operator="lessThan">
      <formula>0</formula>
    </cfRule>
  </conditionalFormatting>
  <conditionalFormatting sqref="V1884 W1884 U1884">
    <cfRule type="expression" dxfId="30" priority="23817">
      <formula>$L1884=0</formula>
    </cfRule>
  </conditionalFormatting>
  <conditionalFormatting sqref="V1884 W1884">
    <cfRule type="cellIs" dxfId="31" priority="52853" operator="lessThan">
      <formula>0</formula>
    </cfRule>
    <cfRule type="cellIs" dxfId="32" priority="38335" operator="lessThan">
      <formula>0</formula>
    </cfRule>
  </conditionalFormatting>
  <conditionalFormatting sqref="Z1884 AA1884 Y1884">
    <cfRule type="expression" dxfId="30" priority="23816">
      <formula>$L1884=0</formula>
    </cfRule>
  </conditionalFormatting>
  <conditionalFormatting sqref="Z1884 AA1884">
    <cfRule type="cellIs" dxfId="31" priority="52852" operator="lessThan">
      <formula>0</formula>
    </cfRule>
    <cfRule type="cellIs" dxfId="32" priority="38334" operator="lessThan">
      <formula>0</formula>
    </cfRule>
  </conditionalFormatting>
  <conditionalFormatting sqref="B1886 C1886 A1886">
    <cfRule type="expression" dxfId="30" priority="23815">
      <formula>$L1886=0</formula>
    </cfRule>
  </conditionalFormatting>
  <conditionalFormatting sqref="B1886 C1886">
    <cfRule type="cellIs" dxfId="31" priority="52851" operator="lessThan">
      <formula>0</formula>
    </cfRule>
    <cfRule type="cellIs" dxfId="32" priority="38333" operator="lessThan">
      <formula>0</formula>
    </cfRule>
  </conditionalFormatting>
  <conditionalFormatting sqref="F1886 G1886 E1886">
    <cfRule type="expression" dxfId="30" priority="23814">
      <formula>$L1886=0</formula>
    </cfRule>
  </conditionalFormatting>
  <conditionalFormatting sqref="F1886 G1886">
    <cfRule type="cellIs" dxfId="31" priority="52850" operator="lessThan">
      <formula>0</formula>
    </cfRule>
    <cfRule type="cellIs" dxfId="32" priority="38332" operator="lessThan">
      <formula>0</formula>
    </cfRule>
  </conditionalFormatting>
  <conditionalFormatting sqref="J1886 K1886 I1886">
    <cfRule type="expression" dxfId="30" priority="23813">
      <formula>$L1886=0</formula>
    </cfRule>
  </conditionalFormatting>
  <conditionalFormatting sqref="J1886 K1886">
    <cfRule type="cellIs" dxfId="31" priority="52849" operator="lessThan">
      <formula>0</formula>
    </cfRule>
    <cfRule type="cellIs" dxfId="32" priority="38331" operator="lessThan">
      <formula>0</formula>
    </cfRule>
  </conditionalFormatting>
  <conditionalFormatting sqref="N1886 O1886 M1886">
    <cfRule type="expression" dxfId="30" priority="23812">
      <formula>$L1886=0</formula>
    </cfRule>
  </conditionalFormatting>
  <conditionalFormatting sqref="N1886 O1886">
    <cfRule type="cellIs" dxfId="31" priority="52848" operator="lessThan">
      <formula>0</formula>
    </cfRule>
    <cfRule type="cellIs" dxfId="32" priority="38330" operator="lessThan">
      <formula>0</formula>
    </cfRule>
  </conditionalFormatting>
  <conditionalFormatting sqref="R1886 S1886 Q1886">
    <cfRule type="expression" dxfId="30" priority="23811">
      <formula>$L1886=0</formula>
    </cfRule>
  </conditionalFormatting>
  <conditionalFormatting sqref="R1886 S1886">
    <cfRule type="cellIs" dxfId="31" priority="52847" operator="lessThan">
      <formula>0</formula>
    </cfRule>
    <cfRule type="cellIs" dxfId="32" priority="38329" operator="lessThan">
      <formula>0</formula>
    </cfRule>
  </conditionalFormatting>
  <conditionalFormatting sqref="V1886 W1886 U1886">
    <cfRule type="expression" dxfId="30" priority="23810">
      <formula>$L1886=0</formula>
    </cfRule>
  </conditionalFormatting>
  <conditionalFormatting sqref="V1886 W1886">
    <cfRule type="cellIs" dxfId="31" priority="52846" operator="lessThan">
      <formula>0</formula>
    </cfRule>
    <cfRule type="cellIs" dxfId="32" priority="38328" operator="lessThan">
      <formula>0</formula>
    </cfRule>
  </conditionalFormatting>
  <conditionalFormatting sqref="Z1886 AA1886 Y1886">
    <cfRule type="expression" dxfId="30" priority="23809">
      <formula>$L1886=0</formula>
    </cfRule>
  </conditionalFormatting>
  <conditionalFormatting sqref="Z1886 AA1886">
    <cfRule type="cellIs" dxfId="31" priority="52845" operator="lessThan">
      <formula>0</formula>
    </cfRule>
    <cfRule type="cellIs" dxfId="32" priority="38327" operator="lessThan">
      <formula>0</formula>
    </cfRule>
  </conditionalFormatting>
  <conditionalFormatting sqref="B1888 C1888 A1888">
    <cfRule type="expression" dxfId="30" priority="23808">
      <formula>$L1888=0</formula>
    </cfRule>
  </conditionalFormatting>
  <conditionalFormatting sqref="B1888 C1888">
    <cfRule type="cellIs" dxfId="31" priority="52844" operator="lessThan">
      <formula>0</formula>
    </cfRule>
    <cfRule type="cellIs" dxfId="32" priority="38326" operator="lessThan">
      <formula>0</formula>
    </cfRule>
  </conditionalFormatting>
  <conditionalFormatting sqref="F1888 G1888 E1888">
    <cfRule type="expression" dxfId="30" priority="23807">
      <formula>$L1888=0</formula>
    </cfRule>
  </conditionalFormatting>
  <conditionalFormatting sqref="F1888 G1888">
    <cfRule type="cellIs" dxfId="31" priority="52843" operator="lessThan">
      <formula>0</formula>
    </cfRule>
    <cfRule type="cellIs" dxfId="32" priority="38325" operator="lessThan">
      <formula>0</formula>
    </cfRule>
  </conditionalFormatting>
  <conditionalFormatting sqref="J1888 K1888 I1888">
    <cfRule type="expression" dxfId="30" priority="23806">
      <formula>$L1888=0</formula>
    </cfRule>
  </conditionalFormatting>
  <conditionalFormatting sqref="J1888 K1888">
    <cfRule type="cellIs" dxfId="31" priority="52842" operator="lessThan">
      <formula>0</formula>
    </cfRule>
    <cfRule type="cellIs" dxfId="32" priority="38324" operator="lessThan">
      <formula>0</formula>
    </cfRule>
  </conditionalFormatting>
  <conditionalFormatting sqref="N1888 O1888 M1888">
    <cfRule type="expression" dxfId="30" priority="23805">
      <formula>$L1888=0</formula>
    </cfRule>
  </conditionalFormatting>
  <conditionalFormatting sqref="N1888 O1888">
    <cfRule type="cellIs" dxfId="31" priority="52841" operator="lessThan">
      <formula>0</formula>
    </cfRule>
    <cfRule type="cellIs" dxfId="32" priority="38323" operator="lessThan">
      <formula>0</formula>
    </cfRule>
  </conditionalFormatting>
  <conditionalFormatting sqref="R1888 S1888 Q1888">
    <cfRule type="expression" dxfId="30" priority="23804">
      <formula>$L1888=0</formula>
    </cfRule>
  </conditionalFormatting>
  <conditionalFormatting sqref="R1888 S1888">
    <cfRule type="cellIs" dxfId="31" priority="52840" operator="lessThan">
      <formula>0</formula>
    </cfRule>
    <cfRule type="cellIs" dxfId="32" priority="38322" operator="lessThan">
      <formula>0</formula>
    </cfRule>
  </conditionalFormatting>
  <conditionalFormatting sqref="V1888 W1888 U1888">
    <cfRule type="expression" dxfId="30" priority="23803">
      <formula>$L1888=0</formula>
    </cfRule>
  </conditionalFormatting>
  <conditionalFormatting sqref="V1888 W1888">
    <cfRule type="cellIs" dxfId="31" priority="52839" operator="lessThan">
      <formula>0</formula>
    </cfRule>
    <cfRule type="cellIs" dxfId="32" priority="38321" operator="lessThan">
      <formula>0</formula>
    </cfRule>
  </conditionalFormatting>
  <conditionalFormatting sqref="Z1888 AA1888 Y1888">
    <cfRule type="expression" dxfId="30" priority="23802">
      <formula>$L1888=0</formula>
    </cfRule>
  </conditionalFormatting>
  <conditionalFormatting sqref="Z1888 AA1888">
    <cfRule type="cellIs" dxfId="31" priority="52838" operator="lessThan">
      <formula>0</formula>
    </cfRule>
    <cfRule type="cellIs" dxfId="32" priority="38320" operator="lessThan">
      <formula>0</formula>
    </cfRule>
  </conditionalFormatting>
  <conditionalFormatting sqref="B1890 C1890 A1890">
    <cfRule type="expression" dxfId="30" priority="23801">
      <formula>$L1890=0</formula>
    </cfRule>
  </conditionalFormatting>
  <conditionalFormatting sqref="B1890 C1890">
    <cfRule type="cellIs" dxfId="31" priority="52837" operator="lessThan">
      <formula>0</formula>
    </cfRule>
    <cfRule type="cellIs" dxfId="32" priority="38319" operator="lessThan">
      <formula>0</formula>
    </cfRule>
  </conditionalFormatting>
  <conditionalFormatting sqref="F1890 G1890 E1890">
    <cfRule type="expression" dxfId="30" priority="23800">
      <formula>$L1890=0</formula>
    </cfRule>
  </conditionalFormatting>
  <conditionalFormatting sqref="F1890 G1890">
    <cfRule type="cellIs" dxfId="31" priority="52836" operator="lessThan">
      <formula>0</formula>
    </cfRule>
    <cfRule type="cellIs" dxfId="32" priority="38318" operator="lessThan">
      <formula>0</formula>
    </cfRule>
  </conditionalFormatting>
  <conditionalFormatting sqref="J1890 K1890 I1890">
    <cfRule type="expression" dxfId="30" priority="23799">
      <formula>$L1890=0</formula>
    </cfRule>
  </conditionalFormatting>
  <conditionalFormatting sqref="J1890 K1890">
    <cfRule type="cellIs" dxfId="31" priority="52835" operator="lessThan">
      <formula>0</formula>
    </cfRule>
    <cfRule type="cellIs" dxfId="32" priority="38317" operator="lessThan">
      <formula>0</formula>
    </cfRule>
  </conditionalFormatting>
  <conditionalFormatting sqref="N1890 O1890 M1890">
    <cfRule type="expression" dxfId="30" priority="23798">
      <formula>$L1890=0</formula>
    </cfRule>
  </conditionalFormatting>
  <conditionalFormatting sqref="N1890 O1890">
    <cfRule type="cellIs" dxfId="31" priority="52834" operator="lessThan">
      <formula>0</formula>
    </cfRule>
    <cfRule type="cellIs" dxfId="32" priority="38316" operator="lessThan">
      <formula>0</formula>
    </cfRule>
  </conditionalFormatting>
  <conditionalFormatting sqref="R1890 S1890 Q1890">
    <cfRule type="expression" dxfId="30" priority="23797">
      <formula>$L1890=0</formula>
    </cfRule>
  </conditionalFormatting>
  <conditionalFormatting sqref="R1890 S1890">
    <cfRule type="cellIs" dxfId="31" priority="52833" operator="lessThan">
      <formula>0</formula>
    </cfRule>
    <cfRule type="cellIs" dxfId="32" priority="38315" operator="lessThan">
      <formula>0</formula>
    </cfRule>
  </conditionalFormatting>
  <conditionalFormatting sqref="V1890 W1890 U1890">
    <cfRule type="expression" dxfId="30" priority="23796">
      <formula>$L1890=0</formula>
    </cfRule>
  </conditionalFormatting>
  <conditionalFormatting sqref="V1890 W1890">
    <cfRule type="cellIs" dxfId="31" priority="52832" operator="lessThan">
      <formula>0</formula>
    </cfRule>
    <cfRule type="cellIs" dxfId="32" priority="38314" operator="lessThan">
      <formula>0</formula>
    </cfRule>
  </conditionalFormatting>
  <conditionalFormatting sqref="Z1890 AA1890 Y1890">
    <cfRule type="expression" dxfId="30" priority="23795">
      <formula>$L1890=0</formula>
    </cfRule>
  </conditionalFormatting>
  <conditionalFormatting sqref="Z1890 AA1890">
    <cfRule type="cellIs" dxfId="31" priority="52831" operator="lessThan">
      <formula>0</formula>
    </cfRule>
    <cfRule type="cellIs" dxfId="32" priority="38313" operator="lessThan">
      <formula>0</formula>
    </cfRule>
  </conditionalFormatting>
  <conditionalFormatting sqref="B1892 C1892 A1892">
    <cfRule type="expression" dxfId="30" priority="23794">
      <formula>$L1892=0</formula>
    </cfRule>
  </conditionalFormatting>
  <conditionalFormatting sqref="B1892 C1892">
    <cfRule type="cellIs" dxfId="31" priority="52830" operator="lessThan">
      <formula>0</formula>
    </cfRule>
    <cfRule type="cellIs" dxfId="32" priority="38312" operator="lessThan">
      <formula>0</formula>
    </cfRule>
  </conditionalFormatting>
  <conditionalFormatting sqref="F1892 G1892 E1892">
    <cfRule type="expression" dxfId="30" priority="23793">
      <formula>$L1892=0</formula>
    </cfRule>
  </conditionalFormatting>
  <conditionalFormatting sqref="F1892 G1892">
    <cfRule type="cellIs" dxfId="31" priority="52829" operator="lessThan">
      <formula>0</formula>
    </cfRule>
    <cfRule type="cellIs" dxfId="32" priority="38311" operator="lessThan">
      <formula>0</formula>
    </cfRule>
  </conditionalFormatting>
  <conditionalFormatting sqref="J1892 K1892 I1892">
    <cfRule type="expression" dxfId="30" priority="23792">
      <formula>$L1892=0</formula>
    </cfRule>
  </conditionalFormatting>
  <conditionalFormatting sqref="J1892 K1892">
    <cfRule type="cellIs" dxfId="31" priority="52828" operator="lessThan">
      <formula>0</formula>
    </cfRule>
    <cfRule type="cellIs" dxfId="32" priority="38310" operator="lessThan">
      <formula>0</formula>
    </cfRule>
  </conditionalFormatting>
  <conditionalFormatting sqref="N1892 O1892 M1892">
    <cfRule type="expression" dxfId="30" priority="23791">
      <formula>$L1892=0</formula>
    </cfRule>
  </conditionalFormatting>
  <conditionalFormatting sqref="N1892 O1892">
    <cfRule type="cellIs" dxfId="31" priority="52827" operator="lessThan">
      <formula>0</formula>
    </cfRule>
    <cfRule type="cellIs" dxfId="32" priority="38309" operator="lessThan">
      <formula>0</formula>
    </cfRule>
  </conditionalFormatting>
  <conditionalFormatting sqref="R1892 S1892 Q1892">
    <cfRule type="expression" dxfId="30" priority="23790">
      <formula>$L1892=0</formula>
    </cfRule>
  </conditionalFormatting>
  <conditionalFormatting sqref="R1892 S1892">
    <cfRule type="cellIs" dxfId="31" priority="52826" operator="lessThan">
      <formula>0</formula>
    </cfRule>
    <cfRule type="cellIs" dxfId="32" priority="38308" operator="lessThan">
      <formula>0</formula>
    </cfRule>
  </conditionalFormatting>
  <conditionalFormatting sqref="V1892 W1892 U1892">
    <cfRule type="expression" dxfId="30" priority="23789">
      <formula>$L1892=0</formula>
    </cfRule>
  </conditionalFormatting>
  <conditionalFormatting sqref="V1892 W1892">
    <cfRule type="cellIs" dxfId="31" priority="52825" operator="lessThan">
      <formula>0</formula>
    </cfRule>
    <cfRule type="cellIs" dxfId="32" priority="38307" operator="lessThan">
      <formula>0</formula>
    </cfRule>
  </conditionalFormatting>
  <conditionalFormatting sqref="Z1892 AA1892 Y1892">
    <cfRule type="expression" dxfId="30" priority="23788">
      <formula>$L1892=0</formula>
    </cfRule>
  </conditionalFormatting>
  <conditionalFormatting sqref="Z1892 AA1892">
    <cfRule type="cellIs" dxfId="31" priority="52824" operator="lessThan">
      <formula>0</formula>
    </cfRule>
    <cfRule type="cellIs" dxfId="32" priority="38306" operator="lessThan">
      <formula>0</formula>
    </cfRule>
  </conditionalFormatting>
  <conditionalFormatting sqref="B1894 C1894 A1894">
    <cfRule type="expression" dxfId="30" priority="23787">
      <formula>$L1894=0</formula>
    </cfRule>
  </conditionalFormatting>
  <conditionalFormatting sqref="B1894 C1894">
    <cfRule type="cellIs" dxfId="31" priority="52823" operator="lessThan">
      <formula>0</formula>
    </cfRule>
    <cfRule type="cellIs" dxfId="32" priority="38305" operator="lessThan">
      <formula>0</formula>
    </cfRule>
  </conditionalFormatting>
  <conditionalFormatting sqref="F1894 G1894 E1894">
    <cfRule type="expression" dxfId="30" priority="23786">
      <formula>$L1894=0</formula>
    </cfRule>
  </conditionalFormatting>
  <conditionalFormatting sqref="F1894 G1894">
    <cfRule type="cellIs" dxfId="31" priority="52822" operator="lessThan">
      <formula>0</formula>
    </cfRule>
    <cfRule type="cellIs" dxfId="32" priority="38304" operator="lessThan">
      <formula>0</formula>
    </cfRule>
  </conditionalFormatting>
  <conditionalFormatting sqref="J1894 K1894 I1894">
    <cfRule type="expression" dxfId="30" priority="23785">
      <formula>$L1894=0</formula>
    </cfRule>
  </conditionalFormatting>
  <conditionalFormatting sqref="J1894 K1894">
    <cfRule type="cellIs" dxfId="31" priority="52821" operator="lessThan">
      <formula>0</formula>
    </cfRule>
    <cfRule type="cellIs" dxfId="32" priority="38303" operator="lessThan">
      <formula>0</formula>
    </cfRule>
  </conditionalFormatting>
  <conditionalFormatting sqref="N1894 O1894 M1894">
    <cfRule type="expression" dxfId="30" priority="23784">
      <formula>$L1894=0</formula>
    </cfRule>
  </conditionalFormatting>
  <conditionalFormatting sqref="N1894 O1894">
    <cfRule type="cellIs" dxfId="31" priority="52820" operator="lessThan">
      <formula>0</formula>
    </cfRule>
    <cfRule type="cellIs" dxfId="32" priority="38302" operator="lessThan">
      <formula>0</formula>
    </cfRule>
  </conditionalFormatting>
  <conditionalFormatting sqref="R1894 S1894 Q1894">
    <cfRule type="expression" dxfId="30" priority="23783">
      <formula>$L1894=0</formula>
    </cfRule>
  </conditionalFormatting>
  <conditionalFormatting sqref="R1894 S1894">
    <cfRule type="cellIs" dxfId="31" priority="52819" operator="lessThan">
      <formula>0</formula>
    </cfRule>
    <cfRule type="cellIs" dxfId="32" priority="38301" operator="lessThan">
      <formula>0</formula>
    </cfRule>
  </conditionalFormatting>
  <conditionalFormatting sqref="V1894 W1894 U1894">
    <cfRule type="expression" dxfId="30" priority="23782">
      <formula>$L1894=0</formula>
    </cfRule>
  </conditionalFormatting>
  <conditionalFormatting sqref="V1894 W1894">
    <cfRule type="cellIs" dxfId="31" priority="52818" operator="lessThan">
      <formula>0</formula>
    </cfRule>
    <cfRule type="cellIs" dxfId="32" priority="38300" operator="lessThan">
      <formula>0</formula>
    </cfRule>
  </conditionalFormatting>
  <conditionalFormatting sqref="Z1894 AA1894 Y1894">
    <cfRule type="expression" dxfId="30" priority="23781">
      <formula>$L1894=0</formula>
    </cfRule>
  </conditionalFormatting>
  <conditionalFormatting sqref="Z1894 AA1894">
    <cfRule type="cellIs" dxfId="31" priority="52817" operator="lessThan">
      <formula>0</formula>
    </cfRule>
    <cfRule type="cellIs" dxfId="32" priority="38299" operator="lessThan">
      <formula>0</formula>
    </cfRule>
  </conditionalFormatting>
  <conditionalFormatting sqref="B1896 C1896 A1896">
    <cfRule type="expression" dxfId="30" priority="23780">
      <formula>$L1896=0</formula>
    </cfRule>
  </conditionalFormatting>
  <conditionalFormatting sqref="B1896 C1896">
    <cfRule type="cellIs" dxfId="31" priority="52816" operator="lessThan">
      <formula>0</formula>
    </cfRule>
    <cfRule type="cellIs" dxfId="32" priority="38298" operator="lessThan">
      <formula>0</formula>
    </cfRule>
  </conditionalFormatting>
  <conditionalFormatting sqref="F1896 G1896 E1896">
    <cfRule type="expression" dxfId="30" priority="23779">
      <formula>$L1896=0</formula>
    </cfRule>
  </conditionalFormatting>
  <conditionalFormatting sqref="F1896 G1896">
    <cfRule type="cellIs" dxfId="31" priority="52815" operator="lessThan">
      <formula>0</formula>
    </cfRule>
    <cfRule type="cellIs" dxfId="32" priority="38297" operator="lessThan">
      <formula>0</formula>
    </cfRule>
  </conditionalFormatting>
  <conditionalFormatting sqref="J1896 K1896 I1896">
    <cfRule type="expression" dxfId="30" priority="23778">
      <formula>$L1896=0</formula>
    </cfRule>
  </conditionalFormatting>
  <conditionalFormatting sqref="J1896 K1896">
    <cfRule type="cellIs" dxfId="31" priority="52814" operator="lessThan">
      <formula>0</formula>
    </cfRule>
    <cfRule type="cellIs" dxfId="32" priority="38296" operator="lessThan">
      <formula>0</formula>
    </cfRule>
  </conditionalFormatting>
  <conditionalFormatting sqref="N1896 O1896 M1896">
    <cfRule type="expression" dxfId="30" priority="23777">
      <formula>$L1896=0</formula>
    </cfRule>
  </conditionalFormatting>
  <conditionalFormatting sqref="N1896 O1896">
    <cfRule type="cellIs" dxfId="31" priority="52813" operator="lessThan">
      <formula>0</formula>
    </cfRule>
    <cfRule type="cellIs" dxfId="32" priority="38295" operator="lessThan">
      <formula>0</formula>
    </cfRule>
  </conditionalFormatting>
  <conditionalFormatting sqref="R1896 S1896 Q1896">
    <cfRule type="expression" dxfId="30" priority="23776">
      <formula>$L1896=0</formula>
    </cfRule>
  </conditionalFormatting>
  <conditionalFormatting sqref="R1896 S1896">
    <cfRule type="cellIs" dxfId="31" priority="52812" operator="lessThan">
      <formula>0</formula>
    </cfRule>
    <cfRule type="cellIs" dxfId="32" priority="38294" operator="lessThan">
      <formula>0</formula>
    </cfRule>
  </conditionalFormatting>
  <conditionalFormatting sqref="V1896 W1896 U1896">
    <cfRule type="expression" dxfId="30" priority="23775">
      <formula>$L1896=0</formula>
    </cfRule>
  </conditionalFormatting>
  <conditionalFormatting sqref="V1896 W1896">
    <cfRule type="cellIs" dxfId="31" priority="52811" operator="lessThan">
      <formula>0</formula>
    </cfRule>
    <cfRule type="cellIs" dxfId="32" priority="38293" operator="lessThan">
      <formula>0</formula>
    </cfRule>
  </conditionalFormatting>
  <conditionalFormatting sqref="Z1896 AA1896 Y1896">
    <cfRule type="expression" dxfId="30" priority="23774">
      <formula>$L1896=0</formula>
    </cfRule>
  </conditionalFormatting>
  <conditionalFormatting sqref="Z1896 AA1896">
    <cfRule type="cellIs" dxfId="31" priority="52810" operator="lessThan">
      <formula>0</formula>
    </cfRule>
    <cfRule type="cellIs" dxfId="32" priority="38292" operator="lessThan">
      <formula>0</formula>
    </cfRule>
  </conditionalFormatting>
  <conditionalFormatting sqref="B1898 C1898 A1898">
    <cfRule type="expression" dxfId="30" priority="23773">
      <formula>$L1898=0</formula>
    </cfRule>
  </conditionalFormatting>
  <conditionalFormatting sqref="B1898 C1898">
    <cfRule type="cellIs" dxfId="31" priority="52809" operator="lessThan">
      <formula>0</formula>
    </cfRule>
    <cfRule type="cellIs" dxfId="32" priority="38291" operator="lessThan">
      <formula>0</formula>
    </cfRule>
  </conditionalFormatting>
  <conditionalFormatting sqref="F1898 G1898 E1898">
    <cfRule type="expression" dxfId="30" priority="23772">
      <formula>$L1898=0</formula>
    </cfRule>
  </conditionalFormatting>
  <conditionalFormatting sqref="F1898 G1898">
    <cfRule type="cellIs" dxfId="31" priority="52808" operator="lessThan">
      <formula>0</formula>
    </cfRule>
    <cfRule type="cellIs" dxfId="32" priority="38290" operator="lessThan">
      <formula>0</formula>
    </cfRule>
  </conditionalFormatting>
  <conditionalFormatting sqref="J1898 K1898 I1898">
    <cfRule type="expression" dxfId="30" priority="23771">
      <formula>$L1898=0</formula>
    </cfRule>
  </conditionalFormatting>
  <conditionalFormatting sqref="J1898 K1898">
    <cfRule type="cellIs" dxfId="31" priority="52807" operator="lessThan">
      <formula>0</formula>
    </cfRule>
    <cfRule type="cellIs" dxfId="32" priority="38289" operator="lessThan">
      <formula>0</formula>
    </cfRule>
  </conditionalFormatting>
  <conditionalFormatting sqref="N1898 O1898 M1898">
    <cfRule type="expression" dxfId="30" priority="23770">
      <formula>$L1898=0</formula>
    </cfRule>
  </conditionalFormatting>
  <conditionalFormatting sqref="N1898 O1898">
    <cfRule type="cellIs" dxfId="31" priority="52806" operator="lessThan">
      <formula>0</formula>
    </cfRule>
    <cfRule type="cellIs" dxfId="32" priority="38288" operator="lessThan">
      <formula>0</formula>
    </cfRule>
  </conditionalFormatting>
  <conditionalFormatting sqref="R1898 S1898 Q1898">
    <cfRule type="expression" dxfId="30" priority="23769">
      <formula>$L1898=0</formula>
    </cfRule>
  </conditionalFormatting>
  <conditionalFormatting sqref="R1898 S1898">
    <cfRule type="cellIs" dxfId="31" priority="52805" operator="lessThan">
      <formula>0</formula>
    </cfRule>
    <cfRule type="cellIs" dxfId="32" priority="38287" operator="lessThan">
      <formula>0</formula>
    </cfRule>
  </conditionalFormatting>
  <conditionalFormatting sqref="V1898 W1898 U1898">
    <cfRule type="expression" dxfId="30" priority="23768">
      <formula>$L1898=0</formula>
    </cfRule>
  </conditionalFormatting>
  <conditionalFormatting sqref="V1898 W1898">
    <cfRule type="cellIs" dxfId="31" priority="52804" operator="lessThan">
      <formula>0</formula>
    </cfRule>
    <cfRule type="cellIs" dxfId="32" priority="38286" operator="lessThan">
      <formula>0</formula>
    </cfRule>
  </conditionalFormatting>
  <conditionalFormatting sqref="Z1898 AA1898 Y1898">
    <cfRule type="expression" dxfId="30" priority="23767">
      <formula>$L1898=0</formula>
    </cfRule>
  </conditionalFormatting>
  <conditionalFormatting sqref="Z1898 AA1898">
    <cfRule type="cellIs" dxfId="31" priority="52803" operator="lessThan">
      <formula>0</formula>
    </cfRule>
    <cfRule type="cellIs" dxfId="32" priority="38285" operator="lessThan">
      <formula>0</formula>
    </cfRule>
  </conditionalFormatting>
  <conditionalFormatting sqref="B1900 C1900 A1900">
    <cfRule type="expression" dxfId="30" priority="23766">
      <formula>$L1900=0</formula>
    </cfRule>
  </conditionalFormatting>
  <conditionalFormatting sqref="B1900 C1900">
    <cfRule type="cellIs" dxfId="31" priority="52802" operator="lessThan">
      <formula>0</formula>
    </cfRule>
    <cfRule type="cellIs" dxfId="32" priority="38284" operator="lessThan">
      <formula>0</formula>
    </cfRule>
  </conditionalFormatting>
  <conditionalFormatting sqref="F1900 G1900 E1900">
    <cfRule type="expression" dxfId="30" priority="23765">
      <formula>$L1900=0</formula>
    </cfRule>
  </conditionalFormatting>
  <conditionalFormatting sqref="F1900 G1900">
    <cfRule type="cellIs" dxfId="31" priority="52801" operator="lessThan">
      <formula>0</formula>
    </cfRule>
    <cfRule type="cellIs" dxfId="32" priority="38283" operator="lessThan">
      <formula>0</formula>
    </cfRule>
  </conditionalFormatting>
  <conditionalFormatting sqref="J1900 K1900 I1900">
    <cfRule type="expression" dxfId="30" priority="23764">
      <formula>$L1900=0</formula>
    </cfRule>
  </conditionalFormatting>
  <conditionalFormatting sqref="J1900 K1900">
    <cfRule type="cellIs" dxfId="31" priority="52800" operator="lessThan">
      <formula>0</formula>
    </cfRule>
    <cfRule type="cellIs" dxfId="32" priority="38282" operator="lessThan">
      <formula>0</formula>
    </cfRule>
  </conditionalFormatting>
  <conditionalFormatting sqref="N1900 O1900 M1900">
    <cfRule type="expression" dxfId="30" priority="23763">
      <formula>$L1900=0</formula>
    </cfRule>
  </conditionalFormatting>
  <conditionalFormatting sqref="N1900 O1900">
    <cfRule type="cellIs" dxfId="31" priority="52799" operator="lessThan">
      <formula>0</formula>
    </cfRule>
    <cfRule type="cellIs" dxfId="32" priority="38281" operator="lessThan">
      <formula>0</formula>
    </cfRule>
  </conditionalFormatting>
  <conditionalFormatting sqref="R1900 S1900 Q1900">
    <cfRule type="expression" dxfId="30" priority="23762">
      <formula>$L1900=0</formula>
    </cfRule>
  </conditionalFormatting>
  <conditionalFormatting sqref="R1900 S1900">
    <cfRule type="cellIs" dxfId="31" priority="52798" operator="lessThan">
      <formula>0</formula>
    </cfRule>
    <cfRule type="cellIs" dxfId="32" priority="38280" operator="lessThan">
      <formula>0</formula>
    </cfRule>
  </conditionalFormatting>
  <conditionalFormatting sqref="V1900 W1900 U1900">
    <cfRule type="expression" dxfId="30" priority="23761">
      <formula>$L1900=0</formula>
    </cfRule>
  </conditionalFormatting>
  <conditionalFormatting sqref="V1900 W1900">
    <cfRule type="cellIs" dxfId="31" priority="52797" operator="lessThan">
      <formula>0</formula>
    </cfRule>
    <cfRule type="cellIs" dxfId="32" priority="38279" operator="lessThan">
      <formula>0</formula>
    </cfRule>
  </conditionalFormatting>
  <conditionalFormatting sqref="Z1900 AA1900 Y1900">
    <cfRule type="expression" dxfId="30" priority="23760">
      <formula>$L1900=0</formula>
    </cfRule>
  </conditionalFormatting>
  <conditionalFormatting sqref="Z1900 AA1900">
    <cfRule type="cellIs" dxfId="31" priority="52796" operator="lessThan">
      <formula>0</formula>
    </cfRule>
    <cfRule type="cellIs" dxfId="32" priority="38278" operator="lessThan">
      <formula>0</formula>
    </cfRule>
  </conditionalFormatting>
  <conditionalFormatting sqref="B1902 C1902 A1902">
    <cfRule type="expression" dxfId="30" priority="23759">
      <formula>$L1902=0</formula>
    </cfRule>
  </conditionalFormatting>
  <conditionalFormatting sqref="B1902 C1902">
    <cfRule type="cellIs" dxfId="31" priority="52795" operator="lessThan">
      <formula>0</formula>
    </cfRule>
    <cfRule type="cellIs" dxfId="32" priority="38277" operator="lessThan">
      <formula>0</formula>
    </cfRule>
  </conditionalFormatting>
  <conditionalFormatting sqref="F1902 G1902 E1902">
    <cfRule type="expression" dxfId="30" priority="23758">
      <formula>$L1902=0</formula>
    </cfRule>
  </conditionalFormatting>
  <conditionalFormatting sqref="F1902 G1902">
    <cfRule type="cellIs" dxfId="31" priority="52794" operator="lessThan">
      <formula>0</formula>
    </cfRule>
    <cfRule type="cellIs" dxfId="32" priority="38276" operator="lessThan">
      <formula>0</formula>
    </cfRule>
  </conditionalFormatting>
  <conditionalFormatting sqref="J1902 K1902 I1902">
    <cfRule type="expression" dxfId="30" priority="23757">
      <formula>$L1902=0</formula>
    </cfRule>
  </conditionalFormatting>
  <conditionalFormatting sqref="J1902 K1902">
    <cfRule type="cellIs" dxfId="31" priority="52793" operator="lessThan">
      <formula>0</formula>
    </cfRule>
    <cfRule type="cellIs" dxfId="32" priority="38275" operator="lessThan">
      <formula>0</formula>
    </cfRule>
  </conditionalFormatting>
  <conditionalFormatting sqref="N1902 O1902 M1902">
    <cfRule type="expression" dxfId="30" priority="23756">
      <formula>$L1902=0</formula>
    </cfRule>
  </conditionalFormatting>
  <conditionalFormatting sqref="N1902 O1902">
    <cfRule type="cellIs" dxfId="31" priority="52792" operator="lessThan">
      <formula>0</formula>
    </cfRule>
    <cfRule type="cellIs" dxfId="32" priority="38274" operator="lessThan">
      <formula>0</formula>
    </cfRule>
  </conditionalFormatting>
  <conditionalFormatting sqref="R1902 S1902 Q1902">
    <cfRule type="expression" dxfId="30" priority="23755">
      <formula>$L1902=0</formula>
    </cfRule>
  </conditionalFormatting>
  <conditionalFormatting sqref="R1902 S1902">
    <cfRule type="cellIs" dxfId="31" priority="52791" operator="lessThan">
      <formula>0</formula>
    </cfRule>
    <cfRule type="cellIs" dxfId="32" priority="38273" operator="lessThan">
      <formula>0</formula>
    </cfRule>
  </conditionalFormatting>
  <conditionalFormatting sqref="V1902 W1902 U1902">
    <cfRule type="expression" dxfId="30" priority="23754">
      <formula>$L1902=0</formula>
    </cfRule>
  </conditionalFormatting>
  <conditionalFormatting sqref="V1902 W1902">
    <cfRule type="cellIs" dxfId="31" priority="52790" operator="lessThan">
      <formula>0</formula>
    </cfRule>
    <cfRule type="cellIs" dxfId="32" priority="38272" operator="lessThan">
      <formula>0</formula>
    </cfRule>
  </conditionalFormatting>
  <conditionalFormatting sqref="Z1902 AA1902 Y1902">
    <cfRule type="expression" dxfId="30" priority="23753">
      <formula>$L1902=0</formula>
    </cfRule>
  </conditionalFormatting>
  <conditionalFormatting sqref="Z1902 AA1902">
    <cfRule type="cellIs" dxfId="31" priority="52789" operator="lessThan">
      <formula>0</formula>
    </cfRule>
    <cfRule type="cellIs" dxfId="32" priority="38271" operator="lessThan">
      <formula>0</formula>
    </cfRule>
  </conditionalFormatting>
  <conditionalFormatting sqref="B1904 C1904 A1904">
    <cfRule type="expression" dxfId="30" priority="23752">
      <formula>$L1904=0</formula>
    </cfRule>
  </conditionalFormatting>
  <conditionalFormatting sqref="B1904 C1904">
    <cfRule type="cellIs" dxfId="31" priority="52788" operator="lessThan">
      <formula>0</formula>
    </cfRule>
    <cfRule type="cellIs" dxfId="32" priority="38270" operator="lessThan">
      <formula>0</formula>
    </cfRule>
  </conditionalFormatting>
  <conditionalFormatting sqref="F1904 G1904 E1904">
    <cfRule type="expression" dxfId="30" priority="23751">
      <formula>$L1904=0</formula>
    </cfRule>
  </conditionalFormatting>
  <conditionalFormatting sqref="F1904 G1904">
    <cfRule type="cellIs" dxfId="31" priority="52787" operator="lessThan">
      <formula>0</formula>
    </cfRule>
    <cfRule type="cellIs" dxfId="32" priority="38269" operator="lessThan">
      <formula>0</formula>
    </cfRule>
  </conditionalFormatting>
  <conditionalFormatting sqref="J1904 K1904 I1904">
    <cfRule type="expression" dxfId="30" priority="23750">
      <formula>$L1904=0</formula>
    </cfRule>
  </conditionalFormatting>
  <conditionalFormatting sqref="J1904 K1904">
    <cfRule type="cellIs" dxfId="31" priority="52786" operator="lessThan">
      <formula>0</formula>
    </cfRule>
    <cfRule type="cellIs" dxfId="32" priority="38268" operator="lessThan">
      <formula>0</formula>
    </cfRule>
  </conditionalFormatting>
  <conditionalFormatting sqref="N1904 O1904 M1904">
    <cfRule type="expression" dxfId="30" priority="23749">
      <formula>$L1904=0</formula>
    </cfRule>
  </conditionalFormatting>
  <conditionalFormatting sqref="N1904 O1904">
    <cfRule type="cellIs" dxfId="31" priority="52785" operator="lessThan">
      <formula>0</formula>
    </cfRule>
    <cfRule type="cellIs" dxfId="32" priority="38267" operator="lessThan">
      <formula>0</formula>
    </cfRule>
  </conditionalFormatting>
  <conditionalFormatting sqref="R1904 S1904 Q1904">
    <cfRule type="expression" dxfId="30" priority="23748">
      <formula>$L1904=0</formula>
    </cfRule>
  </conditionalFormatting>
  <conditionalFormatting sqref="R1904 S1904">
    <cfRule type="cellIs" dxfId="31" priority="52784" operator="lessThan">
      <formula>0</formula>
    </cfRule>
    <cfRule type="cellIs" dxfId="32" priority="38266" operator="lessThan">
      <formula>0</formula>
    </cfRule>
  </conditionalFormatting>
  <conditionalFormatting sqref="V1904 W1904 U1904">
    <cfRule type="expression" dxfId="30" priority="23747">
      <formula>$L1904=0</formula>
    </cfRule>
  </conditionalFormatting>
  <conditionalFormatting sqref="V1904 W1904">
    <cfRule type="cellIs" dxfId="31" priority="52783" operator="lessThan">
      <formula>0</formula>
    </cfRule>
    <cfRule type="cellIs" dxfId="32" priority="38265" operator="lessThan">
      <formula>0</formula>
    </cfRule>
  </conditionalFormatting>
  <conditionalFormatting sqref="Z1904 AA1904 Y1904">
    <cfRule type="expression" dxfId="30" priority="23746">
      <formula>$L1904=0</formula>
    </cfRule>
  </conditionalFormatting>
  <conditionalFormatting sqref="Z1904 AA1904">
    <cfRule type="cellIs" dxfId="31" priority="52782" operator="lessThan">
      <formula>0</formula>
    </cfRule>
    <cfRule type="cellIs" dxfId="32" priority="38264" operator="lessThan">
      <formula>0</formula>
    </cfRule>
  </conditionalFormatting>
  <conditionalFormatting sqref="B1906 C1906 A1906">
    <cfRule type="expression" dxfId="30" priority="23745">
      <formula>$L1906=0</formula>
    </cfRule>
  </conditionalFormatting>
  <conditionalFormatting sqref="B1906 C1906">
    <cfRule type="cellIs" dxfId="31" priority="52781" operator="lessThan">
      <formula>0</formula>
    </cfRule>
    <cfRule type="cellIs" dxfId="32" priority="38263" operator="lessThan">
      <formula>0</formula>
    </cfRule>
  </conditionalFormatting>
  <conditionalFormatting sqref="F1906 G1906 E1906">
    <cfRule type="expression" dxfId="30" priority="23744">
      <formula>$L1906=0</formula>
    </cfRule>
  </conditionalFormatting>
  <conditionalFormatting sqref="F1906 G1906">
    <cfRule type="cellIs" dxfId="31" priority="52780" operator="lessThan">
      <formula>0</formula>
    </cfRule>
    <cfRule type="cellIs" dxfId="32" priority="38262" operator="lessThan">
      <formula>0</formula>
    </cfRule>
  </conditionalFormatting>
  <conditionalFormatting sqref="J1906 K1906 I1906">
    <cfRule type="expression" dxfId="30" priority="23743">
      <formula>$L1906=0</formula>
    </cfRule>
  </conditionalFormatting>
  <conditionalFormatting sqref="J1906 K1906">
    <cfRule type="cellIs" dxfId="31" priority="52779" operator="lessThan">
      <formula>0</formula>
    </cfRule>
    <cfRule type="cellIs" dxfId="32" priority="38261" operator="lessThan">
      <formula>0</formula>
    </cfRule>
  </conditionalFormatting>
  <conditionalFormatting sqref="N1906 O1906 M1906">
    <cfRule type="expression" dxfId="30" priority="23742">
      <formula>$L1906=0</formula>
    </cfRule>
  </conditionalFormatting>
  <conditionalFormatting sqref="N1906 O1906">
    <cfRule type="cellIs" dxfId="31" priority="52778" operator="lessThan">
      <formula>0</formula>
    </cfRule>
    <cfRule type="cellIs" dxfId="32" priority="38260" operator="lessThan">
      <formula>0</formula>
    </cfRule>
  </conditionalFormatting>
  <conditionalFormatting sqref="R1906 S1906 Q1906">
    <cfRule type="expression" dxfId="30" priority="23741">
      <formula>$L1906=0</formula>
    </cfRule>
  </conditionalFormatting>
  <conditionalFormatting sqref="R1906 S1906">
    <cfRule type="cellIs" dxfId="31" priority="52777" operator="lessThan">
      <formula>0</formula>
    </cfRule>
    <cfRule type="cellIs" dxfId="32" priority="38259" operator="lessThan">
      <formula>0</formula>
    </cfRule>
  </conditionalFormatting>
  <conditionalFormatting sqref="V1906 W1906 U1906">
    <cfRule type="expression" dxfId="30" priority="23740">
      <formula>$L1906=0</formula>
    </cfRule>
  </conditionalFormatting>
  <conditionalFormatting sqref="V1906 W1906">
    <cfRule type="cellIs" dxfId="31" priority="52776" operator="lessThan">
      <formula>0</formula>
    </cfRule>
    <cfRule type="cellIs" dxfId="32" priority="38258" operator="lessThan">
      <formula>0</formula>
    </cfRule>
  </conditionalFormatting>
  <conditionalFormatting sqref="Z1906 AA1906 Y1906">
    <cfRule type="expression" dxfId="30" priority="23739">
      <formula>$L1906=0</formula>
    </cfRule>
  </conditionalFormatting>
  <conditionalFormatting sqref="Z1906 AA1906">
    <cfRule type="cellIs" dxfId="31" priority="52775" operator="lessThan">
      <formula>0</formula>
    </cfRule>
    <cfRule type="cellIs" dxfId="32" priority="38257" operator="lessThan">
      <formula>0</formula>
    </cfRule>
  </conditionalFormatting>
  <conditionalFormatting sqref="B1908 C1908 A1908">
    <cfRule type="expression" dxfId="30" priority="23738">
      <formula>$L1908=0</formula>
    </cfRule>
  </conditionalFormatting>
  <conditionalFormatting sqref="B1908 C1908">
    <cfRule type="cellIs" dxfId="31" priority="52774" operator="lessThan">
      <formula>0</formula>
    </cfRule>
    <cfRule type="cellIs" dxfId="32" priority="38256" operator="lessThan">
      <formula>0</formula>
    </cfRule>
  </conditionalFormatting>
  <conditionalFormatting sqref="F1908 G1908 E1908">
    <cfRule type="expression" dxfId="30" priority="23737">
      <formula>$L1908=0</formula>
    </cfRule>
  </conditionalFormatting>
  <conditionalFormatting sqref="F1908 G1908">
    <cfRule type="cellIs" dxfId="31" priority="52773" operator="lessThan">
      <formula>0</formula>
    </cfRule>
    <cfRule type="cellIs" dxfId="32" priority="38255" operator="lessThan">
      <formula>0</formula>
    </cfRule>
  </conditionalFormatting>
  <conditionalFormatting sqref="J1908 K1908 I1908">
    <cfRule type="expression" dxfId="30" priority="23736">
      <formula>$L1908=0</formula>
    </cfRule>
  </conditionalFormatting>
  <conditionalFormatting sqref="J1908 K1908">
    <cfRule type="cellIs" dxfId="31" priority="52772" operator="lessThan">
      <formula>0</formula>
    </cfRule>
    <cfRule type="cellIs" dxfId="32" priority="38254" operator="lessThan">
      <formula>0</formula>
    </cfRule>
  </conditionalFormatting>
  <conditionalFormatting sqref="N1908 O1908 M1908">
    <cfRule type="expression" dxfId="30" priority="23735">
      <formula>$L1908=0</formula>
    </cfRule>
  </conditionalFormatting>
  <conditionalFormatting sqref="N1908 O1908">
    <cfRule type="cellIs" dxfId="31" priority="52771" operator="lessThan">
      <formula>0</formula>
    </cfRule>
    <cfRule type="cellIs" dxfId="32" priority="38253" operator="lessThan">
      <formula>0</formula>
    </cfRule>
  </conditionalFormatting>
  <conditionalFormatting sqref="R1908 S1908 Q1908">
    <cfRule type="expression" dxfId="30" priority="23734">
      <formula>$L1908=0</formula>
    </cfRule>
  </conditionalFormatting>
  <conditionalFormatting sqref="R1908 S1908">
    <cfRule type="cellIs" dxfId="31" priority="52770" operator="lessThan">
      <formula>0</formula>
    </cfRule>
    <cfRule type="cellIs" dxfId="32" priority="38252" operator="lessThan">
      <formula>0</formula>
    </cfRule>
  </conditionalFormatting>
  <conditionalFormatting sqref="V1908 W1908 U1908">
    <cfRule type="expression" dxfId="30" priority="23733">
      <formula>$L1908=0</formula>
    </cfRule>
  </conditionalFormatting>
  <conditionalFormatting sqref="V1908 W1908">
    <cfRule type="cellIs" dxfId="31" priority="52769" operator="lessThan">
      <formula>0</formula>
    </cfRule>
    <cfRule type="cellIs" dxfId="32" priority="38251" operator="lessThan">
      <formula>0</formula>
    </cfRule>
  </conditionalFormatting>
  <conditionalFormatting sqref="Z1908 AA1908 Y1908">
    <cfRule type="expression" dxfId="30" priority="23732">
      <formula>$L1908=0</formula>
    </cfRule>
  </conditionalFormatting>
  <conditionalFormatting sqref="Z1908 AA1908">
    <cfRule type="cellIs" dxfId="31" priority="52768" operator="lessThan">
      <formula>0</formula>
    </cfRule>
    <cfRule type="cellIs" dxfId="32" priority="38250" operator="lessThan">
      <formula>0</formula>
    </cfRule>
  </conditionalFormatting>
  <conditionalFormatting sqref="B1910 C1910 A1910">
    <cfRule type="expression" dxfId="30" priority="23731">
      <formula>$L1910=0</formula>
    </cfRule>
  </conditionalFormatting>
  <conditionalFormatting sqref="B1910 C1910">
    <cfRule type="cellIs" dxfId="31" priority="52767" operator="lessThan">
      <formula>0</formula>
    </cfRule>
    <cfRule type="cellIs" dxfId="32" priority="38249" operator="lessThan">
      <formula>0</formula>
    </cfRule>
  </conditionalFormatting>
  <conditionalFormatting sqref="F1910 G1910 E1910">
    <cfRule type="expression" dxfId="30" priority="23730">
      <formula>$L1910=0</formula>
    </cfRule>
  </conditionalFormatting>
  <conditionalFormatting sqref="F1910 G1910">
    <cfRule type="cellIs" dxfId="31" priority="52766" operator="lessThan">
      <formula>0</formula>
    </cfRule>
    <cfRule type="cellIs" dxfId="32" priority="38248" operator="lessThan">
      <formula>0</formula>
    </cfRule>
  </conditionalFormatting>
  <conditionalFormatting sqref="J1910 K1910 I1910">
    <cfRule type="expression" dxfId="30" priority="23729">
      <formula>$L1910=0</formula>
    </cfRule>
  </conditionalFormatting>
  <conditionalFormatting sqref="J1910 K1910">
    <cfRule type="cellIs" dxfId="31" priority="52765" operator="lessThan">
      <formula>0</formula>
    </cfRule>
    <cfRule type="cellIs" dxfId="32" priority="38247" operator="lessThan">
      <formula>0</formula>
    </cfRule>
  </conditionalFormatting>
  <conditionalFormatting sqref="N1910 O1910 M1910">
    <cfRule type="expression" dxfId="30" priority="23728">
      <formula>$L1910=0</formula>
    </cfRule>
  </conditionalFormatting>
  <conditionalFormatting sqref="N1910 O1910">
    <cfRule type="cellIs" dxfId="31" priority="52764" operator="lessThan">
      <formula>0</formula>
    </cfRule>
    <cfRule type="cellIs" dxfId="32" priority="38246" operator="lessThan">
      <formula>0</formula>
    </cfRule>
  </conditionalFormatting>
  <conditionalFormatting sqref="R1910 S1910 Q1910">
    <cfRule type="expression" dxfId="30" priority="23727">
      <formula>$L1910=0</formula>
    </cfRule>
  </conditionalFormatting>
  <conditionalFormatting sqref="R1910 S1910">
    <cfRule type="cellIs" dxfId="31" priority="52763" operator="lessThan">
      <formula>0</formula>
    </cfRule>
    <cfRule type="cellIs" dxfId="32" priority="38245" operator="lessThan">
      <formula>0</formula>
    </cfRule>
  </conditionalFormatting>
  <conditionalFormatting sqref="V1910 W1910 U1910">
    <cfRule type="expression" dxfId="30" priority="23726">
      <formula>$L1910=0</formula>
    </cfRule>
  </conditionalFormatting>
  <conditionalFormatting sqref="V1910 W1910">
    <cfRule type="cellIs" dxfId="31" priority="52762" operator="lessThan">
      <formula>0</formula>
    </cfRule>
    <cfRule type="cellIs" dxfId="32" priority="38244" operator="lessThan">
      <formula>0</formula>
    </cfRule>
  </conditionalFormatting>
  <conditionalFormatting sqref="Z1910 AA1910 Y1910">
    <cfRule type="expression" dxfId="30" priority="23725">
      <formula>$L1910=0</formula>
    </cfRule>
  </conditionalFormatting>
  <conditionalFormatting sqref="Z1910 AA1910">
    <cfRule type="cellIs" dxfId="31" priority="52761" operator="lessThan">
      <formula>0</formula>
    </cfRule>
    <cfRule type="cellIs" dxfId="32" priority="38243" operator="lessThan">
      <formula>0</formula>
    </cfRule>
  </conditionalFormatting>
  <conditionalFormatting sqref="B1912 C1912 A1912">
    <cfRule type="expression" dxfId="30" priority="23724">
      <formula>$L1912=0</formula>
    </cfRule>
  </conditionalFormatting>
  <conditionalFormatting sqref="B1912 C1912">
    <cfRule type="cellIs" dxfId="31" priority="52760" operator="lessThan">
      <formula>0</formula>
    </cfRule>
    <cfRule type="cellIs" dxfId="32" priority="38242" operator="lessThan">
      <formula>0</formula>
    </cfRule>
  </conditionalFormatting>
  <conditionalFormatting sqref="F1912 G1912 E1912">
    <cfRule type="expression" dxfId="30" priority="23723">
      <formula>$L1912=0</formula>
    </cfRule>
  </conditionalFormatting>
  <conditionalFormatting sqref="F1912 G1912">
    <cfRule type="cellIs" dxfId="31" priority="52759" operator="lessThan">
      <formula>0</formula>
    </cfRule>
    <cfRule type="cellIs" dxfId="32" priority="38241" operator="lessThan">
      <formula>0</formula>
    </cfRule>
  </conditionalFormatting>
  <conditionalFormatting sqref="J1912 K1912 I1912">
    <cfRule type="expression" dxfId="30" priority="23722">
      <formula>$L1912=0</formula>
    </cfRule>
  </conditionalFormatting>
  <conditionalFormatting sqref="J1912 K1912">
    <cfRule type="cellIs" dxfId="31" priority="52758" operator="lessThan">
      <formula>0</formula>
    </cfRule>
    <cfRule type="cellIs" dxfId="32" priority="38240" operator="lessThan">
      <formula>0</formula>
    </cfRule>
  </conditionalFormatting>
  <conditionalFormatting sqref="N1912 O1912 M1912">
    <cfRule type="expression" dxfId="30" priority="23721">
      <formula>$L1912=0</formula>
    </cfRule>
  </conditionalFormatting>
  <conditionalFormatting sqref="N1912 O1912">
    <cfRule type="cellIs" dxfId="31" priority="52757" operator="lessThan">
      <formula>0</formula>
    </cfRule>
    <cfRule type="cellIs" dxfId="32" priority="38239" operator="lessThan">
      <formula>0</formula>
    </cfRule>
  </conditionalFormatting>
  <conditionalFormatting sqref="R1912 S1912 Q1912">
    <cfRule type="expression" dxfId="30" priority="23720">
      <formula>$L1912=0</formula>
    </cfRule>
  </conditionalFormatting>
  <conditionalFormatting sqref="R1912 S1912">
    <cfRule type="cellIs" dxfId="31" priority="52756" operator="lessThan">
      <formula>0</formula>
    </cfRule>
    <cfRule type="cellIs" dxfId="32" priority="38238" operator="lessThan">
      <formula>0</formula>
    </cfRule>
  </conditionalFormatting>
  <conditionalFormatting sqref="V1912 W1912 U1912">
    <cfRule type="expression" dxfId="30" priority="23719">
      <formula>$L1912=0</formula>
    </cfRule>
  </conditionalFormatting>
  <conditionalFormatting sqref="V1912 W1912">
    <cfRule type="cellIs" dxfId="31" priority="52755" operator="lessThan">
      <formula>0</formula>
    </cfRule>
    <cfRule type="cellIs" dxfId="32" priority="38237" operator="lessThan">
      <formula>0</formula>
    </cfRule>
  </conditionalFormatting>
  <conditionalFormatting sqref="Z1912 AA1912 Y1912">
    <cfRule type="expression" dxfId="30" priority="23718">
      <formula>$L1912=0</formula>
    </cfRule>
  </conditionalFormatting>
  <conditionalFormatting sqref="Z1912 AA1912">
    <cfRule type="cellIs" dxfId="31" priority="52754" operator="lessThan">
      <formula>0</formula>
    </cfRule>
    <cfRule type="cellIs" dxfId="32" priority="38236" operator="lessThan">
      <formula>0</formula>
    </cfRule>
  </conditionalFormatting>
  <conditionalFormatting sqref="B1914 C1914 A1914">
    <cfRule type="expression" dxfId="30" priority="23717">
      <formula>$L1914=0</formula>
    </cfRule>
  </conditionalFormatting>
  <conditionalFormatting sqref="B1914 C1914">
    <cfRule type="cellIs" dxfId="31" priority="52753" operator="lessThan">
      <formula>0</formula>
    </cfRule>
    <cfRule type="cellIs" dxfId="32" priority="38235" operator="lessThan">
      <formula>0</formula>
    </cfRule>
  </conditionalFormatting>
  <conditionalFormatting sqref="F1914 G1914 E1914">
    <cfRule type="expression" dxfId="30" priority="23716">
      <formula>$L1914=0</formula>
    </cfRule>
  </conditionalFormatting>
  <conditionalFormatting sqref="F1914 G1914">
    <cfRule type="cellIs" dxfId="31" priority="52752" operator="lessThan">
      <formula>0</formula>
    </cfRule>
    <cfRule type="cellIs" dxfId="32" priority="38234" operator="lessThan">
      <formula>0</formula>
    </cfRule>
  </conditionalFormatting>
  <conditionalFormatting sqref="J1914 K1914 I1914">
    <cfRule type="expression" dxfId="30" priority="23715">
      <formula>$L1914=0</formula>
    </cfRule>
  </conditionalFormatting>
  <conditionalFormatting sqref="J1914 K1914">
    <cfRule type="cellIs" dxfId="31" priority="52751" operator="lessThan">
      <formula>0</formula>
    </cfRule>
    <cfRule type="cellIs" dxfId="32" priority="38233" operator="lessThan">
      <formula>0</formula>
    </cfRule>
  </conditionalFormatting>
  <conditionalFormatting sqref="N1914 O1914 M1914">
    <cfRule type="expression" dxfId="30" priority="23714">
      <formula>$L1914=0</formula>
    </cfRule>
  </conditionalFormatting>
  <conditionalFormatting sqref="N1914 O1914">
    <cfRule type="cellIs" dxfId="31" priority="52750" operator="lessThan">
      <formula>0</formula>
    </cfRule>
    <cfRule type="cellIs" dxfId="32" priority="38232" operator="lessThan">
      <formula>0</formula>
    </cfRule>
  </conditionalFormatting>
  <conditionalFormatting sqref="R1914 S1914 Q1914">
    <cfRule type="expression" dxfId="30" priority="23713">
      <formula>$L1914=0</formula>
    </cfRule>
  </conditionalFormatting>
  <conditionalFormatting sqref="R1914 S1914">
    <cfRule type="cellIs" dxfId="31" priority="52749" operator="lessThan">
      <formula>0</formula>
    </cfRule>
    <cfRule type="cellIs" dxfId="32" priority="38231" operator="lessThan">
      <formula>0</formula>
    </cfRule>
  </conditionalFormatting>
  <conditionalFormatting sqref="V1914 W1914 U1914">
    <cfRule type="expression" dxfId="30" priority="23712">
      <formula>$L1914=0</formula>
    </cfRule>
  </conditionalFormatting>
  <conditionalFormatting sqref="V1914 W1914">
    <cfRule type="cellIs" dxfId="31" priority="52748" operator="lessThan">
      <formula>0</formula>
    </cfRule>
    <cfRule type="cellIs" dxfId="32" priority="38230" operator="lessThan">
      <formula>0</formula>
    </cfRule>
  </conditionalFormatting>
  <conditionalFormatting sqref="Z1914 AA1914 Y1914">
    <cfRule type="expression" dxfId="30" priority="23711">
      <formula>$L1914=0</formula>
    </cfRule>
  </conditionalFormatting>
  <conditionalFormatting sqref="Z1914 AA1914">
    <cfRule type="cellIs" dxfId="31" priority="52747" operator="lessThan">
      <formula>0</formula>
    </cfRule>
    <cfRule type="cellIs" dxfId="32" priority="38229" operator="lessThan">
      <formula>0</formula>
    </cfRule>
  </conditionalFormatting>
  <conditionalFormatting sqref="B1916 C1916 A1916">
    <cfRule type="expression" dxfId="30" priority="23710">
      <formula>$L1916=0</formula>
    </cfRule>
  </conditionalFormatting>
  <conditionalFormatting sqref="B1916 C1916">
    <cfRule type="cellIs" dxfId="31" priority="52746" operator="lessThan">
      <formula>0</formula>
    </cfRule>
    <cfRule type="cellIs" dxfId="32" priority="38228" operator="lessThan">
      <formula>0</formula>
    </cfRule>
  </conditionalFormatting>
  <conditionalFormatting sqref="F1916 G1916 E1916">
    <cfRule type="expression" dxfId="30" priority="23709">
      <formula>$L1916=0</formula>
    </cfRule>
  </conditionalFormatting>
  <conditionalFormatting sqref="F1916 G1916">
    <cfRule type="cellIs" dxfId="31" priority="52745" operator="lessThan">
      <formula>0</formula>
    </cfRule>
    <cfRule type="cellIs" dxfId="32" priority="38227" operator="lessThan">
      <formula>0</formula>
    </cfRule>
  </conditionalFormatting>
  <conditionalFormatting sqref="J1916 K1916 I1916">
    <cfRule type="expression" dxfId="30" priority="23708">
      <formula>$L1916=0</formula>
    </cfRule>
  </conditionalFormatting>
  <conditionalFormatting sqref="J1916 K1916">
    <cfRule type="cellIs" dxfId="31" priority="52744" operator="lessThan">
      <formula>0</formula>
    </cfRule>
    <cfRule type="cellIs" dxfId="32" priority="38226" operator="lessThan">
      <formula>0</formula>
    </cfRule>
  </conditionalFormatting>
  <conditionalFormatting sqref="N1916 O1916 M1916">
    <cfRule type="expression" dxfId="30" priority="23707">
      <formula>$L1916=0</formula>
    </cfRule>
  </conditionalFormatting>
  <conditionalFormatting sqref="N1916 O1916">
    <cfRule type="cellIs" dxfId="31" priority="52743" operator="lessThan">
      <formula>0</formula>
    </cfRule>
    <cfRule type="cellIs" dxfId="32" priority="38225" operator="lessThan">
      <formula>0</formula>
    </cfRule>
  </conditionalFormatting>
  <conditionalFormatting sqref="R1916 S1916 Q1916">
    <cfRule type="expression" dxfId="30" priority="23706">
      <formula>$L1916=0</formula>
    </cfRule>
  </conditionalFormatting>
  <conditionalFormatting sqref="R1916 S1916">
    <cfRule type="cellIs" dxfId="31" priority="52742" operator="lessThan">
      <formula>0</formula>
    </cfRule>
    <cfRule type="cellIs" dxfId="32" priority="38224" operator="lessThan">
      <formula>0</formula>
    </cfRule>
  </conditionalFormatting>
  <conditionalFormatting sqref="V1916 W1916 U1916">
    <cfRule type="expression" dxfId="30" priority="23705">
      <formula>$L1916=0</formula>
    </cfRule>
  </conditionalFormatting>
  <conditionalFormatting sqref="V1916 W1916">
    <cfRule type="cellIs" dxfId="31" priority="52741" operator="lessThan">
      <formula>0</formula>
    </cfRule>
    <cfRule type="cellIs" dxfId="32" priority="38223" operator="lessThan">
      <formula>0</formula>
    </cfRule>
  </conditionalFormatting>
  <conditionalFormatting sqref="Z1916 AA1916 Y1916">
    <cfRule type="expression" dxfId="30" priority="23704">
      <formula>$L1916=0</formula>
    </cfRule>
  </conditionalFormatting>
  <conditionalFormatting sqref="Z1916 AA1916">
    <cfRule type="cellIs" dxfId="31" priority="52740" operator="lessThan">
      <formula>0</formula>
    </cfRule>
    <cfRule type="cellIs" dxfId="32" priority="38222" operator="lessThan">
      <formula>0</formula>
    </cfRule>
  </conditionalFormatting>
  <conditionalFormatting sqref="B1918 C1918 A1918">
    <cfRule type="expression" dxfId="30" priority="23703">
      <formula>$L1918=0</formula>
    </cfRule>
  </conditionalFormatting>
  <conditionalFormatting sqref="B1918 C1918">
    <cfRule type="cellIs" dxfId="31" priority="52739" operator="lessThan">
      <formula>0</formula>
    </cfRule>
    <cfRule type="cellIs" dxfId="32" priority="38221" operator="lessThan">
      <formula>0</formula>
    </cfRule>
  </conditionalFormatting>
  <conditionalFormatting sqref="F1918 G1918 E1918">
    <cfRule type="expression" dxfId="30" priority="23702">
      <formula>$L1918=0</formula>
    </cfRule>
  </conditionalFormatting>
  <conditionalFormatting sqref="F1918 G1918">
    <cfRule type="cellIs" dxfId="31" priority="52738" operator="lessThan">
      <formula>0</formula>
    </cfRule>
    <cfRule type="cellIs" dxfId="32" priority="38220" operator="lessThan">
      <formula>0</formula>
    </cfRule>
  </conditionalFormatting>
  <conditionalFormatting sqref="J1918 K1918 I1918">
    <cfRule type="expression" dxfId="30" priority="23701">
      <formula>$L1918=0</formula>
    </cfRule>
  </conditionalFormatting>
  <conditionalFormatting sqref="J1918 K1918">
    <cfRule type="cellIs" dxfId="31" priority="52737" operator="lessThan">
      <formula>0</formula>
    </cfRule>
    <cfRule type="cellIs" dxfId="32" priority="38219" operator="lessThan">
      <formula>0</formula>
    </cfRule>
  </conditionalFormatting>
  <conditionalFormatting sqref="N1918 O1918 M1918">
    <cfRule type="expression" dxfId="30" priority="23700">
      <formula>$L1918=0</formula>
    </cfRule>
  </conditionalFormatting>
  <conditionalFormatting sqref="N1918 O1918">
    <cfRule type="cellIs" dxfId="31" priority="52736" operator="lessThan">
      <formula>0</formula>
    </cfRule>
    <cfRule type="cellIs" dxfId="32" priority="38218" operator="lessThan">
      <formula>0</formula>
    </cfRule>
  </conditionalFormatting>
  <conditionalFormatting sqref="R1918 S1918 Q1918">
    <cfRule type="expression" dxfId="30" priority="23699">
      <formula>$L1918=0</formula>
    </cfRule>
  </conditionalFormatting>
  <conditionalFormatting sqref="R1918 S1918">
    <cfRule type="cellIs" dxfId="31" priority="52735" operator="lessThan">
      <formula>0</formula>
    </cfRule>
    <cfRule type="cellIs" dxfId="32" priority="38217" operator="lessThan">
      <formula>0</formula>
    </cfRule>
  </conditionalFormatting>
  <conditionalFormatting sqref="V1918 W1918 U1918">
    <cfRule type="expression" dxfId="30" priority="23698">
      <formula>$L1918=0</formula>
    </cfRule>
  </conditionalFormatting>
  <conditionalFormatting sqref="V1918 W1918">
    <cfRule type="cellIs" dxfId="31" priority="52734" operator="lessThan">
      <formula>0</formula>
    </cfRule>
    <cfRule type="cellIs" dxfId="32" priority="38216" operator="lessThan">
      <formula>0</formula>
    </cfRule>
  </conditionalFormatting>
  <conditionalFormatting sqref="Z1918 AA1918 Y1918">
    <cfRule type="expression" dxfId="30" priority="23697">
      <formula>$L1918=0</formula>
    </cfRule>
  </conditionalFormatting>
  <conditionalFormatting sqref="Z1918 AA1918">
    <cfRule type="cellIs" dxfId="31" priority="52733" operator="lessThan">
      <formula>0</formula>
    </cfRule>
    <cfRule type="cellIs" dxfId="32" priority="38215" operator="lessThan">
      <formula>0</formula>
    </cfRule>
  </conditionalFormatting>
  <conditionalFormatting sqref="A1920:C1920 C1921">
    <cfRule type="expression" dxfId="30" priority="23696">
      <formula>$L1920=0</formula>
    </cfRule>
  </conditionalFormatting>
  <conditionalFormatting sqref="B1920:C1920 C1921">
    <cfRule type="cellIs" dxfId="31" priority="52732" operator="lessThan">
      <formula>0</formula>
    </cfRule>
    <cfRule type="cellIs" dxfId="32" priority="38214" operator="lessThan">
      <formula>0</formula>
    </cfRule>
  </conditionalFormatting>
  <conditionalFormatting sqref="F1920 G1920 E1920">
    <cfRule type="expression" dxfId="30" priority="23695">
      <formula>$L1920=0</formula>
    </cfRule>
  </conditionalFormatting>
  <conditionalFormatting sqref="F1920 G1920">
    <cfRule type="cellIs" dxfId="31" priority="52731" operator="lessThan">
      <formula>0</formula>
    </cfRule>
    <cfRule type="cellIs" dxfId="32" priority="38213" operator="lessThan">
      <formula>0</formula>
    </cfRule>
  </conditionalFormatting>
  <conditionalFormatting sqref="J1920 K1920 I1920">
    <cfRule type="expression" dxfId="30" priority="23694">
      <formula>$L1920=0</formula>
    </cfRule>
  </conditionalFormatting>
  <conditionalFormatting sqref="J1920 K1920">
    <cfRule type="cellIs" dxfId="31" priority="52730" operator="lessThan">
      <formula>0</formula>
    </cfRule>
    <cfRule type="cellIs" dxfId="32" priority="38212" operator="lessThan">
      <formula>0</formula>
    </cfRule>
  </conditionalFormatting>
  <conditionalFormatting sqref="N1920 O1920 M1920">
    <cfRule type="expression" dxfId="30" priority="23693">
      <formula>$L1920=0</formula>
    </cfRule>
  </conditionalFormatting>
  <conditionalFormatting sqref="N1920 O1920">
    <cfRule type="cellIs" dxfId="31" priority="52729" operator="lessThan">
      <formula>0</formula>
    </cfRule>
    <cfRule type="cellIs" dxfId="32" priority="38211" operator="lessThan">
      <formula>0</formula>
    </cfRule>
  </conditionalFormatting>
  <conditionalFormatting sqref="R1920 S1920 Q1920">
    <cfRule type="expression" dxfId="30" priority="23692">
      <formula>$L1920=0</formula>
    </cfRule>
  </conditionalFormatting>
  <conditionalFormatting sqref="R1920 S1920">
    <cfRule type="cellIs" dxfId="31" priority="52728" operator="lessThan">
      <formula>0</formula>
    </cfRule>
    <cfRule type="cellIs" dxfId="32" priority="38210" operator="lessThan">
      <formula>0</formula>
    </cfRule>
  </conditionalFormatting>
  <conditionalFormatting sqref="V1920 W1920 U1920">
    <cfRule type="expression" dxfId="30" priority="23691">
      <formula>$L1920=0</formula>
    </cfRule>
  </conditionalFormatting>
  <conditionalFormatting sqref="V1920 W1920">
    <cfRule type="cellIs" dxfId="31" priority="52727" operator="lessThan">
      <formula>0</formula>
    </cfRule>
    <cfRule type="cellIs" dxfId="32" priority="38209" operator="lessThan">
      <formula>0</formula>
    </cfRule>
  </conditionalFormatting>
  <conditionalFormatting sqref="Z1920 AA1920 Y1920">
    <cfRule type="expression" dxfId="30" priority="23690">
      <formula>$L1920=0</formula>
    </cfRule>
  </conditionalFormatting>
  <conditionalFormatting sqref="Z1920 AA1920">
    <cfRule type="cellIs" dxfId="31" priority="52726" operator="lessThan">
      <formula>0</formula>
    </cfRule>
    <cfRule type="cellIs" dxfId="32" priority="38208" operator="lessThan">
      <formula>0</formula>
    </cfRule>
  </conditionalFormatting>
  <dataValidations count="2">
    <dataValidation type="list" allowBlank="1" showInputMessage="1" showErrorMessage="1" sqref="B208 B211 B212 B213 B214 B217 B218 B221 B222 B223 B229 B232 B256 B257 B258 B259 B260 B293 B209:B210 B215:B216 B219:B220 B224:B228 B230:B231 B233:B238 B239:B242 B243:B245 B246:B251 B252:B253 B254:B255 B261:B264 B265:B269 B270:B279 B280:B282 B283:B287 B288:B292 B294:B298 B299:B302">
      <formula1>$A$2:$A$999396</formula1>
    </dataValidation>
    <dataValidation type="list" allowBlank="1" showInputMessage="1" showErrorMessage="1" sqref="B4 B2:B3 B5:B6">
      <formula1>$A$2:$A$1001046</formula1>
    </dataValidation>
  </dataValidations>
  <pageMargins left="1" right="1" top="1" bottom="1" header="0.25" footer="0.25"/>
  <pageSetup paperSize="1" scale="10" orientation="portrait"/>
  <headerFooter>
    <oddFooter>&amp;C&amp;"Helvetica Neue,Regular"&amp;12&amp;K000000&amp;P</oddFooter>
  </headerFooter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O2105"/>
  <sheetViews>
    <sheetView tabSelected="1" zoomScale="149" zoomScaleNormal="149" workbookViewId="0">
      <selection activeCell="AB6" sqref="AB6"/>
    </sheetView>
  </sheetViews>
  <sheetFormatPr defaultColWidth="11" defaultRowHeight="2.4"/>
  <cols>
    <col min="1" max="1" width="47" style="5" customWidth="1"/>
    <col min="2" max="2" width="120.9375" style="5" customWidth="1"/>
    <col min="3" max="3" width="138" style="5" customWidth="1"/>
    <col min="4" max="4" width="134" style="5" customWidth="1"/>
    <col min="5" max="5" width="141.1875" style="5" customWidth="1"/>
    <col min="6" max="6" width="257" style="5" customWidth="1"/>
    <col min="7" max="7" width="79" style="6" customWidth="1"/>
    <col min="8" max="8" width="71" style="7" customWidth="1"/>
    <col min="9" max="10" width="63" style="7" customWidth="1"/>
    <col min="11" max="11" width="106.9375" style="7" customWidth="1"/>
    <col min="12" max="12" width="63" style="7" customWidth="1"/>
    <col min="13" max="13" width="141" style="5" customWidth="1"/>
    <col min="14" max="16315" width="13" style="5"/>
    <col min="16316" max="16384" width="11" style="5"/>
  </cols>
  <sheetData>
    <row r="1" ht="19" customHeight="1" spans="1:13">
      <c r="A1" s="8"/>
      <c r="B1" s="8"/>
      <c r="C1" s="8"/>
      <c r="D1" s="8"/>
      <c r="E1" s="8"/>
      <c r="G1" s="12" t="s">
        <v>20110</v>
      </c>
      <c r="H1" s="12"/>
      <c r="I1" s="12"/>
      <c r="J1" s="17"/>
      <c r="K1" s="18"/>
      <c r="L1" s="18"/>
      <c r="M1" s="17"/>
    </row>
    <row r="2" s="1" customFormat="1" ht="35" customHeight="1" spans="1:15">
      <c r="A2" s="9" t="s">
        <v>20111</v>
      </c>
      <c r="B2" s="9" t="s">
        <v>20112</v>
      </c>
      <c r="C2" s="9" t="s">
        <v>20113</v>
      </c>
      <c r="D2" s="9" t="s">
        <v>20114</v>
      </c>
      <c r="E2" s="9" t="s">
        <v>20115</v>
      </c>
      <c r="F2" s="9" t="s">
        <v>20116</v>
      </c>
      <c r="G2" s="13" t="s">
        <v>20117</v>
      </c>
      <c r="H2" s="14" t="s">
        <v>20118</v>
      </c>
      <c r="I2" s="14" t="s">
        <v>20119</v>
      </c>
      <c r="J2" s="14" t="s">
        <v>12</v>
      </c>
      <c r="K2" s="14" t="s">
        <v>20120</v>
      </c>
      <c r="L2" s="14" t="s">
        <v>20121</v>
      </c>
      <c r="M2" s="9" t="s">
        <v>20122</v>
      </c>
      <c r="N2" s="19"/>
      <c r="O2" s="19"/>
    </row>
    <row r="3" ht="20" customHeight="1" spans="1:13">
      <c r="A3" s="10"/>
      <c r="B3" s="11"/>
      <c r="C3" s="11"/>
      <c r="D3" s="11"/>
      <c r="E3" s="11"/>
      <c r="F3" s="11" t="str">
        <f ca="1">IFERROR(VLOOKUP(VENTAS[[#This Row],[Código del producto Vendido]],STOCK[],5,FALSE),"-")</f>
        <v>-</v>
      </c>
      <c r="G3" s="15"/>
      <c r="H3" s="16"/>
      <c r="I3" s="16">
        <f>VENTAS[[#This Row],[Cantidad]]*VENTAS[[#This Row],[Precio Venta]]</f>
        <v>0</v>
      </c>
      <c r="J3" s="16">
        <f>IF(VENTAS[[#This Row],[Nombre del Gestor]]&gt;1,VENTAS[[#This Row],[Total]]*10%,0)</f>
        <v>0</v>
      </c>
      <c r="K3" s="16">
        <f ca="1">IFERROR(VLOOKUP(VENTAS[[#This Row],[Código del producto Vendido]],STOCK[],16,FALSE)*VENTAS[[#This Row],[Cantidad]]+VLOOKUP(VENTAS[[#This Row],[Código del producto Vendido]],STOCK[],19,FALSE)*VENTAS[[#This Row],[Cantidad]],VENTAS[[#This Row],[Total]])</f>
        <v>0</v>
      </c>
      <c r="L3" s="16">
        <f ca="1">VENTAS[[#This Row],[Total]]-VENTAS[[#This Row],[Comisión 10%]]-VENTAS[[#This Row],[Costo SIN Comision]]</f>
        <v>0</v>
      </c>
      <c r="M3" s="16"/>
    </row>
    <row r="4" ht="20" customHeight="1" spans="1:13">
      <c r="A4" s="10"/>
      <c r="B4" s="11"/>
      <c r="C4" s="11"/>
      <c r="D4" s="11"/>
      <c r="E4" s="11"/>
      <c r="F4" s="11"/>
      <c r="G4" s="15"/>
      <c r="H4" s="16"/>
      <c r="I4" s="16"/>
      <c r="J4" s="16"/>
      <c r="K4" s="16"/>
      <c r="L4" s="16"/>
      <c r="M4" s="16"/>
    </row>
    <row r="5" ht="20" customHeight="1" spans="1:13">
      <c r="A5" s="10"/>
      <c r="B5" s="11"/>
      <c r="C5" s="11"/>
      <c r="D5" s="11"/>
      <c r="E5" s="11"/>
      <c r="F5" s="11"/>
      <c r="G5" s="15"/>
      <c r="H5" s="16"/>
      <c r="I5" s="16"/>
      <c r="J5" s="16"/>
      <c r="K5" s="16"/>
      <c r="L5" s="16"/>
      <c r="M5" s="16"/>
    </row>
    <row r="6" ht="20" customHeight="1" spans="1:13">
      <c r="A6" s="10"/>
      <c r="B6" s="11"/>
      <c r="C6" s="11"/>
      <c r="D6" s="11"/>
      <c r="E6" s="11"/>
      <c r="F6" s="11"/>
      <c r="G6" s="15"/>
      <c r="H6" s="16"/>
      <c r="I6" s="16"/>
      <c r="J6" s="16"/>
      <c r="K6" s="16"/>
      <c r="L6" s="16"/>
      <c r="M6" s="16"/>
    </row>
    <row r="7" ht="20" customHeight="1" spans="1:13">
      <c r="A7" s="10"/>
      <c r="B7" s="11"/>
      <c r="C7" s="11"/>
      <c r="D7" s="11"/>
      <c r="E7" s="11"/>
      <c r="F7" s="11"/>
      <c r="G7" s="15"/>
      <c r="H7" s="16"/>
      <c r="I7" s="16"/>
      <c r="J7" s="16"/>
      <c r="K7" s="16"/>
      <c r="L7" s="16"/>
      <c r="M7" s="16"/>
    </row>
    <row r="8" ht="20" customHeight="1" spans="1:13">
      <c r="A8" s="10"/>
      <c r="B8" s="11"/>
      <c r="C8" s="11"/>
      <c r="D8" s="11"/>
      <c r="E8" s="11"/>
      <c r="F8" s="11"/>
      <c r="G8" s="15"/>
      <c r="H8" s="16"/>
      <c r="I8" s="16"/>
      <c r="J8" s="16"/>
      <c r="K8" s="16"/>
      <c r="L8" s="16"/>
      <c r="M8" s="16"/>
    </row>
    <row r="9" ht="20" customHeight="1" spans="1:13">
      <c r="A9" s="10"/>
      <c r="B9" s="11"/>
      <c r="C9" s="11"/>
      <c r="D9" s="11"/>
      <c r="E9" s="11"/>
      <c r="F9" s="11"/>
      <c r="G9" s="15"/>
      <c r="H9" s="16"/>
      <c r="I9" s="16"/>
      <c r="J9" s="16"/>
      <c r="K9" s="16"/>
      <c r="L9" s="16"/>
      <c r="M9" s="16"/>
    </row>
    <row r="10" ht="20" customHeight="1" spans="1:14">
      <c r="A10" s="10"/>
      <c r="B10" s="11"/>
      <c r="C10" s="11"/>
      <c r="D10" s="11"/>
      <c r="E10" s="11"/>
      <c r="F10" s="11"/>
      <c r="G10" s="15"/>
      <c r="H10" s="16"/>
      <c r="I10" s="16"/>
      <c r="J10" s="16"/>
      <c r="K10" s="16"/>
      <c r="L10" s="16"/>
      <c r="M10" s="16"/>
      <c r="N10" s="20"/>
    </row>
    <row r="11" ht="20" customHeight="1" spans="1:15">
      <c r="A11" s="10"/>
      <c r="B11" s="11"/>
      <c r="C11" s="11"/>
      <c r="D11" s="11"/>
      <c r="E11" s="11"/>
      <c r="F11" s="11"/>
      <c r="G11" s="15"/>
      <c r="H11" s="16"/>
      <c r="I11" s="16"/>
      <c r="J11" s="16"/>
      <c r="K11" s="16"/>
      <c r="L11" s="16"/>
      <c r="M11" s="21"/>
      <c r="N11" s="22"/>
      <c r="O11" s="23"/>
    </row>
    <row r="12" ht="20" customHeight="1" spans="1:15">
      <c r="A12" s="10"/>
      <c r="B12" s="11"/>
      <c r="C12" s="11"/>
      <c r="D12" s="11"/>
      <c r="E12" s="11"/>
      <c r="F12" s="11"/>
      <c r="G12" s="15"/>
      <c r="H12" s="16"/>
      <c r="I12" s="16"/>
      <c r="J12" s="16"/>
      <c r="K12" s="16"/>
      <c r="L12" s="16"/>
      <c r="M12" s="21"/>
      <c r="N12" s="22"/>
      <c r="O12" s="23"/>
    </row>
    <row r="13" ht="20" customHeight="1" spans="1:14">
      <c r="A13" s="10"/>
      <c r="B13" s="11"/>
      <c r="C13" s="11"/>
      <c r="D13" s="11"/>
      <c r="E13" s="11"/>
      <c r="F13" s="11"/>
      <c r="G13" s="15"/>
      <c r="H13" s="16"/>
      <c r="I13" s="16"/>
      <c r="J13" s="16"/>
      <c r="K13" s="16"/>
      <c r="L13" s="16"/>
      <c r="M13" s="16"/>
      <c r="N13" s="24"/>
    </row>
    <row r="14" ht="20" customHeight="1" spans="1:13">
      <c r="A14" s="10"/>
      <c r="B14" s="11"/>
      <c r="C14" s="11"/>
      <c r="D14" s="11"/>
      <c r="E14" s="11"/>
      <c r="F14" s="11"/>
      <c r="G14" s="15"/>
      <c r="H14" s="16"/>
      <c r="I14" s="16"/>
      <c r="J14" s="16"/>
      <c r="K14" s="16"/>
      <c r="L14" s="16"/>
      <c r="M14" s="16"/>
    </row>
    <row r="15" ht="20" customHeight="1" spans="1:13">
      <c r="A15" s="10"/>
      <c r="B15" s="11"/>
      <c r="C15" s="11"/>
      <c r="D15" s="11"/>
      <c r="E15" s="11"/>
      <c r="F15" s="11"/>
      <c r="G15" s="15"/>
      <c r="H15" s="16"/>
      <c r="I15" s="16"/>
      <c r="J15" s="16"/>
      <c r="K15" s="16"/>
      <c r="L15" s="16"/>
      <c r="M15" s="16"/>
    </row>
    <row r="16" ht="20" customHeight="1" spans="1:13">
      <c r="A16" s="10"/>
      <c r="B16" s="11"/>
      <c r="C16" s="11"/>
      <c r="D16" s="11"/>
      <c r="E16" s="11"/>
      <c r="F16" s="11"/>
      <c r="G16" s="15"/>
      <c r="H16" s="16"/>
      <c r="I16" s="16"/>
      <c r="J16" s="16"/>
      <c r="K16" s="16"/>
      <c r="L16" s="16"/>
      <c r="M16" s="16"/>
    </row>
    <row r="17" ht="20" customHeight="1" spans="1:13">
      <c r="A17" s="10"/>
      <c r="B17" s="11"/>
      <c r="C17" s="11"/>
      <c r="D17" s="11"/>
      <c r="E17" s="11"/>
      <c r="F17" s="11"/>
      <c r="G17" s="15"/>
      <c r="H17" s="16"/>
      <c r="I17" s="16"/>
      <c r="J17" s="16"/>
      <c r="K17" s="16"/>
      <c r="L17" s="16"/>
      <c r="M17" s="16"/>
    </row>
    <row r="18" ht="20" customHeight="1" spans="1:13">
      <c r="A18" s="10"/>
      <c r="B18" s="11"/>
      <c r="C18" s="11"/>
      <c r="D18" s="11"/>
      <c r="E18" s="11"/>
      <c r="F18" s="11"/>
      <c r="G18" s="15"/>
      <c r="H18" s="16"/>
      <c r="I18" s="16"/>
      <c r="J18" s="16"/>
      <c r="K18" s="16"/>
      <c r="L18" s="16"/>
      <c r="M18" s="16"/>
    </row>
    <row r="19" ht="20" customHeight="1" spans="1:13">
      <c r="A19" s="10"/>
      <c r="B19" s="11"/>
      <c r="C19" s="11"/>
      <c r="D19" s="11"/>
      <c r="E19" s="11"/>
      <c r="F19" s="11"/>
      <c r="G19" s="15"/>
      <c r="H19" s="16"/>
      <c r="I19" s="16"/>
      <c r="J19" s="16"/>
      <c r="K19" s="16"/>
      <c r="L19" s="16"/>
      <c r="M19" s="16"/>
    </row>
    <row r="20" ht="20" customHeight="1" spans="1:13">
      <c r="A20" s="10"/>
      <c r="B20" s="11"/>
      <c r="C20" s="11"/>
      <c r="D20" s="11"/>
      <c r="E20" s="11"/>
      <c r="F20" s="11"/>
      <c r="G20" s="15"/>
      <c r="H20" s="16"/>
      <c r="I20" s="16"/>
      <c r="J20" s="16"/>
      <c r="K20" s="16"/>
      <c r="L20" s="16"/>
      <c r="M20" s="16"/>
    </row>
    <row r="21" ht="20" customHeight="1" spans="1:13">
      <c r="A21" s="10"/>
      <c r="B21" s="11"/>
      <c r="C21" s="11"/>
      <c r="D21" s="11"/>
      <c r="E21" s="11"/>
      <c r="F21" s="11"/>
      <c r="G21" s="15"/>
      <c r="H21" s="16"/>
      <c r="I21" s="16"/>
      <c r="J21" s="16"/>
      <c r="K21" s="16"/>
      <c r="L21" s="16"/>
      <c r="M21" s="16"/>
    </row>
    <row r="22" ht="20" customHeight="1" spans="1:13">
      <c r="A22" s="10"/>
      <c r="B22" s="11"/>
      <c r="C22" s="11"/>
      <c r="D22" s="11"/>
      <c r="E22" s="11"/>
      <c r="F22" s="11"/>
      <c r="G22" s="15"/>
      <c r="H22" s="16"/>
      <c r="I22" s="16"/>
      <c r="J22" s="16"/>
      <c r="K22" s="16"/>
      <c r="L22" s="16"/>
      <c r="M22" s="16"/>
    </row>
    <row r="23" ht="20" customHeight="1" spans="1:13">
      <c r="A23" s="10"/>
      <c r="B23" s="11"/>
      <c r="C23" s="11"/>
      <c r="D23" s="11"/>
      <c r="E23" s="11"/>
      <c r="F23" s="11"/>
      <c r="G23" s="15"/>
      <c r="H23" s="16"/>
      <c r="I23" s="16"/>
      <c r="J23" s="16"/>
      <c r="K23" s="16"/>
      <c r="L23" s="16"/>
      <c r="M23" s="16"/>
    </row>
    <row r="24" ht="20" customHeight="1" spans="1:13">
      <c r="A24" s="10"/>
      <c r="B24" s="11"/>
      <c r="C24" s="11"/>
      <c r="D24" s="11"/>
      <c r="E24" s="11"/>
      <c r="F24" s="11"/>
      <c r="G24" s="15"/>
      <c r="H24" s="16"/>
      <c r="I24" s="16"/>
      <c r="J24" s="16"/>
      <c r="K24" s="16"/>
      <c r="L24" s="16"/>
      <c r="M24" s="16"/>
    </row>
    <row r="25" ht="20" customHeight="1" spans="1:13">
      <c r="A25" s="10"/>
      <c r="B25" s="11"/>
      <c r="C25" s="11"/>
      <c r="D25" s="11"/>
      <c r="E25" s="11"/>
      <c r="F25" s="11"/>
      <c r="G25" s="15"/>
      <c r="H25" s="16"/>
      <c r="I25" s="16"/>
      <c r="J25" s="16"/>
      <c r="K25" s="16"/>
      <c r="L25" s="16"/>
      <c r="M25" s="16"/>
    </row>
    <row r="26" ht="20" customHeight="1" spans="1:13">
      <c r="A26" s="10"/>
      <c r="B26" s="11"/>
      <c r="C26" s="11"/>
      <c r="D26" s="11"/>
      <c r="E26" s="11"/>
      <c r="F26" s="11"/>
      <c r="G26" s="15"/>
      <c r="H26" s="16"/>
      <c r="I26" s="16"/>
      <c r="J26" s="16"/>
      <c r="K26" s="16"/>
      <c r="L26" s="16"/>
      <c r="M26" s="16"/>
    </row>
    <row r="27" ht="20" customHeight="1" spans="1:13">
      <c r="A27" s="10"/>
      <c r="B27" s="11"/>
      <c r="C27" s="11"/>
      <c r="D27" s="11"/>
      <c r="E27" s="11"/>
      <c r="F27" s="11"/>
      <c r="G27" s="15"/>
      <c r="H27" s="16"/>
      <c r="I27" s="16"/>
      <c r="J27" s="16"/>
      <c r="K27" s="16"/>
      <c r="L27" s="16"/>
      <c r="M27" s="16"/>
    </row>
    <row r="28" ht="20" customHeight="1" spans="1:13">
      <c r="A28" s="10"/>
      <c r="B28" s="11"/>
      <c r="C28" s="11"/>
      <c r="D28" s="11"/>
      <c r="E28" s="11"/>
      <c r="F28" s="11"/>
      <c r="G28" s="15"/>
      <c r="H28" s="16"/>
      <c r="I28" s="16"/>
      <c r="J28" s="16"/>
      <c r="K28" s="16"/>
      <c r="L28" s="16"/>
      <c r="M28" s="16"/>
    </row>
    <row r="29" ht="20" customHeight="1" spans="1:13">
      <c r="A29" s="10"/>
      <c r="B29" s="11"/>
      <c r="C29" s="11"/>
      <c r="D29" s="11"/>
      <c r="E29" s="11"/>
      <c r="F29" s="11"/>
      <c r="G29" s="15"/>
      <c r="H29" s="16"/>
      <c r="I29" s="16"/>
      <c r="J29" s="16"/>
      <c r="K29" s="16"/>
      <c r="L29" s="16"/>
      <c r="M29" s="16"/>
    </row>
    <row r="30" ht="20" customHeight="1" spans="1:13">
      <c r="A30" s="10"/>
      <c r="B30" s="11"/>
      <c r="C30" s="11"/>
      <c r="D30" s="11"/>
      <c r="E30" s="11"/>
      <c r="F30" s="11"/>
      <c r="G30" s="15"/>
      <c r="H30" s="16"/>
      <c r="I30" s="16"/>
      <c r="J30" s="16"/>
      <c r="K30" s="16"/>
      <c r="L30" s="16"/>
      <c r="M30" s="16"/>
    </row>
    <row r="31" ht="20" customHeight="1" spans="1:13">
      <c r="A31" s="10"/>
      <c r="B31" s="11"/>
      <c r="C31" s="11"/>
      <c r="D31" s="11"/>
      <c r="E31" s="11"/>
      <c r="F31" s="11"/>
      <c r="G31" s="15"/>
      <c r="H31" s="16"/>
      <c r="I31" s="16"/>
      <c r="J31" s="16"/>
      <c r="K31" s="16"/>
      <c r="L31" s="16"/>
      <c r="M31" s="16"/>
    </row>
    <row r="32" ht="20" customHeight="1" spans="1:13">
      <c r="A32" s="10"/>
      <c r="B32" s="11"/>
      <c r="C32" s="11"/>
      <c r="D32" s="11"/>
      <c r="E32" s="11"/>
      <c r="F32" s="11"/>
      <c r="G32" s="15"/>
      <c r="H32" s="16"/>
      <c r="I32" s="16"/>
      <c r="J32" s="16"/>
      <c r="K32" s="16"/>
      <c r="L32" s="16"/>
      <c r="M32" s="16"/>
    </row>
    <row r="33" ht="20" customHeight="1" spans="1:13">
      <c r="A33" s="10"/>
      <c r="B33" s="11"/>
      <c r="C33" s="11"/>
      <c r="D33" s="11"/>
      <c r="E33" s="11"/>
      <c r="F33" s="11"/>
      <c r="G33" s="15"/>
      <c r="H33" s="16"/>
      <c r="I33" s="16"/>
      <c r="J33" s="16"/>
      <c r="K33" s="16"/>
      <c r="L33" s="16"/>
      <c r="M33" s="16"/>
    </row>
    <row r="34" ht="20" customHeight="1" spans="1:13">
      <c r="A34" s="10"/>
      <c r="B34" s="11"/>
      <c r="C34" s="11"/>
      <c r="D34" s="11"/>
      <c r="E34" s="11"/>
      <c r="F34" s="11"/>
      <c r="G34" s="15"/>
      <c r="H34" s="16"/>
      <c r="I34" s="16"/>
      <c r="J34" s="16"/>
      <c r="K34" s="16"/>
      <c r="L34" s="16"/>
      <c r="M34" s="16"/>
    </row>
    <row r="35" ht="20" customHeight="1" spans="1:13">
      <c r="A35" s="10"/>
      <c r="B35" s="11"/>
      <c r="C35" s="11"/>
      <c r="D35" s="11"/>
      <c r="E35" s="11"/>
      <c r="F35" s="11"/>
      <c r="G35" s="15"/>
      <c r="H35" s="16"/>
      <c r="I35" s="16"/>
      <c r="J35" s="16"/>
      <c r="K35" s="16"/>
      <c r="L35" s="16"/>
      <c r="M35" s="16"/>
    </row>
    <row r="36" ht="20" customHeight="1" spans="1:13">
      <c r="A36" s="10"/>
      <c r="B36" s="11"/>
      <c r="C36" s="11"/>
      <c r="D36" s="11"/>
      <c r="E36" s="11"/>
      <c r="F36" s="11"/>
      <c r="G36" s="15"/>
      <c r="H36" s="16"/>
      <c r="I36" s="16"/>
      <c r="J36" s="16"/>
      <c r="K36" s="16"/>
      <c r="L36" s="16"/>
      <c r="M36" s="16"/>
    </row>
    <row r="37" ht="20" customHeight="1" spans="1:13">
      <c r="A37" s="10"/>
      <c r="B37" s="11"/>
      <c r="C37" s="11"/>
      <c r="D37" s="11"/>
      <c r="E37" s="11"/>
      <c r="F37" s="11"/>
      <c r="G37" s="15"/>
      <c r="H37" s="16"/>
      <c r="I37" s="16"/>
      <c r="J37" s="16"/>
      <c r="K37" s="16"/>
      <c r="L37" s="16"/>
      <c r="M37" s="16"/>
    </row>
    <row r="38" ht="20" customHeight="1" spans="1:13">
      <c r="A38" s="10"/>
      <c r="B38" s="11"/>
      <c r="C38" s="11"/>
      <c r="D38" s="11"/>
      <c r="E38" s="11"/>
      <c r="F38" s="11"/>
      <c r="G38" s="15"/>
      <c r="H38" s="16"/>
      <c r="I38" s="16"/>
      <c r="J38" s="16"/>
      <c r="K38" s="16"/>
      <c r="L38" s="16"/>
      <c r="M38" s="16"/>
    </row>
    <row r="39" ht="20" customHeight="1" spans="1:13">
      <c r="A39" s="10"/>
      <c r="B39" s="11"/>
      <c r="C39" s="11"/>
      <c r="D39" s="11"/>
      <c r="E39" s="11"/>
      <c r="F39" s="11"/>
      <c r="G39" s="15"/>
      <c r="H39" s="16"/>
      <c r="I39" s="16"/>
      <c r="J39" s="16"/>
      <c r="K39" s="16"/>
      <c r="L39" s="16"/>
      <c r="M39" s="16"/>
    </row>
    <row r="40" ht="20" customHeight="1" spans="1:13">
      <c r="A40" s="10"/>
      <c r="B40" s="11"/>
      <c r="C40" s="11"/>
      <c r="D40" s="11"/>
      <c r="E40" s="11"/>
      <c r="F40" s="11"/>
      <c r="G40" s="15"/>
      <c r="H40" s="16"/>
      <c r="I40" s="16"/>
      <c r="J40" s="16"/>
      <c r="K40" s="16"/>
      <c r="L40" s="16"/>
      <c r="M40" s="16"/>
    </row>
    <row r="41" ht="20" customHeight="1" spans="1:13">
      <c r="A41" s="10"/>
      <c r="B41" s="11"/>
      <c r="C41" s="11"/>
      <c r="D41" s="11"/>
      <c r="E41" s="11"/>
      <c r="F41" s="11"/>
      <c r="G41" s="15"/>
      <c r="H41" s="16"/>
      <c r="I41" s="16"/>
      <c r="J41" s="16"/>
      <c r="K41" s="16"/>
      <c r="L41" s="16"/>
      <c r="M41" s="16"/>
    </row>
    <row r="42" ht="20" customHeight="1" spans="1:13">
      <c r="A42" s="10"/>
      <c r="B42" s="11"/>
      <c r="C42" s="11"/>
      <c r="D42" s="11"/>
      <c r="E42" s="11"/>
      <c r="F42" s="11"/>
      <c r="G42" s="15"/>
      <c r="H42" s="16"/>
      <c r="I42" s="16"/>
      <c r="J42" s="16"/>
      <c r="K42" s="16"/>
      <c r="L42" s="16"/>
      <c r="M42" s="16"/>
    </row>
    <row r="43" ht="20" customHeight="1" spans="1:13">
      <c r="A43" s="10"/>
      <c r="B43" s="11"/>
      <c r="C43" s="11"/>
      <c r="D43" s="11"/>
      <c r="E43" s="11"/>
      <c r="F43" s="11"/>
      <c r="G43" s="15"/>
      <c r="H43" s="16"/>
      <c r="I43" s="16"/>
      <c r="J43" s="16"/>
      <c r="K43" s="16"/>
      <c r="L43" s="16"/>
      <c r="M43" s="16"/>
    </row>
    <row r="44" ht="20" customHeight="1" spans="1:13">
      <c r="A44" s="10"/>
      <c r="B44" s="11"/>
      <c r="C44" s="11"/>
      <c r="D44" s="11"/>
      <c r="E44" s="11"/>
      <c r="F44" s="11"/>
      <c r="G44" s="15"/>
      <c r="H44" s="16"/>
      <c r="I44" s="16"/>
      <c r="J44" s="16"/>
      <c r="K44" s="16"/>
      <c r="L44" s="16"/>
      <c r="M44" s="16"/>
    </row>
    <row r="45" ht="20" customHeight="1" spans="1:13">
      <c r="A45" s="10"/>
      <c r="B45" s="11"/>
      <c r="C45" s="11"/>
      <c r="D45" s="11"/>
      <c r="E45" s="11"/>
      <c r="F45" s="11"/>
      <c r="G45" s="15"/>
      <c r="H45" s="16"/>
      <c r="I45" s="16"/>
      <c r="J45" s="16"/>
      <c r="K45" s="16"/>
      <c r="L45" s="16"/>
      <c r="M45" s="16"/>
    </row>
    <row r="46" ht="20" customHeight="1" spans="1:13">
      <c r="A46" s="10"/>
      <c r="B46" s="11"/>
      <c r="C46" s="11"/>
      <c r="D46" s="11"/>
      <c r="E46" s="11"/>
      <c r="F46" s="11"/>
      <c r="G46" s="15"/>
      <c r="H46" s="16"/>
      <c r="I46" s="16"/>
      <c r="J46" s="16"/>
      <c r="K46" s="16"/>
      <c r="L46" s="16"/>
      <c r="M46" s="16"/>
    </row>
    <row r="47" ht="20" customHeight="1" spans="1:13">
      <c r="A47" s="10"/>
      <c r="B47" s="11"/>
      <c r="C47" s="11"/>
      <c r="D47" s="11"/>
      <c r="E47" s="11"/>
      <c r="F47" s="11"/>
      <c r="G47" s="15"/>
      <c r="H47" s="16"/>
      <c r="I47" s="16"/>
      <c r="J47" s="16"/>
      <c r="K47" s="16"/>
      <c r="L47" s="16"/>
      <c r="M47" s="16"/>
    </row>
    <row r="48" ht="20" customHeight="1" spans="1:13">
      <c r="A48" s="10"/>
      <c r="B48" s="11"/>
      <c r="C48" s="11"/>
      <c r="D48" s="11"/>
      <c r="E48" s="11"/>
      <c r="F48" s="11"/>
      <c r="G48" s="15"/>
      <c r="H48" s="16"/>
      <c r="I48" s="16"/>
      <c r="J48" s="16"/>
      <c r="K48" s="16"/>
      <c r="L48" s="16"/>
      <c r="M48" s="16"/>
    </row>
    <row r="49" ht="20" customHeight="1" spans="1:13">
      <c r="A49" s="10"/>
      <c r="B49" s="11"/>
      <c r="C49" s="11"/>
      <c r="D49" s="11"/>
      <c r="E49" s="11"/>
      <c r="F49" s="11"/>
      <c r="G49" s="15"/>
      <c r="H49" s="16"/>
      <c r="I49" s="16"/>
      <c r="J49" s="16"/>
      <c r="K49" s="16"/>
      <c r="L49" s="16"/>
      <c r="M49" s="16"/>
    </row>
    <row r="50" ht="20" customHeight="1" spans="1:13">
      <c r="A50" s="10"/>
      <c r="B50" s="11"/>
      <c r="C50" s="11"/>
      <c r="D50" s="11"/>
      <c r="E50" s="11"/>
      <c r="F50" s="11"/>
      <c r="G50" s="15"/>
      <c r="H50" s="16"/>
      <c r="I50" s="16"/>
      <c r="J50" s="16"/>
      <c r="K50" s="16"/>
      <c r="L50" s="16"/>
      <c r="M50" s="16"/>
    </row>
    <row r="51" ht="20" customHeight="1" spans="1:13">
      <c r="A51" s="10"/>
      <c r="B51" s="11"/>
      <c r="C51" s="11"/>
      <c r="D51" s="11"/>
      <c r="E51" s="11"/>
      <c r="F51" s="11"/>
      <c r="G51" s="15"/>
      <c r="H51" s="16"/>
      <c r="I51" s="16"/>
      <c r="J51" s="16"/>
      <c r="K51" s="16"/>
      <c r="L51" s="16"/>
      <c r="M51" s="16"/>
    </row>
    <row r="52" ht="20" customHeight="1" spans="1:13">
      <c r="A52" s="10"/>
      <c r="B52" s="11"/>
      <c r="C52" s="11"/>
      <c r="D52" s="11"/>
      <c r="E52" s="11"/>
      <c r="F52" s="11"/>
      <c r="G52" s="15"/>
      <c r="H52" s="16"/>
      <c r="I52" s="16"/>
      <c r="J52" s="16"/>
      <c r="K52" s="16"/>
      <c r="L52" s="16"/>
      <c r="M52" s="16"/>
    </row>
    <row r="53" ht="20" customHeight="1" spans="1:13">
      <c r="A53" s="10"/>
      <c r="B53" s="11"/>
      <c r="C53" s="11"/>
      <c r="D53" s="11"/>
      <c r="E53" s="11"/>
      <c r="F53" s="11"/>
      <c r="G53" s="15"/>
      <c r="H53" s="16"/>
      <c r="I53" s="16"/>
      <c r="J53" s="16"/>
      <c r="K53" s="16"/>
      <c r="L53" s="16"/>
      <c r="M53" s="16"/>
    </row>
    <row r="54" ht="20" customHeight="1" spans="1:13">
      <c r="A54" s="10"/>
      <c r="B54" s="11"/>
      <c r="C54" s="11"/>
      <c r="D54" s="11"/>
      <c r="E54" s="11"/>
      <c r="F54" s="11"/>
      <c r="G54" s="15"/>
      <c r="H54" s="16"/>
      <c r="I54" s="16"/>
      <c r="J54" s="16"/>
      <c r="K54" s="16"/>
      <c r="L54" s="16"/>
      <c r="M54" s="16"/>
    </row>
    <row r="55" ht="20" customHeight="1" spans="1:13">
      <c r="A55" s="10"/>
      <c r="B55" s="11"/>
      <c r="C55" s="11"/>
      <c r="D55" s="11"/>
      <c r="E55" s="11"/>
      <c r="F55" s="11"/>
      <c r="G55" s="15"/>
      <c r="H55" s="16"/>
      <c r="I55" s="16"/>
      <c r="J55" s="16"/>
      <c r="K55" s="16"/>
      <c r="L55" s="16"/>
      <c r="M55" s="16"/>
    </row>
    <row r="56" ht="20" customHeight="1" spans="1:13">
      <c r="A56" s="10"/>
      <c r="B56" s="11"/>
      <c r="C56" s="11"/>
      <c r="D56" s="11"/>
      <c r="E56" s="11"/>
      <c r="F56" s="11"/>
      <c r="G56" s="15"/>
      <c r="H56" s="16"/>
      <c r="I56" s="16"/>
      <c r="J56" s="16"/>
      <c r="K56" s="16"/>
      <c r="L56" s="16"/>
      <c r="M56" s="16"/>
    </row>
    <row r="57" ht="20" customHeight="1" spans="1:13">
      <c r="A57" s="10"/>
      <c r="B57" s="11"/>
      <c r="C57" s="11"/>
      <c r="D57" s="11"/>
      <c r="E57" s="11"/>
      <c r="F57" s="11"/>
      <c r="G57" s="15"/>
      <c r="H57" s="16"/>
      <c r="I57" s="16"/>
      <c r="J57" s="16"/>
      <c r="K57" s="16"/>
      <c r="L57" s="16"/>
      <c r="M57" s="16"/>
    </row>
    <row r="58" ht="20" customHeight="1" spans="1:13">
      <c r="A58" s="10"/>
      <c r="B58" s="11"/>
      <c r="C58" s="11"/>
      <c r="D58" s="11"/>
      <c r="E58" s="11"/>
      <c r="F58" s="11"/>
      <c r="G58" s="15"/>
      <c r="H58" s="16"/>
      <c r="I58" s="16"/>
      <c r="J58" s="16"/>
      <c r="K58" s="16"/>
      <c r="L58" s="16"/>
      <c r="M58" s="16"/>
    </row>
    <row r="59" ht="20" customHeight="1" spans="1:13">
      <c r="A59" s="10"/>
      <c r="B59" s="11"/>
      <c r="C59" s="11"/>
      <c r="D59" s="11"/>
      <c r="E59" s="11"/>
      <c r="F59" s="11"/>
      <c r="G59" s="15"/>
      <c r="H59" s="16"/>
      <c r="I59" s="16"/>
      <c r="J59" s="16"/>
      <c r="K59" s="16"/>
      <c r="L59" s="16"/>
      <c r="M59" s="16"/>
    </row>
    <row r="60" ht="20" customHeight="1" spans="1:13">
      <c r="A60" s="10"/>
      <c r="B60" s="11"/>
      <c r="C60" s="11"/>
      <c r="D60" s="11"/>
      <c r="E60" s="11"/>
      <c r="F60" s="11"/>
      <c r="G60" s="15"/>
      <c r="H60" s="16"/>
      <c r="I60" s="16"/>
      <c r="J60" s="16"/>
      <c r="K60" s="16"/>
      <c r="L60" s="16"/>
      <c r="M60" s="16"/>
    </row>
    <row r="61" ht="20" customHeight="1" spans="1:13">
      <c r="A61" s="10"/>
      <c r="B61" s="11"/>
      <c r="C61" s="11"/>
      <c r="D61" s="11"/>
      <c r="E61" s="11"/>
      <c r="F61" s="11"/>
      <c r="G61" s="15"/>
      <c r="H61" s="16"/>
      <c r="I61" s="16"/>
      <c r="J61" s="16"/>
      <c r="K61" s="16"/>
      <c r="L61" s="16"/>
      <c r="M61" s="16"/>
    </row>
    <row r="62" ht="20" customHeight="1" spans="1:13">
      <c r="A62" s="10"/>
      <c r="B62" s="11"/>
      <c r="C62" s="11"/>
      <c r="D62" s="11"/>
      <c r="E62" s="11"/>
      <c r="F62" s="11"/>
      <c r="G62" s="15"/>
      <c r="H62" s="16"/>
      <c r="I62" s="16"/>
      <c r="J62" s="16"/>
      <c r="K62" s="16"/>
      <c r="L62" s="16"/>
      <c r="M62" s="16"/>
    </row>
    <row r="63" ht="20" customHeight="1" spans="1:13">
      <c r="A63" s="10"/>
      <c r="B63" s="11"/>
      <c r="C63" s="11"/>
      <c r="D63" s="11"/>
      <c r="E63" s="11"/>
      <c r="F63" s="11"/>
      <c r="G63" s="15"/>
      <c r="H63" s="16"/>
      <c r="I63" s="16"/>
      <c r="J63" s="16"/>
      <c r="K63" s="16"/>
      <c r="L63" s="16"/>
      <c r="M63" s="16"/>
    </row>
    <row r="64" ht="20" customHeight="1" spans="1:13">
      <c r="A64" s="10"/>
      <c r="B64" s="11"/>
      <c r="C64" s="11"/>
      <c r="D64" s="11"/>
      <c r="E64" s="11"/>
      <c r="F64" s="11"/>
      <c r="G64" s="15"/>
      <c r="H64" s="16"/>
      <c r="I64" s="16"/>
      <c r="J64" s="16"/>
      <c r="K64" s="16"/>
      <c r="L64" s="16"/>
      <c r="M64" s="16"/>
    </row>
    <row r="65" ht="20" customHeight="1" spans="1:13">
      <c r="A65" s="10"/>
      <c r="B65" s="11"/>
      <c r="C65" s="11"/>
      <c r="D65" s="11"/>
      <c r="E65" s="11"/>
      <c r="F65" s="11"/>
      <c r="G65" s="15"/>
      <c r="H65" s="16"/>
      <c r="I65" s="16"/>
      <c r="J65" s="16"/>
      <c r="K65" s="16"/>
      <c r="L65" s="16"/>
      <c r="M65" s="16"/>
    </row>
    <row r="66" ht="20" customHeight="1" spans="1:13">
      <c r="A66" s="10"/>
      <c r="B66" s="11"/>
      <c r="C66" s="11"/>
      <c r="D66" s="11"/>
      <c r="E66" s="11"/>
      <c r="F66" s="11"/>
      <c r="G66" s="15"/>
      <c r="H66" s="16"/>
      <c r="I66" s="16"/>
      <c r="J66" s="16"/>
      <c r="K66" s="16"/>
      <c r="L66" s="16"/>
      <c r="M66" s="16"/>
    </row>
    <row r="67" ht="20" customHeight="1" spans="1:13">
      <c r="A67" s="10"/>
      <c r="B67" s="11"/>
      <c r="C67" s="11"/>
      <c r="D67" s="11"/>
      <c r="E67" s="11"/>
      <c r="F67" s="11"/>
      <c r="G67" s="15"/>
      <c r="H67" s="16"/>
      <c r="I67" s="16"/>
      <c r="J67" s="16"/>
      <c r="K67" s="16"/>
      <c r="L67" s="16"/>
      <c r="M67" s="16"/>
    </row>
    <row r="68" ht="20" customHeight="1" spans="1:13">
      <c r="A68" s="10"/>
      <c r="B68" s="11"/>
      <c r="C68" s="11"/>
      <c r="D68" s="11"/>
      <c r="E68" s="11"/>
      <c r="F68" s="11"/>
      <c r="G68" s="15"/>
      <c r="H68" s="16"/>
      <c r="I68" s="16"/>
      <c r="J68" s="16"/>
      <c r="K68" s="16"/>
      <c r="L68" s="16"/>
      <c r="M68" s="16"/>
    </row>
    <row r="69" ht="20" customHeight="1" spans="1:13">
      <c r="A69" s="10"/>
      <c r="B69" s="11"/>
      <c r="C69" s="11"/>
      <c r="D69" s="11"/>
      <c r="E69" s="11"/>
      <c r="F69" s="11"/>
      <c r="G69" s="15"/>
      <c r="H69" s="16"/>
      <c r="I69" s="16"/>
      <c r="J69" s="16"/>
      <c r="K69" s="16"/>
      <c r="L69" s="16"/>
      <c r="M69" s="16"/>
    </row>
    <row r="70" ht="20" customHeight="1" spans="1:13">
      <c r="A70" s="10"/>
      <c r="B70" s="11"/>
      <c r="C70" s="11"/>
      <c r="D70" s="11"/>
      <c r="E70" s="11"/>
      <c r="F70" s="11"/>
      <c r="G70" s="15"/>
      <c r="H70" s="16"/>
      <c r="I70" s="16"/>
      <c r="J70" s="16"/>
      <c r="K70" s="16"/>
      <c r="L70" s="16"/>
      <c r="M70" s="16"/>
    </row>
    <row r="71" ht="20" customHeight="1" spans="1:13">
      <c r="A71" s="10"/>
      <c r="B71" s="11"/>
      <c r="C71" s="11"/>
      <c r="D71" s="11"/>
      <c r="E71" s="11"/>
      <c r="F71" s="11"/>
      <c r="G71" s="15"/>
      <c r="H71" s="16"/>
      <c r="I71" s="16"/>
      <c r="J71" s="16"/>
      <c r="K71" s="16"/>
      <c r="L71" s="16"/>
      <c r="M71" s="16"/>
    </row>
    <row r="72" ht="20" customHeight="1" spans="1:13">
      <c r="A72" s="10"/>
      <c r="B72" s="11"/>
      <c r="C72" s="11"/>
      <c r="D72" s="11"/>
      <c r="E72" s="11"/>
      <c r="F72" s="11"/>
      <c r="G72" s="15"/>
      <c r="H72" s="16"/>
      <c r="I72" s="16"/>
      <c r="J72" s="16"/>
      <c r="K72" s="16"/>
      <c r="L72" s="16"/>
      <c r="M72" s="16"/>
    </row>
    <row r="73" ht="20" customHeight="1" spans="1:13">
      <c r="A73" s="10"/>
      <c r="B73" s="11"/>
      <c r="C73" s="11"/>
      <c r="D73" s="11"/>
      <c r="E73" s="11"/>
      <c r="F73" s="11"/>
      <c r="G73" s="15"/>
      <c r="H73" s="16"/>
      <c r="I73" s="16"/>
      <c r="J73" s="16"/>
      <c r="K73" s="16"/>
      <c r="L73" s="16"/>
      <c r="M73" s="16"/>
    </row>
    <row r="74" ht="20" customHeight="1" spans="1:13">
      <c r="A74" s="10"/>
      <c r="B74" s="11"/>
      <c r="C74" s="11"/>
      <c r="D74" s="11"/>
      <c r="E74" s="11"/>
      <c r="F74" s="11"/>
      <c r="G74" s="15"/>
      <c r="H74" s="16"/>
      <c r="I74" s="16"/>
      <c r="J74" s="16"/>
      <c r="K74" s="16"/>
      <c r="L74" s="16"/>
      <c r="M74" s="16"/>
    </row>
    <row r="75" ht="20" customHeight="1" spans="1:13">
      <c r="A75" s="10"/>
      <c r="B75" s="11"/>
      <c r="C75" s="11"/>
      <c r="D75" s="11"/>
      <c r="E75" s="11"/>
      <c r="F75" s="11"/>
      <c r="G75" s="15"/>
      <c r="H75" s="16"/>
      <c r="I75" s="16"/>
      <c r="J75" s="16"/>
      <c r="K75" s="16"/>
      <c r="L75" s="16"/>
      <c r="M75" s="16"/>
    </row>
    <row r="76" ht="20" customHeight="1" spans="1:13">
      <c r="A76" s="10"/>
      <c r="B76" s="11"/>
      <c r="C76" s="11"/>
      <c r="D76" s="11"/>
      <c r="E76" s="11"/>
      <c r="F76" s="11"/>
      <c r="G76" s="15"/>
      <c r="H76" s="16"/>
      <c r="I76" s="16"/>
      <c r="J76" s="16"/>
      <c r="K76" s="16"/>
      <c r="L76" s="16"/>
      <c r="M76" s="16"/>
    </row>
    <row r="77" ht="20" customHeight="1" spans="1:13">
      <c r="A77" s="10"/>
      <c r="B77" s="11"/>
      <c r="C77" s="11"/>
      <c r="D77" s="11"/>
      <c r="E77" s="11"/>
      <c r="F77" s="11"/>
      <c r="G77" s="15"/>
      <c r="H77" s="16"/>
      <c r="I77" s="16"/>
      <c r="J77" s="16"/>
      <c r="K77" s="16"/>
      <c r="L77" s="16"/>
      <c r="M77" s="16"/>
    </row>
    <row r="78" ht="20" customHeight="1" spans="1:13">
      <c r="A78" s="10"/>
      <c r="B78" s="11"/>
      <c r="C78" s="11"/>
      <c r="D78" s="11"/>
      <c r="E78" s="11"/>
      <c r="F78" s="11"/>
      <c r="G78" s="15"/>
      <c r="H78" s="16"/>
      <c r="I78" s="16"/>
      <c r="J78" s="16"/>
      <c r="K78" s="16"/>
      <c r="L78" s="16"/>
      <c r="M78" s="16"/>
    </row>
    <row r="79" ht="20" customHeight="1" spans="1:13">
      <c r="A79" s="10"/>
      <c r="B79" s="11"/>
      <c r="C79" s="11"/>
      <c r="D79" s="11"/>
      <c r="E79" s="11"/>
      <c r="F79" s="11"/>
      <c r="G79" s="15"/>
      <c r="H79" s="16"/>
      <c r="I79" s="16"/>
      <c r="J79" s="16"/>
      <c r="K79" s="16"/>
      <c r="L79" s="16"/>
      <c r="M79" s="16"/>
    </row>
    <row r="80" ht="20" customHeight="1" spans="1:13">
      <c r="A80" s="10"/>
      <c r="B80" s="11"/>
      <c r="C80" s="11"/>
      <c r="D80" s="11"/>
      <c r="E80" s="11"/>
      <c r="F80" s="11"/>
      <c r="G80" s="15"/>
      <c r="H80" s="16"/>
      <c r="I80" s="16"/>
      <c r="J80" s="16"/>
      <c r="K80" s="16"/>
      <c r="L80" s="16"/>
      <c r="M80" s="16"/>
    </row>
    <row r="81" ht="20" customHeight="1" spans="1:13">
      <c r="A81" s="10"/>
      <c r="B81" s="11"/>
      <c r="C81" s="11"/>
      <c r="D81" s="11"/>
      <c r="E81" s="11"/>
      <c r="F81" s="11"/>
      <c r="G81" s="15"/>
      <c r="H81" s="16"/>
      <c r="I81" s="16"/>
      <c r="J81" s="16"/>
      <c r="K81" s="16"/>
      <c r="L81" s="16"/>
      <c r="M81" s="16"/>
    </row>
    <row r="82" ht="20" customHeight="1" spans="1:13">
      <c r="A82" s="10"/>
      <c r="B82" s="11"/>
      <c r="C82" s="11"/>
      <c r="D82" s="11"/>
      <c r="E82" s="11"/>
      <c r="F82" s="11"/>
      <c r="G82" s="15"/>
      <c r="H82" s="16"/>
      <c r="I82" s="16"/>
      <c r="J82" s="16"/>
      <c r="K82" s="16"/>
      <c r="L82" s="16"/>
      <c r="M82" s="16"/>
    </row>
    <row r="83" ht="20" customHeight="1" spans="1:13">
      <c r="A83" s="10"/>
      <c r="B83" s="11"/>
      <c r="C83" s="11"/>
      <c r="D83" s="11"/>
      <c r="E83" s="11"/>
      <c r="F83" s="11"/>
      <c r="G83" s="15"/>
      <c r="H83" s="16"/>
      <c r="I83" s="16"/>
      <c r="J83" s="16"/>
      <c r="K83" s="16"/>
      <c r="L83" s="16"/>
      <c r="M83" s="16"/>
    </row>
    <row r="84" ht="20" customHeight="1" spans="1:13">
      <c r="A84" s="10"/>
      <c r="B84" s="11"/>
      <c r="C84" s="11"/>
      <c r="D84" s="11"/>
      <c r="E84" s="11"/>
      <c r="F84" s="11"/>
      <c r="G84" s="15"/>
      <c r="H84" s="16"/>
      <c r="I84" s="16"/>
      <c r="J84" s="16"/>
      <c r="K84" s="16"/>
      <c r="L84" s="16"/>
      <c r="M84" s="16"/>
    </row>
    <row r="85" ht="20" customHeight="1" spans="1:13">
      <c r="A85" s="10"/>
      <c r="B85" s="11"/>
      <c r="C85" s="11"/>
      <c r="D85" s="11"/>
      <c r="E85" s="11"/>
      <c r="F85" s="11"/>
      <c r="G85" s="15"/>
      <c r="H85" s="16"/>
      <c r="I85" s="16"/>
      <c r="J85" s="16"/>
      <c r="K85" s="16"/>
      <c r="L85" s="16"/>
      <c r="M85" s="16"/>
    </row>
    <row r="86" ht="20" customHeight="1" spans="1:13">
      <c r="A86" s="10"/>
      <c r="B86" s="11"/>
      <c r="C86" s="11"/>
      <c r="D86" s="11"/>
      <c r="E86" s="11"/>
      <c r="F86" s="11"/>
      <c r="G86" s="15"/>
      <c r="H86" s="16"/>
      <c r="I86" s="16"/>
      <c r="J86" s="16"/>
      <c r="K86" s="16"/>
      <c r="L86" s="16"/>
      <c r="M86" s="16"/>
    </row>
    <row r="87" ht="20" customHeight="1" spans="1:13">
      <c r="A87" s="10"/>
      <c r="B87" s="11"/>
      <c r="C87" s="11"/>
      <c r="D87" s="11"/>
      <c r="E87" s="11"/>
      <c r="F87" s="11"/>
      <c r="G87" s="15"/>
      <c r="H87" s="16"/>
      <c r="I87" s="16"/>
      <c r="J87" s="16"/>
      <c r="K87" s="16"/>
      <c r="L87" s="16"/>
      <c r="M87" s="16"/>
    </row>
    <row r="88" ht="20" customHeight="1" spans="1:13">
      <c r="A88" s="10"/>
      <c r="B88" s="11"/>
      <c r="C88" s="11"/>
      <c r="D88" s="11"/>
      <c r="E88" s="11"/>
      <c r="F88" s="11"/>
      <c r="G88" s="15"/>
      <c r="H88" s="16"/>
      <c r="I88" s="16"/>
      <c r="J88" s="16"/>
      <c r="K88" s="16"/>
      <c r="L88" s="16"/>
      <c r="M88" s="16"/>
    </row>
    <row r="89" ht="20" customHeight="1" spans="1:13">
      <c r="A89" s="10"/>
      <c r="B89" s="11"/>
      <c r="C89" s="11"/>
      <c r="D89" s="11"/>
      <c r="E89" s="11"/>
      <c r="F89" s="11"/>
      <c r="G89" s="15"/>
      <c r="H89" s="16"/>
      <c r="I89" s="16"/>
      <c r="J89" s="16"/>
      <c r="K89" s="16"/>
      <c r="L89" s="16"/>
      <c r="M89" s="16"/>
    </row>
    <row r="90" ht="20" customHeight="1" spans="1:13">
      <c r="A90" s="10"/>
      <c r="B90" s="11"/>
      <c r="C90" s="11"/>
      <c r="D90" s="11"/>
      <c r="E90" s="11"/>
      <c r="F90" s="11"/>
      <c r="G90" s="15"/>
      <c r="H90" s="16"/>
      <c r="I90" s="16"/>
      <c r="J90" s="16"/>
      <c r="K90" s="16"/>
      <c r="L90" s="16"/>
      <c r="M90" s="16"/>
    </row>
    <row r="91" ht="20" customHeight="1" spans="1:13">
      <c r="A91" s="10"/>
      <c r="B91" s="11"/>
      <c r="C91" s="11"/>
      <c r="D91" s="11"/>
      <c r="E91" s="11"/>
      <c r="F91" s="11"/>
      <c r="G91" s="15"/>
      <c r="H91" s="16"/>
      <c r="I91" s="16"/>
      <c r="J91" s="16"/>
      <c r="K91" s="16"/>
      <c r="L91" s="16"/>
      <c r="M91" s="16"/>
    </row>
    <row r="92" ht="20" customHeight="1" spans="1:13">
      <c r="A92" s="10"/>
      <c r="B92" s="11"/>
      <c r="C92" s="11"/>
      <c r="D92" s="11"/>
      <c r="E92" s="11"/>
      <c r="F92" s="11"/>
      <c r="G92" s="15"/>
      <c r="H92" s="16"/>
      <c r="I92" s="16"/>
      <c r="J92" s="16"/>
      <c r="K92" s="16"/>
      <c r="L92" s="16"/>
      <c r="M92" s="16"/>
    </row>
    <row r="93" ht="20" customHeight="1" spans="1:13">
      <c r="A93" s="10"/>
      <c r="B93" s="11"/>
      <c r="C93" s="11"/>
      <c r="D93" s="11"/>
      <c r="E93" s="11"/>
      <c r="F93" s="11"/>
      <c r="G93" s="15"/>
      <c r="H93" s="16"/>
      <c r="I93" s="16"/>
      <c r="J93" s="16"/>
      <c r="K93" s="16"/>
      <c r="L93" s="16"/>
      <c r="M93" s="16"/>
    </row>
    <row r="94" ht="20" customHeight="1" spans="1:13">
      <c r="A94" s="10"/>
      <c r="B94" s="11"/>
      <c r="C94" s="11"/>
      <c r="D94" s="11"/>
      <c r="E94" s="11"/>
      <c r="F94" s="11"/>
      <c r="G94" s="15"/>
      <c r="H94" s="16"/>
      <c r="I94" s="16"/>
      <c r="J94" s="16"/>
      <c r="K94" s="16"/>
      <c r="L94" s="16"/>
      <c r="M94" s="16"/>
    </row>
    <row r="95" ht="20" customHeight="1" spans="1:13">
      <c r="A95" s="10"/>
      <c r="B95" s="11"/>
      <c r="C95" s="11"/>
      <c r="D95" s="11"/>
      <c r="E95" s="11"/>
      <c r="F95" s="11"/>
      <c r="G95" s="15"/>
      <c r="H95" s="16"/>
      <c r="I95" s="16"/>
      <c r="J95" s="16"/>
      <c r="K95" s="16"/>
      <c r="L95" s="16"/>
      <c r="M95" s="16"/>
    </row>
    <row r="96" ht="20" customHeight="1" spans="1:13">
      <c r="A96" s="10"/>
      <c r="B96" s="11"/>
      <c r="C96" s="11"/>
      <c r="D96" s="11"/>
      <c r="E96" s="11"/>
      <c r="F96" s="11"/>
      <c r="G96" s="15"/>
      <c r="H96" s="16"/>
      <c r="I96" s="16"/>
      <c r="J96" s="16"/>
      <c r="K96" s="16"/>
      <c r="L96" s="16"/>
      <c r="M96" s="16"/>
    </row>
    <row r="97" ht="20" customHeight="1" spans="1:13">
      <c r="A97" s="10"/>
      <c r="B97" s="11"/>
      <c r="C97" s="11"/>
      <c r="D97" s="11"/>
      <c r="E97" s="11"/>
      <c r="F97" s="11"/>
      <c r="G97" s="15"/>
      <c r="H97" s="16"/>
      <c r="I97" s="16"/>
      <c r="J97" s="16"/>
      <c r="K97" s="16"/>
      <c r="L97" s="16"/>
      <c r="M97" s="16"/>
    </row>
    <row r="98" ht="20" customHeight="1" spans="1:13">
      <c r="A98" s="10"/>
      <c r="B98" s="11"/>
      <c r="C98" s="11"/>
      <c r="D98" s="11"/>
      <c r="E98" s="11"/>
      <c r="F98" s="11"/>
      <c r="G98" s="15"/>
      <c r="H98" s="16"/>
      <c r="I98" s="16"/>
      <c r="J98" s="16"/>
      <c r="K98" s="16"/>
      <c r="L98" s="16"/>
      <c r="M98" s="16"/>
    </row>
    <row r="99" ht="20" customHeight="1" spans="1:13">
      <c r="A99" s="10"/>
      <c r="B99" s="11"/>
      <c r="C99" s="11"/>
      <c r="D99" s="11"/>
      <c r="E99" s="11"/>
      <c r="F99" s="11"/>
      <c r="G99" s="15"/>
      <c r="H99" s="16"/>
      <c r="I99" s="16"/>
      <c r="J99" s="16"/>
      <c r="K99" s="16"/>
      <c r="L99" s="16"/>
      <c r="M99" s="16"/>
    </row>
    <row r="100" ht="20" customHeight="1" spans="1:13">
      <c r="A100" s="10"/>
      <c r="B100" s="11"/>
      <c r="C100" s="11"/>
      <c r="D100" s="11"/>
      <c r="E100" s="11"/>
      <c r="F100" s="11"/>
      <c r="G100" s="15"/>
      <c r="H100" s="16"/>
      <c r="I100" s="16"/>
      <c r="J100" s="16"/>
      <c r="K100" s="16"/>
      <c r="L100" s="16"/>
      <c r="M100" s="16"/>
    </row>
    <row r="101" ht="20" customHeight="1" spans="1:13">
      <c r="A101" s="10"/>
      <c r="B101" s="11"/>
      <c r="C101" s="11"/>
      <c r="D101" s="11"/>
      <c r="E101" s="11"/>
      <c r="F101" s="11"/>
      <c r="G101" s="15"/>
      <c r="H101" s="16"/>
      <c r="I101" s="16"/>
      <c r="J101" s="16"/>
      <c r="K101" s="16"/>
      <c r="L101" s="16"/>
      <c r="M101" s="16"/>
    </row>
    <row r="102" ht="20" customHeight="1" spans="1:13">
      <c r="A102" s="10"/>
      <c r="B102" s="11"/>
      <c r="C102" s="11"/>
      <c r="D102" s="11"/>
      <c r="E102" s="11"/>
      <c r="F102" s="11"/>
      <c r="G102" s="15"/>
      <c r="H102" s="16"/>
      <c r="I102" s="16"/>
      <c r="J102" s="16"/>
      <c r="K102" s="16"/>
      <c r="L102" s="16"/>
      <c r="M102" s="16"/>
    </row>
    <row r="103" ht="20" customHeight="1" spans="1:13">
      <c r="A103" s="10"/>
      <c r="B103" s="11"/>
      <c r="C103" s="11"/>
      <c r="D103" s="11"/>
      <c r="E103" s="11"/>
      <c r="F103" s="11"/>
      <c r="G103" s="15"/>
      <c r="H103" s="16"/>
      <c r="I103" s="16"/>
      <c r="J103" s="16"/>
      <c r="K103" s="16"/>
      <c r="L103" s="16"/>
      <c r="M103" s="16"/>
    </row>
    <row r="104" ht="20" customHeight="1" spans="1:13">
      <c r="A104" s="10"/>
      <c r="B104" s="11"/>
      <c r="C104" s="11"/>
      <c r="D104" s="11"/>
      <c r="E104" s="11"/>
      <c r="F104" s="11"/>
      <c r="G104" s="15"/>
      <c r="H104" s="16"/>
      <c r="I104" s="16"/>
      <c r="J104" s="16"/>
      <c r="K104" s="16"/>
      <c r="L104" s="16"/>
      <c r="M104" s="16"/>
    </row>
    <row r="105" ht="20" customHeight="1" spans="1:13">
      <c r="A105" s="10"/>
      <c r="B105" s="11"/>
      <c r="C105" s="11"/>
      <c r="D105" s="11"/>
      <c r="E105" s="11"/>
      <c r="F105" s="11"/>
      <c r="G105" s="15"/>
      <c r="H105" s="16"/>
      <c r="I105" s="16"/>
      <c r="J105" s="16"/>
      <c r="K105" s="16"/>
      <c r="L105" s="16"/>
      <c r="M105" s="16"/>
    </row>
    <row r="106" ht="20" customHeight="1" spans="1:13">
      <c r="A106" s="10"/>
      <c r="B106" s="11"/>
      <c r="C106" s="11"/>
      <c r="D106" s="11"/>
      <c r="E106" s="11"/>
      <c r="F106" s="11"/>
      <c r="G106" s="15"/>
      <c r="H106" s="16"/>
      <c r="I106" s="16"/>
      <c r="J106" s="16"/>
      <c r="K106" s="16"/>
      <c r="L106" s="16"/>
      <c r="M106" s="16"/>
    </row>
    <row r="107" ht="20" customHeight="1" spans="1:13">
      <c r="A107" s="10"/>
      <c r="B107" s="11"/>
      <c r="C107" s="11"/>
      <c r="D107" s="11"/>
      <c r="E107" s="11"/>
      <c r="F107" s="11"/>
      <c r="G107" s="15"/>
      <c r="H107" s="16"/>
      <c r="I107" s="16"/>
      <c r="J107" s="16"/>
      <c r="K107" s="16"/>
      <c r="L107" s="16"/>
      <c r="M107" s="16"/>
    </row>
    <row r="108" ht="20" customHeight="1" spans="1:13">
      <c r="A108" s="10"/>
      <c r="B108" s="11"/>
      <c r="C108" s="11"/>
      <c r="D108" s="11"/>
      <c r="E108" s="11"/>
      <c r="F108" s="11"/>
      <c r="G108" s="15"/>
      <c r="H108" s="16"/>
      <c r="I108" s="16"/>
      <c r="J108" s="16"/>
      <c r="K108" s="16"/>
      <c r="L108" s="16"/>
      <c r="M108" s="16"/>
    </row>
    <row r="109" ht="20" customHeight="1" spans="1:13">
      <c r="A109" s="10"/>
      <c r="B109" s="11"/>
      <c r="C109" s="11"/>
      <c r="D109" s="11"/>
      <c r="E109" s="11"/>
      <c r="F109" s="11"/>
      <c r="G109" s="15"/>
      <c r="H109" s="16"/>
      <c r="I109" s="16"/>
      <c r="J109" s="16"/>
      <c r="K109" s="16"/>
      <c r="L109" s="16"/>
      <c r="M109" s="16"/>
    </row>
    <row r="110" ht="20" customHeight="1" spans="1:13">
      <c r="A110" s="10"/>
      <c r="B110" s="11"/>
      <c r="C110" s="11"/>
      <c r="D110" s="11"/>
      <c r="E110" s="11"/>
      <c r="F110" s="11"/>
      <c r="G110" s="15"/>
      <c r="H110" s="16"/>
      <c r="I110" s="16"/>
      <c r="J110" s="16"/>
      <c r="K110" s="16"/>
      <c r="L110" s="16"/>
      <c r="M110" s="16"/>
    </row>
    <row r="111" ht="20" customHeight="1" spans="1:13">
      <c r="A111" s="10"/>
      <c r="B111" s="11"/>
      <c r="C111" s="11"/>
      <c r="D111" s="11"/>
      <c r="E111" s="11"/>
      <c r="F111" s="11"/>
      <c r="G111" s="15"/>
      <c r="H111" s="16"/>
      <c r="I111" s="16"/>
      <c r="J111" s="16"/>
      <c r="K111" s="16"/>
      <c r="L111" s="16"/>
      <c r="M111" s="16"/>
    </row>
    <row r="112" ht="20" customHeight="1" spans="1:13">
      <c r="A112" s="10"/>
      <c r="B112" s="11"/>
      <c r="C112" s="11"/>
      <c r="D112" s="11"/>
      <c r="E112" s="11"/>
      <c r="F112" s="11"/>
      <c r="G112" s="15"/>
      <c r="H112" s="16"/>
      <c r="I112" s="16"/>
      <c r="J112" s="16"/>
      <c r="K112" s="16"/>
      <c r="L112" s="16"/>
      <c r="M112" s="16"/>
    </row>
    <row r="113" ht="20" customHeight="1" spans="1:13">
      <c r="A113" s="10"/>
      <c r="B113" s="11"/>
      <c r="C113" s="11"/>
      <c r="D113" s="11"/>
      <c r="E113" s="11"/>
      <c r="F113" s="11"/>
      <c r="G113" s="15"/>
      <c r="H113" s="16"/>
      <c r="I113" s="16"/>
      <c r="J113" s="16"/>
      <c r="K113" s="16"/>
      <c r="L113" s="16"/>
      <c r="M113" s="16"/>
    </row>
    <row r="114" ht="20" customHeight="1" spans="1:13">
      <c r="A114" s="10"/>
      <c r="B114" s="11"/>
      <c r="C114" s="11"/>
      <c r="D114" s="11"/>
      <c r="E114" s="11"/>
      <c r="F114" s="11"/>
      <c r="G114" s="15"/>
      <c r="H114" s="16"/>
      <c r="I114" s="16"/>
      <c r="J114" s="16"/>
      <c r="K114" s="16"/>
      <c r="L114" s="16"/>
      <c r="M114" s="16"/>
    </row>
    <row r="115" ht="20" customHeight="1" spans="1:13">
      <c r="A115" s="10"/>
      <c r="B115" s="11"/>
      <c r="C115" s="11"/>
      <c r="D115" s="11"/>
      <c r="E115" s="11"/>
      <c r="F115" s="11"/>
      <c r="G115" s="15"/>
      <c r="H115" s="16"/>
      <c r="I115" s="16"/>
      <c r="J115" s="16"/>
      <c r="K115" s="16"/>
      <c r="L115" s="16"/>
      <c r="M115" s="16"/>
    </row>
    <row r="116" ht="20" customHeight="1" spans="1:13">
      <c r="A116" s="10"/>
      <c r="B116" s="11"/>
      <c r="C116" s="11"/>
      <c r="D116" s="11"/>
      <c r="E116" s="11"/>
      <c r="F116" s="11"/>
      <c r="G116" s="15"/>
      <c r="H116" s="16"/>
      <c r="I116" s="16"/>
      <c r="J116" s="16"/>
      <c r="K116" s="16"/>
      <c r="L116" s="16"/>
      <c r="M116" s="16"/>
    </row>
    <row r="117" ht="20" customHeight="1" spans="1:13">
      <c r="A117" s="10"/>
      <c r="B117" s="11"/>
      <c r="C117" s="11"/>
      <c r="D117" s="11"/>
      <c r="E117" s="11"/>
      <c r="F117" s="11"/>
      <c r="G117" s="15"/>
      <c r="H117" s="16"/>
      <c r="I117" s="16"/>
      <c r="J117" s="16"/>
      <c r="K117" s="16"/>
      <c r="L117" s="16"/>
      <c r="M117" s="16"/>
    </row>
    <row r="118" ht="20" customHeight="1" spans="1:13">
      <c r="A118" s="10"/>
      <c r="B118" s="11"/>
      <c r="C118" s="11"/>
      <c r="D118" s="11"/>
      <c r="E118" s="11"/>
      <c r="F118" s="11"/>
      <c r="G118" s="15"/>
      <c r="H118" s="16"/>
      <c r="I118" s="16"/>
      <c r="J118" s="16"/>
      <c r="K118" s="16"/>
      <c r="L118" s="16"/>
      <c r="M118" s="16"/>
    </row>
    <row r="119" ht="20" customHeight="1" spans="1:13">
      <c r="A119" s="10"/>
      <c r="B119" s="11"/>
      <c r="C119" s="11"/>
      <c r="D119" s="11"/>
      <c r="E119" s="11"/>
      <c r="F119" s="11"/>
      <c r="G119" s="15"/>
      <c r="H119" s="16"/>
      <c r="I119" s="16"/>
      <c r="J119" s="16"/>
      <c r="K119" s="16"/>
      <c r="L119" s="16"/>
      <c r="M119" s="16"/>
    </row>
    <row r="120" ht="20" customHeight="1" spans="1:13">
      <c r="A120" s="10"/>
      <c r="B120" s="11"/>
      <c r="C120" s="11"/>
      <c r="D120" s="11"/>
      <c r="E120" s="11"/>
      <c r="F120" s="11"/>
      <c r="G120" s="15"/>
      <c r="H120" s="16"/>
      <c r="I120" s="16"/>
      <c r="J120" s="16"/>
      <c r="K120" s="16"/>
      <c r="L120" s="16"/>
      <c r="M120" s="16"/>
    </row>
    <row r="121" ht="20" customHeight="1" spans="1:13">
      <c r="A121" s="10"/>
      <c r="B121" s="11"/>
      <c r="C121" s="11"/>
      <c r="D121" s="11"/>
      <c r="E121" s="11"/>
      <c r="F121" s="11"/>
      <c r="G121" s="15"/>
      <c r="H121" s="16"/>
      <c r="I121" s="16"/>
      <c r="J121" s="16"/>
      <c r="K121" s="16"/>
      <c r="L121" s="16"/>
      <c r="M121" s="16"/>
    </row>
    <row r="122" ht="20" customHeight="1" spans="1:13">
      <c r="A122" s="10"/>
      <c r="B122" s="11"/>
      <c r="C122" s="11"/>
      <c r="D122" s="11"/>
      <c r="E122" s="11"/>
      <c r="F122" s="11"/>
      <c r="G122" s="15"/>
      <c r="H122" s="16"/>
      <c r="I122" s="16"/>
      <c r="J122" s="16"/>
      <c r="K122" s="16"/>
      <c r="L122" s="16"/>
      <c r="M122" s="16"/>
    </row>
    <row r="123" ht="20" customHeight="1" spans="1:13">
      <c r="A123" s="10"/>
      <c r="B123" s="11"/>
      <c r="C123" s="11"/>
      <c r="D123" s="11"/>
      <c r="E123" s="11"/>
      <c r="F123" s="11"/>
      <c r="G123" s="15"/>
      <c r="H123" s="16"/>
      <c r="I123" s="16"/>
      <c r="J123" s="16"/>
      <c r="K123" s="16"/>
      <c r="L123" s="16"/>
      <c r="M123" s="16"/>
    </row>
    <row r="124" ht="20" customHeight="1" spans="1:13">
      <c r="A124" s="10"/>
      <c r="B124" s="11"/>
      <c r="C124" s="11"/>
      <c r="D124" s="11"/>
      <c r="E124" s="11"/>
      <c r="F124" s="11"/>
      <c r="G124" s="15"/>
      <c r="H124" s="16"/>
      <c r="I124" s="16"/>
      <c r="J124" s="16"/>
      <c r="K124" s="16"/>
      <c r="L124" s="16"/>
      <c r="M124" s="16"/>
    </row>
    <row r="125" ht="20" customHeight="1" spans="1:13">
      <c r="A125" s="10"/>
      <c r="B125" s="11"/>
      <c r="C125" s="11"/>
      <c r="D125" s="11"/>
      <c r="E125" s="11"/>
      <c r="F125" s="11"/>
      <c r="G125" s="15"/>
      <c r="H125" s="16"/>
      <c r="I125" s="16"/>
      <c r="J125" s="16"/>
      <c r="K125" s="16"/>
      <c r="L125" s="16"/>
      <c r="M125" s="16"/>
    </row>
    <row r="126" ht="20" customHeight="1" spans="1:13">
      <c r="A126" s="10"/>
      <c r="B126" s="11"/>
      <c r="C126" s="11"/>
      <c r="D126" s="11"/>
      <c r="E126" s="11"/>
      <c r="F126" s="11"/>
      <c r="G126" s="15"/>
      <c r="H126" s="16"/>
      <c r="I126" s="16"/>
      <c r="J126" s="16"/>
      <c r="K126" s="16"/>
      <c r="L126" s="16"/>
      <c r="M126" s="16"/>
    </row>
    <row r="127" ht="20" customHeight="1" spans="1:13">
      <c r="A127" s="10"/>
      <c r="B127" s="11"/>
      <c r="C127" s="11"/>
      <c r="D127" s="11"/>
      <c r="E127" s="11"/>
      <c r="F127" s="11"/>
      <c r="G127" s="15"/>
      <c r="H127" s="16"/>
      <c r="I127" s="16"/>
      <c r="J127" s="16"/>
      <c r="K127" s="16"/>
      <c r="L127" s="16"/>
      <c r="M127" s="16"/>
    </row>
    <row r="128" ht="20" customHeight="1" spans="1:13">
      <c r="A128" s="10"/>
      <c r="B128" s="11"/>
      <c r="C128" s="11"/>
      <c r="D128" s="11"/>
      <c r="E128" s="11"/>
      <c r="F128" s="11"/>
      <c r="G128" s="15"/>
      <c r="H128" s="16"/>
      <c r="I128" s="16"/>
      <c r="J128" s="16"/>
      <c r="K128" s="16"/>
      <c r="L128" s="16"/>
      <c r="M128" s="16"/>
    </row>
    <row r="129" ht="20" customHeight="1" spans="1:13">
      <c r="A129" s="10"/>
      <c r="B129" s="11"/>
      <c r="C129" s="11"/>
      <c r="D129" s="11"/>
      <c r="E129" s="11"/>
      <c r="F129" s="11"/>
      <c r="G129" s="15"/>
      <c r="H129" s="16"/>
      <c r="I129" s="16"/>
      <c r="J129" s="16"/>
      <c r="K129" s="16"/>
      <c r="L129" s="16"/>
      <c r="M129" s="16"/>
    </row>
    <row r="130" ht="20" customHeight="1" spans="1:13">
      <c r="A130" s="10"/>
      <c r="B130" s="11"/>
      <c r="C130" s="11"/>
      <c r="D130" s="11"/>
      <c r="E130" s="11"/>
      <c r="F130" s="11"/>
      <c r="G130" s="15"/>
      <c r="H130" s="16"/>
      <c r="I130" s="16"/>
      <c r="J130" s="16"/>
      <c r="K130" s="16"/>
      <c r="L130" s="16"/>
      <c r="M130" s="16"/>
    </row>
    <row r="131" ht="20" customHeight="1" spans="1:13">
      <c r="A131" s="10"/>
      <c r="B131" s="11"/>
      <c r="C131" s="11"/>
      <c r="D131" s="11"/>
      <c r="E131" s="11"/>
      <c r="F131" s="11"/>
      <c r="G131" s="15"/>
      <c r="H131" s="16"/>
      <c r="I131" s="16"/>
      <c r="J131" s="16"/>
      <c r="K131" s="16"/>
      <c r="L131" s="16"/>
      <c r="M131" s="16"/>
    </row>
    <row r="132" ht="20" customHeight="1" spans="1:13">
      <c r="A132" s="10"/>
      <c r="B132" s="11"/>
      <c r="C132" s="11"/>
      <c r="D132" s="11"/>
      <c r="E132" s="11"/>
      <c r="F132" s="11"/>
      <c r="G132" s="15"/>
      <c r="H132" s="16"/>
      <c r="I132" s="16"/>
      <c r="J132" s="16"/>
      <c r="K132" s="16"/>
      <c r="L132" s="16"/>
      <c r="M132" s="16"/>
    </row>
    <row r="133" ht="20" customHeight="1" spans="1:13">
      <c r="A133" s="10"/>
      <c r="B133" s="11"/>
      <c r="C133" s="11"/>
      <c r="D133" s="11"/>
      <c r="E133" s="11"/>
      <c r="F133" s="11"/>
      <c r="G133" s="15"/>
      <c r="H133" s="16"/>
      <c r="I133" s="16"/>
      <c r="J133" s="16"/>
      <c r="K133" s="16"/>
      <c r="L133" s="16"/>
      <c r="M133" s="16"/>
    </row>
    <row r="134" ht="20" customHeight="1" spans="1:13">
      <c r="A134" s="10"/>
      <c r="B134" s="11"/>
      <c r="C134" s="11"/>
      <c r="D134" s="11"/>
      <c r="E134" s="11"/>
      <c r="F134" s="11"/>
      <c r="G134" s="15"/>
      <c r="H134" s="16"/>
      <c r="I134" s="16"/>
      <c r="J134" s="16"/>
      <c r="K134" s="16"/>
      <c r="L134" s="16"/>
      <c r="M134" s="16"/>
    </row>
    <row r="135" ht="20" customHeight="1" spans="1:13">
      <c r="A135" s="10"/>
      <c r="B135" s="11"/>
      <c r="C135" s="11"/>
      <c r="D135" s="11"/>
      <c r="E135" s="11"/>
      <c r="F135" s="11"/>
      <c r="G135" s="15"/>
      <c r="H135" s="16"/>
      <c r="I135" s="16"/>
      <c r="J135" s="16"/>
      <c r="K135" s="16"/>
      <c r="L135" s="16"/>
      <c r="M135" s="16"/>
    </row>
    <row r="136" s="2" customFormat="1" ht="20" customHeight="1" spans="1:13">
      <c r="A136" s="25"/>
      <c r="B136" s="26"/>
      <c r="C136" s="26"/>
      <c r="D136" s="26"/>
      <c r="E136" s="26"/>
      <c r="F136" s="26"/>
      <c r="G136" s="28"/>
      <c r="H136" s="29"/>
      <c r="I136" s="16"/>
      <c r="J136" s="16"/>
      <c r="K136" s="16"/>
      <c r="L136" s="16"/>
      <c r="M136" s="29"/>
    </row>
    <row r="137" ht="20" customHeight="1" spans="1:13">
      <c r="A137" s="10"/>
      <c r="B137" s="11"/>
      <c r="C137" s="11"/>
      <c r="D137" s="11"/>
      <c r="E137" s="11"/>
      <c r="F137" s="11"/>
      <c r="G137" s="15"/>
      <c r="H137" s="16"/>
      <c r="I137" s="16"/>
      <c r="J137" s="16"/>
      <c r="K137" s="16"/>
      <c r="L137" s="16"/>
      <c r="M137" s="16"/>
    </row>
    <row r="138" ht="20" customHeight="1" spans="1:13">
      <c r="A138" s="10"/>
      <c r="B138" s="11"/>
      <c r="C138" s="11"/>
      <c r="D138" s="11"/>
      <c r="E138" s="11"/>
      <c r="F138" s="11"/>
      <c r="G138" s="15"/>
      <c r="H138" s="16"/>
      <c r="I138" s="16"/>
      <c r="J138" s="16"/>
      <c r="K138" s="16"/>
      <c r="L138" s="16"/>
      <c r="M138" s="16"/>
    </row>
    <row r="139" ht="20" customHeight="1" spans="1:13">
      <c r="A139" s="10"/>
      <c r="B139" s="11"/>
      <c r="C139" s="11"/>
      <c r="D139" s="11"/>
      <c r="E139" s="11"/>
      <c r="F139" s="15"/>
      <c r="G139" s="15"/>
      <c r="H139" s="16"/>
      <c r="I139" s="16"/>
      <c r="J139" s="16"/>
      <c r="K139" s="16"/>
      <c r="L139" s="16"/>
      <c r="M139" s="16"/>
    </row>
    <row r="140" ht="20" customHeight="1" spans="1:13">
      <c r="A140" s="10"/>
      <c r="B140" s="11"/>
      <c r="C140" s="11"/>
      <c r="D140" s="11"/>
      <c r="E140" s="11"/>
      <c r="F140" s="15"/>
      <c r="G140" s="15"/>
      <c r="H140" s="16"/>
      <c r="I140" s="16"/>
      <c r="J140" s="16"/>
      <c r="K140" s="16"/>
      <c r="L140" s="16"/>
      <c r="M140" s="16"/>
    </row>
    <row r="141" ht="20" customHeight="1" spans="1:13">
      <c r="A141" s="10"/>
      <c r="B141" s="11"/>
      <c r="C141" s="11"/>
      <c r="D141" s="11"/>
      <c r="E141" s="11"/>
      <c r="F141" s="15"/>
      <c r="G141" s="15"/>
      <c r="H141" s="16"/>
      <c r="I141" s="16"/>
      <c r="J141" s="16"/>
      <c r="K141" s="16"/>
      <c r="L141" s="16"/>
      <c r="M141" s="16"/>
    </row>
    <row r="142" ht="20" customHeight="1" spans="1:13">
      <c r="A142" s="10"/>
      <c r="B142" s="11"/>
      <c r="C142" s="11"/>
      <c r="D142" s="11"/>
      <c r="E142" s="11"/>
      <c r="F142" s="15"/>
      <c r="G142" s="15"/>
      <c r="H142" s="16"/>
      <c r="I142" s="16"/>
      <c r="J142" s="16"/>
      <c r="K142" s="16"/>
      <c r="L142" s="16"/>
      <c r="M142" s="16"/>
    </row>
    <row r="143" ht="20" customHeight="1" spans="1:13">
      <c r="A143" s="10"/>
      <c r="B143" s="11"/>
      <c r="C143" s="11"/>
      <c r="D143" s="11"/>
      <c r="E143" s="11"/>
      <c r="F143" s="15"/>
      <c r="G143" s="15"/>
      <c r="H143" s="16"/>
      <c r="I143" s="16"/>
      <c r="J143" s="16"/>
      <c r="K143" s="16"/>
      <c r="L143" s="16"/>
      <c r="M143" s="16"/>
    </row>
    <row r="144" ht="20" customHeight="1" spans="1:13">
      <c r="A144" s="10"/>
      <c r="B144" s="11"/>
      <c r="C144" s="11"/>
      <c r="D144" s="11"/>
      <c r="E144" s="11"/>
      <c r="F144" s="15"/>
      <c r="G144" s="15"/>
      <c r="H144" s="16"/>
      <c r="I144" s="16"/>
      <c r="J144" s="16"/>
      <c r="K144" s="16"/>
      <c r="L144" s="16"/>
      <c r="M144" s="16"/>
    </row>
    <row r="145" ht="20" customHeight="1" spans="1:13">
      <c r="A145" s="10"/>
      <c r="B145" s="11"/>
      <c r="C145" s="11"/>
      <c r="D145" s="11"/>
      <c r="E145" s="11"/>
      <c r="F145" s="15"/>
      <c r="G145" s="15"/>
      <c r="H145" s="16"/>
      <c r="I145" s="16"/>
      <c r="J145" s="16"/>
      <c r="K145" s="16"/>
      <c r="L145" s="16"/>
      <c r="M145" s="16"/>
    </row>
    <row r="146" ht="20" customHeight="1" spans="1:13">
      <c r="A146" s="10"/>
      <c r="B146" s="11"/>
      <c r="C146" s="11"/>
      <c r="D146" s="11"/>
      <c r="E146" s="11"/>
      <c r="F146" s="15"/>
      <c r="G146" s="15"/>
      <c r="H146" s="16"/>
      <c r="I146" s="16"/>
      <c r="J146" s="16"/>
      <c r="K146" s="16"/>
      <c r="L146" s="16"/>
      <c r="M146" s="16"/>
    </row>
    <row r="147" ht="20" customHeight="1" spans="1:13">
      <c r="A147" s="10"/>
      <c r="B147" s="11"/>
      <c r="C147" s="11"/>
      <c r="D147" s="11"/>
      <c r="E147" s="11"/>
      <c r="F147" s="15"/>
      <c r="G147" s="15"/>
      <c r="H147" s="16"/>
      <c r="I147" s="16"/>
      <c r="J147" s="16"/>
      <c r="K147" s="16"/>
      <c r="L147" s="16"/>
      <c r="M147" s="16"/>
    </row>
    <row r="148" ht="20" customHeight="1" spans="1:13">
      <c r="A148" s="10"/>
      <c r="B148" s="11"/>
      <c r="C148" s="11"/>
      <c r="D148" s="11"/>
      <c r="E148" s="11"/>
      <c r="F148" s="15"/>
      <c r="G148" s="15"/>
      <c r="H148" s="16"/>
      <c r="I148" s="16"/>
      <c r="J148" s="16"/>
      <c r="K148" s="16"/>
      <c r="L148" s="16"/>
      <c r="M148" s="16"/>
    </row>
    <row r="149" ht="20" customHeight="1" spans="1:13">
      <c r="A149" s="10"/>
      <c r="B149" s="11"/>
      <c r="C149" s="11"/>
      <c r="D149" s="11"/>
      <c r="E149" s="11"/>
      <c r="F149" s="15"/>
      <c r="G149" s="15"/>
      <c r="H149" s="16"/>
      <c r="I149" s="16"/>
      <c r="J149" s="16"/>
      <c r="K149" s="16"/>
      <c r="L149" s="16"/>
      <c r="M149" s="16"/>
    </row>
    <row r="150" ht="20" customHeight="1" spans="1:13">
      <c r="A150" s="10"/>
      <c r="B150" s="11"/>
      <c r="C150" s="11"/>
      <c r="D150" s="11"/>
      <c r="E150" s="11"/>
      <c r="F150" s="15"/>
      <c r="G150" s="15"/>
      <c r="H150" s="16"/>
      <c r="I150" s="16"/>
      <c r="J150" s="16"/>
      <c r="K150" s="16"/>
      <c r="L150" s="16"/>
      <c r="M150" s="16"/>
    </row>
    <row r="151" ht="20" customHeight="1" spans="1:13">
      <c r="A151" s="27"/>
      <c r="B151" s="11"/>
      <c r="C151" s="11"/>
      <c r="D151" s="11"/>
      <c r="E151" s="11"/>
      <c r="F151" s="15"/>
      <c r="G151" s="15"/>
      <c r="H151" s="16"/>
      <c r="I151" s="16"/>
      <c r="J151" s="16"/>
      <c r="K151" s="16"/>
      <c r="L151" s="16"/>
      <c r="M151" s="16"/>
    </row>
    <row r="152" ht="20" customHeight="1" spans="1:13">
      <c r="A152" s="10"/>
      <c r="B152" s="11"/>
      <c r="C152" s="11"/>
      <c r="D152" s="11"/>
      <c r="E152" s="11"/>
      <c r="F152" s="15"/>
      <c r="G152" s="15"/>
      <c r="H152" s="16"/>
      <c r="I152" s="16"/>
      <c r="J152" s="16"/>
      <c r="K152" s="16"/>
      <c r="L152" s="16"/>
      <c r="M152" s="16"/>
    </row>
    <row r="153" ht="20" customHeight="1" spans="1:13">
      <c r="A153" s="10"/>
      <c r="B153" s="11"/>
      <c r="C153" s="11"/>
      <c r="D153" s="11"/>
      <c r="E153" s="11"/>
      <c r="F153" s="15"/>
      <c r="G153" s="15"/>
      <c r="H153" s="16"/>
      <c r="I153" s="16"/>
      <c r="J153" s="16"/>
      <c r="K153" s="16"/>
      <c r="L153" s="16"/>
      <c r="M153" s="16"/>
    </row>
    <row r="154" ht="20" customHeight="1" spans="1:13">
      <c r="A154" s="27"/>
      <c r="B154" s="11"/>
      <c r="C154" s="11"/>
      <c r="D154" s="11"/>
      <c r="E154" s="11"/>
      <c r="F154" s="15"/>
      <c r="G154" s="15"/>
      <c r="H154" s="16"/>
      <c r="I154" s="16"/>
      <c r="J154" s="16"/>
      <c r="K154" s="16"/>
      <c r="L154" s="16"/>
      <c r="M154" s="16"/>
    </row>
    <row r="155" ht="20" customHeight="1" spans="1:13">
      <c r="A155" s="10"/>
      <c r="B155" s="11"/>
      <c r="C155" s="11"/>
      <c r="D155" s="11"/>
      <c r="E155" s="11"/>
      <c r="F155" s="15"/>
      <c r="G155" s="15"/>
      <c r="H155" s="16"/>
      <c r="I155" s="16"/>
      <c r="J155" s="16"/>
      <c r="K155" s="16"/>
      <c r="L155" s="16"/>
      <c r="M155" s="16"/>
    </row>
    <row r="156" ht="20" customHeight="1" spans="1:13">
      <c r="A156" s="10"/>
      <c r="B156" s="11"/>
      <c r="C156" s="11"/>
      <c r="D156" s="11"/>
      <c r="E156" s="11"/>
      <c r="F156" s="15"/>
      <c r="G156" s="15"/>
      <c r="H156" s="16"/>
      <c r="I156" s="16"/>
      <c r="J156" s="16"/>
      <c r="K156" s="16"/>
      <c r="L156" s="16"/>
      <c r="M156" s="16"/>
    </row>
    <row r="157" ht="20" customHeight="1" spans="1:13">
      <c r="A157" s="10"/>
      <c r="B157" s="11"/>
      <c r="C157" s="11"/>
      <c r="D157" s="11"/>
      <c r="E157" s="11"/>
      <c r="F157" s="15"/>
      <c r="G157" s="15"/>
      <c r="H157" s="16"/>
      <c r="I157" s="16"/>
      <c r="J157" s="16"/>
      <c r="K157" s="16"/>
      <c r="L157" s="16"/>
      <c r="M157" s="16"/>
    </row>
    <row r="158" ht="20" customHeight="1" spans="1:13">
      <c r="A158" s="10"/>
      <c r="B158" s="11"/>
      <c r="C158" s="11"/>
      <c r="D158" s="11"/>
      <c r="E158" s="11"/>
      <c r="F158" s="15"/>
      <c r="G158" s="15"/>
      <c r="H158" s="16"/>
      <c r="I158" s="16"/>
      <c r="J158" s="16"/>
      <c r="K158" s="16"/>
      <c r="L158" s="16"/>
      <c r="M158" s="16"/>
    </row>
    <row r="159" ht="20" customHeight="1" spans="1:13">
      <c r="A159" s="10"/>
      <c r="B159" s="11"/>
      <c r="C159" s="11"/>
      <c r="D159" s="11"/>
      <c r="E159" s="11"/>
      <c r="F159" s="15"/>
      <c r="G159" s="15"/>
      <c r="H159" s="16"/>
      <c r="I159" s="16"/>
      <c r="J159" s="16"/>
      <c r="K159" s="16"/>
      <c r="L159" s="16"/>
      <c r="M159" s="16"/>
    </row>
    <row r="160" ht="20" customHeight="1" spans="1:13">
      <c r="A160" s="10"/>
      <c r="B160" s="11"/>
      <c r="C160" s="11"/>
      <c r="D160" s="11"/>
      <c r="E160" s="11"/>
      <c r="F160" s="15"/>
      <c r="G160" s="15"/>
      <c r="H160" s="16"/>
      <c r="I160" s="16"/>
      <c r="J160" s="16"/>
      <c r="K160" s="16"/>
      <c r="L160" s="16"/>
      <c r="M160" s="16"/>
    </row>
    <row r="161" ht="20" customHeight="1" spans="1:13">
      <c r="A161" s="10"/>
      <c r="B161" s="11"/>
      <c r="C161" s="11"/>
      <c r="D161" s="11"/>
      <c r="E161" s="11"/>
      <c r="F161" s="15"/>
      <c r="G161" s="15"/>
      <c r="H161" s="16"/>
      <c r="I161" s="16"/>
      <c r="J161" s="16"/>
      <c r="K161" s="16"/>
      <c r="L161" s="16"/>
      <c r="M161" s="16"/>
    </row>
    <row r="162" ht="20" customHeight="1" spans="1:13">
      <c r="A162" s="10"/>
      <c r="B162" s="11"/>
      <c r="C162" s="11"/>
      <c r="D162" s="11"/>
      <c r="E162" s="11"/>
      <c r="F162" s="15"/>
      <c r="G162" s="15"/>
      <c r="H162" s="16"/>
      <c r="I162" s="16"/>
      <c r="J162" s="16"/>
      <c r="K162" s="16"/>
      <c r="L162" s="16"/>
      <c r="M162" s="16"/>
    </row>
    <row r="163" ht="20" customHeight="1" spans="1:13">
      <c r="A163" s="10"/>
      <c r="B163" s="11"/>
      <c r="C163" s="11"/>
      <c r="D163" s="11"/>
      <c r="E163" s="11"/>
      <c r="F163" s="15"/>
      <c r="G163" s="15"/>
      <c r="H163" s="16"/>
      <c r="I163" s="16"/>
      <c r="J163" s="16"/>
      <c r="K163" s="16"/>
      <c r="L163" s="16"/>
      <c r="M163" s="16"/>
    </row>
    <row r="164" ht="20" customHeight="1" spans="1:13">
      <c r="A164" s="10"/>
      <c r="B164" s="11"/>
      <c r="C164" s="11"/>
      <c r="D164" s="11"/>
      <c r="E164" s="11"/>
      <c r="F164" s="15"/>
      <c r="G164" s="15"/>
      <c r="H164" s="16"/>
      <c r="I164" s="16"/>
      <c r="J164" s="16"/>
      <c r="K164" s="16"/>
      <c r="L164" s="16"/>
      <c r="M164" s="16"/>
    </row>
    <row r="165" ht="20" customHeight="1" spans="1:13">
      <c r="A165" s="10"/>
      <c r="B165" s="11"/>
      <c r="C165" s="11"/>
      <c r="D165" s="11"/>
      <c r="E165" s="11"/>
      <c r="F165" s="15"/>
      <c r="G165" s="15"/>
      <c r="H165" s="16"/>
      <c r="I165" s="16"/>
      <c r="J165" s="16"/>
      <c r="K165" s="16"/>
      <c r="L165" s="16"/>
      <c r="M165" s="16"/>
    </row>
    <row r="166" ht="20" customHeight="1" spans="1:13">
      <c r="A166" s="10"/>
      <c r="B166" s="11"/>
      <c r="C166" s="11"/>
      <c r="D166" s="11"/>
      <c r="E166" s="30"/>
      <c r="F166" s="15"/>
      <c r="G166" s="15"/>
      <c r="H166" s="16"/>
      <c r="I166" s="16"/>
      <c r="J166" s="16"/>
      <c r="K166" s="16"/>
      <c r="L166" s="16"/>
      <c r="M166" s="16"/>
    </row>
    <row r="167" ht="20" customHeight="1" spans="1:13">
      <c r="A167" s="10"/>
      <c r="B167" s="11"/>
      <c r="C167" s="11"/>
      <c r="D167" s="11"/>
      <c r="E167" s="11"/>
      <c r="F167" s="15"/>
      <c r="G167" s="15"/>
      <c r="H167" s="16"/>
      <c r="I167" s="16"/>
      <c r="J167" s="16"/>
      <c r="K167" s="16"/>
      <c r="L167" s="16"/>
      <c r="M167" s="16"/>
    </row>
    <row r="168" ht="20" customHeight="1" spans="1:13">
      <c r="A168" s="10"/>
      <c r="B168" s="11"/>
      <c r="C168" s="11"/>
      <c r="D168" s="11"/>
      <c r="E168" s="11"/>
      <c r="F168" s="15"/>
      <c r="G168" s="15"/>
      <c r="H168" s="16"/>
      <c r="I168" s="16"/>
      <c r="J168" s="16"/>
      <c r="K168" s="16"/>
      <c r="L168" s="16"/>
      <c r="M168" s="16"/>
    </row>
    <row r="169" ht="20" customHeight="1" spans="1:13">
      <c r="A169" s="10"/>
      <c r="B169" s="11"/>
      <c r="C169" s="11"/>
      <c r="D169" s="11"/>
      <c r="E169" s="11"/>
      <c r="F169" s="15"/>
      <c r="G169" s="15"/>
      <c r="H169" s="16"/>
      <c r="I169" s="16"/>
      <c r="J169" s="16"/>
      <c r="K169" s="16"/>
      <c r="L169" s="16"/>
      <c r="M169" s="16"/>
    </row>
    <row r="170" ht="20" customHeight="1" spans="1:13">
      <c r="A170" s="10"/>
      <c r="B170" s="11"/>
      <c r="C170" s="11"/>
      <c r="D170" s="11"/>
      <c r="E170" s="11"/>
      <c r="F170" s="15"/>
      <c r="G170" s="15"/>
      <c r="H170" s="16"/>
      <c r="I170" s="16"/>
      <c r="J170" s="16"/>
      <c r="K170" s="16"/>
      <c r="L170" s="16"/>
      <c r="M170" s="16"/>
    </row>
    <row r="171" ht="20" customHeight="1" spans="1:13">
      <c r="A171" s="10"/>
      <c r="B171" s="11"/>
      <c r="C171" s="11"/>
      <c r="D171" s="11"/>
      <c r="E171" s="11"/>
      <c r="F171" s="15"/>
      <c r="G171" s="15"/>
      <c r="H171" s="16"/>
      <c r="I171" s="16"/>
      <c r="J171" s="16"/>
      <c r="K171" s="16"/>
      <c r="L171" s="16"/>
      <c r="M171" s="16"/>
    </row>
    <row r="172" ht="20" customHeight="1" spans="1:13">
      <c r="A172" s="10"/>
      <c r="B172" s="11"/>
      <c r="C172" s="11"/>
      <c r="D172" s="11"/>
      <c r="E172" s="11"/>
      <c r="F172" s="15"/>
      <c r="G172" s="15"/>
      <c r="H172" s="16"/>
      <c r="I172" s="16"/>
      <c r="J172" s="16"/>
      <c r="K172" s="16"/>
      <c r="L172" s="16"/>
      <c r="M172" s="16"/>
    </row>
    <row r="173" ht="20" customHeight="1" spans="1:13">
      <c r="A173" s="10"/>
      <c r="B173" s="11"/>
      <c r="C173" s="11"/>
      <c r="D173" s="11"/>
      <c r="E173" s="11"/>
      <c r="F173" s="15"/>
      <c r="G173" s="15"/>
      <c r="H173" s="16"/>
      <c r="I173" s="16"/>
      <c r="J173" s="16"/>
      <c r="K173" s="16"/>
      <c r="L173" s="16"/>
      <c r="M173" s="16"/>
    </row>
    <row r="174" ht="20" customHeight="1" spans="1:13">
      <c r="A174" s="10"/>
      <c r="B174" s="11"/>
      <c r="C174" s="11"/>
      <c r="D174" s="11"/>
      <c r="E174" s="11"/>
      <c r="F174" s="15"/>
      <c r="G174" s="15"/>
      <c r="H174" s="16"/>
      <c r="I174" s="16"/>
      <c r="J174" s="16"/>
      <c r="K174" s="16"/>
      <c r="L174" s="16"/>
      <c r="M174" s="16"/>
    </row>
    <row r="175" ht="20" customHeight="1" spans="1:13">
      <c r="A175" s="10"/>
      <c r="B175" s="11"/>
      <c r="C175" s="11"/>
      <c r="D175" s="11"/>
      <c r="E175" s="11"/>
      <c r="F175" s="15"/>
      <c r="G175" s="15"/>
      <c r="H175" s="16"/>
      <c r="I175" s="16"/>
      <c r="J175" s="16"/>
      <c r="K175" s="16"/>
      <c r="L175" s="16"/>
      <c r="M175" s="16"/>
    </row>
    <row r="176" ht="20" customHeight="1" spans="1:13">
      <c r="A176" s="10"/>
      <c r="B176" s="11"/>
      <c r="C176" s="11"/>
      <c r="D176" s="11"/>
      <c r="E176" s="11"/>
      <c r="F176" s="15"/>
      <c r="G176" s="15"/>
      <c r="H176" s="16"/>
      <c r="I176" s="16"/>
      <c r="J176" s="16"/>
      <c r="K176" s="16"/>
      <c r="L176" s="16"/>
      <c r="M176" s="16"/>
    </row>
    <row r="177" ht="20" customHeight="1" spans="1:13">
      <c r="A177" s="10"/>
      <c r="B177" s="11"/>
      <c r="C177" s="11"/>
      <c r="D177" s="11"/>
      <c r="E177" s="11"/>
      <c r="F177" s="15"/>
      <c r="G177" s="15"/>
      <c r="H177" s="16"/>
      <c r="I177" s="16"/>
      <c r="J177" s="16"/>
      <c r="K177" s="16"/>
      <c r="L177" s="16"/>
      <c r="M177" s="16"/>
    </row>
    <row r="178" ht="20" customHeight="1" spans="1:13">
      <c r="A178" s="10"/>
      <c r="B178" s="11"/>
      <c r="C178" s="11"/>
      <c r="D178" s="11"/>
      <c r="E178" s="11"/>
      <c r="F178" s="15"/>
      <c r="G178" s="15"/>
      <c r="H178" s="16"/>
      <c r="I178" s="16"/>
      <c r="J178" s="16"/>
      <c r="K178" s="16"/>
      <c r="L178" s="16"/>
      <c r="M178" s="16"/>
    </row>
    <row r="179" ht="20" customHeight="1" spans="1:13">
      <c r="A179" s="10"/>
      <c r="B179" s="11"/>
      <c r="C179" s="11"/>
      <c r="D179" s="11"/>
      <c r="E179" s="11"/>
      <c r="F179" s="15"/>
      <c r="G179" s="15"/>
      <c r="H179" s="16"/>
      <c r="I179" s="16"/>
      <c r="J179" s="16"/>
      <c r="K179" s="16"/>
      <c r="L179" s="16"/>
      <c r="M179" s="16"/>
    </row>
    <row r="180" ht="20" customHeight="1" spans="1:13">
      <c r="A180" s="10"/>
      <c r="B180" s="11"/>
      <c r="C180" s="11"/>
      <c r="D180" s="11"/>
      <c r="E180" s="11"/>
      <c r="F180" s="15"/>
      <c r="G180" s="15"/>
      <c r="H180" s="16"/>
      <c r="I180" s="16"/>
      <c r="J180" s="16"/>
      <c r="K180" s="16"/>
      <c r="L180" s="16"/>
      <c r="M180" s="16"/>
    </row>
    <row r="181" ht="20" customHeight="1" spans="1:13">
      <c r="A181" s="10"/>
      <c r="B181" s="11"/>
      <c r="C181" s="11"/>
      <c r="D181" s="11"/>
      <c r="E181" s="11"/>
      <c r="F181" s="15"/>
      <c r="G181" s="15"/>
      <c r="H181" s="16"/>
      <c r="I181" s="16"/>
      <c r="J181" s="16"/>
      <c r="K181" s="16"/>
      <c r="L181" s="16"/>
      <c r="M181" s="16"/>
    </row>
    <row r="182" ht="20" customHeight="1" spans="1:13">
      <c r="A182" s="10"/>
      <c r="B182" s="11"/>
      <c r="C182" s="11"/>
      <c r="D182" s="11"/>
      <c r="E182" s="11"/>
      <c r="F182" s="15"/>
      <c r="G182" s="15"/>
      <c r="H182" s="16"/>
      <c r="I182" s="16"/>
      <c r="J182" s="16"/>
      <c r="K182" s="16"/>
      <c r="L182" s="16"/>
      <c r="M182" s="16"/>
    </row>
    <row r="183" ht="20" customHeight="1" spans="1:13">
      <c r="A183" s="10"/>
      <c r="B183" s="11"/>
      <c r="C183" s="11"/>
      <c r="D183" s="11"/>
      <c r="E183" s="11"/>
      <c r="F183" s="15"/>
      <c r="G183" s="15"/>
      <c r="H183" s="16"/>
      <c r="I183" s="16"/>
      <c r="J183" s="16"/>
      <c r="K183" s="16"/>
      <c r="L183" s="16"/>
      <c r="M183" s="16"/>
    </row>
    <row r="184" ht="20" customHeight="1" spans="1:13">
      <c r="A184" s="10"/>
      <c r="B184" s="11"/>
      <c r="C184" s="11"/>
      <c r="D184" s="11"/>
      <c r="E184" s="11"/>
      <c r="F184" s="15"/>
      <c r="G184" s="15"/>
      <c r="H184" s="16"/>
      <c r="I184" s="16"/>
      <c r="J184" s="16"/>
      <c r="K184" s="16"/>
      <c r="L184" s="16"/>
      <c r="M184" s="16"/>
    </row>
    <row r="185" ht="20" customHeight="1" spans="1:13">
      <c r="A185" s="10"/>
      <c r="B185" s="11"/>
      <c r="C185" s="11"/>
      <c r="D185" s="11"/>
      <c r="E185" s="11"/>
      <c r="F185" s="15"/>
      <c r="G185" s="15"/>
      <c r="H185" s="16"/>
      <c r="I185" s="16"/>
      <c r="J185" s="16"/>
      <c r="K185" s="16"/>
      <c r="L185" s="16"/>
      <c r="M185" s="16"/>
    </row>
    <row r="186" ht="20" customHeight="1" spans="1:13">
      <c r="A186" s="10"/>
      <c r="B186" s="11"/>
      <c r="C186" s="11"/>
      <c r="D186" s="11"/>
      <c r="E186" s="11"/>
      <c r="F186" s="15"/>
      <c r="G186" s="15"/>
      <c r="H186" s="16"/>
      <c r="I186" s="16"/>
      <c r="J186" s="16"/>
      <c r="K186" s="16"/>
      <c r="L186" s="16"/>
      <c r="M186" s="16"/>
    </row>
    <row r="187" ht="20" customHeight="1" spans="1:13">
      <c r="A187" s="10"/>
      <c r="B187" s="11"/>
      <c r="C187" s="11"/>
      <c r="D187" s="11"/>
      <c r="E187" s="11"/>
      <c r="F187" s="15"/>
      <c r="G187" s="15"/>
      <c r="H187" s="16"/>
      <c r="I187" s="16"/>
      <c r="J187" s="16"/>
      <c r="K187" s="16"/>
      <c r="L187" s="16"/>
      <c r="M187" s="16"/>
    </row>
    <row r="188" ht="20" customHeight="1" spans="1:13">
      <c r="A188" s="10"/>
      <c r="B188" s="11"/>
      <c r="C188" s="11"/>
      <c r="D188" s="11"/>
      <c r="E188" s="11"/>
      <c r="F188" s="15"/>
      <c r="G188" s="15"/>
      <c r="H188" s="16"/>
      <c r="I188" s="16"/>
      <c r="J188" s="16"/>
      <c r="K188" s="16"/>
      <c r="L188" s="16"/>
      <c r="M188" s="16"/>
    </row>
    <row r="189" ht="20" customHeight="1" spans="1:13">
      <c r="A189" s="10"/>
      <c r="B189" s="11"/>
      <c r="C189" s="11"/>
      <c r="D189" s="11"/>
      <c r="E189" s="11"/>
      <c r="F189" s="15"/>
      <c r="G189" s="15"/>
      <c r="H189" s="16"/>
      <c r="I189" s="16"/>
      <c r="J189" s="16"/>
      <c r="K189" s="16"/>
      <c r="L189" s="16"/>
      <c r="M189" s="16"/>
    </row>
    <row r="190" ht="20" customHeight="1" spans="1:13">
      <c r="A190" s="10"/>
      <c r="B190" s="11"/>
      <c r="C190" s="11"/>
      <c r="D190" s="11"/>
      <c r="E190" s="11"/>
      <c r="F190" s="15"/>
      <c r="G190" s="15"/>
      <c r="H190" s="16"/>
      <c r="I190" s="16"/>
      <c r="J190" s="16"/>
      <c r="K190" s="16"/>
      <c r="L190" s="16"/>
      <c r="M190" s="16"/>
    </row>
    <row r="191" ht="20" customHeight="1" spans="1:13">
      <c r="A191" s="10"/>
      <c r="B191" s="11"/>
      <c r="C191" s="11"/>
      <c r="D191" s="11"/>
      <c r="E191" s="11"/>
      <c r="F191" s="15"/>
      <c r="G191" s="15"/>
      <c r="H191" s="16"/>
      <c r="I191" s="16"/>
      <c r="J191" s="16"/>
      <c r="K191" s="16"/>
      <c r="L191" s="16"/>
      <c r="M191" s="16"/>
    </row>
    <row r="192" ht="20" customHeight="1" spans="1:13">
      <c r="A192" s="10"/>
      <c r="B192" s="11"/>
      <c r="C192" s="11"/>
      <c r="D192" s="11"/>
      <c r="E192" s="11"/>
      <c r="F192" s="15"/>
      <c r="G192" s="15"/>
      <c r="H192" s="16"/>
      <c r="I192" s="16"/>
      <c r="J192" s="16"/>
      <c r="K192" s="16"/>
      <c r="L192" s="16"/>
      <c r="M192" s="16"/>
    </row>
    <row r="193" ht="20" customHeight="1" spans="1:13">
      <c r="A193" s="10"/>
      <c r="B193" s="11"/>
      <c r="C193" s="11"/>
      <c r="D193" s="11"/>
      <c r="E193" s="11"/>
      <c r="F193" s="15"/>
      <c r="G193" s="15"/>
      <c r="H193" s="16"/>
      <c r="I193" s="16"/>
      <c r="J193" s="16"/>
      <c r="K193" s="16"/>
      <c r="L193" s="16"/>
      <c r="M193" s="16"/>
    </row>
    <row r="194" ht="20" customHeight="1" spans="1:13">
      <c r="A194" s="10"/>
      <c r="B194" s="11"/>
      <c r="C194" s="31"/>
      <c r="D194" s="31"/>
      <c r="E194" s="11"/>
      <c r="F194" s="15"/>
      <c r="G194" s="15"/>
      <c r="H194" s="16"/>
      <c r="I194" s="16"/>
      <c r="J194" s="16"/>
      <c r="K194" s="16"/>
      <c r="L194" s="16"/>
      <c r="M194" s="16"/>
    </row>
    <row r="195" ht="20" customHeight="1" spans="1:13">
      <c r="A195" s="10"/>
      <c r="B195" s="11"/>
      <c r="C195" s="11"/>
      <c r="D195" s="11"/>
      <c r="E195" s="11"/>
      <c r="F195" s="15"/>
      <c r="G195" s="15"/>
      <c r="H195" s="16"/>
      <c r="I195" s="16"/>
      <c r="J195" s="16"/>
      <c r="K195" s="16"/>
      <c r="L195" s="16"/>
      <c r="M195" s="16"/>
    </row>
    <row r="196" ht="20" customHeight="1" spans="1:13">
      <c r="A196" s="10"/>
      <c r="B196" s="11"/>
      <c r="C196" s="11"/>
      <c r="D196" s="11"/>
      <c r="E196" s="11"/>
      <c r="F196" s="15"/>
      <c r="G196" s="15"/>
      <c r="H196" s="16"/>
      <c r="I196" s="16"/>
      <c r="J196" s="16"/>
      <c r="K196" s="16"/>
      <c r="L196" s="16"/>
      <c r="M196" s="16"/>
    </row>
    <row r="197" ht="20" customHeight="1" spans="1:13">
      <c r="A197" s="10"/>
      <c r="B197" s="11"/>
      <c r="C197" s="11"/>
      <c r="D197" s="11"/>
      <c r="E197" s="11"/>
      <c r="F197" s="15"/>
      <c r="G197" s="15"/>
      <c r="H197" s="16"/>
      <c r="I197" s="16"/>
      <c r="J197" s="16"/>
      <c r="K197" s="16"/>
      <c r="L197" s="16"/>
      <c r="M197" s="16"/>
    </row>
    <row r="198" ht="20" customHeight="1" spans="1:13">
      <c r="A198" s="10"/>
      <c r="B198" s="11"/>
      <c r="C198" s="11"/>
      <c r="D198" s="11"/>
      <c r="E198" s="11"/>
      <c r="F198" s="15"/>
      <c r="G198" s="15"/>
      <c r="H198" s="16"/>
      <c r="I198" s="16"/>
      <c r="J198" s="16"/>
      <c r="K198" s="16"/>
      <c r="L198" s="16"/>
      <c r="M198" s="16"/>
    </row>
    <row r="199" ht="20" customHeight="1" spans="1:13">
      <c r="A199" s="10"/>
      <c r="B199" s="11"/>
      <c r="C199" s="11"/>
      <c r="D199" s="11"/>
      <c r="E199" s="11"/>
      <c r="F199" s="15"/>
      <c r="G199" s="15"/>
      <c r="H199" s="16"/>
      <c r="I199" s="16"/>
      <c r="J199" s="16"/>
      <c r="K199" s="16"/>
      <c r="L199" s="16"/>
      <c r="M199" s="16"/>
    </row>
    <row r="200" ht="20" customHeight="1" spans="1:13">
      <c r="A200" s="10"/>
      <c r="B200" s="11"/>
      <c r="C200" s="11"/>
      <c r="D200" s="11"/>
      <c r="E200" s="11"/>
      <c r="F200" s="15"/>
      <c r="G200" s="15"/>
      <c r="H200" s="16"/>
      <c r="I200" s="16"/>
      <c r="J200" s="16"/>
      <c r="K200" s="16"/>
      <c r="L200" s="16"/>
      <c r="M200" s="16"/>
    </row>
    <row r="201" ht="20" customHeight="1" spans="1:13">
      <c r="A201" s="10"/>
      <c r="B201" s="11"/>
      <c r="C201" s="11"/>
      <c r="D201" s="11"/>
      <c r="E201" s="11"/>
      <c r="F201" s="15"/>
      <c r="G201" s="15"/>
      <c r="H201" s="16"/>
      <c r="I201" s="16"/>
      <c r="J201" s="16"/>
      <c r="K201" s="16"/>
      <c r="L201" s="16"/>
      <c r="M201" s="16"/>
    </row>
    <row r="202" ht="20" customHeight="1" spans="1:13">
      <c r="A202" s="10"/>
      <c r="B202" s="11"/>
      <c r="C202" s="11"/>
      <c r="D202" s="11"/>
      <c r="E202" s="11"/>
      <c r="F202" s="15"/>
      <c r="G202" s="15"/>
      <c r="H202" s="16"/>
      <c r="I202" s="16"/>
      <c r="J202" s="16"/>
      <c r="K202" s="16"/>
      <c r="L202" s="16"/>
      <c r="M202" s="16"/>
    </row>
    <row r="203" ht="20" customHeight="1" spans="1:13">
      <c r="A203" s="10"/>
      <c r="B203" s="11"/>
      <c r="C203" s="11"/>
      <c r="D203" s="11"/>
      <c r="E203" s="11"/>
      <c r="F203" s="15"/>
      <c r="G203" s="15"/>
      <c r="H203" s="16"/>
      <c r="I203" s="16"/>
      <c r="J203" s="16"/>
      <c r="K203" s="16"/>
      <c r="L203" s="16"/>
      <c r="M203" s="16"/>
    </row>
    <row r="204" ht="20" customHeight="1" spans="1:13">
      <c r="A204" s="10"/>
      <c r="B204" s="11"/>
      <c r="C204" s="11"/>
      <c r="D204" s="11"/>
      <c r="E204" s="11"/>
      <c r="F204" s="15"/>
      <c r="G204" s="15"/>
      <c r="H204" s="16"/>
      <c r="I204" s="16"/>
      <c r="J204" s="16"/>
      <c r="K204" s="16"/>
      <c r="L204" s="16"/>
      <c r="M204" s="16"/>
    </row>
    <row r="205" ht="20" customHeight="1" spans="1:13">
      <c r="A205" s="10"/>
      <c r="B205" s="11"/>
      <c r="C205" s="11"/>
      <c r="D205" s="11"/>
      <c r="E205" s="11"/>
      <c r="F205" s="15"/>
      <c r="G205" s="15"/>
      <c r="H205" s="16"/>
      <c r="I205" s="16"/>
      <c r="J205" s="16"/>
      <c r="K205" s="16"/>
      <c r="L205" s="16"/>
      <c r="M205" s="16"/>
    </row>
    <row r="206" ht="20" customHeight="1" spans="1:13">
      <c r="A206" s="10"/>
      <c r="B206" s="11"/>
      <c r="C206" s="11"/>
      <c r="D206" s="11"/>
      <c r="E206" s="11"/>
      <c r="F206" s="15"/>
      <c r="G206" s="15"/>
      <c r="H206" s="16"/>
      <c r="I206" s="16"/>
      <c r="J206" s="16"/>
      <c r="K206" s="16"/>
      <c r="L206" s="16"/>
      <c r="M206" s="16"/>
    </row>
    <row r="207" ht="20" customHeight="1" spans="1:13">
      <c r="A207" s="10"/>
      <c r="B207" s="11"/>
      <c r="C207" s="11"/>
      <c r="D207" s="11"/>
      <c r="E207" s="11"/>
      <c r="F207" s="15"/>
      <c r="G207" s="15"/>
      <c r="H207" s="16"/>
      <c r="I207" s="16"/>
      <c r="J207" s="16"/>
      <c r="K207" s="16"/>
      <c r="L207" s="16"/>
      <c r="M207" s="16"/>
    </row>
    <row r="208" ht="20" customHeight="1" spans="1:13">
      <c r="A208" s="10"/>
      <c r="B208" s="11"/>
      <c r="C208" s="11"/>
      <c r="D208" s="11"/>
      <c r="E208" s="11"/>
      <c r="F208" s="15"/>
      <c r="G208" s="15"/>
      <c r="H208" s="16"/>
      <c r="I208" s="16"/>
      <c r="J208" s="16"/>
      <c r="K208" s="16"/>
      <c r="L208" s="16"/>
      <c r="M208" s="16"/>
    </row>
    <row r="209" ht="20" customHeight="1" spans="1:13">
      <c r="A209" s="10"/>
      <c r="B209" s="11"/>
      <c r="C209" s="11"/>
      <c r="D209" s="11"/>
      <c r="E209" s="11"/>
      <c r="F209" s="15"/>
      <c r="G209" s="15"/>
      <c r="H209" s="16"/>
      <c r="I209" s="16"/>
      <c r="J209" s="16"/>
      <c r="K209" s="16"/>
      <c r="L209" s="16"/>
      <c r="M209" s="16"/>
    </row>
    <row r="210" ht="20" customHeight="1" spans="1:13">
      <c r="A210" s="10"/>
      <c r="B210" s="11"/>
      <c r="C210" s="11"/>
      <c r="D210" s="11"/>
      <c r="E210" s="11"/>
      <c r="F210" s="15"/>
      <c r="G210" s="15"/>
      <c r="H210" s="16"/>
      <c r="I210" s="16"/>
      <c r="J210" s="16"/>
      <c r="K210" s="16"/>
      <c r="L210" s="16"/>
      <c r="M210" s="16"/>
    </row>
    <row r="211" ht="20" customHeight="1" spans="1:13">
      <c r="A211" s="10"/>
      <c r="B211" s="11"/>
      <c r="C211" s="11"/>
      <c r="D211" s="11"/>
      <c r="E211" s="11"/>
      <c r="F211" s="15"/>
      <c r="G211" s="15"/>
      <c r="H211" s="16"/>
      <c r="I211" s="16"/>
      <c r="J211" s="16"/>
      <c r="K211" s="16"/>
      <c r="L211" s="16"/>
      <c r="M211" s="16"/>
    </row>
    <row r="212" ht="20" customHeight="1" spans="1:13">
      <c r="A212" s="10"/>
      <c r="B212" s="11"/>
      <c r="C212" s="11"/>
      <c r="D212" s="11"/>
      <c r="E212" s="11"/>
      <c r="F212" s="15"/>
      <c r="G212" s="15"/>
      <c r="H212" s="16"/>
      <c r="I212" s="16"/>
      <c r="J212" s="16"/>
      <c r="K212" s="16"/>
      <c r="L212" s="16"/>
      <c r="M212" s="16"/>
    </row>
    <row r="213" ht="20" customHeight="1" spans="1:13">
      <c r="A213" s="10"/>
      <c r="B213" s="11"/>
      <c r="C213" s="11"/>
      <c r="D213" s="11"/>
      <c r="E213" s="11"/>
      <c r="F213" s="15"/>
      <c r="G213" s="15"/>
      <c r="H213" s="16"/>
      <c r="I213" s="16"/>
      <c r="J213" s="16"/>
      <c r="K213" s="16"/>
      <c r="L213" s="16"/>
      <c r="M213" s="16"/>
    </row>
    <row r="214" ht="20" customHeight="1" spans="1:13">
      <c r="A214" s="10"/>
      <c r="B214" s="11"/>
      <c r="C214" s="11"/>
      <c r="D214" s="11"/>
      <c r="E214" s="11"/>
      <c r="F214" s="15"/>
      <c r="G214" s="15"/>
      <c r="H214" s="16"/>
      <c r="I214" s="16"/>
      <c r="J214" s="16"/>
      <c r="K214" s="16"/>
      <c r="L214" s="16"/>
      <c r="M214" s="16"/>
    </row>
    <row r="215" ht="20" customHeight="1" spans="1:13">
      <c r="A215" s="10"/>
      <c r="B215" s="11"/>
      <c r="C215" s="11"/>
      <c r="D215" s="11"/>
      <c r="E215" s="11"/>
      <c r="F215" s="15"/>
      <c r="G215" s="15"/>
      <c r="H215" s="16"/>
      <c r="I215" s="16"/>
      <c r="J215" s="16"/>
      <c r="K215" s="16"/>
      <c r="L215" s="16"/>
      <c r="M215" s="16"/>
    </row>
    <row r="216" ht="20" customHeight="1" spans="1:13">
      <c r="A216" s="10"/>
      <c r="B216" s="11"/>
      <c r="C216" s="11"/>
      <c r="D216" s="11"/>
      <c r="E216" s="11"/>
      <c r="F216" s="15"/>
      <c r="G216" s="15"/>
      <c r="H216" s="16"/>
      <c r="I216" s="16"/>
      <c r="J216" s="16"/>
      <c r="K216" s="16"/>
      <c r="L216" s="16"/>
      <c r="M216" s="16"/>
    </row>
    <row r="217" ht="20" customHeight="1" spans="1:13">
      <c r="A217" s="10"/>
      <c r="B217" s="11"/>
      <c r="C217" s="11"/>
      <c r="D217" s="11"/>
      <c r="E217" s="11"/>
      <c r="F217" s="15"/>
      <c r="G217" s="15"/>
      <c r="H217" s="16"/>
      <c r="I217" s="16"/>
      <c r="J217" s="16"/>
      <c r="K217" s="16"/>
      <c r="L217" s="16"/>
      <c r="M217" s="16"/>
    </row>
    <row r="218" ht="20" customHeight="1" spans="1:13">
      <c r="A218" s="10"/>
      <c r="B218" s="11"/>
      <c r="C218" s="11"/>
      <c r="D218" s="11"/>
      <c r="E218" s="11"/>
      <c r="F218" s="15"/>
      <c r="G218" s="15"/>
      <c r="H218" s="16"/>
      <c r="I218" s="16"/>
      <c r="J218" s="16"/>
      <c r="K218" s="16"/>
      <c r="L218" s="16"/>
      <c r="M218" s="16"/>
    </row>
    <row r="219" ht="20" customHeight="1" spans="1:13">
      <c r="A219" s="10"/>
      <c r="B219" s="11"/>
      <c r="C219" s="11"/>
      <c r="D219" s="11"/>
      <c r="E219" s="11"/>
      <c r="F219" s="15"/>
      <c r="G219" s="15"/>
      <c r="H219" s="16"/>
      <c r="I219" s="16"/>
      <c r="J219" s="16"/>
      <c r="K219" s="16"/>
      <c r="L219" s="16"/>
      <c r="M219" s="16"/>
    </row>
    <row r="220" ht="20" customHeight="1" spans="1:13">
      <c r="A220" s="10"/>
      <c r="B220" s="11"/>
      <c r="C220" s="11"/>
      <c r="D220" s="11"/>
      <c r="E220" s="11"/>
      <c r="F220" s="15"/>
      <c r="G220" s="15"/>
      <c r="H220" s="16"/>
      <c r="I220" s="16"/>
      <c r="J220" s="16"/>
      <c r="K220" s="16"/>
      <c r="L220" s="16"/>
      <c r="M220" s="16"/>
    </row>
    <row r="221" ht="20" customHeight="1" spans="1:13">
      <c r="A221" s="10"/>
      <c r="B221" s="11"/>
      <c r="C221" s="11"/>
      <c r="D221" s="11"/>
      <c r="E221" s="11"/>
      <c r="F221" s="15"/>
      <c r="G221" s="15"/>
      <c r="H221" s="16"/>
      <c r="I221" s="16"/>
      <c r="J221" s="16"/>
      <c r="K221" s="16"/>
      <c r="L221" s="16"/>
      <c r="M221" s="16"/>
    </row>
    <row r="222" ht="20" customHeight="1" spans="1:13">
      <c r="A222" s="10"/>
      <c r="B222" s="11"/>
      <c r="C222" s="11"/>
      <c r="D222" s="11"/>
      <c r="E222" s="11"/>
      <c r="F222" s="15"/>
      <c r="G222" s="15"/>
      <c r="H222" s="16"/>
      <c r="I222" s="16"/>
      <c r="J222" s="16"/>
      <c r="K222" s="16"/>
      <c r="L222" s="16"/>
      <c r="M222" s="16"/>
    </row>
    <row r="223" ht="20" customHeight="1" spans="1:13">
      <c r="A223" s="10"/>
      <c r="B223" s="11"/>
      <c r="C223" s="11"/>
      <c r="D223" s="11"/>
      <c r="E223" s="11"/>
      <c r="F223" s="15"/>
      <c r="G223" s="15"/>
      <c r="H223" s="16"/>
      <c r="I223" s="16"/>
      <c r="J223" s="16"/>
      <c r="K223" s="16"/>
      <c r="L223" s="16"/>
      <c r="M223" s="16"/>
    </row>
    <row r="224" ht="20" customHeight="1" spans="1:13">
      <c r="A224" s="10"/>
      <c r="B224" s="11"/>
      <c r="C224" s="11"/>
      <c r="D224" s="11"/>
      <c r="E224" s="11"/>
      <c r="F224" s="15"/>
      <c r="G224" s="15"/>
      <c r="H224" s="16"/>
      <c r="I224" s="16"/>
      <c r="J224" s="16"/>
      <c r="K224" s="16"/>
      <c r="L224" s="16"/>
      <c r="M224" s="16"/>
    </row>
    <row r="225" ht="20" customHeight="1" spans="1:13">
      <c r="A225" s="10"/>
      <c r="B225" s="11"/>
      <c r="C225" s="11"/>
      <c r="D225" s="11"/>
      <c r="E225" s="11"/>
      <c r="F225" s="15"/>
      <c r="G225" s="15"/>
      <c r="H225" s="16"/>
      <c r="I225" s="16"/>
      <c r="J225" s="16"/>
      <c r="K225" s="16"/>
      <c r="L225" s="16"/>
      <c r="M225" s="16"/>
    </row>
    <row r="226" ht="20" customHeight="1" spans="1:13">
      <c r="A226" s="10"/>
      <c r="B226" s="11"/>
      <c r="C226" s="11"/>
      <c r="D226" s="11"/>
      <c r="E226" s="11"/>
      <c r="F226" s="15"/>
      <c r="G226" s="15"/>
      <c r="H226" s="16"/>
      <c r="I226" s="16"/>
      <c r="J226" s="16"/>
      <c r="K226" s="16"/>
      <c r="L226" s="16"/>
      <c r="M226" s="16"/>
    </row>
    <row r="227" ht="20" customHeight="1" spans="1:13">
      <c r="A227" s="10"/>
      <c r="B227" s="11"/>
      <c r="C227" s="11"/>
      <c r="D227" s="11"/>
      <c r="E227" s="11"/>
      <c r="F227" s="15"/>
      <c r="G227" s="15"/>
      <c r="H227" s="16"/>
      <c r="I227" s="16"/>
      <c r="J227" s="16"/>
      <c r="K227" s="16"/>
      <c r="L227" s="16"/>
      <c r="M227" s="16"/>
    </row>
    <row r="228" ht="20" customHeight="1" spans="1:13">
      <c r="A228" s="10"/>
      <c r="B228" s="11"/>
      <c r="C228" s="11"/>
      <c r="D228" s="11"/>
      <c r="E228" s="11"/>
      <c r="F228" s="15"/>
      <c r="G228" s="15"/>
      <c r="H228" s="16"/>
      <c r="I228" s="16"/>
      <c r="J228" s="16"/>
      <c r="K228" s="16"/>
      <c r="L228" s="16"/>
      <c r="M228" s="16"/>
    </row>
    <row r="229" ht="20" customHeight="1" spans="1:13">
      <c r="A229" s="10"/>
      <c r="B229" s="11"/>
      <c r="C229" s="11"/>
      <c r="D229" s="11"/>
      <c r="E229" s="32"/>
      <c r="F229" s="15"/>
      <c r="G229" s="15"/>
      <c r="H229" s="16"/>
      <c r="I229" s="16"/>
      <c r="J229" s="16"/>
      <c r="K229" s="16"/>
      <c r="L229" s="16"/>
      <c r="M229" s="16"/>
    </row>
    <row r="230" ht="20" customHeight="1" spans="1:13">
      <c r="A230" s="10"/>
      <c r="B230" s="11"/>
      <c r="C230" s="11"/>
      <c r="D230" s="11"/>
      <c r="E230" s="11"/>
      <c r="F230" s="15"/>
      <c r="G230" s="15"/>
      <c r="H230" s="16"/>
      <c r="I230" s="16"/>
      <c r="J230" s="16"/>
      <c r="K230" s="16"/>
      <c r="L230" s="16"/>
      <c r="M230" s="16"/>
    </row>
    <row r="231" ht="20" customHeight="1" spans="1:13">
      <c r="A231" s="10"/>
      <c r="B231" s="11"/>
      <c r="C231" s="11"/>
      <c r="D231" s="11"/>
      <c r="E231" s="11"/>
      <c r="F231" s="15"/>
      <c r="G231" s="15"/>
      <c r="H231" s="16"/>
      <c r="I231" s="16"/>
      <c r="J231" s="16"/>
      <c r="K231" s="16"/>
      <c r="L231" s="16"/>
      <c r="M231" s="16"/>
    </row>
    <row r="232" ht="20" customHeight="1" spans="1:13">
      <c r="A232" s="10"/>
      <c r="B232" s="11"/>
      <c r="C232" s="11"/>
      <c r="D232" s="11"/>
      <c r="E232" s="11"/>
      <c r="F232" s="15"/>
      <c r="G232" s="15"/>
      <c r="H232" s="16"/>
      <c r="I232" s="16"/>
      <c r="J232" s="16"/>
      <c r="K232" s="16"/>
      <c r="L232" s="16"/>
      <c r="M232" s="16"/>
    </row>
    <row r="233" ht="20" customHeight="1" spans="1:13">
      <c r="A233" s="10"/>
      <c r="B233" s="11"/>
      <c r="C233" s="11"/>
      <c r="D233" s="11"/>
      <c r="E233" s="11"/>
      <c r="F233" s="15"/>
      <c r="G233" s="15"/>
      <c r="H233" s="16"/>
      <c r="I233" s="16"/>
      <c r="J233" s="16"/>
      <c r="K233" s="16"/>
      <c r="L233" s="16"/>
      <c r="M233" s="16"/>
    </row>
    <row r="234" ht="20" customHeight="1" spans="1:13">
      <c r="A234" s="10"/>
      <c r="B234" s="11"/>
      <c r="C234" s="11"/>
      <c r="D234" s="11"/>
      <c r="E234" s="11"/>
      <c r="F234" s="15"/>
      <c r="G234" s="15"/>
      <c r="H234" s="16"/>
      <c r="I234" s="16"/>
      <c r="J234" s="16"/>
      <c r="K234" s="16"/>
      <c r="L234" s="16"/>
      <c r="M234" s="16"/>
    </row>
    <row r="235" ht="20" customHeight="1" spans="1:13">
      <c r="A235" s="10"/>
      <c r="B235" s="11"/>
      <c r="C235" s="11"/>
      <c r="D235" s="11"/>
      <c r="E235" s="11"/>
      <c r="F235" s="15"/>
      <c r="G235" s="15"/>
      <c r="H235" s="16"/>
      <c r="I235" s="16"/>
      <c r="J235" s="16"/>
      <c r="K235" s="16"/>
      <c r="L235" s="16"/>
      <c r="M235" s="16"/>
    </row>
    <row r="236" ht="20" customHeight="1" spans="1:13">
      <c r="A236" s="10"/>
      <c r="B236" s="11"/>
      <c r="C236" s="11"/>
      <c r="D236" s="11"/>
      <c r="E236" s="11"/>
      <c r="F236" s="15"/>
      <c r="G236" s="15"/>
      <c r="H236" s="16"/>
      <c r="I236" s="16"/>
      <c r="J236" s="16"/>
      <c r="K236" s="16"/>
      <c r="L236" s="16"/>
      <c r="M236" s="16"/>
    </row>
    <row r="237" ht="20" customHeight="1" spans="1:13">
      <c r="A237" s="10"/>
      <c r="B237" s="11"/>
      <c r="C237" s="11"/>
      <c r="D237" s="11"/>
      <c r="E237" s="11"/>
      <c r="F237" s="15"/>
      <c r="G237" s="15"/>
      <c r="H237" s="16"/>
      <c r="I237" s="16"/>
      <c r="J237" s="16"/>
      <c r="K237" s="16"/>
      <c r="L237" s="16"/>
      <c r="M237" s="16"/>
    </row>
    <row r="238" ht="20" customHeight="1" spans="1:13">
      <c r="A238" s="10"/>
      <c r="B238" s="11"/>
      <c r="C238" s="11"/>
      <c r="D238" s="11"/>
      <c r="E238" s="11"/>
      <c r="F238" s="15"/>
      <c r="G238" s="15"/>
      <c r="H238" s="16"/>
      <c r="I238" s="16"/>
      <c r="J238" s="16"/>
      <c r="K238" s="16"/>
      <c r="L238" s="16"/>
      <c r="M238" s="16"/>
    </row>
    <row r="239" ht="20" customHeight="1" spans="1:13">
      <c r="A239" s="10"/>
      <c r="B239" s="11"/>
      <c r="C239" s="11"/>
      <c r="D239" s="11"/>
      <c r="E239" s="11"/>
      <c r="F239" s="15"/>
      <c r="G239" s="15"/>
      <c r="H239" s="16"/>
      <c r="I239" s="16"/>
      <c r="J239" s="16"/>
      <c r="K239" s="16"/>
      <c r="L239" s="16"/>
      <c r="M239" s="16"/>
    </row>
    <row r="240" ht="20" customHeight="1" spans="1:13">
      <c r="A240" s="10"/>
      <c r="B240" s="11"/>
      <c r="C240" s="11"/>
      <c r="D240" s="11"/>
      <c r="E240" s="11"/>
      <c r="F240" s="15"/>
      <c r="G240" s="15"/>
      <c r="H240" s="16"/>
      <c r="I240" s="16"/>
      <c r="J240" s="16"/>
      <c r="K240" s="16"/>
      <c r="L240" s="16"/>
      <c r="M240" s="16"/>
    </row>
    <row r="241" ht="20" customHeight="1" spans="1:13">
      <c r="A241" s="10"/>
      <c r="B241" s="11"/>
      <c r="C241" s="11"/>
      <c r="D241" s="11"/>
      <c r="E241" s="11"/>
      <c r="F241" s="15"/>
      <c r="G241" s="15"/>
      <c r="H241" s="16"/>
      <c r="I241" s="16"/>
      <c r="J241" s="16"/>
      <c r="K241" s="16"/>
      <c r="L241" s="16"/>
      <c r="M241" s="16"/>
    </row>
    <row r="242" ht="20" customHeight="1" spans="1:13">
      <c r="A242" s="10"/>
      <c r="B242" s="11"/>
      <c r="C242" s="11"/>
      <c r="D242" s="11"/>
      <c r="E242" s="11"/>
      <c r="F242" s="15"/>
      <c r="G242" s="15"/>
      <c r="H242" s="16"/>
      <c r="I242" s="16"/>
      <c r="J242" s="16"/>
      <c r="K242" s="16"/>
      <c r="L242" s="16"/>
      <c r="M242" s="16"/>
    </row>
    <row r="243" ht="20" customHeight="1" spans="1:13">
      <c r="A243" s="10"/>
      <c r="B243" s="11"/>
      <c r="C243" s="11"/>
      <c r="D243" s="11"/>
      <c r="E243" s="11"/>
      <c r="F243" s="15"/>
      <c r="G243" s="15"/>
      <c r="H243" s="16"/>
      <c r="I243" s="16"/>
      <c r="J243" s="16"/>
      <c r="K243" s="16"/>
      <c r="L243" s="16"/>
      <c r="M243" s="16"/>
    </row>
    <row r="244" ht="20" customHeight="1" spans="1:13">
      <c r="A244" s="10"/>
      <c r="B244" s="11"/>
      <c r="C244" s="11"/>
      <c r="D244" s="11"/>
      <c r="E244" s="11"/>
      <c r="F244" s="15"/>
      <c r="G244" s="15"/>
      <c r="H244" s="16"/>
      <c r="I244" s="16"/>
      <c r="J244" s="16"/>
      <c r="K244" s="16"/>
      <c r="L244" s="16"/>
      <c r="M244" s="16"/>
    </row>
    <row r="245" ht="20" customHeight="1" spans="1:13">
      <c r="A245" s="10"/>
      <c r="B245" s="11"/>
      <c r="C245" s="11"/>
      <c r="D245" s="11"/>
      <c r="E245" s="11"/>
      <c r="F245" s="15"/>
      <c r="G245" s="15"/>
      <c r="H245" s="16"/>
      <c r="I245" s="16"/>
      <c r="J245" s="16"/>
      <c r="K245" s="16"/>
      <c r="L245" s="16"/>
      <c r="M245" s="16"/>
    </row>
    <row r="246" ht="20" customHeight="1" spans="1:13">
      <c r="A246" s="10"/>
      <c r="B246" s="11"/>
      <c r="C246" s="11"/>
      <c r="D246" s="11"/>
      <c r="E246" s="11"/>
      <c r="F246" s="15"/>
      <c r="G246" s="15"/>
      <c r="H246" s="16"/>
      <c r="I246" s="16"/>
      <c r="J246" s="16"/>
      <c r="K246" s="16"/>
      <c r="L246" s="16"/>
      <c r="M246" s="16"/>
    </row>
    <row r="247" ht="20" customHeight="1" spans="1:13">
      <c r="A247" s="27"/>
      <c r="B247" s="11"/>
      <c r="C247" s="11"/>
      <c r="D247" s="11"/>
      <c r="E247" s="11"/>
      <c r="F247" s="15"/>
      <c r="G247" s="15"/>
      <c r="H247" s="16"/>
      <c r="I247" s="16"/>
      <c r="J247" s="16"/>
      <c r="K247" s="16"/>
      <c r="L247" s="16"/>
      <c r="M247" s="16"/>
    </row>
    <row r="248" ht="20" customHeight="1" spans="1:13">
      <c r="A248" s="10"/>
      <c r="B248" s="11"/>
      <c r="C248" s="11"/>
      <c r="D248" s="11"/>
      <c r="E248" s="11"/>
      <c r="F248" s="15"/>
      <c r="G248" s="15"/>
      <c r="H248" s="16"/>
      <c r="I248" s="16"/>
      <c r="J248" s="16"/>
      <c r="K248" s="16"/>
      <c r="L248" s="16"/>
      <c r="M248" s="16"/>
    </row>
    <row r="249" ht="20" customHeight="1" spans="1:13">
      <c r="A249" s="10"/>
      <c r="B249" s="11"/>
      <c r="C249" s="11"/>
      <c r="D249" s="11"/>
      <c r="E249" s="11"/>
      <c r="F249" s="15"/>
      <c r="G249" s="15"/>
      <c r="H249" s="16"/>
      <c r="I249" s="16"/>
      <c r="J249" s="16"/>
      <c r="K249" s="16"/>
      <c r="L249" s="16"/>
      <c r="M249" s="16"/>
    </row>
    <row r="250" ht="20" customHeight="1" spans="1:13">
      <c r="A250" s="10"/>
      <c r="B250" s="11"/>
      <c r="C250" s="11"/>
      <c r="D250" s="11"/>
      <c r="E250" s="11"/>
      <c r="F250" s="15"/>
      <c r="G250" s="15"/>
      <c r="H250" s="16"/>
      <c r="I250" s="16"/>
      <c r="J250" s="16"/>
      <c r="K250" s="16"/>
      <c r="L250" s="16"/>
      <c r="M250" s="16"/>
    </row>
    <row r="251" ht="20" customHeight="1" spans="1:13">
      <c r="A251" s="10"/>
      <c r="B251" s="11"/>
      <c r="C251" s="11"/>
      <c r="D251" s="11"/>
      <c r="E251" s="11"/>
      <c r="F251" s="15"/>
      <c r="G251" s="15"/>
      <c r="H251" s="16"/>
      <c r="I251" s="16"/>
      <c r="J251" s="16"/>
      <c r="K251" s="16"/>
      <c r="L251" s="16"/>
      <c r="M251" s="16"/>
    </row>
    <row r="252" ht="20" customHeight="1" spans="1:13">
      <c r="A252" s="10"/>
      <c r="B252" s="11"/>
      <c r="C252" s="11"/>
      <c r="D252" s="11"/>
      <c r="E252" s="11"/>
      <c r="F252" s="15"/>
      <c r="G252" s="15"/>
      <c r="H252" s="16"/>
      <c r="I252" s="16"/>
      <c r="J252" s="16"/>
      <c r="K252" s="16"/>
      <c r="L252" s="16"/>
      <c r="M252" s="16"/>
    </row>
    <row r="253" ht="20" customHeight="1" spans="1:13">
      <c r="A253" s="10"/>
      <c r="B253" s="11"/>
      <c r="C253" s="11"/>
      <c r="D253" s="11"/>
      <c r="E253" s="11"/>
      <c r="F253" s="15"/>
      <c r="G253" s="15"/>
      <c r="H253" s="16"/>
      <c r="I253" s="16"/>
      <c r="J253" s="16"/>
      <c r="K253" s="16"/>
      <c r="L253" s="16"/>
      <c r="M253" s="16"/>
    </row>
    <row r="254" ht="20" customHeight="1" spans="1:13">
      <c r="A254" s="10"/>
      <c r="B254" s="11"/>
      <c r="C254" s="11"/>
      <c r="D254" s="11"/>
      <c r="E254" s="11"/>
      <c r="F254" s="15"/>
      <c r="G254" s="15"/>
      <c r="H254" s="16"/>
      <c r="I254" s="16"/>
      <c r="J254" s="16"/>
      <c r="K254" s="16"/>
      <c r="L254" s="16"/>
      <c r="M254" s="16"/>
    </row>
    <row r="255" ht="20" customHeight="1" spans="1:13">
      <c r="A255" s="10"/>
      <c r="B255" s="11"/>
      <c r="C255" s="11"/>
      <c r="D255" s="11"/>
      <c r="E255" s="11"/>
      <c r="F255" s="15"/>
      <c r="G255" s="15"/>
      <c r="H255" s="16"/>
      <c r="I255" s="16"/>
      <c r="J255" s="16"/>
      <c r="K255" s="16"/>
      <c r="L255" s="16"/>
      <c r="M255" s="16"/>
    </row>
    <row r="256" ht="20" customHeight="1" spans="1:13">
      <c r="A256" s="10"/>
      <c r="B256" s="11"/>
      <c r="C256" s="11"/>
      <c r="D256" s="11"/>
      <c r="E256" s="11"/>
      <c r="F256" s="15"/>
      <c r="G256" s="15"/>
      <c r="H256" s="16"/>
      <c r="I256" s="16"/>
      <c r="J256" s="16"/>
      <c r="K256" s="16"/>
      <c r="L256" s="16"/>
      <c r="M256" s="16"/>
    </row>
    <row r="257" ht="20" customHeight="1" spans="1:13">
      <c r="A257" s="10"/>
      <c r="B257" s="11"/>
      <c r="C257" s="11"/>
      <c r="D257" s="11"/>
      <c r="E257" s="11"/>
      <c r="F257" s="15"/>
      <c r="G257" s="15"/>
      <c r="H257" s="16"/>
      <c r="I257" s="16"/>
      <c r="J257" s="16"/>
      <c r="K257" s="16"/>
      <c r="L257" s="16"/>
      <c r="M257" s="16"/>
    </row>
    <row r="258" ht="20" customHeight="1" spans="1:13">
      <c r="A258" s="10"/>
      <c r="B258" s="11"/>
      <c r="C258" s="11"/>
      <c r="D258" s="11"/>
      <c r="E258" s="11"/>
      <c r="F258" s="15"/>
      <c r="G258" s="15"/>
      <c r="H258" s="16"/>
      <c r="I258" s="16"/>
      <c r="J258" s="16"/>
      <c r="K258" s="16"/>
      <c r="L258" s="16"/>
      <c r="M258" s="16"/>
    </row>
    <row r="259" ht="20" customHeight="1" spans="1:13">
      <c r="A259" s="10"/>
      <c r="B259" s="11"/>
      <c r="C259" s="11"/>
      <c r="D259" s="11"/>
      <c r="E259" s="11"/>
      <c r="F259" s="15"/>
      <c r="G259" s="15"/>
      <c r="H259" s="16"/>
      <c r="I259" s="16"/>
      <c r="J259" s="16"/>
      <c r="K259" s="16"/>
      <c r="L259" s="16"/>
      <c r="M259" s="16"/>
    </row>
    <row r="260" ht="20" customHeight="1" spans="1:13">
      <c r="A260" s="10"/>
      <c r="B260" s="11"/>
      <c r="C260" s="11"/>
      <c r="D260" s="11"/>
      <c r="E260" s="11"/>
      <c r="F260" s="15"/>
      <c r="G260" s="15"/>
      <c r="H260" s="16"/>
      <c r="I260" s="16"/>
      <c r="J260" s="16"/>
      <c r="K260" s="16"/>
      <c r="L260" s="16"/>
      <c r="M260" s="16"/>
    </row>
    <row r="261" ht="20" customHeight="1" spans="1:13">
      <c r="A261" s="10"/>
      <c r="B261" s="11"/>
      <c r="C261" s="11"/>
      <c r="D261" s="11"/>
      <c r="E261" s="11"/>
      <c r="F261" s="15"/>
      <c r="G261" s="15"/>
      <c r="H261" s="16"/>
      <c r="I261" s="16"/>
      <c r="J261" s="16"/>
      <c r="K261" s="16"/>
      <c r="L261" s="16"/>
      <c r="M261" s="16"/>
    </row>
    <row r="262" ht="20" customHeight="1" spans="1:13">
      <c r="A262" s="10"/>
      <c r="B262" s="11"/>
      <c r="C262" s="11"/>
      <c r="D262" s="11"/>
      <c r="E262" s="11"/>
      <c r="F262" s="15"/>
      <c r="G262" s="15"/>
      <c r="H262" s="16"/>
      <c r="I262" s="16"/>
      <c r="J262" s="16"/>
      <c r="K262" s="16"/>
      <c r="L262" s="16"/>
      <c r="M262" s="16"/>
    </row>
    <row r="263" ht="20" customHeight="1" spans="1:13">
      <c r="A263" s="10"/>
      <c r="B263" s="11"/>
      <c r="C263" s="11"/>
      <c r="D263" s="11"/>
      <c r="E263" s="11"/>
      <c r="F263" s="15"/>
      <c r="G263" s="15"/>
      <c r="H263" s="16"/>
      <c r="I263" s="16"/>
      <c r="J263" s="16"/>
      <c r="K263" s="16"/>
      <c r="L263" s="16"/>
      <c r="M263" s="16"/>
    </row>
    <row r="264" ht="20" customHeight="1" spans="1:13">
      <c r="A264" s="10"/>
      <c r="B264" s="11"/>
      <c r="C264" s="11"/>
      <c r="D264" s="11"/>
      <c r="E264" s="11"/>
      <c r="F264" s="15"/>
      <c r="G264" s="15"/>
      <c r="H264" s="16"/>
      <c r="I264" s="16"/>
      <c r="J264" s="16"/>
      <c r="K264" s="16"/>
      <c r="L264" s="16"/>
      <c r="M264" s="16"/>
    </row>
    <row r="265" ht="20" customHeight="1" spans="1:13">
      <c r="A265" s="10"/>
      <c r="B265" s="11"/>
      <c r="C265" s="11"/>
      <c r="D265" s="11"/>
      <c r="E265" s="11"/>
      <c r="F265" s="15"/>
      <c r="G265" s="15"/>
      <c r="H265" s="16"/>
      <c r="I265" s="16"/>
      <c r="J265" s="16"/>
      <c r="K265" s="16"/>
      <c r="L265" s="16"/>
      <c r="M265" s="16"/>
    </row>
    <row r="266" ht="20" customHeight="1" spans="1:13">
      <c r="A266" s="10"/>
      <c r="B266" s="11"/>
      <c r="C266" s="11"/>
      <c r="D266" s="11"/>
      <c r="E266" s="11"/>
      <c r="F266" s="15"/>
      <c r="G266" s="15"/>
      <c r="H266" s="16"/>
      <c r="I266" s="16"/>
      <c r="J266" s="16"/>
      <c r="K266" s="16"/>
      <c r="L266" s="16"/>
      <c r="M266" s="16"/>
    </row>
    <row r="267" ht="20" customHeight="1" spans="1:13">
      <c r="A267" s="10"/>
      <c r="B267" s="11"/>
      <c r="C267" s="11"/>
      <c r="D267" s="11"/>
      <c r="E267" s="11"/>
      <c r="F267" s="15"/>
      <c r="G267" s="15"/>
      <c r="H267" s="16"/>
      <c r="I267" s="16"/>
      <c r="J267" s="16"/>
      <c r="K267" s="16"/>
      <c r="L267" s="16"/>
      <c r="M267" s="16"/>
    </row>
    <row r="268" ht="20" customHeight="1" spans="1:13">
      <c r="A268" s="10"/>
      <c r="B268" s="11"/>
      <c r="C268" s="11"/>
      <c r="D268" s="11"/>
      <c r="E268" s="11"/>
      <c r="F268" s="15"/>
      <c r="G268" s="15"/>
      <c r="H268" s="16"/>
      <c r="I268" s="16"/>
      <c r="J268" s="16"/>
      <c r="K268" s="16"/>
      <c r="L268" s="16"/>
      <c r="M268" s="16"/>
    </row>
    <row r="269" ht="20" customHeight="1" spans="1:13">
      <c r="A269" s="10"/>
      <c r="B269" s="11"/>
      <c r="C269" s="11"/>
      <c r="D269" s="11"/>
      <c r="E269" s="11"/>
      <c r="F269" s="15"/>
      <c r="G269" s="15"/>
      <c r="H269" s="16"/>
      <c r="I269" s="16"/>
      <c r="J269" s="16"/>
      <c r="K269" s="16"/>
      <c r="L269" s="16"/>
      <c r="M269" s="16"/>
    </row>
    <row r="270" ht="20" customHeight="1" spans="1:13">
      <c r="A270" s="10"/>
      <c r="B270" s="11"/>
      <c r="C270" s="11"/>
      <c r="D270" s="11"/>
      <c r="E270" s="11"/>
      <c r="F270" s="15"/>
      <c r="G270" s="15"/>
      <c r="H270" s="16"/>
      <c r="I270" s="16"/>
      <c r="J270" s="16"/>
      <c r="K270" s="16"/>
      <c r="L270" s="16"/>
      <c r="M270" s="16"/>
    </row>
    <row r="271" ht="20" customHeight="1" spans="1:13">
      <c r="A271" s="10"/>
      <c r="B271" s="11"/>
      <c r="C271" s="11"/>
      <c r="D271" s="11"/>
      <c r="E271" s="11"/>
      <c r="F271" s="15"/>
      <c r="G271" s="15"/>
      <c r="H271" s="16"/>
      <c r="I271" s="16"/>
      <c r="J271" s="16"/>
      <c r="K271" s="16"/>
      <c r="L271" s="16"/>
      <c r="M271" s="16"/>
    </row>
    <row r="272" ht="20" customHeight="1" spans="1:13">
      <c r="A272" s="10"/>
      <c r="B272" s="11"/>
      <c r="C272" s="11"/>
      <c r="D272" s="11"/>
      <c r="E272" s="11"/>
      <c r="F272" s="15"/>
      <c r="G272" s="15"/>
      <c r="H272" s="16"/>
      <c r="I272" s="16"/>
      <c r="J272" s="16"/>
      <c r="K272" s="16"/>
      <c r="L272" s="16"/>
      <c r="M272" s="16"/>
    </row>
    <row r="273" ht="20" customHeight="1" spans="1:13">
      <c r="A273" s="10"/>
      <c r="B273" s="11"/>
      <c r="C273" s="11"/>
      <c r="D273" s="11"/>
      <c r="E273" s="11"/>
      <c r="F273" s="15"/>
      <c r="G273" s="15"/>
      <c r="H273" s="16"/>
      <c r="I273" s="16"/>
      <c r="J273" s="16"/>
      <c r="K273" s="16"/>
      <c r="L273" s="16"/>
      <c r="M273" s="16"/>
    </row>
    <row r="274" ht="20" customHeight="1" spans="1:13">
      <c r="A274" s="10"/>
      <c r="B274" s="11"/>
      <c r="C274" s="11"/>
      <c r="D274" s="11"/>
      <c r="E274" s="11"/>
      <c r="F274" s="15"/>
      <c r="G274" s="15"/>
      <c r="H274" s="16"/>
      <c r="I274" s="16"/>
      <c r="J274" s="16"/>
      <c r="K274" s="16"/>
      <c r="L274" s="16"/>
      <c r="M274" s="16"/>
    </row>
    <row r="275" ht="20" customHeight="1" spans="1:13">
      <c r="A275" s="10"/>
      <c r="B275" s="11"/>
      <c r="C275" s="11"/>
      <c r="D275" s="11"/>
      <c r="E275" s="11"/>
      <c r="F275" s="15"/>
      <c r="G275" s="15"/>
      <c r="H275" s="16"/>
      <c r="I275" s="16"/>
      <c r="J275" s="16"/>
      <c r="K275" s="16"/>
      <c r="L275" s="16"/>
      <c r="M275" s="16"/>
    </row>
    <row r="276" ht="20" customHeight="1" spans="1:13">
      <c r="A276" s="10"/>
      <c r="B276" s="11"/>
      <c r="C276" s="11"/>
      <c r="D276" s="11"/>
      <c r="E276" s="11"/>
      <c r="F276" s="15"/>
      <c r="G276" s="15"/>
      <c r="H276" s="16"/>
      <c r="I276" s="16"/>
      <c r="J276" s="16"/>
      <c r="K276" s="16"/>
      <c r="L276" s="16"/>
      <c r="M276" s="16"/>
    </row>
    <row r="277" ht="20" customHeight="1" spans="1:13">
      <c r="A277" s="33"/>
      <c r="B277" s="34"/>
      <c r="C277" s="34"/>
      <c r="D277" s="34"/>
      <c r="E277" s="34"/>
      <c r="F277" s="35"/>
      <c r="G277" s="35"/>
      <c r="H277" s="36"/>
      <c r="I277" s="16"/>
      <c r="J277" s="16"/>
      <c r="K277" s="16"/>
      <c r="L277" s="16"/>
      <c r="M277" s="16"/>
    </row>
    <row r="278" ht="20" customHeight="1" spans="1:13">
      <c r="A278" s="10"/>
      <c r="B278" s="11"/>
      <c r="C278" s="11"/>
      <c r="D278" s="11"/>
      <c r="E278" s="11"/>
      <c r="F278" s="15"/>
      <c r="G278" s="15"/>
      <c r="H278" s="16"/>
      <c r="I278" s="16"/>
      <c r="J278" s="16"/>
      <c r="K278" s="16"/>
      <c r="L278" s="16"/>
      <c r="M278" s="16"/>
    </row>
    <row r="279" ht="20" customHeight="1" spans="1:13">
      <c r="A279" s="10"/>
      <c r="B279" s="11"/>
      <c r="C279" s="11"/>
      <c r="D279" s="11"/>
      <c r="E279" s="11"/>
      <c r="F279" s="15"/>
      <c r="G279" s="15"/>
      <c r="H279" s="16"/>
      <c r="I279" s="16"/>
      <c r="J279" s="16"/>
      <c r="K279" s="16"/>
      <c r="L279" s="16"/>
      <c r="M279" s="16"/>
    </row>
    <row r="280" ht="20" customHeight="1" spans="1:13">
      <c r="A280" s="10"/>
      <c r="B280" s="11"/>
      <c r="C280" s="11"/>
      <c r="D280" s="11"/>
      <c r="E280" s="11"/>
      <c r="F280" s="15"/>
      <c r="G280" s="15"/>
      <c r="H280" s="16"/>
      <c r="I280" s="16"/>
      <c r="J280" s="16"/>
      <c r="K280" s="16"/>
      <c r="L280" s="16"/>
      <c r="M280" s="16"/>
    </row>
    <row r="281" ht="20" customHeight="1" spans="1:13">
      <c r="A281" s="10"/>
      <c r="B281" s="11"/>
      <c r="C281" s="11"/>
      <c r="D281" s="11"/>
      <c r="E281" s="11"/>
      <c r="F281" s="15"/>
      <c r="G281" s="15"/>
      <c r="H281" s="16"/>
      <c r="I281" s="16"/>
      <c r="J281" s="16"/>
      <c r="K281" s="16"/>
      <c r="L281" s="16"/>
      <c r="M281" s="16"/>
    </row>
    <row r="282" ht="20" customHeight="1" spans="1:13">
      <c r="A282" s="10"/>
      <c r="B282" s="11"/>
      <c r="C282" s="11"/>
      <c r="D282" s="11"/>
      <c r="E282" s="11"/>
      <c r="F282" s="15"/>
      <c r="G282" s="15"/>
      <c r="H282" s="16"/>
      <c r="I282" s="16"/>
      <c r="J282" s="16"/>
      <c r="K282" s="16"/>
      <c r="L282" s="16"/>
      <c r="M282" s="16"/>
    </row>
    <row r="283" ht="20" customHeight="1" spans="1:13">
      <c r="A283" s="10"/>
      <c r="B283" s="11"/>
      <c r="C283" s="11"/>
      <c r="D283" s="11"/>
      <c r="E283" s="11"/>
      <c r="F283" s="15"/>
      <c r="G283" s="15"/>
      <c r="H283" s="16"/>
      <c r="I283" s="16"/>
      <c r="J283" s="16"/>
      <c r="K283" s="16"/>
      <c r="L283" s="16"/>
      <c r="M283" s="16"/>
    </row>
    <row r="284" ht="20" customHeight="1" spans="1:13">
      <c r="A284" s="10"/>
      <c r="B284" s="11"/>
      <c r="C284" s="11"/>
      <c r="D284" s="11"/>
      <c r="E284" s="11"/>
      <c r="F284" s="15"/>
      <c r="G284" s="15"/>
      <c r="H284" s="16"/>
      <c r="I284" s="16"/>
      <c r="J284" s="16"/>
      <c r="K284" s="16"/>
      <c r="L284" s="16"/>
      <c r="M284" s="16"/>
    </row>
    <row r="285" ht="20" customHeight="1" spans="1:13">
      <c r="A285" s="10"/>
      <c r="B285" s="11"/>
      <c r="C285" s="11"/>
      <c r="D285" s="11"/>
      <c r="E285" s="11"/>
      <c r="F285" s="15"/>
      <c r="G285" s="15"/>
      <c r="H285" s="16"/>
      <c r="I285" s="16"/>
      <c r="J285" s="16"/>
      <c r="K285" s="16"/>
      <c r="L285" s="16"/>
      <c r="M285" s="16"/>
    </row>
    <row r="286" ht="20" customHeight="1" spans="1:13">
      <c r="A286" s="10"/>
      <c r="B286" s="11"/>
      <c r="C286" s="11"/>
      <c r="D286" s="11"/>
      <c r="E286" s="11"/>
      <c r="F286" s="15"/>
      <c r="G286" s="15"/>
      <c r="H286" s="16"/>
      <c r="I286" s="16"/>
      <c r="J286" s="16"/>
      <c r="K286" s="16"/>
      <c r="L286" s="16"/>
      <c r="M286" s="16"/>
    </row>
    <row r="287" ht="20" customHeight="1" spans="1:13">
      <c r="A287" s="10"/>
      <c r="B287" s="11"/>
      <c r="C287" s="11"/>
      <c r="D287" s="11"/>
      <c r="E287" s="11"/>
      <c r="F287" s="15"/>
      <c r="G287" s="15"/>
      <c r="H287" s="16"/>
      <c r="I287" s="16"/>
      <c r="J287" s="16"/>
      <c r="K287" s="16"/>
      <c r="L287" s="16"/>
      <c r="M287" s="16"/>
    </row>
    <row r="288" ht="20" customHeight="1" spans="1:13">
      <c r="A288" s="10"/>
      <c r="B288" s="11"/>
      <c r="C288" s="11"/>
      <c r="D288" s="11"/>
      <c r="E288" s="11"/>
      <c r="F288" s="15"/>
      <c r="G288" s="15"/>
      <c r="H288" s="16"/>
      <c r="I288" s="16"/>
      <c r="J288" s="16"/>
      <c r="K288" s="16"/>
      <c r="L288" s="16"/>
      <c r="M288" s="16"/>
    </row>
    <row r="289" ht="20" customHeight="1" spans="1:13">
      <c r="A289" s="10"/>
      <c r="B289" s="11"/>
      <c r="C289" s="11"/>
      <c r="D289" s="11"/>
      <c r="E289" s="11"/>
      <c r="F289" s="15"/>
      <c r="G289" s="15"/>
      <c r="H289" s="16"/>
      <c r="I289" s="16"/>
      <c r="J289" s="16"/>
      <c r="K289" s="16"/>
      <c r="L289" s="16"/>
      <c r="M289" s="16"/>
    </row>
    <row r="290" ht="20" customHeight="1" spans="1:13">
      <c r="A290" s="10"/>
      <c r="B290" s="11"/>
      <c r="C290" s="11"/>
      <c r="D290" s="11"/>
      <c r="E290" s="11"/>
      <c r="F290" s="15"/>
      <c r="G290" s="15"/>
      <c r="H290" s="16"/>
      <c r="I290" s="16"/>
      <c r="J290" s="16"/>
      <c r="K290" s="16"/>
      <c r="L290" s="16"/>
      <c r="M290" s="16"/>
    </row>
    <row r="291" ht="20" customHeight="1" spans="1:13">
      <c r="A291" s="10"/>
      <c r="B291" s="11"/>
      <c r="C291" s="11"/>
      <c r="D291" s="11"/>
      <c r="E291" s="11"/>
      <c r="F291" s="15"/>
      <c r="G291" s="15"/>
      <c r="H291" s="16"/>
      <c r="I291" s="16"/>
      <c r="J291" s="16"/>
      <c r="K291" s="16"/>
      <c r="L291" s="16"/>
      <c r="M291" s="16"/>
    </row>
    <row r="292" ht="20" customHeight="1" spans="1:13">
      <c r="A292" s="10"/>
      <c r="B292" s="11"/>
      <c r="C292" s="11"/>
      <c r="D292" s="11"/>
      <c r="E292" s="11"/>
      <c r="F292" s="15"/>
      <c r="G292" s="15"/>
      <c r="H292" s="16"/>
      <c r="I292" s="16"/>
      <c r="J292" s="16"/>
      <c r="K292" s="16"/>
      <c r="L292" s="16"/>
      <c r="M292" s="16"/>
    </row>
    <row r="293" ht="20" customHeight="1" spans="1:13">
      <c r="A293" s="10"/>
      <c r="B293" s="11"/>
      <c r="C293" s="11"/>
      <c r="D293" s="11"/>
      <c r="E293" s="11"/>
      <c r="F293" s="15"/>
      <c r="G293" s="15"/>
      <c r="H293" s="16"/>
      <c r="I293" s="16"/>
      <c r="J293" s="16"/>
      <c r="K293" s="16"/>
      <c r="L293" s="16"/>
      <c r="M293" s="16"/>
    </row>
    <row r="294" ht="20" customHeight="1" spans="1:13">
      <c r="A294" s="10"/>
      <c r="B294" s="11"/>
      <c r="C294" s="11"/>
      <c r="D294" s="11"/>
      <c r="E294" s="11"/>
      <c r="F294" s="15"/>
      <c r="G294" s="15"/>
      <c r="H294" s="16"/>
      <c r="I294" s="16"/>
      <c r="J294" s="16"/>
      <c r="K294" s="16"/>
      <c r="L294" s="16"/>
      <c r="M294" s="16"/>
    </row>
    <row r="295" ht="20" customHeight="1" spans="1:13">
      <c r="A295" s="10"/>
      <c r="B295" s="11"/>
      <c r="C295" s="11"/>
      <c r="D295" s="11"/>
      <c r="E295" s="11"/>
      <c r="F295" s="15"/>
      <c r="G295" s="15"/>
      <c r="H295" s="16"/>
      <c r="I295" s="16"/>
      <c r="J295" s="16"/>
      <c r="K295" s="16"/>
      <c r="L295" s="16"/>
      <c r="M295" s="16"/>
    </row>
    <row r="296" ht="20" customHeight="1" spans="1:13">
      <c r="A296" s="10"/>
      <c r="B296" s="11"/>
      <c r="C296" s="11"/>
      <c r="D296" s="11"/>
      <c r="E296" s="11"/>
      <c r="F296" s="15"/>
      <c r="G296" s="15"/>
      <c r="H296" s="16"/>
      <c r="I296" s="16"/>
      <c r="J296" s="16"/>
      <c r="K296" s="16"/>
      <c r="L296" s="16"/>
      <c r="M296" s="16"/>
    </row>
    <row r="297" ht="20" customHeight="1" spans="1:13">
      <c r="A297" s="10"/>
      <c r="B297" s="11"/>
      <c r="C297" s="11"/>
      <c r="D297" s="11"/>
      <c r="E297" s="11"/>
      <c r="F297" s="15"/>
      <c r="G297" s="15"/>
      <c r="H297" s="16"/>
      <c r="I297" s="16"/>
      <c r="J297" s="16"/>
      <c r="K297" s="16"/>
      <c r="L297" s="16"/>
      <c r="M297" s="16"/>
    </row>
    <row r="298" ht="20" customHeight="1" spans="1:13">
      <c r="A298" s="10"/>
      <c r="B298" s="11"/>
      <c r="C298" s="11"/>
      <c r="D298" s="11"/>
      <c r="E298" s="11"/>
      <c r="F298" s="15"/>
      <c r="G298" s="15"/>
      <c r="H298" s="16"/>
      <c r="I298" s="16"/>
      <c r="J298" s="16"/>
      <c r="K298" s="16"/>
      <c r="L298" s="16"/>
      <c r="M298" s="16"/>
    </row>
    <row r="299" ht="20" customHeight="1" spans="1:13">
      <c r="A299" s="10"/>
      <c r="B299" s="11"/>
      <c r="C299" s="11"/>
      <c r="D299" s="11"/>
      <c r="E299" s="11"/>
      <c r="F299" s="15"/>
      <c r="G299" s="15"/>
      <c r="H299" s="16"/>
      <c r="I299" s="16"/>
      <c r="J299" s="16"/>
      <c r="K299" s="16"/>
      <c r="L299" s="16"/>
      <c r="M299" s="16"/>
    </row>
    <row r="300" ht="20" customHeight="1" spans="1:13">
      <c r="A300" s="10"/>
      <c r="B300" s="11"/>
      <c r="C300" s="11"/>
      <c r="D300" s="11"/>
      <c r="E300" s="11"/>
      <c r="F300" s="15"/>
      <c r="G300" s="15"/>
      <c r="H300" s="16"/>
      <c r="I300" s="16"/>
      <c r="J300" s="16"/>
      <c r="K300" s="16"/>
      <c r="L300" s="16"/>
      <c r="M300" s="16"/>
    </row>
    <row r="301" ht="20" customHeight="1" spans="1:13">
      <c r="A301" s="10"/>
      <c r="B301" s="11"/>
      <c r="C301" s="11"/>
      <c r="D301" s="11"/>
      <c r="E301" s="11"/>
      <c r="F301" s="15"/>
      <c r="G301" s="15"/>
      <c r="H301" s="16"/>
      <c r="I301" s="16"/>
      <c r="J301" s="16"/>
      <c r="K301" s="16"/>
      <c r="L301" s="16"/>
      <c r="M301" s="16"/>
    </row>
    <row r="302" ht="20" customHeight="1" spans="1:13">
      <c r="A302" s="10"/>
      <c r="B302" s="11"/>
      <c r="C302" s="11"/>
      <c r="D302" s="11"/>
      <c r="E302" s="11"/>
      <c r="F302" s="15"/>
      <c r="G302" s="15"/>
      <c r="H302" s="16"/>
      <c r="I302" s="16"/>
      <c r="J302" s="16"/>
      <c r="K302" s="16"/>
      <c r="L302" s="16"/>
      <c r="M302" s="16"/>
    </row>
    <row r="303" s="2" customFormat="1" ht="20" customHeight="1" spans="1:13">
      <c r="A303" s="25"/>
      <c r="B303" s="26"/>
      <c r="C303" s="26"/>
      <c r="D303" s="26"/>
      <c r="E303" s="26"/>
      <c r="F303" s="28"/>
      <c r="G303" s="28"/>
      <c r="H303" s="29"/>
      <c r="I303" s="16"/>
      <c r="J303" s="16"/>
      <c r="K303" s="16"/>
      <c r="L303" s="16"/>
      <c r="M303" s="29"/>
    </row>
    <row r="304" ht="20" customHeight="1" spans="1:13">
      <c r="A304" s="25"/>
      <c r="B304" s="26"/>
      <c r="C304" s="26"/>
      <c r="D304" s="26"/>
      <c r="E304" s="26"/>
      <c r="F304" s="28"/>
      <c r="G304" s="28"/>
      <c r="H304" s="29"/>
      <c r="I304" s="16"/>
      <c r="J304" s="16"/>
      <c r="K304" s="16"/>
      <c r="L304" s="16"/>
      <c r="M304" s="16"/>
    </row>
    <row r="305" ht="20" customHeight="1" spans="1:13">
      <c r="A305" s="10"/>
      <c r="B305" s="11"/>
      <c r="C305" s="11"/>
      <c r="D305" s="11"/>
      <c r="E305" s="11"/>
      <c r="F305" s="15"/>
      <c r="G305" s="15"/>
      <c r="H305" s="16"/>
      <c r="I305" s="16"/>
      <c r="J305" s="16"/>
      <c r="K305" s="16"/>
      <c r="L305" s="16"/>
      <c r="M305" s="16"/>
    </row>
    <row r="306" ht="20" customHeight="1" spans="1:13">
      <c r="A306" s="10"/>
      <c r="B306" s="11"/>
      <c r="C306" s="11"/>
      <c r="D306" s="11"/>
      <c r="E306" s="11"/>
      <c r="F306" s="15"/>
      <c r="G306" s="15"/>
      <c r="H306" s="16"/>
      <c r="I306" s="16"/>
      <c r="J306" s="16"/>
      <c r="K306" s="16"/>
      <c r="L306" s="16"/>
      <c r="M306" s="16"/>
    </row>
    <row r="307" ht="20" customHeight="1" spans="1:13">
      <c r="A307" s="10"/>
      <c r="B307" s="11"/>
      <c r="C307" s="11"/>
      <c r="D307" s="11"/>
      <c r="E307" s="11"/>
      <c r="F307" s="15"/>
      <c r="G307" s="15"/>
      <c r="H307" s="16"/>
      <c r="I307" s="16"/>
      <c r="J307" s="16"/>
      <c r="K307" s="16"/>
      <c r="L307" s="16"/>
      <c r="M307" s="16"/>
    </row>
    <row r="308" ht="20" customHeight="1" spans="1:13">
      <c r="A308" s="10"/>
      <c r="B308" s="11"/>
      <c r="C308" s="11"/>
      <c r="D308" s="11"/>
      <c r="E308" s="11"/>
      <c r="F308" s="15"/>
      <c r="G308" s="15"/>
      <c r="H308" s="16"/>
      <c r="I308" s="16"/>
      <c r="J308" s="16"/>
      <c r="K308" s="16"/>
      <c r="L308" s="16"/>
      <c r="M308" s="16"/>
    </row>
    <row r="309" ht="20" customHeight="1" spans="1:13">
      <c r="A309" s="10"/>
      <c r="B309" s="11"/>
      <c r="C309" s="11"/>
      <c r="D309" s="11"/>
      <c r="E309" s="11"/>
      <c r="F309" s="15"/>
      <c r="G309" s="15"/>
      <c r="H309" s="16"/>
      <c r="I309" s="16"/>
      <c r="J309" s="16"/>
      <c r="K309" s="16"/>
      <c r="L309" s="16"/>
      <c r="M309" s="16"/>
    </row>
    <row r="310" ht="20" customHeight="1" spans="1:13">
      <c r="A310" s="10"/>
      <c r="B310" s="11"/>
      <c r="C310" s="11"/>
      <c r="D310" s="11"/>
      <c r="E310" s="11"/>
      <c r="F310" s="15"/>
      <c r="G310" s="15"/>
      <c r="H310" s="16"/>
      <c r="I310" s="16"/>
      <c r="J310" s="16"/>
      <c r="K310" s="16"/>
      <c r="L310" s="16"/>
      <c r="M310" s="16"/>
    </row>
    <row r="311" ht="20" customHeight="1" spans="1:13">
      <c r="A311" s="10"/>
      <c r="B311" s="11"/>
      <c r="C311" s="11"/>
      <c r="D311" s="11"/>
      <c r="E311" s="11"/>
      <c r="F311" s="15"/>
      <c r="G311" s="15"/>
      <c r="H311" s="16"/>
      <c r="I311" s="16"/>
      <c r="J311" s="16"/>
      <c r="K311" s="16"/>
      <c r="L311" s="16"/>
      <c r="M311" s="16"/>
    </row>
    <row r="312" ht="20" customHeight="1" spans="1:13">
      <c r="A312" s="10"/>
      <c r="B312" s="11"/>
      <c r="C312" s="11"/>
      <c r="D312" s="11"/>
      <c r="E312" s="11"/>
      <c r="F312" s="15"/>
      <c r="G312" s="15"/>
      <c r="H312" s="16"/>
      <c r="I312" s="16"/>
      <c r="J312" s="16"/>
      <c r="K312" s="16"/>
      <c r="L312" s="16"/>
      <c r="M312" s="16"/>
    </row>
    <row r="313" ht="20" customHeight="1" spans="1:13">
      <c r="A313" s="10"/>
      <c r="B313" s="11"/>
      <c r="C313" s="11"/>
      <c r="D313" s="11"/>
      <c r="E313" s="11"/>
      <c r="F313" s="15"/>
      <c r="G313" s="15"/>
      <c r="H313" s="16"/>
      <c r="I313" s="16"/>
      <c r="J313" s="16"/>
      <c r="K313" s="16"/>
      <c r="L313" s="16"/>
      <c r="M313" s="16"/>
    </row>
    <row r="314" ht="20" customHeight="1" spans="1:13">
      <c r="A314" s="10"/>
      <c r="B314" s="11"/>
      <c r="C314" s="11"/>
      <c r="D314" s="11"/>
      <c r="E314" s="11"/>
      <c r="F314" s="15"/>
      <c r="G314" s="15"/>
      <c r="H314" s="16"/>
      <c r="I314" s="16"/>
      <c r="J314" s="16"/>
      <c r="K314" s="16"/>
      <c r="L314" s="16"/>
      <c r="M314" s="16"/>
    </row>
    <row r="315" ht="20" customHeight="1" spans="1:13">
      <c r="A315" s="10"/>
      <c r="B315" s="11"/>
      <c r="C315" s="11"/>
      <c r="D315" s="11"/>
      <c r="E315" s="11"/>
      <c r="F315" s="15"/>
      <c r="G315" s="15"/>
      <c r="H315" s="16"/>
      <c r="I315" s="16"/>
      <c r="J315" s="16"/>
      <c r="K315" s="16"/>
      <c r="L315" s="16"/>
      <c r="M315" s="16"/>
    </row>
    <row r="316" ht="20" customHeight="1" spans="1:13">
      <c r="A316" s="10"/>
      <c r="B316" s="11"/>
      <c r="C316" s="11"/>
      <c r="D316" s="11"/>
      <c r="E316" s="11"/>
      <c r="F316" s="15"/>
      <c r="G316" s="15"/>
      <c r="H316" s="16"/>
      <c r="I316" s="16"/>
      <c r="J316" s="16"/>
      <c r="K316" s="16"/>
      <c r="L316" s="16"/>
      <c r="M316" s="16"/>
    </row>
    <row r="317" ht="20" customHeight="1" spans="1:13">
      <c r="A317" s="10"/>
      <c r="B317" s="11"/>
      <c r="C317" s="11"/>
      <c r="D317" s="11"/>
      <c r="E317" s="11"/>
      <c r="F317" s="15"/>
      <c r="G317" s="15"/>
      <c r="H317" s="16"/>
      <c r="I317" s="16"/>
      <c r="J317" s="16"/>
      <c r="K317" s="16"/>
      <c r="L317" s="16"/>
      <c r="M317" s="16"/>
    </row>
    <row r="318" ht="20" customHeight="1" spans="1:13">
      <c r="A318" s="27"/>
      <c r="B318" s="11"/>
      <c r="C318" s="11"/>
      <c r="D318" s="11"/>
      <c r="E318" s="11"/>
      <c r="F318" s="15"/>
      <c r="G318" s="15"/>
      <c r="H318" s="16"/>
      <c r="I318" s="16"/>
      <c r="J318" s="16"/>
      <c r="K318" s="16"/>
      <c r="L318" s="16"/>
      <c r="M318" s="16"/>
    </row>
    <row r="319" ht="20" customHeight="1" spans="1:13">
      <c r="A319" s="10"/>
      <c r="B319" s="11"/>
      <c r="C319" s="11"/>
      <c r="D319" s="11"/>
      <c r="E319" s="11"/>
      <c r="F319" s="15"/>
      <c r="G319" s="15"/>
      <c r="H319" s="16"/>
      <c r="I319" s="16"/>
      <c r="J319" s="16"/>
      <c r="K319" s="16"/>
      <c r="L319" s="16"/>
      <c r="M319" s="16"/>
    </row>
    <row r="320" ht="20" customHeight="1" spans="1:13">
      <c r="A320" s="10"/>
      <c r="B320" s="11"/>
      <c r="C320" s="11"/>
      <c r="D320" s="11"/>
      <c r="E320" s="11"/>
      <c r="F320" s="15"/>
      <c r="G320" s="15"/>
      <c r="H320" s="16"/>
      <c r="I320" s="16"/>
      <c r="J320" s="16"/>
      <c r="K320" s="16"/>
      <c r="L320" s="16"/>
      <c r="M320" s="16"/>
    </row>
    <row r="321" ht="20" customHeight="1" spans="1:13">
      <c r="A321" s="10"/>
      <c r="B321" s="11"/>
      <c r="C321" s="11"/>
      <c r="D321" s="11"/>
      <c r="E321" s="11"/>
      <c r="F321" s="15"/>
      <c r="G321" s="15"/>
      <c r="H321" s="16"/>
      <c r="I321" s="16"/>
      <c r="J321" s="16"/>
      <c r="K321" s="16"/>
      <c r="L321" s="16"/>
      <c r="M321" s="16"/>
    </row>
    <row r="322" ht="20" customHeight="1" spans="1:13">
      <c r="A322" s="10"/>
      <c r="B322" s="11"/>
      <c r="C322" s="11"/>
      <c r="D322" s="11"/>
      <c r="E322" s="11"/>
      <c r="F322" s="15"/>
      <c r="G322" s="15"/>
      <c r="H322" s="16"/>
      <c r="I322" s="16"/>
      <c r="J322" s="16"/>
      <c r="K322" s="16"/>
      <c r="L322" s="16"/>
      <c r="M322" s="16"/>
    </row>
    <row r="323" ht="20" customHeight="1" spans="1:13">
      <c r="A323" s="10"/>
      <c r="B323" s="11"/>
      <c r="C323" s="11"/>
      <c r="D323" s="11"/>
      <c r="E323" s="11"/>
      <c r="F323" s="15"/>
      <c r="G323" s="15"/>
      <c r="H323" s="16"/>
      <c r="I323" s="16"/>
      <c r="J323" s="16"/>
      <c r="K323" s="16"/>
      <c r="L323" s="16"/>
      <c r="M323" s="16"/>
    </row>
    <row r="324" ht="20" customHeight="1" spans="1:13">
      <c r="A324" s="10"/>
      <c r="B324" s="11"/>
      <c r="C324" s="11"/>
      <c r="D324" s="11"/>
      <c r="E324" s="11"/>
      <c r="F324" s="15"/>
      <c r="G324" s="15"/>
      <c r="H324" s="16"/>
      <c r="I324" s="16"/>
      <c r="J324" s="16"/>
      <c r="K324" s="16"/>
      <c r="L324" s="16"/>
      <c r="M324" s="16"/>
    </row>
    <row r="325" ht="20" customHeight="1" spans="1:13">
      <c r="A325" s="10"/>
      <c r="B325" s="11"/>
      <c r="C325" s="11"/>
      <c r="D325" s="11"/>
      <c r="E325" s="11"/>
      <c r="F325" s="15"/>
      <c r="G325" s="15"/>
      <c r="H325" s="16"/>
      <c r="I325" s="16"/>
      <c r="J325" s="16"/>
      <c r="K325" s="16"/>
      <c r="L325" s="16"/>
      <c r="M325" s="16"/>
    </row>
    <row r="326" ht="20" customHeight="1" spans="1:13">
      <c r="A326" s="10"/>
      <c r="B326" s="11"/>
      <c r="C326" s="11"/>
      <c r="D326" s="11"/>
      <c r="E326" s="11"/>
      <c r="F326" s="15"/>
      <c r="G326" s="15"/>
      <c r="H326" s="16"/>
      <c r="I326" s="16"/>
      <c r="J326" s="16"/>
      <c r="K326" s="16"/>
      <c r="L326" s="16"/>
      <c r="M326" s="16"/>
    </row>
    <row r="327" ht="20" customHeight="1" spans="1:13">
      <c r="A327" s="10"/>
      <c r="B327" s="11"/>
      <c r="C327" s="11"/>
      <c r="D327" s="11"/>
      <c r="E327" s="11"/>
      <c r="F327" s="15"/>
      <c r="G327" s="15"/>
      <c r="H327" s="16"/>
      <c r="I327" s="16"/>
      <c r="J327" s="16"/>
      <c r="K327" s="16"/>
      <c r="L327" s="16"/>
      <c r="M327" s="16"/>
    </row>
    <row r="328" ht="20" customHeight="1" spans="1:13">
      <c r="A328" s="10"/>
      <c r="B328" s="11"/>
      <c r="C328" s="11"/>
      <c r="D328" s="11"/>
      <c r="E328" s="11"/>
      <c r="F328" s="15"/>
      <c r="G328" s="15"/>
      <c r="H328" s="16"/>
      <c r="I328" s="16"/>
      <c r="J328" s="16"/>
      <c r="K328" s="16"/>
      <c r="L328" s="16"/>
      <c r="M328" s="16"/>
    </row>
    <row r="329" ht="20" customHeight="1" spans="1:13">
      <c r="A329" s="10"/>
      <c r="B329" s="11"/>
      <c r="C329" s="11"/>
      <c r="D329" s="11"/>
      <c r="E329" s="11"/>
      <c r="F329" s="15"/>
      <c r="G329" s="15"/>
      <c r="H329" s="16"/>
      <c r="I329" s="16"/>
      <c r="J329" s="16"/>
      <c r="K329" s="16"/>
      <c r="L329" s="16"/>
      <c r="M329" s="16"/>
    </row>
    <row r="330" ht="20" customHeight="1" spans="1:13">
      <c r="A330" s="10"/>
      <c r="B330" s="11"/>
      <c r="C330" s="11"/>
      <c r="D330" s="11"/>
      <c r="E330" s="11"/>
      <c r="F330" s="15"/>
      <c r="G330" s="15"/>
      <c r="H330" s="16"/>
      <c r="I330" s="16"/>
      <c r="J330" s="16"/>
      <c r="K330" s="16"/>
      <c r="L330" s="16"/>
      <c r="M330" s="16"/>
    </row>
    <row r="331" ht="20" customHeight="1" spans="1:13">
      <c r="A331" s="10"/>
      <c r="B331" s="11"/>
      <c r="C331" s="11"/>
      <c r="D331" s="11"/>
      <c r="E331" s="11"/>
      <c r="F331" s="15"/>
      <c r="G331" s="15"/>
      <c r="H331" s="16"/>
      <c r="I331" s="16"/>
      <c r="J331" s="16"/>
      <c r="K331" s="16"/>
      <c r="L331" s="16"/>
      <c r="M331" s="16"/>
    </row>
    <row r="332" ht="20" customHeight="1" spans="1:13">
      <c r="A332" s="10"/>
      <c r="B332" s="11"/>
      <c r="C332" s="11"/>
      <c r="D332" s="11"/>
      <c r="E332" s="11"/>
      <c r="F332" s="15"/>
      <c r="G332" s="15"/>
      <c r="H332" s="16"/>
      <c r="I332" s="16"/>
      <c r="J332" s="16"/>
      <c r="K332" s="16"/>
      <c r="L332" s="16"/>
      <c r="M332" s="16"/>
    </row>
    <row r="333" ht="20" customHeight="1" spans="1:13">
      <c r="A333" s="10"/>
      <c r="B333" s="11"/>
      <c r="C333" s="11"/>
      <c r="D333" s="11"/>
      <c r="E333" s="11"/>
      <c r="F333" s="15"/>
      <c r="G333" s="15"/>
      <c r="H333" s="16"/>
      <c r="I333" s="16"/>
      <c r="J333" s="16"/>
      <c r="K333" s="16"/>
      <c r="L333" s="16"/>
      <c r="M333" s="16"/>
    </row>
    <row r="334" ht="20" customHeight="1" spans="1:13">
      <c r="A334" s="10"/>
      <c r="B334" s="11"/>
      <c r="C334" s="11"/>
      <c r="D334" s="11"/>
      <c r="E334" s="11"/>
      <c r="F334" s="15"/>
      <c r="G334" s="15"/>
      <c r="H334" s="16"/>
      <c r="I334" s="16"/>
      <c r="J334" s="16"/>
      <c r="K334" s="16"/>
      <c r="L334" s="16"/>
      <c r="M334" s="16"/>
    </row>
    <row r="335" ht="20" customHeight="1" spans="1:13">
      <c r="A335" s="10"/>
      <c r="B335" s="11"/>
      <c r="C335" s="11"/>
      <c r="D335" s="11"/>
      <c r="E335" s="11"/>
      <c r="F335" s="15"/>
      <c r="G335" s="15"/>
      <c r="H335" s="16"/>
      <c r="I335" s="16"/>
      <c r="J335" s="16"/>
      <c r="K335" s="16"/>
      <c r="L335" s="16"/>
      <c r="M335" s="16"/>
    </row>
    <row r="336" ht="20" customHeight="1" spans="1:13">
      <c r="A336" s="10"/>
      <c r="B336" s="11"/>
      <c r="C336" s="11"/>
      <c r="D336" s="11"/>
      <c r="E336" s="11"/>
      <c r="F336" s="15"/>
      <c r="G336" s="15"/>
      <c r="H336" s="16"/>
      <c r="I336" s="16"/>
      <c r="J336" s="16"/>
      <c r="K336" s="16"/>
      <c r="L336" s="16"/>
      <c r="M336" s="16"/>
    </row>
    <row r="337" ht="20" customHeight="1" spans="1:13">
      <c r="A337" s="10"/>
      <c r="B337" s="11"/>
      <c r="C337" s="11"/>
      <c r="D337" s="11"/>
      <c r="E337" s="11"/>
      <c r="F337" s="15"/>
      <c r="G337" s="15"/>
      <c r="H337" s="16"/>
      <c r="I337" s="16"/>
      <c r="J337" s="16"/>
      <c r="K337" s="16"/>
      <c r="L337" s="16"/>
      <c r="M337" s="16"/>
    </row>
    <row r="338" ht="20" customHeight="1" spans="1:13">
      <c r="A338" s="10"/>
      <c r="B338" s="11"/>
      <c r="C338" s="11"/>
      <c r="D338" s="11"/>
      <c r="E338" s="11"/>
      <c r="F338" s="15"/>
      <c r="G338" s="15"/>
      <c r="H338" s="16"/>
      <c r="I338" s="16"/>
      <c r="J338" s="16"/>
      <c r="K338" s="16"/>
      <c r="L338" s="16"/>
      <c r="M338" s="16"/>
    </row>
    <row r="339" ht="20" customHeight="1" spans="1:13">
      <c r="A339" s="10"/>
      <c r="B339" s="11"/>
      <c r="C339" s="11"/>
      <c r="D339" s="11"/>
      <c r="E339" s="11"/>
      <c r="F339" s="15"/>
      <c r="G339" s="15"/>
      <c r="H339" s="16"/>
      <c r="I339" s="16"/>
      <c r="J339" s="16"/>
      <c r="K339" s="16"/>
      <c r="L339" s="16"/>
      <c r="M339" s="16"/>
    </row>
    <row r="340" ht="20" customHeight="1" spans="1:13">
      <c r="A340" s="10"/>
      <c r="B340" s="11"/>
      <c r="C340" s="11"/>
      <c r="D340" s="11"/>
      <c r="E340" s="11"/>
      <c r="F340" s="15"/>
      <c r="G340" s="15"/>
      <c r="H340" s="16"/>
      <c r="I340" s="16"/>
      <c r="J340" s="16"/>
      <c r="K340" s="16"/>
      <c r="L340" s="16"/>
      <c r="M340" s="16"/>
    </row>
    <row r="341" ht="20" customHeight="1" spans="1:13">
      <c r="A341" s="10"/>
      <c r="B341" s="11"/>
      <c r="C341" s="11"/>
      <c r="D341" s="11"/>
      <c r="E341" s="11"/>
      <c r="F341" s="15"/>
      <c r="G341" s="15"/>
      <c r="H341" s="16"/>
      <c r="I341" s="16"/>
      <c r="J341" s="16"/>
      <c r="K341" s="16"/>
      <c r="L341" s="16"/>
      <c r="M341" s="16"/>
    </row>
    <row r="342" ht="20" customHeight="1" spans="1:13">
      <c r="A342" s="10"/>
      <c r="B342" s="11"/>
      <c r="C342" s="11"/>
      <c r="D342" s="11"/>
      <c r="E342" s="11"/>
      <c r="F342" s="15"/>
      <c r="G342" s="15"/>
      <c r="H342" s="16"/>
      <c r="I342" s="16"/>
      <c r="J342" s="16"/>
      <c r="K342" s="16"/>
      <c r="L342" s="16"/>
      <c r="M342" s="16"/>
    </row>
    <row r="343" ht="20" customHeight="1" spans="1:13">
      <c r="A343" s="10"/>
      <c r="B343" s="11"/>
      <c r="C343" s="11"/>
      <c r="D343" s="11"/>
      <c r="E343" s="11"/>
      <c r="F343" s="15"/>
      <c r="G343" s="15"/>
      <c r="H343" s="16"/>
      <c r="I343" s="16"/>
      <c r="J343" s="16"/>
      <c r="K343" s="16"/>
      <c r="L343" s="16"/>
      <c r="M343" s="16"/>
    </row>
    <row r="344" ht="20" customHeight="1" spans="1:13">
      <c r="A344" s="10"/>
      <c r="B344" s="11"/>
      <c r="C344" s="11"/>
      <c r="D344" s="11"/>
      <c r="E344" s="11"/>
      <c r="F344" s="15"/>
      <c r="G344" s="15"/>
      <c r="H344" s="16"/>
      <c r="I344" s="16"/>
      <c r="J344" s="16"/>
      <c r="K344" s="16"/>
      <c r="L344" s="16"/>
      <c r="M344" s="16"/>
    </row>
    <row r="345" ht="20" customHeight="1" spans="1:13">
      <c r="A345" s="10"/>
      <c r="B345" s="11"/>
      <c r="C345" s="11"/>
      <c r="D345" s="11"/>
      <c r="E345" s="11"/>
      <c r="F345" s="15"/>
      <c r="G345" s="15"/>
      <c r="H345" s="16"/>
      <c r="I345" s="16"/>
      <c r="J345" s="16"/>
      <c r="K345" s="16"/>
      <c r="L345" s="16"/>
      <c r="M345" s="16"/>
    </row>
    <row r="346" ht="20" customHeight="1" spans="1:13">
      <c r="A346" s="10"/>
      <c r="B346" s="11"/>
      <c r="C346" s="11"/>
      <c r="D346" s="11"/>
      <c r="E346" s="11"/>
      <c r="F346" s="15"/>
      <c r="G346" s="15"/>
      <c r="H346" s="16"/>
      <c r="I346" s="16"/>
      <c r="J346" s="16"/>
      <c r="K346" s="16"/>
      <c r="L346" s="16"/>
      <c r="M346" s="16"/>
    </row>
    <row r="347" ht="20" customHeight="1" spans="1:13">
      <c r="A347" s="10"/>
      <c r="B347" s="11"/>
      <c r="C347" s="11"/>
      <c r="D347" s="11"/>
      <c r="E347" s="11"/>
      <c r="F347" s="15"/>
      <c r="G347" s="15"/>
      <c r="H347" s="16"/>
      <c r="I347" s="16"/>
      <c r="J347" s="16"/>
      <c r="K347" s="16"/>
      <c r="L347" s="16"/>
      <c r="M347" s="16"/>
    </row>
    <row r="348" ht="20" customHeight="1" spans="1:13">
      <c r="A348" s="37"/>
      <c r="B348" s="11"/>
      <c r="C348" s="11"/>
      <c r="D348" s="11"/>
      <c r="E348" s="11"/>
      <c r="F348" s="15"/>
      <c r="G348" s="15"/>
      <c r="H348" s="16"/>
      <c r="I348" s="16"/>
      <c r="J348" s="16"/>
      <c r="K348" s="16"/>
      <c r="L348" s="16"/>
      <c r="M348" s="16"/>
    </row>
    <row r="349" ht="20" customHeight="1" spans="1:13">
      <c r="A349" s="37"/>
      <c r="B349" s="11"/>
      <c r="C349" s="11"/>
      <c r="D349" s="11"/>
      <c r="E349" s="11"/>
      <c r="F349" s="15"/>
      <c r="G349" s="15"/>
      <c r="H349" s="16"/>
      <c r="I349" s="16"/>
      <c r="J349" s="16"/>
      <c r="K349" s="16"/>
      <c r="L349" s="16"/>
      <c r="M349" s="16"/>
    </row>
    <row r="350" ht="20" customHeight="1" spans="1:13">
      <c r="A350" s="37"/>
      <c r="B350" s="11"/>
      <c r="C350" s="11"/>
      <c r="D350" s="11"/>
      <c r="E350" s="11"/>
      <c r="F350" s="15"/>
      <c r="G350" s="15"/>
      <c r="H350" s="16"/>
      <c r="I350" s="16"/>
      <c r="J350" s="16"/>
      <c r="K350" s="16"/>
      <c r="L350" s="16"/>
      <c r="M350" s="16"/>
    </row>
    <row r="351" ht="20" customHeight="1" spans="1:13">
      <c r="A351" s="37"/>
      <c r="B351" s="11"/>
      <c r="C351" s="11"/>
      <c r="D351" s="11"/>
      <c r="E351" s="11"/>
      <c r="F351" s="15"/>
      <c r="G351" s="15"/>
      <c r="H351" s="16"/>
      <c r="I351" s="16"/>
      <c r="J351" s="16"/>
      <c r="K351" s="16"/>
      <c r="L351" s="16"/>
      <c r="M351" s="16"/>
    </row>
    <row r="352" ht="20" customHeight="1" spans="1:13">
      <c r="A352" s="37"/>
      <c r="B352" s="11"/>
      <c r="C352" s="11"/>
      <c r="D352" s="11"/>
      <c r="E352" s="11"/>
      <c r="F352" s="15"/>
      <c r="G352" s="15"/>
      <c r="H352" s="16"/>
      <c r="I352" s="16"/>
      <c r="J352" s="16"/>
      <c r="K352" s="16"/>
      <c r="L352" s="16"/>
      <c r="M352" s="16"/>
    </row>
    <row r="353" ht="20" customHeight="1" spans="1:13">
      <c r="A353" s="37"/>
      <c r="B353" s="11"/>
      <c r="C353" s="11"/>
      <c r="D353" s="11"/>
      <c r="E353" s="11"/>
      <c r="F353" s="15"/>
      <c r="G353" s="15"/>
      <c r="H353" s="16"/>
      <c r="I353" s="16"/>
      <c r="J353" s="16"/>
      <c r="K353" s="16"/>
      <c r="L353" s="16"/>
      <c r="M353" s="16"/>
    </row>
    <row r="354" ht="20" customHeight="1" spans="1:13">
      <c r="A354" s="37"/>
      <c r="B354" s="11"/>
      <c r="C354" s="11"/>
      <c r="D354" s="11"/>
      <c r="E354" s="11"/>
      <c r="F354" s="15"/>
      <c r="G354" s="15"/>
      <c r="H354" s="16"/>
      <c r="I354" s="16"/>
      <c r="J354" s="16"/>
      <c r="K354" s="16"/>
      <c r="L354" s="16"/>
      <c r="M354" s="16"/>
    </row>
    <row r="355" ht="20" customHeight="1" spans="1:13">
      <c r="A355" s="37"/>
      <c r="B355" s="11"/>
      <c r="C355" s="11"/>
      <c r="D355" s="11"/>
      <c r="E355" s="11"/>
      <c r="F355" s="15"/>
      <c r="G355" s="15"/>
      <c r="H355" s="16"/>
      <c r="I355" s="16"/>
      <c r="J355" s="16"/>
      <c r="K355" s="16"/>
      <c r="L355" s="16"/>
      <c r="M355" s="16"/>
    </row>
    <row r="356" ht="20" customHeight="1" spans="1:13">
      <c r="A356" s="37"/>
      <c r="B356" s="11"/>
      <c r="C356" s="11"/>
      <c r="D356" s="11"/>
      <c r="E356" s="11"/>
      <c r="F356" s="15"/>
      <c r="G356" s="15"/>
      <c r="H356" s="16"/>
      <c r="I356" s="16"/>
      <c r="J356" s="16"/>
      <c r="K356" s="16"/>
      <c r="L356" s="16"/>
      <c r="M356" s="16"/>
    </row>
    <row r="357" ht="20" customHeight="1" spans="1:13">
      <c r="A357" s="37"/>
      <c r="B357" s="11"/>
      <c r="C357" s="11"/>
      <c r="D357" s="11"/>
      <c r="E357" s="11"/>
      <c r="F357" s="15"/>
      <c r="G357" s="15"/>
      <c r="H357" s="16"/>
      <c r="I357" s="16"/>
      <c r="J357" s="16"/>
      <c r="K357" s="16"/>
      <c r="L357" s="16"/>
      <c r="M357" s="16"/>
    </row>
    <row r="358" ht="20" customHeight="1" spans="1:13">
      <c r="A358" s="37"/>
      <c r="B358" s="11"/>
      <c r="C358" s="11"/>
      <c r="D358" s="11"/>
      <c r="E358" s="11"/>
      <c r="F358" s="15"/>
      <c r="G358" s="15"/>
      <c r="H358" s="16"/>
      <c r="I358" s="16"/>
      <c r="J358" s="16"/>
      <c r="K358" s="16"/>
      <c r="L358" s="16"/>
      <c r="M358" s="16"/>
    </row>
    <row r="359" ht="20" customHeight="1" spans="1:13">
      <c r="A359" s="38"/>
      <c r="B359" s="26"/>
      <c r="C359" s="26"/>
      <c r="D359" s="26"/>
      <c r="E359" s="43"/>
      <c r="F359" s="28"/>
      <c r="G359" s="28"/>
      <c r="H359" s="29"/>
      <c r="I359" s="16"/>
      <c r="J359" s="16"/>
      <c r="K359" s="16"/>
      <c r="L359" s="16"/>
      <c r="M359" s="16"/>
    </row>
    <row r="360" ht="20" customHeight="1" spans="1:13">
      <c r="A360" s="37"/>
      <c r="B360" s="11"/>
      <c r="C360" s="11"/>
      <c r="D360" s="11"/>
      <c r="E360" s="11"/>
      <c r="F360" s="15"/>
      <c r="G360" s="15"/>
      <c r="H360" s="16"/>
      <c r="I360" s="16"/>
      <c r="J360" s="16"/>
      <c r="K360" s="16"/>
      <c r="L360" s="16"/>
      <c r="M360" s="16"/>
    </row>
    <row r="361" ht="20" customHeight="1" spans="1:13">
      <c r="A361" s="37"/>
      <c r="B361" s="11"/>
      <c r="C361" s="11"/>
      <c r="D361" s="11"/>
      <c r="E361" s="11"/>
      <c r="F361" s="15"/>
      <c r="G361" s="15"/>
      <c r="H361" s="16"/>
      <c r="I361" s="16"/>
      <c r="J361" s="16"/>
      <c r="K361" s="16"/>
      <c r="L361" s="16"/>
      <c r="M361" s="16"/>
    </row>
    <row r="362" ht="20" customHeight="1" spans="1:13">
      <c r="A362" s="37"/>
      <c r="B362" s="11"/>
      <c r="C362" s="11"/>
      <c r="D362" s="11"/>
      <c r="E362" s="11"/>
      <c r="F362" s="15"/>
      <c r="G362" s="15"/>
      <c r="H362" s="16"/>
      <c r="I362" s="16"/>
      <c r="J362" s="16"/>
      <c r="K362" s="16"/>
      <c r="L362" s="16"/>
      <c r="M362" s="16"/>
    </row>
    <row r="363" ht="20" customHeight="1" spans="1:13">
      <c r="A363" s="39"/>
      <c r="B363" s="11"/>
      <c r="C363" s="11"/>
      <c r="D363" s="11"/>
      <c r="E363" s="11"/>
      <c r="F363" s="15"/>
      <c r="G363" s="15"/>
      <c r="H363" s="16"/>
      <c r="I363" s="16"/>
      <c r="J363" s="16"/>
      <c r="K363" s="16"/>
      <c r="L363" s="16"/>
      <c r="M363" s="16"/>
    </row>
    <row r="364" ht="20" customHeight="1" spans="1:13">
      <c r="A364" s="37"/>
      <c r="B364" s="11"/>
      <c r="C364" s="11"/>
      <c r="D364" s="11"/>
      <c r="E364" s="11"/>
      <c r="F364" s="15"/>
      <c r="G364" s="15"/>
      <c r="H364" s="16"/>
      <c r="I364" s="16"/>
      <c r="J364" s="16"/>
      <c r="K364" s="16"/>
      <c r="L364" s="16"/>
      <c r="M364" s="16"/>
    </row>
    <row r="365" ht="20" customHeight="1" spans="1:13">
      <c r="A365" s="37"/>
      <c r="B365" s="11"/>
      <c r="C365" s="11"/>
      <c r="D365" s="11"/>
      <c r="E365" s="11"/>
      <c r="F365" s="15"/>
      <c r="G365" s="15"/>
      <c r="H365" s="16"/>
      <c r="I365" s="16"/>
      <c r="J365" s="16"/>
      <c r="K365" s="16"/>
      <c r="L365" s="16"/>
      <c r="M365" s="16"/>
    </row>
    <row r="366" ht="20" customHeight="1" spans="1:13">
      <c r="A366" s="39"/>
      <c r="B366" s="11"/>
      <c r="C366" s="11"/>
      <c r="D366" s="11"/>
      <c r="E366" s="11"/>
      <c r="F366" s="15"/>
      <c r="G366" s="15"/>
      <c r="H366" s="16"/>
      <c r="I366" s="16"/>
      <c r="J366" s="16"/>
      <c r="K366" s="16"/>
      <c r="L366" s="16"/>
      <c r="M366" s="16"/>
    </row>
    <row r="367" ht="20" customHeight="1" spans="1:13">
      <c r="A367" s="37"/>
      <c r="B367" s="11"/>
      <c r="C367" s="11"/>
      <c r="D367" s="11"/>
      <c r="E367" s="11"/>
      <c r="F367" s="15"/>
      <c r="G367" s="15"/>
      <c r="H367" s="16"/>
      <c r="I367" s="16"/>
      <c r="J367" s="16"/>
      <c r="K367" s="16"/>
      <c r="L367" s="16"/>
      <c r="M367" s="16"/>
    </row>
    <row r="368" s="2" customFormat="1" ht="20" customHeight="1" spans="1:13">
      <c r="A368" s="40"/>
      <c r="B368" s="34"/>
      <c r="C368" s="34"/>
      <c r="D368" s="34"/>
      <c r="E368" s="44"/>
      <c r="F368" s="35"/>
      <c r="G368" s="35"/>
      <c r="H368" s="36"/>
      <c r="I368" s="16"/>
      <c r="J368" s="16"/>
      <c r="K368" s="16"/>
      <c r="L368" s="16"/>
      <c r="M368" s="29"/>
    </row>
    <row r="369" ht="20" customHeight="1" spans="1:13">
      <c r="A369" s="39"/>
      <c r="B369" s="11"/>
      <c r="C369" s="11"/>
      <c r="D369" s="11"/>
      <c r="E369" s="11"/>
      <c r="F369" s="15"/>
      <c r="G369" s="15"/>
      <c r="H369" s="16"/>
      <c r="I369" s="16"/>
      <c r="J369" s="16"/>
      <c r="K369" s="16"/>
      <c r="L369" s="16"/>
      <c r="M369" s="16"/>
    </row>
    <row r="370" ht="20" customHeight="1" spans="1:13">
      <c r="A370" s="39"/>
      <c r="B370" s="11"/>
      <c r="C370" s="11"/>
      <c r="D370" s="11"/>
      <c r="E370" s="11"/>
      <c r="F370" s="15"/>
      <c r="G370" s="15"/>
      <c r="H370" s="16"/>
      <c r="I370" s="16"/>
      <c r="J370" s="16"/>
      <c r="K370" s="16"/>
      <c r="L370" s="16"/>
      <c r="M370" s="16"/>
    </row>
    <row r="371" ht="20" customHeight="1" spans="1:13">
      <c r="A371" s="39"/>
      <c r="B371" s="11"/>
      <c r="C371" s="11"/>
      <c r="D371" s="11"/>
      <c r="E371" s="11"/>
      <c r="F371" s="15"/>
      <c r="G371" s="15"/>
      <c r="H371" s="16"/>
      <c r="I371" s="16"/>
      <c r="J371" s="16"/>
      <c r="K371" s="16"/>
      <c r="L371" s="16"/>
      <c r="M371" s="16"/>
    </row>
    <row r="372" ht="20" customHeight="1" spans="1:13">
      <c r="A372" s="39"/>
      <c r="B372" s="11"/>
      <c r="C372" s="11"/>
      <c r="D372" s="11"/>
      <c r="E372" s="11"/>
      <c r="F372" s="15"/>
      <c r="G372" s="15"/>
      <c r="H372" s="16"/>
      <c r="I372" s="16"/>
      <c r="J372" s="16"/>
      <c r="K372" s="16"/>
      <c r="L372" s="16"/>
      <c r="M372" s="16"/>
    </row>
    <row r="373" ht="20" customHeight="1" spans="1:13">
      <c r="A373" s="39"/>
      <c r="B373" s="11"/>
      <c r="C373" s="11"/>
      <c r="D373" s="11"/>
      <c r="E373" s="11"/>
      <c r="F373" s="15"/>
      <c r="G373" s="15"/>
      <c r="H373" s="16"/>
      <c r="I373" s="16"/>
      <c r="J373" s="16"/>
      <c r="K373" s="16"/>
      <c r="L373" s="16"/>
      <c r="M373" s="16"/>
    </row>
    <row r="374" ht="20" customHeight="1" spans="1:13">
      <c r="A374" s="39"/>
      <c r="B374" s="11"/>
      <c r="C374" s="11"/>
      <c r="D374" s="11"/>
      <c r="E374" s="11"/>
      <c r="F374" s="15"/>
      <c r="G374" s="15"/>
      <c r="H374" s="16"/>
      <c r="I374" s="16"/>
      <c r="J374" s="16"/>
      <c r="K374" s="16"/>
      <c r="L374" s="16"/>
      <c r="M374" s="16"/>
    </row>
    <row r="375" ht="20" customHeight="1" spans="1:13">
      <c r="A375" s="39"/>
      <c r="B375" s="11"/>
      <c r="C375" s="11"/>
      <c r="D375" s="11"/>
      <c r="E375" s="11"/>
      <c r="F375" s="15"/>
      <c r="G375" s="15"/>
      <c r="H375" s="16"/>
      <c r="I375" s="16"/>
      <c r="J375" s="16"/>
      <c r="K375" s="16"/>
      <c r="L375" s="16"/>
      <c r="M375" s="16"/>
    </row>
    <row r="376" s="3" customFormat="1" ht="20" customHeight="1" spans="1:13">
      <c r="A376" s="41"/>
      <c r="B376" s="11"/>
      <c r="C376" s="11"/>
      <c r="D376" s="11"/>
      <c r="E376" s="11"/>
      <c r="F376" s="15"/>
      <c r="G376" s="15"/>
      <c r="H376" s="16"/>
      <c r="I376" s="16"/>
      <c r="J376" s="16"/>
      <c r="K376" s="16"/>
      <c r="L376" s="16"/>
      <c r="M376" s="45"/>
    </row>
    <row r="377" s="3" customFormat="1" ht="20" customHeight="1" spans="1:13">
      <c r="A377" s="41"/>
      <c r="B377" s="11"/>
      <c r="C377" s="11"/>
      <c r="D377" s="11"/>
      <c r="E377" s="11"/>
      <c r="F377" s="15"/>
      <c r="G377" s="15"/>
      <c r="H377" s="16"/>
      <c r="I377" s="16"/>
      <c r="J377" s="16"/>
      <c r="K377" s="16"/>
      <c r="L377" s="16"/>
      <c r="M377" s="45"/>
    </row>
    <row r="378" ht="20" customHeight="1" spans="1:13">
      <c r="A378" s="41"/>
      <c r="B378" s="11"/>
      <c r="C378" s="11"/>
      <c r="D378" s="11"/>
      <c r="E378" s="11"/>
      <c r="F378" s="15"/>
      <c r="G378" s="15"/>
      <c r="H378" s="16"/>
      <c r="I378" s="16"/>
      <c r="J378" s="16"/>
      <c r="K378" s="16"/>
      <c r="L378" s="16"/>
      <c r="M378" s="16"/>
    </row>
    <row r="379" s="3" customFormat="1" ht="20" customHeight="1" spans="1:13">
      <c r="A379" s="39"/>
      <c r="B379" s="11"/>
      <c r="C379" s="11"/>
      <c r="D379" s="11"/>
      <c r="E379" s="11"/>
      <c r="F379" s="15"/>
      <c r="G379" s="15"/>
      <c r="H379" s="16"/>
      <c r="I379" s="16"/>
      <c r="J379" s="16"/>
      <c r="K379" s="16"/>
      <c r="L379" s="16"/>
      <c r="M379" s="45"/>
    </row>
    <row r="380" s="3" customFormat="1" ht="20" customHeight="1" spans="1:13">
      <c r="A380" s="42"/>
      <c r="B380" s="11"/>
      <c r="C380" s="11"/>
      <c r="D380" s="11"/>
      <c r="E380" s="11"/>
      <c r="F380" s="11"/>
      <c r="G380" s="11"/>
      <c r="H380" s="16"/>
      <c r="I380" s="16"/>
      <c r="J380" s="16"/>
      <c r="K380" s="16"/>
      <c r="L380" s="16"/>
      <c r="M380" s="45"/>
    </row>
    <row r="381" ht="20" customHeight="1" spans="1:13">
      <c r="A381" s="42"/>
      <c r="B381" s="11"/>
      <c r="C381" s="11"/>
      <c r="D381" s="11"/>
      <c r="E381" s="11"/>
      <c r="F381" s="11"/>
      <c r="G381" s="11"/>
      <c r="H381" s="16"/>
      <c r="I381" s="16"/>
      <c r="J381" s="16"/>
      <c r="K381" s="16"/>
      <c r="L381" s="16"/>
      <c r="M381" s="16"/>
    </row>
    <row r="382" ht="20" customHeight="1" spans="1:13">
      <c r="A382" s="42"/>
      <c r="B382" s="11"/>
      <c r="C382" s="11"/>
      <c r="D382" s="11"/>
      <c r="E382" s="11"/>
      <c r="F382" s="11"/>
      <c r="G382" s="11"/>
      <c r="H382" s="16"/>
      <c r="I382" s="16"/>
      <c r="J382" s="16"/>
      <c r="K382" s="16"/>
      <c r="L382" s="16"/>
      <c r="M382" s="16"/>
    </row>
    <row r="383" ht="20" customHeight="1" spans="1:13">
      <c r="A383" s="42"/>
      <c r="B383" s="11"/>
      <c r="C383" s="11"/>
      <c r="D383" s="11"/>
      <c r="E383" s="11"/>
      <c r="F383" s="11"/>
      <c r="G383" s="11"/>
      <c r="H383" s="16"/>
      <c r="I383" s="16"/>
      <c r="J383" s="16"/>
      <c r="K383" s="16"/>
      <c r="L383" s="16"/>
      <c r="M383" s="16"/>
    </row>
    <row r="384" ht="20" customHeight="1" spans="1:13">
      <c r="A384" s="42"/>
      <c r="B384" s="11"/>
      <c r="C384" s="11"/>
      <c r="D384" s="11"/>
      <c r="E384" s="11"/>
      <c r="F384" s="11"/>
      <c r="G384" s="11"/>
      <c r="H384" s="16"/>
      <c r="I384" s="16"/>
      <c r="J384" s="16"/>
      <c r="K384" s="16"/>
      <c r="L384" s="16"/>
      <c r="M384" s="16"/>
    </row>
    <row r="385" ht="20" customHeight="1" spans="1:13">
      <c r="A385" s="42"/>
      <c r="B385" s="11"/>
      <c r="C385" s="11"/>
      <c r="D385" s="11"/>
      <c r="E385" s="11"/>
      <c r="F385" s="11"/>
      <c r="G385" s="11"/>
      <c r="H385" s="16"/>
      <c r="I385" s="16"/>
      <c r="J385" s="16"/>
      <c r="K385" s="16"/>
      <c r="L385" s="16"/>
      <c r="M385" s="16"/>
    </row>
    <row r="386" ht="20" customHeight="1" spans="1:13">
      <c r="A386" s="46"/>
      <c r="B386" s="11"/>
      <c r="C386" s="11"/>
      <c r="D386" s="11"/>
      <c r="E386" s="11"/>
      <c r="F386" s="15"/>
      <c r="G386" s="15"/>
      <c r="H386" s="16"/>
      <c r="I386" s="16"/>
      <c r="J386" s="16"/>
      <c r="K386" s="16"/>
      <c r="L386" s="16"/>
      <c r="M386" s="16"/>
    </row>
    <row r="387" ht="20" customHeight="1" spans="1:13">
      <c r="A387" s="47"/>
      <c r="B387" s="11"/>
      <c r="C387" s="11"/>
      <c r="D387" s="11"/>
      <c r="E387" s="11"/>
      <c r="F387" s="15"/>
      <c r="G387" s="15"/>
      <c r="H387" s="16"/>
      <c r="I387" s="16"/>
      <c r="J387" s="16"/>
      <c r="K387" s="16"/>
      <c r="L387" s="16"/>
      <c r="M387" s="16"/>
    </row>
    <row r="388" ht="20" customHeight="1" spans="1:13">
      <c r="A388" s="42"/>
      <c r="B388" s="11"/>
      <c r="C388" s="11"/>
      <c r="D388" s="11"/>
      <c r="E388" s="11"/>
      <c r="F388" s="15"/>
      <c r="G388" s="15"/>
      <c r="H388" s="16"/>
      <c r="I388" s="16"/>
      <c r="J388" s="16"/>
      <c r="K388" s="16"/>
      <c r="L388" s="16"/>
      <c r="M388" s="16"/>
    </row>
    <row r="389" ht="20" customHeight="1" spans="1:13">
      <c r="A389" s="42"/>
      <c r="B389" s="11"/>
      <c r="C389" s="11"/>
      <c r="D389" s="11"/>
      <c r="E389" s="11"/>
      <c r="F389" s="15"/>
      <c r="G389" s="15"/>
      <c r="H389" s="16"/>
      <c r="I389" s="16"/>
      <c r="J389" s="16"/>
      <c r="K389" s="16"/>
      <c r="L389" s="16"/>
      <c r="M389" s="16"/>
    </row>
    <row r="390" ht="20" customHeight="1" spans="1:13">
      <c r="A390" s="48"/>
      <c r="B390" s="11"/>
      <c r="C390" s="11"/>
      <c r="D390" s="11"/>
      <c r="E390" s="11"/>
      <c r="F390" s="15"/>
      <c r="G390" s="15"/>
      <c r="H390" s="16"/>
      <c r="I390" s="16"/>
      <c r="J390" s="16"/>
      <c r="K390" s="16"/>
      <c r="L390" s="16"/>
      <c r="M390" s="16"/>
    </row>
    <row r="391" ht="20" customHeight="1" spans="1:13">
      <c r="A391" s="47"/>
      <c r="B391" s="11"/>
      <c r="C391" s="11"/>
      <c r="D391" s="11"/>
      <c r="E391" s="11"/>
      <c r="F391" s="15"/>
      <c r="G391" s="15"/>
      <c r="H391" s="16"/>
      <c r="I391" s="16"/>
      <c r="J391" s="16"/>
      <c r="K391" s="16"/>
      <c r="L391" s="16"/>
      <c r="M391" s="16"/>
    </row>
    <row r="392" ht="20" customHeight="1" spans="1:13">
      <c r="A392" s="46"/>
      <c r="B392" s="11"/>
      <c r="C392" s="11"/>
      <c r="D392" s="11"/>
      <c r="E392" s="11"/>
      <c r="F392" s="15"/>
      <c r="G392" s="15"/>
      <c r="H392" s="16"/>
      <c r="I392" s="16"/>
      <c r="J392" s="16"/>
      <c r="K392" s="16"/>
      <c r="L392" s="16"/>
      <c r="M392" s="16"/>
    </row>
    <row r="393" ht="20" customHeight="1" spans="1:13">
      <c r="A393" s="47"/>
      <c r="B393" s="11"/>
      <c r="C393" s="11"/>
      <c r="D393" s="11"/>
      <c r="E393" s="11"/>
      <c r="F393" s="15"/>
      <c r="G393" s="15"/>
      <c r="H393" s="16"/>
      <c r="I393" s="16"/>
      <c r="J393" s="16"/>
      <c r="K393" s="16"/>
      <c r="L393" s="16"/>
      <c r="M393" s="16"/>
    </row>
    <row r="394" ht="20" customHeight="1" spans="1:13">
      <c r="A394" s="49"/>
      <c r="B394" s="11"/>
      <c r="C394" s="11"/>
      <c r="D394" s="11"/>
      <c r="E394" s="11"/>
      <c r="F394" s="15"/>
      <c r="G394" s="15"/>
      <c r="H394" s="16"/>
      <c r="I394" s="16"/>
      <c r="J394" s="16"/>
      <c r="K394" s="16"/>
      <c r="L394" s="16"/>
      <c r="M394" s="16"/>
    </row>
    <row r="395" ht="20" customHeight="1" spans="1:13">
      <c r="A395" s="50"/>
      <c r="B395" s="11"/>
      <c r="C395" s="11"/>
      <c r="D395" s="11"/>
      <c r="E395" s="11"/>
      <c r="F395" s="15"/>
      <c r="G395" s="15"/>
      <c r="H395" s="16"/>
      <c r="I395" s="16"/>
      <c r="J395" s="16"/>
      <c r="K395" s="16"/>
      <c r="L395" s="16"/>
      <c r="M395" s="16"/>
    </row>
    <row r="396" ht="20" customHeight="1" spans="1:13">
      <c r="A396" s="49"/>
      <c r="B396" s="11"/>
      <c r="C396" s="11"/>
      <c r="D396" s="11"/>
      <c r="E396" s="11"/>
      <c r="F396" s="15"/>
      <c r="G396" s="15"/>
      <c r="H396" s="16"/>
      <c r="I396" s="16"/>
      <c r="J396" s="16"/>
      <c r="K396" s="16"/>
      <c r="L396" s="16"/>
      <c r="M396" s="16"/>
    </row>
    <row r="397" ht="20" customHeight="1" spans="1:13">
      <c r="A397" s="50"/>
      <c r="B397" s="11"/>
      <c r="C397" s="11"/>
      <c r="D397" s="11"/>
      <c r="E397" s="11"/>
      <c r="F397" s="15"/>
      <c r="G397" s="15"/>
      <c r="H397" s="16"/>
      <c r="I397" s="16"/>
      <c r="J397" s="16"/>
      <c r="K397" s="16"/>
      <c r="L397" s="16"/>
      <c r="M397" s="16"/>
    </row>
    <row r="398" ht="20" customHeight="1" spans="1:13">
      <c r="A398" s="49"/>
      <c r="B398" s="11"/>
      <c r="C398" s="11"/>
      <c r="D398" s="11"/>
      <c r="E398" s="11"/>
      <c r="F398" s="15"/>
      <c r="G398" s="15"/>
      <c r="H398" s="16"/>
      <c r="I398" s="16"/>
      <c r="J398" s="16"/>
      <c r="K398" s="16"/>
      <c r="L398" s="16"/>
      <c r="M398" s="16"/>
    </row>
    <row r="399" ht="20" customHeight="1" spans="1:13">
      <c r="A399" s="50"/>
      <c r="B399" s="11"/>
      <c r="C399" s="11"/>
      <c r="D399" s="11"/>
      <c r="E399" s="11"/>
      <c r="F399" s="15"/>
      <c r="G399" s="15"/>
      <c r="H399" s="16"/>
      <c r="I399" s="16"/>
      <c r="J399" s="16"/>
      <c r="K399" s="16"/>
      <c r="L399" s="16"/>
      <c r="M399" s="16"/>
    </row>
    <row r="400" ht="20" customHeight="1" spans="1:13">
      <c r="A400" s="49"/>
      <c r="B400" s="11"/>
      <c r="C400" s="11"/>
      <c r="D400" s="11"/>
      <c r="E400" s="11"/>
      <c r="F400" s="15"/>
      <c r="G400" s="15"/>
      <c r="H400" s="16"/>
      <c r="I400" s="16"/>
      <c r="J400" s="16"/>
      <c r="K400" s="16"/>
      <c r="L400" s="16"/>
      <c r="M400" s="16"/>
    </row>
    <row r="401" ht="20" customHeight="1" spans="1:13">
      <c r="A401" s="50"/>
      <c r="B401" s="11"/>
      <c r="C401" s="11"/>
      <c r="D401" s="11"/>
      <c r="E401" s="11"/>
      <c r="F401" s="15"/>
      <c r="G401" s="15"/>
      <c r="H401" s="16"/>
      <c r="I401" s="16"/>
      <c r="J401" s="16"/>
      <c r="K401" s="16"/>
      <c r="L401" s="16"/>
      <c r="M401" s="16"/>
    </row>
    <row r="402" ht="20" customHeight="1" spans="1:13">
      <c r="A402" s="49"/>
      <c r="B402" s="11"/>
      <c r="C402" s="11"/>
      <c r="D402" s="11"/>
      <c r="E402" s="11"/>
      <c r="F402" s="15"/>
      <c r="G402" s="15"/>
      <c r="H402" s="16"/>
      <c r="I402" s="16"/>
      <c r="J402" s="16"/>
      <c r="K402" s="16"/>
      <c r="L402" s="16"/>
      <c r="M402" s="16"/>
    </row>
    <row r="403" ht="20" customHeight="1" spans="1:13">
      <c r="A403" s="50"/>
      <c r="B403" s="11"/>
      <c r="C403" s="11"/>
      <c r="D403" s="11"/>
      <c r="E403" s="11"/>
      <c r="F403" s="15"/>
      <c r="G403" s="15"/>
      <c r="H403" s="16"/>
      <c r="I403" s="16"/>
      <c r="J403" s="16"/>
      <c r="K403" s="16"/>
      <c r="L403" s="16"/>
      <c r="M403" s="16"/>
    </row>
    <row r="404" ht="20" customHeight="1" spans="1:13">
      <c r="A404" s="49"/>
      <c r="B404" s="11"/>
      <c r="C404" s="11"/>
      <c r="D404" s="11"/>
      <c r="E404" s="11"/>
      <c r="F404" s="15"/>
      <c r="G404" s="15"/>
      <c r="H404" s="16"/>
      <c r="I404" s="16"/>
      <c r="J404" s="16"/>
      <c r="K404" s="16"/>
      <c r="L404" s="16"/>
      <c r="M404" s="16"/>
    </row>
    <row r="405" ht="20" customHeight="1" spans="1:13">
      <c r="A405" s="50"/>
      <c r="B405" s="11"/>
      <c r="C405" s="11"/>
      <c r="D405" s="11"/>
      <c r="E405" s="11"/>
      <c r="F405" s="15"/>
      <c r="G405" s="15"/>
      <c r="H405" s="16"/>
      <c r="I405" s="16"/>
      <c r="J405" s="16"/>
      <c r="K405" s="16"/>
      <c r="L405" s="16"/>
      <c r="M405" s="16"/>
    </row>
    <row r="406" ht="20" customHeight="1" spans="1:13">
      <c r="A406" s="49"/>
      <c r="B406" s="11"/>
      <c r="C406" s="11"/>
      <c r="D406" s="11"/>
      <c r="E406" s="11"/>
      <c r="F406" s="15"/>
      <c r="G406" s="15"/>
      <c r="H406" s="16"/>
      <c r="I406" s="16"/>
      <c r="J406" s="16"/>
      <c r="K406" s="16"/>
      <c r="L406" s="16"/>
      <c r="M406" s="16"/>
    </row>
    <row r="407" ht="20" customHeight="1" spans="1:13">
      <c r="A407" s="50"/>
      <c r="B407" s="11"/>
      <c r="C407" s="11"/>
      <c r="D407" s="11"/>
      <c r="E407" s="11"/>
      <c r="F407" s="15"/>
      <c r="G407" s="15"/>
      <c r="H407" s="16"/>
      <c r="I407" s="16"/>
      <c r="J407" s="16"/>
      <c r="K407" s="16"/>
      <c r="L407" s="16"/>
      <c r="M407" s="16"/>
    </row>
    <row r="408" ht="20" customHeight="1" spans="1:13">
      <c r="A408" s="49"/>
      <c r="B408" s="11"/>
      <c r="C408" s="11"/>
      <c r="D408" s="11"/>
      <c r="E408" s="11"/>
      <c r="F408" s="15"/>
      <c r="G408" s="15"/>
      <c r="H408" s="16"/>
      <c r="I408" s="16"/>
      <c r="J408" s="16"/>
      <c r="K408" s="16"/>
      <c r="L408" s="16"/>
      <c r="M408" s="16"/>
    </row>
    <row r="409" ht="20" customHeight="1" spans="1:13">
      <c r="A409" s="50"/>
      <c r="B409" s="11"/>
      <c r="C409" s="11"/>
      <c r="D409" s="11"/>
      <c r="E409" s="11"/>
      <c r="F409" s="15"/>
      <c r="G409" s="15"/>
      <c r="H409" s="16"/>
      <c r="I409" s="16"/>
      <c r="J409" s="16"/>
      <c r="K409" s="16"/>
      <c r="L409" s="16"/>
      <c r="M409" s="16"/>
    </row>
    <row r="410" ht="20" customHeight="1" spans="1:13">
      <c r="A410" s="49"/>
      <c r="B410" s="11"/>
      <c r="C410" s="11"/>
      <c r="D410" s="11"/>
      <c r="E410" s="11"/>
      <c r="F410" s="15"/>
      <c r="G410" s="15"/>
      <c r="H410" s="16"/>
      <c r="I410" s="16"/>
      <c r="J410" s="16"/>
      <c r="K410" s="16"/>
      <c r="L410" s="16"/>
      <c r="M410" s="16"/>
    </row>
    <row r="411" ht="20" customHeight="1" spans="1:13">
      <c r="A411" s="50"/>
      <c r="B411" s="11"/>
      <c r="C411" s="11"/>
      <c r="D411" s="11"/>
      <c r="E411" s="11"/>
      <c r="F411" s="15"/>
      <c r="G411" s="15"/>
      <c r="H411" s="16"/>
      <c r="I411" s="16"/>
      <c r="J411" s="16"/>
      <c r="K411" s="16"/>
      <c r="L411" s="16"/>
      <c r="M411" s="16"/>
    </row>
    <row r="412" ht="20" customHeight="1" spans="1:13">
      <c r="A412" s="49"/>
      <c r="B412" s="11"/>
      <c r="C412" s="11"/>
      <c r="D412" s="11"/>
      <c r="E412" s="11"/>
      <c r="F412" s="15"/>
      <c r="G412" s="15"/>
      <c r="H412" s="16"/>
      <c r="I412" s="16"/>
      <c r="J412" s="16"/>
      <c r="K412" s="16"/>
      <c r="L412" s="16"/>
      <c r="M412" s="16"/>
    </row>
    <row r="413" ht="20" customHeight="1" spans="1:13">
      <c r="A413" s="50"/>
      <c r="B413" s="11"/>
      <c r="C413" s="11"/>
      <c r="D413" s="11"/>
      <c r="E413" s="11"/>
      <c r="F413" s="15"/>
      <c r="G413" s="15"/>
      <c r="H413" s="16"/>
      <c r="I413" s="16"/>
      <c r="J413" s="16"/>
      <c r="K413" s="16"/>
      <c r="L413" s="16"/>
      <c r="M413" s="16"/>
    </row>
    <row r="414" ht="20" customHeight="1" spans="1:13">
      <c r="A414" s="49"/>
      <c r="B414" s="11"/>
      <c r="C414" s="11"/>
      <c r="D414" s="11"/>
      <c r="E414" s="11"/>
      <c r="F414" s="15"/>
      <c r="G414" s="15"/>
      <c r="H414" s="16"/>
      <c r="I414" s="16"/>
      <c r="J414" s="16"/>
      <c r="K414" s="16"/>
      <c r="L414" s="16"/>
      <c r="M414" s="16"/>
    </row>
    <row r="415" ht="20" customHeight="1" spans="1:13">
      <c r="A415" s="50"/>
      <c r="B415" s="11"/>
      <c r="C415" s="11"/>
      <c r="D415" s="11"/>
      <c r="E415" s="11"/>
      <c r="F415" s="15"/>
      <c r="G415" s="15"/>
      <c r="H415" s="16"/>
      <c r="I415" s="16"/>
      <c r="J415" s="16"/>
      <c r="K415" s="16"/>
      <c r="L415" s="16"/>
      <c r="M415" s="16"/>
    </row>
    <row r="416" ht="20" customHeight="1" spans="1:13">
      <c r="A416" s="49"/>
      <c r="B416" s="11"/>
      <c r="C416" s="11"/>
      <c r="D416" s="11"/>
      <c r="E416" s="11"/>
      <c r="F416" s="15"/>
      <c r="G416" s="15"/>
      <c r="H416" s="16"/>
      <c r="I416" s="16"/>
      <c r="J416" s="16"/>
      <c r="K416" s="16"/>
      <c r="L416" s="16"/>
      <c r="M416" s="16"/>
    </row>
    <row r="417" ht="20" customHeight="1" spans="1:13">
      <c r="A417" s="50"/>
      <c r="B417" s="11"/>
      <c r="C417" s="11"/>
      <c r="D417" s="11"/>
      <c r="E417" s="11"/>
      <c r="F417" s="15"/>
      <c r="G417" s="15"/>
      <c r="H417" s="16"/>
      <c r="I417" s="16"/>
      <c r="J417" s="16"/>
      <c r="K417" s="16"/>
      <c r="L417" s="16"/>
      <c r="M417" s="16"/>
    </row>
    <row r="418" ht="20" customHeight="1" spans="1:13">
      <c r="A418" s="49"/>
      <c r="B418" s="11"/>
      <c r="C418" s="11"/>
      <c r="D418" s="11"/>
      <c r="E418" s="11"/>
      <c r="F418" s="15"/>
      <c r="G418" s="15"/>
      <c r="H418" s="16"/>
      <c r="I418" s="16"/>
      <c r="J418" s="16"/>
      <c r="K418" s="16"/>
      <c r="L418" s="16"/>
      <c r="M418" s="16"/>
    </row>
    <row r="419" ht="20" customHeight="1" spans="1:13">
      <c r="A419" s="50"/>
      <c r="B419" s="11"/>
      <c r="C419" s="11"/>
      <c r="D419" s="11"/>
      <c r="E419" s="11"/>
      <c r="F419" s="15"/>
      <c r="G419" s="15"/>
      <c r="H419" s="16"/>
      <c r="I419" s="16"/>
      <c r="J419" s="16"/>
      <c r="K419" s="16"/>
      <c r="L419" s="16"/>
      <c r="M419" s="16"/>
    </row>
    <row r="420" ht="20" customHeight="1" spans="1:13">
      <c r="A420" s="49"/>
      <c r="B420" s="11"/>
      <c r="C420" s="11"/>
      <c r="D420" s="11"/>
      <c r="E420" s="11"/>
      <c r="F420" s="15"/>
      <c r="G420" s="15"/>
      <c r="H420" s="16"/>
      <c r="I420" s="16"/>
      <c r="J420" s="16"/>
      <c r="K420" s="16"/>
      <c r="L420" s="16"/>
      <c r="M420" s="16"/>
    </row>
    <row r="421" ht="20" customHeight="1" spans="1:13">
      <c r="A421" s="50"/>
      <c r="B421" s="11"/>
      <c r="C421" s="11"/>
      <c r="D421" s="11"/>
      <c r="E421" s="11"/>
      <c r="F421" s="15"/>
      <c r="G421" s="15"/>
      <c r="H421" s="16"/>
      <c r="I421" s="16"/>
      <c r="J421" s="16"/>
      <c r="K421" s="16"/>
      <c r="L421" s="16"/>
      <c r="M421" s="16"/>
    </row>
    <row r="422" ht="20" customHeight="1" spans="1:13">
      <c r="A422" s="49"/>
      <c r="B422" s="11"/>
      <c r="C422" s="11"/>
      <c r="D422" s="11"/>
      <c r="E422" s="11"/>
      <c r="F422" s="15"/>
      <c r="G422" s="15"/>
      <c r="H422" s="16"/>
      <c r="I422" s="16"/>
      <c r="J422" s="16"/>
      <c r="K422" s="16"/>
      <c r="L422" s="16"/>
      <c r="M422" s="16"/>
    </row>
    <row r="423" ht="20" customHeight="1" spans="1:13">
      <c r="A423" s="50"/>
      <c r="B423" s="11"/>
      <c r="C423" s="11"/>
      <c r="D423" s="11"/>
      <c r="E423" s="11"/>
      <c r="F423" s="15"/>
      <c r="G423" s="15"/>
      <c r="H423" s="16"/>
      <c r="I423" s="16"/>
      <c r="J423" s="16"/>
      <c r="K423" s="16"/>
      <c r="L423" s="16"/>
      <c r="M423" s="16"/>
    </row>
    <row r="424" ht="20" customHeight="1" spans="1:13">
      <c r="A424" s="49"/>
      <c r="B424" s="11"/>
      <c r="C424" s="11"/>
      <c r="D424" s="11"/>
      <c r="E424" s="11"/>
      <c r="F424" s="15"/>
      <c r="G424" s="15"/>
      <c r="H424" s="16"/>
      <c r="I424" s="16"/>
      <c r="J424" s="16"/>
      <c r="K424" s="16"/>
      <c r="L424" s="16"/>
      <c r="M424" s="16"/>
    </row>
    <row r="425" ht="20" customHeight="1" spans="1:13">
      <c r="A425" s="50"/>
      <c r="B425" s="11"/>
      <c r="C425" s="11"/>
      <c r="D425" s="11"/>
      <c r="E425" s="11"/>
      <c r="F425" s="15"/>
      <c r="G425" s="15"/>
      <c r="H425" s="16"/>
      <c r="I425" s="16"/>
      <c r="J425" s="16"/>
      <c r="K425" s="16"/>
      <c r="L425" s="16"/>
      <c r="M425" s="16"/>
    </row>
    <row r="426" ht="20" customHeight="1" spans="1:13">
      <c r="A426" s="49"/>
      <c r="B426" s="11"/>
      <c r="C426" s="11"/>
      <c r="D426" s="11"/>
      <c r="E426" s="11"/>
      <c r="F426" s="15"/>
      <c r="G426" s="15"/>
      <c r="H426" s="16"/>
      <c r="I426" s="16"/>
      <c r="J426" s="16"/>
      <c r="K426" s="16"/>
      <c r="L426" s="16"/>
      <c r="M426" s="16"/>
    </row>
    <row r="427" ht="20" customHeight="1" spans="1:13">
      <c r="A427" s="50"/>
      <c r="B427" s="11"/>
      <c r="C427" s="11"/>
      <c r="D427" s="11"/>
      <c r="E427" s="11"/>
      <c r="F427" s="15"/>
      <c r="G427" s="15"/>
      <c r="H427" s="16"/>
      <c r="I427" s="16"/>
      <c r="J427" s="16"/>
      <c r="K427" s="16"/>
      <c r="L427" s="16"/>
      <c r="M427" s="16"/>
    </row>
    <row r="428" ht="20" customHeight="1" spans="1:13">
      <c r="A428" s="49"/>
      <c r="B428" s="11"/>
      <c r="C428" s="11"/>
      <c r="D428" s="11"/>
      <c r="E428" s="11"/>
      <c r="F428" s="15"/>
      <c r="G428" s="15"/>
      <c r="H428" s="16"/>
      <c r="I428" s="16"/>
      <c r="J428" s="16"/>
      <c r="K428" s="16"/>
      <c r="L428" s="16"/>
      <c r="M428" s="16"/>
    </row>
    <row r="429" ht="20" customHeight="1" spans="1:13">
      <c r="A429" s="50"/>
      <c r="B429" s="11"/>
      <c r="C429" s="11"/>
      <c r="D429" s="11"/>
      <c r="E429" s="11"/>
      <c r="F429" s="15"/>
      <c r="G429" s="15"/>
      <c r="H429" s="16"/>
      <c r="I429" s="16"/>
      <c r="J429" s="16"/>
      <c r="K429" s="16"/>
      <c r="L429" s="16"/>
      <c r="M429" s="16"/>
    </row>
    <row r="430" ht="20" customHeight="1" spans="1:13">
      <c r="A430" s="49"/>
      <c r="B430" s="11"/>
      <c r="C430" s="11"/>
      <c r="D430" s="11"/>
      <c r="E430" s="11"/>
      <c r="F430" s="15"/>
      <c r="G430" s="15"/>
      <c r="H430" s="16"/>
      <c r="I430" s="16"/>
      <c r="J430" s="16"/>
      <c r="K430" s="16"/>
      <c r="L430" s="16"/>
      <c r="M430" s="16"/>
    </row>
    <row r="431" ht="20" customHeight="1" spans="1:13">
      <c r="A431" s="49"/>
      <c r="B431" s="11"/>
      <c r="C431" s="11"/>
      <c r="D431" s="11"/>
      <c r="E431" s="11"/>
      <c r="F431" s="15"/>
      <c r="G431" s="15"/>
      <c r="H431" s="16"/>
      <c r="I431" s="16"/>
      <c r="J431" s="16"/>
      <c r="K431" s="16"/>
      <c r="L431" s="16"/>
      <c r="M431" s="16"/>
    </row>
    <row r="432" ht="20" customHeight="1" spans="1:13">
      <c r="A432" s="50"/>
      <c r="B432" s="11"/>
      <c r="C432" s="11"/>
      <c r="D432" s="11"/>
      <c r="E432" s="11"/>
      <c r="F432" s="15"/>
      <c r="G432" s="15"/>
      <c r="H432" s="16"/>
      <c r="I432" s="16"/>
      <c r="J432" s="16"/>
      <c r="K432" s="16"/>
      <c r="L432" s="16"/>
      <c r="M432" s="16"/>
    </row>
    <row r="433" ht="20" customHeight="1" spans="1:13">
      <c r="A433" s="49"/>
      <c r="B433" s="11"/>
      <c r="C433" s="11"/>
      <c r="D433" s="11"/>
      <c r="E433" s="11"/>
      <c r="F433" s="15"/>
      <c r="G433" s="15"/>
      <c r="H433" s="16"/>
      <c r="I433" s="16"/>
      <c r="J433" s="16"/>
      <c r="K433" s="16"/>
      <c r="L433" s="16"/>
      <c r="M433" s="16"/>
    </row>
    <row r="434" ht="20" customHeight="1" spans="1:13">
      <c r="A434" s="50"/>
      <c r="B434" s="11"/>
      <c r="C434" s="11"/>
      <c r="D434" s="11"/>
      <c r="E434" s="11"/>
      <c r="F434" s="15"/>
      <c r="G434" s="15"/>
      <c r="H434" s="16"/>
      <c r="I434" s="16"/>
      <c r="J434" s="16"/>
      <c r="K434" s="16"/>
      <c r="L434" s="16"/>
      <c r="M434" s="16"/>
    </row>
    <row r="435" ht="20" customHeight="1" spans="1:13">
      <c r="A435" s="49"/>
      <c r="B435" s="11"/>
      <c r="C435" s="11"/>
      <c r="D435" s="11"/>
      <c r="E435" s="11"/>
      <c r="F435" s="15"/>
      <c r="G435" s="15"/>
      <c r="H435" s="16"/>
      <c r="I435" s="16"/>
      <c r="J435" s="16"/>
      <c r="K435" s="16"/>
      <c r="L435" s="16"/>
      <c r="M435" s="16"/>
    </row>
    <row r="436" ht="20" customHeight="1" spans="1:13">
      <c r="A436" s="50"/>
      <c r="B436" s="11"/>
      <c r="C436" s="11"/>
      <c r="D436" s="11"/>
      <c r="E436" s="11"/>
      <c r="F436" s="15"/>
      <c r="G436" s="15"/>
      <c r="H436" s="16"/>
      <c r="I436" s="16"/>
      <c r="J436" s="16"/>
      <c r="K436" s="16"/>
      <c r="L436" s="16"/>
      <c r="M436" s="16"/>
    </row>
    <row r="437" ht="20" customHeight="1" spans="1:13">
      <c r="A437" s="49"/>
      <c r="B437" s="11"/>
      <c r="C437" s="11"/>
      <c r="D437" s="11"/>
      <c r="E437" s="11"/>
      <c r="F437" s="15"/>
      <c r="G437" s="15"/>
      <c r="H437" s="16"/>
      <c r="I437" s="16"/>
      <c r="J437" s="16"/>
      <c r="K437" s="16"/>
      <c r="L437" s="16"/>
      <c r="M437" s="16"/>
    </row>
    <row r="438" ht="20" customHeight="1" spans="1:13">
      <c r="A438" s="50"/>
      <c r="B438" s="11"/>
      <c r="C438" s="11"/>
      <c r="D438" s="11"/>
      <c r="E438" s="11"/>
      <c r="F438" s="15"/>
      <c r="G438" s="15"/>
      <c r="H438" s="16"/>
      <c r="I438" s="16"/>
      <c r="J438" s="16"/>
      <c r="K438" s="16"/>
      <c r="L438" s="16"/>
      <c r="M438" s="16"/>
    </row>
    <row r="439" ht="20" customHeight="1" spans="1:13">
      <c r="A439" s="49"/>
      <c r="B439" s="11"/>
      <c r="C439" s="11"/>
      <c r="D439" s="11"/>
      <c r="E439" s="11"/>
      <c r="F439" s="15"/>
      <c r="G439" s="15"/>
      <c r="H439" s="16"/>
      <c r="I439" s="16"/>
      <c r="J439" s="16"/>
      <c r="K439" s="16"/>
      <c r="L439" s="16"/>
      <c r="M439" s="16"/>
    </row>
    <row r="440" ht="20" customHeight="1" spans="1:13">
      <c r="A440" s="50"/>
      <c r="B440" s="11"/>
      <c r="C440" s="11"/>
      <c r="D440" s="11"/>
      <c r="E440" s="11"/>
      <c r="F440" s="15"/>
      <c r="G440" s="15"/>
      <c r="H440" s="16"/>
      <c r="I440" s="16"/>
      <c r="J440" s="16"/>
      <c r="K440" s="16"/>
      <c r="L440" s="16"/>
      <c r="M440" s="16"/>
    </row>
    <row r="441" ht="20" customHeight="1" spans="1:13">
      <c r="A441" s="49"/>
      <c r="B441" s="11"/>
      <c r="C441" s="11"/>
      <c r="D441" s="11"/>
      <c r="E441" s="11"/>
      <c r="F441" s="15"/>
      <c r="G441" s="15"/>
      <c r="H441" s="16"/>
      <c r="I441" s="16"/>
      <c r="J441" s="16"/>
      <c r="K441" s="16"/>
      <c r="L441" s="16"/>
      <c r="M441" s="16"/>
    </row>
    <row r="442" ht="20" customHeight="1" spans="1:13">
      <c r="A442" s="50"/>
      <c r="B442" s="11"/>
      <c r="C442" s="11"/>
      <c r="D442" s="11"/>
      <c r="E442" s="11"/>
      <c r="F442" s="15"/>
      <c r="G442" s="15"/>
      <c r="H442" s="16"/>
      <c r="I442" s="16"/>
      <c r="J442" s="16"/>
      <c r="K442" s="16"/>
      <c r="L442" s="16"/>
      <c r="M442" s="16"/>
    </row>
    <row r="443" ht="20" customHeight="1" spans="1:13">
      <c r="A443" s="49"/>
      <c r="B443" s="11"/>
      <c r="C443" s="11"/>
      <c r="D443" s="11"/>
      <c r="E443" s="11"/>
      <c r="F443" s="15"/>
      <c r="G443" s="15"/>
      <c r="H443" s="16"/>
      <c r="I443" s="16"/>
      <c r="J443" s="16"/>
      <c r="K443" s="16"/>
      <c r="L443" s="16"/>
      <c r="M443" s="16"/>
    </row>
    <row r="444" ht="20" customHeight="1" spans="1:13">
      <c r="A444" s="50"/>
      <c r="B444" s="11"/>
      <c r="C444" s="11"/>
      <c r="D444" s="11"/>
      <c r="E444" s="11"/>
      <c r="F444" s="15"/>
      <c r="G444" s="15"/>
      <c r="H444" s="16"/>
      <c r="I444" s="16"/>
      <c r="J444" s="16"/>
      <c r="K444" s="16"/>
      <c r="L444" s="16"/>
      <c r="M444" s="16"/>
    </row>
    <row r="445" ht="20" customHeight="1" spans="1:13">
      <c r="A445" s="49"/>
      <c r="B445" s="11"/>
      <c r="C445" s="11"/>
      <c r="D445" s="11"/>
      <c r="E445" s="51"/>
      <c r="F445" s="15"/>
      <c r="G445" s="15"/>
      <c r="H445" s="16"/>
      <c r="I445" s="16"/>
      <c r="J445" s="16"/>
      <c r="K445" s="16"/>
      <c r="L445" s="16"/>
      <c r="M445" s="16"/>
    </row>
    <row r="446" ht="20" customHeight="1" spans="1:13">
      <c r="A446" s="50"/>
      <c r="B446" s="11"/>
      <c r="C446" s="11"/>
      <c r="D446" s="11"/>
      <c r="E446" s="11"/>
      <c r="F446" s="15"/>
      <c r="G446" s="15"/>
      <c r="H446" s="16"/>
      <c r="I446" s="16"/>
      <c r="J446" s="16"/>
      <c r="K446" s="16"/>
      <c r="L446" s="16"/>
      <c r="M446" s="16"/>
    </row>
    <row r="447" ht="20" customHeight="1" spans="1:13">
      <c r="A447" s="50"/>
      <c r="B447" s="11"/>
      <c r="C447" s="11"/>
      <c r="D447" s="11"/>
      <c r="E447" s="11"/>
      <c r="F447" s="15"/>
      <c r="G447" s="15"/>
      <c r="H447" s="16"/>
      <c r="I447" s="16"/>
      <c r="J447" s="16"/>
      <c r="K447" s="16"/>
      <c r="L447" s="16"/>
      <c r="M447" s="16"/>
    </row>
    <row r="448" ht="20" customHeight="1" spans="1:13">
      <c r="A448" s="49"/>
      <c r="B448" s="11"/>
      <c r="C448" s="11"/>
      <c r="D448" s="11"/>
      <c r="E448" s="11"/>
      <c r="F448" s="15"/>
      <c r="G448" s="15"/>
      <c r="H448" s="16"/>
      <c r="I448" s="16"/>
      <c r="J448" s="16"/>
      <c r="K448" s="16"/>
      <c r="L448" s="16"/>
      <c r="M448" s="16"/>
    </row>
    <row r="449" ht="20" customHeight="1" spans="1:13">
      <c r="A449" s="50"/>
      <c r="B449" s="11"/>
      <c r="C449" s="11"/>
      <c r="D449" s="11"/>
      <c r="E449" s="11"/>
      <c r="F449" s="15"/>
      <c r="G449" s="15"/>
      <c r="H449" s="16"/>
      <c r="I449" s="16"/>
      <c r="J449" s="16"/>
      <c r="K449" s="16"/>
      <c r="L449" s="16"/>
      <c r="M449" s="16"/>
    </row>
    <row r="450" ht="20" customHeight="1" spans="1:13">
      <c r="A450" s="50"/>
      <c r="B450" s="11"/>
      <c r="C450" s="11"/>
      <c r="D450" s="11"/>
      <c r="E450" s="11"/>
      <c r="F450" s="15"/>
      <c r="G450" s="15"/>
      <c r="H450" s="16"/>
      <c r="I450" s="16"/>
      <c r="J450" s="16"/>
      <c r="K450" s="16"/>
      <c r="L450" s="16"/>
      <c r="M450" s="16"/>
    </row>
    <row r="451" ht="20" customHeight="1" spans="1:13">
      <c r="A451" s="49"/>
      <c r="B451" s="11"/>
      <c r="C451" s="11"/>
      <c r="D451" s="11"/>
      <c r="E451" s="11"/>
      <c r="F451" s="15"/>
      <c r="G451" s="15"/>
      <c r="H451" s="16"/>
      <c r="I451" s="16"/>
      <c r="J451" s="16"/>
      <c r="K451" s="16"/>
      <c r="L451" s="16"/>
      <c r="M451" s="16"/>
    </row>
    <row r="452" ht="20" customHeight="1" spans="1:13">
      <c r="A452" s="50"/>
      <c r="B452" s="11"/>
      <c r="C452" s="11"/>
      <c r="D452" s="11"/>
      <c r="E452" s="11"/>
      <c r="F452" s="15"/>
      <c r="G452" s="15"/>
      <c r="H452" s="16"/>
      <c r="I452" s="16"/>
      <c r="J452" s="16"/>
      <c r="K452" s="16"/>
      <c r="L452" s="16"/>
      <c r="M452" s="16"/>
    </row>
    <row r="453" ht="20" customHeight="1" spans="1:13">
      <c r="A453" s="49"/>
      <c r="B453" s="11"/>
      <c r="C453" s="11"/>
      <c r="D453" s="11"/>
      <c r="E453" s="11"/>
      <c r="F453" s="15"/>
      <c r="G453" s="15"/>
      <c r="H453" s="16"/>
      <c r="I453" s="16"/>
      <c r="J453" s="16"/>
      <c r="K453" s="16"/>
      <c r="L453" s="16"/>
      <c r="M453" s="16"/>
    </row>
    <row r="454" ht="20" customHeight="1" spans="1:13">
      <c r="A454" s="50"/>
      <c r="B454" s="11"/>
      <c r="C454" s="11"/>
      <c r="D454" s="11"/>
      <c r="E454" s="11"/>
      <c r="F454" s="15"/>
      <c r="G454" s="15"/>
      <c r="H454" s="16"/>
      <c r="I454" s="16"/>
      <c r="J454" s="16"/>
      <c r="K454" s="16"/>
      <c r="L454" s="16"/>
      <c r="M454" s="16"/>
    </row>
    <row r="455" ht="20" customHeight="1" spans="1:13">
      <c r="A455" s="49"/>
      <c r="B455" s="11"/>
      <c r="C455" s="11"/>
      <c r="D455" s="11"/>
      <c r="E455" s="11"/>
      <c r="F455" s="15"/>
      <c r="G455" s="15"/>
      <c r="H455" s="16"/>
      <c r="I455" s="16"/>
      <c r="J455" s="16"/>
      <c r="K455" s="16"/>
      <c r="L455" s="16"/>
      <c r="M455" s="16"/>
    </row>
    <row r="456" ht="20" customHeight="1" spans="1:13">
      <c r="A456" s="50"/>
      <c r="B456" s="11"/>
      <c r="C456" s="11"/>
      <c r="D456" s="11"/>
      <c r="E456" s="11"/>
      <c r="F456" s="15"/>
      <c r="G456" s="15"/>
      <c r="H456" s="16"/>
      <c r="I456" s="16"/>
      <c r="J456" s="16"/>
      <c r="K456" s="16"/>
      <c r="L456" s="16"/>
      <c r="M456" s="16"/>
    </row>
    <row r="457" ht="20" customHeight="1" spans="1:13">
      <c r="A457" s="49"/>
      <c r="B457" s="11"/>
      <c r="C457" s="11"/>
      <c r="D457" s="11"/>
      <c r="E457" s="11"/>
      <c r="F457" s="15"/>
      <c r="G457" s="15"/>
      <c r="H457" s="16"/>
      <c r="I457" s="16"/>
      <c r="J457" s="16"/>
      <c r="K457" s="16"/>
      <c r="L457" s="16"/>
      <c r="M457" s="16"/>
    </row>
    <row r="458" ht="20" customHeight="1" spans="1:13">
      <c r="A458" s="50"/>
      <c r="B458" s="11"/>
      <c r="C458" s="11"/>
      <c r="D458" s="11"/>
      <c r="E458" s="11"/>
      <c r="F458" s="15"/>
      <c r="G458" s="15"/>
      <c r="H458" s="16"/>
      <c r="I458" s="16"/>
      <c r="J458" s="16"/>
      <c r="K458" s="16"/>
      <c r="L458" s="16"/>
      <c r="M458" s="16"/>
    </row>
    <row r="459" ht="20" customHeight="1" spans="1:13">
      <c r="A459" s="49"/>
      <c r="B459" s="11"/>
      <c r="C459" s="11"/>
      <c r="D459" s="11"/>
      <c r="E459" s="11"/>
      <c r="F459" s="15"/>
      <c r="G459" s="15"/>
      <c r="H459" s="16"/>
      <c r="I459" s="16"/>
      <c r="J459" s="16"/>
      <c r="K459" s="16"/>
      <c r="L459" s="16"/>
      <c r="M459" s="16"/>
    </row>
    <row r="460" ht="20" customHeight="1" spans="1:13">
      <c r="A460" s="50"/>
      <c r="B460" s="11"/>
      <c r="C460" s="11"/>
      <c r="D460" s="11"/>
      <c r="E460" s="11"/>
      <c r="F460" s="15"/>
      <c r="G460" s="15"/>
      <c r="H460" s="16"/>
      <c r="I460" s="16"/>
      <c r="J460" s="16"/>
      <c r="K460" s="16"/>
      <c r="L460" s="16"/>
      <c r="M460" s="16"/>
    </row>
    <row r="461" ht="20" customHeight="1" spans="1:13">
      <c r="A461" s="49"/>
      <c r="B461" s="11"/>
      <c r="C461" s="11"/>
      <c r="D461" s="11"/>
      <c r="E461" s="11"/>
      <c r="F461" s="15"/>
      <c r="G461" s="15"/>
      <c r="H461" s="16"/>
      <c r="I461" s="16"/>
      <c r="J461" s="16"/>
      <c r="K461" s="16"/>
      <c r="L461" s="16"/>
      <c r="M461" s="16"/>
    </row>
    <row r="462" ht="20" customHeight="1" spans="1:13">
      <c r="A462" s="50"/>
      <c r="B462" s="11"/>
      <c r="C462" s="11"/>
      <c r="D462" s="11"/>
      <c r="E462" s="11"/>
      <c r="F462" s="15"/>
      <c r="G462" s="15"/>
      <c r="H462" s="16"/>
      <c r="I462" s="16"/>
      <c r="J462" s="16"/>
      <c r="K462" s="16"/>
      <c r="L462" s="16"/>
      <c r="M462" s="16"/>
    </row>
    <row r="463" ht="20" customHeight="1" spans="1:13">
      <c r="A463" s="49"/>
      <c r="B463" s="11"/>
      <c r="C463" s="11"/>
      <c r="D463" s="11"/>
      <c r="E463" s="11"/>
      <c r="F463" s="15"/>
      <c r="G463" s="15"/>
      <c r="H463" s="16"/>
      <c r="I463" s="16"/>
      <c r="J463" s="16"/>
      <c r="K463" s="16"/>
      <c r="L463" s="16"/>
      <c r="M463" s="16"/>
    </row>
    <row r="464" ht="20" customHeight="1" spans="1:13">
      <c r="A464" s="50"/>
      <c r="B464" s="11"/>
      <c r="C464" s="11"/>
      <c r="D464" s="11"/>
      <c r="E464" s="11"/>
      <c r="F464" s="15"/>
      <c r="G464" s="15"/>
      <c r="H464" s="16"/>
      <c r="I464" s="16"/>
      <c r="J464" s="16"/>
      <c r="K464" s="16"/>
      <c r="L464" s="16"/>
      <c r="M464" s="16"/>
    </row>
    <row r="465" ht="20" customHeight="1" spans="1:13">
      <c r="A465" s="49"/>
      <c r="B465" s="11"/>
      <c r="C465" s="11"/>
      <c r="D465" s="11"/>
      <c r="E465" s="11"/>
      <c r="F465" s="15"/>
      <c r="G465" s="15"/>
      <c r="H465" s="16"/>
      <c r="I465" s="16"/>
      <c r="J465" s="16"/>
      <c r="K465" s="16"/>
      <c r="L465" s="16"/>
      <c r="M465" s="16"/>
    </row>
    <row r="466" ht="20" customHeight="1" spans="1:13">
      <c r="A466" s="50"/>
      <c r="B466" s="11"/>
      <c r="C466" s="11"/>
      <c r="D466" s="11"/>
      <c r="E466" s="11"/>
      <c r="F466" s="15"/>
      <c r="G466" s="15"/>
      <c r="H466" s="16"/>
      <c r="I466" s="16"/>
      <c r="J466" s="16"/>
      <c r="K466" s="16"/>
      <c r="L466" s="16"/>
      <c r="M466" s="16"/>
    </row>
    <row r="467" ht="20" customHeight="1" spans="1:13">
      <c r="A467" s="49"/>
      <c r="B467" s="11"/>
      <c r="C467" s="11"/>
      <c r="D467" s="11"/>
      <c r="E467" s="11"/>
      <c r="F467" s="15"/>
      <c r="G467" s="15"/>
      <c r="H467" s="16"/>
      <c r="I467" s="16"/>
      <c r="J467" s="16"/>
      <c r="K467" s="16"/>
      <c r="L467" s="16"/>
      <c r="M467" s="16"/>
    </row>
    <row r="468" ht="20" customHeight="1" spans="1:13">
      <c r="A468" s="50"/>
      <c r="B468" s="11"/>
      <c r="C468" s="11"/>
      <c r="D468" s="11"/>
      <c r="E468" s="11"/>
      <c r="F468" s="15"/>
      <c r="G468" s="15"/>
      <c r="H468" s="16"/>
      <c r="I468" s="16"/>
      <c r="J468" s="16"/>
      <c r="K468" s="16"/>
      <c r="L468" s="16"/>
      <c r="M468" s="16"/>
    </row>
    <row r="469" ht="20" customHeight="1" spans="1:13">
      <c r="A469" s="49"/>
      <c r="B469" s="11"/>
      <c r="C469" s="11"/>
      <c r="D469" s="11"/>
      <c r="E469" s="11"/>
      <c r="F469" s="15"/>
      <c r="G469" s="15"/>
      <c r="H469" s="16"/>
      <c r="I469" s="16"/>
      <c r="J469" s="16"/>
      <c r="K469" s="16"/>
      <c r="L469" s="16"/>
      <c r="M469" s="16"/>
    </row>
    <row r="470" ht="20" customHeight="1" spans="1:13">
      <c r="A470" s="50"/>
      <c r="B470" s="11"/>
      <c r="C470" s="11"/>
      <c r="D470" s="11"/>
      <c r="E470" s="11"/>
      <c r="F470" s="15"/>
      <c r="G470" s="15"/>
      <c r="H470" s="16"/>
      <c r="I470" s="16"/>
      <c r="J470" s="16"/>
      <c r="K470" s="16"/>
      <c r="L470" s="16"/>
      <c r="M470" s="16"/>
    </row>
    <row r="471" ht="20" customHeight="1" spans="1:13">
      <c r="A471" s="49"/>
      <c r="B471" s="11"/>
      <c r="C471" s="11"/>
      <c r="D471" s="11"/>
      <c r="E471" s="11"/>
      <c r="F471" s="15"/>
      <c r="G471" s="15"/>
      <c r="H471" s="16"/>
      <c r="I471" s="16"/>
      <c r="J471" s="16"/>
      <c r="K471" s="16"/>
      <c r="L471" s="16"/>
      <c r="M471" s="16"/>
    </row>
    <row r="472" ht="20" customHeight="1" spans="1:13">
      <c r="A472" s="50"/>
      <c r="B472" s="11"/>
      <c r="C472" s="11"/>
      <c r="D472" s="11"/>
      <c r="E472" s="11"/>
      <c r="F472" s="15"/>
      <c r="G472" s="15"/>
      <c r="H472" s="16"/>
      <c r="I472" s="16"/>
      <c r="J472" s="16"/>
      <c r="K472" s="16"/>
      <c r="L472" s="16"/>
      <c r="M472" s="16"/>
    </row>
    <row r="473" ht="20" customHeight="1" spans="1:13">
      <c r="A473" s="49"/>
      <c r="B473" s="11"/>
      <c r="C473" s="11"/>
      <c r="D473" s="11"/>
      <c r="E473" s="11"/>
      <c r="F473" s="15"/>
      <c r="G473" s="15"/>
      <c r="H473" s="16"/>
      <c r="I473" s="16"/>
      <c r="J473" s="16"/>
      <c r="K473" s="16"/>
      <c r="L473" s="16"/>
      <c r="M473" s="16"/>
    </row>
    <row r="474" ht="20" customHeight="1" spans="1:13">
      <c r="A474" s="50"/>
      <c r="B474" s="11"/>
      <c r="C474" s="11"/>
      <c r="D474" s="11"/>
      <c r="E474" s="11"/>
      <c r="F474" s="15"/>
      <c r="G474" s="15"/>
      <c r="H474" s="16"/>
      <c r="I474" s="16"/>
      <c r="J474" s="16"/>
      <c r="K474" s="16"/>
      <c r="L474" s="16"/>
      <c r="M474" s="16"/>
    </row>
    <row r="475" ht="20" customHeight="1" spans="1:13">
      <c r="A475" s="49"/>
      <c r="B475" s="11"/>
      <c r="C475" s="11"/>
      <c r="D475" s="11"/>
      <c r="E475" s="11"/>
      <c r="F475" s="15"/>
      <c r="G475" s="15"/>
      <c r="H475" s="16"/>
      <c r="I475" s="16"/>
      <c r="J475" s="16"/>
      <c r="K475" s="16"/>
      <c r="L475" s="16"/>
      <c r="M475" s="16"/>
    </row>
    <row r="476" ht="20" customHeight="1" spans="1:13">
      <c r="A476" s="50"/>
      <c r="B476" s="11"/>
      <c r="C476" s="11"/>
      <c r="D476" s="11"/>
      <c r="E476" s="11"/>
      <c r="F476" s="15"/>
      <c r="G476" s="15"/>
      <c r="H476" s="16"/>
      <c r="I476" s="16"/>
      <c r="J476" s="16"/>
      <c r="K476" s="16"/>
      <c r="L476" s="16"/>
      <c r="M476" s="16"/>
    </row>
    <row r="477" ht="20" customHeight="1" spans="1:13">
      <c r="A477" s="49"/>
      <c r="B477" s="11"/>
      <c r="C477" s="11"/>
      <c r="D477" s="11"/>
      <c r="E477" s="11"/>
      <c r="F477" s="15"/>
      <c r="G477" s="15"/>
      <c r="H477" s="16"/>
      <c r="I477" s="16"/>
      <c r="J477" s="16"/>
      <c r="K477" s="16"/>
      <c r="L477" s="16"/>
      <c r="M477" s="16"/>
    </row>
    <row r="478" ht="20" customHeight="1" spans="1:13">
      <c r="A478" s="50"/>
      <c r="B478" s="11"/>
      <c r="C478" s="11"/>
      <c r="D478" s="11"/>
      <c r="E478" s="11"/>
      <c r="F478" s="15"/>
      <c r="G478" s="15"/>
      <c r="H478" s="16"/>
      <c r="I478" s="16"/>
      <c r="J478" s="16"/>
      <c r="K478" s="16"/>
      <c r="L478" s="16"/>
      <c r="M478" s="16"/>
    </row>
    <row r="479" ht="20" customHeight="1" spans="1:13">
      <c r="A479" s="49"/>
      <c r="B479" s="11"/>
      <c r="C479" s="11"/>
      <c r="D479" s="11"/>
      <c r="E479" s="11"/>
      <c r="F479" s="15"/>
      <c r="G479" s="15"/>
      <c r="H479" s="16"/>
      <c r="I479" s="16"/>
      <c r="J479" s="16"/>
      <c r="K479" s="16"/>
      <c r="L479" s="16"/>
      <c r="M479" s="16"/>
    </row>
    <row r="480" ht="20" customHeight="1" spans="1:13">
      <c r="A480" s="50"/>
      <c r="B480" s="11"/>
      <c r="C480" s="11"/>
      <c r="D480" s="11"/>
      <c r="E480" s="11"/>
      <c r="F480" s="15"/>
      <c r="G480" s="15"/>
      <c r="H480" s="16"/>
      <c r="I480" s="16"/>
      <c r="J480" s="16"/>
      <c r="K480" s="16"/>
      <c r="L480" s="16"/>
      <c r="M480" s="16"/>
    </row>
    <row r="481" ht="20" customHeight="1" spans="1:13">
      <c r="A481" s="49"/>
      <c r="B481" s="11"/>
      <c r="C481" s="11"/>
      <c r="D481" s="11"/>
      <c r="E481" s="11"/>
      <c r="F481" s="15"/>
      <c r="G481" s="15"/>
      <c r="H481" s="16"/>
      <c r="I481" s="16"/>
      <c r="J481" s="16"/>
      <c r="K481" s="16"/>
      <c r="L481" s="16"/>
      <c r="M481" s="16"/>
    </row>
    <row r="482" ht="20" customHeight="1" spans="1:13">
      <c r="A482" s="50"/>
      <c r="B482" s="11"/>
      <c r="C482" s="11"/>
      <c r="D482" s="11"/>
      <c r="E482" s="11"/>
      <c r="F482" s="15"/>
      <c r="G482" s="15"/>
      <c r="H482" s="16"/>
      <c r="I482" s="16"/>
      <c r="J482" s="16"/>
      <c r="K482" s="16"/>
      <c r="L482" s="16"/>
      <c r="M482" s="16"/>
    </row>
    <row r="483" ht="20" customHeight="1" spans="1:13">
      <c r="A483" s="49"/>
      <c r="B483" s="11"/>
      <c r="C483" s="11"/>
      <c r="D483" s="11"/>
      <c r="E483" s="11"/>
      <c r="F483" s="15"/>
      <c r="G483" s="15"/>
      <c r="H483" s="16"/>
      <c r="I483" s="16"/>
      <c r="J483" s="16"/>
      <c r="K483" s="16"/>
      <c r="L483" s="16"/>
      <c r="M483" s="16"/>
    </row>
    <row r="484" ht="20" customHeight="1" spans="1:13">
      <c r="A484" s="50"/>
      <c r="B484" s="11"/>
      <c r="C484" s="11"/>
      <c r="D484" s="11"/>
      <c r="E484" s="11"/>
      <c r="F484" s="15"/>
      <c r="G484" s="15"/>
      <c r="H484" s="16"/>
      <c r="I484" s="16"/>
      <c r="J484" s="16"/>
      <c r="K484" s="16"/>
      <c r="L484" s="16"/>
      <c r="M484" s="16"/>
    </row>
    <row r="485" ht="20" customHeight="1" spans="1:13">
      <c r="A485" s="49"/>
      <c r="B485" s="11"/>
      <c r="C485" s="11"/>
      <c r="D485" s="11"/>
      <c r="E485" s="11"/>
      <c r="F485" s="15"/>
      <c r="G485" s="15"/>
      <c r="H485" s="16"/>
      <c r="I485" s="16"/>
      <c r="J485" s="16"/>
      <c r="K485" s="16"/>
      <c r="L485" s="16"/>
      <c r="M485" s="16"/>
    </row>
    <row r="486" ht="20" customHeight="1" spans="1:13">
      <c r="A486" s="50"/>
      <c r="B486" s="11"/>
      <c r="C486" s="11"/>
      <c r="D486" s="11"/>
      <c r="E486" s="11"/>
      <c r="F486" s="15"/>
      <c r="G486" s="15"/>
      <c r="H486" s="16"/>
      <c r="I486" s="16"/>
      <c r="J486" s="16"/>
      <c r="K486" s="16"/>
      <c r="L486" s="16"/>
      <c r="M486" s="16"/>
    </row>
    <row r="487" ht="20" customHeight="1" spans="1:13">
      <c r="A487" s="49"/>
      <c r="B487" s="11"/>
      <c r="C487" s="11"/>
      <c r="D487" s="11"/>
      <c r="E487" s="11"/>
      <c r="F487" s="15"/>
      <c r="G487" s="15"/>
      <c r="H487" s="16"/>
      <c r="I487" s="16"/>
      <c r="J487" s="16"/>
      <c r="K487" s="16"/>
      <c r="L487" s="16"/>
      <c r="M487" s="16"/>
    </row>
    <row r="488" ht="20" customHeight="1" spans="1:13">
      <c r="A488" s="50"/>
      <c r="B488" s="11"/>
      <c r="C488" s="11"/>
      <c r="D488" s="11"/>
      <c r="E488" s="11"/>
      <c r="F488" s="15"/>
      <c r="G488" s="15"/>
      <c r="H488" s="16"/>
      <c r="I488" s="16"/>
      <c r="J488" s="16"/>
      <c r="K488" s="16"/>
      <c r="L488" s="16"/>
      <c r="M488" s="16"/>
    </row>
    <row r="489" ht="20" customHeight="1" spans="1:13">
      <c r="A489" s="49"/>
      <c r="B489" s="11"/>
      <c r="C489" s="11"/>
      <c r="D489" s="11"/>
      <c r="E489" s="11"/>
      <c r="F489" s="15"/>
      <c r="G489" s="15"/>
      <c r="H489" s="16"/>
      <c r="I489" s="16"/>
      <c r="J489" s="16"/>
      <c r="K489" s="16"/>
      <c r="L489" s="16"/>
      <c r="M489" s="16"/>
    </row>
    <row r="490" ht="20" customHeight="1" spans="1:13">
      <c r="A490" s="50"/>
      <c r="B490" s="11"/>
      <c r="C490" s="11"/>
      <c r="D490" s="11"/>
      <c r="E490" s="11"/>
      <c r="F490" s="15"/>
      <c r="G490" s="15"/>
      <c r="H490" s="16"/>
      <c r="I490" s="16"/>
      <c r="J490" s="16"/>
      <c r="K490" s="16"/>
      <c r="L490" s="16"/>
      <c r="M490" s="16"/>
    </row>
    <row r="491" ht="20" customHeight="1" spans="1:13">
      <c r="A491" s="49"/>
      <c r="B491" s="11"/>
      <c r="C491" s="11"/>
      <c r="D491" s="11"/>
      <c r="E491" s="11"/>
      <c r="F491" s="15"/>
      <c r="G491" s="15"/>
      <c r="H491" s="16"/>
      <c r="I491" s="16"/>
      <c r="J491" s="16"/>
      <c r="K491" s="16"/>
      <c r="L491" s="16"/>
      <c r="M491" s="16"/>
    </row>
    <row r="492" ht="20" customHeight="1" spans="1:13">
      <c r="A492" s="50"/>
      <c r="B492" s="11"/>
      <c r="C492" s="11"/>
      <c r="D492" s="11"/>
      <c r="E492" s="11"/>
      <c r="F492" s="15"/>
      <c r="G492" s="15"/>
      <c r="H492" s="16"/>
      <c r="I492" s="16"/>
      <c r="J492" s="16"/>
      <c r="K492" s="16"/>
      <c r="L492" s="16"/>
      <c r="M492" s="16"/>
    </row>
    <row r="493" ht="20" customHeight="1" spans="1:13">
      <c r="A493" s="49"/>
      <c r="B493" s="11"/>
      <c r="C493" s="11"/>
      <c r="D493" s="11"/>
      <c r="E493" s="11"/>
      <c r="F493" s="15"/>
      <c r="G493" s="15"/>
      <c r="H493" s="16"/>
      <c r="I493" s="16"/>
      <c r="J493" s="16"/>
      <c r="K493" s="16"/>
      <c r="L493" s="16"/>
      <c r="M493" s="16"/>
    </row>
    <row r="494" ht="20" customHeight="1" spans="1:13">
      <c r="A494" s="50"/>
      <c r="B494" s="11"/>
      <c r="C494" s="11"/>
      <c r="D494" s="11"/>
      <c r="E494" s="11"/>
      <c r="F494" s="15"/>
      <c r="G494" s="15"/>
      <c r="H494" s="16"/>
      <c r="I494" s="16"/>
      <c r="J494" s="16"/>
      <c r="K494" s="16"/>
      <c r="L494" s="16"/>
      <c r="M494" s="16"/>
    </row>
    <row r="495" ht="20" customHeight="1" spans="1:13">
      <c r="A495" s="49"/>
      <c r="B495" s="11"/>
      <c r="C495" s="11"/>
      <c r="D495" s="11"/>
      <c r="E495" s="11"/>
      <c r="F495" s="15"/>
      <c r="G495" s="15"/>
      <c r="H495" s="16"/>
      <c r="I495" s="16"/>
      <c r="J495" s="16"/>
      <c r="K495" s="16"/>
      <c r="L495" s="16"/>
      <c r="M495" s="16"/>
    </row>
    <row r="496" ht="20" customHeight="1" spans="1:13">
      <c r="A496" s="50"/>
      <c r="B496" s="11"/>
      <c r="C496" s="11"/>
      <c r="D496" s="11"/>
      <c r="E496" s="11"/>
      <c r="F496" s="15"/>
      <c r="G496" s="15"/>
      <c r="H496" s="16"/>
      <c r="I496" s="16"/>
      <c r="J496" s="16"/>
      <c r="K496" s="16"/>
      <c r="L496" s="16"/>
      <c r="M496" s="16"/>
    </row>
    <row r="497" ht="20" customHeight="1" spans="1:13">
      <c r="A497" s="49"/>
      <c r="B497" s="11"/>
      <c r="C497" s="11"/>
      <c r="D497" s="11"/>
      <c r="E497" s="11"/>
      <c r="F497" s="15"/>
      <c r="G497" s="15"/>
      <c r="H497" s="16"/>
      <c r="I497" s="16"/>
      <c r="J497" s="16"/>
      <c r="K497" s="16"/>
      <c r="L497" s="16"/>
      <c r="M497" s="16"/>
    </row>
    <row r="498" ht="20" customHeight="1" spans="1:13">
      <c r="A498" s="50"/>
      <c r="B498" s="11"/>
      <c r="C498" s="11"/>
      <c r="D498" s="11"/>
      <c r="E498" s="11"/>
      <c r="F498" s="15"/>
      <c r="G498" s="15"/>
      <c r="H498" s="16"/>
      <c r="I498" s="16"/>
      <c r="J498" s="16"/>
      <c r="K498" s="16"/>
      <c r="L498" s="16"/>
      <c r="M498" s="16"/>
    </row>
    <row r="499" ht="20" customHeight="1" spans="1:13">
      <c r="A499" s="49"/>
      <c r="B499" s="11"/>
      <c r="C499" s="11"/>
      <c r="D499" s="11"/>
      <c r="E499" s="11"/>
      <c r="F499" s="15"/>
      <c r="G499" s="15"/>
      <c r="H499" s="16"/>
      <c r="I499" s="16"/>
      <c r="J499" s="16"/>
      <c r="K499" s="16"/>
      <c r="L499" s="16"/>
      <c r="M499" s="16"/>
    </row>
    <row r="500" ht="20" customHeight="1" spans="1:13">
      <c r="A500" s="50"/>
      <c r="B500" s="11"/>
      <c r="C500" s="11"/>
      <c r="D500" s="11"/>
      <c r="E500" s="11"/>
      <c r="F500" s="15"/>
      <c r="G500" s="15"/>
      <c r="H500" s="16"/>
      <c r="I500" s="16"/>
      <c r="J500" s="16"/>
      <c r="K500" s="16"/>
      <c r="L500" s="16"/>
      <c r="M500" s="16"/>
    </row>
    <row r="501" ht="20" customHeight="1" spans="1:13">
      <c r="A501" s="49"/>
      <c r="B501" s="11"/>
      <c r="C501" s="11"/>
      <c r="D501" s="11"/>
      <c r="E501" s="11"/>
      <c r="F501" s="15"/>
      <c r="G501" s="15"/>
      <c r="H501" s="16"/>
      <c r="I501" s="16"/>
      <c r="J501" s="16"/>
      <c r="K501" s="16"/>
      <c r="L501" s="16"/>
      <c r="M501" s="16"/>
    </row>
    <row r="502" ht="20" customHeight="1" spans="1:13">
      <c r="A502" s="50"/>
      <c r="B502" s="11"/>
      <c r="C502" s="11"/>
      <c r="D502" s="11"/>
      <c r="E502" s="11"/>
      <c r="F502" s="15"/>
      <c r="G502" s="15"/>
      <c r="H502" s="16"/>
      <c r="I502" s="16"/>
      <c r="J502" s="16"/>
      <c r="K502" s="16"/>
      <c r="L502" s="16"/>
      <c r="M502" s="16"/>
    </row>
    <row r="503" ht="20" customHeight="1" spans="1:13">
      <c r="A503" s="49"/>
      <c r="B503" s="11"/>
      <c r="C503" s="11"/>
      <c r="D503" s="11"/>
      <c r="E503" s="11"/>
      <c r="F503" s="15"/>
      <c r="G503" s="15"/>
      <c r="H503" s="16"/>
      <c r="I503" s="16"/>
      <c r="J503" s="16"/>
      <c r="K503" s="16"/>
      <c r="L503" s="16"/>
      <c r="M503" s="16"/>
    </row>
    <row r="504" ht="20" customHeight="1" spans="1:13">
      <c r="A504" s="50"/>
      <c r="B504" s="11"/>
      <c r="C504" s="11"/>
      <c r="D504" s="11"/>
      <c r="E504" s="11"/>
      <c r="F504" s="15"/>
      <c r="G504" s="15"/>
      <c r="H504" s="16"/>
      <c r="I504" s="16"/>
      <c r="J504" s="16"/>
      <c r="K504" s="16"/>
      <c r="L504" s="16"/>
      <c r="M504" s="16"/>
    </row>
    <row r="505" ht="20" customHeight="1" spans="1:13">
      <c r="A505" s="49"/>
      <c r="B505" s="11"/>
      <c r="C505" s="11"/>
      <c r="D505" s="11"/>
      <c r="E505" s="11"/>
      <c r="F505" s="15"/>
      <c r="G505" s="15"/>
      <c r="H505" s="16"/>
      <c r="I505" s="16"/>
      <c r="J505" s="16"/>
      <c r="K505" s="16"/>
      <c r="L505" s="16"/>
      <c r="M505" s="16"/>
    </row>
    <row r="506" ht="20" customHeight="1" spans="1:13">
      <c r="A506" s="50"/>
      <c r="B506" s="11"/>
      <c r="C506" s="11"/>
      <c r="D506" s="11"/>
      <c r="E506" s="11"/>
      <c r="F506" s="15"/>
      <c r="G506" s="15"/>
      <c r="H506" s="16"/>
      <c r="I506" s="16"/>
      <c r="J506" s="16"/>
      <c r="K506" s="16"/>
      <c r="L506" s="16"/>
      <c r="M506" s="16"/>
    </row>
    <row r="507" ht="20" customHeight="1" spans="1:13">
      <c r="A507" s="49"/>
      <c r="B507" s="11"/>
      <c r="C507" s="11"/>
      <c r="D507" s="11"/>
      <c r="E507" s="11"/>
      <c r="F507" s="15"/>
      <c r="G507" s="15"/>
      <c r="H507" s="16"/>
      <c r="I507" s="16"/>
      <c r="J507" s="16"/>
      <c r="K507" s="16"/>
      <c r="L507" s="16"/>
      <c r="M507" s="16"/>
    </row>
    <row r="508" ht="20" customHeight="1" spans="1:13">
      <c r="A508" s="50"/>
      <c r="B508" s="11"/>
      <c r="C508" s="11"/>
      <c r="D508" s="11"/>
      <c r="E508" s="11"/>
      <c r="F508" s="15"/>
      <c r="G508" s="15"/>
      <c r="H508" s="16"/>
      <c r="I508" s="16"/>
      <c r="J508" s="16"/>
      <c r="K508" s="16"/>
      <c r="L508" s="16"/>
      <c r="M508" s="16"/>
    </row>
    <row r="509" ht="20" customHeight="1" spans="1:13">
      <c r="A509" s="50"/>
      <c r="B509" s="11"/>
      <c r="C509" s="11"/>
      <c r="D509" s="11"/>
      <c r="E509" s="52"/>
      <c r="F509" s="11"/>
      <c r="G509" s="15"/>
      <c r="H509" s="16"/>
      <c r="I509" s="16"/>
      <c r="J509" s="16"/>
      <c r="K509" s="16"/>
      <c r="L509" s="16"/>
      <c r="M509" s="16"/>
    </row>
    <row r="510" ht="20" customHeight="1" spans="1:13">
      <c r="A510" s="49"/>
      <c r="B510" s="11"/>
      <c r="C510" s="11"/>
      <c r="D510" s="11"/>
      <c r="E510" s="11"/>
      <c r="F510" s="15"/>
      <c r="G510" s="15"/>
      <c r="H510" s="16"/>
      <c r="I510" s="16"/>
      <c r="J510" s="16"/>
      <c r="K510" s="16"/>
      <c r="L510" s="16"/>
      <c r="M510" s="16"/>
    </row>
    <row r="511" ht="20" customHeight="1" spans="1:13">
      <c r="A511" s="50"/>
      <c r="B511" s="11"/>
      <c r="C511" s="11"/>
      <c r="D511" s="11"/>
      <c r="E511" s="11"/>
      <c r="F511" s="15"/>
      <c r="G511" s="15"/>
      <c r="H511" s="16"/>
      <c r="I511" s="16"/>
      <c r="J511" s="16"/>
      <c r="K511" s="16"/>
      <c r="L511" s="16"/>
      <c r="M511" s="16"/>
    </row>
    <row r="512" ht="20" customHeight="1" spans="1:13">
      <c r="A512" s="49"/>
      <c r="B512" s="11"/>
      <c r="C512" s="11"/>
      <c r="D512" s="11"/>
      <c r="E512" s="11"/>
      <c r="F512" s="15"/>
      <c r="G512" s="15"/>
      <c r="H512" s="16"/>
      <c r="I512" s="16"/>
      <c r="J512" s="16"/>
      <c r="K512" s="16"/>
      <c r="L512" s="16"/>
      <c r="M512" s="16"/>
    </row>
    <row r="513" ht="20" customHeight="1" spans="1:13">
      <c r="A513" s="50"/>
      <c r="B513" s="11"/>
      <c r="C513" s="11"/>
      <c r="D513" s="11"/>
      <c r="E513" s="11"/>
      <c r="F513" s="15"/>
      <c r="G513" s="15"/>
      <c r="H513" s="16"/>
      <c r="I513" s="16"/>
      <c r="J513" s="16"/>
      <c r="K513" s="16"/>
      <c r="L513" s="16"/>
      <c r="M513" s="16"/>
    </row>
    <row r="514" ht="20" customHeight="1" spans="1:13">
      <c r="A514" s="49"/>
      <c r="B514" s="11"/>
      <c r="C514" s="11"/>
      <c r="D514" s="11"/>
      <c r="E514" s="11"/>
      <c r="F514" s="15"/>
      <c r="G514" s="15"/>
      <c r="H514" s="16"/>
      <c r="I514" s="16"/>
      <c r="J514" s="16"/>
      <c r="K514" s="16"/>
      <c r="L514" s="16"/>
      <c r="M514" s="16"/>
    </row>
    <row r="515" ht="20" customHeight="1" spans="1:13">
      <c r="A515" s="50"/>
      <c r="B515" s="11"/>
      <c r="C515" s="11"/>
      <c r="D515" s="11"/>
      <c r="E515" s="11"/>
      <c r="F515" s="15"/>
      <c r="G515" s="15"/>
      <c r="H515" s="16"/>
      <c r="I515" s="16"/>
      <c r="J515" s="16"/>
      <c r="K515" s="16"/>
      <c r="L515" s="16"/>
      <c r="M515" s="16"/>
    </row>
    <row r="516" ht="20" customHeight="1" spans="1:13">
      <c r="A516" s="49"/>
      <c r="B516" s="11"/>
      <c r="C516" s="11"/>
      <c r="D516" s="11"/>
      <c r="E516" s="11"/>
      <c r="F516" s="15"/>
      <c r="G516" s="15"/>
      <c r="H516" s="16"/>
      <c r="I516" s="16"/>
      <c r="J516" s="16"/>
      <c r="K516" s="16"/>
      <c r="L516" s="16"/>
      <c r="M516" s="16"/>
    </row>
    <row r="517" ht="20" customHeight="1" spans="1:13">
      <c r="A517" s="49"/>
      <c r="B517" s="11"/>
      <c r="C517" s="11"/>
      <c r="D517" s="11"/>
      <c r="E517" s="11"/>
      <c r="F517" s="15"/>
      <c r="G517" s="15"/>
      <c r="H517" s="16"/>
      <c r="I517" s="16"/>
      <c r="J517" s="16"/>
      <c r="K517" s="16"/>
      <c r="L517" s="16"/>
      <c r="M517" s="16"/>
    </row>
    <row r="518" ht="20" customHeight="1" spans="1:13">
      <c r="A518" s="10"/>
      <c r="B518" s="11"/>
      <c r="C518" s="11"/>
      <c r="D518" s="11"/>
      <c r="E518" s="11"/>
      <c r="F518" s="15"/>
      <c r="G518" s="15"/>
      <c r="H518" s="16"/>
      <c r="I518" s="16"/>
      <c r="J518" s="16"/>
      <c r="K518" s="16"/>
      <c r="L518" s="16"/>
      <c r="M518" s="16"/>
    </row>
    <row r="519" ht="20" customHeight="1" spans="1:13">
      <c r="A519" s="10"/>
      <c r="B519" s="11"/>
      <c r="C519" s="11"/>
      <c r="D519" s="11"/>
      <c r="E519" s="11"/>
      <c r="F519" s="15"/>
      <c r="G519" s="15"/>
      <c r="H519" s="16"/>
      <c r="I519" s="16"/>
      <c r="J519" s="16"/>
      <c r="K519" s="16"/>
      <c r="L519" s="16"/>
      <c r="M519" s="16"/>
    </row>
    <row r="520" ht="20" customHeight="1" spans="1:13">
      <c r="A520" s="10"/>
      <c r="B520" s="11"/>
      <c r="C520" s="11"/>
      <c r="D520" s="11"/>
      <c r="E520" s="51"/>
      <c r="F520" s="15"/>
      <c r="G520" s="15"/>
      <c r="H520" s="16"/>
      <c r="I520" s="16"/>
      <c r="J520" s="16"/>
      <c r="K520" s="16"/>
      <c r="L520" s="16"/>
      <c r="M520" s="16"/>
    </row>
    <row r="521" ht="20" customHeight="1" spans="1:13">
      <c r="A521" s="10"/>
      <c r="B521" s="11"/>
      <c r="C521" s="11"/>
      <c r="D521" s="11"/>
      <c r="E521" s="51"/>
      <c r="F521" s="15"/>
      <c r="G521" s="15"/>
      <c r="H521" s="16"/>
      <c r="I521" s="16"/>
      <c r="J521" s="16"/>
      <c r="K521" s="16"/>
      <c r="L521" s="16"/>
      <c r="M521" s="16"/>
    </row>
    <row r="522" ht="20" customHeight="1" spans="1:13">
      <c r="A522" s="10"/>
      <c r="B522" s="11"/>
      <c r="C522" s="11"/>
      <c r="D522" s="11"/>
      <c r="E522" s="51"/>
      <c r="F522" s="15"/>
      <c r="G522" s="15"/>
      <c r="H522" s="16"/>
      <c r="I522" s="16"/>
      <c r="J522" s="16"/>
      <c r="K522" s="16"/>
      <c r="L522" s="16"/>
      <c r="M522" s="16"/>
    </row>
    <row r="523" ht="20" customHeight="1" spans="1:13">
      <c r="A523" s="10"/>
      <c r="B523" s="11"/>
      <c r="C523" s="11"/>
      <c r="D523" s="11"/>
      <c r="E523" s="51"/>
      <c r="F523" s="15"/>
      <c r="G523" s="15"/>
      <c r="H523" s="16"/>
      <c r="I523" s="16"/>
      <c r="J523" s="16"/>
      <c r="K523" s="16"/>
      <c r="L523" s="16"/>
      <c r="M523" s="16"/>
    </row>
    <row r="524" ht="20" customHeight="1" spans="1:13">
      <c r="A524" s="10"/>
      <c r="B524" s="11"/>
      <c r="C524" s="11"/>
      <c r="D524" s="11"/>
      <c r="E524" s="51"/>
      <c r="F524" s="15"/>
      <c r="G524" s="15"/>
      <c r="H524" s="16"/>
      <c r="I524" s="16"/>
      <c r="J524" s="16"/>
      <c r="K524" s="16"/>
      <c r="L524" s="16"/>
      <c r="M524" s="16"/>
    </row>
    <row r="525" ht="20" customHeight="1" spans="1:13">
      <c r="A525" s="10"/>
      <c r="B525" s="11"/>
      <c r="C525" s="11"/>
      <c r="D525" s="11"/>
      <c r="E525" s="51"/>
      <c r="F525" s="15"/>
      <c r="G525" s="15"/>
      <c r="H525" s="16"/>
      <c r="I525" s="16"/>
      <c r="J525" s="16"/>
      <c r="K525" s="16"/>
      <c r="L525" s="16"/>
      <c r="M525" s="16"/>
    </row>
    <row r="526" ht="20" customHeight="1" spans="1:13">
      <c r="A526" s="10"/>
      <c r="B526" s="11"/>
      <c r="C526" s="11"/>
      <c r="D526" s="11"/>
      <c r="E526" s="51"/>
      <c r="F526" s="15"/>
      <c r="G526" s="15"/>
      <c r="H526" s="16"/>
      <c r="I526" s="16"/>
      <c r="J526" s="16"/>
      <c r="K526" s="16"/>
      <c r="L526" s="16"/>
      <c r="M526" s="16"/>
    </row>
    <row r="527" ht="20" customHeight="1" spans="1:13">
      <c r="A527" s="10"/>
      <c r="B527" s="11"/>
      <c r="C527" s="11"/>
      <c r="D527" s="11"/>
      <c r="E527" s="51"/>
      <c r="F527" s="15"/>
      <c r="G527" s="15"/>
      <c r="H527" s="16"/>
      <c r="I527" s="16"/>
      <c r="J527" s="16"/>
      <c r="K527" s="16"/>
      <c r="L527" s="16"/>
      <c r="M527" s="16"/>
    </row>
    <row r="528" ht="20" customHeight="1" spans="1:13">
      <c r="A528" s="10"/>
      <c r="B528" s="11"/>
      <c r="C528" s="11"/>
      <c r="D528" s="11"/>
      <c r="E528" s="51"/>
      <c r="F528" s="15"/>
      <c r="G528" s="15"/>
      <c r="H528" s="16"/>
      <c r="I528" s="16"/>
      <c r="J528" s="16"/>
      <c r="K528" s="16"/>
      <c r="L528" s="16"/>
      <c r="M528" s="16"/>
    </row>
    <row r="529" ht="20" customHeight="1" spans="1:13">
      <c r="A529" s="10"/>
      <c r="B529" s="11"/>
      <c r="C529" s="11"/>
      <c r="D529" s="11"/>
      <c r="E529" s="51"/>
      <c r="F529" s="15"/>
      <c r="G529" s="15"/>
      <c r="H529" s="16"/>
      <c r="I529" s="16"/>
      <c r="J529" s="16"/>
      <c r="K529" s="16"/>
      <c r="L529" s="16"/>
      <c r="M529" s="16"/>
    </row>
    <row r="530" ht="20" customHeight="1" spans="1:13">
      <c r="A530" s="10"/>
      <c r="B530" s="11"/>
      <c r="C530" s="11"/>
      <c r="D530" s="11"/>
      <c r="E530" s="51"/>
      <c r="F530" s="15"/>
      <c r="G530" s="15"/>
      <c r="H530" s="16"/>
      <c r="I530" s="16"/>
      <c r="J530" s="16"/>
      <c r="K530" s="16"/>
      <c r="L530" s="16"/>
      <c r="M530" s="16"/>
    </row>
    <row r="531" ht="20" customHeight="1" spans="1:13">
      <c r="A531" s="10"/>
      <c r="B531" s="11"/>
      <c r="C531" s="11"/>
      <c r="D531" s="11"/>
      <c r="E531" s="51"/>
      <c r="F531" s="15"/>
      <c r="G531" s="15"/>
      <c r="H531" s="16"/>
      <c r="I531" s="16"/>
      <c r="J531" s="16"/>
      <c r="K531" s="16"/>
      <c r="L531" s="16"/>
      <c r="M531" s="16"/>
    </row>
    <row r="532" ht="20" customHeight="1" spans="1:13">
      <c r="A532" s="10"/>
      <c r="B532" s="11"/>
      <c r="C532" s="11"/>
      <c r="D532" s="11"/>
      <c r="E532" s="11"/>
      <c r="F532" s="15"/>
      <c r="G532" s="15"/>
      <c r="H532" s="16"/>
      <c r="I532" s="16"/>
      <c r="J532" s="16"/>
      <c r="K532" s="16"/>
      <c r="L532" s="16"/>
      <c r="M532" s="16"/>
    </row>
    <row r="533" ht="20" customHeight="1" spans="1:13">
      <c r="A533" s="10"/>
      <c r="B533" s="11"/>
      <c r="C533" s="11"/>
      <c r="D533" s="11"/>
      <c r="E533" s="11"/>
      <c r="F533" s="15"/>
      <c r="G533" s="15"/>
      <c r="H533" s="16"/>
      <c r="I533" s="16"/>
      <c r="J533" s="16"/>
      <c r="K533" s="16"/>
      <c r="L533" s="16"/>
      <c r="M533" s="16"/>
    </row>
    <row r="534" ht="20" customHeight="1" spans="1:13">
      <c r="A534" s="10"/>
      <c r="B534" s="11"/>
      <c r="C534" s="11"/>
      <c r="D534" s="11"/>
      <c r="E534" s="11"/>
      <c r="F534" s="15"/>
      <c r="G534" s="15"/>
      <c r="H534" s="16"/>
      <c r="I534" s="16"/>
      <c r="J534" s="16"/>
      <c r="K534" s="16"/>
      <c r="L534" s="16"/>
      <c r="M534" s="16"/>
    </row>
    <row r="535" ht="20" customHeight="1" spans="1:13">
      <c r="A535" s="10"/>
      <c r="B535" s="11"/>
      <c r="C535" s="11"/>
      <c r="D535" s="11"/>
      <c r="E535" s="11"/>
      <c r="F535" s="15"/>
      <c r="G535" s="15"/>
      <c r="H535" s="16"/>
      <c r="I535" s="16"/>
      <c r="J535" s="16"/>
      <c r="K535" s="16"/>
      <c r="L535" s="16"/>
      <c r="M535" s="16"/>
    </row>
    <row r="536" ht="20" customHeight="1" spans="1:13">
      <c r="A536" s="10"/>
      <c r="B536" s="11"/>
      <c r="C536" s="11"/>
      <c r="D536" s="11"/>
      <c r="E536" s="11"/>
      <c r="F536" s="15"/>
      <c r="G536" s="15"/>
      <c r="H536" s="16"/>
      <c r="I536" s="16"/>
      <c r="J536" s="16"/>
      <c r="K536" s="16"/>
      <c r="L536" s="16"/>
      <c r="M536" s="16"/>
    </row>
    <row r="537" ht="20" customHeight="1" spans="1:13">
      <c r="A537" s="10"/>
      <c r="B537" s="11"/>
      <c r="C537" s="11"/>
      <c r="D537" s="11"/>
      <c r="E537" s="11"/>
      <c r="F537" s="15"/>
      <c r="G537" s="15"/>
      <c r="H537" s="16"/>
      <c r="I537" s="16"/>
      <c r="J537" s="16"/>
      <c r="K537" s="16"/>
      <c r="L537" s="16"/>
      <c r="M537" s="16"/>
    </row>
    <row r="538" ht="20" customHeight="1" spans="1:13">
      <c r="A538" s="10"/>
      <c r="B538" s="11"/>
      <c r="C538" s="11"/>
      <c r="D538" s="11"/>
      <c r="E538" s="11"/>
      <c r="F538" s="15"/>
      <c r="G538" s="15"/>
      <c r="H538" s="16"/>
      <c r="I538" s="16"/>
      <c r="J538" s="16"/>
      <c r="K538" s="16"/>
      <c r="L538" s="16"/>
      <c r="M538" s="16"/>
    </row>
    <row r="539" ht="20" customHeight="1" spans="1:13">
      <c r="A539" s="10"/>
      <c r="B539" s="11"/>
      <c r="C539" s="11"/>
      <c r="D539" s="11"/>
      <c r="E539" s="11"/>
      <c r="F539" s="15"/>
      <c r="G539" s="15"/>
      <c r="H539" s="16"/>
      <c r="I539" s="16"/>
      <c r="J539" s="16"/>
      <c r="K539" s="16"/>
      <c r="L539" s="16"/>
      <c r="M539" s="16"/>
    </row>
    <row r="540" ht="20" customHeight="1" spans="1:13">
      <c r="A540" s="10"/>
      <c r="B540" s="11"/>
      <c r="C540" s="11"/>
      <c r="D540" s="11"/>
      <c r="E540" s="11"/>
      <c r="F540" s="15"/>
      <c r="G540" s="15"/>
      <c r="H540" s="16"/>
      <c r="I540" s="16"/>
      <c r="J540" s="16"/>
      <c r="K540" s="16"/>
      <c r="L540" s="16"/>
      <c r="M540" s="16"/>
    </row>
    <row r="541" ht="20" customHeight="1" spans="1:13">
      <c r="A541" s="10"/>
      <c r="B541" s="11"/>
      <c r="C541" s="11"/>
      <c r="D541" s="11"/>
      <c r="E541" s="11"/>
      <c r="F541" s="15"/>
      <c r="G541" s="15"/>
      <c r="H541" s="16"/>
      <c r="I541" s="16"/>
      <c r="J541" s="16"/>
      <c r="K541" s="16"/>
      <c r="L541" s="16"/>
      <c r="M541" s="16"/>
    </row>
    <row r="542" ht="20" customHeight="1" spans="1:13">
      <c r="A542" s="10"/>
      <c r="B542" s="11"/>
      <c r="C542" s="11"/>
      <c r="D542" s="11"/>
      <c r="E542" s="11"/>
      <c r="F542" s="15"/>
      <c r="G542" s="15"/>
      <c r="H542" s="16"/>
      <c r="I542" s="16"/>
      <c r="J542" s="16"/>
      <c r="K542" s="16"/>
      <c r="L542" s="16"/>
      <c r="M542" s="16"/>
    </row>
    <row r="543" ht="20" customHeight="1" spans="1:13">
      <c r="A543" s="10"/>
      <c r="B543" s="11"/>
      <c r="C543" s="11"/>
      <c r="D543" s="11"/>
      <c r="E543" s="11"/>
      <c r="F543" s="15"/>
      <c r="G543" s="15"/>
      <c r="H543" s="16"/>
      <c r="I543" s="16"/>
      <c r="J543" s="16"/>
      <c r="K543" s="16"/>
      <c r="L543" s="16"/>
      <c r="M543" s="16"/>
    </row>
    <row r="544" ht="20" customHeight="1" spans="1:13">
      <c r="A544" s="10"/>
      <c r="B544" s="11"/>
      <c r="C544" s="11"/>
      <c r="D544" s="11"/>
      <c r="E544" s="11"/>
      <c r="F544" s="15"/>
      <c r="G544" s="15"/>
      <c r="H544" s="16"/>
      <c r="I544" s="16"/>
      <c r="J544" s="16"/>
      <c r="K544" s="16"/>
      <c r="L544" s="16"/>
      <c r="M544" s="16"/>
    </row>
    <row r="545" ht="20" customHeight="1" spans="1:13">
      <c r="A545" s="10"/>
      <c r="B545" s="11"/>
      <c r="C545" s="11"/>
      <c r="D545" s="11"/>
      <c r="E545" s="11"/>
      <c r="F545" s="15"/>
      <c r="G545" s="15"/>
      <c r="H545" s="16"/>
      <c r="I545" s="16"/>
      <c r="J545" s="16"/>
      <c r="K545" s="16"/>
      <c r="L545" s="16"/>
      <c r="M545" s="16"/>
    </row>
    <row r="546" ht="20" customHeight="1" spans="1:13">
      <c r="A546" s="10"/>
      <c r="B546" s="11"/>
      <c r="C546" s="11"/>
      <c r="D546" s="11"/>
      <c r="E546" s="11"/>
      <c r="F546" s="15"/>
      <c r="G546" s="15"/>
      <c r="H546" s="16"/>
      <c r="I546" s="16"/>
      <c r="J546" s="16"/>
      <c r="K546" s="16"/>
      <c r="L546" s="16"/>
      <c r="M546" s="16"/>
    </row>
    <row r="547" ht="20" customHeight="1" spans="1:13">
      <c r="A547" s="10"/>
      <c r="B547" s="11"/>
      <c r="C547" s="11"/>
      <c r="D547" s="11"/>
      <c r="E547" s="11"/>
      <c r="F547" s="15"/>
      <c r="G547" s="15"/>
      <c r="H547" s="16"/>
      <c r="I547" s="16"/>
      <c r="J547" s="16"/>
      <c r="K547" s="16"/>
      <c r="L547" s="16"/>
      <c r="M547" s="16"/>
    </row>
    <row r="548" ht="20" customHeight="1" spans="1:13">
      <c r="A548" s="10"/>
      <c r="B548" s="11"/>
      <c r="C548" s="11"/>
      <c r="D548" s="11"/>
      <c r="E548" s="11"/>
      <c r="F548" s="15"/>
      <c r="G548" s="15"/>
      <c r="H548" s="16"/>
      <c r="I548" s="16"/>
      <c r="J548" s="16"/>
      <c r="K548" s="16"/>
      <c r="L548" s="16"/>
      <c r="M548" s="16"/>
    </row>
    <row r="549" ht="20" customHeight="1" spans="1:13">
      <c r="A549" s="10"/>
      <c r="B549" s="11"/>
      <c r="C549" s="11"/>
      <c r="D549" s="11"/>
      <c r="E549" s="11"/>
      <c r="F549" s="15"/>
      <c r="G549" s="15"/>
      <c r="H549" s="16"/>
      <c r="I549" s="16"/>
      <c r="J549" s="16"/>
      <c r="K549" s="16"/>
      <c r="L549" s="16"/>
      <c r="M549" s="16"/>
    </row>
    <row r="550" ht="20" customHeight="1" spans="1:13">
      <c r="A550" s="10"/>
      <c r="B550" s="11"/>
      <c r="C550" s="11"/>
      <c r="D550" s="11"/>
      <c r="E550" s="11"/>
      <c r="F550" s="15"/>
      <c r="G550" s="15"/>
      <c r="H550" s="16"/>
      <c r="I550" s="16"/>
      <c r="J550" s="16"/>
      <c r="K550" s="16"/>
      <c r="L550" s="16"/>
      <c r="M550" s="16"/>
    </row>
    <row r="551" ht="20" customHeight="1" spans="1:13">
      <c r="A551" s="10"/>
      <c r="B551" s="11"/>
      <c r="C551" s="11"/>
      <c r="D551" s="11"/>
      <c r="E551" s="11"/>
      <c r="F551" s="15"/>
      <c r="G551" s="15"/>
      <c r="H551" s="16"/>
      <c r="I551" s="16"/>
      <c r="J551" s="16"/>
      <c r="K551" s="16"/>
      <c r="L551" s="16"/>
      <c r="M551" s="16"/>
    </row>
    <row r="552" ht="20" customHeight="1" spans="1:13">
      <c r="A552" s="10"/>
      <c r="B552" s="11"/>
      <c r="C552" s="11"/>
      <c r="D552" s="11"/>
      <c r="E552" s="11"/>
      <c r="F552" s="15"/>
      <c r="G552" s="15"/>
      <c r="H552" s="16"/>
      <c r="I552" s="16"/>
      <c r="J552" s="16"/>
      <c r="K552" s="16"/>
      <c r="L552" s="16"/>
      <c r="M552" s="16"/>
    </row>
    <row r="553" ht="20" customHeight="1" spans="1:13">
      <c r="A553" s="10"/>
      <c r="B553" s="11"/>
      <c r="C553" s="11"/>
      <c r="D553" s="11"/>
      <c r="E553" s="11"/>
      <c r="F553" s="15"/>
      <c r="G553" s="15"/>
      <c r="H553" s="16"/>
      <c r="I553" s="16"/>
      <c r="J553" s="16"/>
      <c r="K553" s="16"/>
      <c r="L553" s="16"/>
      <c r="M553" s="16"/>
    </row>
    <row r="554" ht="20" customHeight="1" spans="1:13">
      <c r="A554" s="10"/>
      <c r="B554" s="11"/>
      <c r="C554" s="11"/>
      <c r="D554" s="11"/>
      <c r="E554" s="11"/>
      <c r="F554" s="15"/>
      <c r="G554" s="15"/>
      <c r="H554" s="16"/>
      <c r="I554" s="16"/>
      <c r="J554" s="16"/>
      <c r="K554" s="16"/>
      <c r="L554" s="16"/>
      <c r="M554" s="16"/>
    </row>
    <row r="555" ht="20" customHeight="1" spans="1:13">
      <c r="A555" s="10"/>
      <c r="B555" s="11"/>
      <c r="C555" s="11"/>
      <c r="D555" s="11"/>
      <c r="E555" s="11"/>
      <c r="F555" s="15"/>
      <c r="G555" s="15"/>
      <c r="H555" s="16"/>
      <c r="I555" s="16"/>
      <c r="J555" s="16"/>
      <c r="K555" s="16"/>
      <c r="L555" s="16"/>
      <c r="M555" s="16"/>
    </row>
    <row r="556" ht="20" customHeight="1" spans="1:13">
      <c r="A556" s="10"/>
      <c r="B556" s="11"/>
      <c r="C556" s="11"/>
      <c r="D556" s="11"/>
      <c r="E556" s="11"/>
      <c r="F556" s="15"/>
      <c r="G556" s="15"/>
      <c r="H556" s="16"/>
      <c r="I556" s="16"/>
      <c r="J556" s="16"/>
      <c r="K556" s="16"/>
      <c r="L556" s="16"/>
      <c r="M556" s="16"/>
    </row>
    <row r="557" ht="20" customHeight="1" spans="1:13">
      <c r="A557" s="10"/>
      <c r="B557" s="11"/>
      <c r="C557" s="11"/>
      <c r="D557" s="11"/>
      <c r="E557" s="11"/>
      <c r="F557" s="15"/>
      <c r="G557" s="15"/>
      <c r="H557" s="16"/>
      <c r="I557" s="16"/>
      <c r="J557" s="16"/>
      <c r="K557" s="16"/>
      <c r="L557" s="16"/>
      <c r="M557" s="16"/>
    </row>
    <row r="558" ht="20" customHeight="1" spans="1:13">
      <c r="A558" s="10"/>
      <c r="B558" s="11"/>
      <c r="C558" s="11"/>
      <c r="D558" s="11"/>
      <c r="E558" s="11"/>
      <c r="F558" s="15"/>
      <c r="G558" s="15"/>
      <c r="H558" s="16"/>
      <c r="I558" s="16"/>
      <c r="J558" s="16"/>
      <c r="K558" s="16"/>
      <c r="L558" s="16"/>
      <c r="M558" s="16"/>
    </row>
    <row r="559" ht="20" customHeight="1" spans="1:13">
      <c r="A559" s="10"/>
      <c r="B559" s="11"/>
      <c r="C559" s="11"/>
      <c r="D559" s="11"/>
      <c r="E559" s="11"/>
      <c r="F559" s="15"/>
      <c r="G559" s="15"/>
      <c r="H559" s="16"/>
      <c r="I559" s="16"/>
      <c r="J559" s="16"/>
      <c r="K559" s="16"/>
      <c r="L559" s="16"/>
      <c r="M559" s="16"/>
    </row>
    <row r="560" ht="20" customHeight="1" spans="1:13">
      <c r="A560" s="10"/>
      <c r="B560" s="11"/>
      <c r="C560" s="11"/>
      <c r="D560" s="11"/>
      <c r="E560" s="11"/>
      <c r="F560" s="15"/>
      <c r="G560" s="15"/>
      <c r="H560" s="16"/>
      <c r="I560" s="16"/>
      <c r="J560" s="16"/>
      <c r="K560" s="16"/>
      <c r="L560" s="16"/>
      <c r="M560" s="16"/>
    </row>
    <row r="561" ht="20" customHeight="1" spans="1:13">
      <c r="A561" s="10"/>
      <c r="B561" s="11"/>
      <c r="C561" s="11"/>
      <c r="D561" s="11"/>
      <c r="E561" s="11"/>
      <c r="F561" s="15"/>
      <c r="G561" s="15"/>
      <c r="H561" s="16"/>
      <c r="I561" s="16"/>
      <c r="J561" s="16"/>
      <c r="K561" s="16"/>
      <c r="L561" s="16"/>
      <c r="M561" s="16"/>
    </row>
    <row r="562" ht="20" customHeight="1" spans="1:13">
      <c r="A562" s="10"/>
      <c r="B562" s="11"/>
      <c r="C562" s="11"/>
      <c r="D562" s="11"/>
      <c r="E562" s="11"/>
      <c r="F562" s="15"/>
      <c r="G562" s="15"/>
      <c r="H562" s="16"/>
      <c r="I562" s="16"/>
      <c r="J562" s="16"/>
      <c r="K562" s="16"/>
      <c r="L562" s="16"/>
      <c r="M562" s="16"/>
    </row>
    <row r="563" ht="20" customHeight="1" spans="1:13">
      <c r="A563" s="10"/>
      <c r="B563" s="11"/>
      <c r="C563" s="11"/>
      <c r="D563" s="11"/>
      <c r="E563" s="11"/>
      <c r="F563" s="15"/>
      <c r="G563" s="15"/>
      <c r="H563" s="16"/>
      <c r="I563" s="16"/>
      <c r="J563" s="16"/>
      <c r="K563" s="16"/>
      <c r="L563" s="16"/>
      <c r="M563" s="16"/>
    </row>
    <row r="564" ht="20" customHeight="1" spans="1:13">
      <c r="A564" s="10"/>
      <c r="B564" s="11"/>
      <c r="C564" s="11"/>
      <c r="D564" s="11"/>
      <c r="E564" s="11"/>
      <c r="F564" s="15"/>
      <c r="G564" s="15"/>
      <c r="H564" s="16"/>
      <c r="I564" s="16"/>
      <c r="J564" s="16"/>
      <c r="K564" s="16"/>
      <c r="L564" s="16"/>
      <c r="M564" s="16"/>
    </row>
    <row r="565" ht="20" customHeight="1" spans="1:13">
      <c r="A565" s="10"/>
      <c r="B565" s="11"/>
      <c r="C565" s="11"/>
      <c r="D565" s="11"/>
      <c r="E565" s="11"/>
      <c r="F565" s="15"/>
      <c r="G565" s="15"/>
      <c r="H565" s="16"/>
      <c r="I565" s="16"/>
      <c r="J565" s="16"/>
      <c r="K565" s="16"/>
      <c r="L565" s="16"/>
      <c r="M565" s="16"/>
    </row>
    <row r="566" ht="20" customHeight="1" spans="1:13">
      <c r="A566" s="10"/>
      <c r="B566" s="11"/>
      <c r="C566" s="11"/>
      <c r="D566" s="11"/>
      <c r="E566" s="11"/>
      <c r="F566" s="15"/>
      <c r="G566" s="15"/>
      <c r="H566" s="16"/>
      <c r="I566" s="16"/>
      <c r="J566" s="16"/>
      <c r="K566" s="16"/>
      <c r="L566" s="16"/>
      <c r="M566" s="16"/>
    </row>
    <row r="567" ht="20" customHeight="1" spans="1:13">
      <c r="A567" s="10"/>
      <c r="B567" s="11"/>
      <c r="C567" s="11"/>
      <c r="D567" s="11"/>
      <c r="E567" s="11"/>
      <c r="F567" s="15"/>
      <c r="G567" s="15"/>
      <c r="H567" s="16"/>
      <c r="I567" s="16"/>
      <c r="J567" s="16"/>
      <c r="K567" s="16"/>
      <c r="L567" s="16"/>
      <c r="M567" s="16"/>
    </row>
    <row r="568" ht="20" customHeight="1" spans="1:13">
      <c r="A568" s="10"/>
      <c r="B568" s="11"/>
      <c r="C568" s="11"/>
      <c r="D568" s="11"/>
      <c r="E568" s="11"/>
      <c r="F568" s="15"/>
      <c r="G568" s="15"/>
      <c r="H568" s="16"/>
      <c r="I568" s="16"/>
      <c r="J568" s="16"/>
      <c r="K568" s="16"/>
      <c r="L568" s="16"/>
      <c r="M568" s="16"/>
    </row>
    <row r="569" ht="20" customHeight="1" spans="1:13">
      <c r="A569" s="10"/>
      <c r="B569" s="11"/>
      <c r="C569" s="11"/>
      <c r="D569" s="11"/>
      <c r="E569" s="11"/>
      <c r="F569" s="15"/>
      <c r="G569" s="15"/>
      <c r="H569" s="16"/>
      <c r="I569" s="16"/>
      <c r="J569" s="16"/>
      <c r="K569" s="16"/>
      <c r="L569" s="16"/>
      <c r="M569" s="16"/>
    </row>
    <row r="570" ht="20" customHeight="1" spans="1:13">
      <c r="A570" s="10"/>
      <c r="B570" s="11"/>
      <c r="C570" s="11"/>
      <c r="D570" s="11"/>
      <c r="E570" s="11"/>
      <c r="F570" s="15"/>
      <c r="G570" s="15"/>
      <c r="H570" s="16"/>
      <c r="I570" s="16"/>
      <c r="J570" s="16"/>
      <c r="K570" s="16"/>
      <c r="L570" s="16"/>
      <c r="M570" s="16"/>
    </row>
    <row r="571" ht="20" customHeight="1" spans="1:13">
      <c r="A571" s="10"/>
      <c r="B571" s="11"/>
      <c r="C571" s="11"/>
      <c r="D571" s="11"/>
      <c r="E571" s="11"/>
      <c r="F571" s="15"/>
      <c r="G571" s="15"/>
      <c r="H571" s="16"/>
      <c r="I571" s="16"/>
      <c r="J571" s="16"/>
      <c r="K571" s="16"/>
      <c r="L571" s="16"/>
      <c r="M571" s="16"/>
    </row>
    <row r="572" ht="20" customHeight="1" spans="1:13">
      <c r="A572" s="10"/>
      <c r="B572" s="11"/>
      <c r="C572" s="11"/>
      <c r="D572" s="11"/>
      <c r="E572" s="11"/>
      <c r="F572" s="15"/>
      <c r="G572" s="15"/>
      <c r="H572" s="16"/>
      <c r="I572" s="16"/>
      <c r="J572" s="16"/>
      <c r="K572" s="16"/>
      <c r="L572" s="16"/>
      <c r="M572" s="16"/>
    </row>
    <row r="573" ht="20" customHeight="1" spans="1:13">
      <c r="A573" s="10"/>
      <c r="B573" s="11"/>
      <c r="C573" s="11"/>
      <c r="D573" s="11"/>
      <c r="E573" s="11"/>
      <c r="F573" s="15"/>
      <c r="G573" s="15"/>
      <c r="H573" s="16"/>
      <c r="I573" s="16"/>
      <c r="J573" s="16"/>
      <c r="K573" s="16"/>
      <c r="L573" s="16"/>
      <c r="M573" s="16"/>
    </row>
    <row r="574" ht="20" customHeight="1" spans="1:13">
      <c r="A574" s="10"/>
      <c r="B574" s="11"/>
      <c r="C574" s="11"/>
      <c r="D574" s="11"/>
      <c r="E574" s="11"/>
      <c r="F574" s="15"/>
      <c r="G574" s="15"/>
      <c r="H574" s="16"/>
      <c r="I574" s="16"/>
      <c r="J574" s="16"/>
      <c r="K574" s="16"/>
      <c r="L574" s="16"/>
      <c r="M574" s="16"/>
    </row>
    <row r="575" ht="20" customHeight="1" spans="1:13">
      <c r="A575" s="10"/>
      <c r="B575" s="11"/>
      <c r="C575" s="11"/>
      <c r="D575" s="11"/>
      <c r="E575" s="11"/>
      <c r="F575" s="15"/>
      <c r="G575" s="15"/>
      <c r="H575" s="16"/>
      <c r="I575" s="16"/>
      <c r="J575" s="16"/>
      <c r="K575" s="16"/>
      <c r="L575" s="16"/>
      <c r="M575" s="16"/>
    </row>
    <row r="576" ht="20" customHeight="1" spans="1:13">
      <c r="A576" s="10"/>
      <c r="B576" s="11"/>
      <c r="C576" s="11"/>
      <c r="D576" s="11"/>
      <c r="E576" s="11"/>
      <c r="F576" s="15"/>
      <c r="G576" s="15"/>
      <c r="H576" s="16"/>
      <c r="I576" s="16"/>
      <c r="J576" s="16"/>
      <c r="K576" s="16"/>
      <c r="L576" s="16"/>
      <c r="M576" s="16"/>
    </row>
    <row r="577" ht="20" customHeight="1" spans="1:13">
      <c r="A577" s="10"/>
      <c r="B577" s="11"/>
      <c r="C577" s="11"/>
      <c r="D577" s="11"/>
      <c r="E577" s="11"/>
      <c r="F577" s="15"/>
      <c r="G577" s="15"/>
      <c r="H577" s="16"/>
      <c r="I577" s="16"/>
      <c r="J577" s="16"/>
      <c r="K577" s="16"/>
      <c r="L577" s="16"/>
      <c r="M577" s="16"/>
    </row>
    <row r="578" ht="20" customHeight="1" spans="1:13">
      <c r="A578" s="10"/>
      <c r="B578" s="11"/>
      <c r="C578" s="11"/>
      <c r="D578" s="11"/>
      <c r="E578" s="11"/>
      <c r="F578" s="15"/>
      <c r="G578" s="15"/>
      <c r="H578" s="16"/>
      <c r="I578" s="16"/>
      <c r="J578" s="16"/>
      <c r="K578" s="16"/>
      <c r="L578" s="16"/>
      <c r="M578" s="16"/>
    </row>
    <row r="579" ht="20" customHeight="1" spans="1:13">
      <c r="A579" s="10"/>
      <c r="B579" s="11"/>
      <c r="C579" s="11"/>
      <c r="D579" s="11"/>
      <c r="E579" s="11"/>
      <c r="F579" s="15"/>
      <c r="G579" s="15"/>
      <c r="H579" s="16"/>
      <c r="I579" s="16"/>
      <c r="J579" s="16"/>
      <c r="K579" s="16"/>
      <c r="L579" s="16"/>
      <c r="M579" s="16"/>
    </row>
    <row r="580" ht="20" customHeight="1" spans="1:13">
      <c r="A580" s="10"/>
      <c r="B580" s="11"/>
      <c r="C580" s="11"/>
      <c r="D580" s="11"/>
      <c r="E580" s="11"/>
      <c r="F580" s="15"/>
      <c r="G580" s="15"/>
      <c r="H580" s="16"/>
      <c r="I580" s="16"/>
      <c r="J580" s="16"/>
      <c r="K580" s="16"/>
      <c r="L580" s="16"/>
      <c r="M580" s="16"/>
    </row>
    <row r="581" ht="20" customHeight="1" spans="1:13">
      <c r="A581" s="10"/>
      <c r="B581" s="11"/>
      <c r="C581" s="11"/>
      <c r="D581" s="11"/>
      <c r="E581" s="11"/>
      <c r="F581" s="15"/>
      <c r="G581" s="15"/>
      <c r="H581" s="16"/>
      <c r="I581" s="16"/>
      <c r="J581" s="16"/>
      <c r="K581" s="16"/>
      <c r="L581" s="16"/>
      <c r="M581" s="16"/>
    </row>
    <row r="582" ht="20" customHeight="1" spans="1:13">
      <c r="A582" s="10"/>
      <c r="B582" s="11"/>
      <c r="C582" s="11"/>
      <c r="D582" s="11"/>
      <c r="E582" s="11"/>
      <c r="F582" s="15"/>
      <c r="G582" s="15"/>
      <c r="H582" s="16"/>
      <c r="I582" s="16"/>
      <c r="J582" s="16"/>
      <c r="K582" s="16"/>
      <c r="L582" s="16"/>
      <c r="M582" s="16"/>
    </row>
    <row r="583" ht="20" customHeight="1" spans="1:13">
      <c r="A583" s="10"/>
      <c r="B583" s="11"/>
      <c r="C583" s="11"/>
      <c r="D583" s="11"/>
      <c r="E583" s="11"/>
      <c r="F583" s="15"/>
      <c r="G583" s="15"/>
      <c r="H583" s="16"/>
      <c r="I583" s="16"/>
      <c r="J583" s="16"/>
      <c r="K583" s="16"/>
      <c r="L583" s="16"/>
      <c r="M583" s="16"/>
    </row>
    <row r="584" ht="20" customHeight="1" spans="1:13">
      <c r="A584" s="10"/>
      <c r="B584" s="11"/>
      <c r="C584" s="11"/>
      <c r="D584" s="11"/>
      <c r="E584" s="11"/>
      <c r="F584" s="15"/>
      <c r="G584" s="15"/>
      <c r="H584" s="16"/>
      <c r="I584" s="16"/>
      <c r="J584" s="16"/>
      <c r="K584" s="16"/>
      <c r="L584" s="16"/>
      <c r="M584" s="16"/>
    </row>
    <row r="585" ht="20" customHeight="1" spans="1:13">
      <c r="A585" s="10"/>
      <c r="B585" s="11"/>
      <c r="C585" s="11"/>
      <c r="D585" s="11"/>
      <c r="E585" s="11"/>
      <c r="F585" s="15"/>
      <c r="G585" s="15"/>
      <c r="H585" s="16"/>
      <c r="I585" s="16"/>
      <c r="J585" s="16"/>
      <c r="K585" s="16"/>
      <c r="L585" s="16"/>
      <c r="M585" s="16"/>
    </row>
    <row r="586" ht="20" customHeight="1" spans="1:13">
      <c r="A586" s="10"/>
      <c r="B586" s="11"/>
      <c r="C586" s="11"/>
      <c r="D586" s="11"/>
      <c r="E586" s="11"/>
      <c r="F586" s="15"/>
      <c r="G586" s="15"/>
      <c r="H586" s="16"/>
      <c r="I586" s="16"/>
      <c r="J586" s="16"/>
      <c r="K586" s="16"/>
      <c r="L586" s="16"/>
      <c r="M586" s="16"/>
    </row>
    <row r="587" ht="20" customHeight="1" spans="1:13">
      <c r="A587" s="10"/>
      <c r="B587" s="11"/>
      <c r="C587" s="11"/>
      <c r="D587" s="11"/>
      <c r="E587" s="11"/>
      <c r="F587" s="15"/>
      <c r="G587" s="15"/>
      <c r="H587" s="16"/>
      <c r="I587" s="16"/>
      <c r="J587" s="16"/>
      <c r="K587" s="16"/>
      <c r="L587" s="16"/>
      <c r="M587" s="16"/>
    </row>
    <row r="588" ht="20" customHeight="1" spans="1:13">
      <c r="A588" s="10"/>
      <c r="B588" s="11"/>
      <c r="C588" s="11"/>
      <c r="D588" s="11"/>
      <c r="E588" s="11"/>
      <c r="F588" s="15"/>
      <c r="G588" s="15"/>
      <c r="H588" s="16"/>
      <c r="I588" s="16"/>
      <c r="J588" s="16"/>
      <c r="K588" s="16"/>
      <c r="L588" s="16"/>
      <c r="M588" s="16"/>
    </row>
    <row r="589" ht="20" customHeight="1" spans="1:13">
      <c r="A589" s="10"/>
      <c r="B589" s="11"/>
      <c r="C589" s="11"/>
      <c r="D589" s="11"/>
      <c r="E589" s="11"/>
      <c r="F589" s="15"/>
      <c r="G589" s="15"/>
      <c r="H589" s="16"/>
      <c r="I589" s="16"/>
      <c r="J589" s="16"/>
      <c r="K589" s="16"/>
      <c r="L589" s="16"/>
      <c r="M589" s="16"/>
    </row>
    <row r="590" ht="20" customHeight="1" spans="1:13">
      <c r="A590" s="10"/>
      <c r="B590" s="11"/>
      <c r="C590" s="11"/>
      <c r="D590" s="11"/>
      <c r="E590" s="11"/>
      <c r="F590" s="15"/>
      <c r="G590" s="15"/>
      <c r="H590" s="16"/>
      <c r="I590" s="16"/>
      <c r="J590" s="16"/>
      <c r="K590" s="16"/>
      <c r="L590" s="16"/>
      <c r="M590" s="16"/>
    </row>
    <row r="591" ht="20" customHeight="1" spans="1:13">
      <c r="A591" s="10"/>
      <c r="B591" s="11"/>
      <c r="C591" s="11"/>
      <c r="D591" s="11"/>
      <c r="E591" s="11"/>
      <c r="F591" s="15"/>
      <c r="G591" s="15"/>
      <c r="H591" s="16"/>
      <c r="I591" s="16"/>
      <c r="J591" s="16"/>
      <c r="K591" s="16"/>
      <c r="L591" s="16"/>
      <c r="M591" s="16"/>
    </row>
    <row r="592" ht="20" customHeight="1" spans="1:13">
      <c r="A592" s="10"/>
      <c r="B592" s="11"/>
      <c r="C592" s="11"/>
      <c r="D592" s="11"/>
      <c r="E592" s="11"/>
      <c r="F592" s="15"/>
      <c r="G592" s="15"/>
      <c r="H592" s="16"/>
      <c r="I592" s="16"/>
      <c r="J592" s="16"/>
      <c r="K592" s="16"/>
      <c r="L592" s="16"/>
      <c r="M592" s="16"/>
    </row>
    <row r="593" ht="20" customHeight="1" spans="1:13">
      <c r="A593" s="10"/>
      <c r="B593" s="11"/>
      <c r="C593" s="11"/>
      <c r="D593" s="11"/>
      <c r="E593" s="11"/>
      <c r="F593" s="15"/>
      <c r="G593" s="15"/>
      <c r="H593" s="16"/>
      <c r="I593" s="16"/>
      <c r="J593" s="16"/>
      <c r="K593" s="16"/>
      <c r="L593" s="16"/>
      <c r="M593" s="16"/>
    </row>
    <row r="594" ht="20" customHeight="1" spans="1:13">
      <c r="A594" s="10"/>
      <c r="B594" s="11"/>
      <c r="C594" s="11"/>
      <c r="D594" s="11"/>
      <c r="E594" s="11"/>
      <c r="F594" s="15"/>
      <c r="G594" s="15"/>
      <c r="H594" s="16"/>
      <c r="I594" s="16"/>
      <c r="J594" s="16"/>
      <c r="K594" s="16"/>
      <c r="L594" s="16"/>
      <c r="M594" s="16"/>
    </row>
    <row r="595" ht="20" customHeight="1" spans="1:13">
      <c r="A595" s="10"/>
      <c r="B595" s="11"/>
      <c r="C595" s="11"/>
      <c r="D595" s="11"/>
      <c r="E595" s="11"/>
      <c r="F595" s="15"/>
      <c r="G595" s="15"/>
      <c r="H595" s="16"/>
      <c r="I595" s="16"/>
      <c r="J595" s="16"/>
      <c r="K595" s="16"/>
      <c r="L595" s="16"/>
      <c r="M595" s="16"/>
    </row>
    <row r="596" ht="20" customHeight="1" spans="1:13">
      <c r="A596" s="10"/>
      <c r="B596" s="11"/>
      <c r="C596" s="11"/>
      <c r="D596" s="11"/>
      <c r="E596" s="11"/>
      <c r="F596" s="15"/>
      <c r="G596" s="15"/>
      <c r="H596" s="16"/>
      <c r="I596" s="16"/>
      <c r="J596" s="16"/>
      <c r="K596" s="16"/>
      <c r="L596" s="16"/>
      <c r="M596" s="16"/>
    </row>
    <row r="597" ht="20" customHeight="1" spans="1:13">
      <c r="A597" s="10"/>
      <c r="B597" s="11"/>
      <c r="C597" s="11"/>
      <c r="D597" s="11"/>
      <c r="E597" s="11"/>
      <c r="F597" s="15"/>
      <c r="G597" s="15"/>
      <c r="H597" s="16"/>
      <c r="I597" s="16"/>
      <c r="J597" s="16"/>
      <c r="K597" s="16"/>
      <c r="L597" s="16"/>
      <c r="M597" s="16"/>
    </row>
    <row r="598" ht="20" customHeight="1" spans="1:13">
      <c r="A598" s="10"/>
      <c r="B598" s="11"/>
      <c r="C598" s="11"/>
      <c r="D598" s="11"/>
      <c r="E598" s="11"/>
      <c r="F598" s="15"/>
      <c r="G598" s="15"/>
      <c r="H598" s="16"/>
      <c r="I598" s="16"/>
      <c r="J598" s="16"/>
      <c r="K598" s="16"/>
      <c r="L598" s="16"/>
      <c r="M598" s="16"/>
    </row>
    <row r="599" ht="20" customHeight="1" spans="1:13">
      <c r="A599" s="10"/>
      <c r="B599" s="11"/>
      <c r="C599" s="11"/>
      <c r="D599" s="11"/>
      <c r="E599" s="11"/>
      <c r="F599" s="15"/>
      <c r="G599" s="15"/>
      <c r="H599" s="16"/>
      <c r="I599" s="16"/>
      <c r="J599" s="16"/>
      <c r="K599" s="16"/>
      <c r="L599" s="16"/>
      <c r="M599" s="16"/>
    </row>
    <row r="600" ht="20" customHeight="1" spans="1:13">
      <c r="A600" s="10"/>
      <c r="B600" s="11"/>
      <c r="C600" s="11"/>
      <c r="D600" s="11"/>
      <c r="E600" s="11"/>
      <c r="F600" s="15"/>
      <c r="G600" s="15"/>
      <c r="H600" s="16"/>
      <c r="I600" s="16"/>
      <c r="J600" s="16"/>
      <c r="K600" s="16"/>
      <c r="L600" s="16"/>
      <c r="M600" s="16"/>
    </row>
    <row r="601" ht="20" customHeight="1" spans="1:13">
      <c r="A601" s="10"/>
      <c r="B601" s="11"/>
      <c r="C601" s="11"/>
      <c r="D601" s="11"/>
      <c r="E601" s="11"/>
      <c r="F601" s="15"/>
      <c r="G601" s="15"/>
      <c r="H601" s="16"/>
      <c r="I601" s="16"/>
      <c r="J601" s="16"/>
      <c r="K601" s="16"/>
      <c r="L601" s="16"/>
      <c r="M601" s="16"/>
    </row>
    <row r="602" ht="20" customHeight="1" spans="1:13">
      <c r="A602" s="10"/>
      <c r="B602" s="11"/>
      <c r="C602" s="11"/>
      <c r="D602" s="11"/>
      <c r="E602" s="11"/>
      <c r="F602" s="15"/>
      <c r="G602" s="15"/>
      <c r="H602" s="16"/>
      <c r="I602" s="16"/>
      <c r="J602" s="16"/>
      <c r="K602" s="16"/>
      <c r="L602" s="16"/>
      <c r="M602" s="16"/>
    </row>
    <row r="603" ht="20" customHeight="1" spans="1:13">
      <c r="A603" s="10"/>
      <c r="B603" s="11"/>
      <c r="C603" s="11"/>
      <c r="D603" s="11"/>
      <c r="E603" s="11"/>
      <c r="F603" s="15"/>
      <c r="G603" s="15"/>
      <c r="H603" s="16"/>
      <c r="I603" s="16"/>
      <c r="J603" s="16"/>
      <c r="K603" s="16"/>
      <c r="L603" s="16"/>
      <c r="M603" s="16"/>
    </row>
    <row r="604" ht="20" customHeight="1" spans="1:13">
      <c r="A604" s="10"/>
      <c r="B604" s="11"/>
      <c r="C604" s="11"/>
      <c r="D604" s="11"/>
      <c r="E604" s="11"/>
      <c r="F604" s="15"/>
      <c r="G604" s="15"/>
      <c r="H604" s="16"/>
      <c r="I604" s="16"/>
      <c r="J604" s="16"/>
      <c r="K604" s="16"/>
      <c r="L604" s="16"/>
      <c r="M604" s="16"/>
    </row>
    <row r="605" ht="20" customHeight="1" spans="1:13">
      <c r="A605" s="10"/>
      <c r="B605" s="11"/>
      <c r="C605" s="11"/>
      <c r="D605" s="11"/>
      <c r="E605" s="11"/>
      <c r="F605" s="15"/>
      <c r="G605" s="15"/>
      <c r="H605" s="16"/>
      <c r="I605" s="16"/>
      <c r="J605" s="16"/>
      <c r="K605" s="16"/>
      <c r="L605" s="16"/>
      <c r="M605" s="16"/>
    </row>
    <row r="606" ht="20" customHeight="1" spans="1:13">
      <c r="A606" s="10"/>
      <c r="B606" s="11"/>
      <c r="C606" s="11"/>
      <c r="D606" s="11"/>
      <c r="E606" s="11"/>
      <c r="F606" s="15"/>
      <c r="G606" s="15"/>
      <c r="H606" s="16"/>
      <c r="I606" s="16"/>
      <c r="J606" s="16"/>
      <c r="K606" s="16"/>
      <c r="L606" s="16"/>
      <c r="M606" s="16"/>
    </row>
    <row r="607" ht="20" customHeight="1" spans="1:13">
      <c r="A607" s="10"/>
      <c r="B607" s="11"/>
      <c r="C607" s="11"/>
      <c r="D607" s="11"/>
      <c r="E607" s="11"/>
      <c r="F607" s="15"/>
      <c r="G607" s="15"/>
      <c r="H607" s="16"/>
      <c r="I607" s="16"/>
      <c r="J607" s="16"/>
      <c r="K607" s="16"/>
      <c r="L607" s="16"/>
      <c r="M607" s="16"/>
    </row>
    <row r="608" ht="20" customHeight="1" spans="1:13">
      <c r="A608" s="10"/>
      <c r="B608" s="11"/>
      <c r="C608" s="11"/>
      <c r="D608" s="11"/>
      <c r="E608" s="11"/>
      <c r="F608" s="15"/>
      <c r="G608" s="15"/>
      <c r="H608" s="16"/>
      <c r="I608" s="16"/>
      <c r="J608" s="16"/>
      <c r="K608" s="16"/>
      <c r="L608" s="16"/>
      <c r="M608" s="16"/>
    </row>
    <row r="609" ht="20" customHeight="1" spans="1:13">
      <c r="A609" s="10"/>
      <c r="B609" s="11"/>
      <c r="C609" s="11"/>
      <c r="D609" s="11"/>
      <c r="E609" s="11"/>
      <c r="F609" s="15"/>
      <c r="G609" s="15"/>
      <c r="H609" s="16"/>
      <c r="I609" s="16"/>
      <c r="J609" s="16"/>
      <c r="K609" s="16"/>
      <c r="L609" s="16"/>
      <c r="M609" s="16"/>
    </row>
    <row r="610" ht="20" customHeight="1" spans="1:13">
      <c r="A610" s="10"/>
      <c r="B610" s="11"/>
      <c r="C610" s="11"/>
      <c r="D610" s="11"/>
      <c r="E610" s="11"/>
      <c r="F610" s="15"/>
      <c r="G610" s="15"/>
      <c r="H610" s="16"/>
      <c r="I610" s="16"/>
      <c r="J610" s="16"/>
      <c r="K610" s="16"/>
      <c r="L610" s="16"/>
      <c r="M610" s="16"/>
    </row>
    <row r="611" ht="20" customHeight="1" spans="1:13">
      <c r="A611" s="10"/>
      <c r="B611" s="11"/>
      <c r="C611" s="11"/>
      <c r="D611" s="11"/>
      <c r="E611" s="11"/>
      <c r="F611" s="15"/>
      <c r="G611" s="15"/>
      <c r="H611" s="16"/>
      <c r="I611" s="16"/>
      <c r="J611" s="16"/>
      <c r="K611" s="16"/>
      <c r="L611" s="16"/>
      <c r="M611" s="16"/>
    </row>
    <row r="612" ht="20" customHeight="1" spans="1:13">
      <c r="A612" s="10"/>
      <c r="B612" s="11"/>
      <c r="C612" s="11"/>
      <c r="D612" s="11"/>
      <c r="E612" s="11"/>
      <c r="F612" s="15"/>
      <c r="G612" s="15"/>
      <c r="H612" s="16"/>
      <c r="I612" s="16"/>
      <c r="J612" s="16"/>
      <c r="K612" s="16"/>
      <c r="L612" s="16"/>
      <c r="M612" s="16"/>
    </row>
    <row r="613" ht="20" customHeight="1" spans="1:13">
      <c r="A613" s="10"/>
      <c r="B613" s="11"/>
      <c r="C613" s="11"/>
      <c r="D613" s="11"/>
      <c r="E613" s="11"/>
      <c r="F613" s="15"/>
      <c r="G613" s="15"/>
      <c r="H613" s="16"/>
      <c r="I613" s="16"/>
      <c r="J613" s="16"/>
      <c r="K613" s="16"/>
      <c r="L613" s="16"/>
      <c r="M613" s="16"/>
    </row>
    <row r="614" ht="20" customHeight="1" spans="1:13">
      <c r="A614" s="10"/>
      <c r="B614" s="11"/>
      <c r="C614" s="11"/>
      <c r="D614" s="11"/>
      <c r="E614" s="11"/>
      <c r="F614" s="15"/>
      <c r="G614" s="15"/>
      <c r="H614" s="16"/>
      <c r="I614" s="16"/>
      <c r="J614" s="16"/>
      <c r="K614" s="16"/>
      <c r="L614" s="16"/>
      <c r="M614" s="16"/>
    </row>
    <row r="615" ht="20" customHeight="1" spans="1:13">
      <c r="A615" s="10"/>
      <c r="B615" s="11"/>
      <c r="C615" s="11"/>
      <c r="D615" s="11"/>
      <c r="E615" s="11"/>
      <c r="F615" s="15"/>
      <c r="G615" s="15"/>
      <c r="H615" s="16"/>
      <c r="I615" s="16"/>
      <c r="J615" s="16"/>
      <c r="K615" s="16"/>
      <c r="L615" s="16"/>
      <c r="M615" s="16"/>
    </row>
    <row r="616" ht="20" customHeight="1" spans="1:13">
      <c r="A616" s="10"/>
      <c r="B616" s="11"/>
      <c r="C616" s="11"/>
      <c r="D616" s="11"/>
      <c r="E616" s="11"/>
      <c r="F616" s="15"/>
      <c r="G616" s="15"/>
      <c r="H616" s="16"/>
      <c r="I616" s="16"/>
      <c r="J616" s="16"/>
      <c r="K616" s="16"/>
      <c r="L616" s="16"/>
      <c r="M616" s="16"/>
    </row>
    <row r="617" ht="20" customHeight="1" spans="1:13">
      <c r="A617" s="10"/>
      <c r="B617" s="11"/>
      <c r="C617" s="11"/>
      <c r="D617" s="11"/>
      <c r="E617" s="11"/>
      <c r="F617" s="15"/>
      <c r="G617" s="15"/>
      <c r="H617" s="16"/>
      <c r="I617" s="16"/>
      <c r="J617" s="16"/>
      <c r="K617" s="16"/>
      <c r="L617" s="16"/>
      <c r="M617" s="16"/>
    </row>
    <row r="618" ht="20" customHeight="1" spans="1:13">
      <c r="A618" s="10"/>
      <c r="B618" s="11"/>
      <c r="C618" s="11"/>
      <c r="D618" s="11"/>
      <c r="E618" s="11"/>
      <c r="F618" s="15"/>
      <c r="G618" s="15"/>
      <c r="H618" s="16"/>
      <c r="I618" s="16"/>
      <c r="J618" s="16"/>
      <c r="K618" s="16"/>
      <c r="L618" s="16"/>
      <c r="M618" s="16"/>
    </row>
    <row r="619" ht="20" customHeight="1" spans="1:13">
      <c r="A619" s="10"/>
      <c r="B619" s="11"/>
      <c r="C619" s="11"/>
      <c r="D619" s="11"/>
      <c r="E619" s="11"/>
      <c r="F619" s="15"/>
      <c r="G619" s="15"/>
      <c r="H619" s="16"/>
      <c r="I619" s="16"/>
      <c r="J619" s="16"/>
      <c r="K619" s="16"/>
      <c r="L619" s="16"/>
      <c r="M619" s="16"/>
    </row>
    <row r="620" ht="20" customHeight="1" spans="1:13">
      <c r="A620" s="10"/>
      <c r="B620" s="11"/>
      <c r="C620" s="11"/>
      <c r="D620" s="11"/>
      <c r="E620" s="11"/>
      <c r="F620" s="15"/>
      <c r="G620" s="15"/>
      <c r="H620" s="16"/>
      <c r="I620" s="16"/>
      <c r="J620" s="16"/>
      <c r="K620" s="16"/>
      <c r="L620" s="16"/>
      <c r="M620" s="16"/>
    </row>
    <row r="621" ht="20" customHeight="1" spans="1:13">
      <c r="A621" s="10"/>
      <c r="B621" s="11"/>
      <c r="C621" s="11"/>
      <c r="D621" s="11"/>
      <c r="E621" s="11"/>
      <c r="F621" s="15"/>
      <c r="G621" s="15"/>
      <c r="H621" s="16"/>
      <c r="I621" s="16"/>
      <c r="J621" s="16"/>
      <c r="K621" s="16"/>
      <c r="L621" s="16"/>
      <c r="M621" s="16"/>
    </row>
    <row r="622" ht="20" customHeight="1" spans="1:13">
      <c r="A622" s="10"/>
      <c r="B622" s="11"/>
      <c r="C622" s="11"/>
      <c r="D622" s="11"/>
      <c r="E622" s="11"/>
      <c r="F622" s="15"/>
      <c r="G622" s="15"/>
      <c r="H622" s="16"/>
      <c r="I622" s="16"/>
      <c r="J622" s="16"/>
      <c r="K622" s="16"/>
      <c r="L622" s="16"/>
      <c r="M622" s="16"/>
    </row>
    <row r="623" ht="20" customHeight="1" spans="1:13">
      <c r="A623" s="10"/>
      <c r="B623" s="11"/>
      <c r="C623" s="11"/>
      <c r="D623" s="11"/>
      <c r="E623" s="11"/>
      <c r="F623" s="15"/>
      <c r="G623" s="15"/>
      <c r="H623" s="16"/>
      <c r="I623" s="16"/>
      <c r="J623" s="16"/>
      <c r="K623" s="16"/>
      <c r="L623" s="16"/>
      <c r="M623" s="16"/>
    </row>
    <row r="624" ht="20" customHeight="1" spans="1:13">
      <c r="A624" s="10"/>
      <c r="B624" s="11"/>
      <c r="C624" s="11"/>
      <c r="D624" s="11"/>
      <c r="E624" s="11"/>
      <c r="F624" s="15"/>
      <c r="G624" s="15"/>
      <c r="H624" s="16"/>
      <c r="I624" s="16"/>
      <c r="J624" s="16"/>
      <c r="K624" s="16"/>
      <c r="L624" s="16"/>
      <c r="M624" s="16"/>
    </row>
    <row r="625" ht="20" customHeight="1" spans="1:13">
      <c r="A625" s="10"/>
      <c r="B625" s="11"/>
      <c r="C625" s="11"/>
      <c r="D625" s="11"/>
      <c r="E625" s="11"/>
      <c r="F625" s="15"/>
      <c r="G625" s="15"/>
      <c r="H625" s="16"/>
      <c r="I625" s="16"/>
      <c r="J625" s="16"/>
      <c r="K625" s="16"/>
      <c r="L625" s="16"/>
      <c r="M625" s="16"/>
    </row>
    <row r="626" ht="20" customHeight="1" spans="1:13">
      <c r="A626" s="10"/>
      <c r="B626" s="11"/>
      <c r="C626" s="11"/>
      <c r="D626" s="11"/>
      <c r="E626" s="11"/>
      <c r="F626" s="15"/>
      <c r="G626" s="15"/>
      <c r="H626" s="16"/>
      <c r="I626" s="16"/>
      <c r="J626" s="16"/>
      <c r="K626" s="16"/>
      <c r="L626" s="16"/>
      <c r="M626" s="16"/>
    </row>
    <row r="627" ht="20" customHeight="1" spans="1:13">
      <c r="A627" s="10"/>
      <c r="B627" s="11"/>
      <c r="C627" s="11"/>
      <c r="D627" s="11"/>
      <c r="E627" s="11"/>
      <c r="F627" s="15"/>
      <c r="G627" s="15"/>
      <c r="H627" s="16"/>
      <c r="I627" s="16"/>
      <c r="J627" s="16"/>
      <c r="K627" s="16"/>
      <c r="L627" s="16"/>
      <c r="M627" s="16"/>
    </row>
    <row r="628" ht="20" customHeight="1" spans="1:13">
      <c r="A628" s="10"/>
      <c r="B628" s="11"/>
      <c r="C628" s="11"/>
      <c r="D628" s="11"/>
      <c r="E628" s="11"/>
      <c r="F628" s="15"/>
      <c r="G628" s="15"/>
      <c r="H628" s="16"/>
      <c r="I628" s="16"/>
      <c r="J628" s="16"/>
      <c r="K628" s="16"/>
      <c r="L628" s="16"/>
      <c r="M628" s="16"/>
    </row>
    <row r="629" ht="20" customHeight="1" spans="1:13">
      <c r="A629" s="10"/>
      <c r="B629" s="11"/>
      <c r="C629" s="11"/>
      <c r="D629" s="11"/>
      <c r="E629" s="11"/>
      <c r="F629" s="15"/>
      <c r="G629" s="15"/>
      <c r="H629" s="16"/>
      <c r="I629" s="16"/>
      <c r="J629" s="16"/>
      <c r="K629" s="16"/>
      <c r="L629" s="16"/>
      <c r="M629" s="16"/>
    </row>
    <row r="630" ht="20" customHeight="1" spans="1:13">
      <c r="A630" s="10"/>
      <c r="B630" s="11"/>
      <c r="C630" s="11"/>
      <c r="D630" s="11"/>
      <c r="E630" s="11"/>
      <c r="F630" s="15"/>
      <c r="G630" s="15"/>
      <c r="H630" s="16"/>
      <c r="I630" s="16"/>
      <c r="J630" s="16"/>
      <c r="K630" s="16"/>
      <c r="L630" s="16"/>
      <c r="M630" s="16"/>
    </row>
    <row r="631" ht="20" customHeight="1" spans="1:13">
      <c r="A631" s="10"/>
      <c r="B631" s="11"/>
      <c r="C631" s="11"/>
      <c r="D631" s="11"/>
      <c r="E631" s="11"/>
      <c r="F631" s="15"/>
      <c r="G631" s="15"/>
      <c r="H631" s="16"/>
      <c r="I631" s="16"/>
      <c r="J631" s="16"/>
      <c r="K631" s="16"/>
      <c r="L631" s="16"/>
      <c r="M631" s="16"/>
    </row>
    <row r="632" ht="20" customHeight="1" spans="1:13">
      <c r="A632" s="10"/>
      <c r="B632" s="11"/>
      <c r="C632" s="11"/>
      <c r="D632" s="11"/>
      <c r="E632" s="11"/>
      <c r="F632" s="15"/>
      <c r="G632" s="15"/>
      <c r="H632" s="16"/>
      <c r="I632" s="16"/>
      <c r="J632" s="16"/>
      <c r="K632" s="16"/>
      <c r="L632" s="16"/>
      <c r="M632" s="16"/>
    </row>
    <row r="633" ht="20" customHeight="1" spans="1:13">
      <c r="A633" s="10"/>
      <c r="B633" s="11"/>
      <c r="C633" s="11"/>
      <c r="D633" s="11"/>
      <c r="E633" s="11"/>
      <c r="F633" s="15"/>
      <c r="G633" s="15"/>
      <c r="H633" s="16"/>
      <c r="I633" s="16"/>
      <c r="J633" s="16"/>
      <c r="K633" s="16"/>
      <c r="L633" s="16"/>
      <c r="M633" s="16"/>
    </row>
    <row r="634" ht="20" customHeight="1" spans="1:13">
      <c r="A634" s="10"/>
      <c r="B634" s="11"/>
      <c r="C634" s="11"/>
      <c r="D634" s="11"/>
      <c r="E634" s="11"/>
      <c r="F634" s="15"/>
      <c r="G634" s="15"/>
      <c r="H634" s="16"/>
      <c r="I634" s="16"/>
      <c r="J634" s="16"/>
      <c r="K634" s="16"/>
      <c r="L634" s="16"/>
      <c r="M634" s="16"/>
    </row>
    <row r="635" ht="20" customHeight="1" spans="1:13">
      <c r="A635" s="10"/>
      <c r="B635" s="11"/>
      <c r="C635" s="11"/>
      <c r="D635" s="11"/>
      <c r="E635" s="11"/>
      <c r="F635" s="15"/>
      <c r="G635" s="15"/>
      <c r="H635" s="16"/>
      <c r="I635" s="16"/>
      <c r="J635" s="16"/>
      <c r="K635" s="16"/>
      <c r="L635" s="16"/>
      <c r="M635" s="16"/>
    </row>
    <row r="636" ht="20" customHeight="1" spans="1:13">
      <c r="A636" s="10"/>
      <c r="B636" s="11"/>
      <c r="C636" s="11"/>
      <c r="D636" s="11"/>
      <c r="E636" s="11"/>
      <c r="F636" s="15"/>
      <c r="G636" s="15"/>
      <c r="H636" s="16"/>
      <c r="I636" s="16"/>
      <c r="J636" s="16"/>
      <c r="K636" s="16"/>
      <c r="L636" s="16"/>
      <c r="M636" s="16"/>
    </row>
    <row r="637" ht="20" customHeight="1" spans="1:13">
      <c r="A637" s="10"/>
      <c r="B637" s="11"/>
      <c r="C637" s="11"/>
      <c r="D637" s="11"/>
      <c r="E637" s="11"/>
      <c r="F637" s="15"/>
      <c r="G637" s="15"/>
      <c r="H637" s="16"/>
      <c r="I637" s="16"/>
      <c r="J637" s="16"/>
      <c r="K637" s="16"/>
      <c r="L637" s="16"/>
      <c r="M637" s="16"/>
    </row>
    <row r="638" ht="20" customHeight="1" spans="1:13">
      <c r="A638" s="10"/>
      <c r="B638" s="11"/>
      <c r="C638" s="11"/>
      <c r="D638" s="11"/>
      <c r="E638" s="11"/>
      <c r="F638" s="15"/>
      <c r="G638" s="15"/>
      <c r="H638" s="16"/>
      <c r="I638" s="16"/>
      <c r="J638" s="16"/>
      <c r="K638" s="16"/>
      <c r="L638" s="16"/>
      <c r="M638" s="16"/>
    </row>
    <row r="639" ht="20" customHeight="1" spans="1:13">
      <c r="A639" s="10"/>
      <c r="B639" s="11"/>
      <c r="C639" s="11"/>
      <c r="D639" s="11"/>
      <c r="E639" s="11"/>
      <c r="F639" s="15"/>
      <c r="G639" s="15"/>
      <c r="H639" s="16"/>
      <c r="I639" s="16"/>
      <c r="J639" s="16"/>
      <c r="K639" s="16"/>
      <c r="L639" s="16"/>
      <c r="M639" s="16"/>
    </row>
    <row r="640" ht="20" customHeight="1" spans="1:13">
      <c r="A640" s="10"/>
      <c r="B640" s="11"/>
      <c r="C640" s="11"/>
      <c r="D640" s="11"/>
      <c r="E640" s="11"/>
      <c r="F640" s="15"/>
      <c r="G640" s="15"/>
      <c r="H640" s="16"/>
      <c r="I640" s="16"/>
      <c r="J640" s="16"/>
      <c r="K640" s="16"/>
      <c r="L640" s="16"/>
      <c r="M640" s="16"/>
    </row>
    <row r="641" ht="20" customHeight="1" spans="1:13">
      <c r="A641" s="10"/>
      <c r="B641" s="11"/>
      <c r="C641" s="11"/>
      <c r="D641" s="11"/>
      <c r="E641" s="11"/>
      <c r="F641" s="15"/>
      <c r="G641" s="15"/>
      <c r="H641" s="16"/>
      <c r="I641" s="16"/>
      <c r="J641" s="16"/>
      <c r="K641" s="16"/>
      <c r="L641" s="16"/>
      <c r="M641" s="16"/>
    </row>
    <row r="642" ht="20" customHeight="1" spans="1:13">
      <c r="A642" s="10"/>
      <c r="B642" s="11"/>
      <c r="C642" s="11"/>
      <c r="D642" s="11"/>
      <c r="E642" s="11"/>
      <c r="F642" s="15"/>
      <c r="G642" s="15"/>
      <c r="H642" s="16"/>
      <c r="I642" s="16"/>
      <c r="J642" s="16"/>
      <c r="K642" s="16"/>
      <c r="L642" s="16"/>
      <c r="M642" s="16"/>
    </row>
    <row r="643" ht="20" customHeight="1" spans="1:13">
      <c r="A643" s="10"/>
      <c r="B643" s="11"/>
      <c r="C643" s="11"/>
      <c r="D643" s="11"/>
      <c r="E643" s="11"/>
      <c r="F643" s="15"/>
      <c r="G643" s="15"/>
      <c r="H643" s="16"/>
      <c r="I643" s="16"/>
      <c r="J643" s="16"/>
      <c r="K643" s="16"/>
      <c r="L643" s="16"/>
      <c r="M643" s="16"/>
    </row>
    <row r="644" ht="20" customHeight="1" spans="1:13">
      <c r="A644" s="10"/>
      <c r="B644" s="11"/>
      <c r="C644" s="11"/>
      <c r="D644" s="11"/>
      <c r="E644" s="11"/>
      <c r="F644" s="15"/>
      <c r="G644" s="15"/>
      <c r="H644" s="16"/>
      <c r="I644" s="16"/>
      <c r="J644" s="16"/>
      <c r="K644" s="16"/>
      <c r="L644" s="16"/>
      <c r="M644" s="16"/>
    </row>
    <row r="645" ht="20" customHeight="1" spans="1:13">
      <c r="A645" s="10"/>
      <c r="B645" s="11"/>
      <c r="C645" s="11"/>
      <c r="D645" s="11"/>
      <c r="E645" s="11"/>
      <c r="F645" s="15"/>
      <c r="G645" s="15"/>
      <c r="H645" s="16"/>
      <c r="I645" s="16"/>
      <c r="J645" s="16"/>
      <c r="K645" s="16"/>
      <c r="L645" s="16"/>
      <c r="M645" s="16"/>
    </row>
    <row r="646" ht="20" customHeight="1" spans="1:13">
      <c r="A646" s="10"/>
      <c r="B646" s="11"/>
      <c r="C646" s="11"/>
      <c r="D646" s="11"/>
      <c r="E646" s="11"/>
      <c r="F646" s="15"/>
      <c r="G646" s="15"/>
      <c r="H646" s="16"/>
      <c r="I646" s="16"/>
      <c r="J646" s="16"/>
      <c r="K646" s="16"/>
      <c r="L646" s="16"/>
      <c r="M646" s="16"/>
    </row>
    <row r="647" ht="20" customHeight="1" spans="1:13">
      <c r="A647" s="10"/>
      <c r="B647" s="11"/>
      <c r="C647" s="11"/>
      <c r="D647" s="11"/>
      <c r="E647" s="11"/>
      <c r="F647" s="15"/>
      <c r="G647" s="15"/>
      <c r="H647" s="16"/>
      <c r="I647" s="16"/>
      <c r="J647" s="16"/>
      <c r="K647" s="16"/>
      <c r="L647" s="16"/>
      <c r="M647" s="16"/>
    </row>
    <row r="648" ht="20" customHeight="1" spans="1:13">
      <c r="A648" s="10"/>
      <c r="B648" s="11"/>
      <c r="C648" s="11"/>
      <c r="D648" s="11"/>
      <c r="E648" s="11"/>
      <c r="F648" s="15"/>
      <c r="G648" s="15"/>
      <c r="H648" s="16"/>
      <c r="I648" s="16"/>
      <c r="J648" s="16"/>
      <c r="K648" s="16"/>
      <c r="L648" s="16"/>
      <c r="M648" s="16"/>
    </row>
    <row r="649" ht="20" customHeight="1" spans="1:13">
      <c r="A649" s="10"/>
      <c r="B649" s="11"/>
      <c r="C649" s="11"/>
      <c r="D649" s="11"/>
      <c r="E649" s="11"/>
      <c r="F649" s="15"/>
      <c r="G649" s="15"/>
      <c r="H649" s="16"/>
      <c r="I649" s="16"/>
      <c r="J649" s="16"/>
      <c r="K649" s="16"/>
      <c r="L649" s="16"/>
      <c r="M649" s="16"/>
    </row>
    <row r="650" ht="20" customHeight="1" spans="1:13">
      <c r="A650" s="10"/>
      <c r="B650" s="11"/>
      <c r="C650" s="11"/>
      <c r="D650" s="11"/>
      <c r="E650" s="11"/>
      <c r="F650" s="15"/>
      <c r="G650" s="15"/>
      <c r="H650" s="16"/>
      <c r="I650" s="16"/>
      <c r="J650" s="16"/>
      <c r="K650" s="16"/>
      <c r="L650" s="16"/>
      <c r="M650" s="16"/>
    </row>
    <row r="651" ht="20" customHeight="1" spans="1:13">
      <c r="A651" s="10"/>
      <c r="B651" s="11"/>
      <c r="C651" s="11"/>
      <c r="D651" s="11"/>
      <c r="E651" s="11"/>
      <c r="F651" s="15"/>
      <c r="G651" s="15"/>
      <c r="H651" s="16"/>
      <c r="I651" s="16"/>
      <c r="J651" s="16"/>
      <c r="K651" s="16"/>
      <c r="L651" s="16"/>
      <c r="M651" s="16"/>
    </row>
    <row r="652" ht="20" customHeight="1" spans="1:13">
      <c r="A652" s="10"/>
      <c r="B652" s="11"/>
      <c r="C652" s="11"/>
      <c r="D652" s="11"/>
      <c r="E652" s="11"/>
      <c r="F652" s="15"/>
      <c r="G652" s="15"/>
      <c r="H652" s="16"/>
      <c r="I652" s="16"/>
      <c r="J652" s="16"/>
      <c r="K652" s="16"/>
      <c r="L652" s="16"/>
      <c r="M652" s="16"/>
    </row>
    <row r="653" ht="20" customHeight="1" spans="1:13">
      <c r="A653" s="10"/>
      <c r="B653" s="11"/>
      <c r="C653" s="11"/>
      <c r="D653" s="11"/>
      <c r="E653" s="11"/>
      <c r="F653" s="15"/>
      <c r="G653" s="15"/>
      <c r="H653" s="16"/>
      <c r="I653" s="16"/>
      <c r="J653" s="16"/>
      <c r="K653" s="16"/>
      <c r="L653" s="16"/>
      <c r="M653" s="16"/>
    </row>
    <row r="654" ht="20" customHeight="1" spans="1:13">
      <c r="A654" s="10"/>
      <c r="B654" s="11"/>
      <c r="C654" s="11"/>
      <c r="D654" s="11"/>
      <c r="E654" s="11"/>
      <c r="F654" s="15"/>
      <c r="G654" s="15"/>
      <c r="H654" s="16"/>
      <c r="I654" s="16"/>
      <c r="J654" s="16"/>
      <c r="K654" s="16"/>
      <c r="L654" s="16"/>
      <c r="M654" s="16"/>
    </row>
    <row r="655" ht="20" customHeight="1" spans="1:13">
      <c r="A655" s="10"/>
      <c r="B655" s="11"/>
      <c r="C655" s="11"/>
      <c r="D655" s="11"/>
      <c r="E655" s="11"/>
      <c r="F655" s="15"/>
      <c r="G655" s="15"/>
      <c r="H655" s="16"/>
      <c r="I655" s="16"/>
      <c r="J655" s="16"/>
      <c r="K655" s="16"/>
      <c r="L655" s="16"/>
      <c r="M655" s="16"/>
    </row>
    <row r="656" ht="20" customHeight="1" spans="1:13">
      <c r="A656" s="10"/>
      <c r="B656" s="11"/>
      <c r="C656" s="11"/>
      <c r="D656" s="11"/>
      <c r="E656" s="11"/>
      <c r="F656" s="15"/>
      <c r="G656" s="15"/>
      <c r="H656" s="16"/>
      <c r="I656" s="16"/>
      <c r="J656" s="16"/>
      <c r="K656" s="16"/>
      <c r="L656" s="16"/>
      <c r="M656" s="16"/>
    </row>
    <row r="657" ht="20" customHeight="1" spans="1:13">
      <c r="A657" s="10"/>
      <c r="B657" s="11"/>
      <c r="C657" s="11"/>
      <c r="D657" s="11"/>
      <c r="E657" s="11"/>
      <c r="F657" s="15"/>
      <c r="G657" s="15"/>
      <c r="H657" s="16"/>
      <c r="I657" s="16"/>
      <c r="J657" s="16"/>
      <c r="K657" s="16"/>
      <c r="L657" s="16"/>
      <c r="M657" s="16"/>
    </row>
    <row r="658" ht="20" customHeight="1" spans="1:13">
      <c r="A658" s="10"/>
      <c r="B658" s="11"/>
      <c r="C658" s="11"/>
      <c r="D658" s="11"/>
      <c r="E658" s="11"/>
      <c r="F658" s="15"/>
      <c r="G658" s="15"/>
      <c r="H658" s="16"/>
      <c r="I658" s="16"/>
      <c r="J658" s="16"/>
      <c r="K658" s="16"/>
      <c r="L658" s="16"/>
      <c r="M658" s="16"/>
    </row>
    <row r="659" ht="20" customHeight="1" spans="1:13">
      <c r="A659" s="10"/>
      <c r="B659" s="11"/>
      <c r="C659" s="11"/>
      <c r="D659" s="11"/>
      <c r="E659" s="11"/>
      <c r="F659" s="15"/>
      <c r="G659" s="15"/>
      <c r="H659" s="16"/>
      <c r="I659" s="16"/>
      <c r="J659" s="16"/>
      <c r="K659" s="16"/>
      <c r="L659" s="16"/>
      <c r="M659" s="16"/>
    </row>
    <row r="660" ht="20" customHeight="1" spans="1:13">
      <c r="A660" s="10"/>
      <c r="B660" s="11"/>
      <c r="C660" s="11"/>
      <c r="D660" s="11"/>
      <c r="E660" s="11"/>
      <c r="F660" s="15"/>
      <c r="G660" s="15"/>
      <c r="H660" s="16"/>
      <c r="I660" s="16"/>
      <c r="J660" s="16"/>
      <c r="K660" s="16"/>
      <c r="L660" s="16"/>
      <c r="M660" s="16"/>
    </row>
    <row r="661" ht="20" customHeight="1" spans="1:13">
      <c r="A661" s="10"/>
      <c r="B661" s="11"/>
      <c r="C661" s="11"/>
      <c r="D661" s="11"/>
      <c r="E661" s="11"/>
      <c r="F661" s="15"/>
      <c r="G661" s="15"/>
      <c r="H661" s="16"/>
      <c r="I661" s="16"/>
      <c r="J661" s="16"/>
      <c r="K661" s="16"/>
      <c r="L661" s="16"/>
      <c r="M661" s="16"/>
    </row>
    <row r="662" ht="20" customHeight="1" spans="1:13">
      <c r="A662" s="10"/>
      <c r="B662" s="11"/>
      <c r="C662" s="11"/>
      <c r="D662" s="11"/>
      <c r="E662" s="11"/>
      <c r="F662" s="15"/>
      <c r="G662" s="15"/>
      <c r="H662" s="16"/>
      <c r="I662" s="16"/>
      <c r="J662" s="16"/>
      <c r="K662" s="16"/>
      <c r="L662" s="16"/>
      <c r="M662" s="16"/>
    </row>
    <row r="663" ht="20" customHeight="1" spans="1:13">
      <c r="A663" s="10"/>
      <c r="B663" s="11"/>
      <c r="C663" s="11"/>
      <c r="D663" s="11"/>
      <c r="E663" s="11"/>
      <c r="F663" s="15"/>
      <c r="G663" s="15"/>
      <c r="H663" s="16"/>
      <c r="I663" s="16"/>
      <c r="J663" s="16"/>
      <c r="K663" s="16"/>
      <c r="L663" s="16"/>
      <c r="M663" s="16"/>
    </row>
    <row r="664" ht="20" customHeight="1" spans="1:13">
      <c r="A664" s="10"/>
      <c r="B664" s="11"/>
      <c r="C664" s="11"/>
      <c r="D664" s="11"/>
      <c r="E664" s="11"/>
      <c r="F664" s="15"/>
      <c r="G664" s="15"/>
      <c r="H664" s="16"/>
      <c r="I664" s="16"/>
      <c r="J664" s="16"/>
      <c r="K664" s="16"/>
      <c r="L664" s="16"/>
      <c r="M664" s="16"/>
    </row>
    <row r="665" ht="20" customHeight="1" spans="1:13">
      <c r="A665" s="10"/>
      <c r="B665" s="11"/>
      <c r="C665" s="11"/>
      <c r="D665" s="11"/>
      <c r="E665" s="11"/>
      <c r="F665" s="15"/>
      <c r="G665" s="15"/>
      <c r="H665" s="16"/>
      <c r="I665" s="16"/>
      <c r="J665" s="16"/>
      <c r="K665" s="16"/>
      <c r="L665" s="16"/>
      <c r="M665" s="16"/>
    </row>
    <row r="666" ht="20" customHeight="1" spans="1:13">
      <c r="A666" s="10"/>
      <c r="B666" s="11"/>
      <c r="C666" s="11"/>
      <c r="D666" s="11"/>
      <c r="E666" s="11"/>
      <c r="F666" s="15"/>
      <c r="G666" s="15"/>
      <c r="H666" s="16"/>
      <c r="I666" s="16"/>
      <c r="J666" s="16"/>
      <c r="K666" s="16"/>
      <c r="L666" s="16"/>
      <c r="M666" s="16"/>
    </row>
    <row r="667" ht="20" customHeight="1" spans="1:13">
      <c r="A667" s="10"/>
      <c r="B667" s="11"/>
      <c r="C667" s="11"/>
      <c r="D667" s="11"/>
      <c r="E667" s="11"/>
      <c r="F667" s="15"/>
      <c r="G667" s="15"/>
      <c r="H667" s="16"/>
      <c r="I667" s="16"/>
      <c r="J667" s="16"/>
      <c r="K667" s="16"/>
      <c r="L667" s="16"/>
      <c r="M667" s="16"/>
    </row>
    <row r="668" ht="20" customHeight="1" spans="1:13">
      <c r="A668" s="10"/>
      <c r="B668" s="11"/>
      <c r="C668" s="11"/>
      <c r="D668" s="11"/>
      <c r="E668" s="11"/>
      <c r="F668" s="15"/>
      <c r="G668" s="15"/>
      <c r="H668" s="16"/>
      <c r="I668" s="16"/>
      <c r="J668" s="16"/>
      <c r="K668" s="16"/>
      <c r="L668" s="16"/>
      <c r="M668" s="16"/>
    </row>
    <row r="669" ht="20" customHeight="1" spans="1:13">
      <c r="A669" s="10"/>
      <c r="B669" s="11"/>
      <c r="C669" s="11"/>
      <c r="D669" s="11"/>
      <c r="E669" s="11"/>
      <c r="F669" s="15"/>
      <c r="G669" s="15"/>
      <c r="H669" s="16"/>
      <c r="I669" s="16"/>
      <c r="J669" s="16"/>
      <c r="K669" s="16"/>
      <c r="L669" s="16"/>
      <c r="M669" s="16"/>
    </row>
    <row r="670" ht="20" customHeight="1" spans="1:13">
      <c r="A670" s="10"/>
      <c r="B670" s="11"/>
      <c r="C670" s="11"/>
      <c r="D670" s="11"/>
      <c r="E670" s="11"/>
      <c r="F670" s="15"/>
      <c r="G670" s="15"/>
      <c r="H670" s="16"/>
      <c r="I670" s="16"/>
      <c r="J670" s="16"/>
      <c r="K670" s="16"/>
      <c r="L670" s="16"/>
      <c r="M670" s="16"/>
    </row>
    <row r="671" ht="20" customHeight="1" spans="1:13">
      <c r="A671" s="10"/>
      <c r="B671" s="11"/>
      <c r="C671" s="11"/>
      <c r="D671" s="11"/>
      <c r="E671" s="11"/>
      <c r="F671" s="15"/>
      <c r="G671" s="15"/>
      <c r="H671" s="16"/>
      <c r="I671" s="16"/>
      <c r="J671" s="16"/>
      <c r="K671" s="16"/>
      <c r="L671" s="16"/>
      <c r="M671" s="16"/>
    </row>
    <row r="672" ht="20" customHeight="1" spans="1:13">
      <c r="A672" s="10"/>
      <c r="B672" s="11"/>
      <c r="C672" s="11"/>
      <c r="D672" s="11"/>
      <c r="E672" s="11"/>
      <c r="F672" s="15"/>
      <c r="G672" s="15"/>
      <c r="H672" s="16"/>
      <c r="I672" s="16"/>
      <c r="J672" s="16"/>
      <c r="K672" s="16"/>
      <c r="L672" s="16"/>
      <c r="M672" s="16"/>
    </row>
    <row r="673" ht="20" customHeight="1" spans="1:13">
      <c r="A673" s="10"/>
      <c r="B673" s="11"/>
      <c r="C673" s="11"/>
      <c r="D673" s="11"/>
      <c r="E673" s="11"/>
      <c r="F673" s="15"/>
      <c r="G673" s="15"/>
      <c r="H673" s="16"/>
      <c r="I673" s="16"/>
      <c r="J673" s="16"/>
      <c r="K673" s="16"/>
      <c r="L673" s="16"/>
      <c r="M673" s="16"/>
    </row>
    <row r="674" ht="20" customHeight="1" spans="1:13">
      <c r="A674" s="10"/>
      <c r="B674" s="11"/>
      <c r="C674" s="11"/>
      <c r="D674" s="11"/>
      <c r="E674" s="11"/>
      <c r="F674" s="15"/>
      <c r="G674" s="15"/>
      <c r="H674" s="16"/>
      <c r="I674" s="16"/>
      <c r="J674" s="16"/>
      <c r="K674" s="16"/>
      <c r="L674" s="16"/>
      <c r="M674" s="16"/>
    </row>
    <row r="675" ht="20" customHeight="1" spans="1:13">
      <c r="A675" s="10"/>
      <c r="B675" s="11"/>
      <c r="C675" s="11"/>
      <c r="D675" s="11"/>
      <c r="E675" s="11"/>
      <c r="F675" s="15"/>
      <c r="G675" s="15"/>
      <c r="H675" s="16"/>
      <c r="I675" s="16"/>
      <c r="J675" s="16"/>
      <c r="K675" s="16"/>
      <c r="L675" s="16"/>
      <c r="M675" s="16"/>
    </row>
    <row r="676" ht="20" customHeight="1" spans="1:13">
      <c r="A676" s="10"/>
      <c r="B676" s="11"/>
      <c r="C676" s="11"/>
      <c r="D676" s="11"/>
      <c r="E676" s="11"/>
      <c r="F676" s="15"/>
      <c r="G676" s="15"/>
      <c r="H676" s="16"/>
      <c r="I676" s="16"/>
      <c r="J676" s="16"/>
      <c r="K676" s="16"/>
      <c r="L676" s="16"/>
      <c r="M676" s="16"/>
    </row>
    <row r="677" ht="20" customHeight="1" spans="1:13">
      <c r="A677" s="10"/>
      <c r="B677" s="11"/>
      <c r="C677" s="11"/>
      <c r="D677" s="11"/>
      <c r="E677" s="11"/>
      <c r="F677" s="15"/>
      <c r="G677" s="15"/>
      <c r="H677" s="16"/>
      <c r="I677" s="16"/>
      <c r="J677" s="16"/>
      <c r="K677" s="16"/>
      <c r="L677" s="16"/>
      <c r="M677" s="16"/>
    </row>
    <row r="678" ht="20" customHeight="1" spans="1:13">
      <c r="A678" s="10"/>
      <c r="B678" s="11"/>
      <c r="C678" s="11"/>
      <c r="D678" s="11"/>
      <c r="E678" s="11"/>
      <c r="F678" s="15"/>
      <c r="G678" s="15"/>
      <c r="H678" s="16"/>
      <c r="I678" s="16"/>
      <c r="J678" s="16"/>
      <c r="K678" s="16"/>
      <c r="L678" s="16"/>
      <c r="M678" s="16"/>
    </row>
    <row r="679" ht="20" customHeight="1" spans="1:13">
      <c r="A679" s="10"/>
      <c r="B679" s="11"/>
      <c r="C679" s="11"/>
      <c r="D679" s="11"/>
      <c r="E679" s="11"/>
      <c r="F679" s="15"/>
      <c r="G679" s="15"/>
      <c r="H679" s="16"/>
      <c r="I679" s="16"/>
      <c r="J679" s="16"/>
      <c r="K679" s="16"/>
      <c r="L679" s="16"/>
      <c r="M679" s="16"/>
    </row>
    <row r="680" ht="20" customHeight="1" spans="1:13">
      <c r="A680" s="10"/>
      <c r="B680" s="11"/>
      <c r="C680" s="11"/>
      <c r="D680" s="11"/>
      <c r="E680" s="11"/>
      <c r="F680" s="15"/>
      <c r="G680" s="15"/>
      <c r="H680" s="16"/>
      <c r="I680" s="16"/>
      <c r="J680" s="16"/>
      <c r="K680" s="16"/>
      <c r="L680" s="16"/>
      <c r="M680" s="16"/>
    </row>
    <row r="681" ht="20" customHeight="1" spans="1:13">
      <c r="A681" s="10"/>
      <c r="B681" s="11"/>
      <c r="C681" s="11"/>
      <c r="D681" s="11"/>
      <c r="E681" s="11"/>
      <c r="F681" s="15"/>
      <c r="G681" s="15"/>
      <c r="H681" s="16"/>
      <c r="I681" s="16"/>
      <c r="J681" s="16"/>
      <c r="K681" s="16"/>
      <c r="L681" s="16"/>
      <c r="M681" s="16"/>
    </row>
    <row r="682" ht="20" customHeight="1" spans="1:13">
      <c r="A682" s="10"/>
      <c r="B682" s="11"/>
      <c r="C682" s="11"/>
      <c r="D682" s="11"/>
      <c r="E682" s="11"/>
      <c r="F682" s="15"/>
      <c r="G682" s="15"/>
      <c r="H682" s="16"/>
      <c r="I682" s="16"/>
      <c r="J682" s="16"/>
      <c r="K682" s="16"/>
      <c r="L682" s="16"/>
      <c r="M682" s="16"/>
    </row>
    <row r="683" ht="20" customHeight="1" spans="1:13">
      <c r="A683" s="10"/>
      <c r="B683" s="11"/>
      <c r="C683" s="11"/>
      <c r="D683" s="11"/>
      <c r="E683" s="11"/>
      <c r="F683" s="15"/>
      <c r="G683" s="15"/>
      <c r="H683" s="16"/>
      <c r="I683" s="16"/>
      <c r="J683" s="16"/>
      <c r="K683" s="16"/>
      <c r="L683" s="16"/>
      <c r="M683" s="16"/>
    </row>
    <row r="684" ht="20" customHeight="1" spans="1:13">
      <c r="A684" s="10"/>
      <c r="B684" s="11"/>
      <c r="C684" s="11"/>
      <c r="D684" s="11"/>
      <c r="E684" s="11"/>
      <c r="F684" s="15"/>
      <c r="G684" s="15"/>
      <c r="H684" s="16"/>
      <c r="I684" s="16"/>
      <c r="J684" s="16"/>
      <c r="K684" s="16"/>
      <c r="L684" s="16"/>
      <c r="M684" s="16"/>
    </row>
    <row r="685" ht="20" customHeight="1" spans="1:13">
      <c r="A685" s="10"/>
      <c r="B685" s="11"/>
      <c r="C685" s="11"/>
      <c r="D685" s="11"/>
      <c r="E685" s="11"/>
      <c r="F685" s="15"/>
      <c r="G685" s="15"/>
      <c r="H685" s="16"/>
      <c r="I685" s="16"/>
      <c r="J685" s="16"/>
      <c r="K685" s="16"/>
      <c r="L685" s="16"/>
      <c r="M685" s="16"/>
    </row>
    <row r="686" ht="20" customHeight="1" spans="1:13">
      <c r="A686" s="10"/>
      <c r="B686" s="11"/>
      <c r="C686" s="11"/>
      <c r="D686" s="11"/>
      <c r="E686" s="11"/>
      <c r="F686" s="15"/>
      <c r="G686" s="15"/>
      <c r="H686" s="16"/>
      <c r="I686" s="16"/>
      <c r="J686" s="16"/>
      <c r="K686" s="16"/>
      <c r="L686" s="16"/>
      <c r="M686" s="16"/>
    </row>
    <row r="687" ht="20" customHeight="1" spans="1:13">
      <c r="A687" s="10"/>
      <c r="B687" s="11"/>
      <c r="C687" s="11"/>
      <c r="D687" s="11"/>
      <c r="E687" s="11"/>
      <c r="F687" s="15"/>
      <c r="G687" s="15"/>
      <c r="H687" s="16"/>
      <c r="I687" s="16"/>
      <c r="J687" s="16"/>
      <c r="K687" s="16"/>
      <c r="L687" s="16"/>
      <c r="M687" s="16"/>
    </row>
    <row r="688" ht="20" customHeight="1" spans="1:13">
      <c r="A688" s="10"/>
      <c r="B688" s="11"/>
      <c r="C688" s="11"/>
      <c r="D688" s="11"/>
      <c r="E688" s="11"/>
      <c r="F688" s="15"/>
      <c r="G688" s="15"/>
      <c r="H688" s="16"/>
      <c r="I688" s="16"/>
      <c r="J688" s="16"/>
      <c r="K688" s="16"/>
      <c r="L688" s="16"/>
      <c r="M688" s="16"/>
    </row>
    <row r="689" ht="20" customHeight="1" spans="1:13">
      <c r="A689" s="10"/>
      <c r="B689" s="11"/>
      <c r="C689" s="11"/>
      <c r="D689" s="11"/>
      <c r="E689" s="11"/>
      <c r="F689" s="15"/>
      <c r="G689" s="15"/>
      <c r="H689" s="16"/>
      <c r="I689" s="16"/>
      <c r="J689" s="16"/>
      <c r="K689" s="16"/>
      <c r="L689" s="16"/>
      <c r="M689" s="16"/>
    </row>
    <row r="690" ht="20" customHeight="1" spans="1:13">
      <c r="A690" s="10"/>
      <c r="B690" s="11"/>
      <c r="C690" s="11"/>
      <c r="D690" s="11"/>
      <c r="E690" s="11"/>
      <c r="F690" s="15"/>
      <c r="G690" s="15"/>
      <c r="H690" s="16"/>
      <c r="I690" s="16"/>
      <c r="J690" s="16"/>
      <c r="K690" s="16"/>
      <c r="L690" s="16"/>
      <c r="M690" s="16"/>
    </row>
    <row r="691" ht="20" customHeight="1" spans="1:13">
      <c r="A691" s="10"/>
      <c r="B691" s="11"/>
      <c r="C691" s="11"/>
      <c r="D691" s="11"/>
      <c r="E691" s="11"/>
      <c r="F691" s="15"/>
      <c r="G691" s="15"/>
      <c r="H691" s="16"/>
      <c r="I691" s="16"/>
      <c r="J691" s="16"/>
      <c r="K691" s="16"/>
      <c r="L691" s="16"/>
      <c r="M691" s="16"/>
    </row>
    <row r="692" ht="20" customHeight="1" spans="1:13">
      <c r="A692" s="10"/>
      <c r="B692" s="11"/>
      <c r="C692" s="11"/>
      <c r="D692" s="11"/>
      <c r="E692" s="11"/>
      <c r="F692" s="15"/>
      <c r="G692" s="15"/>
      <c r="H692" s="16"/>
      <c r="I692" s="16"/>
      <c r="J692" s="16"/>
      <c r="K692" s="16"/>
      <c r="L692" s="16"/>
      <c r="M692" s="16"/>
    </row>
    <row r="693" ht="20" customHeight="1" spans="1:13">
      <c r="A693" s="10"/>
      <c r="B693" s="11"/>
      <c r="C693" s="11"/>
      <c r="D693" s="11"/>
      <c r="E693" s="11"/>
      <c r="F693" s="15"/>
      <c r="G693" s="15"/>
      <c r="H693" s="16"/>
      <c r="I693" s="16"/>
      <c r="J693" s="16"/>
      <c r="K693" s="16"/>
      <c r="L693" s="16"/>
      <c r="M693" s="16"/>
    </row>
    <row r="694" ht="20" customHeight="1" spans="1:13">
      <c r="A694" s="10"/>
      <c r="B694" s="11"/>
      <c r="C694" s="11"/>
      <c r="D694" s="11"/>
      <c r="E694" s="11"/>
      <c r="F694" s="15"/>
      <c r="G694" s="15"/>
      <c r="H694" s="16"/>
      <c r="I694" s="16"/>
      <c r="J694" s="16"/>
      <c r="K694" s="16"/>
      <c r="L694" s="16"/>
      <c r="M694" s="16"/>
    </row>
    <row r="695" ht="20" customHeight="1" spans="1:13">
      <c r="A695" s="10"/>
      <c r="B695" s="11"/>
      <c r="C695" s="11"/>
      <c r="D695" s="11"/>
      <c r="E695" s="11"/>
      <c r="F695" s="15"/>
      <c r="G695" s="15"/>
      <c r="H695" s="16"/>
      <c r="I695" s="16"/>
      <c r="J695" s="16"/>
      <c r="K695" s="16"/>
      <c r="L695" s="16"/>
      <c r="M695" s="16"/>
    </row>
    <row r="696" ht="20" customHeight="1" spans="1:13">
      <c r="A696" s="10"/>
      <c r="B696" s="11"/>
      <c r="C696" s="11"/>
      <c r="D696" s="11"/>
      <c r="E696" s="11"/>
      <c r="F696" s="15"/>
      <c r="G696" s="15"/>
      <c r="H696" s="16"/>
      <c r="I696" s="16"/>
      <c r="J696" s="16"/>
      <c r="K696" s="16"/>
      <c r="L696" s="16"/>
      <c r="M696" s="16"/>
    </row>
    <row r="697" ht="20" customHeight="1" spans="1:13">
      <c r="A697" s="10"/>
      <c r="B697" s="11"/>
      <c r="C697" s="11"/>
      <c r="D697" s="11"/>
      <c r="E697" s="11"/>
      <c r="F697" s="15"/>
      <c r="G697" s="15"/>
      <c r="H697" s="16"/>
      <c r="I697" s="16"/>
      <c r="J697" s="16"/>
      <c r="K697" s="16"/>
      <c r="L697" s="16"/>
      <c r="M697" s="16"/>
    </row>
    <row r="698" ht="20" customHeight="1" spans="1:13">
      <c r="A698" s="10"/>
      <c r="B698" s="11"/>
      <c r="C698" s="11"/>
      <c r="D698" s="11"/>
      <c r="E698" s="11"/>
      <c r="F698" s="15"/>
      <c r="G698" s="15"/>
      <c r="H698" s="16"/>
      <c r="I698" s="16"/>
      <c r="J698" s="16"/>
      <c r="K698" s="16"/>
      <c r="L698" s="16"/>
      <c r="M698" s="16"/>
    </row>
    <row r="699" ht="20" customHeight="1" spans="1:13">
      <c r="A699" s="10"/>
      <c r="B699" s="11"/>
      <c r="C699" s="11"/>
      <c r="D699" s="11"/>
      <c r="E699" s="11"/>
      <c r="F699" s="15"/>
      <c r="G699" s="15"/>
      <c r="H699" s="16"/>
      <c r="I699" s="16"/>
      <c r="J699" s="16"/>
      <c r="K699" s="16"/>
      <c r="L699" s="16"/>
      <c r="M699" s="16"/>
    </row>
    <row r="700" ht="20" customHeight="1" spans="1:13">
      <c r="A700" s="10"/>
      <c r="B700" s="11"/>
      <c r="C700" s="11"/>
      <c r="D700" s="11"/>
      <c r="E700" s="11"/>
      <c r="F700" s="15"/>
      <c r="G700" s="15"/>
      <c r="H700" s="16"/>
      <c r="I700" s="16"/>
      <c r="J700" s="16"/>
      <c r="K700" s="16"/>
      <c r="L700" s="16"/>
      <c r="M700" s="16"/>
    </row>
    <row r="701" ht="20" customHeight="1" spans="1:13">
      <c r="A701" s="10"/>
      <c r="B701" s="11"/>
      <c r="C701" s="11"/>
      <c r="D701" s="11"/>
      <c r="E701" s="11"/>
      <c r="F701" s="15"/>
      <c r="G701" s="15"/>
      <c r="H701" s="16"/>
      <c r="I701" s="16"/>
      <c r="J701" s="16"/>
      <c r="K701" s="16"/>
      <c r="L701" s="16"/>
      <c r="M701" s="16"/>
    </row>
    <row r="702" ht="20" customHeight="1" spans="1:13">
      <c r="A702" s="10"/>
      <c r="B702" s="11"/>
      <c r="C702" s="11"/>
      <c r="D702" s="11"/>
      <c r="E702" s="11"/>
      <c r="F702" s="15"/>
      <c r="G702" s="15"/>
      <c r="H702" s="16"/>
      <c r="I702" s="16"/>
      <c r="J702" s="16"/>
      <c r="K702" s="16"/>
      <c r="L702" s="16"/>
      <c r="M702" s="16"/>
    </row>
    <row r="703" ht="20" customHeight="1" spans="1:13">
      <c r="A703" s="10"/>
      <c r="B703" s="11"/>
      <c r="C703" s="11"/>
      <c r="D703" s="11"/>
      <c r="E703" s="11"/>
      <c r="F703" s="15"/>
      <c r="G703" s="15"/>
      <c r="H703" s="16"/>
      <c r="I703" s="16"/>
      <c r="J703" s="16"/>
      <c r="K703" s="16"/>
      <c r="L703" s="16"/>
      <c r="M703" s="16"/>
    </row>
    <row r="704" ht="20" customHeight="1" spans="1:13">
      <c r="A704" s="10"/>
      <c r="B704" s="11"/>
      <c r="C704" s="11"/>
      <c r="D704" s="11"/>
      <c r="E704" s="11"/>
      <c r="F704" s="15"/>
      <c r="G704" s="15"/>
      <c r="H704" s="16"/>
      <c r="I704" s="16"/>
      <c r="J704" s="16"/>
      <c r="K704" s="16"/>
      <c r="L704" s="16"/>
      <c r="M704" s="16"/>
    </row>
    <row r="705" ht="20" customHeight="1" spans="1:13">
      <c r="A705" s="10"/>
      <c r="B705" s="11"/>
      <c r="C705" s="11"/>
      <c r="D705" s="11"/>
      <c r="E705" s="11"/>
      <c r="F705" s="15"/>
      <c r="G705" s="15"/>
      <c r="H705" s="16"/>
      <c r="I705" s="16"/>
      <c r="J705" s="16"/>
      <c r="K705" s="16"/>
      <c r="L705" s="16"/>
      <c r="M705" s="16"/>
    </row>
    <row r="706" ht="20" customHeight="1" spans="1:13">
      <c r="A706" s="10"/>
      <c r="B706" s="11"/>
      <c r="C706" s="11"/>
      <c r="D706" s="11"/>
      <c r="E706" s="11"/>
      <c r="F706" s="15"/>
      <c r="G706" s="15"/>
      <c r="H706" s="16"/>
      <c r="I706" s="16"/>
      <c r="J706" s="16"/>
      <c r="K706" s="16"/>
      <c r="L706" s="16"/>
      <c r="M706" s="16"/>
    </row>
    <row r="707" ht="20" customHeight="1" spans="1:13">
      <c r="A707" s="10"/>
      <c r="B707" s="11"/>
      <c r="C707" s="11"/>
      <c r="D707" s="11"/>
      <c r="E707" s="11"/>
      <c r="F707" s="15"/>
      <c r="G707" s="15"/>
      <c r="H707" s="16"/>
      <c r="I707" s="16"/>
      <c r="J707" s="16"/>
      <c r="K707" s="16"/>
      <c r="L707" s="16"/>
      <c r="M707" s="16"/>
    </row>
    <row r="708" ht="20" customHeight="1" spans="1:13">
      <c r="A708" s="10"/>
      <c r="B708" s="11"/>
      <c r="C708" s="11"/>
      <c r="D708" s="11"/>
      <c r="E708" s="11"/>
      <c r="F708" s="15"/>
      <c r="G708" s="15"/>
      <c r="H708" s="16"/>
      <c r="I708" s="16"/>
      <c r="J708" s="16"/>
      <c r="K708" s="16"/>
      <c r="L708" s="16"/>
      <c r="M708" s="16"/>
    </row>
    <row r="709" ht="20" customHeight="1" spans="1:13">
      <c r="A709" s="10"/>
      <c r="B709" s="11"/>
      <c r="C709" s="11"/>
      <c r="D709" s="11"/>
      <c r="E709" s="11"/>
      <c r="F709" s="15"/>
      <c r="G709" s="15"/>
      <c r="H709" s="16"/>
      <c r="I709" s="16"/>
      <c r="J709" s="16"/>
      <c r="K709" s="16"/>
      <c r="L709" s="16"/>
      <c r="M709" s="16"/>
    </row>
    <row r="710" ht="20" customHeight="1" spans="1:13">
      <c r="A710" s="10"/>
      <c r="B710" s="11"/>
      <c r="C710" s="11"/>
      <c r="D710" s="11"/>
      <c r="E710" s="11"/>
      <c r="F710" s="15"/>
      <c r="G710" s="15"/>
      <c r="H710" s="16"/>
      <c r="I710" s="16"/>
      <c r="J710" s="16"/>
      <c r="K710" s="16"/>
      <c r="L710" s="16"/>
      <c r="M710" s="16"/>
    </row>
    <row r="711" ht="20" customHeight="1" spans="1:13">
      <c r="A711" s="10"/>
      <c r="B711" s="11"/>
      <c r="C711" s="11"/>
      <c r="D711" s="11"/>
      <c r="E711" s="11"/>
      <c r="F711" s="15"/>
      <c r="G711" s="15"/>
      <c r="H711" s="16"/>
      <c r="I711" s="16"/>
      <c r="J711" s="16"/>
      <c r="K711" s="16"/>
      <c r="L711" s="16"/>
      <c r="M711" s="16"/>
    </row>
    <row r="712" ht="20" customHeight="1" spans="1:13">
      <c r="A712" s="10"/>
      <c r="B712" s="11"/>
      <c r="C712" s="11"/>
      <c r="D712" s="11"/>
      <c r="E712" s="11"/>
      <c r="F712" s="15"/>
      <c r="G712" s="15"/>
      <c r="H712" s="16"/>
      <c r="I712" s="16"/>
      <c r="J712" s="16"/>
      <c r="K712" s="16"/>
      <c r="L712" s="16"/>
      <c r="M712" s="16"/>
    </row>
    <row r="713" ht="20" customHeight="1" spans="1:13">
      <c r="A713" s="10"/>
      <c r="B713" s="11"/>
      <c r="C713" s="11"/>
      <c r="D713" s="11"/>
      <c r="E713" s="11"/>
      <c r="F713" s="15"/>
      <c r="G713" s="15"/>
      <c r="H713" s="16"/>
      <c r="I713" s="16"/>
      <c r="J713" s="16"/>
      <c r="K713" s="16"/>
      <c r="L713" s="16"/>
      <c r="M713" s="16"/>
    </row>
    <row r="714" ht="20" customHeight="1" spans="1:13">
      <c r="A714" s="10"/>
      <c r="B714" s="11"/>
      <c r="C714" s="11"/>
      <c r="D714" s="11"/>
      <c r="E714" s="11"/>
      <c r="F714" s="15"/>
      <c r="G714" s="15"/>
      <c r="H714" s="16"/>
      <c r="I714" s="16"/>
      <c r="J714" s="16"/>
      <c r="K714" s="16"/>
      <c r="L714" s="16"/>
      <c r="M714" s="16"/>
    </row>
    <row r="715" ht="20" customHeight="1" spans="1:13">
      <c r="A715" s="10"/>
      <c r="B715" s="11"/>
      <c r="C715" s="11"/>
      <c r="D715" s="11"/>
      <c r="E715" s="11"/>
      <c r="F715" s="15"/>
      <c r="G715" s="15"/>
      <c r="H715" s="16"/>
      <c r="I715" s="16"/>
      <c r="J715" s="16"/>
      <c r="K715" s="16"/>
      <c r="L715" s="16"/>
      <c r="M715" s="16"/>
    </row>
    <row r="716" ht="20" customHeight="1" spans="1:13">
      <c r="A716" s="10"/>
      <c r="B716" s="11"/>
      <c r="C716" s="11"/>
      <c r="D716" s="11"/>
      <c r="E716" s="11"/>
      <c r="F716" s="15"/>
      <c r="G716" s="15"/>
      <c r="H716" s="16"/>
      <c r="I716" s="16"/>
      <c r="J716" s="16"/>
      <c r="K716" s="16"/>
      <c r="L716" s="16"/>
      <c r="M716" s="16"/>
    </row>
    <row r="717" ht="20" customHeight="1" spans="1:13">
      <c r="A717" s="10"/>
      <c r="B717" s="11"/>
      <c r="C717" s="11"/>
      <c r="D717" s="11"/>
      <c r="E717" s="11"/>
      <c r="F717" s="15"/>
      <c r="G717" s="15"/>
      <c r="H717" s="16"/>
      <c r="I717" s="16"/>
      <c r="J717" s="16"/>
      <c r="K717" s="16"/>
      <c r="L717" s="16"/>
      <c r="M717" s="16"/>
    </row>
    <row r="718" ht="20" customHeight="1" spans="1:13">
      <c r="A718" s="10"/>
      <c r="B718" s="11"/>
      <c r="C718" s="11"/>
      <c r="D718" s="11"/>
      <c r="E718" s="11"/>
      <c r="F718" s="15"/>
      <c r="G718" s="15"/>
      <c r="H718" s="16"/>
      <c r="I718" s="16"/>
      <c r="J718" s="16"/>
      <c r="K718" s="16"/>
      <c r="L718" s="16"/>
      <c r="M718" s="16"/>
    </row>
    <row r="719" ht="20" customHeight="1" spans="1:13">
      <c r="A719" s="10"/>
      <c r="B719" s="11"/>
      <c r="C719" s="11"/>
      <c r="D719" s="11"/>
      <c r="E719" s="11"/>
      <c r="F719" s="15"/>
      <c r="G719" s="15"/>
      <c r="H719" s="16"/>
      <c r="I719" s="16"/>
      <c r="J719" s="16"/>
      <c r="K719" s="16"/>
      <c r="L719" s="16"/>
      <c r="M719" s="16"/>
    </row>
    <row r="720" ht="20" customHeight="1" spans="1:13">
      <c r="A720" s="10"/>
      <c r="B720" s="11"/>
      <c r="C720" s="11"/>
      <c r="D720" s="11"/>
      <c r="E720" s="11"/>
      <c r="F720" s="15"/>
      <c r="G720" s="15"/>
      <c r="H720" s="16"/>
      <c r="I720" s="16"/>
      <c r="J720" s="16"/>
      <c r="K720" s="16"/>
      <c r="L720" s="16"/>
      <c r="M720" s="16"/>
    </row>
    <row r="721" ht="20" customHeight="1" spans="1:13">
      <c r="A721" s="10"/>
      <c r="B721" s="11"/>
      <c r="C721" s="11"/>
      <c r="D721" s="11"/>
      <c r="E721" s="11"/>
      <c r="F721" s="15"/>
      <c r="G721" s="15"/>
      <c r="H721" s="16"/>
      <c r="I721" s="16"/>
      <c r="J721" s="16"/>
      <c r="K721" s="16"/>
      <c r="L721" s="16"/>
      <c r="M721" s="16"/>
    </row>
    <row r="722" ht="20" customHeight="1" spans="1:13">
      <c r="A722" s="10"/>
      <c r="B722" s="11"/>
      <c r="C722" s="11"/>
      <c r="D722" s="11"/>
      <c r="E722" s="11"/>
      <c r="F722" s="15"/>
      <c r="G722" s="15"/>
      <c r="H722" s="16"/>
      <c r="I722" s="16"/>
      <c r="J722" s="16"/>
      <c r="K722" s="16"/>
      <c r="L722" s="16"/>
      <c r="M722" s="16"/>
    </row>
    <row r="723" ht="20" customHeight="1" spans="1:13">
      <c r="A723" s="10"/>
      <c r="B723" s="11"/>
      <c r="C723" s="11"/>
      <c r="D723" s="11"/>
      <c r="E723" s="11"/>
      <c r="F723" s="15"/>
      <c r="G723" s="15"/>
      <c r="H723" s="16"/>
      <c r="I723" s="16"/>
      <c r="J723" s="16"/>
      <c r="K723" s="16"/>
      <c r="L723" s="16"/>
      <c r="M723" s="16"/>
    </row>
    <row r="724" ht="20" customHeight="1" spans="1:13">
      <c r="A724" s="10"/>
      <c r="B724" s="11"/>
      <c r="C724" s="11"/>
      <c r="D724" s="11"/>
      <c r="E724" s="11"/>
      <c r="F724" s="15"/>
      <c r="G724" s="15"/>
      <c r="H724" s="16"/>
      <c r="I724" s="16"/>
      <c r="J724" s="16"/>
      <c r="K724" s="16"/>
      <c r="L724" s="16"/>
      <c r="M724" s="16"/>
    </row>
    <row r="725" ht="20" customHeight="1" spans="1:13">
      <c r="A725" s="10"/>
      <c r="B725" s="11"/>
      <c r="C725" s="11"/>
      <c r="D725" s="11"/>
      <c r="E725" s="11"/>
      <c r="F725" s="15"/>
      <c r="G725" s="15"/>
      <c r="H725" s="16"/>
      <c r="I725" s="16"/>
      <c r="J725" s="16"/>
      <c r="K725" s="16"/>
      <c r="L725" s="16"/>
      <c r="M725" s="16"/>
    </row>
    <row r="726" ht="20" customHeight="1" spans="1:13">
      <c r="A726" s="10"/>
      <c r="B726" s="11"/>
      <c r="C726" s="11"/>
      <c r="D726" s="11"/>
      <c r="E726" s="11"/>
      <c r="F726" s="15"/>
      <c r="G726" s="15"/>
      <c r="H726" s="16"/>
      <c r="I726" s="16"/>
      <c r="J726" s="16"/>
      <c r="K726" s="16"/>
      <c r="L726" s="16"/>
      <c r="M726" s="16"/>
    </row>
    <row r="727" ht="20" customHeight="1" spans="1:13">
      <c r="A727" s="10"/>
      <c r="B727" s="11"/>
      <c r="C727" s="11"/>
      <c r="D727" s="11"/>
      <c r="E727" s="11"/>
      <c r="F727" s="15"/>
      <c r="G727" s="15"/>
      <c r="H727" s="16"/>
      <c r="I727" s="16"/>
      <c r="J727" s="16"/>
      <c r="K727" s="16"/>
      <c r="L727" s="16"/>
      <c r="M727" s="16"/>
    </row>
    <row r="728" ht="20" customHeight="1" spans="1:13">
      <c r="A728" s="10"/>
      <c r="B728" s="11"/>
      <c r="C728" s="11"/>
      <c r="D728" s="11"/>
      <c r="E728" s="11"/>
      <c r="F728" s="15"/>
      <c r="G728" s="15"/>
      <c r="H728" s="16"/>
      <c r="I728" s="16"/>
      <c r="J728" s="16"/>
      <c r="K728" s="16"/>
      <c r="L728" s="16"/>
      <c r="M728" s="16"/>
    </row>
    <row r="729" ht="20" customHeight="1" spans="1:13">
      <c r="A729" s="10"/>
      <c r="B729" s="11"/>
      <c r="C729" s="11"/>
      <c r="D729" s="11"/>
      <c r="E729" s="11"/>
      <c r="F729" s="15"/>
      <c r="G729" s="15"/>
      <c r="H729" s="16"/>
      <c r="I729" s="16"/>
      <c r="J729" s="16"/>
      <c r="K729" s="16"/>
      <c r="L729" s="16"/>
      <c r="M729" s="16"/>
    </row>
    <row r="730" ht="20" customHeight="1" spans="1:13">
      <c r="A730" s="10"/>
      <c r="B730" s="11"/>
      <c r="C730" s="11"/>
      <c r="D730" s="11"/>
      <c r="E730" s="11"/>
      <c r="F730" s="15"/>
      <c r="G730" s="15"/>
      <c r="H730" s="16"/>
      <c r="I730" s="16"/>
      <c r="J730" s="16"/>
      <c r="K730" s="16"/>
      <c r="L730" s="16"/>
      <c r="M730" s="16"/>
    </row>
    <row r="731" ht="20" customHeight="1" spans="1:13">
      <c r="A731" s="10"/>
      <c r="B731" s="11"/>
      <c r="C731" s="11"/>
      <c r="D731" s="11"/>
      <c r="E731" s="11"/>
      <c r="F731" s="15"/>
      <c r="G731" s="15"/>
      <c r="H731" s="16"/>
      <c r="I731" s="16"/>
      <c r="J731" s="16"/>
      <c r="K731" s="16"/>
      <c r="L731" s="16"/>
      <c r="M731" s="16"/>
    </row>
    <row r="732" ht="20" customHeight="1" spans="1:13">
      <c r="A732" s="10"/>
      <c r="B732" s="11"/>
      <c r="C732" s="11"/>
      <c r="D732" s="11"/>
      <c r="E732" s="11"/>
      <c r="F732" s="15"/>
      <c r="G732" s="15"/>
      <c r="H732" s="16"/>
      <c r="I732" s="16"/>
      <c r="J732" s="16"/>
      <c r="K732" s="16"/>
      <c r="L732" s="16"/>
      <c r="M732" s="16"/>
    </row>
    <row r="733" ht="20" customHeight="1" spans="1:13">
      <c r="A733" s="10"/>
      <c r="B733" s="11"/>
      <c r="C733" s="11"/>
      <c r="D733" s="11"/>
      <c r="E733" s="11"/>
      <c r="F733" s="15"/>
      <c r="G733" s="15"/>
      <c r="H733" s="16"/>
      <c r="I733" s="16"/>
      <c r="J733" s="16"/>
      <c r="K733" s="16"/>
      <c r="L733" s="16"/>
      <c r="M733" s="16"/>
    </row>
    <row r="734" ht="20" customHeight="1" spans="1:13">
      <c r="A734" s="10"/>
      <c r="B734" s="11"/>
      <c r="C734" s="11"/>
      <c r="D734" s="11"/>
      <c r="E734" s="11"/>
      <c r="F734" s="15"/>
      <c r="G734" s="15"/>
      <c r="H734" s="16"/>
      <c r="I734" s="16"/>
      <c r="J734" s="16"/>
      <c r="K734" s="16"/>
      <c r="L734" s="16"/>
      <c r="M734" s="16"/>
    </row>
    <row r="735" ht="20" customHeight="1" spans="1:13">
      <c r="A735" s="10"/>
      <c r="B735" s="11"/>
      <c r="C735" s="11"/>
      <c r="D735" s="11"/>
      <c r="E735" s="11"/>
      <c r="F735" s="15"/>
      <c r="G735" s="15"/>
      <c r="H735" s="16"/>
      <c r="I735" s="16"/>
      <c r="J735" s="16"/>
      <c r="K735" s="16"/>
      <c r="L735" s="16"/>
      <c r="M735" s="16"/>
    </row>
    <row r="736" ht="20" customHeight="1" spans="1:13">
      <c r="A736" s="10"/>
      <c r="B736" s="11"/>
      <c r="C736" s="11"/>
      <c r="D736" s="11"/>
      <c r="E736" s="11"/>
      <c r="F736" s="15"/>
      <c r="G736" s="15"/>
      <c r="H736" s="16"/>
      <c r="I736" s="16"/>
      <c r="J736" s="16"/>
      <c r="K736" s="16"/>
      <c r="L736" s="16"/>
      <c r="M736" s="16"/>
    </row>
    <row r="737" ht="20" customHeight="1" spans="1:13">
      <c r="A737" s="10"/>
      <c r="B737" s="11"/>
      <c r="C737" s="11"/>
      <c r="D737" s="11"/>
      <c r="E737" s="11"/>
      <c r="F737" s="15"/>
      <c r="G737" s="15"/>
      <c r="H737" s="16"/>
      <c r="I737" s="16"/>
      <c r="J737" s="16"/>
      <c r="K737" s="16"/>
      <c r="L737" s="16"/>
      <c r="M737" s="16"/>
    </row>
    <row r="738" ht="20" customHeight="1" spans="1:13">
      <c r="A738" s="10"/>
      <c r="B738" s="11"/>
      <c r="C738" s="11"/>
      <c r="D738" s="11"/>
      <c r="E738" s="11"/>
      <c r="F738" s="15"/>
      <c r="G738" s="15"/>
      <c r="H738" s="16"/>
      <c r="I738" s="16"/>
      <c r="J738" s="16"/>
      <c r="K738" s="16"/>
      <c r="L738" s="16"/>
      <c r="M738" s="16"/>
    </row>
    <row r="739" ht="20" customHeight="1" spans="1:13">
      <c r="A739" s="10"/>
      <c r="B739" s="11"/>
      <c r="C739" s="11"/>
      <c r="D739" s="11"/>
      <c r="E739" s="11"/>
      <c r="F739" s="15"/>
      <c r="G739" s="15"/>
      <c r="H739" s="16"/>
      <c r="I739" s="16"/>
      <c r="J739" s="16"/>
      <c r="K739" s="16"/>
      <c r="L739" s="16"/>
      <c r="M739" s="16"/>
    </row>
    <row r="740" ht="20" customHeight="1" spans="1:13">
      <c r="A740" s="10"/>
      <c r="B740" s="11"/>
      <c r="C740" s="11"/>
      <c r="D740" s="11"/>
      <c r="E740" s="11"/>
      <c r="F740" s="15"/>
      <c r="G740" s="15"/>
      <c r="H740" s="16"/>
      <c r="I740" s="16"/>
      <c r="J740" s="16"/>
      <c r="K740" s="16"/>
      <c r="L740" s="16"/>
      <c r="M740" s="16"/>
    </row>
    <row r="741" ht="20" customHeight="1" spans="1:13">
      <c r="A741" s="10"/>
      <c r="B741" s="11"/>
      <c r="C741" s="11"/>
      <c r="D741" s="11"/>
      <c r="E741" s="11"/>
      <c r="F741" s="15"/>
      <c r="G741" s="15"/>
      <c r="H741" s="16"/>
      <c r="I741" s="16"/>
      <c r="J741" s="16"/>
      <c r="K741" s="16"/>
      <c r="L741" s="16"/>
      <c r="M741" s="16"/>
    </row>
    <row r="742" ht="20" customHeight="1" spans="1:13">
      <c r="A742" s="10"/>
      <c r="B742" s="11"/>
      <c r="C742" s="11"/>
      <c r="D742" s="11"/>
      <c r="E742" s="11"/>
      <c r="F742" s="15"/>
      <c r="G742" s="15"/>
      <c r="H742" s="16"/>
      <c r="I742" s="16"/>
      <c r="J742" s="16"/>
      <c r="K742" s="16"/>
      <c r="L742" s="16"/>
      <c r="M742" s="16"/>
    </row>
    <row r="743" ht="20" customHeight="1" spans="1:13">
      <c r="A743" s="10"/>
      <c r="B743" s="11"/>
      <c r="C743" s="11"/>
      <c r="D743" s="11"/>
      <c r="E743" s="11"/>
      <c r="F743" s="15"/>
      <c r="G743" s="15"/>
      <c r="H743" s="16"/>
      <c r="I743" s="16"/>
      <c r="J743" s="16"/>
      <c r="K743" s="16"/>
      <c r="L743" s="16"/>
      <c r="M743" s="16"/>
    </row>
    <row r="744" ht="20" customHeight="1" spans="1:13">
      <c r="A744" s="10"/>
      <c r="B744" s="11"/>
      <c r="C744" s="11"/>
      <c r="D744" s="11"/>
      <c r="E744" s="11"/>
      <c r="F744" s="15"/>
      <c r="G744" s="15"/>
      <c r="H744" s="16"/>
      <c r="I744" s="16"/>
      <c r="J744" s="16"/>
      <c r="K744" s="16"/>
      <c r="L744" s="16"/>
      <c r="M744" s="16"/>
    </row>
    <row r="745" ht="20" customHeight="1" spans="1:13">
      <c r="A745" s="10"/>
      <c r="B745" s="11"/>
      <c r="C745" s="11"/>
      <c r="D745" s="11"/>
      <c r="E745" s="11"/>
      <c r="F745" s="15"/>
      <c r="G745" s="15"/>
      <c r="H745" s="16"/>
      <c r="I745" s="16"/>
      <c r="J745" s="16"/>
      <c r="K745" s="16"/>
      <c r="L745" s="16"/>
      <c r="M745" s="16"/>
    </row>
    <row r="746" ht="20" customHeight="1" spans="1:13">
      <c r="A746" s="10"/>
      <c r="B746" s="11"/>
      <c r="C746" s="11"/>
      <c r="D746" s="11"/>
      <c r="E746" s="11"/>
      <c r="F746" s="15"/>
      <c r="G746" s="15"/>
      <c r="H746" s="16"/>
      <c r="I746" s="16"/>
      <c r="J746" s="16"/>
      <c r="K746" s="16"/>
      <c r="L746" s="16"/>
      <c r="M746" s="16"/>
    </row>
    <row r="747" ht="20" customHeight="1" spans="1:13">
      <c r="A747" s="10"/>
      <c r="B747" s="11"/>
      <c r="C747" s="11"/>
      <c r="D747" s="11"/>
      <c r="E747" s="11"/>
      <c r="F747" s="15"/>
      <c r="G747" s="15"/>
      <c r="H747" s="16"/>
      <c r="I747" s="16"/>
      <c r="J747" s="16"/>
      <c r="K747" s="16"/>
      <c r="L747" s="16"/>
      <c r="M747" s="16"/>
    </row>
    <row r="748" ht="20" customHeight="1" spans="1:13">
      <c r="A748" s="10"/>
      <c r="B748" s="11"/>
      <c r="C748" s="11"/>
      <c r="D748" s="11"/>
      <c r="E748" s="11"/>
      <c r="F748" s="15"/>
      <c r="G748" s="15"/>
      <c r="H748" s="16"/>
      <c r="I748" s="16"/>
      <c r="J748" s="16"/>
      <c r="K748" s="16"/>
      <c r="L748" s="16"/>
      <c r="M748" s="16"/>
    </row>
    <row r="749" ht="20" customHeight="1" spans="1:13">
      <c r="A749" s="10"/>
      <c r="B749" s="11"/>
      <c r="C749" s="11"/>
      <c r="D749" s="11"/>
      <c r="E749" s="11"/>
      <c r="F749" s="15"/>
      <c r="G749" s="15"/>
      <c r="H749" s="16"/>
      <c r="I749" s="16"/>
      <c r="J749" s="16"/>
      <c r="K749" s="16"/>
      <c r="L749" s="16"/>
      <c r="M749" s="16"/>
    </row>
    <row r="750" ht="20" customHeight="1" spans="1:13">
      <c r="A750" s="10"/>
      <c r="B750" s="11"/>
      <c r="C750" s="11"/>
      <c r="D750" s="11"/>
      <c r="E750" s="11"/>
      <c r="F750" s="15"/>
      <c r="G750" s="15"/>
      <c r="H750" s="16"/>
      <c r="I750" s="16"/>
      <c r="J750" s="16"/>
      <c r="K750" s="16"/>
      <c r="L750" s="16"/>
      <c r="M750" s="16"/>
    </row>
    <row r="751" ht="20" customHeight="1" spans="1:13">
      <c r="A751" s="10"/>
      <c r="B751" s="11"/>
      <c r="C751" s="11"/>
      <c r="D751" s="11"/>
      <c r="E751" s="11"/>
      <c r="F751" s="15"/>
      <c r="G751" s="15"/>
      <c r="H751" s="16"/>
      <c r="I751" s="16"/>
      <c r="J751" s="16"/>
      <c r="K751" s="16"/>
      <c r="L751" s="16"/>
      <c r="M751" s="16"/>
    </row>
    <row r="752" ht="20" customHeight="1" spans="1:13">
      <c r="A752" s="10"/>
      <c r="B752" s="11"/>
      <c r="C752" s="11"/>
      <c r="D752" s="11"/>
      <c r="E752" s="11"/>
      <c r="F752" s="15"/>
      <c r="G752" s="15"/>
      <c r="H752" s="16"/>
      <c r="I752" s="16"/>
      <c r="J752" s="16"/>
      <c r="K752" s="16"/>
      <c r="L752" s="16"/>
      <c r="M752" s="16"/>
    </row>
    <row r="753" ht="20" customHeight="1" spans="1:13">
      <c r="A753" s="10"/>
      <c r="B753" s="11"/>
      <c r="C753" s="11"/>
      <c r="D753" s="11"/>
      <c r="E753" s="11"/>
      <c r="F753" s="15"/>
      <c r="G753" s="15"/>
      <c r="H753" s="16"/>
      <c r="I753" s="16"/>
      <c r="J753" s="16"/>
      <c r="K753" s="16"/>
      <c r="L753" s="16"/>
      <c r="M753" s="16"/>
    </row>
    <row r="754" ht="20" customHeight="1" spans="1:13">
      <c r="A754" s="10"/>
      <c r="B754" s="11"/>
      <c r="C754" s="11"/>
      <c r="D754" s="11"/>
      <c r="E754" s="11"/>
      <c r="F754" s="15"/>
      <c r="G754" s="15"/>
      <c r="H754" s="16"/>
      <c r="I754" s="16"/>
      <c r="J754" s="16"/>
      <c r="K754" s="16"/>
      <c r="L754" s="16"/>
      <c r="M754" s="16"/>
    </row>
    <row r="755" ht="20" customHeight="1" spans="1:13">
      <c r="A755" s="10"/>
      <c r="B755" s="11"/>
      <c r="C755" s="11"/>
      <c r="D755" s="11"/>
      <c r="E755" s="11"/>
      <c r="F755" s="15"/>
      <c r="G755" s="15"/>
      <c r="H755" s="16"/>
      <c r="I755" s="16"/>
      <c r="J755" s="16"/>
      <c r="K755" s="16"/>
      <c r="L755" s="16"/>
      <c r="M755" s="16"/>
    </row>
    <row r="756" ht="20" customHeight="1" spans="1:13">
      <c r="A756" s="10"/>
      <c r="B756" s="11"/>
      <c r="C756" s="11"/>
      <c r="D756" s="11"/>
      <c r="E756" s="11"/>
      <c r="F756" s="15"/>
      <c r="G756" s="15"/>
      <c r="H756" s="16"/>
      <c r="I756" s="16"/>
      <c r="J756" s="16"/>
      <c r="K756" s="16"/>
      <c r="L756" s="16"/>
      <c r="M756" s="16"/>
    </row>
    <row r="757" ht="20" customHeight="1" spans="1:13">
      <c r="A757" s="10"/>
      <c r="B757" s="11"/>
      <c r="C757" s="11"/>
      <c r="D757" s="11"/>
      <c r="E757" s="11"/>
      <c r="F757" s="15"/>
      <c r="G757" s="15"/>
      <c r="H757" s="16"/>
      <c r="I757" s="16"/>
      <c r="J757" s="16"/>
      <c r="K757" s="16"/>
      <c r="L757" s="16"/>
      <c r="M757" s="16"/>
    </row>
    <row r="758" ht="20" customHeight="1" spans="1:13">
      <c r="A758" s="10"/>
      <c r="B758" s="11"/>
      <c r="C758" s="11"/>
      <c r="D758" s="11"/>
      <c r="E758" s="11"/>
      <c r="F758" s="15"/>
      <c r="G758" s="15"/>
      <c r="H758" s="16"/>
      <c r="I758" s="16"/>
      <c r="J758" s="16"/>
      <c r="K758" s="16"/>
      <c r="L758" s="16"/>
      <c r="M758" s="16"/>
    </row>
    <row r="759" ht="20" customHeight="1" spans="1:13">
      <c r="A759" s="10"/>
      <c r="B759" s="11"/>
      <c r="C759" s="11"/>
      <c r="D759" s="11"/>
      <c r="E759" s="11"/>
      <c r="F759" s="15"/>
      <c r="G759" s="15"/>
      <c r="H759" s="16"/>
      <c r="I759" s="16"/>
      <c r="J759" s="16"/>
      <c r="K759" s="16"/>
      <c r="L759" s="16"/>
      <c r="M759" s="16"/>
    </row>
    <row r="760" ht="20" customHeight="1" spans="1:13">
      <c r="A760" s="10"/>
      <c r="B760" s="11"/>
      <c r="C760" s="11"/>
      <c r="D760" s="11"/>
      <c r="E760" s="11"/>
      <c r="F760" s="15"/>
      <c r="G760" s="15"/>
      <c r="H760" s="16"/>
      <c r="I760" s="16"/>
      <c r="J760" s="16"/>
      <c r="K760" s="16"/>
      <c r="L760" s="16"/>
      <c r="M760" s="16"/>
    </row>
    <row r="761" ht="20" customHeight="1" spans="1:13">
      <c r="A761" s="10"/>
      <c r="B761" s="11"/>
      <c r="C761" s="11"/>
      <c r="D761" s="11"/>
      <c r="E761" s="11"/>
      <c r="F761" s="15"/>
      <c r="G761" s="15"/>
      <c r="H761" s="16"/>
      <c r="I761" s="16"/>
      <c r="J761" s="16"/>
      <c r="K761" s="16"/>
      <c r="L761" s="16"/>
      <c r="M761" s="16"/>
    </row>
    <row r="762" ht="20" customHeight="1" spans="1:13">
      <c r="A762" s="10"/>
      <c r="B762" s="11"/>
      <c r="C762" s="11"/>
      <c r="D762" s="11"/>
      <c r="E762" s="11"/>
      <c r="F762" s="15"/>
      <c r="G762" s="15"/>
      <c r="H762" s="16"/>
      <c r="I762" s="16"/>
      <c r="J762" s="16"/>
      <c r="K762" s="16"/>
      <c r="L762" s="16"/>
      <c r="M762" s="16"/>
    </row>
    <row r="763" ht="20" customHeight="1" spans="1:13">
      <c r="A763" s="10"/>
      <c r="B763" s="11"/>
      <c r="C763" s="11"/>
      <c r="D763" s="11"/>
      <c r="E763" s="11"/>
      <c r="F763" s="15"/>
      <c r="G763" s="15"/>
      <c r="H763" s="16"/>
      <c r="I763" s="16"/>
      <c r="J763" s="16"/>
      <c r="K763" s="16"/>
      <c r="L763" s="16"/>
      <c r="M763" s="16"/>
    </row>
    <row r="764" ht="20" customHeight="1" spans="1:13">
      <c r="A764" s="10"/>
      <c r="B764" s="11"/>
      <c r="C764" s="11"/>
      <c r="D764" s="11"/>
      <c r="E764" s="11"/>
      <c r="F764" s="15"/>
      <c r="G764" s="15"/>
      <c r="H764" s="16"/>
      <c r="I764" s="16"/>
      <c r="J764" s="16"/>
      <c r="K764" s="16"/>
      <c r="L764" s="16"/>
      <c r="M764" s="16"/>
    </row>
    <row r="765" ht="20" customHeight="1" spans="1:13">
      <c r="A765" s="10"/>
      <c r="B765" s="11"/>
      <c r="C765" s="11"/>
      <c r="D765" s="11"/>
      <c r="E765" s="11"/>
      <c r="F765" s="15"/>
      <c r="G765" s="15"/>
      <c r="H765" s="16"/>
      <c r="I765" s="16"/>
      <c r="J765" s="16"/>
      <c r="K765" s="16"/>
      <c r="L765" s="16"/>
      <c r="M765" s="16"/>
    </row>
    <row r="766" ht="20" customHeight="1" spans="1:13">
      <c r="A766" s="10"/>
      <c r="B766" s="11"/>
      <c r="C766" s="11"/>
      <c r="D766" s="11"/>
      <c r="E766" s="11"/>
      <c r="F766" s="15"/>
      <c r="G766" s="15"/>
      <c r="H766" s="16"/>
      <c r="I766" s="16"/>
      <c r="J766" s="16"/>
      <c r="K766" s="16"/>
      <c r="L766" s="16"/>
      <c r="M766" s="16"/>
    </row>
    <row r="767" ht="20" customHeight="1" spans="1:13">
      <c r="A767" s="10"/>
      <c r="B767" s="11"/>
      <c r="C767" s="11"/>
      <c r="D767" s="11"/>
      <c r="E767" s="11"/>
      <c r="F767" s="15"/>
      <c r="G767" s="15"/>
      <c r="H767" s="16"/>
      <c r="I767" s="16"/>
      <c r="J767" s="16"/>
      <c r="K767" s="16"/>
      <c r="L767" s="16"/>
      <c r="M767" s="16"/>
    </row>
    <row r="768" ht="20" customHeight="1" spans="1:13">
      <c r="A768" s="10"/>
      <c r="B768" s="11"/>
      <c r="C768" s="11"/>
      <c r="D768" s="11"/>
      <c r="E768" s="11"/>
      <c r="F768" s="15"/>
      <c r="G768" s="15"/>
      <c r="H768" s="16"/>
      <c r="I768" s="16"/>
      <c r="J768" s="16"/>
      <c r="K768" s="16"/>
      <c r="L768" s="16"/>
      <c r="M768" s="16"/>
    </row>
    <row r="769" ht="20" customHeight="1" spans="1:13">
      <c r="A769" s="10"/>
      <c r="B769" s="11"/>
      <c r="C769" s="11"/>
      <c r="D769" s="11"/>
      <c r="E769" s="11"/>
      <c r="F769" s="15"/>
      <c r="G769" s="15"/>
      <c r="H769" s="16"/>
      <c r="I769" s="16"/>
      <c r="J769" s="16"/>
      <c r="K769" s="16"/>
      <c r="L769" s="16"/>
      <c r="M769" s="16"/>
    </row>
    <row r="770" ht="20" customHeight="1" spans="1:13">
      <c r="A770" s="10"/>
      <c r="B770" s="11"/>
      <c r="C770" s="11"/>
      <c r="D770" s="11"/>
      <c r="E770" s="11"/>
      <c r="F770" s="15"/>
      <c r="G770" s="15"/>
      <c r="H770" s="16"/>
      <c r="I770" s="16"/>
      <c r="J770" s="16"/>
      <c r="K770" s="16"/>
      <c r="L770" s="16"/>
      <c r="M770" s="16"/>
    </row>
    <row r="771" ht="20" customHeight="1" spans="1:13">
      <c r="A771" s="10"/>
      <c r="B771" s="11"/>
      <c r="C771" s="11"/>
      <c r="D771" s="11"/>
      <c r="E771" s="11"/>
      <c r="F771" s="15"/>
      <c r="G771" s="15"/>
      <c r="H771" s="16"/>
      <c r="I771" s="16"/>
      <c r="J771" s="16"/>
      <c r="K771" s="16"/>
      <c r="L771" s="16"/>
      <c r="M771" s="16"/>
    </row>
    <row r="772" ht="20" customHeight="1" spans="1:13">
      <c r="A772" s="10"/>
      <c r="B772" s="11"/>
      <c r="C772" s="11"/>
      <c r="D772" s="11"/>
      <c r="E772" s="11"/>
      <c r="F772" s="15"/>
      <c r="G772" s="15"/>
      <c r="H772" s="16"/>
      <c r="I772" s="16"/>
      <c r="J772" s="16"/>
      <c r="K772" s="16"/>
      <c r="L772" s="16"/>
      <c r="M772" s="16"/>
    </row>
    <row r="773" ht="20" customHeight="1" spans="1:13">
      <c r="A773" s="10"/>
      <c r="B773" s="11"/>
      <c r="C773" s="11"/>
      <c r="D773" s="11"/>
      <c r="E773" s="11"/>
      <c r="F773" s="15"/>
      <c r="G773" s="15"/>
      <c r="H773" s="16"/>
      <c r="I773" s="16"/>
      <c r="J773" s="16"/>
      <c r="K773" s="16"/>
      <c r="L773" s="16"/>
      <c r="M773" s="16"/>
    </row>
    <row r="774" ht="20" customHeight="1" spans="1:13">
      <c r="A774" s="10"/>
      <c r="B774" s="11"/>
      <c r="C774" s="11"/>
      <c r="D774" s="11"/>
      <c r="E774" s="11"/>
      <c r="F774" s="15"/>
      <c r="G774" s="15"/>
      <c r="H774" s="16"/>
      <c r="I774" s="16"/>
      <c r="J774" s="16"/>
      <c r="K774" s="16"/>
      <c r="L774" s="16"/>
      <c r="M774" s="16"/>
    </row>
    <row r="775" ht="20" customHeight="1" spans="1:13">
      <c r="A775" s="10"/>
      <c r="B775" s="11"/>
      <c r="C775" s="11"/>
      <c r="D775" s="11"/>
      <c r="E775" s="11"/>
      <c r="F775" s="15"/>
      <c r="G775" s="15"/>
      <c r="H775" s="16"/>
      <c r="I775" s="16"/>
      <c r="J775" s="16"/>
      <c r="K775" s="16"/>
      <c r="L775" s="16"/>
      <c r="M775" s="16"/>
    </row>
    <row r="776" ht="20" customHeight="1" spans="1:13">
      <c r="A776" s="10"/>
      <c r="B776" s="11"/>
      <c r="C776" s="11"/>
      <c r="D776" s="11"/>
      <c r="E776" s="11"/>
      <c r="F776" s="15"/>
      <c r="G776" s="15"/>
      <c r="H776" s="16"/>
      <c r="I776" s="16"/>
      <c r="J776" s="16"/>
      <c r="K776" s="16"/>
      <c r="L776" s="16"/>
      <c r="M776" s="16"/>
    </row>
    <row r="777" ht="20" customHeight="1" spans="1:13">
      <c r="A777" s="10"/>
      <c r="B777" s="11"/>
      <c r="C777" s="11"/>
      <c r="D777" s="11"/>
      <c r="E777" s="11"/>
      <c r="F777" s="15"/>
      <c r="G777" s="15"/>
      <c r="H777" s="16"/>
      <c r="I777" s="16"/>
      <c r="J777" s="16"/>
      <c r="K777" s="16"/>
      <c r="L777" s="16"/>
      <c r="M777" s="16"/>
    </row>
    <row r="778" ht="20" customHeight="1" spans="1:13">
      <c r="A778" s="10"/>
      <c r="B778" s="11"/>
      <c r="C778" s="11"/>
      <c r="D778" s="11"/>
      <c r="E778" s="11"/>
      <c r="F778" s="15"/>
      <c r="G778" s="15"/>
      <c r="H778" s="16"/>
      <c r="I778" s="16"/>
      <c r="J778" s="16"/>
      <c r="K778" s="16"/>
      <c r="L778" s="16"/>
      <c r="M778" s="16"/>
    </row>
    <row r="779" ht="20" customHeight="1" spans="1:13">
      <c r="A779" s="10"/>
      <c r="B779" s="11"/>
      <c r="C779" s="11"/>
      <c r="D779" s="11"/>
      <c r="E779" s="11"/>
      <c r="F779" s="15"/>
      <c r="G779" s="15"/>
      <c r="H779" s="16"/>
      <c r="I779" s="16"/>
      <c r="J779" s="16"/>
      <c r="K779" s="16"/>
      <c r="L779" s="16"/>
      <c r="M779" s="16"/>
    </row>
    <row r="780" ht="20" customHeight="1" spans="1:13">
      <c r="A780" s="10"/>
      <c r="B780" s="11"/>
      <c r="C780" s="11"/>
      <c r="D780" s="11"/>
      <c r="E780" s="11"/>
      <c r="F780" s="15"/>
      <c r="G780" s="15"/>
      <c r="H780" s="16"/>
      <c r="I780" s="16"/>
      <c r="J780" s="16"/>
      <c r="K780" s="16"/>
      <c r="L780" s="16"/>
      <c r="M780" s="16"/>
    </row>
    <row r="781" ht="20" customHeight="1" spans="1:13">
      <c r="A781" s="10"/>
      <c r="B781" s="11"/>
      <c r="C781" s="11"/>
      <c r="D781" s="11"/>
      <c r="E781" s="11"/>
      <c r="F781" s="15"/>
      <c r="G781" s="15"/>
      <c r="H781" s="16"/>
      <c r="I781" s="16"/>
      <c r="J781" s="16"/>
      <c r="K781" s="16"/>
      <c r="L781" s="16"/>
      <c r="M781" s="16"/>
    </row>
    <row r="782" ht="20" customHeight="1" spans="1:13">
      <c r="A782" s="10"/>
      <c r="B782" s="11"/>
      <c r="C782" s="11"/>
      <c r="D782" s="11"/>
      <c r="E782" s="11"/>
      <c r="F782" s="15"/>
      <c r="G782" s="15"/>
      <c r="H782" s="16"/>
      <c r="I782" s="16"/>
      <c r="J782" s="16"/>
      <c r="K782" s="16"/>
      <c r="L782" s="16"/>
      <c r="M782" s="16"/>
    </row>
    <row r="783" ht="20" customHeight="1" spans="1:13">
      <c r="A783" s="10"/>
      <c r="B783" s="11"/>
      <c r="C783" s="11"/>
      <c r="D783" s="11"/>
      <c r="E783" s="11"/>
      <c r="F783" s="15"/>
      <c r="G783" s="15"/>
      <c r="H783" s="16"/>
      <c r="I783" s="16"/>
      <c r="J783" s="16"/>
      <c r="K783" s="16"/>
      <c r="L783" s="16"/>
      <c r="M783" s="16"/>
    </row>
    <row r="784" ht="20" customHeight="1" spans="1:13">
      <c r="A784" s="10"/>
      <c r="B784" s="11"/>
      <c r="C784" s="11"/>
      <c r="D784" s="11"/>
      <c r="E784" s="11"/>
      <c r="F784" s="15"/>
      <c r="G784" s="15"/>
      <c r="H784" s="16"/>
      <c r="I784" s="16"/>
      <c r="J784" s="16"/>
      <c r="K784" s="16"/>
      <c r="L784" s="16"/>
      <c r="M784" s="16"/>
    </row>
    <row r="785" ht="20" customHeight="1" spans="1:13">
      <c r="A785" s="10"/>
      <c r="B785" s="11"/>
      <c r="C785" s="11"/>
      <c r="D785" s="11"/>
      <c r="E785" s="11"/>
      <c r="F785" s="15"/>
      <c r="G785" s="15"/>
      <c r="H785" s="16"/>
      <c r="I785" s="16"/>
      <c r="J785" s="16"/>
      <c r="K785" s="16"/>
      <c r="L785" s="16"/>
      <c r="M785" s="16"/>
    </row>
    <row r="786" ht="20" customHeight="1" spans="1:13">
      <c r="A786" s="10"/>
      <c r="B786" s="11"/>
      <c r="C786" s="11"/>
      <c r="D786" s="11"/>
      <c r="E786" s="11"/>
      <c r="F786" s="15"/>
      <c r="G786" s="15"/>
      <c r="H786" s="16"/>
      <c r="I786" s="16"/>
      <c r="J786" s="16"/>
      <c r="K786" s="16"/>
      <c r="L786" s="16"/>
      <c r="M786" s="16"/>
    </row>
    <row r="787" ht="20" customHeight="1" spans="1:13">
      <c r="A787" s="10"/>
      <c r="B787" s="11"/>
      <c r="C787" s="11"/>
      <c r="D787" s="11"/>
      <c r="E787" s="11"/>
      <c r="F787" s="15"/>
      <c r="G787" s="15"/>
      <c r="H787" s="16"/>
      <c r="I787" s="16"/>
      <c r="J787" s="16"/>
      <c r="K787" s="16"/>
      <c r="L787" s="16"/>
      <c r="M787" s="16"/>
    </row>
    <row r="788" ht="20" customHeight="1" spans="1:13">
      <c r="A788" s="10"/>
      <c r="B788" s="11"/>
      <c r="C788" s="11"/>
      <c r="D788" s="11"/>
      <c r="E788" s="11"/>
      <c r="F788" s="15"/>
      <c r="G788" s="15"/>
      <c r="H788" s="16"/>
      <c r="I788" s="16"/>
      <c r="J788" s="16"/>
      <c r="K788" s="16"/>
      <c r="L788" s="16"/>
      <c r="M788" s="16"/>
    </row>
    <row r="789" ht="20" customHeight="1" spans="1:13">
      <c r="A789" s="11"/>
      <c r="B789" s="11"/>
      <c r="C789" s="11"/>
      <c r="D789" s="11"/>
      <c r="E789" s="11"/>
      <c r="F789" s="15"/>
      <c r="G789" s="15"/>
      <c r="H789" s="16"/>
      <c r="I789" s="16"/>
      <c r="J789" s="16"/>
      <c r="K789" s="16"/>
      <c r="L789" s="16"/>
      <c r="M789" s="16"/>
    </row>
    <row r="790" ht="20" customHeight="1" spans="1:13">
      <c r="A790" s="11"/>
      <c r="B790" s="11"/>
      <c r="C790" s="11"/>
      <c r="D790" s="11"/>
      <c r="E790" s="11"/>
      <c r="F790" s="15"/>
      <c r="G790" s="15"/>
      <c r="H790" s="16"/>
      <c r="I790" s="16"/>
      <c r="J790" s="16"/>
      <c r="K790" s="16"/>
      <c r="L790" s="16"/>
      <c r="M790" s="16"/>
    </row>
    <row r="791" ht="20" customHeight="1" spans="1:13">
      <c r="A791" s="11"/>
      <c r="B791" s="11"/>
      <c r="C791" s="11"/>
      <c r="D791" s="11"/>
      <c r="E791" s="11"/>
      <c r="F791" s="15"/>
      <c r="G791" s="15"/>
      <c r="H791" s="16"/>
      <c r="I791" s="16"/>
      <c r="J791" s="16"/>
      <c r="K791" s="16"/>
      <c r="L791" s="16"/>
      <c r="M791" s="16"/>
    </row>
    <row r="792" ht="20" customHeight="1" spans="1:13">
      <c r="A792" s="11"/>
      <c r="B792" s="11"/>
      <c r="C792" s="11"/>
      <c r="D792" s="11"/>
      <c r="E792" s="11"/>
      <c r="F792" s="15"/>
      <c r="G792" s="15"/>
      <c r="H792" s="16"/>
      <c r="I792" s="16"/>
      <c r="J792" s="16"/>
      <c r="K792" s="16"/>
      <c r="L792" s="16"/>
      <c r="M792" s="16"/>
    </row>
    <row r="793" ht="20" customHeight="1" spans="1:13">
      <c r="A793" s="11"/>
      <c r="B793" s="11"/>
      <c r="C793" s="11"/>
      <c r="D793" s="11"/>
      <c r="E793" s="11"/>
      <c r="F793" s="15"/>
      <c r="G793" s="15"/>
      <c r="H793" s="16"/>
      <c r="I793" s="16"/>
      <c r="J793" s="16"/>
      <c r="K793" s="16"/>
      <c r="L793" s="16"/>
      <c r="M793" s="16"/>
    </row>
    <row r="794" ht="20" customHeight="1" spans="1:13">
      <c r="A794" s="10"/>
      <c r="B794" s="11"/>
      <c r="C794" s="11"/>
      <c r="D794" s="11"/>
      <c r="E794" s="11"/>
      <c r="F794" s="15"/>
      <c r="G794" s="15"/>
      <c r="H794" s="16"/>
      <c r="I794" s="16"/>
      <c r="J794" s="16"/>
      <c r="K794" s="16"/>
      <c r="L794" s="16"/>
      <c r="M794" s="16"/>
    </row>
    <row r="795" ht="20" customHeight="1" spans="1:13">
      <c r="A795" s="10"/>
      <c r="B795" s="11"/>
      <c r="C795" s="11"/>
      <c r="D795" s="11"/>
      <c r="E795" s="11"/>
      <c r="F795" s="15"/>
      <c r="G795" s="15"/>
      <c r="H795" s="16"/>
      <c r="I795" s="16"/>
      <c r="J795" s="16"/>
      <c r="K795" s="16"/>
      <c r="L795" s="16"/>
      <c r="M795" s="16"/>
    </row>
    <row r="796" ht="20" customHeight="1" spans="1:13">
      <c r="A796" s="10"/>
      <c r="B796" s="11"/>
      <c r="C796" s="11"/>
      <c r="D796" s="11"/>
      <c r="E796" s="11"/>
      <c r="F796" s="15"/>
      <c r="G796" s="15"/>
      <c r="H796" s="16"/>
      <c r="I796" s="16"/>
      <c r="J796" s="16"/>
      <c r="K796" s="16"/>
      <c r="L796" s="16"/>
      <c r="M796" s="16"/>
    </row>
    <row r="797" ht="20" customHeight="1" spans="1:13">
      <c r="A797" s="10"/>
      <c r="B797" s="11"/>
      <c r="C797" s="11"/>
      <c r="D797" s="11"/>
      <c r="E797" s="11"/>
      <c r="F797" s="15"/>
      <c r="G797" s="15"/>
      <c r="H797" s="16"/>
      <c r="I797" s="16"/>
      <c r="J797" s="16"/>
      <c r="K797" s="16"/>
      <c r="L797" s="16"/>
      <c r="M797" s="16"/>
    </row>
    <row r="798" ht="20" customHeight="1" spans="1:13">
      <c r="A798" s="10"/>
      <c r="B798" s="11"/>
      <c r="C798" s="11"/>
      <c r="D798" s="11"/>
      <c r="E798" s="11"/>
      <c r="F798" s="15"/>
      <c r="G798" s="15"/>
      <c r="H798" s="16"/>
      <c r="I798" s="16"/>
      <c r="J798" s="16"/>
      <c r="K798" s="16"/>
      <c r="L798" s="16"/>
      <c r="M798" s="16"/>
    </row>
    <row r="799" ht="20" customHeight="1" spans="1:13">
      <c r="A799" s="10"/>
      <c r="B799" s="11"/>
      <c r="C799" s="11"/>
      <c r="D799" s="11"/>
      <c r="E799" s="11"/>
      <c r="F799" s="15"/>
      <c r="G799" s="15"/>
      <c r="H799" s="16"/>
      <c r="I799" s="16"/>
      <c r="J799" s="16"/>
      <c r="K799" s="16"/>
      <c r="L799" s="16"/>
      <c r="M799" s="16"/>
    </row>
    <row r="800" ht="20" customHeight="1" spans="1:13">
      <c r="A800" s="10"/>
      <c r="B800" s="11"/>
      <c r="C800" s="11"/>
      <c r="D800" s="11"/>
      <c r="E800" s="11"/>
      <c r="F800" s="15"/>
      <c r="G800" s="15"/>
      <c r="H800" s="16"/>
      <c r="I800" s="16"/>
      <c r="J800" s="16"/>
      <c r="K800" s="16"/>
      <c r="L800" s="16"/>
      <c r="M800" s="16"/>
    </row>
    <row r="801" ht="20" customHeight="1" spans="1:13">
      <c r="A801" s="10"/>
      <c r="B801" s="11"/>
      <c r="C801" s="11"/>
      <c r="D801" s="11"/>
      <c r="E801" s="11"/>
      <c r="F801" s="15"/>
      <c r="G801" s="15"/>
      <c r="H801" s="16"/>
      <c r="I801" s="16"/>
      <c r="J801" s="16"/>
      <c r="K801" s="16"/>
      <c r="L801" s="16"/>
      <c r="M801" s="16"/>
    </row>
    <row r="802" ht="20" customHeight="1" spans="1:13">
      <c r="A802" s="10"/>
      <c r="B802" s="11"/>
      <c r="C802" s="11"/>
      <c r="D802" s="11"/>
      <c r="E802" s="11"/>
      <c r="F802" s="15"/>
      <c r="G802" s="15"/>
      <c r="H802" s="16"/>
      <c r="I802" s="16"/>
      <c r="J802" s="16"/>
      <c r="K802" s="16"/>
      <c r="L802" s="16"/>
      <c r="M802" s="16"/>
    </row>
    <row r="803" ht="20" customHeight="1" spans="1:13">
      <c r="A803" s="10"/>
      <c r="B803" s="11"/>
      <c r="C803" s="11"/>
      <c r="D803" s="11"/>
      <c r="E803" s="11"/>
      <c r="F803" s="15"/>
      <c r="G803" s="15"/>
      <c r="H803" s="16"/>
      <c r="I803" s="16"/>
      <c r="J803" s="16"/>
      <c r="K803" s="16"/>
      <c r="L803" s="16"/>
      <c r="M803" s="16"/>
    </row>
    <row r="804" ht="20" customHeight="1" spans="1:13">
      <c r="A804" s="10"/>
      <c r="B804" s="11"/>
      <c r="C804" s="11"/>
      <c r="D804" s="11"/>
      <c r="E804" s="11"/>
      <c r="F804" s="15"/>
      <c r="G804" s="15"/>
      <c r="H804" s="16"/>
      <c r="I804" s="16"/>
      <c r="J804" s="16"/>
      <c r="K804" s="16"/>
      <c r="L804" s="16"/>
      <c r="M804" s="16"/>
    </row>
    <row r="805" ht="20" customHeight="1" spans="1:13">
      <c r="A805" s="10"/>
      <c r="B805" s="11"/>
      <c r="C805" s="11"/>
      <c r="D805" s="11"/>
      <c r="E805" s="11"/>
      <c r="F805" s="15"/>
      <c r="G805" s="15"/>
      <c r="H805" s="16"/>
      <c r="I805" s="16"/>
      <c r="J805" s="16"/>
      <c r="K805" s="16"/>
      <c r="L805" s="16"/>
      <c r="M805" s="16"/>
    </row>
    <row r="806" ht="20" customHeight="1" spans="1:13">
      <c r="A806" s="10"/>
      <c r="B806" s="11"/>
      <c r="C806" s="11"/>
      <c r="D806" s="11"/>
      <c r="E806" s="11"/>
      <c r="F806" s="15"/>
      <c r="G806" s="15"/>
      <c r="H806" s="16"/>
      <c r="I806" s="16"/>
      <c r="J806" s="16"/>
      <c r="K806" s="16"/>
      <c r="L806" s="16"/>
      <c r="M806" s="16"/>
    </row>
    <row r="807" ht="20" customHeight="1" spans="1:13">
      <c r="A807" s="10"/>
      <c r="B807" s="11"/>
      <c r="C807" s="11"/>
      <c r="D807" s="11"/>
      <c r="E807" s="11"/>
      <c r="F807" s="15"/>
      <c r="G807" s="15"/>
      <c r="H807" s="16"/>
      <c r="I807" s="16"/>
      <c r="J807" s="16"/>
      <c r="K807" s="16"/>
      <c r="L807" s="16"/>
      <c r="M807" s="16"/>
    </row>
    <row r="808" ht="20" customHeight="1" spans="1:13">
      <c r="A808" s="10"/>
      <c r="B808" s="11"/>
      <c r="C808" s="11"/>
      <c r="D808" s="11"/>
      <c r="E808" s="11"/>
      <c r="F808" s="15"/>
      <c r="G808" s="15"/>
      <c r="H808" s="16"/>
      <c r="I808" s="16"/>
      <c r="J808" s="16"/>
      <c r="K808" s="16"/>
      <c r="L808" s="16"/>
      <c r="M808" s="16"/>
    </row>
    <row r="809" ht="20" customHeight="1" spans="1:13">
      <c r="A809" s="10"/>
      <c r="B809" s="11"/>
      <c r="C809" s="11"/>
      <c r="D809" s="11"/>
      <c r="E809" s="11"/>
      <c r="F809" s="15"/>
      <c r="G809" s="15"/>
      <c r="H809" s="16"/>
      <c r="I809" s="16"/>
      <c r="J809" s="16"/>
      <c r="K809" s="16"/>
      <c r="L809" s="16"/>
      <c r="M809" s="16"/>
    </row>
    <row r="810" ht="20" customHeight="1" spans="1:13">
      <c r="A810" s="10"/>
      <c r="B810" s="11"/>
      <c r="C810" s="11"/>
      <c r="D810" s="11"/>
      <c r="E810" s="11"/>
      <c r="F810" s="15"/>
      <c r="G810" s="15"/>
      <c r="H810" s="16"/>
      <c r="I810" s="16"/>
      <c r="J810" s="16"/>
      <c r="K810" s="16"/>
      <c r="L810" s="16"/>
      <c r="M810" s="16"/>
    </row>
    <row r="811" ht="20" customHeight="1" spans="1:13">
      <c r="A811" s="10"/>
      <c r="B811" s="11"/>
      <c r="C811" s="11"/>
      <c r="D811" s="11"/>
      <c r="E811" s="11"/>
      <c r="F811" s="15"/>
      <c r="G811" s="15"/>
      <c r="H811" s="16"/>
      <c r="I811" s="16"/>
      <c r="J811" s="16"/>
      <c r="K811" s="16"/>
      <c r="L811" s="16"/>
      <c r="M811" s="16"/>
    </row>
    <row r="812" ht="20" customHeight="1" spans="1:13">
      <c r="A812" s="10"/>
      <c r="B812" s="11"/>
      <c r="C812" s="11"/>
      <c r="D812" s="11"/>
      <c r="E812" s="11"/>
      <c r="F812" s="15"/>
      <c r="G812" s="15"/>
      <c r="H812" s="16"/>
      <c r="I812" s="16"/>
      <c r="J812" s="16"/>
      <c r="K812" s="16"/>
      <c r="L812" s="16"/>
      <c r="M812" s="16"/>
    </row>
    <row r="813" ht="20" customHeight="1" spans="1:13">
      <c r="A813" s="10"/>
      <c r="B813" s="11"/>
      <c r="C813" s="11"/>
      <c r="D813" s="11"/>
      <c r="E813" s="11"/>
      <c r="F813" s="15"/>
      <c r="G813" s="15"/>
      <c r="H813" s="16"/>
      <c r="I813" s="16"/>
      <c r="J813" s="16"/>
      <c r="K813" s="16"/>
      <c r="L813" s="16"/>
      <c r="M813" s="16"/>
    </row>
    <row r="814" ht="20" customHeight="1" spans="1:13">
      <c r="A814" s="10"/>
      <c r="B814" s="11"/>
      <c r="C814" s="11"/>
      <c r="D814" s="11"/>
      <c r="E814" s="11"/>
      <c r="F814" s="15"/>
      <c r="G814" s="15"/>
      <c r="H814" s="16"/>
      <c r="I814" s="16"/>
      <c r="J814" s="16"/>
      <c r="K814" s="16"/>
      <c r="L814" s="16"/>
      <c r="M814" s="16"/>
    </row>
    <row r="815" ht="20" customHeight="1" spans="1:13">
      <c r="A815" s="10"/>
      <c r="B815" s="11"/>
      <c r="C815" s="11"/>
      <c r="D815" s="11"/>
      <c r="E815" s="11"/>
      <c r="F815" s="15"/>
      <c r="G815" s="15"/>
      <c r="H815" s="16"/>
      <c r="I815" s="16"/>
      <c r="J815" s="16"/>
      <c r="K815" s="16"/>
      <c r="L815" s="16"/>
      <c r="M815" s="16"/>
    </row>
    <row r="816" ht="20" customHeight="1" spans="1:13">
      <c r="A816" s="10"/>
      <c r="B816" s="11"/>
      <c r="C816" s="11"/>
      <c r="D816" s="11"/>
      <c r="E816" s="11"/>
      <c r="F816" s="15"/>
      <c r="G816" s="15"/>
      <c r="H816" s="16"/>
      <c r="I816" s="16"/>
      <c r="J816" s="16"/>
      <c r="K816" s="16"/>
      <c r="L816" s="16"/>
      <c r="M816" s="16"/>
    </row>
    <row r="817" ht="20" customHeight="1" spans="1:13">
      <c r="A817" s="10"/>
      <c r="B817" s="11"/>
      <c r="C817" s="11"/>
      <c r="D817" s="11"/>
      <c r="E817" s="11"/>
      <c r="F817" s="15"/>
      <c r="G817" s="15"/>
      <c r="H817" s="16"/>
      <c r="I817" s="16"/>
      <c r="J817" s="16"/>
      <c r="K817" s="16"/>
      <c r="L817" s="16"/>
      <c r="M817" s="16"/>
    </row>
    <row r="818" ht="20" customHeight="1" spans="1:13">
      <c r="A818" s="10"/>
      <c r="B818" s="11"/>
      <c r="C818" s="11"/>
      <c r="D818" s="11"/>
      <c r="E818" s="11"/>
      <c r="F818" s="15"/>
      <c r="G818" s="15"/>
      <c r="H818" s="16"/>
      <c r="I818" s="16"/>
      <c r="J818" s="16"/>
      <c r="K818" s="16"/>
      <c r="L818" s="16"/>
      <c r="M818" s="16"/>
    </row>
    <row r="819" ht="20" customHeight="1" spans="1:13">
      <c r="A819" s="11"/>
      <c r="B819" s="11"/>
      <c r="C819" s="11"/>
      <c r="D819" s="11"/>
      <c r="E819" s="11"/>
      <c r="F819" s="15"/>
      <c r="G819" s="15"/>
      <c r="H819" s="16"/>
      <c r="I819" s="16"/>
      <c r="J819" s="16"/>
      <c r="K819" s="16"/>
      <c r="L819" s="16"/>
      <c r="M819" s="16"/>
    </row>
    <row r="820" ht="20" customHeight="1" spans="1:13">
      <c r="A820" s="10"/>
      <c r="B820" s="11"/>
      <c r="C820" s="11"/>
      <c r="D820" s="11"/>
      <c r="E820" s="11"/>
      <c r="F820" s="15"/>
      <c r="G820" s="15"/>
      <c r="H820" s="16"/>
      <c r="I820" s="16"/>
      <c r="J820" s="16"/>
      <c r="K820" s="16"/>
      <c r="L820" s="16"/>
      <c r="M820" s="16"/>
    </row>
    <row r="821" ht="20" customHeight="1" spans="1:13">
      <c r="A821" s="10"/>
      <c r="B821" s="11"/>
      <c r="C821" s="11"/>
      <c r="D821" s="11"/>
      <c r="E821" s="11"/>
      <c r="F821" s="15"/>
      <c r="G821" s="15"/>
      <c r="H821" s="16"/>
      <c r="I821" s="16"/>
      <c r="J821" s="16"/>
      <c r="K821" s="16"/>
      <c r="L821" s="16"/>
      <c r="M821" s="16"/>
    </row>
    <row r="822" ht="20" customHeight="1" spans="1:13">
      <c r="A822" s="10"/>
      <c r="B822" s="11"/>
      <c r="C822" s="11"/>
      <c r="D822" s="11"/>
      <c r="E822" s="11"/>
      <c r="F822" s="15"/>
      <c r="G822" s="15"/>
      <c r="H822" s="16"/>
      <c r="I822" s="16"/>
      <c r="J822" s="16"/>
      <c r="K822" s="16"/>
      <c r="L822" s="16"/>
      <c r="M822" s="16"/>
    </row>
    <row r="823" ht="20" customHeight="1" spans="1:13">
      <c r="A823" s="10"/>
      <c r="B823" s="11"/>
      <c r="C823" s="11"/>
      <c r="D823" s="11"/>
      <c r="E823" s="11"/>
      <c r="F823" s="15"/>
      <c r="G823" s="15"/>
      <c r="H823" s="16"/>
      <c r="I823" s="16"/>
      <c r="J823" s="16"/>
      <c r="K823" s="16"/>
      <c r="L823" s="16"/>
      <c r="M823" s="16"/>
    </row>
    <row r="824" ht="20" customHeight="1" spans="1:13">
      <c r="A824" s="10"/>
      <c r="B824" s="11"/>
      <c r="C824" s="11"/>
      <c r="D824" s="11"/>
      <c r="E824" s="11"/>
      <c r="F824" s="15"/>
      <c r="G824" s="15"/>
      <c r="H824" s="16"/>
      <c r="I824" s="16"/>
      <c r="J824" s="16"/>
      <c r="K824" s="16"/>
      <c r="L824" s="16"/>
      <c r="M824" s="16"/>
    </row>
    <row r="825" ht="20" customHeight="1" spans="1:13">
      <c r="A825" s="10"/>
      <c r="B825" s="11"/>
      <c r="C825" s="11"/>
      <c r="D825" s="11"/>
      <c r="E825" s="11"/>
      <c r="F825" s="15"/>
      <c r="G825" s="15"/>
      <c r="H825" s="16"/>
      <c r="I825" s="16"/>
      <c r="J825" s="16"/>
      <c r="K825" s="16"/>
      <c r="L825" s="16"/>
      <c r="M825" s="16"/>
    </row>
    <row r="826" ht="20" customHeight="1" spans="1:13">
      <c r="A826" s="10"/>
      <c r="B826" s="11"/>
      <c r="C826" s="11"/>
      <c r="D826" s="11"/>
      <c r="E826" s="11"/>
      <c r="F826" s="15"/>
      <c r="G826" s="15"/>
      <c r="H826" s="16"/>
      <c r="I826" s="16"/>
      <c r="J826" s="16"/>
      <c r="K826" s="16"/>
      <c r="L826" s="16"/>
      <c r="M826" s="16"/>
    </row>
    <row r="827" ht="20" customHeight="1" spans="1:13">
      <c r="A827" s="10"/>
      <c r="B827" s="11"/>
      <c r="C827" s="11"/>
      <c r="D827" s="11"/>
      <c r="E827" s="11"/>
      <c r="F827" s="15"/>
      <c r="G827" s="15"/>
      <c r="H827" s="16"/>
      <c r="I827" s="16"/>
      <c r="J827" s="16"/>
      <c r="K827" s="16"/>
      <c r="L827" s="16"/>
      <c r="M827" s="16"/>
    </row>
    <row r="828" ht="20" customHeight="1" spans="1:13">
      <c r="A828" s="10"/>
      <c r="B828" s="11"/>
      <c r="C828" s="11"/>
      <c r="D828" s="11"/>
      <c r="E828" s="11"/>
      <c r="F828" s="15"/>
      <c r="G828" s="15"/>
      <c r="H828" s="16"/>
      <c r="I828" s="16"/>
      <c r="J828" s="16"/>
      <c r="K828" s="16"/>
      <c r="L828" s="16"/>
      <c r="M828" s="16"/>
    </row>
    <row r="829" ht="20" customHeight="1" spans="1:13">
      <c r="A829" s="10"/>
      <c r="B829" s="11"/>
      <c r="C829" s="11"/>
      <c r="D829" s="11"/>
      <c r="E829" s="11"/>
      <c r="F829" s="15"/>
      <c r="G829" s="15"/>
      <c r="H829" s="16"/>
      <c r="I829" s="16"/>
      <c r="J829" s="16"/>
      <c r="K829" s="16"/>
      <c r="L829" s="16"/>
      <c r="M829" s="16"/>
    </row>
    <row r="830" ht="20" customHeight="1" spans="1:13">
      <c r="A830" s="10"/>
      <c r="B830" s="11"/>
      <c r="C830" s="11"/>
      <c r="D830" s="11"/>
      <c r="E830" s="11"/>
      <c r="F830" s="15"/>
      <c r="G830" s="15"/>
      <c r="H830" s="16"/>
      <c r="I830" s="16"/>
      <c r="J830" s="16"/>
      <c r="K830" s="16"/>
      <c r="L830" s="16"/>
      <c r="M830" s="16"/>
    </row>
    <row r="831" ht="20" customHeight="1" spans="1:13">
      <c r="A831" s="10"/>
      <c r="B831" s="11"/>
      <c r="C831" s="11"/>
      <c r="D831" s="11"/>
      <c r="E831" s="11"/>
      <c r="F831" s="15"/>
      <c r="G831" s="15"/>
      <c r="H831" s="16"/>
      <c r="I831" s="16"/>
      <c r="J831" s="16"/>
      <c r="K831" s="16"/>
      <c r="L831" s="16"/>
      <c r="M831" s="16"/>
    </row>
    <row r="832" ht="20" customHeight="1" spans="1:13">
      <c r="A832" s="10"/>
      <c r="B832" s="11"/>
      <c r="C832" s="11"/>
      <c r="D832" s="11"/>
      <c r="E832" s="11"/>
      <c r="F832" s="15"/>
      <c r="G832" s="15"/>
      <c r="H832" s="16"/>
      <c r="I832" s="16"/>
      <c r="J832" s="16"/>
      <c r="K832" s="16"/>
      <c r="L832" s="16"/>
      <c r="M832" s="16"/>
    </row>
    <row r="833" ht="20" customHeight="1" spans="1:13">
      <c r="A833" s="10"/>
      <c r="B833" s="11"/>
      <c r="C833" s="11"/>
      <c r="D833" s="11"/>
      <c r="E833" s="11"/>
      <c r="F833" s="15"/>
      <c r="G833" s="15"/>
      <c r="H833" s="16"/>
      <c r="I833" s="16"/>
      <c r="J833" s="16"/>
      <c r="K833" s="16"/>
      <c r="L833" s="16"/>
      <c r="M833" s="16"/>
    </row>
    <row r="834" ht="20" customHeight="1" spans="1:13">
      <c r="A834" s="10"/>
      <c r="B834" s="11"/>
      <c r="C834" s="11"/>
      <c r="D834" s="11"/>
      <c r="E834" s="11"/>
      <c r="F834" s="15"/>
      <c r="G834" s="15"/>
      <c r="H834" s="16"/>
      <c r="I834" s="16"/>
      <c r="J834" s="16"/>
      <c r="K834" s="16"/>
      <c r="L834" s="16"/>
      <c r="M834" s="16"/>
    </row>
    <row r="835" ht="20" customHeight="1" spans="1:13">
      <c r="A835" s="10"/>
      <c r="B835" s="11"/>
      <c r="C835" s="11"/>
      <c r="D835" s="11"/>
      <c r="E835" s="11"/>
      <c r="F835" s="15"/>
      <c r="G835" s="15"/>
      <c r="H835" s="16"/>
      <c r="I835" s="16"/>
      <c r="J835" s="16"/>
      <c r="K835" s="16"/>
      <c r="L835" s="16"/>
      <c r="M835" s="16"/>
    </row>
    <row r="836" ht="20" customHeight="1" spans="1:13">
      <c r="A836" s="10"/>
      <c r="B836" s="11"/>
      <c r="C836" s="11"/>
      <c r="D836" s="11"/>
      <c r="E836" s="11"/>
      <c r="F836" s="15"/>
      <c r="G836" s="15"/>
      <c r="H836" s="16"/>
      <c r="I836" s="16"/>
      <c r="J836" s="16"/>
      <c r="K836" s="16"/>
      <c r="L836" s="16"/>
      <c r="M836" s="16"/>
    </row>
    <row r="837" ht="20" customHeight="1" spans="1:13">
      <c r="A837" s="10"/>
      <c r="B837" s="11"/>
      <c r="C837" s="11"/>
      <c r="D837" s="11"/>
      <c r="E837" s="11"/>
      <c r="F837" s="15"/>
      <c r="G837" s="15"/>
      <c r="H837" s="16"/>
      <c r="I837" s="16"/>
      <c r="J837" s="16"/>
      <c r="K837" s="16"/>
      <c r="L837" s="16"/>
      <c r="M837" s="16"/>
    </row>
    <row r="838" ht="20" customHeight="1" spans="1:13">
      <c r="A838" s="10"/>
      <c r="B838" s="11"/>
      <c r="C838" s="11"/>
      <c r="D838" s="11"/>
      <c r="E838" s="11"/>
      <c r="F838" s="15"/>
      <c r="G838" s="15"/>
      <c r="H838" s="16"/>
      <c r="I838" s="16"/>
      <c r="J838" s="16"/>
      <c r="K838" s="16"/>
      <c r="L838" s="16"/>
      <c r="M838" s="16"/>
    </row>
    <row r="839" ht="20" customHeight="1" spans="1:13">
      <c r="A839" s="10"/>
      <c r="B839" s="11"/>
      <c r="C839" s="11"/>
      <c r="D839" s="11"/>
      <c r="E839" s="11"/>
      <c r="F839" s="15"/>
      <c r="G839" s="15"/>
      <c r="H839" s="16"/>
      <c r="I839" s="16"/>
      <c r="J839" s="16"/>
      <c r="K839" s="16"/>
      <c r="L839" s="16"/>
      <c r="M839" s="16"/>
    </row>
    <row r="840" ht="20" customHeight="1" spans="1:13">
      <c r="A840" s="10"/>
      <c r="B840" s="11"/>
      <c r="C840" s="11"/>
      <c r="D840" s="11"/>
      <c r="E840" s="11"/>
      <c r="F840" s="15"/>
      <c r="G840" s="15"/>
      <c r="H840" s="16"/>
      <c r="I840" s="16"/>
      <c r="J840" s="16"/>
      <c r="K840" s="16"/>
      <c r="L840" s="16"/>
      <c r="M840" s="16"/>
    </row>
    <row r="841" ht="20" customHeight="1" spans="1:13">
      <c r="A841" s="10"/>
      <c r="B841" s="11"/>
      <c r="C841" s="11"/>
      <c r="D841" s="11"/>
      <c r="E841" s="11"/>
      <c r="F841" s="15"/>
      <c r="G841" s="15"/>
      <c r="H841" s="16"/>
      <c r="I841" s="16"/>
      <c r="J841" s="16"/>
      <c r="K841" s="16"/>
      <c r="L841" s="16"/>
      <c r="M841" s="16"/>
    </row>
    <row r="842" ht="20" customHeight="1" spans="1:13">
      <c r="A842" s="10"/>
      <c r="B842" s="11"/>
      <c r="C842" s="11"/>
      <c r="D842" s="11"/>
      <c r="E842" s="11"/>
      <c r="F842" s="15"/>
      <c r="G842" s="15"/>
      <c r="H842" s="16"/>
      <c r="I842" s="16"/>
      <c r="J842" s="16"/>
      <c r="K842" s="16"/>
      <c r="L842" s="16"/>
      <c r="M842" s="16"/>
    </row>
    <row r="843" ht="20" customHeight="1" spans="1:13">
      <c r="A843" s="10"/>
      <c r="B843" s="11"/>
      <c r="C843" s="11"/>
      <c r="D843" s="11"/>
      <c r="E843" s="11"/>
      <c r="F843" s="15"/>
      <c r="G843" s="15"/>
      <c r="H843" s="16"/>
      <c r="I843" s="16"/>
      <c r="J843" s="16"/>
      <c r="K843" s="16"/>
      <c r="L843" s="16"/>
      <c r="M843" s="16"/>
    </row>
    <row r="844" ht="20" customHeight="1" spans="1:13">
      <c r="A844" s="10"/>
      <c r="B844" s="11"/>
      <c r="C844" s="11"/>
      <c r="D844" s="11"/>
      <c r="E844" s="11"/>
      <c r="F844" s="15"/>
      <c r="G844" s="15"/>
      <c r="H844" s="16"/>
      <c r="I844" s="16"/>
      <c r="J844" s="16"/>
      <c r="K844" s="16"/>
      <c r="L844" s="16"/>
      <c r="M844" s="16"/>
    </row>
    <row r="845" ht="20" customHeight="1" spans="1:13">
      <c r="A845" s="10"/>
      <c r="B845" s="11"/>
      <c r="C845" s="11"/>
      <c r="D845" s="11"/>
      <c r="E845" s="11"/>
      <c r="F845" s="15"/>
      <c r="G845" s="15"/>
      <c r="H845" s="16"/>
      <c r="I845" s="16"/>
      <c r="J845" s="16"/>
      <c r="K845" s="16"/>
      <c r="L845" s="16"/>
      <c r="M845" s="16"/>
    </row>
    <row r="846" ht="20" customHeight="1" spans="1:13">
      <c r="A846" s="10"/>
      <c r="B846" s="11"/>
      <c r="C846" s="11"/>
      <c r="D846" s="11"/>
      <c r="E846" s="11"/>
      <c r="F846" s="15"/>
      <c r="G846" s="15"/>
      <c r="H846" s="16"/>
      <c r="I846" s="16"/>
      <c r="J846" s="16"/>
      <c r="K846" s="16"/>
      <c r="L846" s="16"/>
      <c r="M846" s="16"/>
    </row>
    <row r="847" ht="20" customHeight="1" spans="1:13">
      <c r="A847" s="10"/>
      <c r="B847" s="11"/>
      <c r="C847" s="11"/>
      <c r="D847" s="11"/>
      <c r="E847" s="11"/>
      <c r="F847" s="15"/>
      <c r="G847" s="15"/>
      <c r="H847" s="16"/>
      <c r="I847" s="16"/>
      <c r="J847" s="16"/>
      <c r="K847" s="16"/>
      <c r="L847" s="16"/>
      <c r="M847" s="16"/>
    </row>
    <row r="848" ht="20" customHeight="1" spans="1:13">
      <c r="A848" s="10"/>
      <c r="B848" s="11"/>
      <c r="C848" s="11"/>
      <c r="D848" s="11"/>
      <c r="E848" s="11"/>
      <c r="F848" s="15"/>
      <c r="G848" s="15"/>
      <c r="H848" s="16"/>
      <c r="I848" s="16"/>
      <c r="J848" s="16"/>
      <c r="K848" s="16"/>
      <c r="L848" s="16"/>
      <c r="M848" s="16"/>
    </row>
    <row r="849" ht="20" customHeight="1" spans="1:13">
      <c r="A849" s="10"/>
      <c r="B849" s="11"/>
      <c r="C849" s="11"/>
      <c r="D849" s="11"/>
      <c r="E849" s="11"/>
      <c r="F849" s="15"/>
      <c r="G849" s="15"/>
      <c r="H849" s="16"/>
      <c r="I849" s="16"/>
      <c r="J849" s="16"/>
      <c r="K849" s="16"/>
      <c r="L849" s="16"/>
      <c r="M849" s="16"/>
    </row>
    <row r="850" ht="20" customHeight="1" spans="1:13">
      <c r="A850" s="10"/>
      <c r="B850" s="11"/>
      <c r="C850" s="11"/>
      <c r="D850" s="11"/>
      <c r="E850" s="11"/>
      <c r="F850" s="15"/>
      <c r="G850" s="15"/>
      <c r="H850" s="16"/>
      <c r="I850" s="16"/>
      <c r="J850" s="16"/>
      <c r="K850" s="16"/>
      <c r="L850" s="16"/>
      <c r="M850" s="16"/>
    </row>
    <row r="851" ht="20" customHeight="1" spans="1:13">
      <c r="A851" s="10"/>
      <c r="B851" s="11"/>
      <c r="C851" s="11"/>
      <c r="D851" s="11"/>
      <c r="E851" s="11"/>
      <c r="F851" s="15"/>
      <c r="G851" s="15"/>
      <c r="H851" s="16"/>
      <c r="I851" s="16"/>
      <c r="J851" s="16"/>
      <c r="K851" s="16"/>
      <c r="L851" s="16"/>
      <c r="M851" s="16"/>
    </row>
    <row r="852" ht="20" customHeight="1" spans="1:13">
      <c r="A852" s="10"/>
      <c r="B852" s="11"/>
      <c r="C852" s="11"/>
      <c r="D852" s="11"/>
      <c r="E852" s="11"/>
      <c r="F852" s="15"/>
      <c r="G852" s="15"/>
      <c r="H852" s="16"/>
      <c r="I852" s="16"/>
      <c r="J852" s="16"/>
      <c r="K852" s="16"/>
      <c r="L852" s="16"/>
      <c r="M852" s="16"/>
    </row>
    <row r="853" ht="20" customHeight="1" spans="1:13">
      <c r="A853" s="10"/>
      <c r="B853" s="11"/>
      <c r="C853" s="11"/>
      <c r="D853" s="11"/>
      <c r="E853" s="11"/>
      <c r="F853" s="15"/>
      <c r="G853" s="15"/>
      <c r="H853" s="16"/>
      <c r="I853" s="16"/>
      <c r="J853" s="16"/>
      <c r="K853" s="16"/>
      <c r="L853" s="16"/>
      <c r="M853" s="16"/>
    </row>
    <row r="854" ht="20" customHeight="1" spans="1:13">
      <c r="A854" s="10"/>
      <c r="B854" s="11"/>
      <c r="C854" s="11"/>
      <c r="D854" s="11"/>
      <c r="E854" s="11"/>
      <c r="F854" s="15"/>
      <c r="G854" s="15"/>
      <c r="H854" s="16"/>
      <c r="I854" s="16"/>
      <c r="J854" s="16"/>
      <c r="K854" s="16"/>
      <c r="L854" s="16"/>
      <c r="M854" s="16"/>
    </row>
    <row r="855" ht="20" customHeight="1" spans="1:13">
      <c r="A855" s="10"/>
      <c r="B855" s="11"/>
      <c r="C855" s="11"/>
      <c r="D855" s="11"/>
      <c r="E855" s="11"/>
      <c r="F855" s="15"/>
      <c r="G855" s="15"/>
      <c r="H855" s="16"/>
      <c r="I855" s="16"/>
      <c r="J855" s="16"/>
      <c r="K855" s="16"/>
      <c r="L855" s="16"/>
      <c r="M855" s="16"/>
    </row>
    <row r="856" ht="20" customHeight="1" spans="1:13">
      <c r="A856" s="10"/>
      <c r="B856" s="11"/>
      <c r="C856" s="11"/>
      <c r="D856" s="11"/>
      <c r="E856" s="11"/>
      <c r="F856" s="15"/>
      <c r="G856" s="15"/>
      <c r="H856" s="16"/>
      <c r="I856" s="16"/>
      <c r="J856" s="16"/>
      <c r="K856" s="16"/>
      <c r="L856" s="16"/>
      <c r="M856" s="16"/>
    </row>
    <row r="857" ht="20" customHeight="1" spans="1:13">
      <c r="A857" s="10"/>
      <c r="B857" s="11"/>
      <c r="C857" s="11"/>
      <c r="D857" s="11"/>
      <c r="E857" s="11"/>
      <c r="F857" s="15"/>
      <c r="G857" s="15"/>
      <c r="H857" s="16"/>
      <c r="I857" s="16"/>
      <c r="J857" s="16"/>
      <c r="K857" s="16"/>
      <c r="L857" s="16"/>
      <c r="M857" s="16"/>
    </row>
    <row r="858" ht="20" customHeight="1" spans="1:13">
      <c r="A858" s="10"/>
      <c r="B858" s="11"/>
      <c r="C858" s="11"/>
      <c r="D858" s="11"/>
      <c r="E858" s="11"/>
      <c r="F858" s="15"/>
      <c r="G858" s="15"/>
      <c r="H858" s="16"/>
      <c r="I858" s="16"/>
      <c r="J858" s="16"/>
      <c r="K858" s="16"/>
      <c r="L858" s="16"/>
      <c r="M858" s="16"/>
    </row>
    <row r="859" ht="20" customHeight="1" spans="1:13">
      <c r="A859" s="10"/>
      <c r="B859" s="11"/>
      <c r="C859" s="11"/>
      <c r="D859" s="11"/>
      <c r="E859" s="11"/>
      <c r="F859" s="15"/>
      <c r="G859" s="15"/>
      <c r="H859" s="16"/>
      <c r="I859" s="16"/>
      <c r="J859" s="16"/>
      <c r="K859" s="16"/>
      <c r="L859" s="16"/>
      <c r="M859" s="16"/>
    </row>
    <row r="860" ht="20" customHeight="1" spans="1:13">
      <c r="A860" s="10"/>
      <c r="B860" s="11"/>
      <c r="C860" s="11"/>
      <c r="D860" s="11"/>
      <c r="E860" s="11"/>
      <c r="F860" s="15"/>
      <c r="G860" s="15"/>
      <c r="H860" s="16"/>
      <c r="I860" s="16"/>
      <c r="J860" s="16"/>
      <c r="K860" s="16"/>
      <c r="L860" s="16"/>
      <c r="M860" s="16"/>
    </row>
    <row r="861" ht="20" customHeight="1" spans="1:13">
      <c r="A861" s="10"/>
      <c r="B861" s="11"/>
      <c r="C861" s="11"/>
      <c r="D861" s="11"/>
      <c r="E861" s="11"/>
      <c r="F861" s="15"/>
      <c r="G861" s="15"/>
      <c r="H861" s="16"/>
      <c r="I861" s="16"/>
      <c r="J861" s="16"/>
      <c r="K861" s="16"/>
      <c r="L861" s="16"/>
      <c r="M861" s="16"/>
    </row>
    <row r="862" ht="20" customHeight="1" spans="1:13">
      <c r="A862" s="10"/>
      <c r="B862" s="11"/>
      <c r="C862" s="11"/>
      <c r="D862" s="11"/>
      <c r="E862" s="11"/>
      <c r="F862" s="15"/>
      <c r="G862" s="15"/>
      <c r="H862" s="16"/>
      <c r="I862" s="16"/>
      <c r="J862" s="16"/>
      <c r="K862" s="16"/>
      <c r="L862" s="16"/>
      <c r="M862" s="16"/>
    </row>
    <row r="863" ht="20" customHeight="1" spans="1:13">
      <c r="A863" s="10"/>
      <c r="B863" s="11"/>
      <c r="C863" s="11"/>
      <c r="D863" s="11"/>
      <c r="E863" s="11"/>
      <c r="F863" s="15"/>
      <c r="G863" s="15"/>
      <c r="H863" s="16"/>
      <c r="I863" s="16"/>
      <c r="J863" s="16"/>
      <c r="K863" s="16"/>
      <c r="L863" s="16"/>
      <c r="M863" s="16"/>
    </row>
    <row r="864" ht="20" customHeight="1" spans="1:13">
      <c r="A864" s="10"/>
      <c r="B864" s="11"/>
      <c r="C864" s="11"/>
      <c r="D864" s="11"/>
      <c r="E864" s="11"/>
      <c r="F864" s="15"/>
      <c r="G864" s="15"/>
      <c r="H864" s="16"/>
      <c r="I864" s="16"/>
      <c r="J864" s="16"/>
      <c r="K864" s="16"/>
      <c r="L864" s="16"/>
      <c r="M864" s="16"/>
    </row>
    <row r="865" ht="20" customHeight="1" spans="1:13">
      <c r="A865" s="10"/>
      <c r="B865" s="11"/>
      <c r="C865" s="11"/>
      <c r="D865" s="11"/>
      <c r="E865" s="11"/>
      <c r="F865" s="15"/>
      <c r="G865" s="15"/>
      <c r="H865" s="16"/>
      <c r="I865" s="16"/>
      <c r="J865" s="16"/>
      <c r="K865" s="16"/>
      <c r="L865" s="16"/>
      <c r="M865" s="16"/>
    </row>
    <row r="866" ht="20" customHeight="1" spans="1:13">
      <c r="A866" s="10"/>
      <c r="B866" s="11"/>
      <c r="C866" s="11"/>
      <c r="D866" s="11"/>
      <c r="E866" s="11"/>
      <c r="F866" s="15"/>
      <c r="G866" s="15"/>
      <c r="H866" s="16"/>
      <c r="I866" s="16"/>
      <c r="J866" s="16"/>
      <c r="K866" s="16"/>
      <c r="L866" s="16"/>
      <c r="M866" s="16"/>
    </row>
    <row r="867" ht="20" customHeight="1" spans="1:13">
      <c r="A867" s="10"/>
      <c r="B867" s="11"/>
      <c r="C867" s="11"/>
      <c r="D867" s="11"/>
      <c r="E867" s="11"/>
      <c r="F867" s="15"/>
      <c r="G867" s="15"/>
      <c r="H867" s="16"/>
      <c r="I867" s="16"/>
      <c r="J867" s="16"/>
      <c r="K867" s="16"/>
      <c r="L867" s="16"/>
      <c r="M867" s="16"/>
    </row>
    <row r="868" ht="20" customHeight="1" spans="1:13">
      <c r="A868" s="10"/>
      <c r="B868" s="11"/>
      <c r="C868" s="11"/>
      <c r="D868" s="11"/>
      <c r="E868" s="11"/>
      <c r="F868" s="15"/>
      <c r="G868" s="15"/>
      <c r="H868" s="16"/>
      <c r="I868" s="16"/>
      <c r="J868" s="16"/>
      <c r="K868" s="16"/>
      <c r="L868" s="16"/>
      <c r="M868" s="16"/>
    </row>
    <row r="869" ht="20" customHeight="1" spans="1:13">
      <c r="A869" s="10"/>
      <c r="B869" s="11"/>
      <c r="C869" s="11"/>
      <c r="D869" s="11"/>
      <c r="E869" s="11"/>
      <c r="F869" s="15"/>
      <c r="G869" s="15"/>
      <c r="H869" s="16"/>
      <c r="I869" s="16"/>
      <c r="J869" s="16"/>
      <c r="K869" s="16"/>
      <c r="L869" s="16"/>
      <c r="M869" s="16"/>
    </row>
    <row r="870" ht="20" customHeight="1" spans="1:13">
      <c r="A870" s="10"/>
      <c r="B870" s="11"/>
      <c r="C870" s="11"/>
      <c r="D870" s="11"/>
      <c r="E870" s="11"/>
      <c r="F870" s="15"/>
      <c r="G870" s="15"/>
      <c r="H870" s="16"/>
      <c r="I870" s="16"/>
      <c r="J870" s="16"/>
      <c r="K870" s="16"/>
      <c r="L870" s="16"/>
      <c r="M870" s="16"/>
    </row>
    <row r="871" ht="20" customHeight="1" spans="1:13">
      <c r="A871" s="10"/>
      <c r="B871" s="11"/>
      <c r="C871" s="11"/>
      <c r="D871" s="11"/>
      <c r="E871" s="11"/>
      <c r="F871" s="15"/>
      <c r="G871" s="15"/>
      <c r="H871" s="16"/>
      <c r="I871" s="16"/>
      <c r="J871" s="16"/>
      <c r="K871" s="16"/>
      <c r="L871" s="16"/>
      <c r="M871" s="16"/>
    </row>
    <row r="872" ht="20" customHeight="1" spans="1:13">
      <c r="A872" s="10"/>
      <c r="B872" s="11"/>
      <c r="C872" s="11"/>
      <c r="D872" s="11"/>
      <c r="E872" s="11"/>
      <c r="F872" s="15"/>
      <c r="G872" s="15"/>
      <c r="H872" s="16"/>
      <c r="I872" s="16"/>
      <c r="J872" s="16"/>
      <c r="K872" s="16"/>
      <c r="L872" s="16"/>
      <c r="M872" s="16"/>
    </row>
    <row r="873" ht="20" customHeight="1" spans="1:13">
      <c r="A873" s="10"/>
      <c r="B873" s="11"/>
      <c r="C873" s="11"/>
      <c r="D873" s="11"/>
      <c r="E873" s="11"/>
      <c r="F873" s="15"/>
      <c r="G873" s="15"/>
      <c r="H873" s="16"/>
      <c r="I873" s="16"/>
      <c r="J873" s="16"/>
      <c r="K873" s="16"/>
      <c r="L873" s="16"/>
      <c r="M873" s="16"/>
    </row>
    <row r="874" ht="20" customHeight="1" spans="1:13">
      <c r="A874" s="10"/>
      <c r="B874" s="11"/>
      <c r="C874" s="11"/>
      <c r="D874" s="11"/>
      <c r="E874" s="11"/>
      <c r="F874" s="15"/>
      <c r="G874" s="15"/>
      <c r="H874" s="16"/>
      <c r="I874" s="16"/>
      <c r="J874" s="16"/>
      <c r="K874" s="16"/>
      <c r="L874" s="16"/>
      <c r="M874" s="16"/>
    </row>
    <row r="875" ht="20" customHeight="1" spans="1:13">
      <c r="A875" s="10"/>
      <c r="B875" s="11"/>
      <c r="C875" s="11"/>
      <c r="D875" s="11"/>
      <c r="E875" s="11"/>
      <c r="F875" s="15"/>
      <c r="G875" s="15"/>
      <c r="H875" s="16"/>
      <c r="I875" s="16"/>
      <c r="J875" s="16"/>
      <c r="K875" s="16"/>
      <c r="L875" s="16"/>
      <c r="M875" s="16"/>
    </row>
    <row r="876" ht="20" customHeight="1" spans="1:13">
      <c r="A876" s="10"/>
      <c r="B876" s="11"/>
      <c r="C876" s="11"/>
      <c r="D876" s="11"/>
      <c r="E876" s="11"/>
      <c r="F876" s="15"/>
      <c r="G876" s="15"/>
      <c r="H876" s="16"/>
      <c r="I876" s="16"/>
      <c r="J876" s="16"/>
      <c r="K876" s="16"/>
      <c r="L876" s="16"/>
      <c r="M876" s="16"/>
    </row>
    <row r="877" ht="20" customHeight="1" spans="1:13">
      <c r="A877" s="10"/>
      <c r="B877" s="11"/>
      <c r="C877" s="11"/>
      <c r="D877" s="11"/>
      <c r="E877" s="11"/>
      <c r="F877" s="15"/>
      <c r="G877" s="15"/>
      <c r="H877" s="16"/>
      <c r="I877" s="16"/>
      <c r="J877" s="16"/>
      <c r="K877" s="16"/>
      <c r="L877" s="16"/>
      <c r="M877" s="16"/>
    </row>
    <row r="878" ht="20" customHeight="1" spans="1:13">
      <c r="A878" s="10"/>
      <c r="B878" s="11"/>
      <c r="C878" s="11"/>
      <c r="D878" s="11"/>
      <c r="E878" s="11"/>
      <c r="F878" s="15"/>
      <c r="G878" s="15"/>
      <c r="H878" s="16"/>
      <c r="I878" s="16"/>
      <c r="J878" s="16"/>
      <c r="K878" s="16"/>
      <c r="L878" s="16"/>
      <c r="M878" s="16"/>
    </row>
    <row r="879" ht="20" customHeight="1" spans="1:13">
      <c r="A879" s="10"/>
      <c r="B879" s="11"/>
      <c r="C879" s="11"/>
      <c r="D879" s="11"/>
      <c r="E879" s="11"/>
      <c r="F879" s="15"/>
      <c r="G879" s="15"/>
      <c r="H879" s="16"/>
      <c r="I879" s="16"/>
      <c r="J879" s="16"/>
      <c r="K879" s="16"/>
      <c r="L879" s="16"/>
      <c r="M879" s="16"/>
    </row>
    <row r="880" ht="20" customHeight="1" spans="1:13">
      <c r="A880" s="10"/>
      <c r="B880" s="11"/>
      <c r="C880" s="11"/>
      <c r="D880" s="11"/>
      <c r="E880" s="11"/>
      <c r="F880" s="15"/>
      <c r="G880" s="15"/>
      <c r="H880" s="16"/>
      <c r="I880" s="16"/>
      <c r="J880" s="16"/>
      <c r="K880" s="16"/>
      <c r="L880" s="16"/>
      <c r="M880" s="16"/>
    </row>
    <row r="881" ht="20" customHeight="1" spans="1:13">
      <c r="A881" s="10"/>
      <c r="B881" s="11"/>
      <c r="C881" s="11"/>
      <c r="D881" s="11"/>
      <c r="E881" s="11"/>
      <c r="F881" s="15"/>
      <c r="G881" s="15"/>
      <c r="H881" s="16"/>
      <c r="I881" s="16"/>
      <c r="J881" s="16"/>
      <c r="K881" s="16"/>
      <c r="L881" s="16"/>
      <c r="M881" s="16"/>
    </row>
    <row r="882" ht="20" customHeight="1" spans="1:13">
      <c r="A882" s="10"/>
      <c r="B882" s="11"/>
      <c r="C882" s="11"/>
      <c r="D882" s="11"/>
      <c r="E882" s="11"/>
      <c r="F882" s="15"/>
      <c r="G882" s="15"/>
      <c r="H882" s="16"/>
      <c r="I882" s="16"/>
      <c r="J882" s="16"/>
      <c r="K882" s="16"/>
      <c r="L882" s="16"/>
      <c r="M882" s="16"/>
    </row>
    <row r="883" ht="20" customHeight="1" spans="1:13">
      <c r="A883" s="10"/>
      <c r="B883" s="11"/>
      <c r="C883" s="11"/>
      <c r="D883" s="11"/>
      <c r="E883" s="11"/>
      <c r="F883" s="15"/>
      <c r="G883" s="15"/>
      <c r="H883" s="16"/>
      <c r="I883" s="16"/>
      <c r="J883" s="16"/>
      <c r="K883" s="16"/>
      <c r="L883" s="16"/>
      <c r="M883" s="16"/>
    </row>
    <row r="884" ht="20" customHeight="1" spans="1:13">
      <c r="A884" s="10"/>
      <c r="B884" s="11"/>
      <c r="C884" s="11"/>
      <c r="D884" s="11"/>
      <c r="E884" s="11"/>
      <c r="F884" s="15"/>
      <c r="G884" s="15"/>
      <c r="H884" s="16"/>
      <c r="I884" s="16"/>
      <c r="J884" s="16"/>
      <c r="K884" s="16"/>
      <c r="L884" s="16"/>
      <c r="M884" s="16"/>
    </row>
    <row r="885" ht="20" customHeight="1" spans="1:13">
      <c r="A885" s="10"/>
      <c r="B885" s="11"/>
      <c r="C885" s="11"/>
      <c r="D885" s="11"/>
      <c r="E885" s="11"/>
      <c r="F885" s="15"/>
      <c r="G885" s="15"/>
      <c r="H885" s="16"/>
      <c r="I885" s="16"/>
      <c r="J885" s="16"/>
      <c r="K885" s="16"/>
      <c r="L885" s="16"/>
      <c r="M885" s="16"/>
    </row>
    <row r="886" ht="20" customHeight="1" spans="1:13">
      <c r="A886" s="10"/>
      <c r="B886" s="11"/>
      <c r="C886" s="11"/>
      <c r="D886" s="11"/>
      <c r="E886" s="11"/>
      <c r="F886" s="15"/>
      <c r="G886" s="15"/>
      <c r="H886" s="16"/>
      <c r="I886" s="16"/>
      <c r="J886" s="16"/>
      <c r="K886" s="16"/>
      <c r="L886" s="16"/>
      <c r="M886" s="16"/>
    </row>
    <row r="887" ht="20" customHeight="1" spans="1:13">
      <c r="A887" s="10"/>
      <c r="B887" s="11"/>
      <c r="C887" s="11"/>
      <c r="D887" s="11"/>
      <c r="E887" s="11"/>
      <c r="F887" s="15"/>
      <c r="G887" s="15"/>
      <c r="H887" s="16"/>
      <c r="I887" s="16"/>
      <c r="J887" s="16"/>
      <c r="K887" s="16"/>
      <c r="L887" s="16"/>
      <c r="M887" s="16"/>
    </row>
    <row r="888" ht="20" customHeight="1" spans="1:13">
      <c r="A888" s="10"/>
      <c r="B888" s="11"/>
      <c r="C888" s="11"/>
      <c r="D888" s="11"/>
      <c r="E888" s="11"/>
      <c r="F888" s="15"/>
      <c r="G888" s="15"/>
      <c r="H888" s="16"/>
      <c r="I888" s="16"/>
      <c r="J888" s="16"/>
      <c r="K888" s="16"/>
      <c r="L888" s="16"/>
      <c r="M888" s="16"/>
    </row>
    <row r="889" ht="20" customHeight="1" spans="1:13">
      <c r="A889" s="10"/>
      <c r="B889" s="11"/>
      <c r="C889" s="11"/>
      <c r="D889" s="11"/>
      <c r="E889" s="11"/>
      <c r="F889" s="15"/>
      <c r="G889" s="15"/>
      <c r="H889" s="16"/>
      <c r="I889" s="16"/>
      <c r="J889" s="16"/>
      <c r="K889" s="16"/>
      <c r="L889" s="16"/>
      <c r="M889" s="16"/>
    </row>
    <row r="890" ht="20" customHeight="1" spans="1:13">
      <c r="A890" s="10"/>
      <c r="B890" s="11"/>
      <c r="C890" s="11"/>
      <c r="D890" s="11"/>
      <c r="E890" s="11"/>
      <c r="F890" s="15"/>
      <c r="G890" s="15"/>
      <c r="H890" s="16"/>
      <c r="I890" s="16"/>
      <c r="J890" s="16"/>
      <c r="K890" s="16"/>
      <c r="L890" s="16"/>
      <c r="M890" s="16"/>
    </row>
    <row r="891" ht="20" customHeight="1" spans="1:13">
      <c r="A891" s="10"/>
      <c r="B891" s="11"/>
      <c r="C891" s="11"/>
      <c r="D891" s="11"/>
      <c r="E891" s="11"/>
      <c r="F891" s="15"/>
      <c r="G891" s="15"/>
      <c r="H891" s="16"/>
      <c r="I891" s="16"/>
      <c r="J891" s="16"/>
      <c r="K891" s="16"/>
      <c r="L891" s="16"/>
      <c r="M891" s="16"/>
    </row>
    <row r="892" ht="20" customHeight="1" spans="1:13">
      <c r="A892" s="10"/>
      <c r="B892" s="11"/>
      <c r="C892" s="11"/>
      <c r="D892" s="11"/>
      <c r="E892" s="11"/>
      <c r="F892" s="15"/>
      <c r="G892" s="15"/>
      <c r="H892" s="16"/>
      <c r="I892" s="16"/>
      <c r="J892" s="16"/>
      <c r="K892" s="16"/>
      <c r="L892" s="16"/>
      <c r="M892" s="16"/>
    </row>
    <row r="893" ht="20" customHeight="1" spans="1:13">
      <c r="A893" s="10"/>
      <c r="B893" s="11"/>
      <c r="C893" s="11"/>
      <c r="D893" s="11"/>
      <c r="E893" s="11"/>
      <c r="F893" s="15"/>
      <c r="G893" s="15"/>
      <c r="H893" s="16"/>
      <c r="I893" s="16"/>
      <c r="J893" s="16"/>
      <c r="K893" s="16"/>
      <c r="L893" s="16"/>
      <c r="M893" s="16"/>
    </row>
    <row r="894" ht="20" customHeight="1" spans="1:13">
      <c r="A894" s="10"/>
      <c r="B894" s="11"/>
      <c r="C894" s="11"/>
      <c r="D894" s="11"/>
      <c r="E894" s="11"/>
      <c r="F894" s="15"/>
      <c r="G894" s="15"/>
      <c r="H894" s="16"/>
      <c r="I894" s="16"/>
      <c r="J894" s="16"/>
      <c r="K894" s="16"/>
      <c r="L894" s="16"/>
      <c r="M894" s="16"/>
    </row>
    <row r="895" ht="20" customHeight="1" spans="1:13">
      <c r="A895" s="10"/>
      <c r="B895" s="11"/>
      <c r="C895" s="11"/>
      <c r="D895" s="11"/>
      <c r="E895" s="11"/>
      <c r="F895" s="15"/>
      <c r="G895" s="15"/>
      <c r="H895" s="16"/>
      <c r="I895" s="16"/>
      <c r="J895" s="16"/>
      <c r="K895" s="16"/>
      <c r="L895" s="16"/>
      <c r="M895" s="16"/>
    </row>
    <row r="896" ht="20" customHeight="1" spans="1:13">
      <c r="A896" s="10"/>
      <c r="B896" s="11"/>
      <c r="C896" s="11"/>
      <c r="D896" s="11"/>
      <c r="E896" s="11"/>
      <c r="F896" s="15"/>
      <c r="G896" s="15"/>
      <c r="H896" s="16"/>
      <c r="I896" s="16"/>
      <c r="J896" s="16"/>
      <c r="K896" s="16"/>
      <c r="L896" s="16"/>
      <c r="M896" s="16"/>
    </row>
    <row r="897" ht="20" customHeight="1" spans="1:13">
      <c r="A897" s="10"/>
      <c r="B897" s="11"/>
      <c r="C897" s="11"/>
      <c r="D897" s="11"/>
      <c r="E897" s="11"/>
      <c r="F897" s="15"/>
      <c r="G897" s="15"/>
      <c r="H897" s="16"/>
      <c r="I897" s="16"/>
      <c r="J897" s="16"/>
      <c r="K897" s="16"/>
      <c r="L897" s="16"/>
      <c r="M897" s="16"/>
    </row>
    <row r="898" ht="20" customHeight="1" spans="1:13">
      <c r="A898" s="10"/>
      <c r="B898" s="11"/>
      <c r="C898" s="11"/>
      <c r="D898" s="11"/>
      <c r="E898" s="11"/>
      <c r="F898" s="15"/>
      <c r="G898" s="15"/>
      <c r="H898" s="16"/>
      <c r="I898" s="16"/>
      <c r="J898" s="16"/>
      <c r="K898" s="16"/>
      <c r="L898" s="16"/>
      <c r="M898" s="16"/>
    </row>
    <row r="899" ht="20" customHeight="1" spans="1:13">
      <c r="A899" s="10"/>
      <c r="B899" s="11"/>
      <c r="C899" s="11"/>
      <c r="D899" s="11"/>
      <c r="E899" s="11"/>
      <c r="F899" s="15"/>
      <c r="G899" s="15"/>
      <c r="H899" s="16"/>
      <c r="I899" s="16"/>
      <c r="J899" s="16"/>
      <c r="K899" s="16"/>
      <c r="L899" s="16"/>
      <c r="M899" s="16"/>
    </row>
    <row r="900" ht="20" customHeight="1" spans="1:13">
      <c r="A900" s="10"/>
      <c r="B900" s="11"/>
      <c r="C900" s="11"/>
      <c r="D900" s="11"/>
      <c r="E900" s="11"/>
      <c r="F900" s="15"/>
      <c r="G900" s="15"/>
      <c r="H900" s="16"/>
      <c r="I900" s="16"/>
      <c r="J900" s="16"/>
      <c r="K900" s="16"/>
      <c r="L900" s="16"/>
      <c r="M900" s="16"/>
    </row>
    <row r="901" ht="20" customHeight="1" spans="1:13">
      <c r="A901" s="10"/>
      <c r="B901" s="11"/>
      <c r="C901" s="11"/>
      <c r="D901" s="11"/>
      <c r="E901" s="11"/>
      <c r="F901" s="15"/>
      <c r="G901" s="15"/>
      <c r="H901" s="16"/>
      <c r="I901" s="16"/>
      <c r="J901" s="16"/>
      <c r="K901" s="16"/>
      <c r="L901" s="16"/>
      <c r="M901" s="16"/>
    </row>
    <row r="902" ht="20" customHeight="1" spans="1:13">
      <c r="A902" s="10"/>
      <c r="B902" s="11"/>
      <c r="C902" s="11"/>
      <c r="D902" s="11"/>
      <c r="E902" s="11"/>
      <c r="F902" s="15"/>
      <c r="G902" s="15"/>
      <c r="H902" s="16"/>
      <c r="I902" s="16"/>
      <c r="J902" s="16"/>
      <c r="K902" s="16"/>
      <c r="L902" s="16"/>
      <c r="M902" s="16"/>
    </row>
    <row r="903" ht="20" customHeight="1" spans="1:13">
      <c r="A903" s="10"/>
      <c r="B903" s="11"/>
      <c r="C903" s="11"/>
      <c r="D903" s="11"/>
      <c r="E903" s="11"/>
      <c r="F903" s="15"/>
      <c r="G903" s="15"/>
      <c r="H903" s="16"/>
      <c r="I903" s="16"/>
      <c r="J903" s="16"/>
      <c r="K903" s="16"/>
      <c r="L903" s="16"/>
      <c r="M903" s="16"/>
    </row>
    <row r="904" ht="20" customHeight="1" spans="1:13">
      <c r="A904" s="10"/>
      <c r="B904" s="11"/>
      <c r="C904" s="11"/>
      <c r="D904" s="11"/>
      <c r="E904" s="11"/>
      <c r="F904" s="15"/>
      <c r="G904" s="15"/>
      <c r="H904" s="16"/>
      <c r="I904" s="16"/>
      <c r="J904" s="16"/>
      <c r="K904" s="16"/>
      <c r="L904" s="16"/>
      <c r="M904" s="16"/>
    </row>
    <row r="905" ht="20" customHeight="1" spans="1:13">
      <c r="A905" s="10"/>
      <c r="B905" s="11"/>
      <c r="C905" s="11"/>
      <c r="D905" s="11"/>
      <c r="E905" s="11"/>
      <c r="F905" s="15"/>
      <c r="G905" s="15"/>
      <c r="H905" s="16"/>
      <c r="I905" s="16"/>
      <c r="J905" s="16"/>
      <c r="K905" s="16"/>
      <c r="L905" s="16"/>
      <c r="M905" s="16"/>
    </row>
    <row r="906" ht="20" customHeight="1" spans="1:13">
      <c r="A906" s="10"/>
      <c r="B906" s="11"/>
      <c r="C906" s="11"/>
      <c r="D906" s="11"/>
      <c r="E906" s="11"/>
      <c r="F906" s="15"/>
      <c r="G906" s="15"/>
      <c r="H906" s="16"/>
      <c r="I906" s="16"/>
      <c r="J906" s="16"/>
      <c r="K906" s="16"/>
      <c r="L906" s="16"/>
      <c r="M906" s="16"/>
    </row>
    <row r="907" ht="20" customHeight="1" spans="1:13">
      <c r="A907" s="10"/>
      <c r="B907" s="11"/>
      <c r="C907" s="11"/>
      <c r="D907" s="11"/>
      <c r="E907" s="11"/>
      <c r="F907" s="15"/>
      <c r="G907" s="15"/>
      <c r="H907" s="16"/>
      <c r="I907" s="16"/>
      <c r="J907" s="16"/>
      <c r="K907" s="16"/>
      <c r="L907" s="16"/>
      <c r="M907" s="16"/>
    </row>
    <row r="908" ht="20" customHeight="1" spans="1:13">
      <c r="A908" s="11"/>
      <c r="B908" s="11"/>
      <c r="C908" s="11"/>
      <c r="D908" s="11"/>
      <c r="E908" s="11"/>
      <c r="F908" s="15"/>
      <c r="G908" s="15"/>
      <c r="H908" s="16"/>
      <c r="I908" s="16"/>
      <c r="J908" s="16"/>
      <c r="K908" s="16"/>
      <c r="L908" s="16"/>
      <c r="M908" s="16"/>
    </row>
    <row r="909" ht="20" customHeight="1" spans="1:13">
      <c r="A909" s="11"/>
      <c r="B909" s="11"/>
      <c r="C909" s="11"/>
      <c r="D909" s="11"/>
      <c r="E909" s="11"/>
      <c r="F909" s="15"/>
      <c r="G909" s="15"/>
      <c r="H909" s="16"/>
      <c r="I909" s="16"/>
      <c r="J909" s="16"/>
      <c r="K909" s="16"/>
      <c r="L909" s="16"/>
      <c r="M909" s="16"/>
    </row>
    <row r="910" ht="20" customHeight="1" spans="1:13">
      <c r="A910" s="10"/>
      <c r="B910" s="11"/>
      <c r="C910" s="11"/>
      <c r="D910" s="11"/>
      <c r="E910" s="11"/>
      <c r="F910" s="15"/>
      <c r="G910" s="15"/>
      <c r="H910" s="16"/>
      <c r="I910" s="16"/>
      <c r="J910" s="16"/>
      <c r="K910" s="16"/>
      <c r="L910" s="16"/>
      <c r="M910" s="16"/>
    </row>
    <row r="911" ht="20" customHeight="1" spans="1:13">
      <c r="A911" s="10"/>
      <c r="B911" s="11"/>
      <c r="C911" s="11"/>
      <c r="D911" s="11"/>
      <c r="E911" s="11"/>
      <c r="F911" s="15"/>
      <c r="G911" s="15"/>
      <c r="H911" s="16"/>
      <c r="I911" s="16"/>
      <c r="J911" s="16"/>
      <c r="K911" s="16"/>
      <c r="L911" s="16"/>
      <c r="M911" s="16"/>
    </row>
    <row r="912" ht="20" customHeight="1" spans="1:13">
      <c r="A912" s="10"/>
      <c r="B912" s="11"/>
      <c r="C912" s="11"/>
      <c r="D912" s="11"/>
      <c r="E912" s="11"/>
      <c r="F912" s="15"/>
      <c r="G912" s="15"/>
      <c r="H912" s="16"/>
      <c r="I912" s="16"/>
      <c r="J912" s="16"/>
      <c r="K912" s="16"/>
      <c r="L912" s="16"/>
      <c r="M912" s="16"/>
    </row>
    <row r="913" ht="20" customHeight="1" spans="1:13">
      <c r="A913" s="10"/>
      <c r="B913" s="11"/>
      <c r="C913" s="11"/>
      <c r="D913" s="11"/>
      <c r="E913" s="11"/>
      <c r="F913" s="15"/>
      <c r="G913" s="15"/>
      <c r="H913" s="16"/>
      <c r="I913" s="16"/>
      <c r="J913" s="16"/>
      <c r="K913" s="16"/>
      <c r="L913" s="16"/>
      <c r="M913" s="16"/>
    </row>
    <row r="914" ht="20" customHeight="1" spans="1:13">
      <c r="A914" s="10"/>
      <c r="B914" s="11"/>
      <c r="C914" s="11"/>
      <c r="D914" s="11"/>
      <c r="E914" s="11"/>
      <c r="F914" s="15"/>
      <c r="G914" s="15"/>
      <c r="H914" s="16"/>
      <c r="I914" s="16"/>
      <c r="J914" s="16"/>
      <c r="K914" s="16"/>
      <c r="L914" s="16"/>
      <c r="M914" s="16"/>
    </row>
    <row r="915" ht="20" customHeight="1" spans="1:13">
      <c r="A915" s="10"/>
      <c r="B915" s="11"/>
      <c r="C915" s="11"/>
      <c r="D915" s="11"/>
      <c r="E915" s="11"/>
      <c r="F915" s="15"/>
      <c r="G915" s="15"/>
      <c r="H915" s="16"/>
      <c r="I915" s="16"/>
      <c r="J915" s="16"/>
      <c r="K915" s="16"/>
      <c r="L915" s="16"/>
      <c r="M915" s="16"/>
    </row>
    <row r="916" ht="20" customHeight="1" spans="1:13">
      <c r="A916" s="10"/>
      <c r="B916" s="11"/>
      <c r="C916" s="11"/>
      <c r="D916" s="11"/>
      <c r="E916" s="11"/>
      <c r="F916" s="15"/>
      <c r="G916" s="15"/>
      <c r="H916" s="16"/>
      <c r="I916" s="16"/>
      <c r="J916" s="16"/>
      <c r="K916" s="16"/>
      <c r="L916" s="16"/>
      <c r="M916" s="16"/>
    </row>
    <row r="917" ht="20" customHeight="1" spans="1:13">
      <c r="A917" s="10"/>
      <c r="B917" s="11"/>
      <c r="C917" s="11"/>
      <c r="D917" s="11"/>
      <c r="E917" s="11"/>
      <c r="F917" s="15"/>
      <c r="G917" s="15"/>
      <c r="H917" s="16"/>
      <c r="I917" s="16"/>
      <c r="J917" s="16"/>
      <c r="K917" s="16"/>
      <c r="L917" s="16"/>
      <c r="M917" s="16"/>
    </row>
    <row r="918" ht="20" customHeight="1" spans="1:13">
      <c r="A918" s="10"/>
      <c r="B918" s="11"/>
      <c r="C918" s="11"/>
      <c r="D918" s="11"/>
      <c r="E918" s="11"/>
      <c r="F918" s="15"/>
      <c r="G918" s="15"/>
      <c r="H918" s="16"/>
      <c r="I918" s="16"/>
      <c r="J918" s="16"/>
      <c r="K918" s="16"/>
      <c r="L918" s="16"/>
      <c r="M918" s="16"/>
    </row>
    <row r="919" ht="20" customHeight="1" spans="1:13">
      <c r="A919" s="10"/>
      <c r="B919" s="11"/>
      <c r="C919" s="11"/>
      <c r="D919" s="11"/>
      <c r="E919" s="11"/>
      <c r="F919" s="15"/>
      <c r="G919" s="15"/>
      <c r="H919" s="16"/>
      <c r="I919" s="16"/>
      <c r="J919" s="16"/>
      <c r="K919" s="16"/>
      <c r="L919" s="16"/>
      <c r="M919" s="16"/>
    </row>
    <row r="920" ht="20" customHeight="1" spans="1:13">
      <c r="A920" s="10"/>
      <c r="B920" s="11"/>
      <c r="C920" s="11"/>
      <c r="D920" s="11"/>
      <c r="E920" s="11"/>
      <c r="F920" s="15"/>
      <c r="G920" s="15"/>
      <c r="H920" s="16"/>
      <c r="I920" s="16"/>
      <c r="J920" s="16"/>
      <c r="K920" s="16"/>
      <c r="L920" s="16"/>
      <c r="M920" s="16"/>
    </row>
    <row r="921" ht="20" customHeight="1" spans="1:13">
      <c r="A921" s="10"/>
      <c r="B921" s="11"/>
      <c r="C921" s="11"/>
      <c r="D921" s="11"/>
      <c r="E921" s="11"/>
      <c r="F921" s="15"/>
      <c r="G921" s="15"/>
      <c r="H921" s="16"/>
      <c r="I921" s="16"/>
      <c r="J921" s="16"/>
      <c r="K921" s="16"/>
      <c r="L921" s="16"/>
      <c r="M921" s="16"/>
    </row>
    <row r="922" ht="20" customHeight="1" spans="1:13">
      <c r="A922" s="10"/>
      <c r="B922" s="11"/>
      <c r="C922" s="11"/>
      <c r="D922" s="11"/>
      <c r="E922" s="11"/>
      <c r="F922" s="15"/>
      <c r="G922" s="15"/>
      <c r="H922" s="16"/>
      <c r="I922" s="16"/>
      <c r="J922" s="16"/>
      <c r="K922" s="16"/>
      <c r="L922" s="16"/>
      <c r="M922" s="16"/>
    </row>
    <row r="923" ht="20" customHeight="1" spans="1:13">
      <c r="A923" s="10"/>
      <c r="B923" s="11"/>
      <c r="C923" s="11"/>
      <c r="D923" s="11"/>
      <c r="E923" s="11"/>
      <c r="F923" s="15"/>
      <c r="G923" s="15"/>
      <c r="H923" s="16"/>
      <c r="I923" s="16"/>
      <c r="J923" s="16"/>
      <c r="K923" s="16"/>
      <c r="L923" s="16"/>
      <c r="M923" s="16"/>
    </row>
    <row r="924" ht="20" customHeight="1" spans="1:13">
      <c r="A924" s="10"/>
      <c r="B924" s="11"/>
      <c r="C924" s="11"/>
      <c r="D924" s="11"/>
      <c r="E924" s="11"/>
      <c r="F924" s="15"/>
      <c r="G924" s="15"/>
      <c r="H924" s="16"/>
      <c r="I924" s="16"/>
      <c r="J924" s="16"/>
      <c r="K924" s="16"/>
      <c r="L924" s="16"/>
      <c r="M924" s="16"/>
    </row>
    <row r="925" ht="20" customHeight="1" spans="1:13">
      <c r="A925" s="10"/>
      <c r="B925" s="11"/>
      <c r="C925" s="11"/>
      <c r="D925" s="11"/>
      <c r="E925" s="11"/>
      <c r="F925" s="15"/>
      <c r="G925" s="15"/>
      <c r="H925" s="16"/>
      <c r="I925" s="16"/>
      <c r="J925" s="16"/>
      <c r="K925" s="16"/>
      <c r="L925" s="16"/>
      <c r="M925" s="16"/>
    </row>
    <row r="926" ht="20" customHeight="1" spans="1:13">
      <c r="A926" s="10"/>
      <c r="B926" s="11"/>
      <c r="C926" s="11"/>
      <c r="D926" s="11"/>
      <c r="E926" s="11"/>
      <c r="F926" s="15"/>
      <c r="G926" s="15"/>
      <c r="H926" s="16"/>
      <c r="I926" s="16"/>
      <c r="J926" s="16"/>
      <c r="K926" s="16"/>
      <c r="L926" s="16"/>
      <c r="M926" s="16"/>
    </row>
    <row r="927" ht="20" customHeight="1" spans="1:13">
      <c r="A927" s="10"/>
      <c r="B927" s="11"/>
      <c r="C927" s="11"/>
      <c r="D927" s="11"/>
      <c r="E927" s="11"/>
      <c r="F927" s="15"/>
      <c r="G927" s="15"/>
      <c r="H927" s="16"/>
      <c r="I927" s="16"/>
      <c r="J927" s="16"/>
      <c r="K927" s="16"/>
      <c r="L927" s="16"/>
      <c r="M927" s="16"/>
    </row>
    <row r="928" ht="20" customHeight="1" spans="1:13">
      <c r="A928" s="10"/>
      <c r="B928" s="11"/>
      <c r="C928" s="11"/>
      <c r="D928" s="11"/>
      <c r="E928" s="11"/>
      <c r="F928" s="15"/>
      <c r="G928" s="15"/>
      <c r="H928" s="16"/>
      <c r="I928" s="16"/>
      <c r="J928" s="16"/>
      <c r="K928" s="16"/>
      <c r="L928" s="16"/>
      <c r="M928" s="16"/>
    </row>
    <row r="929" ht="20" customHeight="1" spans="1:13">
      <c r="A929" s="10"/>
      <c r="B929" s="11"/>
      <c r="C929" s="11"/>
      <c r="D929" s="11"/>
      <c r="E929" s="11"/>
      <c r="F929" s="15"/>
      <c r="G929" s="15"/>
      <c r="H929" s="16"/>
      <c r="I929" s="16"/>
      <c r="J929" s="16"/>
      <c r="K929" s="16"/>
      <c r="L929" s="16"/>
      <c r="M929" s="16"/>
    </row>
    <row r="930" ht="20" customHeight="1" spans="1:13">
      <c r="A930" s="11"/>
      <c r="B930" s="11"/>
      <c r="C930" s="11"/>
      <c r="D930" s="11"/>
      <c r="E930" s="11"/>
      <c r="F930" s="15"/>
      <c r="G930" s="15"/>
      <c r="H930" s="16"/>
      <c r="I930" s="16"/>
      <c r="J930" s="16"/>
      <c r="K930" s="16"/>
      <c r="L930" s="16"/>
      <c r="M930" s="16"/>
    </row>
    <row r="931" ht="20" customHeight="1" spans="1:13">
      <c r="A931" s="11"/>
      <c r="B931" s="11"/>
      <c r="C931" s="11"/>
      <c r="D931" s="11"/>
      <c r="E931" s="11"/>
      <c r="F931" s="15"/>
      <c r="G931" s="15"/>
      <c r="H931" s="16"/>
      <c r="I931" s="16"/>
      <c r="J931" s="16"/>
      <c r="K931" s="16"/>
      <c r="L931" s="16"/>
      <c r="M931" s="16"/>
    </row>
    <row r="932" ht="20" customHeight="1" spans="1:13">
      <c r="A932" s="10"/>
      <c r="B932" s="11"/>
      <c r="C932" s="11"/>
      <c r="D932" s="11"/>
      <c r="E932" s="11"/>
      <c r="F932" s="15"/>
      <c r="G932" s="15"/>
      <c r="H932" s="16"/>
      <c r="I932" s="16"/>
      <c r="J932" s="16"/>
      <c r="K932" s="16"/>
      <c r="L932" s="16"/>
      <c r="M932" s="16"/>
    </row>
    <row r="933" ht="20" customHeight="1" spans="1:13">
      <c r="A933" s="11"/>
      <c r="B933" s="11"/>
      <c r="C933" s="11"/>
      <c r="D933" s="11"/>
      <c r="E933" s="11"/>
      <c r="F933" s="15"/>
      <c r="G933" s="15"/>
      <c r="H933" s="16"/>
      <c r="I933" s="16"/>
      <c r="J933" s="16"/>
      <c r="K933" s="16"/>
      <c r="L933" s="16"/>
      <c r="M933" s="16"/>
    </row>
    <row r="934" ht="20" customHeight="1" spans="1:13">
      <c r="A934" s="10"/>
      <c r="B934" s="11"/>
      <c r="C934" s="11"/>
      <c r="D934" s="11"/>
      <c r="E934" s="11"/>
      <c r="F934" s="15"/>
      <c r="G934" s="15"/>
      <c r="H934" s="16"/>
      <c r="I934" s="16"/>
      <c r="J934" s="16"/>
      <c r="K934" s="16"/>
      <c r="L934" s="16"/>
      <c r="M934" s="16"/>
    </row>
    <row r="935" ht="20" customHeight="1" spans="1:13">
      <c r="A935" s="10"/>
      <c r="B935" s="11"/>
      <c r="C935" s="11"/>
      <c r="D935" s="11"/>
      <c r="E935" s="11"/>
      <c r="F935" s="15"/>
      <c r="G935" s="15"/>
      <c r="H935" s="16"/>
      <c r="I935" s="16"/>
      <c r="J935" s="16"/>
      <c r="K935" s="16"/>
      <c r="L935" s="16"/>
      <c r="M935" s="16"/>
    </row>
    <row r="936" ht="20" customHeight="1" spans="1:13">
      <c r="A936" s="10"/>
      <c r="B936" s="11"/>
      <c r="C936" s="11"/>
      <c r="D936" s="11"/>
      <c r="E936" s="11"/>
      <c r="F936" s="15"/>
      <c r="G936" s="15"/>
      <c r="H936" s="16"/>
      <c r="I936" s="16"/>
      <c r="J936" s="16"/>
      <c r="K936" s="16"/>
      <c r="L936" s="16"/>
      <c r="M936" s="16"/>
    </row>
    <row r="937" ht="20" customHeight="1" spans="1:13">
      <c r="A937" s="10"/>
      <c r="B937" s="11"/>
      <c r="C937" s="11"/>
      <c r="D937" s="11"/>
      <c r="E937" s="11"/>
      <c r="F937" s="15"/>
      <c r="G937" s="15"/>
      <c r="H937" s="16"/>
      <c r="I937" s="16"/>
      <c r="J937" s="16"/>
      <c r="K937" s="16"/>
      <c r="L937" s="16"/>
      <c r="M937" s="16"/>
    </row>
    <row r="938" ht="20" customHeight="1" spans="1:13">
      <c r="A938" s="10"/>
      <c r="B938" s="11"/>
      <c r="C938" s="11"/>
      <c r="D938" s="11"/>
      <c r="E938" s="11"/>
      <c r="F938" s="15"/>
      <c r="G938" s="15"/>
      <c r="H938" s="16"/>
      <c r="I938" s="16"/>
      <c r="J938" s="16"/>
      <c r="K938" s="16"/>
      <c r="L938" s="16"/>
      <c r="M938" s="16"/>
    </row>
    <row r="939" ht="20" customHeight="1" spans="1:13">
      <c r="A939" s="10"/>
      <c r="B939" s="11"/>
      <c r="C939" s="11"/>
      <c r="D939" s="11"/>
      <c r="E939" s="11"/>
      <c r="F939" s="15"/>
      <c r="G939" s="15"/>
      <c r="H939" s="16"/>
      <c r="I939" s="16"/>
      <c r="J939" s="16"/>
      <c r="K939" s="16"/>
      <c r="L939" s="16"/>
      <c r="M939" s="16"/>
    </row>
    <row r="940" ht="20" customHeight="1" spans="1:13">
      <c r="A940" s="10"/>
      <c r="B940" s="11"/>
      <c r="C940" s="11"/>
      <c r="D940" s="11"/>
      <c r="E940" s="11"/>
      <c r="F940" s="15"/>
      <c r="G940" s="15"/>
      <c r="H940" s="16"/>
      <c r="I940" s="16"/>
      <c r="J940" s="16"/>
      <c r="K940" s="16"/>
      <c r="L940" s="16"/>
      <c r="M940" s="16"/>
    </row>
    <row r="941" ht="20" customHeight="1" spans="1:13">
      <c r="A941" s="10"/>
      <c r="B941" s="11"/>
      <c r="C941" s="11"/>
      <c r="D941" s="11"/>
      <c r="E941" s="11"/>
      <c r="F941" s="15"/>
      <c r="G941" s="15"/>
      <c r="H941" s="16"/>
      <c r="I941" s="16"/>
      <c r="J941" s="16"/>
      <c r="K941" s="16"/>
      <c r="L941" s="16"/>
      <c r="M941" s="16"/>
    </row>
    <row r="942" ht="20" customHeight="1" spans="1:13">
      <c r="A942" s="10"/>
      <c r="B942" s="11"/>
      <c r="C942" s="11"/>
      <c r="D942" s="11"/>
      <c r="E942" s="11"/>
      <c r="F942" s="15"/>
      <c r="G942" s="15"/>
      <c r="H942" s="16"/>
      <c r="I942" s="16"/>
      <c r="J942" s="16"/>
      <c r="K942" s="16"/>
      <c r="L942" s="16"/>
      <c r="M942" s="16"/>
    </row>
    <row r="943" ht="20" customHeight="1" spans="1:13">
      <c r="A943" s="10"/>
      <c r="B943" s="11"/>
      <c r="C943" s="11"/>
      <c r="D943" s="11"/>
      <c r="E943" s="11"/>
      <c r="F943" s="15"/>
      <c r="G943" s="15"/>
      <c r="H943" s="16"/>
      <c r="I943" s="16"/>
      <c r="J943" s="16"/>
      <c r="K943" s="16"/>
      <c r="L943" s="16"/>
      <c r="M943" s="16"/>
    </row>
    <row r="944" ht="20" customHeight="1" spans="1:13">
      <c r="A944" s="10"/>
      <c r="B944" s="11"/>
      <c r="C944" s="11"/>
      <c r="D944" s="11"/>
      <c r="E944" s="11"/>
      <c r="F944" s="15"/>
      <c r="G944" s="15"/>
      <c r="H944" s="16"/>
      <c r="I944" s="16"/>
      <c r="J944" s="16"/>
      <c r="K944" s="16"/>
      <c r="L944" s="16"/>
      <c r="M944" s="16"/>
    </row>
    <row r="945" ht="20" customHeight="1" spans="1:13">
      <c r="A945" s="10"/>
      <c r="B945" s="11"/>
      <c r="C945" s="11"/>
      <c r="D945" s="11"/>
      <c r="E945" s="11"/>
      <c r="F945" s="15"/>
      <c r="G945" s="15"/>
      <c r="H945" s="16"/>
      <c r="I945" s="16"/>
      <c r="J945" s="16"/>
      <c r="K945" s="16"/>
      <c r="L945" s="16"/>
      <c r="M945" s="16"/>
    </row>
    <row r="946" ht="20" customHeight="1" spans="1:13">
      <c r="A946" s="10"/>
      <c r="B946" s="11"/>
      <c r="C946" s="11"/>
      <c r="D946" s="11"/>
      <c r="E946" s="11"/>
      <c r="F946" s="15"/>
      <c r="G946" s="15"/>
      <c r="H946" s="16"/>
      <c r="I946" s="16"/>
      <c r="J946" s="16"/>
      <c r="K946" s="16"/>
      <c r="L946" s="16"/>
      <c r="M946" s="16"/>
    </row>
    <row r="947" ht="20" customHeight="1" spans="1:13">
      <c r="A947" s="10"/>
      <c r="B947" s="11"/>
      <c r="C947" s="11"/>
      <c r="D947" s="11"/>
      <c r="E947" s="11"/>
      <c r="F947" s="15"/>
      <c r="G947" s="15"/>
      <c r="H947" s="16"/>
      <c r="I947" s="16"/>
      <c r="J947" s="16"/>
      <c r="K947" s="16"/>
      <c r="L947" s="16"/>
      <c r="M947" s="16"/>
    </row>
    <row r="948" ht="20" customHeight="1" spans="1:13">
      <c r="A948" s="10"/>
      <c r="B948" s="11"/>
      <c r="C948" s="11"/>
      <c r="D948" s="11"/>
      <c r="E948" s="11"/>
      <c r="F948" s="15"/>
      <c r="G948" s="15"/>
      <c r="H948" s="16"/>
      <c r="I948" s="16"/>
      <c r="J948" s="16"/>
      <c r="K948" s="16"/>
      <c r="L948" s="16"/>
      <c r="M948" s="16"/>
    </row>
    <row r="949" ht="20" customHeight="1" spans="1:13">
      <c r="A949" s="10"/>
      <c r="B949" s="11"/>
      <c r="C949" s="11"/>
      <c r="D949" s="11"/>
      <c r="E949" s="11"/>
      <c r="F949" s="15"/>
      <c r="G949" s="15"/>
      <c r="H949" s="16"/>
      <c r="I949" s="16"/>
      <c r="J949" s="16"/>
      <c r="K949" s="16"/>
      <c r="L949" s="16"/>
      <c r="M949" s="16"/>
    </row>
    <row r="950" ht="20" customHeight="1" spans="1:13">
      <c r="A950" s="10"/>
      <c r="B950" s="11"/>
      <c r="C950" s="11"/>
      <c r="D950" s="11"/>
      <c r="E950" s="11"/>
      <c r="F950" s="15"/>
      <c r="G950" s="15"/>
      <c r="H950" s="16"/>
      <c r="I950" s="16"/>
      <c r="J950" s="16"/>
      <c r="K950" s="16"/>
      <c r="L950" s="16"/>
      <c r="M950" s="16"/>
    </row>
    <row r="951" ht="20" customHeight="1" spans="1:13">
      <c r="A951" s="10"/>
      <c r="B951" s="11"/>
      <c r="C951" s="11"/>
      <c r="D951" s="11"/>
      <c r="E951" s="11"/>
      <c r="F951" s="15"/>
      <c r="G951" s="15"/>
      <c r="H951" s="16"/>
      <c r="I951" s="16"/>
      <c r="J951" s="16"/>
      <c r="K951" s="16"/>
      <c r="L951" s="16"/>
      <c r="M951" s="16"/>
    </row>
    <row r="952" ht="20" customHeight="1" spans="1:13">
      <c r="A952" s="10"/>
      <c r="B952" s="11"/>
      <c r="C952" s="11"/>
      <c r="D952" s="11"/>
      <c r="E952" s="11"/>
      <c r="F952" s="15"/>
      <c r="G952" s="15"/>
      <c r="H952" s="16"/>
      <c r="I952" s="16"/>
      <c r="J952" s="16"/>
      <c r="K952" s="16"/>
      <c r="L952" s="16"/>
      <c r="M952" s="16"/>
    </row>
    <row r="953" ht="20" customHeight="1" spans="1:13">
      <c r="A953" s="10"/>
      <c r="B953" s="11"/>
      <c r="C953" s="11"/>
      <c r="D953" s="11"/>
      <c r="E953" s="11"/>
      <c r="F953" s="15"/>
      <c r="G953" s="15"/>
      <c r="H953" s="16"/>
      <c r="I953" s="16"/>
      <c r="J953" s="16"/>
      <c r="K953" s="16"/>
      <c r="L953" s="16"/>
      <c r="M953" s="16"/>
    </row>
    <row r="954" ht="20" customHeight="1" spans="1:13">
      <c r="A954" s="10"/>
      <c r="B954" s="11"/>
      <c r="C954" s="11"/>
      <c r="D954" s="11"/>
      <c r="E954" s="11"/>
      <c r="F954" s="15"/>
      <c r="G954" s="15"/>
      <c r="H954" s="16"/>
      <c r="I954" s="16"/>
      <c r="J954" s="16"/>
      <c r="K954" s="16"/>
      <c r="L954" s="16"/>
      <c r="M954" s="16"/>
    </row>
    <row r="955" ht="20" customHeight="1" spans="1:13">
      <c r="A955" s="10"/>
      <c r="B955" s="11"/>
      <c r="C955" s="11"/>
      <c r="D955" s="11"/>
      <c r="E955" s="11"/>
      <c r="F955" s="15"/>
      <c r="G955" s="15"/>
      <c r="H955" s="16"/>
      <c r="I955" s="16"/>
      <c r="J955" s="16"/>
      <c r="K955" s="16"/>
      <c r="L955" s="16"/>
      <c r="M955" s="16"/>
    </row>
    <row r="956" ht="20" customHeight="1" spans="1:13">
      <c r="A956" s="10"/>
      <c r="B956" s="11"/>
      <c r="C956" s="11"/>
      <c r="D956" s="11"/>
      <c r="E956" s="11"/>
      <c r="F956" s="15"/>
      <c r="G956" s="15"/>
      <c r="H956" s="16"/>
      <c r="I956" s="16"/>
      <c r="J956" s="16"/>
      <c r="K956" s="16"/>
      <c r="L956" s="16"/>
      <c r="M956" s="16"/>
    </row>
    <row r="957" ht="20" customHeight="1" spans="1:13">
      <c r="A957" s="10"/>
      <c r="B957" s="11"/>
      <c r="C957" s="11"/>
      <c r="D957" s="11"/>
      <c r="E957" s="11"/>
      <c r="F957" s="15"/>
      <c r="G957" s="15"/>
      <c r="H957" s="16"/>
      <c r="I957" s="16"/>
      <c r="J957" s="16"/>
      <c r="K957" s="16"/>
      <c r="L957" s="16"/>
      <c r="M957" s="16"/>
    </row>
    <row r="958" ht="20" customHeight="1" spans="1:13">
      <c r="A958" s="10"/>
      <c r="B958" s="11"/>
      <c r="C958" s="11"/>
      <c r="D958" s="11"/>
      <c r="E958" s="11"/>
      <c r="F958" s="15"/>
      <c r="G958" s="15"/>
      <c r="H958" s="16"/>
      <c r="I958" s="16"/>
      <c r="J958" s="16"/>
      <c r="K958" s="16"/>
      <c r="L958" s="16"/>
      <c r="M958" s="16"/>
    </row>
    <row r="959" ht="20" customHeight="1" spans="1:13">
      <c r="A959" s="10"/>
      <c r="B959" s="11"/>
      <c r="C959" s="11"/>
      <c r="D959" s="11"/>
      <c r="E959" s="11"/>
      <c r="F959" s="15"/>
      <c r="G959" s="15"/>
      <c r="H959" s="16"/>
      <c r="I959" s="16"/>
      <c r="J959" s="16"/>
      <c r="K959" s="16"/>
      <c r="L959" s="16"/>
      <c r="M959" s="16"/>
    </row>
    <row r="960" ht="20" customHeight="1" spans="1:13">
      <c r="A960" s="10"/>
      <c r="B960" s="11"/>
      <c r="C960" s="11"/>
      <c r="D960" s="11"/>
      <c r="E960" s="11"/>
      <c r="F960" s="15"/>
      <c r="G960" s="15"/>
      <c r="H960" s="16"/>
      <c r="I960" s="16"/>
      <c r="J960" s="16"/>
      <c r="K960" s="16"/>
      <c r="L960" s="16"/>
      <c r="M960" s="16"/>
    </row>
    <row r="961" ht="20" customHeight="1" spans="1:13">
      <c r="A961" s="10"/>
      <c r="B961" s="11"/>
      <c r="C961" s="11"/>
      <c r="D961" s="11"/>
      <c r="E961" s="11"/>
      <c r="F961" s="15"/>
      <c r="G961" s="15"/>
      <c r="H961" s="16"/>
      <c r="I961" s="16"/>
      <c r="J961" s="16"/>
      <c r="K961" s="16"/>
      <c r="L961" s="16"/>
      <c r="M961" s="16"/>
    </row>
    <row r="962" ht="20" customHeight="1" spans="1:13">
      <c r="A962" s="10"/>
      <c r="B962" s="11"/>
      <c r="C962" s="11"/>
      <c r="D962" s="11"/>
      <c r="E962" s="11"/>
      <c r="F962" s="15"/>
      <c r="G962" s="15"/>
      <c r="H962" s="16"/>
      <c r="I962" s="16"/>
      <c r="J962" s="16"/>
      <c r="K962" s="16"/>
      <c r="L962" s="16"/>
      <c r="M962" s="16"/>
    </row>
    <row r="963" ht="20" customHeight="1" spans="1:13">
      <c r="A963" s="10"/>
      <c r="B963" s="11"/>
      <c r="C963" s="11"/>
      <c r="D963" s="11"/>
      <c r="E963" s="11"/>
      <c r="F963" s="15"/>
      <c r="G963" s="15"/>
      <c r="H963" s="16"/>
      <c r="I963" s="16"/>
      <c r="J963" s="16"/>
      <c r="K963" s="16"/>
      <c r="L963" s="16"/>
      <c r="M963" s="16"/>
    </row>
    <row r="964" ht="20" customHeight="1" spans="1:13">
      <c r="A964" s="10"/>
      <c r="B964" s="11"/>
      <c r="C964" s="11"/>
      <c r="D964" s="11"/>
      <c r="E964" s="11"/>
      <c r="F964" s="15"/>
      <c r="G964" s="15"/>
      <c r="H964" s="16"/>
      <c r="I964" s="16"/>
      <c r="J964" s="16"/>
      <c r="K964" s="16"/>
      <c r="L964" s="16"/>
      <c r="M964" s="16"/>
    </row>
    <row r="965" ht="20" customHeight="1" spans="1:13">
      <c r="A965" s="10"/>
      <c r="B965" s="11"/>
      <c r="C965" s="11"/>
      <c r="D965" s="11"/>
      <c r="E965" s="11"/>
      <c r="F965" s="15"/>
      <c r="G965" s="15"/>
      <c r="H965" s="16"/>
      <c r="I965" s="16"/>
      <c r="J965" s="16"/>
      <c r="K965" s="16"/>
      <c r="L965" s="16"/>
      <c r="M965" s="16"/>
    </row>
    <row r="966" ht="20" customHeight="1" spans="1:13">
      <c r="A966" s="10"/>
      <c r="B966" s="11"/>
      <c r="C966" s="11"/>
      <c r="D966" s="11"/>
      <c r="E966" s="11"/>
      <c r="F966" s="15"/>
      <c r="G966" s="15"/>
      <c r="H966" s="16"/>
      <c r="I966" s="16"/>
      <c r="J966" s="16"/>
      <c r="K966" s="16"/>
      <c r="L966" s="16"/>
      <c r="M966" s="16"/>
    </row>
    <row r="967" ht="20" customHeight="1" spans="1:13">
      <c r="A967" s="10"/>
      <c r="B967" s="11"/>
      <c r="C967" s="11"/>
      <c r="D967" s="11"/>
      <c r="E967" s="11"/>
      <c r="F967" s="15"/>
      <c r="G967" s="15"/>
      <c r="H967" s="16"/>
      <c r="I967" s="16"/>
      <c r="J967" s="16"/>
      <c r="K967" s="16"/>
      <c r="L967" s="16"/>
      <c r="M967" s="16"/>
    </row>
    <row r="968" ht="20" customHeight="1" spans="1:13">
      <c r="A968" s="10"/>
      <c r="B968" s="11"/>
      <c r="C968" s="11"/>
      <c r="D968" s="11"/>
      <c r="E968" s="11"/>
      <c r="F968" s="15"/>
      <c r="G968" s="15"/>
      <c r="H968" s="16"/>
      <c r="I968" s="16"/>
      <c r="J968" s="16"/>
      <c r="K968" s="16"/>
      <c r="L968" s="16"/>
      <c r="M968" s="16"/>
    </row>
    <row r="969" ht="20" customHeight="1" spans="1:13">
      <c r="A969" s="10"/>
      <c r="B969" s="11"/>
      <c r="C969" s="11"/>
      <c r="D969" s="11"/>
      <c r="E969" s="11"/>
      <c r="F969" s="15"/>
      <c r="G969" s="15"/>
      <c r="H969" s="16"/>
      <c r="I969" s="16"/>
      <c r="J969" s="16"/>
      <c r="K969" s="16"/>
      <c r="L969" s="16"/>
      <c r="M969" s="16"/>
    </row>
    <row r="970" ht="20" customHeight="1" spans="1:13">
      <c r="A970" s="10"/>
      <c r="B970" s="11"/>
      <c r="C970" s="11"/>
      <c r="D970" s="11"/>
      <c r="E970" s="11"/>
      <c r="F970" s="15"/>
      <c r="G970" s="15"/>
      <c r="H970" s="16"/>
      <c r="I970" s="16"/>
      <c r="J970" s="16"/>
      <c r="K970" s="16"/>
      <c r="L970" s="16"/>
      <c r="M970" s="16"/>
    </row>
    <row r="971" ht="20" customHeight="1" spans="1:13">
      <c r="A971" s="10"/>
      <c r="B971" s="11"/>
      <c r="C971" s="11"/>
      <c r="D971" s="11"/>
      <c r="E971" s="11"/>
      <c r="F971" s="15"/>
      <c r="G971" s="15"/>
      <c r="H971" s="16"/>
      <c r="I971" s="16"/>
      <c r="J971" s="16"/>
      <c r="K971" s="16"/>
      <c r="L971" s="16"/>
      <c r="M971" s="16"/>
    </row>
    <row r="972" ht="20" customHeight="1" spans="1:13">
      <c r="A972" s="10"/>
      <c r="B972" s="11"/>
      <c r="C972" s="11"/>
      <c r="D972" s="11"/>
      <c r="E972" s="11"/>
      <c r="F972" s="15"/>
      <c r="G972" s="15"/>
      <c r="H972" s="16"/>
      <c r="I972" s="16"/>
      <c r="J972" s="16"/>
      <c r="K972" s="16"/>
      <c r="L972" s="16"/>
      <c r="M972" s="16"/>
    </row>
    <row r="973" ht="20" customHeight="1" spans="1:13">
      <c r="A973" s="10"/>
      <c r="B973" s="11"/>
      <c r="C973" s="11"/>
      <c r="D973" s="11"/>
      <c r="E973" s="11"/>
      <c r="F973" s="15"/>
      <c r="G973" s="15"/>
      <c r="H973" s="16"/>
      <c r="I973" s="16"/>
      <c r="J973" s="16"/>
      <c r="K973" s="16"/>
      <c r="L973" s="16"/>
      <c r="M973" s="16"/>
    </row>
    <row r="974" ht="20" customHeight="1" spans="1:13">
      <c r="A974" s="10"/>
      <c r="B974" s="11"/>
      <c r="C974" s="11"/>
      <c r="D974" s="11"/>
      <c r="E974" s="11"/>
      <c r="F974" s="15"/>
      <c r="G974" s="15"/>
      <c r="H974" s="16"/>
      <c r="I974" s="16"/>
      <c r="J974" s="16"/>
      <c r="K974" s="16"/>
      <c r="L974" s="16"/>
      <c r="M974" s="16"/>
    </row>
    <row r="975" ht="20" customHeight="1" spans="1:13">
      <c r="A975" s="10"/>
      <c r="B975" s="11"/>
      <c r="C975" s="11"/>
      <c r="D975" s="11"/>
      <c r="E975" s="11"/>
      <c r="F975" s="15"/>
      <c r="G975" s="15"/>
      <c r="H975" s="16"/>
      <c r="I975" s="16"/>
      <c r="J975" s="16"/>
      <c r="K975" s="16"/>
      <c r="L975" s="16"/>
      <c r="M975" s="16"/>
    </row>
    <row r="976" ht="20" customHeight="1" spans="1:13">
      <c r="A976" s="10"/>
      <c r="B976" s="11"/>
      <c r="C976" s="11"/>
      <c r="D976" s="11"/>
      <c r="E976" s="11"/>
      <c r="F976" s="15"/>
      <c r="G976" s="15"/>
      <c r="H976" s="16"/>
      <c r="I976" s="16"/>
      <c r="J976" s="16"/>
      <c r="K976" s="16"/>
      <c r="L976" s="16"/>
      <c r="M976" s="16"/>
    </row>
    <row r="977" ht="20" customHeight="1" spans="1:13">
      <c r="A977" s="10"/>
      <c r="B977" s="11"/>
      <c r="C977" s="11"/>
      <c r="D977" s="11"/>
      <c r="E977" s="11"/>
      <c r="F977" s="15"/>
      <c r="G977" s="15"/>
      <c r="H977" s="16"/>
      <c r="I977" s="16"/>
      <c r="J977" s="16"/>
      <c r="K977" s="16"/>
      <c r="L977" s="16"/>
      <c r="M977" s="16"/>
    </row>
    <row r="978" ht="20" customHeight="1" spans="1:13">
      <c r="A978" s="10"/>
      <c r="B978" s="11"/>
      <c r="C978" s="11"/>
      <c r="D978" s="11"/>
      <c r="E978" s="11"/>
      <c r="F978" s="15"/>
      <c r="G978" s="15"/>
      <c r="H978" s="16"/>
      <c r="I978" s="16"/>
      <c r="J978" s="16"/>
      <c r="K978" s="16"/>
      <c r="L978" s="16"/>
      <c r="M978" s="16"/>
    </row>
    <row r="979" ht="20" customHeight="1" spans="1:13">
      <c r="A979" s="10"/>
      <c r="B979" s="11"/>
      <c r="C979" s="11"/>
      <c r="D979" s="11"/>
      <c r="E979" s="11"/>
      <c r="F979" s="15"/>
      <c r="G979" s="15"/>
      <c r="H979" s="16"/>
      <c r="I979" s="16"/>
      <c r="J979" s="16"/>
      <c r="K979" s="16"/>
      <c r="L979" s="16"/>
      <c r="M979" s="16"/>
    </row>
    <row r="980" ht="20" customHeight="1" spans="1:13">
      <c r="A980" s="10"/>
      <c r="B980" s="11"/>
      <c r="C980" s="11"/>
      <c r="D980" s="11"/>
      <c r="E980" s="11"/>
      <c r="F980" s="15"/>
      <c r="G980" s="15"/>
      <c r="H980" s="16"/>
      <c r="I980" s="16"/>
      <c r="J980" s="16"/>
      <c r="K980" s="16"/>
      <c r="L980" s="16"/>
      <c r="M980" s="16"/>
    </row>
    <row r="981" ht="20" customHeight="1" spans="1:13">
      <c r="A981" s="10"/>
      <c r="B981" s="11"/>
      <c r="C981" s="11"/>
      <c r="D981" s="11"/>
      <c r="E981" s="11"/>
      <c r="F981" s="15"/>
      <c r="G981" s="15"/>
      <c r="H981" s="16"/>
      <c r="I981" s="16"/>
      <c r="J981" s="16"/>
      <c r="K981" s="16"/>
      <c r="L981" s="16"/>
      <c r="M981" s="16"/>
    </row>
    <row r="982" ht="20" customHeight="1" spans="1:13">
      <c r="A982" s="10"/>
      <c r="B982" s="11"/>
      <c r="C982" s="11"/>
      <c r="D982" s="11"/>
      <c r="E982" s="11"/>
      <c r="F982" s="15"/>
      <c r="G982" s="15"/>
      <c r="H982" s="16"/>
      <c r="I982" s="16"/>
      <c r="J982" s="16"/>
      <c r="K982" s="16"/>
      <c r="L982" s="16"/>
      <c r="M982" s="16"/>
    </row>
    <row r="983" ht="20" customHeight="1" spans="1:13">
      <c r="A983" s="10"/>
      <c r="B983" s="11"/>
      <c r="C983" s="11"/>
      <c r="D983" s="11"/>
      <c r="E983" s="11"/>
      <c r="F983" s="15"/>
      <c r="G983" s="15"/>
      <c r="H983" s="16"/>
      <c r="I983" s="16"/>
      <c r="J983" s="16"/>
      <c r="K983" s="16"/>
      <c r="L983" s="16"/>
      <c r="M983" s="16"/>
    </row>
    <row r="984" ht="20" customHeight="1" spans="1:13">
      <c r="A984" s="10"/>
      <c r="B984" s="11"/>
      <c r="C984" s="11"/>
      <c r="D984" s="11"/>
      <c r="E984" s="11"/>
      <c r="F984" s="15"/>
      <c r="G984" s="15"/>
      <c r="H984" s="16"/>
      <c r="I984" s="16"/>
      <c r="J984" s="16"/>
      <c r="K984" s="16"/>
      <c r="L984" s="16"/>
      <c r="M984" s="16"/>
    </row>
    <row r="985" ht="20" customHeight="1" spans="1:13">
      <c r="A985" s="10"/>
      <c r="B985" s="11"/>
      <c r="C985" s="11"/>
      <c r="D985" s="11"/>
      <c r="E985" s="11"/>
      <c r="F985" s="15"/>
      <c r="G985" s="15"/>
      <c r="H985" s="16"/>
      <c r="I985" s="16"/>
      <c r="J985" s="16"/>
      <c r="K985" s="16"/>
      <c r="L985" s="16"/>
      <c r="M985" s="16"/>
    </row>
    <row r="986" ht="20" customHeight="1" spans="1:13">
      <c r="A986" s="10"/>
      <c r="B986" s="11"/>
      <c r="C986" s="11"/>
      <c r="D986" s="11"/>
      <c r="E986" s="11"/>
      <c r="F986" s="15"/>
      <c r="G986" s="15"/>
      <c r="H986" s="16"/>
      <c r="I986" s="16"/>
      <c r="J986" s="16"/>
      <c r="K986" s="16"/>
      <c r="L986" s="16"/>
      <c r="M986" s="16"/>
    </row>
    <row r="987" ht="20" customHeight="1" spans="1:13">
      <c r="A987" s="10"/>
      <c r="B987" s="11"/>
      <c r="C987" s="11"/>
      <c r="D987" s="11"/>
      <c r="E987" s="11"/>
      <c r="F987" s="15"/>
      <c r="G987" s="15"/>
      <c r="H987" s="16"/>
      <c r="I987" s="16"/>
      <c r="J987" s="16"/>
      <c r="K987" s="16"/>
      <c r="L987" s="16"/>
      <c r="M987" s="16"/>
    </row>
    <row r="988" ht="20" customHeight="1" spans="1:13">
      <c r="A988" s="10"/>
      <c r="B988" s="11"/>
      <c r="C988" s="11"/>
      <c r="D988" s="11"/>
      <c r="E988" s="11"/>
      <c r="F988" s="15"/>
      <c r="G988" s="15"/>
      <c r="H988" s="16"/>
      <c r="I988" s="16"/>
      <c r="J988" s="16"/>
      <c r="K988" s="16"/>
      <c r="L988" s="16"/>
      <c r="M988" s="16"/>
    </row>
    <row r="989" ht="20" customHeight="1" spans="1:13">
      <c r="A989" s="10"/>
      <c r="B989" s="11"/>
      <c r="C989" s="11"/>
      <c r="D989" s="11"/>
      <c r="E989" s="11"/>
      <c r="F989" s="15"/>
      <c r="G989" s="15"/>
      <c r="H989" s="16"/>
      <c r="I989" s="16"/>
      <c r="J989" s="16"/>
      <c r="K989" s="16"/>
      <c r="L989" s="16"/>
      <c r="M989" s="16"/>
    </row>
    <row r="990" ht="20" customHeight="1" spans="1:13">
      <c r="A990" s="10"/>
      <c r="B990" s="11"/>
      <c r="C990" s="11"/>
      <c r="D990" s="11"/>
      <c r="E990" s="11"/>
      <c r="F990" s="15"/>
      <c r="G990" s="15"/>
      <c r="H990" s="16"/>
      <c r="I990" s="16"/>
      <c r="J990" s="16"/>
      <c r="K990" s="16"/>
      <c r="L990" s="16"/>
      <c r="M990" s="16"/>
    </row>
    <row r="991" ht="20" customHeight="1" spans="1:13">
      <c r="A991" s="10"/>
      <c r="B991" s="11"/>
      <c r="C991" s="11"/>
      <c r="D991" s="11"/>
      <c r="E991" s="11"/>
      <c r="F991" s="15"/>
      <c r="G991" s="15"/>
      <c r="H991" s="16"/>
      <c r="I991" s="16"/>
      <c r="J991" s="16"/>
      <c r="K991" s="16"/>
      <c r="L991" s="16"/>
      <c r="M991" s="16"/>
    </row>
    <row r="992" ht="20" customHeight="1" spans="1:13">
      <c r="A992" s="10"/>
      <c r="B992" s="11"/>
      <c r="C992" s="11"/>
      <c r="D992" s="11"/>
      <c r="E992" s="11"/>
      <c r="F992" s="15"/>
      <c r="G992" s="15"/>
      <c r="H992" s="16"/>
      <c r="I992" s="16"/>
      <c r="J992" s="16"/>
      <c r="K992" s="16"/>
      <c r="L992" s="16"/>
      <c r="M992" s="16"/>
    </row>
    <row r="993" ht="20" customHeight="1" spans="1:13">
      <c r="A993" s="10"/>
      <c r="B993" s="11"/>
      <c r="C993" s="11"/>
      <c r="D993" s="11"/>
      <c r="E993" s="11"/>
      <c r="F993" s="15"/>
      <c r="G993" s="15"/>
      <c r="H993" s="16"/>
      <c r="I993" s="16"/>
      <c r="J993" s="16"/>
      <c r="K993" s="16"/>
      <c r="L993" s="16"/>
      <c r="M993" s="16"/>
    </row>
    <row r="994" ht="20" customHeight="1" spans="1:13">
      <c r="A994" s="10"/>
      <c r="B994" s="11"/>
      <c r="C994" s="11"/>
      <c r="D994" s="11"/>
      <c r="E994" s="11"/>
      <c r="F994" s="15"/>
      <c r="G994" s="15"/>
      <c r="H994" s="16"/>
      <c r="I994" s="16"/>
      <c r="J994" s="16"/>
      <c r="K994" s="16"/>
      <c r="L994" s="16"/>
      <c r="M994" s="16"/>
    </row>
    <row r="995" ht="20" customHeight="1" spans="1:13">
      <c r="A995" s="10"/>
      <c r="B995" s="11"/>
      <c r="C995" s="11"/>
      <c r="D995" s="11"/>
      <c r="E995" s="11"/>
      <c r="F995" s="15"/>
      <c r="G995" s="15"/>
      <c r="H995" s="16"/>
      <c r="I995" s="16"/>
      <c r="J995" s="16"/>
      <c r="K995" s="16"/>
      <c r="L995" s="16"/>
      <c r="M995" s="16"/>
    </row>
    <row r="996" ht="20" customHeight="1" spans="1:13">
      <c r="A996" s="10"/>
      <c r="B996" s="11"/>
      <c r="C996" s="11"/>
      <c r="D996" s="11"/>
      <c r="E996" s="11"/>
      <c r="F996" s="15"/>
      <c r="G996" s="15"/>
      <c r="H996" s="16"/>
      <c r="I996" s="16"/>
      <c r="J996" s="16"/>
      <c r="K996" s="16"/>
      <c r="L996" s="16"/>
      <c r="M996" s="16"/>
    </row>
    <row r="997" ht="20" customHeight="1" spans="1:13">
      <c r="A997" s="10"/>
      <c r="B997" s="11"/>
      <c r="C997" s="11"/>
      <c r="D997" s="11"/>
      <c r="E997" s="11"/>
      <c r="F997" s="15"/>
      <c r="G997" s="15"/>
      <c r="H997" s="16"/>
      <c r="I997" s="16"/>
      <c r="J997" s="16"/>
      <c r="K997" s="16"/>
      <c r="L997" s="16"/>
      <c r="M997" s="16"/>
    </row>
    <row r="998" ht="20" customHeight="1" spans="1:13">
      <c r="A998" s="10"/>
      <c r="B998" s="11"/>
      <c r="C998" s="11"/>
      <c r="D998" s="11"/>
      <c r="E998" s="11"/>
      <c r="F998" s="15"/>
      <c r="G998" s="15"/>
      <c r="H998" s="16"/>
      <c r="I998" s="16"/>
      <c r="J998" s="16"/>
      <c r="K998" s="16"/>
      <c r="L998" s="16"/>
      <c r="M998" s="16"/>
    </row>
    <row r="999" ht="20" customHeight="1" spans="1:13">
      <c r="A999" s="10"/>
      <c r="B999" s="11"/>
      <c r="C999" s="11"/>
      <c r="D999" s="11"/>
      <c r="E999" s="11"/>
      <c r="F999" s="15"/>
      <c r="G999" s="15"/>
      <c r="H999" s="16"/>
      <c r="I999" s="16"/>
      <c r="J999" s="16"/>
      <c r="K999" s="16"/>
      <c r="L999" s="16"/>
      <c r="M999" s="16"/>
    </row>
    <row r="1000" ht="20" customHeight="1" spans="1:13">
      <c r="A1000" s="10"/>
      <c r="B1000" s="11"/>
      <c r="C1000" s="11"/>
      <c r="D1000" s="11"/>
      <c r="E1000" s="11"/>
      <c r="F1000" s="15"/>
      <c r="G1000" s="15"/>
      <c r="H1000" s="16"/>
      <c r="I1000" s="16"/>
      <c r="J1000" s="16"/>
      <c r="K1000" s="16"/>
      <c r="L1000" s="16"/>
      <c r="M1000" s="16"/>
    </row>
    <row r="1001" ht="20" customHeight="1" spans="1:13">
      <c r="A1001" s="10"/>
      <c r="B1001" s="11"/>
      <c r="C1001" s="11"/>
      <c r="D1001" s="11"/>
      <c r="E1001" s="11"/>
      <c r="F1001" s="15"/>
      <c r="G1001" s="15"/>
      <c r="H1001" s="16"/>
      <c r="I1001" s="16"/>
      <c r="J1001" s="16"/>
      <c r="K1001" s="16"/>
      <c r="L1001" s="16"/>
      <c r="M1001" s="16"/>
    </row>
    <row r="1002" ht="20" customHeight="1" spans="1:13">
      <c r="A1002" s="10"/>
      <c r="B1002" s="11"/>
      <c r="C1002" s="11"/>
      <c r="D1002" s="11"/>
      <c r="E1002" s="11"/>
      <c r="F1002" s="15"/>
      <c r="G1002" s="15"/>
      <c r="H1002" s="16"/>
      <c r="I1002" s="16"/>
      <c r="J1002" s="16"/>
      <c r="K1002" s="16"/>
      <c r="L1002" s="16"/>
      <c r="M1002" s="16"/>
    </row>
    <row r="1003" ht="20" customHeight="1" spans="1:13">
      <c r="A1003" s="10"/>
      <c r="B1003" s="11"/>
      <c r="C1003" s="11"/>
      <c r="D1003" s="11"/>
      <c r="E1003" s="11"/>
      <c r="F1003" s="15"/>
      <c r="G1003" s="15"/>
      <c r="H1003" s="16"/>
      <c r="I1003" s="16"/>
      <c r="J1003" s="16"/>
      <c r="K1003" s="16"/>
      <c r="L1003" s="16"/>
      <c r="M1003" s="16"/>
    </row>
    <row r="1004" ht="20" customHeight="1" spans="1:13">
      <c r="A1004" s="10"/>
      <c r="B1004" s="11"/>
      <c r="C1004" s="11"/>
      <c r="D1004" s="11"/>
      <c r="E1004" s="11"/>
      <c r="F1004" s="15"/>
      <c r="G1004" s="15"/>
      <c r="H1004" s="16"/>
      <c r="I1004" s="16"/>
      <c r="J1004" s="16"/>
      <c r="K1004" s="16"/>
      <c r="L1004" s="16"/>
      <c r="M1004" s="16"/>
    </row>
    <row r="1005" ht="20" customHeight="1" spans="1:13">
      <c r="A1005" s="10"/>
      <c r="B1005" s="11"/>
      <c r="C1005" s="11"/>
      <c r="D1005" s="11"/>
      <c r="E1005" s="11"/>
      <c r="F1005" s="15"/>
      <c r="G1005" s="15"/>
      <c r="H1005" s="16"/>
      <c r="I1005" s="16"/>
      <c r="J1005" s="16"/>
      <c r="K1005" s="16"/>
      <c r="L1005" s="16"/>
      <c r="M1005" s="16"/>
    </row>
    <row r="1006" ht="20" customHeight="1" spans="1:13">
      <c r="A1006" s="10"/>
      <c r="B1006" s="11"/>
      <c r="C1006" s="11"/>
      <c r="D1006" s="11"/>
      <c r="E1006" s="11"/>
      <c r="F1006" s="15"/>
      <c r="G1006" s="15"/>
      <c r="H1006" s="16"/>
      <c r="I1006" s="16"/>
      <c r="J1006" s="16"/>
      <c r="K1006" s="16"/>
      <c r="L1006" s="16"/>
      <c r="M1006" s="16"/>
    </row>
    <row r="1007" ht="20" customHeight="1" spans="1:13">
      <c r="A1007" s="10"/>
      <c r="B1007" s="11"/>
      <c r="C1007" s="11"/>
      <c r="D1007" s="11"/>
      <c r="E1007" s="11"/>
      <c r="F1007" s="15"/>
      <c r="G1007" s="15"/>
      <c r="H1007" s="16"/>
      <c r="I1007" s="16"/>
      <c r="J1007" s="16"/>
      <c r="K1007" s="16"/>
      <c r="L1007" s="16"/>
      <c r="M1007" s="16"/>
    </row>
    <row r="1008" ht="20" customHeight="1" spans="1:13">
      <c r="A1008" s="10"/>
      <c r="B1008" s="11"/>
      <c r="C1008" s="11"/>
      <c r="D1008" s="11"/>
      <c r="E1008" s="11"/>
      <c r="F1008" s="15"/>
      <c r="G1008" s="15"/>
      <c r="H1008" s="16"/>
      <c r="I1008" s="16"/>
      <c r="J1008" s="16"/>
      <c r="K1008" s="16"/>
      <c r="L1008" s="16"/>
      <c r="M1008" s="16"/>
    </row>
    <row r="1009" ht="20" customHeight="1" spans="1:13">
      <c r="A1009" s="10"/>
      <c r="B1009" s="11"/>
      <c r="C1009" s="11"/>
      <c r="D1009" s="11"/>
      <c r="E1009" s="11"/>
      <c r="F1009" s="15"/>
      <c r="G1009" s="15"/>
      <c r="H1009" s="16"/>
      <c r="I1009" s="16"/>
      <c r="J1009" s="16"/>
      <c r="K1009" s="16"/>
      <c r="L1009" s="16"/>
      <c r="M1009" s="16"/>
    </row>
    <row r="1010" ht="20" customHeight="1" spans="1:13">
      <c r="A1010" s="10"/>
      <c r="B1010" s="11"/>
      <c r="C1010" s="11"/>
      <c r="D1010" s="11"/>
      <c r="E1010" s="11"/>
      <c r="F1010" s="15"/>
      <c r="G1010" s="15"/>
      <c r="H1010" s="16"/>
      <c r="I1010" s="16"/>
      <c r="J1010" s="16"/>
      <c r="K1010" s="16"/>
      <c r="L1010" s="16"/>
      <c r="M1010" s="16"/>
    </row>
    <row r="1011" ht="20" customHeight="1" spans="1:13">
      <c r="A1011" s="10"/>
      <c r="B1011" s="11"/>
      <c r="C1011" s="11"/>
      <c r="D1011" s="11"/>
      <c r="E1011" s="11"/>
      <c r="F1011" s="15"/>
      <c r="G1011" s="15"/>
      <c r="H1011" s="16"/>
      <c r="I1011" s="16"/>
      <c r="J1011" s="16"/>
      <c r="K1011" s="16"/>
      <c r="L1011" s="16"/>
      <c r="M1011" s="16"/>
    </row>
    <row r="1012" ht="20" customHeight="1" spans="1:13">
      <c r="A1012" s="10"/>
      <c r="B1012" s="11"/>
      <c r="C1012" s="11"/>
      <c r="D1012" s="11"/>
      <c r="E1012" s="11"/>
      <c r="F1012" s="15"/>
      <c r="G1012" s="15"/>
      <c r="H1012" s="16"/>
      <c r="I1012" s="16"/>
      <c r="J1012" s="16"/>
      <c r="K1012" s="16"/>
      <c r="L1012" s="16"/>
      <c r="M1012" s="16"/>
    </row>
    <row r="1013" ht="20" customHeight="1" spans="1:13">
      <c r="A1013" s="10"/>
      <c r="B1013" s="11"/>
      <c r="C1013" s="11"/>
      <c r="D1013" s="11"/>
      <c r="E1013" s="11"/>
      <c r="F1013" s="15"/>
      <c r="G1013" s="15"/>
      <c r="H1013" s="16"/>
      <c r="I1013" s="16"/>
      <c r="J1013" s="16"/>
      <c r="K1013" s="16"/>
      <c r="L1013" s="16"/>
      <c r="M1013" s="16"/>
    </row>
    <row r="1014" ht="20" customHeight="1" spans="1:13">
      <c r="A1014" s="10"/>
      <c r="B1014" s="11"/>
      <c r="C1014" s="11"/>
      <c r="D1014" s="11"/>
      <c r="E1014" s="11"/>
      <c r="F1014" s="15"/>
      <c r="G1014" s="15"/>
      <c r="H1014" s="16"/>
      <c r="I1014" s="16"/>
      <c r="J1014" s="16"/>
      <c r="K1014" s="16"/>
      <c r="L1014" s="16"/>
      <c r="M1014" s="16"/>
    </row>
    <row r="1015" ht="20" customHeight="1" spans="1:13">
      <c r="A1015" s="10"/>
      <c r="B1015" s="11"/>
      <c r="C1015" s="11"/>
      <c r="D1015" s="11"/>
      <c r="E1015" s="11"/>
      <c r="F1015" s="15"/>
      <c r="G1015" s="15"/>
      <c r="H1015" s="16"/>
      <c r="I1015" s="16"/>
      <c r="J1015" s="16"/>
      <c r="K1015" s="16"/>
      <c r="L1015" s="16"/>
      <c r="M1015" s="16"/>
    </row>
    <row r="1016" ht="20" customHeight="1" spans="1:13">
      <c r="A1016" s="10"/>
      <c r="B1016" s="11"/>
      <c r="C1016" s="11"/>
      <c r="D1016" s="11"/>
      <c r="E1016" s="11"/>
      <c r="F1016" s="15"/>
      <c r="G1016" s="15"/>
      <c r="H1016" s="16"/>
      <c r="I1016" s="16"/>
      <c r="J1016" s="16"/>
      <c r="K1016" s="16"/>
      <c r="L1016" s="16"/>
      <c r="M1016" s="16"/>
    </row>
    <row r="1017" ht="20" customHeight="1" spans="1:13">
      <c r="A1017" s="10"/>
      <c r="B1017" s="11"/>
      <c r="C1017" s="11"/>
      <c r="D1017" s="11"/>
      <c r="E1017" s="11"/>
      <c r="F1017" s="15"/>
      <c r="G1017" s="15"/>
      <c r="H1017" s="16"/>
      <c r="I1017" s="16"/>
      <c r="J1017" s="16"/>
      <c r="K1017" s="16"/>
      <c r="L1017" s="16"/>
      <c r="M1017" s="16"/>
    </row>
    <row r="1018" ht="20" customHeight="1" spans="1:13">
      <c r="A1018" s="10"/>
      <c r="B1018" s="11"/>
      <c r="C1018" s="11"/>
      <c r="D1018" s="11"/>
      <c r="E1018" s="11"/>
      <c r="F1018" s="15"/>
      <c r="G1018" s="15"/>
      <c r="H1018" s="16"/>
      <c r="I1018" s="16"/>
      <c r="J1018" s="16"/>
      <c r="K1018" s="16"/>
      <c r="L1018" s="16"/>
      <c r="M1018" s="16"/>
    </row>
    <row r="1019" ht="20" customHeight="1" spans="1:13">
      <c r="A1019" s="10"/>
      <c r="B1019" s="11"/>
      <c r="C1019" s="11"/>
      <c r="D1019" s="11"/>
      <c r="E1019" s="11"/>
      <c r="F1019" s="15"/>
      <c r="G1019" s="15"/>
      <c r="H1019" s="16"/>
      <c r="I1019" s="16"/>
      <c r="J1019" s="16"/>
      <c r="K1019" s="16"/>
      <c r="L1019" s="16"/>
      <c r="M1019" s="16"/>
    </row>
    <row r="1020" ht="20" customHeight="1" spans="1:13">
      <c r="A1020" s="10"/>
      <c r="B1020" s="11"/>
      <c r="C1020" s="11"/>
      <c r="D1020" s="11"/>
      <c r="E1020" s="11"/>
      <c r="F1020" s="15"/>
      <c r="G1020" s="15"/>
      <c r="H1020" s="16"/>
      <c r="I1020" s="16"/>
      <c r="J1020" s="16"/>
      <c r="K1020" s="16"/>
      <c r="L1020" s="16"/>
      <c r="M1020" s="16"/>
    </row>
    <row r="1021" ht="20" customHeight="1" spans="1:13">
      <c r="A1021" s="10"/>
      <c r="B1021" s="11"/>
      <c r="C1021" s="11"/>
      <c r="D1021" s="11"/>
      <c r="E1021" s="11"/>
      <c r="F1021" s="15"/>
      <c r="G1021" s="15"/>
      <c r="H1021" s="16"/>
      <c r="I1021" s="16"/>
      <c r="J1021" s="16"/>
      <c r="K1021" s="16"/>
      <c r="L1021" s="16"/>
      <c r="M1021" s="16"/>
    </row>
    <row r="1022" ht="20" customHeight="1" spans="1:13">
      <c r="A1022" s="10"/>
      <c r="B1022" s="11"/>
      <c r="C1022" s="11"/>
      <c r="D1022" s="11"/>
      <c r="E1022" s="11"/>
      <c r="F1022" s="15"/>
      <c r="G1022" s="15"/>
      <c r="H1022" s="16"/>
      <c r="I1022" s="16"/>
      <c r="J1022" s="16"/>
      <c r="K1022" s="16"/>
      <c r="L1022" s="16"/>
      <c r="M1022" s="16"/>
    </row>
    <row r="1023" ht="20" customHeight="1" spans="1:13">
      <c r="A1023" s="10"/>
      <c r="B1023" s="11"/>
      <c r="C1023" s="11"/>
      <c r="D1023" s="11"/>
      <c r="E1023" s="11"/>
      <c r="F1023" s="15"/>
      <c r="G1023" s="15"/>
      <c r="H1023" s="16"/>
      <c r="I1023" s="16"/>
      <c r="J1023" s="16"/>
      <c r="K1023" s="16"/>
      <c r="L1023" s="16"/>
      <c r="M1023" s="16"/>
    </row>
    <row r="1024" ht="20" customHeight="1" spans="1:13">
      <c r="A1024" s="10"/>
      <c r="B1024" s="11"/>
      <c r="C1024" s="11"/>
      <c r="D1024" s="11"/>
      <c r="E1024" s="11"/>
      <c r="F1024" s="15"/>
      <c r="G1024" s="15"/>
      <c r="H1024" s="16"/>
      <c r="I1024" s="16"/>
      <c r="J1024" s="16"/>
      <c r="K1024" s="16"/>
      <c r="L1024" s="16"/>
      <c r="M1024" s="16"/>
    </row>
    <row r="1025" ht="20" customHeight="1" spans="1:13">
      <c r="A1025" s="10"/>
      <c r="B1025" s="11"/>
      <c r="C1025" s="11"/>
      <c r="D1025" s="11"/>
      <c r="E1025" s="11"/>
      <c r="F1025" s="15"/>
      <c r="G1025" s="15"/>
      <c r="H1025" s="16"/>
      <c r="I1025" s="16"/>
      <c r="J1025" s="16"/>
      <c r="K1025" s="16"/>
      <c r="L1025" s="16"/>
      <c r="M1025" s="16"/>
    </row>
    <row r="1026" ht="20" customHeight="1" spans="1:13">
      <c r="A1026" s="10"/>
      <c r="B1026" s="11"/>
      <c r="C1026" s="11"/>
      <c r="D1026" s="11"/>
      <c r="E1026" s="11"/>
      <c r="F1026" s="15"/>
      <c r="G1026" s="15"/>
      <c r="H1026" s="16"/>
      <c r="I1026" s="16"/>
      <c r="J1026" s="16"/>
      <c r="K1026" s="16"/>
      <c r="L1026" s="16"/>
      <c r="M1026" s="16"/>
    </row>
    <row r="1027" ht="20" customHeight="1" spans="1:13">
      <c r="A1027" s="10"/>
      <c r="B1027" s="11"/>
      <c r="C1027" s="11"/>
      <c r="D1027" s="11"/>
      <c r="E1027" s="11"/>
      <c r="F1027" s="15"/>
      <c r="G1027" s="15"/>
      <c r="H1027" s="16"/>
      <c r="I1027" s="16"/>
      <c r="J1027" s="16"/>
      <c r="K1027" s="16"/>
      <c r="L1027" s="16"/>
      <c r="M1027" s="16"/>
    </row>
    <row r="1028" ht="20" customHeight="1" spans="1:13">
      <c r="A1028" s="10"/>
      <c r="B1028" s="11"/>
      <c r="C1028" s="11"/>
      <c r="D1028" s="11"/>
      <c r="E1028" s="11"/>
      <c r="F1028" s="15"/>
      <c r="G1028" s="15"/>
      <c r="H1028" s="16"/>
      <c r="I1028" s="16"/>
      <c r="J1028" s="16"/>
      <c r="K1028" s="16"/>
      <c r="L1028" s="16"/>
      <c r="M1028" s="16"/>
    </row>
    <row r="1029" ht="20" customHeight="1" spans="1:13">
      <c r="A1029" s="10"/>
      <c r="B1029" s="11"/>
      <c r="C1029" s="11"/>
      <c r="D1029" s="11"/>
      <c r="E1029" s="11"/>
      <c r="F1029" s="15"/>
      <c r="G1029" s="15"/>
      <c r="H1029" s="16"/>
      <c r="I1029" s="16"/>
      <c r="J1029" s="16"/>
      <c r="K1029" s="16"/>
      <c r="L1029" s="16"/>
      <c r="M1029" s="16"/>
    </row>
    <row r="1030" ht="20" customHeight="1" spans="1:13">
      <c r="A1030" s="10"/>
      <c r="B1030" s="11"/>
      <c r="C1030" s="11"/>
      <c r="D1030" s="11"/>
      <c r="E1030" s="11"/>
      <c r="F1030" s="15"/>
      <c r="G1030" s="15"/>
      <c r="H1030" s="16"/>
      <c r="I1030" s="16"/>
      <c r="J1030" s="16"/>
      <c r="K1030" s="16"/>
      <c r="L1030" s="16"/>
      <c r="M1030" s="16"/>
    </row>
    <row r="1031" ht="20" customHeight="1" spans="1:13">
      <c r="A1031" s="10"/>
      <c r="B1031" s="11"/>
      <c r="C1031" s="11"/>
      <c r="D1031" s="11"/>
      <c r="E1031" s="11"/>
      <c r="F1031" s="15"/>
      <c r="G1031" s="15"/>
      <c r="H1031" s="16"/>
      <c r="I1031" s="16"/>
      <c r="J1031" s="16"/>
      <c r="K1031" s="16"/>
      <c r="L1031" s="16"/>
      <c r="M1031" s="16"/>
    </row>
    <row r="1032" ht="20" customHeight="1" spans="1:13">
      <c r="A1032" s="10"/>
      <c r="B1032" s="11"/>
      <c r="C1032" s="11"/>
      <c r="D1032" s="11"/>
      <c r="E1032" s="11"/>
      <c r="F1032" s="15"/>
      <c r="G1032" s="15"/>
      <c r="H1032" s="16"/>
      <c r="I1032" s="16"/>
      <c r="J1032" s="16"/>
      <c r="K1032" s="16"/>
      <c r="L1032" s="16"/>
      <c r="M1032" s="16"/>
    </row>
    <row r="1033" ht="20" customHeight="1" spans="1:13">
      <c r="A1033" s="10"/>
      <c r="B1033" s="11"/>
      <c r="C1033" s="11"/>
      <c r="D1033" s="11"/>
      <c r="E1033" s="11"/>
      <c r="F1033" s="15"/>
      <c r="G1033" s="15"/>
      <c r="H1033" s="16"/>
      <c r="I1033" s="16"/>
      <c r="J1033" s="16"/>
      <c r="K1033" s="16"/>
      <c r="L1033" s="16"/>
      <c r="M1033" s="16"/>
    </row>
    <row r="1034" ht="20" customHeight="1" spans="1:13">
      <c r="A1034" s="10"/>
      <c r="B1034" s="11"/>
      <c r="C1034" s="11"/>
      <c r="D1034" s="11"/>
      <c r="E1034" s="11"/>
      <c r="F1034" s="15"/>
      <c r="G1034" s="15"/>
      <c r="H1034" s="16"/>
      <c r="I1034" s="16"/>
      <c r="J1034" s="16"/>
      <c r="K1034" s="16"/>
      <c r="L1034" s="16"/>
      <c r="M1034" s="16"/>
    </row>
    <row r="1035" ht="20" customHeight="1" spans="1:13">
      <c r="A1035" s="10"/>
      <c r="B1035" s="11"/>
      <c r="C1035" s="11"/>
      <c r="D1035" s="11"/>
      <c r="E1035" s="11"/>
      <c r="F1035" s="15"/>
      <c r="G1035" s="15"/>
      <c r="H1035" s="16"/>
      <c r="I1035" s="16"/>
      <c r="J1035" s="16"/>
      <c r="K1035" s="16"/>
      <c r="L1035" s="16"/>
      <c r="M1035" s="16"/>
    </row>
    <row r="1036" ht="20" customHeight="1" spans="1:13">
      <c r="A1036" s="10"/>
      <c r="B1036" s="11"/>
      <c r="C1036" s="11"/>
      <c r="D1036" s="11"/>
      <c r="E1036" s="11"/>
      <c r="F1036" s="15"/>
      <c r="G1036" s="15"/>
      <c r="H1036" s="16"/>
      <c r="I1036" s="16"/>
      <c r="J1036" s="16"/>
      <c r="K1036" s="16"/>
      <c r="L1036" s="16"/>
      <c r="M1036" s="16"/>
    </row>
    <row r="1037" ht="20" customHeight="1" spans="1:13">
      <c r="A1037" s="10"/>
      <c r="B1037" s="11"/>
      <c r="C1037" s="11"/>
      <c r="D1037" s="11"/>
      <c r="E1037" s="11"/>
      <c r="F1037" s="15"/>
      <c r="G1037" s="15"/>
      <c r="H1037" s="16"/>
      <c r="I1037" s="16"/>
      <c r="J1037" s="16"/>
      <c r="K1037" s="16"/>
      <c r="L1037" s="16"/>
      <c r="M1037" s="16"/>
    </row>
    <row r="1038" ht="20" customHeight="1" spans="1:13">
      <c r="A1038" s="10"/>
      <c r="B1038" s="11"/>
      <c r="C1038" s="11"/>
      <c r="D1038" s="11"/>
      <c r="E1038" s="11"/>
      <c r="F1038" s="15"/>
      <c r="G1038" s="15"/>
      <c r="H1038" s="16"/>
      <c r="I1038" s="16"/>
      <c r="J1038" s="16"/>
      <c r="K1038" s="16"/>
      <c r="L1038" s="16"/>
      <c r="M1038" s="16"/>
    </row>
    <row r="1039" ht="20" customHeight="1" spans="1:13">
      <c r="A1039" s="10"/>
      <c r="B1039" s="11"/>
      <c r="C1039" s="11"/>
      <c r="D1039" s="11"/>
      <c r="E1039" s="11"/>
      <c r="F1039" s="15"/>
      <c r="G1039" s="15"/>
      <c r="H1039" s="16"/>
      <c r="I1039" s="16"/>
      <c r="J1039" s="16"/>
      <c r="K1039" s="16"/>
      <c r="L1039" s="16"/>
      <c r="M1039" s="16"/>
    </row>
    <row r="1040" ht="20" customHeight="1" spans="1:13">
      <c r="A1040" s="10"/>
      <c r="B1040" s="11"/>
      <c r="C1040" s="11"/>
      <c r="D1040" s="11"/>
      <c r="E1040" s="11"/>
      <c r="F1040" s="15"/>
      <c r="G1040" s="15"/>
      <c r="H1040" s="16"/>
      <c r="I1040" s="16"/>
      <c r="J1040" s="16"/>
      <c r="K1040" s="16"/>
      <c r="L1040" s="16"/>
      <c r="M1040" s="16"/>
    </row>
    <row r="1041" ht="20" customHeight="1" spans="1:13">
      <c r="A1041" s="10"/>
      <c r="B1041" s="11"/>
      <c r="C1041" s="11"/>
      <c r="D1041" s="11"/>
      <c r="E1041" s="11"/>
      <c r="F1041" s="15"/>
      <c r="G1041" s="15"/>
      <c r="H1041" s="16"/>
      <c r="I1041" s="16"/>
      <c r="J1041" s="16"/>
      <c r="K1041" s="16"/>
      <c r="L1041" s="16"/>
      <c r="M1041" s="16"/>
    </row>
    <row r="1042" ht="20" customHeight="1" spans="1:13">
      <c r="A1042" s="10"/>
      <c r="B1042" s="11"/>
      <c r="C1042" s="11"/>
      <c r="D1042" s="11"/>
      <c r="E1042" s="11"/>
      <c r="F1042" s="15"/>
      <c r="G1042" s="15"/>
      <c r="H1042" s="16"/>
      <c r="I1042" s="16"/>
      <c r="J1042" s="16"/>
      <c r="K1042" s="16"/>
      <c r="L1042" s="16"/>
      <c r="M1042" s="16"/>
    </row>
    <row r="1043" ht="20" customHeight="1" spans="1:13">
      <c r="A1043" s="10"/>
      <c r="B1043" s="11"/>
      <c r="C1043" s="11"/>
      <c r="D1043" s="11"/>
      <c r="E1043" s="11"/>
      <c r="F1043" s="15"/>
      <c r="G1043" s="15"/>
      <c r="H1043" s="16"/>
      <c r="I1043" s="16"/>
      <c r="J1043" s="16"/>
      <c r="K1043" s="16"/>
      <c r="L1043" s="16"/>
      <c r="M1043" s="16"/>
    </row>
    <row r="1044" ht="20" customHeight="1" spans="1:13">
      <c r="A1044" s="10"/>
      <c r="B1044" s="11"/>
      <c r="C1044" s="11"/>
      <c r="D1044" s="11"/>
      <c r="E1044" s="11"/>
      <c r="F1044" s="15"/>
      <c r="G1044" s="15"/>
      <c r="H1044" s="16"/>
      <c r="I1044" s="16"/>
      <c r="J1044" s="16"/>
      <c r="K1044" s="16"/>
      <c r="L1044" s="16"/>
      <c r="M1044" s="16"/>
    </row>
    <row r="1045" ht="20" customHeight="1" spans="1:13">
      <c r="A1045" s="10"/>
      <c r="B1045" s="11"/>
      <c r="C1045" s="11"/>
      <c r="D1045" s="11"/>
      <c r="E1045" s="11"/>
      <c r="F1045" s="15"/>
      <c r="G1045" s="15"/>
      <c r="H1045" s="16"/>
      <c r="I1045" s="16"/>
      <c r="J1045" s="16"/>
      <c r="K1045" s="16"/>
      <c r="L1045" s="16"/>
      <c r="M1045" s="16"/>
    </row>
    <row r="1046" ht="20" customHeight="1" spans="1:13">
      <c r="A1046" s="10"/>
      <c r="B1046" s="11"/>
      <c r="C1046" s="11"/>
      <c r="D1046" s="11"/>
      <c r="E1046" s="11"/>
      <c r="F1046" s="15"/>
      <c r="G1046" s="15"/>
      <c r="H1046" s="16"/>
      <c r="I1046" s="16"/>
      <c r="J1046" s="16"/>
      <c r="K1046" s="16"/>
      <c r="L1046" s="16"/>
      <c r="M1046" s="16"/>
    </row>
    <row r="1047" ht="20" customHeight="1" spans="1:13">
      <c r="A1047" s="10"/>
      <c r="B1047" s="11"/>
      <c r="C1047" s="11"/>
      <c r="D1047" s="11"/>
      <c r="E1047" s="11"/>
      <c r="F1047" s="15"/>
      <c r="G1047" s="15"/>
      <c r="H1047" s="16"/>
      <c r="I1047" s="16"/>
      <c r="J1047" s="16"/>
      <c r="K1047" s="16"/>
      <c r="L1047" s="16"/>
      <c r="M1047" s="16"/>
    </row>
    <row r="1048" ht="20" customHeight="1" spans="1:13">
      <c r="A1048" s="10"/>
      <c r="B1048" s="11"/>
      <c r="C1048" s="11"/>
      <c r="D1048" s="11"/>
      <c r="E1048" s="11"/>
      <c r="F1048" s="15"/>
      <c r="G1048" s="15"/>
      <c r="H1048" s="16"/>
      <c r="I1048" s="16"/>
      <c r="J1048" s="16"/>
      <c r="K1048" s="16"/>
      <c r="L1048" s="16"/>
      <c r="M1048" s="16"/>
    </row>
    <row r="1049" ht="20" customHeight="1" spans="1:13">
      <c r="A1049" s="10"/>
      <c r="B1049" s="11"/>
      <c r="C1049" s="11"/>
      <c r="D1049" s="11"/>
      <c r="E1049" s="11"/>
      <c r="F1049" s="15"/>
      <c r="G1049" s="15"/>
      <c r="H1049" s="16"/>
      <c r="I1049" s="16"/>
      <c r="J1049" s="16"/>
      <c r="K1049" s="16"/>
      <c r="L1049" s="16"/>
      <c r="M1049" s="16"/>
    </row>
    <row r="1050" ht="20" customHeight="1" spans="1:13">
      <c r="A1050" s="10"/>
      <c r="B1050" s="11"/>
      <c r="C1050" s="11"/>
      <c r="D1050" s="11"/>
      <c r="E1050" s="11"/>
      <c r="F1050" s="15"/>
      <c r="G1050" s="15"/>
      <c r="H1050" s="16"/>
      <c r="I1050" s="16"/>
      <c r="J1050" s="16"/>
      <c r="K1050" s="16"/>
      <c r="L1050" s="16"/>
      <c r="M1050" s="16"/>
    </row>
    <row r="1051" ht="20" customHeight="1" spans="1:13">
      <c r="A1051" s="10"/>
      <c r="B1051" s="11"/>
      <c r="C1051" s="11"/>
      <c r="D1051" s="11"/>
      <c r="E1051" s="11"/>
      <c r="F1051" s="15"/>
      <c r="G1051" s="15"/>
      <c r="H1051" s="16"/>
      <c r="I1051" s="16"/>
      <c r="J1051" s="16"/>
      <c r="K1051" s="16"/>
      <c r="L1051" s="16"/>
      <c r="M1051" s="16"/>
    </row>
    <row r="1052" ht="20" customHeight="1" spans="1:13">
      <c r="A1052" s="10"/>
      <c r="B1052" s="11"/>
      <c r="C1052" s="11"/>
      <c r="D1052" s="11"/>
      <c r="E1052" s="11"/>
      <c r="F1052" s="15"/>
      <c r="G1052" s="15"/>
      <c r="H1052" s="16"/>
      <c r="I1052" s="16"/>
      <c r="J1052" s="16"/>
      <c r="K1052" s="16"/>
      <c r="L1052" s="16"/>
      <c r="M1052" s="16"/>
    </row>
    <row r="1053" ht="20" customHeight="1" spans="1:13">
      <c r="A1053" s="10"/>
      <c r="B1053" s="11"/>
      <c r="C1053" s="11"/>
      <c r="D1053" s="11"/>
      <c r="E1053" s="11"/>
      <c r="F1053" s="15"/>
      <c r="G1053" s="15"/>
      <c r="H1053" s="16"/>
      <c r="I1053" s="16"/>
      <c r="J1053" s="16"/>
      <c r="K1053" s="16"/>
      <c r="L1053" s="16"/>
      <c r="M1053" s="16"/>
    </row>
    <row r="1054" ht="20" customHeight="1" spans="1:13">
      <c r="A1054" s="10"/>
      <c r="B1054" s="11"/>
      <c r="C1054" s="11"/>
      <c r="D1054" s="11"/>
      <c r="E1054" s="11"/>
      <c r="F1054" s="15"/>
      <c r="G1054" s="15"/>
      <c r="H1054" s="16"/>
      <c r="I1054" s="16"/>
      <c r="J1054" s="16"/>
      <c r="K1054" s="16"/>
      <c r="L1054" s="16"/>
      <c r="M1054" s="16"/>
    </row>
    <row r="1055" ht="20" customHeight="1" spans="1:13">
      <c r="A1055" s="10"/>
      <c r="B1055" s="11"/>
      <c r="C1055" s="11"/>
      <c r="D1055" s="11"/>
      <c r="E1055" s="11"/>
      <c r="F1055" s="15"/>
      <c r="G1055" s="15"/>
      <c r="H1055" s="16"/>
      <c r="I1055" s="16"/>
      <c r="J1055" s="16"/>
      <c r="K1055" s="16"/>
      <c r="L1055" s="16"/>
      <c r="M1055" s="16"/>
    </row>
    <row r="1056" ht="20" customHeight="1" spans="1:13">
      <c r="A1056" s="10"/>
      <c r="B1056" s="11"/>
      <c r="C1056" s="11"/>
      <c r="D1056" s="11"/>
      <c r="E1056" s="11"/>
      <c r="F1056" s="15"/>
      <c r="G1056" s="15"/>
      <c r="H1056" s="16"/>
      <c r="I1056" s="16"/>
      <c r="J1056" s="16"/>
      <c r="K1056" s="16"/>
      <c r="L1056" s="16"/>
      <c r="M1056" s="16"/>
    </row>
    <row r="1057" ht="20" customHeight="1" spans="1:13">
      <c r="A1057" s="10"/>
      <c r="B1057" s="11"/>
      <c r="C1057" s="11"/>
      <c r="D1057" s="11"/>
      <c r="E1057" s="11"/>
      <c r="F1057" s="15"/>
      <c r="G1057" s="15"/>
      <c r="H1057" s="16"/>
      <c r="I1057" s="16"/>
      <c r="J1057" s="16"/>
      <c r="K1057" s="16"/>
      <c r="L1057" s="16"/>
      <c r="M1057" s="16"/>
    </row>
    <row r="1058" ht="20" customHeight="1" spans="1:13">
      <c r="A1058" s="10"/>
      <c r="B1058" s="11"/>
      <c r="C1058" s="11"/>
      <c r="D1058" s="11"/>
      <c r="E1058" s="11"/>
      <c r="F1058" s="15"/>
      <c r="G1058" s="15"/>
      <c r="H1058" s="16"/>
      <c r="I1058" s="16"/>
      <c r="J1058" s="16"/>
      <c r="K1058" s="16"/>
      <c r="L1058" s="16"/>
      <c r="M1058" s="16"/>
    </row>
    <row r="1059" ht="20" customHeight="1" spans="1:13">
      <c r="A1059" s="10"/>
      <c r="B1059" s="11"/>
      <c r="C1059" s="11"/>
      <c r="D1059" s="11"/>
      <c r="E1059" s="11"/>
      <c r="F1059" s="15"/>
      <c r="G1059" s="15"/>
      <c r="H1059" s="16"/>
      <c r="I1059" s="16"/>
      <c r="J1059" s="16"/>
      <c r="K1059" s="16"/>
      <c r="L1059" s="16"/>
      <c r="M1059" s="16"/>
    </row>
    <row r="1060" ht="20" customHeight="1" spans="1:13">
      <c r="A1060" s="10"/>
      <c r="B1060" s="11"/>
      <c r="C1060" s="11"/>
      <c r="D1060" s="11"/>
      <c r="E1060" s="11"/>
      <c r="F1060" s="15"/>
      <c r="G1060" s="15"/>
      <c r="H1060" s="16"/>
      <c r="I1060" s="16"/>
      <c r="J1060" s="16"/>
      <c r="K1060" s="16"/>
      <c r="L1060" s="16"/>
      <c r="M1060" s="16"/>
    </row>
    <row r="1061" ht="20" customHeight="1" spans="1:13">
      <c r="A1061" s="10"/>
      <c r="B1061" s="11"/>
      <c r="C1061" s="11"/>
      <c r="D1061" s="11"/>
      <c r="E1061" s="11"/>
      <c r="F1061" s="15"/>
      <c r="G1061" s="15"/>
      <c r="H1061" s="16"/>
      <c r="I1061" s="16"/>
      <c r="J1061" s="16"/>
      <c r="K1061" s="16"/>
      <c r="L1061" s="16"/>
      <c r="M1061" s="16"/>
    </row>
    <row r="1062" ht="20" customHeight="1" spans="1:13">
      <c r="A1062" s="10"/>
      <c r="B1062" s="11"/>
      <c r="C1062" s="11"/>
      <c r="D1062" s="11"/>
      <c r="E1062" s="11"/>
      <c r="F1062" s="15"/>
      <c r="G1062" s="15"/>
      <c r="H1062" s="16"/>
      <c r="I1062" s="16"/>
      <c r="J1062" s="16"/>
      <c r="K1062" s="16"/>
      <c r="L1062" s="16"/>
      <c r="M1062" s="16"/>
    </row>
    <row r="1063" ht="20" customHeight="1" spans="1:13">
      <c r="A1063" s="10"/>
      <c r="B1063" s="11"/>
      <c r="C1063" s="11"/>
      <c r="D1063" s="11"/>
      <c r="E1063" s="11"/>
      <c r="F1063" s="15"/>
      <c r="G1063" s="15"/>
      <c r="H1063" s="16"/>
      <c r="I1063" s="16"/>
      <c r="J1063" s="16"/>
      <c r="K1063" s="16"/>
      <c r="L1063" s="16"/>
      <c r="M1063" s="16"/>
    </row>
    <row r="1064" ht="20" customHeight="1" spans="1:13">
      <c r="A1064" s="10"/>
      <c r="B1064" s="11"/>
      <c r="C1064" s="11"/>
      <c r="D1064" s="11"/>
      <c r="E1064" s="11"/>
      <c r="F1064" s="15"/>
      <c r="G1064" s="15"/>
      <c r="H1064" s="16"/>
      <c r="I1064" s="16"/>
      <c r="J1064" s="16"/>
      <c r="K1064" s="16"/>
      <c r="L1064" s="16"/>
      <c r="M1064" s="16"/>
    </row>
    <row r="1065" ht="20" customHeight="1" spans="1:13">
      <c r="A1065" s="10"/>
      <c r="B1065" s="11"/>
      <c r="C1065" s="11"/>
      <c r="D1065" s="11"/>
      <c r="E1065" s="11"/>
      <c r="F1065" s="15"/>
      <c r="G1065" s="15"/>
      <c r="H1065" s="16"/>
      <c r="I1065" s="16"/>
      <c r="J1065" s="16"/>
      <c r="K1065" s="16"/>
      <c r="L1065" s="16"/>
      <c r="M1065" s="16"/>
    </row>
    <row r="1066" ht="20" customHeight="1" spans="1:13">
      <c r="A1066" s="10"/>
      <c r="B1066" s="11"/>
      <c r="C1066" s="11"/>
      <c r="D1066" s="11"/>
      <c r="E1066" s="11"/>
      <c r="F1066" s="15"/>
      <c r="G1066" s="15"/>
      <c r="H1066" s="16"/>
      <c r="I1066" s="16"/>
      <c r="J1066" s="16"/>
      <c r="K1066" s="16"/>
      <c r="L1066" s="16"/>
      <c r="M1066" s="16"/>
    </row>
    <row r="1067" ht="20" customHeight="1" spans="1:13">
      <c r="A1067" s="10"/>
      <c r="B1067" s="11"/>
      <c r="C1067" s="11"/>
      <c r="D1067" s="11"/>
      <c r="E1067" s="11"/>
      <c r="F1067" s="15"/>
      <c r="G1067" s="15"/>
      <c r="H1067" s="16"/>
      <c r="I1067" s="16"/>
      <c r="J1067" s="16"/>
      <c r="K1067" s="16"/>
      <c r="L1067" s="16"/>
      <c r="M1067" s="16"/>
    </row>
    <row r="1068" ht="20" customHeight="1" spans="1:13">
      <c r="A1068" s="10"/>
      <c r="B1068" s="11"/>
      <c r="C1068" s="11"/>
      <c r="D1068" s="11"/>
      <c r="E1068" s="11"/>
      <c r="F1068" s="15"/>
      <c r="G1068" s="15"/>
      <c r="H1068" s="16"/>
      <c r="I1068" s="16"/>
      <c r="J1068" s="16"/>
      <c r="K1068" s="16"/>
      <c r="L1068" s="16"/>
      <c r="M1068" s="16"/>
    </row>
    <row r="1069" ht="20" customHeight="1" spans="1:13">
      <c r="A1069" s="10"/>
      <c r="B1069" s="11"/>
      <c r="C1069" s="11"/>
      <c r="D1069" s="11"/>
      <c r="E1069" s="11"/>
      <c r="F1069" s="15"/>
      <c r="G1069" s="15"/>
      <c r="H1069" s="16"/>
      <c r="I1069" s="16"/>
      <c r="J1069" s="16"/>
      <c r="K1069" s="16"/>
      <c r="L1069" s="16"/>
      <c r="M1069" s="16"/>
    </row>
    <row r="1070" ht="20" customHeight="1" spans="1:13">
      <c r="A1070" s="10"/>
      <c r="B1070" s="11"/>
      <c r="C1070" s="11"/>
      <c r="D1070" s="11"/>
      <c r="E1070" s="11"/>
      <c r="F1070" s="15"/>
      <c r="G1070" s="15"/>
      <c r="H1070" s="16"/>
      <c r="I1070" s="16"/>
      <c r="J1070" s="16"/>
      <c r="K1070" s="16"/>
      <c r="L1070" s="16"/>
      <c r="M1070" s="16"/>
    </row>
    <row r="1071" ht="20" customHeight="1" spans="1:13">
      <c r="A1071" s="10"/>
      <c r="B1071" s="11"/>
      <c r="C1071" s="11"/>
      <c r="D1071" s="11"/>
      <c r="E1071" s="11"/>
      <c r="F1071" s="15"/>
      <c r="G1071" s="15"/>
      <c r="H1071" s="16"/>
      <c r="I1071" s="16"/>
      <c r="J1071" s="16"/>
      <c r="K1071" s="16"/>
      <c r="L1071" s="16"/>
      <c r="M1071" s="16"/>
    </row>
    <row r="1072" ht="20" customHeight="1" spans="1:13">
      <c r="A1072" s="10"/>
      <c r="B1072" s="11"/>
      <c r="C1072" s="11"/>
      <c r="D1072" s="11"/>
      <c r="E1072" s="11"/>
      <c r="F1072" s="15"/>
      <c r="G1072" s="15"/>
      <c r="H1072" s="16"/>
      <c r="I1072" s="16"/>
      <c r="J1072" s="16"/>
      <c r="K1072" s="16"/>
      <c r="L1072" s="16"/>
      <c r="M1072" s="16"/>
    </row>
    <row r="1073" ht="20" customHeight="1" spans="1:13">
      <c r="A1073" s="10"/>
      <c r="B1073" s="11"/>
      <c r="C1073" s="11"/>
      <c r="D1073" s="11"/>
      <c r="E1073" s="11"/>
      <c r="F1073" s="15"/>
      <c r="G1073" s="15"/>
      <c r="H1073" s="16"/>
      <c r="I1073" s="16"/>
      <c r="J1073" s="16"/>
      <c r="K1073" s="16"/>
      <c r="L1073" s="16"/>
      <c r="M1073" s="16"/>
    </row>
    <row r="1074" ht="20" customHeight="1" spans="1:13">
      <c r="A1074" s="10"/>
      <c r="B1074" s="11"/>
      <c r="C1074" s="11"/>
      <c r="D1074" s="11"/>
      <c r="E1074" s="11"/>
      <c r="F1074" s="15"/>
      <c r="G1074" s="15"/>
      <c r="H1074" s="16"/>
      <c r="I1074" s="16"/>
      <c r="J1074" s="16"/>
      <c r="K1074" s="16"/>
      <c r="L1074" s="16"/>
      <c r="M1074" s="16"/>
    </row>
    <row r="1075" ht="20" customHeight="1" spans="1:13">
      <c r="A1075" s="10"/>
      <c r="B1075" s="11"/>
      <c r="C1075" s="11"/>
      <c r="D1075" s="11"/>
      <c r="E1075" s="11"/>
      <c r="F1075" s="15"/>
      <c r="G1075" s="15"/>
      <c r="H1075" s="16"/>
      <c r="I1075" s="16"/>
      <c r="J1075" s="16"/>
      <c r="K1075" s="16"/>
      <c r="L1075" s="16"/>
      <c r="M1075" s="16"/>
    </row>
    <row r="1076" ht="20" customHeight="1" spans="1:13">
      <c r="A1076" s="10"/>
      <c r="B1076" s="11"/>
      <c r="C1076" s="11"/>
      <c r="D1076" s="11"/>
      <c r="E1076" s="11"/>
      <c r="F1076" s="15"/>
      <c r="G1076" s="15"/>
      <c r="H1076" s="16"/>
      <c r="I1076" s="16"/>
      <c r="J1076" s="16"/>
      <c r="K1076" s="16"/>
      <c r="L1076" s="16"/>
      <c r="M1076" s="16"/>
    </row>
    <row r="1077" ht="20" customHeight="1" spans="1:13">
      <c r="A1077" s="10"/>
      <c r="B1077" s="11"/>
      <c r="C1077" s="11"/>
      <c r="D1077" s="11"/>
      <c r="E1077" s="11"/>
      <c r="F1077" s="15"/>
      <c r="G1077" s="15"/>
      <c r="H1077" s="16"/>
      <c r="I1077" s="16"/>
      <c r="J1077" s="16"/>
      <c r="K1077" s="16"/>
      <c r="L1077" s="16"/>
      <c r="M1077" s="16"/>
    </row>
    <row r="1078" ht="20" customHeight="1" spans="1:13">
      <c r="A1078" s="10"/>
      <c r="B1078" s="11"/>
      <c r="C1078" s="11"/>
      <c r="D1078" s="11"/>
      <c r="E1078" s="11"/>
      <c r="F1078" s="15"/>
      <c r="G1078" s="15"/>
      <c r="H1078" s="16"/>
      <c r="I1078" s="16"/>
      <c r="J1078" s="16"/>
      <c r="K1078" s="16"/>
      <c r="L1078" s="16"/>
      <c r="M1078" s="16"/>
    </row>
    <row r="1079" ht="20" customHeight="1" spans="1:13">
      <c r="A1079" s="10"/>
      <c r="B1079" s="11"/>
      <c r="C1079" s="11"/>
      <c r="D1079" s="11"/>
      <c r="E1079" s="11"/>
      <c r="F1079" s="15"/>
      <c r="G1079" s="15"/>
      <c r="H1079" s="16"/>
      <c r="I1079" s="16"/>
      <c r="J1079" s="16"/>
      <c r="K1079" s="16"/>
      <c r="L1079" s="16"/>
      <c r="M1079" s="16"/>
    </row>
    <row r="1080" ht="20" customHeight="1" spans="1:13">
      <c r="A1080" s="10"/>
      <c r="B1080" s="11"/>
      <c r="C1080" s="11"/>
      <c r="D1080" s="11"/>
      <c r="E1080" s="11"/>
      <c r="F1080" s="15"/>
      <c r="G1080" s="15"/>
      <c r="H1080" s="16"/>
      <c r="I1080" s="16"/>
      <c r="J1080" s="16"/>
      <c r="K1080" s="16"/>
      <c r="L1080" s="16"/>
      <c r="M1080" s="16"/>
    </row>
    <row r="1081" ht="20" customHeight="1" spans="1:13">
      <c r="A1081" s="10"/>
      <c r="B1081" s="11"/>
      <c r="C1081" s="11"/>
      <c r="D1081" s="11"/>
      <c r="E1081" s="11"/>
      <c r="F1081" s="15"/>
      <c r="G1081" s="15"/>
      <c r="H1081" s="16"/>
      <c r="I1081" s="16"/>
      <c r="J1081" s="16"/>
      <c r="K1081" s="16"/>
      <c r="L1081" s="16"/>
      <c r="M1081" s="16"/>
    </row>
    <row r="1082" ht="20" customHeight="1" spans="1:13">
      <c r="A1082" s="10"/>
      <c r="B1082" s="11"/>
      <c r="C1082" s="11"/>
      <c r="D1082" s="11"/>
      <c r="E1082" s="11"/>
      <c r="F1082" s="15"/>
      <c r="G1082" s="15"/>
      <c r="H1082" s="16"/>
      <c r="I1082" s="16"/>
      <c r="J1082" s="16"/>
      <c r="K1082" s="16"/>
      <c r="L1082" s="16"/>
      <c r="M1082" s="16"/>
    </row>
    <row r="1083" ht="20" customHeight="1" spans="1:13">
      <c r="A1083" s="10"/>
      <c r="B1083" s="11"/>
      <c r="C1083" s="11"/>
      <c r="D1083" s="11"/>
      <c r="E1083" s="11"/>
      <c r="F1083" s="15"/>
      <c r="G1083" s="15"/>
      <c r="H1083" s="16"/>
      <c r="I1083" s="16"/>
      <c r="J1083" s="16"/>
      <c r="K1083" s="16"/>
      <c r="L1083" s="16"/>
      <c r="M1083" s="16"/>
    </row>
    <row r="1084" ht="20" customHeight="1" spans="1:13">
      <c r="A1084" s="10"/>
      <c r="B1084" s="11"/>
      <c r="C1084" s="11"/>
      <c r="D1084" s="11"/>
      <c r="E1084" s="11"/>
      <c r="F1084" s="15"/>
      <c r="G1084" s="15"/>
      <c r="H1084" s="16"/>
      <c r="I1084" s="16"/>
      <c r="J1084" s="16"/>
      <c r="K1084" s="16"/>
      <c r="L1084" s="16"/>
      <c r="M1084" s="16"/>
    </row>
    <row r="1085" ht="20" customHeight="1" spans="1:13">
      <c r="A1085" s="10"/>
      <c r="B1085" s="11"/>
      <c r="C1085" s="11"/>
      <c r="D1085" s="11"/>
      <c r="E1085" s="11"/>
      <c r="F1085" s="15"/>
      <c r="G1085" s="15"/>
      <c r="H1085" s="16"/>
      <c r="I1085" s="16"/>
      <c r="J1085" s="16"/>
      <c r="K1085" s="16"/>
      <c r="L1085" s="16"/>
      <c r="M1085" s="16"/>
    </row>
    <row r="1086" ht="20" customHeight="1" spans="1:13">
      <c r="A1086" s="10"/>
      <c r="B1086" s="11"/>
      <c r="C1086" s="11"/>
      <c r="D1086" s="11"/>
      <c r="E1086" s="11"/>
      <c r="F1086" s="15"/>
      <c r="G1086" s="15"/>
      <c r="H1086" s="16"/>
      <c r="I1086" s="16"/>
      <c r="J1086" s="16"/>
      <c r="K1086" s="16"/>
      <c r="L1086" s="16"/>
      <c r="M1086" s="16"/>
    </row>
    <row r="1087" ht="20" customHeight="1" spans="1:13">
      <c r="A1087" s="10"/>
      <c r="B1087" s="11"/>
      <c r="C1087" s="11"/>
      <c r="D1087" s="11"/>
      <c r="E1087" s="11"/>
      <c r="F1087" s="15"/>
      <c r="G1087" s="15"/>
      <c r="H1087" s="16"/>
      <c r="I1087" s="16"/>
      <c r="J1087" s="16"/>
      <c r="K1087" s="16"/>
      <c r="L1087" s="16"/>
      <c r="M1087" s="16"/>
    </row>
    <row r="1088" ht="20" customHeight="1" spans="1:13">
      <c r="A1088" s="10"/>
      <c r="B1088" s="11"/>
      <c r="C1088" s="11"/>
      <c r="D1088" s="11"/>
      <c r="E1088" s="11"/>
      <c r="F1088" s="15"/>
      <c r="G1088" s="15"/>
      <c r="H1088" s="16"/>
      <c r="I1088" s="16"/>
      <c r="J1088" s="16"/>
      <c r="K1088" s="16"/>
      <c r="L1088" s="16"/>
      <c r="M1088" s="16"/>
    </row>
    <row r="1089" ht="20" customHeight="1" spans="1:13">
      <c r="A1089" s="10"/>
      <c r="B1089" s="11"/>
      <c r="C1089" s="11"/>
      <c r="D1089" s="11"/>
      <c r="E1089" s="11"/>
      <c r="F1089" s="15"/>
      <c r="G1089" s="15"/>
      <c r="H1089" s="16"/>
      <c r="I1089" s="16"/>
      <c r="J1089" s="16"/>
      <c r="K1089" s="16"/>
      <c r="L1089" s="16"/>
      <c r="M1089" s="16"/>
    </row>
    <row r="1090" ht="20" customHeight="1" spans="1:13">
      <c r="A1090" s="10"/>
      <c r="B1090" s="11"/>
      <c r="C1090" s="11"/>
      <c r="D1090" s="11"/>
      <c r="E1090" s="11"/>
      <c r="F1090" s="15"/>
      <c r="G1090" s="15"/>
      <c r="H1090" s="16"/>
      <c r="I1090" s="16"/>
      <c r="J1090" s="16"/>
      <c r="K1090" s="16"/>
      <c r="L1090" s="16"/>
      <c r="M1090" s="16"/>
    </row>
    <row r="1091" ht="20" customHeight="1" spans="1:13">
      <c r="A1091" s="10"/>
      <c r="B1091" s="11"/>
      <c r="C1091" s="11"/>
      <c r="D1091" s="11"/>
      <c r="E1091" s="11"/>
      <c r="F1091" s="15"/>
      <c r="G1091" s="15"/>
      <c r="H1091" s="16"/>
      <c r="I1091" s="16"/>
      <c r="J1091" s="16"/>
      <c r="K1091" s="16"/>
      <c r="L1091" s="16"/>
      <c r="M1091" s="16"/>
    </row>
    <row r="1092" ht="20" customHeight="1" spans="1:13">
      <c r="A1092" s="10"/>
      <c r="B1092" s="11"/>
      <c r="C1092" s="11"/>
      <c r="D1092" s="11"/>
      <c r="E1092" s="11"/>
      <c r="F1092" s="15"/>
      <c r="G1092" s="15"/>
      <c r="H1092" s="16"/>
      <c r="I1092" s="16"/>
      <c r="J1092" s="16"/>
      <c r="K1092" s="16"/>
      <c r="L1092" s="16"/>
      <c r="M1092" s="16"/>
    </row>
    <row r="1093" ht="20" customHeight="1" spans="1:13">
      <c r="A1093" s="10"/>
      <c r="B1093" s="11"/>
      <c r="C1093" s="11"/>
      <c r="D1093" s="11"/>
      <c r="E1093" s="11"/>
      <c r="F1093" s="15"/>
      <c r="G1093" s="15"/>
      <c r="H1093" s="16"/>
      <c r="I1093" s="16"/>
      <c r="J1093" s="16"/>
      <c r="K1093" s="16"/>
      <c r="L1093" s="16"/>
      <c r="M1093" s="16"/>
    </row>
    <row r="1094" ht="20" customHeight="1" spans="1:13">
      <c r="A1094" s="10"/>
      <c r="B1094" s="11"/>
      <c r="C1094" s="11"/>
      <c r="D1094" s="11"/>
      <c r="E1094" s="11"/>
      <c r="F1094" s="15"/>
      <c r="G1094" s="15"/>
      <c r="H1094" s="16"/>
      <c r="I1094" s="16"/>
      <c r="J1094" s="16"/>
      <c r="K1094" s="16"/>
      <c r="L1094" s="16"/>
      <c r="M1094" s="16"/>
    </row>
    <row r="1095" ht="20" customHeight="1" spans="1:13">
      <c r="A1095" s="10"/>
      <c r="B1095" s="11"/>
      <c r="C1095" s="11"/>
      <c r="D1095" s="11"/>
      <c r="E1095" s="11"/>
      <c r="F1095" s="15"/>
      <c r="G1095" s="15"/>
      <c r="H1095" s="16"/>
      <c r="I1095" s="16"/>
      <c r="J1095" s="16"/>
      <c r="K1095" s="16"/>
      <c r="L1095" s="16"/>
      <c r="M1095" s="16"/>
    </row>
    <row r="1096" ht="20" customHeight="1" spans="1:13">
      <c r="A1096" s="10"/>
      <c r="B1096" s="11"/>
      <c r="C1096" s="11"/>
      <c r="D1096" s="11"/>
      <c r="E1096" s="11"/>
      <c r="F1096" s="15"/>
      <c r="G1096" s="15"/>
      <c r="H1096" s="16"/>
      <c r="I1096" s="16"/>
      <c r="J1096" s="16"/>
      <c r="K1096" s="16"/>
      <c r="L1096" s="16"/>
      <c r="M1096" s="16"/>
    </row>
    <row r="1097" ht="20" customHeight="1" spans="1:13">
      <c r="A1097" s="10"/>
      <c r="B1097" s="11"/>
      <c r="C1097" s="11"/>
      <c r="D1097" s="11"/>
      <c r="E1097" s="11"/>
      <c r="F1097" s="15"/>
      <c r="G1097" s="15"/>
      <c r="H1097" s="16"/>
      <c r="I1097" s="16"/>
      <c r="J1097" s="16"/>
      <c r="K1097" s="16"/>
      <c r="L1097" s="16"/>
      <c r="M1097" s="16"/>
    </row>
    <row r="1098" ht="20" customHeight="1" spans="1:13">
      <c r="A1098" s="10"/>
      <c r="B1098" s="11"/>
      <c r="C1098" s="11"/>
      <c r="D1098" s="11"/>
      <c r="E1098" s="11"/>
      <c r="F1098" s="15"/>
      <c r="G1098" s="15"/>
      <c r="H1098" s="16"/>
      <c r="I1098" s="16"/>
      <c r="J1098" s="16"/>
      <c r="K1098" s="16"/>
      <c r="L1098" s="16"/>
      <c r="M1098" s="16"/>
    </row>
    <row r="1099" ht="20" customHeight="1" spans="1:13">
      <c r="A1099" s="10"/>
      <c r="B1099" s="11"/>
      <c r="C1099" s="11"/>
      <c r="D1099" s="11"/>
      <c r="E1099" s="11"/>
      <c r="F1099" s="15"/>
      <c r="G1099" s="15"/>
      <c r="H1099" s="16"/>
      <c r="I1099" s="16"/>
      <c r="J1099" s="16"/>
      <c r="K1099" s="16"/>
      <c r="L1099" s="16"/>
      <c r="M1099" s="16"/>
    </row>
    <row r="1100" ht="20" customHeight="1" spans="1:13">
      <c r="A1100" s="10"/>
      <c r="B1100" s="11"/>
      <c r="C1100" s="11"/>
      <c r="D1100" s="11"/>
      <c r="E1100" s="11"/>
      <c r="F1100" s="15"/>
      <c r="G1100" s="15"/>
      <c r="H1100" s="16"/>
      <c r="I1100" s="16"/>
      <c r="J1100" s="16"/>
      <c r="K1100" s="16"/>
      <c r="L1100" s="16"/>
      <c r="M1100" s="16"/>
    </row>
    <row r="1101" ht="20" customHeight="1" spans="1:13">
      <c r="A1101" s="10"/>
      <c r="B1101" s="11"/>
      <c r="C1101" s="11"/>
      <c r="D1101" s="11"/>
      <c r="E1101" s="11"/>
      <c r="F1101" s="15"/>
      <c r="G1101" s="15"/>
      <c r="H1101" s="16"/>
      <c r="I1101" s="16"/>
      <c r="J1101" s="16"/>
      <c r="K1101" s="16"/>
      <c r="L1101" s="16"/>
      <c r="M1101" s="16"/>
    </row>
    <row r="1102" ht="20" customHeight="1" spans="1:13">
      <c r="A1102" s="10"/>
      <c r="B1102" s="11"/>
      <c r="C1102" s="11"/>
      <c r="D1102" s="11"/>
      <c r="E1102" s="11"/>
      <c r="F1102" s="15"/>
      <c r="G1102" s="15"/>
      <c r="H1102" s="16"/>
      <c r="I1102" s="16"/>
      <c r="J1102" s="16"/>
      <c r="K1102" s="16"/>
      <c r="L1102" s="16"/>
      <c r="M1102" s="16"/>
    </row>
    <row r="1103" ht="20" customHeight="1" spans="1:13">
      <c r="A1103" s="10"/>
      <c r="B1103" s="11"/>
      <c r="C1103" s="11"/>
      <c r="D1103" s="11"/>
      <c r="E1103" s="11"/>
      <c r="F1103" s="15"/>
      <c r="G1103" s="15"/>
      <c r="H1103" s="16"/>
      <c r="I1103" s="16"/>
      <c r="J1103" s="16"/>
      <c r="K1103" s="16"/>
      <c r="L1103" s="16"/>
      <c r="M1103" s="16"/>
    </row>
    <row r="1104" ht="20" customHeight="1" spans="1:13">
      <c r="A1104" s="10"/>
      <c r="B1104" s="11"/>
      <c r="C1104" s="11"/>
      <c r="D1104" s="11"/>
      <c r="E1104" s="11"/>
      <c r="F1104" s="15"/>
      <c r="G1104" s="15"/>
      <c r="H1104" s="16"/>
      <c r="I1104" s="16"/>
      <c r="J1104" s="16"/>
      <c r="K1104" s="16"/>
      <c r="L1104" s="16"/>
      <c r="M1104" s="16"/>
    </row>
    <row r="1105" ht="20" customHeight="1" spans="1:13">
      <c r="A1105" s="10"/>
      <c r="B1105" s="11"/>
      <c r="C1105" s="11"/>
      <c r="D1105" s="11"/>
      <c r="E1105" s="11"/>
      <c r="F1105" s="15"/>
      <c r="G1105" s="15"/>
      <c r="H1105" s="16"/>
      <c r="I1105" s="16"/>
      <c r="J1105" s="16"/>
      <c r="K1105" s="16"/>
      <c r="L1105" s="16"/>
      <c r="M1105" s="16"/>
    </row>
    <row r="1106" ht="20" customHeight="1" spans="1:13">
      <c r="A1106" s="10"/>
      <c r="B1106" s="11"/>
      <c r="C1106" s="11"/>
      <c r="D1106" s="11"/>
      <c r="E1106" s="11"/>
      <c r="F1106" s="15"/>
      <c r="G1106" s="15"/>
      <c r="H1106" s="16"/>
      <c r="I1106" s="16"/>
      <c r="J1106" s="16"/>
      <c r="K1106" s="16"/>
      <c r="L1106" s="16"/>
      <c r="M1106" s="16"/>
    </row>
    <row r="1107" ht="20" customHeight="1" spans="1:13">
      <c r="A1107" s="10"/>
      <c r="B1107" s="11"/>
      <c r="C1107" s="11"/>
      <c r="D1107" s="11"/>
      <c r="E1107" s="11"/>
      <c r="F1107" s="15"/>
      <c r="G1107" s="15"/>
      <c r="H1107" s="16"/>
      <c r="I1107" s="16"/>
      <c r="J1107" s="16"/>
      <c r="K1107" s="16"/>
      <c r="L1107" s="16"/>
      <c r="M1107" s="16"/>
    </row>
    <row r="1108" ht="20" customHeight="1" spans="1:13">
      <c r="A1108" s="10"/>
      <c r="B1108" s="11"/>
      <c r="C1108" s="11"/>
      <c r="D1108" s="11"/>
      <c r="E1108" s="11"/>
      <c r="F1108" s="15"/>
      <c r="G1108" s="15"/>
      <c r="H1108" s="16"/>
      <c r="I1108" s="16"/>
      <c r="J1108" s="16"/>
      <c r="K1108" s="16"/>
      <c r="L1108" s="16"/>
      <c r="M1108" s="16"/>
    </row>
    <row r="1109" ht="20" customHeight="1" spans="1:13">
      <c r="A1109" s="10"/>
      <c r="B1109" s="11"/>
      <c r="C1109" s="11"/>
      <c r="D1109" s="11"/>
      <c r="E1109" s="11"/>
      <c r="F1109" s="15"/>
      <c r="G1109" s="15"/>
      <c r="H1109" s="16"/>
      <c r="I1109" s="16"/>
      <c r="J1109" s="16"/>
      <c r="K1109" s="16"/>
      <c r="L1109" s="16"/>
      <c r="M1109" s="16"/>
    </row>
    <row r="1110" ht="20" customHeight="1" spans="1:13">
      <c r="A1110" s="10"/>
      <c r="B1110" s="11"/>
      <c r="C1110" s="11"/>
      <c r="D1110" s="11"/>
      <c r="E1110" s="11"/>
      <c r="F1110" s="15"/>
      <c r="G1110" s="15"/>
      <c r="H1110" s="16"/>
      <c r="I1110" s="16"/>
      <c r="J1110" s="16"/>
      <c r="K1110" s="16"/>
      <c r="L1110" s="16"/>
      <c r="M1110" s="16"/>
    </row>
    <row r="1111" ht="20" customHeight="1" spans="1:13">
      <c r="A1111" s="10"/>
      <c r="B1111" s="11"/>
      <c r="C1111" s="11"/>
      <c r="D1111" s="11"/>
      <c r="E1111" s="11"/>
      <c r="F1111" s="15"/>
      <c r="G1111" s="15"/>
      <c r="H1111" s="16"/>
      <c r="I1111" s="16"/>
      <c r="J1111" s="16"/>
      <c r="K1111" s="16"/>
      <c r="L1111" s="16"/>
      <c r="M1111" s="16"/>
    </row>
    <row r="1112" ht="20" customHeight="1" spans="1:13">
      <c r="A1112" s="10"/>
      <c r="B1112" s="11"/>
      <c r="C1112" s="11"/>
      <c r="D1112" s="11"/>
      <c r="E1112" s="11"/>
      <c r="F1112" s="15"/>
      <c r="G1112" s="15"/>
      <c r="H1112" s="16"/>
      <c r="I1112" s="16"/>
      <c r="J1112" s="16"/>
      <c r="K1112" s="16"/>
      <c r="L1112" s="16"/>
      <c r="M1112" s="16"/>
    </row>
    <row r="1113" ht="20" customHeight="1" spans="1:13">
      <c r="A1113" s="10"/>
      <c r="B1113" s="11"/>
      <c r="C1113" s="11"/>
      <c r="D1113" s="11"/>
      <c r="E1113" s="11"/>
      <c r="F1113" s="15"/>
      <c r="G1113" s="15"/>
      <c r="H1113" s="16"/>
      <c r="I1113" s="16"/>
      <c r="J1113" s="16"/>
      <c r="K1113" s="16"/>
      <c r="L1113" s="16"/>
      <c r="M1113" s="16"/>
    </row>
    <row r="1114" ht="20" customHeight="1" spans="1:13">
      <c r="A1114" s="10"/>
      <c r="B1114" s="11"/>
      <c r="C1114" s="11"/>
      <c r="D1114" s="11"/>
      <c r="E1114" s="11"/>
      <c r="F1114" s="15"/>
      <c r="G1114" s="15"/>
      <c r="H1114" s="16"/>
      <c r="I1114" s="16"/>
      <c r="J1114" s="16"/>
      <c r="K1114" s="16"/>
      <c r="L1114" s="16"/>
      <c r="M1114" s="16"/>
    </row>
    <row r="1115" ht="20" customHeight="1" spans="1:13">
      <c r="A1115" s="10"/>
      <c r="B1115" s="11"/>
      <c r="C1115" s="11"/>
      <c r="D1115" s="11"/>
      <c r="E1115" s="11"/>
      <c r="F1115" s="15"/>
      <c r="G1115" s="15"/>
      <c r="H1115" s="16"/>
      <c r="I1115" s="16"/>
      <c r="J1115" s="16"/>
      <c r="K1115" s="16"/>
      <c r="L1115" s="16"/>
      <c r="M1115" s="16"/>
    </row>
    <row r="1116" ht="20" customHeight="1" spans="1:13">
      <c r="A1116" s="10"/>
      <c r="B1116" s="11"/>
      <c r="C1116" s="11"/>
      <c r="D1116" s="11"/>
      <c r="E1116" s="11"/>
      <c r="F1116" s="15"/>
      <c r="G1116" s="15"/>
      <c r="H1116" s="16"/>
      <c r="I1116" s="16"/>
      <c r="J1116" s="16"/>
      <c r="K1116" s="16"/>
      <c r="L1116" s="16"/>
      <c r="M1116" s="16"/>
    </row>
    <row r="1117" ht="20" customHeight="1" spans="1:13">
      <c r="A1117" s="10"/>
      <c r="B1117" s="11"/>
      <c r="C1117" s="11"/>
      <c r="D1117" s="11"/>
      <c r="E1117" s="11"/>
      <c r="F1117" s="15"/>
      <c r="G1117" s="15"/>
      <c r="H1117" s="16"/>
      <c r="I1117" s="16"/>
      <c r="J1117" s="16"/>
      <c r="K1117" s="16"/>
      <c r="L1117" s="16"/>
      <c r="M1117" s="16"/>
    </row>
    <row r="1118" ht="20" customHeight="1" spans="1:13">
      <c r="A1118" s="10"/>
      <c r="B1118" s="11"/>
      <c r="C1118" s="11"/>
      <c r="D1118" s="11"/>
      <c r="E1118" s="11"/>
      <c r="F1118" s="15"/>
      <c r="G1118" s="15"/>
      <c r="H1118" s="16"/>
      <c r="I1118" s="16"/>
      <c r="J1118" s="16"/>
      <c r="K1118" s="16"/>
      <c r="L1118" s="16"/>
      <c r="M1118" s="16"/>
    </row>
    <row r="1119" ht="20" customHeight="1" spans="1:13">
      <c r="A1119" s="10"/>
      <c r="B1119" s="11"/>
      <c r="C1119" s="11"/>
      <c r="D1119" s="11"/>
      <c r="E1119" s="11"/>
      <c r="F1119" s="15"/>
      <c r="G1119" s="15"/>
      <c r="H1119" s="16"/>
      <c r="I1119" s="16"/>
      <c r="J1119" s="16"/>
      <c r="K1119" s="16"/>
      <c r="L1119" s="16"/>
      <c r="M1119" s="16"/>
    </row>
    <row r="1120" ht="20" customHeight="1" spans="1:13">
      <c r="A1120" s="10"/>
      <c r="B1120" s="11"/>
      <c r="C1120" s="11"/>
      <c r="D1120" s="11"/>
      <c r="E1120" s="11"/>
      <c r="F1120" s="15"/>
      <c r="G1120" s="15"/>
      <c r="H1120" s="16"/>
      <c r="I1120" s="16"/>
      <c r="J1120" s="16"/>
      <c r="K1120" s="16"/>
      <c r="L1120" s="16"/>
      <c r="M1120" s="16"/>
    </row>
    <row r="1121" ht="20" customHeight="1" spans="1:13">
      <c r="A1121" s="10"/>
      <c r="B1121" s="11"/>
      <c r="C1121" s="11"/>
      <c r="D1121" s="11"/>
      <c r="E1121" s="11"/>
      <c r="F1121" s="15"/>
      <c r="G1121" s="15"/>
      <c r="H1121" s="16"/>
      <c r="I1121" s="16"/>
      <c r="J1121" s="16"/>
      <c r="K1121" s="16"/>
      <c r="L1121" s="16"/>
      <c r="M1121" s="16"/>
    </row>
    <row r="1122" ht="20" customHeight="1" spans="1:13">
      <c r="A1122" s="10"/>
      <c r="B1122" s="11"/>
      <c r="C1122" s="11"/>
      <c r="D1122" s="11"/>
      <c r="E1122" s="11"/>
      <c r="F1122" s="15"/>
      <c r="G1122" s="15"/>
      <c r="H1122" s="16"/>
      <c r="I1122" s="16"/>
      <c r="J1122" s="16"/>
      <c r="K1122" s="16"/>
      <c r="L1122" s="16"/>
      <c r="M1122" s="16"/>
    </row>
    <row r="1123" ht="20" customHeight="1" spans="1:13">
      <c r="A1123" s="10"/>
      <c r="B1123" s="11"/>
      <c r="C1123" s="11"/>
      <c r="D1123" s="11"/>
      <c r="E1123" s="11"/>
      <c r="F1123" s="15"/>
      <c r="G1123" s="15"/>
      <c r="H1123" s="16"/>
      <c r="I1123" s="16"/>
      <c r="J1123" s="16"/>
      <c r="K1123" s="16"/>
      <c r="L1123" s="16"/>
      <c r="M1123" s="16"/>
    </row>
    <row r="1124" ht="20" customHeight="1" spans="1:13">
      <c r="A1124" s="10"/>
      <c r="B1124" s="11"/>
      <c r="C1124" s="11"/>
      <c r="D1124" s="11"/>
      <c r="E1124" s="11"/>
      <c r="F1124" s="15"/>
      <c r="G1124" s="15"/>
      <c r="H1124" s="16"/>
      <c r="I1124" s="16"/>
      <c r="J1124" s="16"/>
      <c r="K1124" s="16"/>
      <c r="L1124" s="16"/>
      <c r="M1124" s="16"/>
    </row>
    <row r="1125" ht="20" customHeight="1" spans="1:13">
      <c r="A1125" s="10"/>
      <c r="B1125" s="11"/>
      <c r="C1125" s="11"/>
      <c r="D1125" s="11"/>
      <c r="E1125" s="11"/>
      <c r="F1125" s="15"/>
      <c r="G1125" s="15"/>
      <c r="H1125" s="16"/>
      <c r="I1125" s="16"/>
      <c r="J1125" s="16"/>
      <c r="K1125" s="16"/>
      <c r="L1125" s="16"/>
      <c r="M1125" s="16"/>
    </row>
    <row r="1126" ht="20" customHeight="1" spans="1:13">
      <c r="A1126" s="10"/>
      <c r="B1126" s="11"/>
      <c r="C1126" s="11"/>
      <c r="D1126" s="11"/>
      <c r="E1126" s="11"/>
      <c r="F1126" s="15"/>
      <c r="G1126" s="15"/>
      <c r="H1126" s="16"/>
      <c r="I1126" s="16"/>
      <c r="J1126" s="16"/>
      <c r="K1126" s="16"/>
      <c r="L1126" s="16"/>
      <c r="M1126" s="16"/>
    </row>
    <row r="1127" ht="20" customHeight="1" spans="1:13">
      <c r="A1127" s="10"/>
      <c r="B1127" s="11"/>
      <c r="C1127" s="11"/>
      <c r="D1127" s="11"/>
      <c r="E1127" s="11"/>
      <c r="F1127" s="15"/>
      <c r="G1127" s="15"/>
      <c r="H1127" s="16"/>
      <c r="I1127" s="16"/>
      <c r="J1127" s="16"/>
      <c r="K1127" s="16"/>
      <c r="L1127" s="16"/>
      <c r="M1127" s="16"/>
    </row>
    <row r="1128" ht="20" customHeight="1" spans="1:13">
      <c r="A1128" s="10"/>
      <c r="B1128" s="11"/>
      <c r="C1128" s="11"/>
      <c r="D1128" s="11"/>
      <c r="E1128" s="11"/>
      <c r="F1128" s="15"/>
      <c r="G1128" s="15"/>
      <c r="H1128" s="16"/>
      <c r="I1128" s="16"/>
      <c r="J1128" s="16"/>
      <c r="K1128" s="16"/>
      <c r="L1128" s="16"/>
      <c r="M1128" s="16"/>
    </row>
    <row r="1129" ht="20" customHeight="1" spans="1:13">
      <c r="A1129" s="10"/>
      <c r="B1129" s="11"/>
      <c r="C1129" s="11"/>
      <c r="D1129" s="11"/>
      <c r="E1129" s="11"/>
      <c r="F1129" s="15"/>
      <c r="G1129" s="15"/>
      <c r="H1129" s="16"/>
      <c r="I1129" s="16"/>
      <c r="J1129" s="16"/>
      <c r="K1129" s="16"/>
      <c r="L1129" s="16"/>
      <c r="M1129" s="16"/>
    </row>
    <row r="1130" ht="20" customHeight="1" spans="1:13">
      <c r="A1130" s="10"/>
      <c r="B1130" s="11"/>
      <c r="C1130" s="11"/>
      <c r="D1130" s="11"/>
      <c r="E1130" s="11"/>
      <c r="F1130" s="15"/>
      <c r="G1130" s="15"/>
      <c r="H1130" s="16"/>
      <c r="I1130" s="16"/>
      <c r="J1130" s="16"/>
      <c r="K1130" s="16"/>
      <c r="L1130" s="16"/>
      <c r="M1130" s="16"/>
    </row>
    <row r="1131" ht="20" customHeight="1" spans="1:13">
      <c r="A1131" s="10"/>
      <c r="B1131" s="11"/>
      <c r="C1131" s="11"/>
      <c r="D1131" s="11"/>
      <c r="E1131" s="11"/>
      <c r="F1131" s="15"/>
      <c r="G1131" s="15"/>
      <c r="H1131" s="16"/>
      <c r="I1131" s="16"/>
      <c r="J1131" s="16"/>
      <c r="K1131" s="16"/>
      <c r="L1131" s="16"/>
      <c r="M1131" s="16"/>
    </row>
    <row r="1132" ht="20" customHeight="1" spans="1:13">
      <c r="A1132" s="10"/>
      <c r="B1132" s="11"/>
      <c r="C1132" s="11"/>
      <c r="D1132" s="11"/>
      <c r="E1132" s="11"/>
      <c r="F1132" s="15"/>
      <c r="G1132" s="15"/>
      <c r="H1132" s="16"/>
      <c r="I1132" s="16"/>
      <c r="J1132" s="16"/>
      <c r="K1132" s="16"/>
      <c r="L1132" s="16"/>
      <c r="M1132" s="16"/>
    </row>
    <row r="1133" ht="20" customHeight="1" spans="1:13">
      <c r="A1133" s="10"/>
      <c r="B1133" s="11"/>
      <c r="C1133" s="11"/>
      <c r="D1133" s="11"/>
      <c r="E1133" s="11"/>
      <c r="F1133" s="15"/>
      <c r="G1133" s="15"/>
      <c r="H1133" s="16"/>
      <c r="I1133" s="16"/>
      <c r="J1133" s="16"/>
      <c r="K1133" s="16"/>
      <c r="L1133" s="16"/>
      <c r="M1133" s="16"/>
    </row>
    <row r="1134" ht="20" customHeight="1" spans="1:13">
      <c r="A1134" s="10"/>
      <c r="B1134" s="11"/>
      <c r="C1134" s="11"/>
      <c r="D1134" s="11"/>
      <c r="E1134" s="11"/>
      <c r="F1134" s="15"/>
      <c r="G1134" s="15"/>
      <c r="H1134" s="16"/>
      <c r="I1134" s="16"/>
      <c r="J1134" s="16"/>
      <c r="K1134" s="16"/>
      <c r="L1134" s="16"/>
      <c r="M1134" s="16"/>
    </row>
    <row r="1135" ht="20" customHeight="1" spans="1:13">
      <c r="A1135" s="10"/>
      <c r="B1135" s="11"/>
      <c r="C1135" s="11"/>
      <c r="D1135" s="11"/>
      <c r="E1135" s="11"/>
      <c r="F1135" s="15"/>
      <c r="G1135" s="15"/>
      <c r="H1135" s="16"/>
      <c r="I1135" s="16"/>
      <c r="J1135" s="16"/>
      <c r="K1135" s="16"/>
      <c r="L1135" s="16"/>
      <c r="M1135" s="16"/>
    </row>
    <row r="1136" ht="20" customHeight="1" spans="1:13">
      <c r="A1136" s="10"/>
      <c r="B1136" s="11"/>
      <c r="C1136" s="11"/>
      <c r="D1136" s="11"/>
      <c r="E1136" s="11"/>
      <c r="F1136" s="15"/>
      <c r="G1136" s="15"/>
      <c r="H1136" s="16"/>
      <c r="I1136" s="16"/>
      <c r="J1136" s="16"/>
      <c r="K1136" s="16"/>
      <c r="L1136" s="16"/>
      <c r="M1136" s="16"/>
    </row>
    <row r="1137" ht="20" customHeight="1" spans="1:13">
      <c r="A1137" s="10"/>
      <c r="B1137" s="11"/>
      <c r="C1137" s="11"/>
      <c r="D1137" s="11"/>
      <c r="E1137" s="11"/>
      <c r="F1137" s="15"/>
      <c r="G1137" s="15"/>
      <c r="H1137" s="16"/>
      <c r="I1137" s="16"/>
      <c r="J1137" s="16"/>
      <c r="K1137" s="16"/>
      <c r="L1137" s="16"/>
      <c r="M1137" s="16"/>
    </row>
    <row r="1138" ht="20" customHeight="1" spans="1:13">
      <c r="A1138" s="10"/>
      <c r="B1138" s="11"/>
      <c r="C1138" s="11"/>
      <c r="D1138" s="11"/>
      <c r="E1138" s="11"/>
      <c r="F1138" s="15"/>
      <c r="G1138" s="15"/>
      <c r="H1138" s="16"/>
      <c r="I1138" s="16"/>
      <c r="J1138" s="16"/>
      <c r="K1138" s="16"/>
      <c r="L1138" s="16"/>
      <c r="M1138" s="16"/>
    </row>
    <row r="1139" ht="20" customHeight="1" spans="1:13">
      <c r="A1139" s="10"/>
      <c r="B1139" s="11"/>
      <c r="C1139" s="11"/>
      <c r="D1139" s="11"/>
      <c r="E1139" s="11"/>
      <c r="F1139" s="15"/>
      <c r="G1139" s="15"/>
      <c r="H1139" s="16"/>
      <c r="I1139" s="16"/>
      <c r="J1139" s="16"/>
      <c r="K1139" s="16"/>
      <c r="L1139" s="16"/>
      <c r="M1139" s="16"/>
    </row>
    <row r="1140" ht="20" customHeight="1" spans="1:13">
      <c r="A1140" s="10"/>
      <c r="B1140" s="11"/>
      <c r="C1140" s="11"/>
      <c r="D1140" s="11"/>
      <c r="E1140" s="11"/>
      <c r="F1140" s="15"/>
      <c r="G1140" s="15"/>
      <c r="H1140" s="16"/>
      <c r="I1140" s="16"/>
      <c r="J1140" s="16"/>
      <c r="K1140" s="16"/>
      <c r="L1140" s="16"/>
      <c r="M1140" s="16"/>
    </row>
    <row r="1141" ht="20" customHeight="1" spans="1:13">
      <c r="A1141" s="10"/>
      <c r="B1141" s="11"/>
      <c r="C1141" s="11"/>
      <c r="D1141" s="11"/>
      <c r="E1141" s="11"/>
      <c r="F1141" s="15"/>
      <c r="G1141" s="15"/>
      <c r="H1141" s="16"/>
      <c r="I1141" s="16"/>
      <c r="J1141" s="16"/>
      <c r="K1141" s="16"/>
      <c r="L1141" s="16"/>
      <c r="M1141" s="16"/>
    </row>
    <row r="1142" ht="20" customHeight="1" spans="1:13">
      <c r="A1142" s="10"/>
      <c r="B1142" s="11"/>
      <c r="C1142" s="11"/>
      <c r="D1142" s="11"/>
      <c r="E1142" s="11"/>
      <c r="F1142" s="15"/>
      <c r="G1142" s="15"/>
      <c r="H1142" s="16"/>
      <c r="I1142" s="16"/>
      <c r="J1142" s="16"/>
      <c r="K1142" s="16"/>
      <c r="L1142" s="16"/>
      <c r="M1142" s="16"/>
    </row>
    <row r="1143" ht="20" customHeight="1" spans="1:13">
      <c r="A1143" s="10"/>
      <c r="B1143" s="11"/>
      <c r="C1143" s="11"/>
      <c r="D1143" s="11"/>
      <c r="E1143" s="11"/>
      <c r="F1143" s="15"/>
      <c r="G1143" s="15"/>
      <c r="H1143" s="16"/>
      <c r="I1143" s="16"/>
      <c r="J1143" s="16"/>
      <c r="K1143" s="16"/>
      <c r="L1143" s="16"/>
      <c r="M1143" s="16"/>
    </row>
    <row r="1144" ht="20" customHeight="1" spans="1:13">
      <c r="A1144" s="10"/>
      <c r="B1144" s="11"/>
      <c r="C1144" s="11"/>
      <c r="D1144" s="11"/>
      <c r="E1144" s="11"/>
      <c r="F1144" s="15"/>
      <c r="G1144" s="15"/>
      <c r="H1144" s="16"/>
      <c r="I1144" s="16"/>
      <c r="J1144" s="16"/>
      <c r="K1144" s="16"/>
      <c r="L1144" s="16"/>
      <c r="M1144" s="16"/>
    </row>
    <row r="1145" ht="20" customHeight="1" spans="1:13">
      <c r="A1145" s="10"/>
      <c r="B1145" s="11"/>
      <c r="C1145" s="11"/>
      <c r="D1145" s="11"/>
      <c r="E1145" s="11"/>
      <c r="F1145" s="15"/>
      <c r="G1145" s="15"/>
      <c r="H1145" s="16"/>
      <c r="I1145" s="16"/>
      <c r="J1145" s="16"/>
      <c r="K1145" s="16"/>
      <c r="L1145" s="16"/>
      <c r="M1145" s="16"/>
    </row>
    <row r="1146" ht="20" customHeight="1" spans="1:13">
      <c r="A1146" s="10"/>
      <c r="B1146" s="11"/>
      <c r="C1146" s="11"/>
      <c r="D1146" s="11"/>
      <c r="E1146" s="11"/>
      <c r="F1146" s="15"/>
      <c r="G1146" s="15"/>
      <c r="H1146" s="16"/>
      <c r="I1146" s="16"/>
      <c r="J1146" s="16"/>
      <c r="K1146" s="16"/>
      <c r="L1146" s="16"/>
      <c r="M1146" s="16"/>
    </row>
    <row r="1147" ht="20" customHeight="1" spans="1:13">
      <c r="A1147" s="10"/>
      <c r="B1147" s="11"/>
      <c r="C1147" s="11"/>
      <c r="D1147" s="11"/>
      <c r="E1147" s="11"/>
      <c r="F1147" s="15"/>
      <c r="G1147" s="15"/>
      <c r="H1147" s="16"/>
      <c r="I1147" s="16"/>
      <c r="J1147" s="16"/>
      <c r="K1147" s="16"/>
      <c r="L1147" s="16"/>
      <c r="M1147" s="16"/>
    </row>
    <row r="1148" ht="20" customHeight="1" spans="1:13">
      <c r="A1148" s="10"/>
      <c r="B1148" s="11"/>
      <c r="C1148" s="11"/>
      <c r="D1148" s="11"/>
      <c r="E1148" s="11"/>
      <c r="F1148" s="15"/>
      <c r="G1148" s="15"/>
      <c r="H1148" s="16"/>
      <c r="I1148" s="16"/>
      <c r="J1148" s="16"/>
      <c r="K1148" s="16"/>
      <c r="L1148" s="16"/>
      <c r="M1148" s="16"/>
    </row>
    <row r="1149" ht="20" customHeight="1" spans="1:13">
      <c r="A1149" s="10"/>
      <c r="B1149" s="11"/>
      <c r="C1149" s="11"/>
      <c r="D1149" s="11"/>
      <c r="E1149" s="11"/>
      <c r="F1149" s="15"/>
      <c r="G1149" s="15"/>
      <c r="H1149" s="16"/>
      <c r="I1149" s="16"/>
      <c r="J1149" s="16"/>
      <c r="K1149" s="16"/>
      <c r="L1149" s="16"/>
      <c r="M1149" s="16"/>
    </row>
    <row r="1150" ht="20" customHeight="1" spans="1:13">
      <c r="A1150" s="10"/>
      <c r="B1150" s="11"/>
      <c r="C1150" s="11"/>
      <c r="D1150" s="11"/>
      <c r="E1150" s="11"/>
      <c r="F1150" s="15"/>
      <c r="G1150" s="15"/>
      <c r="H1150" s="16"/>
      <c r="I1150" s="16"/>
      <c r="J1150" s="16"/>
      <c r="K1150" s="16"/>
      <c r="L1150" s="16"/>
      <c r="M1150" s="16"/>
    </row>
    <row r="1151" ht="20" customHeight="1" spans="1:13">
      <c r="A1151" s="10"/>
      <c r="B1151" s="11"/>
      <c r="C1151" s="11"/>
      <c r="D1151" s="11"/>
      <c r="E1151" s="11"/>
      <c r="F1151" s="15"/>
      <c r="G1151" s="15"/>
      <c r="H1151" s="16"/>
      <c r="I1151" s="16"/>
      <c r="J1151" s="16"/>
      <c r="K1151" s="16"/>
      <c r="L1151" s="16"/>
      <c r="M1151" s="16"/>
    </row>
    <row r="1152" ht="20" customHeight="1" spans="1:13">
      <c r="A1152" s="10"/>
      <c r="B1152" s="11"/>
      <c r="C1152" s="11"/>
      <c r="D1152" s="11"/>
      <c r="E1152" s="11"/>
      <c r="F1152" s="15"/>
      <c r="G1152" s="15"/>
      <c r="H1152" s="16"/>
      <c r="I1152" s="16"/>
      <c r="J1152" s="16"/>
      <c r="K1152" s="16"/>
      <c r="L1152" s="16"/>
      <c r="M1152" s="16"/>
    </row>
    <row r="1153" ht="20" customHeight="1" spans="1:13">
      <c r="A1153" s="10"/>
      <c r="B1153" s="11"/>
      <c r="C1153" s="11"/>
      <c r="D1153" s="11"/>
      <c r="E1153" s="11"/>
      <c r="F1153" s="15"/>
      <c r="G1153" s="15"/>
      <c r="H1153" s="16"/>
      <c r="I1153" s="16"/>
      <c r="J1153" s="16"/>
      <c r="K1153" s="16"/>
      <c r="L1153" s="16"/>
      <c r="M1153" s="16"/>
    </row>
    <row r="1154" ht="20" customHeight="1" spans="1:13">
      <c r="A1154" s="10"/>
      <c r="B1154" s="11"/>
      <c r="C1154" s="11"/>
      <c r="D1154" s="11"/>
      <c r="E1154" s="11"/>
      <c r="F1154" s="15"/>
      <c r="G1154" s="15"/>
      <c r="H1154" s="16"/>
      <c r="I1154" s="16"/>
      <c r="J1154" s="16"/>
      <c r="K1154" s="16"/>
      <c r="L1154" s="16"/>
      <c r="M1154" s="16"/>
    </row>
    <row r="1155" ht="20" customHeight="1" spans="1:13">
      <c r="A1155" s="10"/>
      <c r="B1155" s="11"/>
      <c r="C1155" s="11"/>
      <c r="D1155" s="11"/>
      <c r="E1155" s="11"/>
      <c r="F1155" s="15"/>
      <c r="G1155" s="15"/>
      <c r="H1155" s="16"/>
      <c r="I1155" s="16"/>
      <c r="J1155" s="16"/>
      <c r="K1155" s="16"/>
      <c r="L1155" s="16"/>
      <c r="M1155" s="16"/>
    </row>
    <row r="1156" ht="20" customHeight="1" spans="1:13">
      <c r="A1156" s="10"/>
      <c r="B1156" s="11"/>
      <c r="C1156" s="11"/>
      <c r="D1156" s="11"/>
      <c r="E1156" s="11"/>
      <c r="F1156" s="15"/>
      <c r="G1156" s="15"/>
      <c r="H1156" s="16"/>
      <c r="I1156" s="16"/>
      <c r="J1156" s="16"/>
      <c r="K1156" s="16"/>
      <c r="L1156" s="16"/>
      <c r="M1156" s="16"/>
    </row>
    <row r="1157" ht="20" customHeight="1" spans="1:13">
      <c r="A1157" s="10"/>
      <c r="B1157" s="11"/>
      <c r="C1157" s="11"/>
      <c r="D1157" s="11"/>
      <c r="E1157" s="11"/>
      <c r="F1157" s="15"/>
      <c r="G1157" s="15"/>
      <c r="H1157" s="16"/>
      <c r="I1157" s="16"/>
      <c r="J1157" s="16"/>
      <c r="K1157" s="16"/>
      <c r="L1157" s="16"/>
      <c r="M1157" s="16"/>
    </row>
    <row r="1158" ht="20" customHeight="1" spans="1:13">
      <c r="A1158" s="10"/>
      <c r="B1158" s="11"/>
      <c r="C1158" s="11"/>
      <c r="D1158" s="11"/>
      <c r="E1158" s="11"/>
      <c r="F1158" s="15"/>
      <c r="G1158" s="15"/>
      <c r="H1158" s="16"/>
      <c r="I1158" s="16"/>
      <c r="J1158" s="16"/>
      <c r="K1158" s="16"/>
      <c r="L1158" s="16"/>
      <c r="M1158" s="16"/>
    </row>
    <row r="1159" ht="20" customHeight="1" spans="1:13">
      <c r="A1159" s="10"/>
      <c r="B1159" s="11"/>
      <c r="C1159" s="11"/>
      <c r="D1159" s="11"/>
      <c r="E1159" s="11"/>
      <c r="F1159" s="15"/>
      <c r="G1159" s="15"/>
      <c r="H1159" s="16"/>
      <c r="I1159" s="16"/>
      <c r="J1159" s="16"/>
      <c r="K1159" s="16"/>
      <c r="L1159" s="16"/>
      <c r="M1159" s="16"/>
    </row>
    <row r="1160" ht="20" customHeight="1" spans="1:13">
      <c r="A1160" s="10"/>
      <c r="B1160" s="11"/>
      <c r="C1160" s="11"/>
      <c r="D1160" s="11"/>
      <c r="E1160" s="11"/>
      <c r="F1160" s="15"/>
      <c r="G1160" s="15"/>
      <c r="H1160" s="16"/>
      <c r="I1160" s="16"/>
      <c r="J1160" s="16"/>
      <c r="K1160" s="16"/>
      <c r="L1160" s="16"/>
      <c r="M1160" s="16"/>
    </row>
    <row r="1161" ht="20" customHeight="1" spans="1:13">
      <c r="A1161" s="10"/>
      <c r="B1161" s="11"/>
      <c r="C1161" s="11"/>
      <c r="D1161" s="11"/>
      <c r="E1161" s="11"/>
      <c r="F1161" s="15"/>
      <c r="G1161" s="15"/>
      <c r="H1161" s="16"/>
      <c r="I1161" s="16"/>
      <c r="J1161" s="16"/>
      <c r="K1161" s="16"/>
      <c r="L1161" s="16"/>
      <c r="M1161" s="16"/>
    </row>
    <row r="1162" ht="20" customHeight="1" spans="1:13">
      <c r="A1162" s="10"/>
      <c r="B1162" s="11"/>
      <c r="C1162" s="11"/>
      <c r="D1162" s="11"/>
      <c r="E1162" s="11"/>
      <c r="F1162" s="15"/>
      <c r="G1162" s="15"/>
      <c r="H1162" s="16"/>
      <c r="I1162" s="16"/>
      <c r="J1162" s="16"/>
      <c r="K1162" s="16"/>
      <c r="L1162" s="16"/>
      <c r="M1162" s="16"/>
    </row>
    <row r="1163" ht="20" customHeight="1" spans="1:13">
      <c r="A1163" s="10"/>
      <c r="B1163" s="11"/>
      <c r="C1163" s="11"/>
      <c r="D1163" s="11"/>
      <c r="E1163" s="11"/>
      <c r="F1163" s="15"/>
      <c r="G1163" s="15"/>
      <c r="H1163" s="16"/>
      <c r="I1163" s="16"/>
      <c r="J1163" s="16"/>
      <c r="K1163" s="16"/>
      <c r="L1163" s="16"/>
      <c r="M1163" s="16"/>
    </row>
    <row r="1164" ht="20" customHeight="1" spans="1:13">
      <c r="A1164" s="10"/>
      <c r="B1164" s="11"/>
      <c r="C1164" s="11"/>
      <c r="D1164" s="11"/>
      <c r="E1164" s="11"/>
      <c r="F1164" s="15"/>
      <c r="G1164" s="15"/>
      <c r="H1164" s="16"/>
      <c r="I1164" s="16"/>
      <c r="J1164" s="16"/>
      <c r="K1164" s="16"/>
      <c r="L1164" s="16"/>
      <c r="M1164" s="16"/>
    </row>
    <row r="1165" ht="20" customHeight="1" spans="1:13">
      <c r="A1165" s="10"/>
      <c r="B1165" s="11"/>
      <c r="C1165" s="11"/>
      <c r="D1165" s="11"/>
      <c r="E1165" s="11"/>
      <c r="F1165" s="15"/>
      <c r="G1165" s="15"/>
      <c r="H1165" s="16"/>
      <c r="I1165" s="16"/>
      <c r="J1165" s="16"/>
      <c r="K1165" s="16"/>
      <c r="L1165" s="16"/>
      <c r="M1165" s="16"/>
    </row>
    <row r="1166" ht="20" customHeight="1" spans="1:13">
      <c r="A1166" s="10"/>
      <c r="B1166" s="11"/>
      <c r="C1166" s="11"/>
      <c r="D1166" s="11"/>
      <c r="E1166" s="11"/>
      <c r="F1166" s="15"/>
      <c r="G1166" s="15"/>
      <c r="H1166" s="16"/>
      <c r="I1166" s="16"/>
      <c r="J1166" s="16"/>
      <c r="K1166" s="16"/>
      <c r="L1166" s="16"/>
      <c r="M1166" s="16"/>
    </row>
    <row r="1167" ht="20" customHeight="1" spans="1:13">
      <c r="A1167" s="10"/>
      <c r="B1167" s="11"/>
      <c r="C1167" s="11"/>
      <c r="D1167" s="11"/>
      <c r="E1167" s="11"/>
      <c r="F1167" s="15"/>
      <c r="G1167" s="15"/>
      <c r="H1167" s="16"/>
      <c r="I1167" s="16"/>
      <c r="J1167" s="16"/>
      <c r="K1167" s="16"/>
      <c r="L1167" s="16"/>
      <c r="M1167" s="16"/>
    </row>
    <row r="1168" ht="20" customHeight="1" spans="1:13">
      <c r="A1168" s="10"/>
      <c r="B1168" s="11"/>
      <c r="C1168" s="11"/>
      <c r="D1168" s="11"/>
      <c r="E1168" s="11"/>
      <c r="F1168" s="15"/>
      <c r="G1168" s="15"/>
      <c r="H1168" s="16"/>
      <c r="I1168" s="16"/>
      <c r="J1168" s="16"/>
      <c r="K1168" s="16"/>
      <c r="L1168" s="16"/>
      <c r="M1168" s="16"/>
    </row>
    <row r="1169" ht="20" customHeight="1" spans="1:13">
      <c r="A1169" s="10"/>
      <c r="B1169" s="11"/>
      <c r="C1169" s="11"/>
      <c r="D1169" s="11"/>
      <c r="E1169" s="11"/>
      <c r="F1169" s="15"/>
      <c r="G1169" s="15"/>
      <c r="H1169" s="16"/>
      <c r="I1169" s="16"/>
      <c r="J1169" s="16"/>
      <c r="K1169" s="16"/>
      <c r="L1169" s="16"/>
      <c r="M1169" s="16"/>
    </row>
    <row r="1170" ht="20" customHeight="1" spans="1:13">
      <c r="A1170" s="10"/>
      <c r="B1170" s="11"/>
      <c r="C1170" s="11"/>
      <c r="D1170" s="11"/>
      <c r="E1170" s="11"/>
      <c r="F1170" s="15"/>
      <c r="G1170" s="15"/>
      <c r="H1170" s="16"/>
      <c r="I1170" s="16"/>
      <c r="J1170" s="16"/>
      <c r="K1170" s="16"/>
      <c r="L1170" s="16"/>
      <c r="M1170" s="16"/>
    </row>
    <row r="1171" ht="20" customHeight="1" spans="1:13">
      <c r="A1171" s="10"/>
      <c r="B1171" s="11"/>
      <c r="C1171" s="11"/>
      <c r="D1171" s="11"/>
      <c r="E1171" s="11"/>
      <c r="F1171" s="15"/>
      <c r="G1171" s="15"/>
      <c r="H1171" s="16"/>
      <c r="I1171" s="16"/>
      <c r="J1171" s="16"/>
      <c r="K1171" s="16"/>
      <c r="L1171" s="16"/>
      <c r="M1171" s="16"/>
    </row>
    <row r="1172" ht="20" customHeight="1" spans="1:13">
      <c r="A1172" s="10"/>
      <c r="B1172" s="11"/>
      <c r="C1172" s="11"/>
      <c r="D1172" s="11"/>
      <c r="E1172" s="11"/>
      <c r="F1172" s="15"/>
      <c r="G1172" s="15"/>
      <c r="H1172" s="16"/>
      <c r="I1172" s="16"/>
      <c r="J1172" s="16"/>
      <c r="K1172" s="16"/>
      <c r="L1172" s="16"/>
      <c r="M1172" s="16"/>
    </row>
    <row r="1173" ht="20" customHeight="1" spans="1:13">
      <c r="A1173" s="10"/>
      <c r="B1173" s="11"/>
      <c r="C1173" s="11"/>
      <c r="D1173" s="11"/>
      <c r="E1173" s="11"/>
      <c r="F1173" s="15"/>
      <c r="G1173" s="15"/>
      <c r="H1173" s="16"/>
      <c r="I1173" s="16"/>
      <c r="J1173" s="16"/>
      <c r="K1173" s="16"/>
      <c r="L1173" s="16"/>
      <c r="M1173" s="16"/>
    </row>
    <row r="1174" ht="20" customHeight="1" spans="1:13">
      <c r="A1174" s="10"/>
      <c r="B1174" s="11"/>
      <c r="C1174" s="11"/>
      <c r="D1174" s="11"/>
      <c r="E1174" s="11"/>
      <c r="F1174" s="15"/>
      <c r="G1174" s="15"/>
      <c r="H1174" s="16"/>
      <c r="I1174" s="16"/>
      <c r="J1174" s="16"/>
      <c r="K1174" s="16"/>
      <c r="L1174" s="16"/>
      <c r="M1174" s="16"/>
    </row>
    <row r="1175" ht="20" customHeight="1" spans="1:13">
      <c r="A1175" s="10"/>
      <c r="B1175" s="11"/>
      <c r="C1175" s="11"/>
      <c r="D1175" s="11"/>
      <c r="E1175" s="11"/>
      <c r="F1175" s="15"/>
      <c r="G1175" s="15"/>
      <c r="H1175" s="16"/>
      <c r="I1175" s="16"/>
      <c r="J1175" s="16"/>
      <c r="K1175" s="16"/>
      <c r="L1175" s="16"/>
      <c r="M1175" s="16"/>
    </row>
    <row r="1176" ht="20" customHeight="1" spans="1:13">
      <c r="A1176" s="10"/>
      <c r="B1176" s="11"/>
      <c r="C1176" s="11"/>
      <c r="D1176" s="11"/>
      <c r="E1176" s="11"/>
      <c r="F1176" s="15"/>
      <c r="G1176" s="15"/>
      <c r="H1176" s="16"/>
      <c r="I1176" s="16"/>
      <c r="J1176" s="16"/>
      <c r="K1176" s="16"/>
      <c r="L1176" s="16"/>
      <c r="M1176" s="16"/>
    </row>
    <row r="1177" ht="20" customHeight="1" spans="1:13">
      <c r="A1177" s="10"/>
      <c r="B1177" s="11"/>
      <c r="C1177" s="11"/>
      <c r="D1177" s="11"/>
      <c r="E1177" s="11"/>
      <c r="F1177" s="15"/>
      <c r="G1177" s="15"/>
      <c r="H1177" s="16"/>
      <c r="I1177" s="16"/>
      <c r="J1177" s="16"/>
      <c r="K1177" s="16"/>
      <c r="L1177" s="16"/>
      <c r="M1177" s="16"/>
    </row>
    <row r="1178" ht="20" customHeight="1" spans="1:13">
      <c r="A1178" s="10"/>
      <c r="B1178" s="11"/>
      <c r="C1178" s="11"/>
      <c r="D1178" s="11"/>
      <c r="E1178" s="11"/>
      <c r="F1178" s="15"/>
      <c r="G1178" s="15"/>
      <c r="H1178" s="16"/>
      <c r="I1178" s="16"/>
      <c r="J1178" s="16"/>
      <c r="K1178" s="16"/>
      <c r="L1178" s="16"/>
      <c r="M1178" s="16"/>
    </row>
    <row r="1179" ht="20" customHeight="1" spans="1:13">
      <c r="A1179" s="10"/>
      <c r="B1179" s="11"/>
      <c r="C1179" s="11"/>
      <c r="D1179" s="11"/>
      <c r="E1179" s="11"/>
      <c r="F1179" s="15"/>
      <c r="G1179" s="15"/>
      <c r="H1179" s="16"/>
      <c r="I1179" s="16"/>
      <c r="J1179" s="16"/>
      <c r="K1179" s="16"/>
      <c r="L1179" s="16"/>
      <c r="M1179" s="16"/>
    </row>
    <row r="1180" ht="20" customHeight="1" spans="1:13">
      <c r="A1180" s="10"/>
      <c r="B1180" s="11"/>
      <c r="C1180" s="11"/>
      <c r="D1180" s="11"/>
      <c r="E1180" s="11"/>
      <c r="F1180" s="15"/>
      <c r="G1180" s="15"/>
      <c r="H1180" s="16"/>
      <c r="I1180" s="16"/>
      <c r="J1180" s="16"/>
      <c r="K1180" s="16"/>
      <c r="L1180" s="16"/>
      <c r="M1180" s="16"/>
    </row>
    <row r="1181" ht="20" customHeight="1" spans="1:13">
      <c r="A1181" s="10"/>
      <c r="B1181" s="11"/>
      <c r="C1181" s="11"/>
      <c r="D1181" s="11"/>
      <c r="E1181" s="11"/>
      <c r="F1181" s="15"/>
      <c r="G1181" s="15"/>
      <c r="H1181" s="16"/>
      <c r="I1181" s="16"/>
      <c r="J1181" s="16"/>
      <c r="K1181" s="16"/>
      <c r="L1181" s="16"/>
      <c r="M1181" s="16"/>
    </row>
    <row r="1182" ht="20" customHeight="1" spans="1:13">
      <c r="A1182" s="10"/>
      <c r="B1182" s="11"/>
      <c r="C1182" s="11"/>
      <c r="D1182" s="11"/>
      <c r="E1182" s="11"/>
      <c r="F1182" s="15"/>
      <c r="G1182" s="15"/>
      <c r="H1182" s="16"/>
      <c r="I1182" s="16"/>
      <c r="J1182" s="16"/>
      <c r="K1182" s="16"/>
      <c r="L1182" s="16"/>
      <c r="M1182" s="16"/>
    </row>
    <row r="1183" ht="20" customHeight="1" spans="1:13">
      <c r="A1183" s="10"/>
      <c r="B1183" s="11"/>
      <c r="C1183" s="11"/>
      <c r="D1183" s="11"/>
      <c r="E1183" s="11"/>
      <c r="F1183" s="15"/>
      <c r="G1183" s="15"/>
      <c r="H1183" s="16"/>
      <c r="I1183" s="16"/>
      <c r="J1183" s="16"/>
      <c r="K1183" s="16"/>
      <c r="L1183" s="16"/>
      <c r="M1183" s="16"/>
    </row>
    <row r="1184" ht="20" customHeight="1" spans="1:13">
      <c r="A1184" s="10"/>
      <c r="B1184" s="11"/>
      <c r="C1184" s="11"/>
      <c r="D1184" s="11"/>
      <c r="E1184" s="11"/>
      <c r="F1184" s="15"/>
      <c r="G1184" s="15"/>
      <c r="H1184" s="16"/>
      <c r="I1184" s="16"/>
      <c r="J1184" s="16"/>
      <c r="K1184" s="16"/>
      <c r="L1184" s="16"/>
      <c r="M1184" s="16"/>
    </row>
    <row r="1185" ht="20" customHeight="1" spans="1:13">
      <c r="A1185" s="10"/>
      <c r="B1185" s="11"/>
      <c r="C1185" s="11"/>
      <c r="D1185" s="11"/>
      <c r="E1185" s="11"/>
      <c r="F1185" s="15"/>
      <c r="G1185" s="15"/>
      <c r="H1185" s="16"/>
      <c r="I1185" s="16"/>
      <c r="J1185" s="16"/>
      <c r="K1185" s="16"/>
      <c r="L1185" s="16"/>
      <c r="M1185" s="16"/>
    </row>
    <row r="1186" ht="20" customHeight="1" spans="1:13">
      <c r="A1186" s="10"/>
      <c r="B1186" s="11"/>
      <c r="C1186" s="11"/>
      <c r="D1186" s="11"/>
      <c r="E1186" s="11"/>
      <c r="F1186" s="15"/>
      <c r="G1186" s="15"/>
      <c r="H1186" s="16"/>
      <c r="I1186" s="16"/>
      <c r="J1186" s="16"/>
      <c r="K1186" s="16"/>
      <c r="L1186" s="16"/>
      <c r="M1186" s="16"/>
    </row>
    <row r="1187" ht="20" customHeight="1" spans="1:13">
      <c r="A1187" s="10"/>
      <c r="B1187" s="11"/>
      <c r="C1187" s="11"/>
      <c r="D1187" s="11"/>
      <c r="E1187" s="11"/>
      <c r="F1187" s="15"/>
      <c r="G1187" s="15"/>
      <c r="H1187" s="16"/>
      <c r="I1187" s="16"/>
      <c r="J1187" s="16"/>
      <c r="K1187" s="16"/>
      <c r="L1187" s="16"/>
      <c r="M1187" s="16"/>
    </row>
    <row r="1188" ht="20" customHeight="1" spans="1:13">
      <c r="A1188" s="10"/>
      <c r="B1188" s="11"/>
      <c r="C1188" s="11"/>
      <c r="D1188" s="11"/>
      <c r="E1188" s="11"/>
      <c r="F1188" s="15"/>
      <c r="G1188" s="15"/>
      <c r="H1188" s="16"/>
      <c r="I1188" s="16"/>
      <c r="J1188" s="16"/>
      <c r="K1188" s="16"/>
      <c r="L1188" s="16"/>
      <c r="M1188" s="16"/>
    </row>
    <row r="1189" ht="20" customHeight="1" spans="1:13">
      <c r="A1189" s="10"/>
      <c r="B1189" s="11"/>
      <c r="C1189" s="11"/>
      <c r="D1189" s="11"/>
      <c r="E1189" s="11"/>
      <c r="F1189" s="15"/>
      <c r="G1189" s="15"/>
      <c r="H1189" s="16"/>
      <c r="I1189" s="16"/>
      <c r="J1189" s="16"/>
      <c r="K1189" s="16"/>
      <c r="L1189" s="16"/>
      <c r="M1189" s="16"/>
    </row>
    <row r="1190" ht="20" customHeight="1" spans="1:13">
      <c r="A1190" s="10"/>
      <c r="B1190" s="11"/>
      <c r="C1190" s="11"/>
      <c r="D1190" s="11"/>
      <c r="E1190" s="11"/>
      <c r="F1190" s="15"/>
      <c r="G1190" s="15"/>
      <c r="H1190" s="16"/>
      <c r="I1190" s="16"/>
      <c r="J1190" s="16"/>
      <c r="K1190" s="16"/>
      <c r="L1190" s="16"/>
      <c r="M1190" s="16"/>
    </row>
    <row r="1191" ht="20" customHeight="1" spans="1:13">
      <c r="A1191" s="10"/>
      <c r="B1191" s="11"/>
      <c r="C1191" s="11"/>
      <c r="D1191" s="11"/>
      <c r="E1191" s="11"/>
      <c r="F1191" s="15"/>
      <c r="G1191" s="15"/>
      <c r="H1191" s="16"/>
      <c r="I1191" s="16"/>
      <c r="J1191" s="16"/>
      <c r="K1191" s="16"/>
      <c r="L1191" s="16"/>
      <c r="M1191" s="16"/>
    </row>
    <row r="1192" ht="20" customHeight="1" spans="1:13">
      <c r="A1192" s="10"/>
      <c r="B1192" s="11"/>
      <c r="C1192" s="11"/>
      <c r="D1192" s="11"/>
      <c r="E1192" s="11"/>
      <c r="F1192" s="15"/>
      <c r="G1192" s="15"/>
      <c r="H1192" s="16"/>
      <c r="I1192" s="16"/>
      <c r="J1192" s="16"/>
      <c r="K1192" s="16"/>
      <c r="L1192" s="16"/>
      <c r="M1192" s="16"/>
    </row>
    <row r="1193" ht="20" customHeight="1" spans="1:13">
      <c r="A1193" s="10"/>
      <c r="B1193" s="11"/>
      <c r="C1193" s="11"/>
      <c r="D1193" s="11"/>
      <c r="E1193" s="11"/>
      <c r="F1193" s="15"/>
      <c r="G1193" s="15"/>
      <c r="H1193" s="16"/>
      <c r="I1193" s="16"/>
      <c r="J1193" s="16"/>
      <c r="K1193" s="16"/>
      <c r="L1193" s="16"/>
      <c r="M1193" s="16"/>
    </row>
    <row r="1194" ht="20" customHeight="1" spans="1:13">
      <c r="A1194" s="10"/>
      <c r="B1194" s="11"/>
      <c r="C1194" s="11"/>
      <c r="D1194" s="11"/>
      <c r="E1194" s="11"/>
      <c r="F1194" s="15"/>
      <c r="G1194" s="15"/>
      <c r="H1194" s="16"/>
      <c r="I1194" s="16"/>
      <c r="J1194" s="16"/>
      <c r="K1194" s="16"/>
      <c r="L1194" s="16"/>
      <c r="M1194" s="16"/>
    </row>
    <row r="1195" ht="20" customHeight="1" spans="1:13">
      <c r="A1195" s="10"/>
      <c r="B1195" s="11"/>
      <c r="C1195" s="11"/>
      <c r="D1195" s="11"/>
      <c r="E1195" s="11"/>
      <c r="F1195" s="15"/>
      <c r="G1195" s="15"/>
      <c r="H1195" s="16"/>
      <c r="I1195" s="16"/>
      <c r="J1195" s="16"/>
      <c r="K1195" s="16"/>
      <c r="L1195" s="16"/>
      <c r="M1195" s="16"/>
    </row>
    <row r="1196" ht="20" customHeight="1" spans="1:13">
      <c r="A1196" s="10"/>
      <c r="B1196" s="11"/>
      <c r="C1196" s="11"/>
      <c r="D1196" s="11"/>
      <c r="E1196" s="11"/>
      <c r="F1196" s="15"/>
      <c r="G1196" s="15"/>
      <c r="H1196" s="16"/>
      <c r="I1196" s="16"/>
      <c r="J1196" s="16"/>
      <c r="K1196" s="16"/>
      <c r="L1196" s="16"/>
      <c r="M1196" s="16"/>
    </row>
    <row r="1197" ht="20" customHeight="1" spans="1:13">
      <c r="A1197" s="10"/>
      <c r="B1197" s="11"/>
      <c r="C1197" s="11"/>
      <c r="D1197" s="11"/>
      <c r="E1197" s="11"/>
      <c r="F1197" s="15"/>
      <c r="G1197" s="15"/>
      <c r="H1197" s="16"/>
      <c r="I1197" s="16"/>
      <c r="J1197" s="16"/>
      <c r="K1197" s="16"/>
      <c r="L1197" s="16"/>
      <c r="M1197" s="16"/>
    </row>
    <row r="1198" ht="20" customHeight="1" spans="1:13">
      <c r="A1198" s="10"/>
      <c r="B1198" s="11"/>
      <c r="C1198" s="11"/>
      <c r="D1198" s="11"/>
      <c r="E1198" s="11"/>
      <c r="F1198" s="15"/>
      <c r="G1198" s="15"/>
      <c r="H1198" s="16"/>
      <c r="I1198" s="16"/>
      <c r="J1198" s="16"/>
      <c r="K1198" s="16"/>
      <c r="L1198" s="16"/>
      <c r="M1198" s="16"/>
    </row>
    <row r="1199" ht="20" customHeight="1" spans="1:13">
      <c r="A1199" s="10"/>
      <c r="B1199" s="11"/>
      <c r="C1199" s="11"/>
      <c r="D1199" s="11"/>
      <c r="E1199" s="11"/>
      <c r="F1199" s="15"/>
      <c r="G1199" s="15"/>
      <c r="H1199" s="16"/>
      <c r="I1199" s="16"/>
      <c r="J1199" s="16"/>
      <c r="K1199" s="16"/>
      <c r="L1199" s="16"/>
      <c r="M1199" s="16"/>
    </row>
    <row r="1200" ht="20" customHeight="1" spans="1:13">
      <c r="A1200" s="10"/>
      <c r="B1200" s="11"/>
      <c r="C1200" s="11"/>
      <c r="D1200" s="11"/>
      <c r="E1200" s="11"/>
      <c r="F1200" s="15"/>
      <c r="G1200" s="15"/>
      <c r="H1200" s="16"/>
      <c r="I1200" s="16"/>
      <c r="J1200" s="16"/>
      <c r="K1200" s="16"/>
      <c r="L1200" s="16"/>
      <c r="M1200" s="16"/>
    </row>
    <row r="1201" ht="20" customHeight="1" spans="1:13">
      <c r="A1201" s="10"/>
      <c r="B1201" s="11"/>
      <c r="C1201" s="11"/>
      <c r="D1201" s="11"/>
      <c r="E1201" s="11"/>
      <c r="F1201" s="15"/>
      <c r="G1201" s="15"/>
      <c r="H1201" s="16"/>
      <c r="I1201" s="16"/>
      <c r="J1201" s="16"/>
      <c r="K1201" s="16"/>
      <c r="L1201" s="16"/>
      <c r="M1201" s="16"/>
    </row>
    <row r="1202" ht="20" customHeight="1" spans="1:13">
      <c r="A1202" s="10"/>
      <c r="B1202" s="11"/>
      <c r="C1202" s="11"/>
      <c r="D1202" s="11"/>
      <c r="E1202" s="11"/>
      <c r="F1202" s="15"/>
      <c r="G1202" s="15"/>
      <c r="H1202" s="16"/>
      <c r="I1202" s="16"/>
      <c r="J1202" s="16"/>
      <c r="K1202" s="16"/>
      <c r="L1202" s="16"/>
      <c r="M1202" s="16"/>
    </row>
    <row r="1203" ht="20" customHeight="1" spans="1:13">
      <c r="A1203" s="10"/>
      <c r="B1203" s="11"/>
      <c r="C1203" s="11"/>
      <c r="D1203" s="11"/>
      <c r="E1203" s="11"/>
      <c r="F1203" s="15"/>
      <c r="G1203" s="15"/>
      <c r="H1203" s="16"/>
      <c r="I1203" s="16"/>
      <c r="J1203" s="16"/>
      <c r="K1203" s="16"/>
      <c r="L1203" s="16"/>
      <c r="M1203" s="16"/>
    </row>
    <row r="1204" ht="20" customHeight="1" spans="1:13">
      <c r="A1204" s="10"/>
      <c r="B1204" s="11"/>
      <c r="C1204" s="11"/>
      <c r="D1204" s="11"/>
      <c r="E1204" s="11"/>
      <c r="F1204" s="15"/>
      <c r="G1204" s="15"/>
      <c r="H1204" s="16"/>
      <c r="I1204" s="16"/>
      <c r="J1204" s="16"/>
      <c r="K1204" s="16"/>
      <c r="L1204" s="16"/>
      <c r="M1204" s="16"/>
    </row>
    <row r="1205" ht="20" customHeight="1" spans="1:13">
      <c r="A1205" s="10"/>
      <c r="B1205" s="11"/>
      <c r="C1205" s="11"/>
      <c r="D1205" s="11"/>
      <c r="E1205" s="11"/>
      <c r="F1205" s="15"/>
      <c r="G1205" s="15"/>
      <c r="H1205" s="16"/>
      <c r="I1205" s="16"/>
      <c r="J1205" s="16"/>
      <c r="K1205" s="16"/>
      <c r="L1205" s="16"/>
      <c r="M1205" s="16"/>
    </row>
    <row r="1206" ht="20" customHeight="1" spans="1:13">
      <c r="A1206" s="10"/>
      <c r="B1206" s="11"/>
      <c r="C1206" s="11"/>
      <c r="D1206" s="11"/>
      <c r="E1206" s="11"/>
      <c r="F1206" s="15"/>
      <c r="G1206" s="15"/>
      <c r="H1206" s="16"/>
      <c r="I1206" s="16"/>
      <c r="J1206" s="16"/>
      <c r="K1206" s="16"/>
      <c r="L1206" s="16"/>
      <c r="M1206" s="16"/>
    </row>
    <row r="1207" ht="20" customHeight="1" spans="1:13">
      <c r="A1207" s="10"/>
      <c r="B1207" s="11"/>
      <c r="C1207" s="11"/>
      <c r="D1207" s="11"/>
      <c r="E1207" s="11"/>
      <c r="F1207" s="15"/>
      <c r="G1207" s="15"/>
      <c r="H1207" s="16"/>
      <c r="I1207" s="16"/>
      <c r="J1207" s="16"/>
      <c r="K1207" s="16"/>
      <c r="L1207" s="16"/>
      <c r="M1207" s="16"/>
    </row>
    <row r="1208" ht="20" customHeight="1" spans="1:13">
      <c r="A1208" s="10"/>
      <c r="B1208" s="11"/>
      <c r="C1208" s="11"/>
      <c r="D1208" s="11"/>
      <c r="E1208" s="11"/>
      <c r="F1208" s="15"/>
      <c r="G1208" s="15"/>
      <c r="H1208" s="16"/>
      <c r="I1208" s="16"/>
      <c r="J1208" s="16"/>
      <c r="K1208" s="16"/>
      <c r="L1208" s="16"/>
      <c r="M1208" s="16"/>
    </row>
    <row r="1209" ht="20" customHeight="1" spans="1:13">
      <c r="A1209" s="10"/>
      <c r="B1209" s="11"/>
      <c r="C1209" s="11"/>
      <c r="D1209" s="11"/>
      <c r="E1209" s="11"/>
      <c r="F1209" s="15"/>
      <c r="G1209" s="15"/>
      <c r="H1209" s="16"/>
      <c r="I1209" s="16"/>
      <c r="J1209" s="16"/>
      <c r="K1209" s="16"/>
      <c r="L1209" s="16"/>
      <c r="M1209" s="16"/>
    </row>
    <row r="1210" ht="20" customHeight="1" spans="1:13">
      <c r="A1210" s="10"/>
      <c r="B1210" s="11"/>
      <c r="C1210" s="11"/>
      <c r="D1210" s="11"/>
      <c r="E1210" s="11"/>
      <c r="F1210" s="15"/>
      <c r="G1210" s="15"/>
      <c r="H1210" s="16"/>
      <c r="I1210" s="16"/>
      <c r="J1210" s="16"/>
      <c r="K1210" s="16"/>
      <c r="L1210" s="16"/>
      <c r="M1210" s="16"/>
    </row>
    <row r="1211" ht="20" customHeight="1" spans="1:13">
      <c r="A1211" s="10"/>
      <c r="B1211" s="11"/>
      <c r="C1211" s="11"/>
      <c r="D1211" s="11"/>
      <c r="E1211" s="11"/>
      <c r="F1211" s="15"/>
      <c r="G1211" s="15"/>
      <c r="H1211" s="16"/>
      <c r="I1211" s="16"/>
      <c r="J1211" s="16"/>
      <c r="K1211" s="16"/>
      <c r="L1211" s="16"/>
      <c r="M1211" s="16"/>
    </row>
    <row r="1212" ht="20" customHeight="1" spans="1:13">
      <c r="A1212" s="10"/>
      <c r="B1212" s="11"/>
      <c r="C1212" s="11"/>
      <c r="D1212" s="11"/>
      <c r="E1212" s="11"/>
      <c r="F1212" s="15"/>
      <c r="G1212" s="15"/>
      <c r="H1212" s="16"/>
      <c r="I1212" s="16"/>
      <c r="J1212" s="16"/>
      <c r="K1212" s="16"/>
      <c r="L1212" s="16"/>
      <c r="M1212" s="16"/>
    </row>
    <row r="1213" ht="20" customHeight="1" spans="1:13">
      <c r="A1213" s="10"/>
      <c r="B1213" s="11"/>
      <c r="C1213" s="11"/>
      <c r="D1213" s="11"/>
      <c r="E1213" s="11"/>
      <c r="F1213" s="15"/>
      <c r="G1213" s="15"/>
      <c r="H1213" s="16"/>
      <c r="I1213" s="16"/>
      <c r="J1213" s="16"/>
      <c r="K1213" s="16"/>
      <c r="L1213" s="16"/>
      <c r="M1213" s="16"/>
    </row>
    <row r="1214" ht="20" customHeight="1" spans="1:13">
      <c r="A1214" s="10"/>
      <c r="B1214" s="11"/>
      <c r="C1214" s="11"/>
      <c r="D1214" s="11"/>
      <c r="E1214" s="11"/>
      <c r="F1214" s="15"/>
      <c r="G1214" s="15"/>
      <c r="H1214" s="16"/>
      <c r="I1214" s="16"/>
      <c r="J1214" s="16"/>
      <c r="K1214" s="16"/>
      <c r="L1214" s="16"/>
      <c r="M1214" s="16"/>
    </row>
    <row r="1215" ht="20" customHeight="1" spans="1:13">
      <c r="A1215" s="10"/>
      <c r="B1215" s="11"/>
      <c r="C1215" s="11"/>
      <c r="D1215" s="11"/>
      <c r="E1215" s="11"/>
      <c r="F1215" s="15"/>
      <c r="G1215" s="15"/>
      <c r="H1215" s="16"/>
      <c r="I1215" s="16"/>
      <c r="J1215" s="16"/>
      <c r="K1215" s="16"/>
      <c r="L1215" s="16"/>
      <c r="M1215" s="16"/>
    </row>
    <row r="1216" ht="20" customHeight="1" spans="1:13">
      <c r="A1216" s="10"/>
      <c r="B1216" s="11"/>
      <c r="C1216" s="11"/>
      <c r="D1216" s="11"/>
      <c r="E1216" s="11"/>
      <c r="F1216" s="15"/>
      <c r="G1216" s="15"/>
      <c r="H1216" s="16"/>
      <c r="I1216" s="16"/>
      <c r="J1216" s="16"/>
      <c r="K1216" s="16"/>
      <c r="L1216" s="16"/>
      <c r="M1216" s="16"/>
    </row>
    <row r="1217" ht="20" customHeight="1" spans="1:13">
      <c r="A1217" s="10"/>
      <c r="B1217" s="11"/>
      <c r="C1217" s="11"/>
      <c r="D1217" s="11"/>
      <c r="E1217" s="11"/>
      <c r="F1217" s="15"/>
      <c r="G1217" s="15"/>
      <c r="H1217" s="16"/>
      <c r="I1217" s="16"/>
      <c r="J1217" s="16"/>
      <c r="K1217" s="16"/>
      <c r="L1217" s="16"/>
      <c r="M1217" s="16"/>
    </row>
    <row r="1218" ht="20" customHeight="1" spans="1:13">
      <c r="A1218" s="10"/>
      <c r="B1218" s="11"/>
      <c r="C1218" s="11"/>
      <c r="D1218" s="11"/>
      <c r="E1218" s="11"/>
      <c r="F1218" s="15"/>
      <c r="G1218" s="15"/>
      <c r="H1218" s="16"/>
      <c r="I1218" s="16"/>
      <c r="J1218" s="16"/>
      <c r="K1218" s="16"/>
      <c r="L1218" s="16"/>
      <c r="M1218" s="16"/>
    </row>
    <row r="1219" ht="20" customHeight="1" spans="1:13">
      <c r="A1219" s="10"/>
      <c r="B1219" s="11"/>
      <c r="C1219" s="11"/>
      <c r="D1219" s="11"/>
      <c r="E1219" s="11"/>
      <c r="F1219" s="15"/>
      <c r="G1219" s="15"/>
      <c r="H1219" s="16"/>
      <c r="I1219" s="16"/>
      <c r="J1219" s="16"/>
      <c r="K1219" s="16"/>
      <c r="L1219" s="16"/>
      <c r="M1219" s="16"/>
    </row>
    <row r="1220" ht="20" customHeight="1" spans="1:13">
      <c r="A1220" s="10"/>
      <c r="B1220" s="11"/>
      <c r="C1220" s="11"/>
      <c r="D1220" s="11"/>
      <c r="E1220" s="11"/>
      <c r="F1220" s="15"/>
      <c r="G1220" s="15"/>
      <c r="H1220" s="16"/>
      <c r="I1220" s="16"/>
      <c r="J1220" s="16"/>
      <c r="K1220" s="16"/>
      <c r="L1220" s="16"/>
      <c r="M1220" s="16"/>
    </row>
    <row r="1221" ht="20" customHeight="1" spans="1:13">
      <c r="A1221" s="10"/>
      <c r="B1221" s="11"/>
      <c r="C1221" s="11"/>
      <c r="D1221" s="11"/>
      <c r="E1221" s="11"/>
      <c r="F1221" s="15"/>
      <c r="G1221" s="15"/>
      <c r="H1221" s="16"/>
      <c r="I1221" s="16"/>
      <c r="J1221" s="16"/>
      <c r="K1221" s="16"/>
      <c r="L1221" s="16"/>
      <c r="M1221" s="16"/>
    </row>
    <row r="1222" ht="20" customHeight="1" spans="1:13">
      <c r="A1222" s="10"/>
      <c r="B1222" s="11"/>
      <c r="C1222" s="11"/>
      <c r="D1222" s="11"/>
      <c r="E1222" s="11"/>
      <c r="F1222" s="15"/>
      <c r="G1222" s="15"/>
      <c r="H1222" s="16"/>
      <c r="I1222" s="16"/>
      <c r="J1222" s="16"/>
      <c r="K1222" s="16"/>
      <c r="L1222" s="16"/>
      <c r="M1222" s="16"/>
    </row>
    <row r="1223" ht="20" customHeight="1" spans="1:13">
      <c r="A1223" s="10"/>
      <c r="B1223" s="11"/>
      <c r="C1223" s="11"/>
      <c r="D1223" s="11"/>
      <c r="E1223" s="11"/>
      <c r="F1223" s="15"/>
      <c r="G1223" s="15"/>
      <c r="H1223" s="16"/>
      <c r="I1223" s="16"/>
      <c r="J1223" s="16"/>
      <c r="K1223" s="16"/>
      <c r="L1223" s="16"/>
      <c r="M1223" s="16"/>
    </row>
    <row r="1224" ht="20" customHeight="1" spans="1:13">
      <c r="A1224" s="10"/>
      <c r="B1224" s="11"/>
      <c r="C1224" s="11"/>
      <c r="D1224" s="11"/>
      <c r="E1224" s="11"/>
      <c r="F1224" s="15"/>
      <c r="G1224" s="15"/>
      <c r="H1224" s="16"/>
      <c r="I1224" s="16"/>
      <c r="J1224" s="16"/>
      <c r="K1224" s="16"/>
      <c r="L1224" s="16"/>
      <c r="M1224" s="16"/>
    </row>
    <row r="1225" ht="20" customHeight="1" spans="1:13">
      <c r="A1225" s="10"/>
      <c r="B1225" s="11"/>
      <c r="C1225" s="11"/>
      <c r="D1225" s="11"/>
      <c r="E1225" s="11"/>
      <c r="F1225" s="15"/>
      <c r="G1225" s="15"/>
      <c r="H1225" s="16"/>
      <c r="I1225" s="16"/>
      <c r="J1225" s="16"/>
      <c r="K1225" s="16"/>
      <c r="L1225" s="16"/>
      <c r="M1225" s="16"/>
    </row>
    <row r="1226" ht="20" customHeight="1" spans="1:13">
      <c r="A1226" s="10"/>
      <c r="B1226" s="11"/>
      <c r="C1226" s="11"/>
      <c r="D1226" s="11"/>
      <c r="E1226" s="11"/>
      <c r="F1226" s="15"/>
      <c r="G1226" s="15"/>
      <c r="H1226" s="16"/>
      <c r="I1226" s="16"/>
      <c r="J1226" s="16"/>
      <c r="K1226" s="16"/>
      <c r="L1226" s="16"/>
      <c r="M1226" s="16"/>
    </row>
    <row r="1227" ht="20" customHeight="1" spans="1:13">
      <c r="A1227" s="10"/>
      <c r="B1227" s="11"/>
      <c r="C1227" s="11"/>
      <c r="D1227" s="11"/>
      <c r="E1227" s="11"/>
      <c r="F1227" s="15"/>
      <c r="G1227" s="15"/>
      <c r="H1227" s="16"/>
      <c r="I1227" s="16"/>
      <c r="J1227" s="16"/>
      <c r="K1227" s="16"/>
      <c r="L1227" s="16"/>
      <c r="M1227" s="16"/>
    </row>
    <row r="1228" ht="20" customHeight="1" spans="1:13">
      <c r="A1228" s="10"/>
      <c r="B1228" s="11"/>
      <c r="C1228" s="11"/>
      <c r="D1228" s="11"/>
      <c r="E1228" s="11"/>
      <c r="F1228" s="15"/>
      <c r="G1228" s="15"/>
      <c r="H1228" s="16"/>
      <c r="I1228" s="16"/>
      <c r="J1228" s="16"/>
      <c r="K1228" s="16"/>
      <c r="L1228" s="16"/>
      <c r="M1228" s="16"/>
    </row>
    <row r="1229" ht="20" customHeight="1" spans="1:13">
      <c r="A1229" s="10"/>
      <c r="B1229" s="11"/>
      <c r="C1229" s="11"/>
      <c r="D1229" s="11"/>
      <c r="E1229" s="11"/>
      <c r="F1229" s="15"/>
      <c r="G1229" s="15"/>
      <c r="H1229" s="16"/>
      <c r="I1229" s="16"/>
      <c r="J1229" s="16"/>
      <c r="K1229" s="16"/>
      <c r="L1229" s="16"/>
      <c r="M1229" s="16"/>
    </row>
    <row r="1230" ht="20" customHeight="1" spans="1:13">
      <c r="A1230" s="10"/>
      <c r="B1230" s="11"/>
      <c r="C1230" s="11"/>
      <c r="D1230" s="11"/>
      <c r="E1230" s="11"/>
      <c r="F1230" s="15"/>
      <c r="G1230" s="15"/>
      <c r="H1230" s="16"/>
      <c r="I1230" s="16"/>
      <c r="J1230" s="16"/>
      <c r="K1230" s="16"/>
      <c r="L1230" s="16"/>
      <c r="M1230" s="16"/>
    </row>
    <row r="1231" ht="20" customHeight="1" spans="1:13">
      <c r="A1231" s="10"/>
      <c r="B1231" s="11"/>
      <c r="C1231" s="11"/>
      <c r="D1231" s="11"/>
      <c r="E1231" s="11"/>
      <c r="F1231" s="15"/>
      <c r="G1231" s="15"/>
      <c r="H1231" s="16"/>
      <c r="I1231" s="16"/>
      <c r="J1231" s="16"/>
      <c r="K1231" s="16"/>
      <c r="L1231" s="16"/>
      <c r="M1231" s="16"/>
    </row>
    <row r="1232" ht="20" customHeight="1" spans="1:13">
      <c r="A1232" s="10"/>
      <c r="B1232" s="11"/>
      <c r="C1232" s="11"/>
      <c r="D1232" s="11"/>
      <c r="E1232" s="11"/>
      <c r="F1232" s="15"/>
      <c r="G1232" s="15"/>
      <c r="H1232" s="16"/>
      <c r="I1232" s="16"/>
      <c r="J1232" s="16"/>
      <c r="K1232" s="16"/>
      <c r="L1232" s="16"/>
      <c r="M1232" s="16"/>
    </row>
    <row r="1233" ht="20" customHeight="1" spans="1:13">
      <c r="A1233" s="10"/>
      <c r="B1233" s="11"/>
      <c r="C1233" s="11"/>
      <c r="D1233" s="11"/>
      <c r="E1233" s="11"/>
      <c r="F1233" s="15"/>
      <c r="G1233" s="15"/>
      <c r="H1233" s="16"/>
      <c r="I1233" s="16"/>
      <c r="J1233" s="16"/>
      <c r="K1233" s="16"/>
      <c r="L1233" s="16"/>
      <c r="M1233" s="16"/>
    </row>
    <row r="1234" ht="20" customHeight="1" spans="1:13">
      <c r="A1234" s="10"/>
      <c r="B1234" s="11"/>
      <c r="C1234" s="11"/>
      <c r="D1234" s="11"/>
      <c r="E1234" s="11"/>
      <c r="F1234" s="15"/>
      <c r="G1234" s="15"/>
      <c r="H1234" s="16"/>
      <c r="I1234" s="16"/>
      <c r="J1234" s="16"/>
      <c r="K1234" s="16"/>
      <c r="L1234" s="16"/>
      <c r="M1234" s="16"/>
    </row>
    <row r="1235" ht="20" customHeight="1" spans="1:13">
      <c r="A1235" s="10"/>
      <c r="B1235" s="11"/>
      <c r="C1235" s="11"/>
      <c r="D1235" s="11"/>
      <c r="E1235" s="11"/>
      <c r="F1235" s="15"/>
      <c r="G1235" s="15"/>
      <c r="H1235" s="16"/>
      <c r="I1235" s="16"/>
      <c r="J1235" s="16"/>
      <c r="K1235" s="16"/>
      <c r="L1235" s="16"/>
      <c r="M1235" s="16"/>
    </row>
    <row r="1236" ht="20" customHeight="1" spans="1:13">
      <c r="A1236" s="10"/>
      <c r="B1236" s="11"/>
      <c r="C1236" s="11"/>
      <c r="D1236" s="11"/>
      <c r="E1236" s="11"/>
      <c r="F1236" s="15"/>
      <c r="G1236" s="15"/>
      <c r="H1236" s="16"/>
      <c r="I1236" s="16"/>
      <c r="J1236" s="16"/>
      <c r="K1236" s="16"/>
      <c r="L1236" s="16"/>
      <c r="M1236" s="16"/>
    </row>
    <row r="1237" ht="20" customHeight="1" spans="1:13">
      <c r="A1237" s="10"/>
      <c r="B1237" s="11"/>
      <c r="C1237" s="11"/>
      <c r="D1237" s="11"/>
      <c r="E1237" s="11"/>
      <c r="F1237" s="15"/>
      <c r="G1237" s="15"/>
      <c r="H1237" s="16"/>
      <c r="I1237" s="16"/>
      <c r="J1237" s="16"/>
      <c r="K1237" s="16"/>
      <c r="L1237" s="16"/>
      <c r="M1237" s="16"/>
    </row>
    <row r="1238" ht="20" customHeight="1" spans="1:13">
      <c r="A1238" s="10"/>
      <c r="B1238" s="11"/>
      <c r="C1238" s="11"/>
      <c r="D1238" s="11"/>
      <c r="E1238" s="11"/>
      <c r="F1238" s="15"/>
      <c r="G1238" s="15"/>
      <c r="H1238" s="16"/>
      <c r="I1238" s="16"/>
      <c r="J1238" s="16"/>
      <c r="K1238" s="16"/>
      <c r="L1238" s="16"/>
      <c r="M1238" s="16"/>
    </row>
    <row r="1239" ht="20" customHeight="1" spans="1:13">
      <c r="A1239" s="10"/>
      <c r="B1239" s="11"/>
      <c r="C1239" s="11"/>
      <c r="D1239" s="11"/>
      <c r="E1239" s="11"/>
      <c r="F1239" s="15"/>
      <c r="G1239" s="15"/>
      <c r="H1239" s="16"/>
      <c r="I1239" s="16"/>
      <c r="J1239" s="16"/>
      <c r="K1239" s="16"/>
      <c r="L1239" s="16"/>
      <c r="M1239" s="16"/>
    </row>
    <row r="1240" ht="20" customHeight="1" spans="1:13">
      <c r="A1240" s="10"/>
      <c r="B1240" s="11"/>
      <c r="C1240" s="11"/>
      <c r="D1240" s="11"/>
      <c r="E1240" s="11"/>
      <c r="F1240" s="15"/>
      <c r="G1240" s="15"/>
      <c r="H1240" s="16"/>
      <c r="I1240" s="16"/>
      <c r="J1240" s="16"/>
      <c r="K1240" s="16"/>
      <c r="L1240" s="16"/>
      <c r="M1240" s="16"/>
    </row>
    <row r="1241" ht="20" customHeight="1" spans="1:13">
      <c r="A1241" s="10"/>
      <c r="B1241" s="11"/>
      <c r="C1241" s="11"/>
      <c r="D1241" s="11"/>
      <c r="E1241" s="11"/>
      <c r="F1241" s="15"/>
      <c r="G1241" s="15"/>
      <c r="H1241" s="16"/>
      <c r="I1241" s="16"/>
      <c r="J1241" s="16"/>
      <c r="K1241" s="16"/>
      <c r="L1241" s="16"/>
      <c r="M1241" s="16"/>
    </row>
    <row r="1242" ht="20" customHeight="1" spans="1:13">
      <c r="A1242" s="10"/>
      <c r="B1242" s="11"/>
      <c r="C1242" s="11"/>
      <c r="D1242" s="11"/>
      <c r="E1242" s="11"/>
      <c r="F1242" s="15"/>
      <c r="G1242" s="15"/>
      <c r="H1242" s="16"/>
      <c r="I1242" s="16"/>
      <c r="J1242" s="16"/>
      <c r="K1242" s="16"/>
      <c r="L1242" s="16"/>
      <c r="M1242" s="16"/>
    </row>
    <row r="1243" ht="20" customHeight="1" spans="1:13">
      <c r="A1243" s="10"/>
      <c r="B1243" s="11"/>
      <c r="C1243" s="11"/>
      <c r="D1243" s="11"/>
      <c r="E1243" s="11"/>
      <c r="F1243" s="15"/>
      <c r="G1243" s="15"/>
      <c r="H1243" s="16"/>
      <c r="I1243" s="16"/>
      <c r="J1243" s="16"/>
      <c r="K1243" s="16"/>
      <c r="L1243" s="16"/>
      <c r="M1243" s="16"/>
    </row>
    <row r="1244" ht="20" customHeight="1" spans="1:13">
      <c r="A1244" s="10"/>
      <c r="B1244" s="11"/>
      <c r="C1244" s="11"/>
      <c r="D1244" s="11"/>
      <c r="E1244" s="11"/>
      <c r="F1244" s="15"/>
      <c r="G1244" s="15"/>
      <c r="H1244" s="16"/>
      <c r="I1244" s="16"/>
      <c r="J1244" s="16"/>
      <c r="K1244" s="16"/>
      <c r="L1244" s="16"/>
      <c r="M1244" s="16"/>
    </row>
    <row r="1245" ht="20" customHeight="1" spans="1:13">
      <c r="A1245" s="10"/>
      <c r="B1245" s="11"/>
      <c r="C1245" s="11"/>
      <c r="D1245" s="11"/>
      <c r="E1245" s="11"/>
      <c r="F1245" s="15"/>
      <c r="G1245" s="15"/>
      <c r="H1245" s="16"/>
      <c r="I1245" s="16"/>
      <c r="J1245" s="16"/>
      <c r="K1245" s="16"/>
      <c r="L1245" s="16"/>
      <c r="M1245" s="16"/>
    </row>
    <row r="1246" ht="20" customHeight="1" spans="1:13">
      <c r="A1246" s="10"/>
      <c r="B1246" s="11"/>
      <c r="C1246" s="11"/>
      <c r="D1246" s="11"/>
      <c r="E1246" s="11"/>
      <c r="F1246" s="15"/>
      <c r="G1246" s="15"/>
      <c r="H1246" s="16"/>
      <c r="I1246" s="16"/>
      <c r="J1246" s="16"/>
      <c r="K1246" s="16"/>
      <c r="L1246" s="16"/>
      <c r="M1246" s="16"/>
    </row>
    <row r="1247" ht="20" customHeight="1" spans="1:13">
      <c r="A1247" s="10"/>
      <c r="B1247" s="11"/>
      <c r="C1247" s="11"/>
      <c r="D1247" s="11"/>
      <c r="E1247" s="11"/>
      <c r="F1247" s="15"/>
      <c r="G1247" s="15"/>
      <c r="H1247" s="16"/>
      <c r="I1247" s="16"/>
      <c r="J1247" s="16"/>
      <c r="K1247" s="16"/>
      <c r="L1247" s="16"/>
      <c r="M1247" s="16"/>
    </row>
    <row r="1248" ht="20" customHeight="1" spans="1:13">
      <c r="A1248" s="10"/>
      <c r="B1248" s="11"/>
      <c r="C1248" s="11"/>
      <c r="D1248" s="11"/>
      <c r="E1248" s="11"/>
      <c r="F1248" s="15"/>
      <c r="G1248" s="15"/>
      <c r="H1248" s="16"/>
      <c r="I1248" s="16"/>
      <c r="J1248" s="16"/>
      <c r="K1248" s="16"/>
      <c r="L1248" s="16"/>
      <c r="M1248" s="16"/>
    </row>
    <row r="1249" ht="20" customHeight="1" spans="1:13">
      <c r="A1249" s="10"/>
      <c r="B1249" s="11"/>
      <c r="C1249" s="11"/>
      <c r="D1249" s="11"/>
      <c r="E1249" s="11"/>
      <c r="F1249" s="15"/>
      <c r="G1249" s="15"/>
      <c r="H1249" s="16"/>
      <c r="I1249" s="16"/>
      <c r="J1249" s="16"/>
      <c r="K1249" s="16"/>
      <c r="L1249" s="16"/>
      <c r="M1249" s="16"/>
    </row>
    <row r="1250" ht="20" customHeight="1" spans="1:13">
      <c r="A1250" s="10"/>
      <c r="B1250" s="11"/>
      <c r="C1250" s="11"/>
      <c r="D1250" s="11"/>
      <c r="E1250" s="11"/>
      <c r="F1250" s="15"/>
      <c r="G1250" s="15"/>
      <c r="H1250" s="16"/>
      <c r="I1250" s="16"/>
      <c r="J1250" s="16"/>
      <c r="K1250" s="16"/>
      <c r="L1250" s="16"/>
      <c r="M1250" s="16"/>
    </row>
    <row r="1251" ht="20" customHeight="1" spans="1:13">
      <c r="A1251" s="10"/>
      <c r="B1251" s="11"/>
      <c r="C1251" s="11"/>
      <c r="D1251" s="11"/>
      <c r="E1251" s="11"/>
      <c r="F1251" s="15"/>
      <c r="G1251" s="15"/>
      <c r="H1251" s="16"/>
      <c r="I1251" s="16"/>
      <c r="J1251" s="16"/>
      <c r="K1251" s="16"/>
      <c r="L1251" s="16"/>
      <c r="M1251" s="16"/>
    </row>
    <row r="1252" ht="20" customHeight="1" spans="1:13">
      <c r="A1252" s="10"/>
      <c r="B1252" s="11"/>
      <c r="C1252" s="11"/>
      <c r="D1252" s="11"/>
      <c r="E1252" s="11"/>
      <c r="F1252" s="15"/>
      <c r="G1252" s="15"/>
      <c r="H1252" s="16"/>
      <c r="I1252" s="16"/>
      <c r="J1252" s="16"/>
      <c r="K1252" s="16"/>
      <c r="L1252" s="16"/>
      <c r="M1252" s="16"/>
    </row>
    <row r="1253" ht="20" customHeight="1" spans="1:13">
      <c r="A1253" s="10"/>
      <c r="B1253" s="11"/>
      <c r="C1253" s="11"/>
      <c r="D1253" s="11"/>
      <c r="E1253" s="11"/>
      <c r="F1253" s="15"/>
      <c r="G1253" s="15"/>
      <c r="H1253" s="16"/>
      <c r="I1253" s="16"/>
      <c r="J1253" s="16"/>
      <c r="K1253" s="16"/>
      <c r="L1253" s="16"/>
      <c r="M1253" s="16"/>
    </row>
    <row r="1254" ht="20" customHeight="1" spans="1:13">
      <c r="A1254" s="10"/>
      <c r="B1254" s="11"/>
      <c r="C1254" s="11"/>
      <c r="D1254" s="11"/>
      <c r="E1254" s="11"/>
      <c r="F1254" s="15"/>
      <c r="G1254" s="15"/>
      <c r="H1254" s="16"/>
      <c r="I1254" s="16"/>
      <c r="J1254" s="16"/>
      <c r="K1254" s="16"/>
      <c r="L1254" s="16"/>
      <c r="M1254" s="16"/>
    </row>
    <row r="1255" ht="20" customHeight="1" spans="1:13">
      <c r="A1255" s="10"/>
      <c r="B1255" s="11"/>
      <c r="C1255" s="11"/>
      <c r="D1255" s="11"/>
      <c r="E1255" s="11"/>
      <c r="F1255" s="15"/>
      <c r="G1255" s="15"/>
      <c r="H1255" s="16"/>
      <c r="I1255" s="16"/>
      <c r="J1255" s="16"/>
      <c r="K1255" s="16"/>
      <c r="L1255" s="16"/>
      <c r="M1255" s="16"/>
    </row>
    <row r="1256" ht="20" customHeight="1" spans="1:13">
      <c r="A1256" s="10"/>
      <c r="B1256" s="11"/>
      <c r="C1256" s="11"/>
      <c r="D1256" s="11"/>
      <c r="E1256" s="11"/>
      <c r="F1256" s="15"/>
      <c r="G1256" s="15"/>
      <c r="H1256" s="16"/>
      <c r="I1256" s="16"/>
      <c r="J1256" s="16"/>
      <c r="K1256" s="16"/>
      <c r="L1256" s="16"/>
      <c r="M1256" s="16"/>
    </row>
    <row r="1257" ht="20" customHeight="1" spans="1:13">
      <c r="A1257" s="10"/>
      <c r="B1257" s="11"/>
      <c r="C1257" s="11"/>
      <c r="D1257" s="11"/>
      <c r="E1257" s="11"/>
      <c r="F1257" s="15"/>
      <c r="G1257" s="15"/>
      <c r="H1257" s="16"/>
      <c r="I1257" s="16"/>
      <c r="J1257" s="16"/>
      <c r="K1257" s="16"/>
      <c r="L1257" s="16"/>
      <c r="M1257" s="16"/>
    </row>
    <row r="1258" ht="20" customHeight="1" spans="1:13">
      <c r="A1258" s="10"/>
      <c r="B1258" s="11"/>
      <c r="C1258" s="11"/>
      <c r="D1258" s="11"/>
      <c r="E1258" s="11"/>
      <c r="F1258" s="15"/>
      <c r="G1258" s="15"/>
      <c r="H1258" s="16"/>
      <c r="I1258" s="16"/>
      <c r="J1258" s="16"/>
      <c r="K1258" s="16"/>
      <c r="L1258" s="16"/>
      <c r="M1258" s="16"/>
    </row>
    <row r="1259" ht="20" customHeight="1" spans="1:13">
      <c r="A1259" s="10"/>
      <c r="B1259" s="11"/>
      <c r="C1259" s="11"/>
      <c r="D1259" s="11"/>
      <c r="E1259" s="11"/>
      <c r="F1259" s="15"/>
      <c r="G1259" s="15"/>
      <c r="H1259" s="16"/>
      <c r="I1259" s="16"/>
      <c r="J1259" s="16"/>
      <c r="K1259" s="16"/>
      <c r="L1259" s="16"/>
      <c r="M1259" s="16"/>
    </row>
    <row r="1260" ht="20" customHeight="1" spans="1:13">
      <c r="A1260" s="10"/>
      <c r="B1260" s="11"/>
      <c r="C1260" s="11"/>
      <c r="D1260" s="11"/>
      <c r="E1260" s="11"/>
      <c r="F1260" s="15"/>
      <c r="G1260" s="15"/>
      <c r="H1260" s="16"/>
      <c r="I1260" s="16"/>
      <c r="J1260" s="16"/>
      <c r="K1260" s="16"/>
      <c r="L1260" s="16"/>
      <c r="M1260" s="16"/>
    </row>
    <row r="1261" ht="20" customHeight="1" spans="1:13">
      <c r="A1261" s="10"/>
      <c r="B1261" s="11"/>
      <c r="C1261" s="11"/>
      <c r="D1261" s="11"/>
      <c r="E1261" s="11"/>
      <c r="F1261" s="15"/>
      <c r="G1261" s="15"/>
      <c r="H1261" s="16"/>
      <c r="I1261" s="16"/>
      <c r="J1261" s="16"/>
      <c r="K1261" s="16"/>
      <c r="L1261" s="16"/>
      <c r="M1261" s="16"/>
    </row>
    <row r="1262" ht="20" customHeight="1" spans="1:13">
      <c r="A1262" s="10"/>
      <c r="B1262" s="11"/>
      <c r="C1262" s="11"/>
      <c r="D1262" s="11"/>
      <c r="E1262" s="11"/>
      <c r="F1262" s="15"/>
      <c r="G1262" s="15"/>
      <c r="H1262" s="16"/>
      <c r="I1262" s="16"/>
      <c r="J1262" s="16"/>
      <c r="K1262" s="16"/>
      <c r="L1262" s="16"/>
      <c r="M1262" s="16"/>
    </row>
    <row r="1263" ht="20" customHeight="1" spans="1:13">
      <c r="A1263" s="10"/>
      <c r="B1263" s="11"/>
      <c r="C1263" s="11"/>
      <c r="D1263" s="11"/>
      <c r="E1263" s="11"/>
      <c r="F1263" s="15"/>
      <c r="G1263" s="15"/>
      <c r="H1263" s="16"/>
      <c r="I1263" s="16"/>
      <c r="J1263" s="16"/>
      <c r="K1263" s="16"/>
      <c r="L1263" s="16"/>
      <c r="M1263" s="16"/>
    </row>
    <row r="1264" ht="20" customHeight="1" spans="1:13">
      <c r="A1264" s="10"/>
      <c r="B1264" s="11"/>
      <c r="C1264" s="11"/>
      <c r="D1264" s="11"/>
      <c r="E1264" s="11"/>
      <c r="F1264" s="15"/>
      <c r="G1264" s="15"/>
      <c r="H1264" s="16"/>
      <c r="I1264" s="16"/>
      <c r="J1264" s="16"/>
      <c r="K1264" s="16"/>
      <c r="L1264" s="16"/>
      <c r="M1264" s="16"/>
    </row>
    <row r="1265" ht="20" customHeight="1" spans="1:13">
      <c r="A1265" s="10"/>
      <c r="B1265" s="11"/>
      <c r="C1265" s="11"/>
      <c r="D1265" s="11"/>
      <c r="E1265" s="11"/>
      <c r="F1265" s="15"/>
      <c r="G1265" s="15"/>
      <c r="H1265" s="16"/>
      <c r="I1265" s="16"/>
      <c r="J1265" s="16"/>
      <c r="K1265" s="16"/>
      <c r="L1265" s="16"/>
      <c r="M1265" s="16"/>
    </row>
    <row r="1266" ht="20" customHeight="1" spans="1:13">
      <c r="A1266" s="10"/>
      <c r="B1266" s="11"/>
      <c r="C1266" s="11"/>
      <c r="D1266" s="11"/>
      <c r="E1266" s="11"/>
      <c r="F1266" s="15"/>
      <c r="G1266" s="15"/>
      <c r="H1266" s="16"/>
      <c r="I1266" s="16"/>
      <c r="J1266" s="16"/>
      <c r="K1266" s="16"/>
      <c r="L1266" s="16"/>
      <c r="M1266" s="16"/>
    </row>
    <row r="1267" ht="20" customHeight="1" spans="1:13">
      <c r="A1267" s="10"/>
      <c r="B1267" s="11"/>
      <c r="C1267" s="11"/>
      <c r="D1267" s="11"/>
      <c r="E1267" s="11"/>
      <c r="F1267" s="15"/>
      <c r="G1267" s="15"/>
      <c r="H1267" s="16"/>
      <c r="I1267" s="16"/>
      <c r="J1267" s="16"/>
      <c r="K1267" s="16"/>
      <c r="L1267" s="16"/>
      <c r="M1267" s="16"/>
    </row>
    <row r="1268" ht="20" customHeight="1" spans="1:13">
      <c r="A1268" s="10"/>
      <c r="B1268" s="11"/>
      <c r="C1268" s="11"/>
      <c r="D1268" s="11"/>
      <c r="E1268" s="11"/>
      <c r="F1268" s="15"/>
      <c r="G1268" s="15"/>
      <c r="H1268" s="16"/>
      <c r="I1268" s="16"/>
      <c r="J1268" s="16"/>
      <c r="K1268" s="16"/>
      <c r="L1268" s="16"/>
      <c r="M1268" s="16"/>
    </row>
    <row r="1269" ht="20" customHeight="1" spans="1:13">
      <c r="A1269" s="10"/>
      <c r="B1269" s="11"/>
      <c r="C1269" s="11"/>
      <c r="D1269" s="11"/>
      <c r="E1269" s="11"/>
      <c r="F1269" s="15"/>
      <c r="G1269" s="15"/>
      <c r="H1269" s="16"/>
      <c r="I1269" s="16"/>
      <c r="J1269" s="16"/>
      <c r="K1269" s="16"/>
      <c r="L1269" s="16"/>
      <c r="M1269" s="16"/>
    </row>
    <row r="1270" ht="20" customHeight="1" spans="1:13">
      <c r="A1270" s="10"/>
      <c r="B1270" s="11"/>
      <c r="C1270" s="11"/>
      <c r="D1270" s="11"/>
      <c r="E1270" s="11"/>
      <c r="F1270" s="15"/>
      <c r="G1270" s="15"/>
      <c r="H1270" s="16"/>
      <c r="I1270" s="16"/>
      <c r="J1270" s="16"/>
      <c r="K1270" s="16"/>
      <c r="L1270" s="16"/>
      <c r="M1270" s="16"/>
    </row>
    <row r="1271" ht="20" customHeight="1" spans="1:13">
      <c r="A1271" s="10"/>
      <c r="B1271" s="11"/>
      <c r="C1271" s="11"/>
      <c r="D1271" s="11"/>
      <c r="E1271" s="11"/>
      <c r="F1271" s="15"/>
      <c r="G1271" s="15"/>
      <c r="H1271" s="16"/>
      <c r="I1271" s="16"/>
      <c r="J1271" s="16"/>
      <c r="K1271" s="16"/>
      <c r="L1271" s="16"/>
      <c r="M1271" s="16"/>
    </row>
    <row r="1272" ht="20" customHeight="1" spans="1:13">
      <c r="A1272" s="10"/>
      <c r="B1272" s="11"/>
      <c r="C1272" s="11"/>
      <c r="D1272" s="11"/>
      <c r="E1272" s="11"/>
      <c r="F1272" s="15"/>
      <c r="G1272" s="15"/>
      <c r="H1272" s="16"/>
      <c r="I1272" s="16"/>
      <c r="J1272" s="16"/>
      <c r="K1272" s="16"/>
      <c r="L1272" s="16"/>
      <c r="M1272" s="16"/>
    </row>
    <row r="1273" ht="20" customHeight="1" spans="1:13">
      <c r="A1273" s="10"/>
      <c r="B1273" s="11"/>
      <c r="C1273" s="11"/>
      <c r="D1273" s="11"/>
      <c r="E1273" s="11"/>
      <c r="F1273" s="15"/>
      <c r="G1273" s="15"/>
      <c r="H1273" s="16"/>
      <c r="I1273" s="16"/>
      <c r="J1273" s="16"/>
      <c r="K1273" s="16"/>
      <c r="L1273" s="16"/>
      <c r="M1273" s="16"/>
    </row>
    <row r="1274" ht="20" customHeight="1" spans="1:13">
      <c r="A1274" s="10"/>
      <c r="B1274" s="11"/>
      <c r="C1274" s="11"/>
      <c r="D1274" s="11"/>
      <c r="E1274" s="11"/>
      <c r="F1274" s="15"/>
      <c r="G1274" s="15"/>
      <c r="H1274" s="16"/>
      <c r="I1274" s="16"/>
      <c r="J1274" s="16"/>
      <c r="K1274" s="16"/>
      <c r="L1274" s="16"/>
      <c r="M1274" s="16"/>
    </row>
    <row r="1275" ht="20" customHeight="1" spans="1:13">
      <c r="A1275" s="10"/>
      <c r="B1275" s="11"/>
      <c r="C1275" s="11"/>
      <c r="D1275" s="11"/>
      <c r="E1275" s="11"/>
      <c r="F1275" s="15"/>
      <c r="G1275" s="15"/>
      <c r="H1275" s="16"/>
      <c r="I1275" s="16"/>
      <c r="J1275" s="16"/>
      <c r="K1275" s="16"/>
      <c r="L1275" s="16"/>
      <c r="M1275" s="16"/>
    </row>
    <row r="1276" ht="20" customHeight="1" spans="1:13">
      <c r="A1276" s="10"/>
      <c r="B1276" s="11"/>
      <c r="C1276" s="11"/>
      <c r="D1276" s="11"/>
      <c r="E1276" s="11"/>
      <c r="F1276" s="15"/>
      <c r="G1276" s="15"/>
      <c r="H1276" s="16"/>
      <c r="I1276" s="16"/>
      <c r="J1276" s="16"/>
      <c r="K1276" s="16"/>
      <c r="L1276" s="16"/>
      <c r="M1276" s="16"/>
    </row>
    <row r="1277" ht="20" customHeight="1" spans="1:13">
      <c r="A1277" s="10"/>
      <c r="B1277" s="11"/>
      <c r="C1277" s="11"/>
      <c r="D1277" s="11"/>
      <c r="E1277" s="11"/>
      <c r="F1277" s="15"/>
      <c r="G1277" s="15"/>
      <c r="H1277" s="16"/>
      <c r="I1277" s="16"/>
      <c r="J1277" s="16"/>
      <c r="K1277" s="16"/>
      <c r="L1277" s="16"/>
      <c r="M1277" s="16"/>
    </row>
    <row r="1278" ht="20" customHeight="1" spans="1:13">
      <c r="A1278" s="10"/>
      <c r="B1278" s="11"/>
      <c r="C1278" s="11"/>
      <c r="D1278" s="11"/>
      <c r="E1278" s="11"/>
      <c r="F1278" s="15"/>
      <c r="G1278" s="15"/>
      <c r="H1278" s="16"/>
      <c r="I1278" s="16"/>
      <c r="J1278" s="16"/>
      <c r="K1278" s="16"/>
      <c r="L1278" s="16"/>
      <c r="M1278" s="16"/>
    </row>
    <row r="1279" ht="20" customHeight="1" spans="1:13">
      <c r="A1279" s="10"/>
      <c r="B1279" s="11"/>
      <c r="C1279" s="11"/>
      <c r="D1279" s="11"/>
      <c r="E1279" s="11"/>
      <c r="F1279" s="15"/>
      <c r="G1279" s="15"/>
      <c r="H1279" s="16"/>
      <c r="I1279" s="16"/>
      <c r="J1279" s="16"/>
      <c r="K1279" s="16"/>
      <c r="L1279" s="16"/>
      <c r="M1279" s="16"/>
    </row>
    <row r="1280" ht="20" customHeight="1" spans="1:13">
      <c r="A1280" s="10"/>
      <c r="B1280" s="11"/>
      <c r="C1280" s="11"/>
      <c r="D1280" s="11"/>
      <c r="E1280" s="11"/>
      <c r="F1280" s="15"/>
      <c r="G1280" s="15"/>
      <c r="H1280" s="16"/>
      <c r="I1280" s="16"/>
      <c r="J1280" s="16"/>
      <c r="K1280" s="16"/>
      <c r="L1280" s="16"/>
      <c r="M1280" s="16"/>
    </row>
    <row r="1281" ht="20" customHeight="1" spans="1:13">
      <c r="A1281" s="10"/>
      <c r="B1281" s="11"/>
      <c r="C1281" s="11"/>
      <c r="D1281" s="11"/>
      <c r="E1281" s="11"/>
      <c r="F1281" s="15"/>
      <c r="G1281" s="15"/>
      <c r="H1281" s="16"/>
      <c r="I1281" s="16"/>
      <c r="J1281" s="16"/>
      <c r="K1281" s="16"/>
      <c r="L1281" s="16"/>
      <c r="M1281" s="16"/>
    </row>
    <row r="1282" ht="20" customHeight="1" spans="1:13">
      <c r="A1282" s="10"/>
      <c r="B1282" s="11"/>
      <c r="C1282" s="11"/>
      <c r="D1282" s="11"/>
      <c r="E1282" s="11"/>
      <c r="F1282" s="15"/>
      <c r="G1282" s="15"/>
      <c r="H1282" s="16"/>
      <c r="I1282" s="16"/>
      <c r="J1282" s="16"/>
      <c r="K1282" s="16"/>
      <c r="L1282" s="16"/>
      <c r="M1282" s="16"/>
    </row>
    <row r="1283" ht="20" customHeight="1" spans="1:13">
      <c r="A1283" s="10"/>
      <c r="B1283" s="11"/>
      <c r="C1283" s="11"/>
      <c r="D1283" s="11"/>
      <c r="E1283" s="11"/>
      <c r="F1283" s="15"/>
      <c r="G1283" s="15"/>
      <c r="H1283" s="16"/>
      <c r="I1283" s="16"/>
      <c r="J1283" s="16"/>
      <c r="K1283" s="16"/>
      <c r="L1283" s="16"/>
      <c r="M1283" s="16"/>
    </row>
    <row r="1284" ht="20" customHeight="1" spans="1:13">
      <c r="A1284" s="10"/>
      <c r="B1284" s="11"/>
      <c r="C1284" s="11"/>
      <c r="D1284" s="11"/>
      <c r="E1284" s="11"/>
      <c r="F1284" s="15"/>
      <c r="G1284" s="15"/>
      <c r="H1284" s="16"/>
      <c r="I1284" s="16"/>
      <c r="J1284" s="16"/>
      <c r="K1284" s="16"/>
      <c r="L1284" s="16"/>
      <c r="M1284" s="16"/>
    </row>
    <row r="1285" ht="20" customHeight="1" spans="1:13">
      <c r="A1285" s="10"/>
      <c r="B1285" s="11"/>
      <c r="C1285" s="11"/>
      <c r="D1285" s="11"/>
      <c r="E1285" s="11"/>
      <c r="F1285" s="15"/>
      <c r="G1285" s="15"/>
      <c r="H1285" s="16"/>
      <c r="I1285" s="16"/>
      <c r="J1285" s="16"/>
      <c r="K1285" s="16"/>
      <c r="L1285" s="16"/>
      <c r="M1285" s="16"/>
    </row>
    <row r="1286" ht="20" customHeight="1" spans="1:13">
      <c r="A1286" s="10"/>
      <c r="B1286" s="11"/>
      <c r="C1286" s="11"/>
      <c r="D1286" s="11"/>
      <c r="E1286" s="11"/>
      <c r="F1286" s="15"/>
      <c r="G1286" s="15"/>
      <c r="H1286" s="16"/>
      <c r="I1286" s="16"/>
      <c r="J1286" s="16"/>
      <c r="K1286" s="16"/>
      <c r="L1286" s="16"/>
      <c r="M1286" s="16"/>
    </row>
    <row r="1287" ht="20" customHeight="1" spans="1:13">
      <c r="A1287" s="10"/>
      <c r="B1287" s="11"/>
      <c r="C1287" s="11"/>
      <c r="D1287" s="11"/>
      <c r="E1287" s="11"/>
      <c r="F1287" s="15"/>
      <c r="G1287" s="15"/>
      <c r="H1287" s="16"/>
      <c r="I1287" s="16"/>
      <c r="J1287" s="16"/>
      <c r="K1287" s="16"/>
      <c r="L1287" s="16"/>
      <c r="M1287" s="16"/>
    </row>
    <row r="1288" ht="20" customHeight="1" spans="1:13">
      <c r="A1288" s="10"/>
      <c r="B1288" s="11"/>
      <c r="C1288" s="11"/>
      <c r="D1288" s="11"/>
      <c r="E1288" s="11"/>
      <c r="F1288" s="15"/>
      <c r="G1288" s="15"/>
      <c r="H1288" s="16"/>
      <c r="I1288" s="16"/>
      <c r="J1288" s="16"/>
      <c r="K1288" s="16"/>
      <c r="L1288" s="16"/>
      <c r="M1288" s="16"/>
    </row>
    <row r="1289" ht="20" customHeight="1" spans="1:13">
      <c r="A1289" s="10"/>
      <c r="B1289" s="11"/>
      <c r="C1289" s="11"/>
      <c r="D1289" s="11"/>
      <c r="E1289" s="11"/>
      <c r="F1289" s="15"/>
      <c r="G1289" s="15"/>
      <c r="H1289" s="16"/>
      <c r="I1289" s="16"/>
      <c r="J1289" s="16"/>
      <c r="K1289" s="16"/>
      <c r="L1289" s="16"/>
      <c r="M1289" s="16"/>
    </row>
    <row r="1290" ht="20" customHeight="1" spans="1:13">
      <c r="A1290" s="10"/>
      <c r="B1290" s="11"/>
      <c r="C1290" s="11"/>
      <c r="D1290" s="11"/>
      <c r="E1290" s="11"/>
      <c r="F1290" s="15"/>
      <c r="G1290" s="15"/>
      <c r="H1290" s="16"/>
      <c r="I1290" s="16"/>
      <c r="J1290" s="16"/>
      <c r="K1290" s="16"/>
      <c r="L1290" s="16"/>
      <c r="M1290" s="16"/>
    </row>
    <row r="1291" ht="20" customHeight="1" spans="1:13">
      <c r="A1291" s="10"/>
      <c r="B1291" s="11"/>
      <c r="C1291" s="11"/>
      <c r="D1291" s="11"/>
      <c r="E1291" s="11"/>
      <c r="F1291" s="15"/>
      <c r="G1291" s="15"/>
      <c r="H1291" s="16"/>
      <c r="I1291" s="16"/>
      <c r="J1291" s="16"/>
      <c r="K1291" s="16"/>
      <c r="L1291" s="16"/>
      <c r="M1291" s="16"/>
    </row>
    <row r="1292" ht="20" customHeight="1" spans="1:13">
      <c r="A1292" s="10"/>
      <c r="B1292" s="11"/>
      <c r="C1292" s="11"/>
      <c r="D1292" s="11"/>
      <c r="E1292" s="11"/>
      <c r="F1292" s="15"/>
      <c r="G1292" s="15"/>
      <c r="H1292" s="16"/>
      <c r="I1292" s="16"/>
      <c r="J1292" s="16"/>
      <c r="K1292" s="16"/>
      <c r="L1292" s="16"/>
      <c r="M1292" s="16"/>
    </row>
    <row r="1293" ht="20" customHeight="1" spans="1:13">
      <c r="A1293" s="10"/>
      <c r="B1293" s="11"/>
      <c r="C1293" s="11"/>
      <c r="D1293" s="11"/>
      <c r="E1293" s="11"/>
      <c r="F1293" s="15"/>
      <c r="G1293" s="15"/>
      <c r="H1293" s="16"/>
      <c r="I1293" s="16"/>
      <c r="J1293" s="16"/>
      <c r="K1293" s="16"/>
      <c r="L1293" s="16"/>
      <c r="M1293" s="16"/>
    </row>
    <row r="1294" ht="20" customHeight="1" spans="1:13">
      <c r="A1294" s="10"/>
      <c r="B1294" s="11"/>
      <c r="C1294" s="11"/>
      <c r="D1294" s="11"/>
      <c r="E1294" s="11"/>
      <c r="F1294" s="15"/>
      <c r="G1294" s="15"/>
      <c r="H1294" s="16"/>
      <c r="I1294" s="16"/>
      <c r="J1294" s="16"/>
      <c r="K1294" s="16"/>
      <c r="L1294" s="16"/>
      <c r="M1294" s="16"/>
    </row>
    <row r="1295" ht="20" customHeight="1" spans="1:13">
      <c r="A1295" s="10"/>
      <c r="B1295" s="11"/>
      <c r="C1295" s="11"/>
      <c r="D1295" s="11"/>
      <c r="E1295" s="11"/>
      <c r="F1295" s="15"/>
      <c r="G1295" s="15"/>
      <c r="H1295" s="16"/>
      <c r="I1295" s="16"/>
      <c r="J1295" s="16"/>
      <c r="K1295" s="16"/>
      <c r="L1295" s="16"/>
      <c r="M1295" s="16"/>
    </row>
    <row r="1296" ht="20" customHeight="1" spans="1:13">
      <c r="A1296" s="10"/>
      <c r="B1296" s="11"/>
      <c r="C1296" s="11"/>
      <c r="D1296" s="11"/>
      <c r="E1296" s="11"/>
      <c r="F1296" s="15"/>
      <c r="G1296" s="15"/>
      <c r="H1296" s="16"/>
      <c r="I1296" s="16"/>
      <c r="J1296" s="16"/>
      <c r="K1296" s="16"/>
      <c r="L1296" s="16"/>
      <c r="M1296" s="16"/>
    </row>
    <row r="1297" ht="20" customHeight="1" spans="1:13">
      <c r="A1297" s="10"/>
      <c r="B1297" s="11"/>
      <c r="C1297" s="11"/>
      <c r="D1297" s="11"/>
      <c r="E1297" s="11"/>
      <c r="F1297" s="15"/>
      <c r="G1297" s="15"/>
      <c r="H1297" s="16"/>
      <c r="I1297" s="16"/>
      <c r="J1297" s="16"/>
      <c r="K1297" s="16"/>
      <c r="L1297" s="16"/>
      <c r="M1297" s="16"/>
    </row>
    <row r="1298" ht="20" customHeight="1" spans="1:13">
      <c r="A1298" s="10"/>
      <c r="B1298" s="11"/>
      <c r="C1298" s="11"/>
      <c r="D1298" s="11"/>
      <c r="E1298" s="11"/>
      <c r="F1298" s="15"/>
      <c r="G1298" s="15"/>
      <c r="H1298" s="16"/>
      <c r="I1298" s="16"/>
      <c r="J1298" s="16"/>
      <c r="K1298" s="16"/>
      <c r="L1298" s="16"/>
      <c r="M1298" s="16"/>
    </row>
    <row r="1299" ht="20" customHeight="1" spans="1:13">
      <c r="A1299" s="10"/>
      <c r="B1299" s="11"/>
      <c r="C1299" s="11"/>
      <c r="D1299" s="11"/>
      <c r="E1299" s="11"/>
      <c r="F1299" s="15"/>
      <c r="G1299" s="15"/>
      <c r="H1299" s="16"/>
      <c r="I1299" s="16"/>
      <c r="J1299" s="16"/>
      <c r="K1299" s="16"/>
      <c r="L1299" s="16"/>
      <c r="M1299" s="16"/>
    </row>
    <row r="1300" ht="20" customHeight="1" spans="1:13">
      <c r="A1300" s="10"/>
      <c r="B1300" s="11"/>
      <c r="C1300" s="11"/>
      <c r="D1300" s="11"/>
      <c r="E1300" s="11"/>
      <c r="F1300" s="15"/>
      <c r="G1300" s="15"/>
      <c r="H1300" s="16"/>
      <c r="I1300" s="16"/>
      <c r="J1300" s="16"/>
      <c r="K1300" s="16"/>
      <c r="L1300" s="16"/>
      <c r="M1300" s="16"/>
    </row>
    <row r="1301" ht="20" customHeight="1" spans="1:13">
      <c r="A1301" s="10"/>
      <c r="B1301" s="11"/>
      <c r="C1301" s="11"/>
      <c r="D1301" s="11"/>
      <c r="E1301" s="11"/>
      <c r="F1301" s="15"/>
      <c r="G1301" s="15"/>
      <c r="H1301" s="16"/>
      <c r="I1301" s="16"/>
      <c r="J1301" s="16"/>
      <c r="K1301" s="16"/>
      <c r="L1301" s="16"/>
      <c r="M1301" s="16"/>
    </row>
    <row r="1302" ht="20" customHeight="1" spans="1:13">
      <c r="A1302" s="10"/>
      <c r="B1302" s="11"/>
      <c r="C1302" s="11"/>
      <c r="D1302" s="11"/>
      <c r="E1302" s="11"/>
      <c r="F1302" s="15"/>
      <c r="G1302" s="15"/>
      <c r="H1302" s="16"/>
      <c r="I1302" s="16"/>
      <c r="J1302" s="16"/>
      <c r="K1302" s="16"/>
      <c r="L1302" s="16"/>
      <c r="M1302" s="16"/>
    </row>
    <row r="1303" ht="20" customHeight="1" spans="1:13">
      <c r="A1303" s="10"/>
      <c r="B1303" s="11"/>
      <c r="C1303" s="11"/>
      <c r="D1303" s="11"/>
      <c r="E1303" s="11"/>
      <c r="F1303" s="15"/>
      <c r="G1303" s="15"/>
      <c r="H1303" s="16"/>
      <c r="I1303" s="16"/>
      <c r="J1303" s="16"/>
      <c r="K1303" s="16"/>
      <c r="L1303" s="16"/>
      <c r="M1303" s="16"/>
    </row>
    <row r="1304" ht="20" customHeight="1" spans="1:13">
      <c r="A1304" s="10"/>
      <c r="B1304" s="11"/>
      <c r="C1304" s="11"/>
      <c r="D1304" s="11"/>
      <c r="E1304" s="11"/>
      <c r="F1304" s="15"/>
      <c r="G1304" s="15"/>
      <c r="H1304" s="16"/>
      <c r="I1304" s="16"/>
      <c r="J1304" s="16"/>
      <c r="K1304" s="16"/>
      <c r="L1304" s="16"/>
      <c r="M1304" s="16"/>
    </row>
    <row r="1305" ht="20" customHeight="1" spans="1:13">
      <c r="A1305" s="10"/>
      <c r="B1305" s="11"/>
      <c r="C1305" s="11"/>
      <c r="D1305" s="11"/>
      <c r="E1305" s="11"/>
      <c r="F1305" s="15"/>
      <c r="G1305" s="15"/>
      <c r="H1305" s="16"/>
      <c r="I1305" s="16"/>
      <c r="J1305" s="16"/>
      <c r="K1305" s="16"/>
      <c r="L1305" s="16"/>
      <c r="M1305" s="16"/>
    </row>
    <row r="1306" ht="20" customHeight="1" spans="1:13">
      <c r="A1306" s="10"/>
      <c r="B1306" s="11"/>
      <c r="C1306" s="11"/>
      <c r="D1306" s="11"/>
      <c r="E1306" s="11"/>
      <c r="F1306" s="15"/>
      <c r="G1306" s="15"/>
      <c r="H1306" s="16"/>
      <c r="I1306" s="16"/>
      <c r="J1306" s="16"/>
      <c r="K1306" s="16"/>
      <c r="L1306" s="16"/>
      <c r="M1306" s="16"/>
    </row>
    <row r="1307" ht="20" customHeight="1" spans="1:13">
      <c r="A1307" s="10"/>
      <c r="B1307" s="11"/>
      <c r="C1307" s="11"/>
      <c r="D1307" s="11"/>
      <c r="E1307" s="11"/>
      <c r="F1307" s="15"/>
      <c r="G1307" s="15"/>
      <c r="H1307" s="16"/>
      <c r="I1307" s="16"/>
      <c r="J1307" s="16"/>
      <c r="K1307" s="16"/>
      <c r="L1307" s="16"/>
      <c r="M1307" s="16"/>
    </row>
    <row r="1308" ht="20" customHeight="1" spans="1:13">
      <c r="A1308" s="10"/>
      <c r="B1308" s="11"/>
      <c r="C1308" s="11"/>
      <c r="D1308" s="11"/>
      <c r="E1308" s="11"/>
      <c r="F1308" s="15"/>
      <c r="G1308" s="15"/>
      <c r="H1308" s="16"/>
      <c r="I1308" s="16"/>
      <c r="J1308" s="16"/>
      <c r="K1308" s="16"/>
      <c r="L1308" s="16"/>
      <c r="M1308" s="16"/>
    </row>
    <row r="1309" ht="20" customHeight="1" spans="1:13">
      <c r="A1309" s="10"/>
      <c r="B1309" s="11"/>
      <c r="C1309" s="11"/>
      <c r="D1309" s="11"/>
      <c r="E1309" s="11"/>
      <c r="F1309" s="15"/>
      <c r="G1309" s="15"/>
      <c r="H1309" s="16"/>
      <c r="I1309" s="16"/>
      <c r="J1309" s="16"/>
      <c r="K1309" s="16"/>
      <c r="L1309" s="16"/>
      <c r="M1309" s="16"/>
    </row>
    <row r="1310" ht="20" customHeight="1" spans="1:13">
      <c r="A1310" s="10"/>
      <c r="B1310" s="11"/>
      <c r="C1310" s="11"/>
      <c r="D1310" s="11"/>
      <c r="E1310" s="11"/>
      <c r="F1310" s="15"/>
      <c r="G1310" s="15"/>
      <c r="H1310" s="16"/>
      <c r="I1310" s="16"/>
      <c r="J1310" s="16"/>
      <c r="K1310" s="16"/>
      <c r="L1310" s="16"/>
      <c r="M1310" s="16"/>
    </row>
    <row r="1311" ht="20" customHeight="1" spans="1:13">
      <c r="A1311" s="10"/>
      <c r="B1311" s="11"/>
      <c r="C1311" s="11"/>
      <c r="D1311" s="11"/>
      <c r="E1311" s="11"/>
      <c r="F1311" s="15"/>
      <c r="G1311" s="15"/>
      <c r="H1311" s="16"/>
      <c r="I1311" s="16"/>
      <c r="J1311" s="16"/>
      <c r="K1311" s="16"/>
      <c r="L1311" s="16"/>
      <c r="M1311" s="16"/>
    </row>
    <row r="1312" ht="20" customHeight="1" spans="1:13">
      <c r="A1312" s="10"/>
      <c r="B1312" s="11"/>
      <c r="C1312" s="11"/>
      <c r="D1312" s="11"/>
      <c r="E1312" s="11"/>
      <c r="F1312" s="15"/>
      <c r="G1312" s="15"/>
      <c r="H1312" s="16"/>
      <c r="I1312" s="16"/>
      <c r="J1312" s="16"/>
      <c r="K1312" s="16"/>
      <c r="L1312" s="16"/>
      <c r="M1312" s="16"/>
    </row>
    <row r="1313" ht="20" customHeight="1" spans="1:13">
      <c r="A1313" s="10"/>
      <c r="B1313" s="11"/>
      <c r="C1313" s="11"/>
      <c r="D1313" s="11"/>
      <c r="E1313" s="11"/>
      <c r="F1313" s="15"/>
      <c r="G1313" s="15"/>
      <c r="H1313" s="16"/>
      <c r="I1313" s="16"/>
      <c r="J1313" s="16"/>
      <c r="K1313" s="16"/>
      <c r="L1313" s="16"/>
      <c r="M1313" s="16"/>
    </row>
    <row r="1314" ht="20" customHeight="1" spans="1:13">
      <c r="A1314" s="10"/>
      <c r="B1314" s="11"/>
      <c r="C1314" s="11"/>
      <c r="D1314" s="11"/>
      <c r="E1314" s="11"/>
      <c r="F1314" s="15"/>
      <c r="G1314" s="15"/>
      <c r="H1314" s="16"/>
      <c r="I1314" s="16"/>
      <c r="J1314" s="16"/>
      <c r="K1314" s="16"/>
      <c r="L1314" s="16"/>
      <c r="M1314" s="16"/>
    </row>
    <row r="1315" ht="20" customHeight="1" spans="1:13">
      <c r="A1315" s="10"/>
      <c r="B1315" s="11"/>
      <c r="C1315" s="11"/>
      <c r="D1315" s="11"/>
      <c r="E1315" s="11"/>
      <c r="F1315" s="15"/>
      <c r="G1315" s="15"/>
      <c r="H1315" s="16"/>
      <c r="I1315" s="16"/>
      <c r="J1315" s="16"/>
      <c r="K1315" s="16"/>
      <c r="L1315" s="16"/>
      <c r="M1315" s="16"/>
    </row>
    <row r="1316" ht="20" customHeight="1" spans="1:13">
      <c r="A1316" s="10"/>
      <c r="B1316" s="11"/>
      <c r="C1316" s="11"/>
      <c r="D1316" s="11"/>
      <c r="E1316" s="11"/>
      <c r="F1316" s="15"/>
      <c r="G1316" s="15"/>
      <c r="H1316" s="16"/>
      <c r="I1316" s="16"/>
      <c r="J1316" s="16"/>
      <c r="K1316" s="16"/>
      <c r="L1316" s="16"/>
      <c r="M1316" s="16"/>
    </row>
    <row r="1317" ht="20" customHeight="1" spans="1:13">
      <c r="A1317" s="10"/>
      <c r="B1317" s="11"/>
      <c r="C1317" s="11"/>
      <c r="D1317" s="11"/>
      <c r="E1317" s="11"/>
      <c r="F1317" s="15"/>
      <c r="G1317" s="15"/>
      <c r="H1317" s="16"/>
      <c r="I1317" s="16"/>
      <c r="J1317" s="16"/>
      <c r="K1317" s="16"/>
      <c r="L1317" s="16"/>
      <c r="M1317" s="16"/>
    </row>
    <row r="1318" ht="20" customHeight="1" spans="1:13">
      <c r="A1318" s="10"/>
      <c r="B1318" s="11"/>
      <c r="C1318" s="11"/>
      <c r="D1318" s="11"/>
      <c r="E1318" s="11"/>
      <c r="F1318" s="15"/>
      <c r="G1318" s="15"/>
      <c r="H1318" s="16"/>
      <c r="I1318" s="16"/>
      <c r="J1318" s="16"/>
      <c r="K1318" s="16"/>
      <c r="L1318" s="16"/>
      <c r="M1318" s="16"/>
    </row>
    <row r="1319" ht="20" customHeight="1" spans="1:13">
      <c r="A1319" s="10"/>
      <c r="B1319" s="11"/>
      <c r="C1319" s="11"/>
      <c r="D1319" s="11"/>
      <c r="E1319" s="11"/>
      <c r="F1319" s="15"/>
      <c r="G1319" s="15"/>
      <c r="H1319" s="16"/>
      <c r="I1319" s="16"/>
      <c r="J1319" s="16"/>
      <c r="K1319" s="16"/>
      <c r="L1319" s="16"/>
      <c r="M1319" s="16"/>
    </row>
    <row r="1320" ht="20" customHeight="1" spans="1:13">
      <c r="A1320" s="10"/>
      <c r="B1320" s="11"/>
      <c r="C1320" s="11"/>
      <c r="D1320" s="11"/>
      <c r="E1320" s="11"/>
      <c r="F1320" s="15"/>
      <c r="G1320" s="15"/>
      <c r="H1320" s="16"/>
      <c r="I1320" s="16"/>
      <c r="J1320" s="16"/>
      <c r="K1320" s="16"/>
      <c r="L1320" s="16"/>
      <c r="M1320" s="16"/>
    </row>
    <row r="1321" ht="20" customHeight="1" spans="1:13">
      <c r="A1321" s="10"/>
      <c r="B1321" s="11"/>
      <c r="C1321" s="11"/>
      <c r="D1321" s="11"/>
      <c r="E1321" s="11"/>
      <c r="F1321" s="15"/>
      <c r="G1321" s="15"/>
      <c r="H1321" s="16"/>
      <c r="I1321" s="16"/>
      <c r="J1321" s="16"/>
      <c r="K1321" s="16"/>
      <c r="L1321" s="16"/>
      <c r="M1321" s="16"/>
    </row>
    <row r="1322" ht="20" customHeight="1" spans="1:13">
      <c r="A1322" s="10"/>
      <c r="B1322" s="11"/>
      <c r="C1322" s="11"/>
      <c r="D1322" s="11"/>
      <c r="E1322" s="11"/>
      <c r="F1322" s="15"/>
      <c r="G1322" s="15"/>
      <c r="H1322" s="16"/>
      <c r="I1322" s="16"/>
      <c r="J1322" s="16"/>
      <c r="K1322" s="16"/>
      <c r="L1322" s="16"/>
      <c r="M1322" s="16"/>
    </row>
    <row r="1323" ht="20" customHeight="1" spans="1:13">
      <c r="A1323" s="10"/>
      <c r="B1323" s="11"/>
      <c r="C1323" s="11"/>
      <c r="D1323" s="11"/>
      <c r="E1323" s="11"/>
      <c r="F1323" s="15"/>
      <c r="G1323" s="15"/>
      <c r="H1323" s="16"/>
      <c r="I1323" s="16"/>
      <c r="J1323" s="16"/>
      <c r="K1323" s="16"/>
      <c r="L1323" s="16"/>
      <c r="M1323" s="16"/>
    </row>
    <row r="1324" ht="20" customHeight="1" spans="1:13">
      <c r="A1324" s="10"/>
      <c r="B1324" s="11"/>
      <c r="C1324" s="11"/>
      <c r="D1324" s="11"/>
      <c r="E1324" s="11"/>
      <c r="F1324" s="15"/>
      <c r="G1324" s="15"/>
      <c r="H1324" s="16"/>
      <c r="I1324" s="16"/>
      <c r="J1324" s="16"/>
      <c r="K1324" s="16"/>
      <c r="L1324" s="16"/>
      <c r="M1324" s="16"/>
    </row>
    <row r="1325" ht="20" customHeight="1" spans="1:13">
      <c r="A1325" s="10"/>
      <c r="B1325" s="11"/>
      <c r="C1325" s="11"/>
      <c r="D1325" s="11"/>
      <c r="E1325" s="11"/>
      <c r="F1325" s="15"/>
      <c r="G1325" s="15"/>
      <c r="H1325" s="16"/>
      <c r="I1325" s="16"/>
      <c r="J1325" s="16"/>
      <c r="K1325" s="16"/>
      <c r="L1325" s="16"/>
      <c r="M1325" s="16"/>
    </row>
    <row r="1326" ht="20" customHeight="1" spans="1:13">
      <c r="A1326" s="10"/>
      <c r="B1326" s="11"/>
      <c r="C1326" s="11"/>
      <c r="D1326" s="11"/>
      <c r="E1326" s="11"/>
      <c r="F1326" s="15"/>
      <c r="G1326" s="15"/>
      <c r="H1326" s="16"/>
      <c r="I1326" s="16"/>
      <c r="J1326" s="16"/>
      <c r="K1326" s="16"/>
      <c r="L1326" s="16"/>
      <c r="M1326" s="16"/>
    </row>
    <row r="1327" ht="20" customHeight="1" spans="1:13">
      <c r="A1327" s="10"/>
      <c r="B1327" s="11"/>
      <c r="C1327" s="11"/>
      <c r="D1327" s="11"/>
      <c r="E1327" s="11"/>
      <c r="F1327" s="15"/>
      <c r="G1327" s="15"/>
      <c r="H1327" s="16"/>
      <c r="I1327" s="16"/>
      <c r="J1327" s="16"/>
      <c r="K1327" s="16"/>
      <c r="L1327" s="16"/>
      <c r="M1327" s="16"/>
    </row>
    <row r="1328" ht="20" customHeight="1" spans="1:13">
      <c r="A1328" s="10"/>
      <c r="B1328" s="11"/>
      <c r="C1328" s="11"/>
      <c r="D1328" s="11"/>
      <c r="E1328" s="11"/>
      <c r="F1328" s="15"/>
      <c r="G1328" s="15"/>
      <c r="H1328" s="16"/>
      <c r="I1328" s="16"/>
      <c r="J1328" s="16"/>
      <c r="K1328" s="16"/>
      <c r="L1328" s="16"/>
      <c r="M1328" s="16"/>
    </row>
    <row r="1329" ht="20" customHeight="1" spans="1:13">
      <c r="A1329" s="10"/>
      <c r="B1329" s="11"/>
      <c r="C1329" s="11"/>
      <c r="D1329" s="11"/>
      <c r="E1329" s="11"/>
      <c r="F1329" s="15"/>
      <c r="G1329" s="15"/>
      <c r="H1329" s="16"/>
      <c r="I1329" s="16"/>
      <c r="J1329" s="16"/>
      <c r="K1329" s="16"/>
      <c r="L1329" s="16"/>
      <c r="M1329" s="16"/>
    </row>
    <row r="1330" ht="20" customHeight="1" spans="1:13">
      <c r="A1330" s="10"/>
      <c r="B1330" s="11"/>
      <c r="C1330" s="11"/>
      <c r="D1330" s="11"/>
      <c r="E1330" s="11"/>
      <c r="F1330" s="15"/>
      <c r="G1330" s="15"/>
      <c r="H1330" s="16"/>
      <c r="I1330" s="16"/>
      <c r="J1330" s="16"/>
      <c r="K1330" s="16"/>
      <c r="L1330" s="16"/>
      <c r="M1330" s="16"/>
    </row>
    <row r="1331" ht="20" customHeight="1" spans="1:13">
      <c r="A1331" s="10"/>
      <c r="B1331" s="11"/>
      <c r="C1331" s="11"/>
      <c r="D1331" s="11"/>
      <c r="E1331" s="11"/>
      <c r="F1331" s="15"/>
      <c r="G1331" s="15"/>
      <c r="H1331" s="16"/>
      <c r="I1331" s="16"/>
      <c r="J1331" s="16"/>
      <c r="K1331" s="16"/>
      <c r="L1331" s="16"/>
      <c r="M1331" s="16"/>
    </row>
    <row r="1332" ht="20" customHeight="1" spans="1:13">
      <c r="A1332" s="10"/>
      <c r="B1332" s="11"/>
      <c r="C1332" s="11"/>
      <c r="D1332" s="11"/>
      <c r="E1332" s="11"/>
      <c r="F1332" s="15"/>
      <c r="G1332" s="15"/>
      <c r="H1332" s="16"/>
      <c r="I1332" s="16"/>
      <c r="J1332" s="16"/>
      <c r="K1332" s="16"/>
      <c r="L1332" s="16"/>
      <c r="M1332" s="16"/>
    </row>
    <row r="1333" ht="20" customHeight="1" spans="1:13">
      <c r="A1333" s="10"/>
      <c r="B1333" s="11"/>
      <c r="C1333" s="11"/>
      <c r="D1333" s="11"/>
      <c r="E1333" s="11"/>
      <c r="F1333" s="15"/>
      <c r="G1333" s="15"/>
      <c r="H1333" s="16"/>
      <c r="I1333" s="16"/>
      <c r="J1333" s="16"/>
      <c r="K1333" s="16"/>
      <c r="L1333" s="16"/>
      <c r="M1333" s="16"/>
    </row>
    <row r="1334" ht="20" customHeight="1" spans="1:13">
      <c r="A1334" s="10"/>
      <c r="B1334" s="11"/>
      <c r="C1334" s="11"/>
      <c r="D1334" s="11"/>
      <c r="E1334" s="11"/>
      <c r="F1334" s="15"/>
      <c r="G1334" s="15"/>
      <c r="H1334" s="16"/>
      <c r="I1334" s="16"/>
      <c r="J1334" s="16"/>
      <c r="K1334" s="16"/>
      <c r="L1334" s="16"/>
      <c r="M1334" s="16"/>
    </row>
    <row r="1335" ht="20" customHeight="1" spans="1:13">
      <c r="A1335" s="10"/>
      <c r="B1335" s="11"/>
      <c r="C1335" s="11"/>
      <c r="D1335" s="11"/>
      <c r="E1335" s="11"/>
      <c r="F1335" s="15"/>
      <c r="G1335" s="15"/>
      <c r="H1335" s="16"/>
      <c r="I1335" s="16"/>
      <c r="J1335" s="16"/>
      <c r="K1335" s="16"/>
      <c r="L1335" s="16"/>
      <c r="M1335" s="16"/>
    </row>
    <row r="1336" ht="20" customHeight="1" spans="1:13">
      <c r="A1336" s="10"/>
      <c r="B1336" s="11"/>
      <c r="C1336" s="11"/>
      <c r="D1336" s="11"/>
      <c r="E1336" s="11"/>
      <c r="F1336" s="15"/>
      <c r="G1336" s="15"/>
      <c r="H1336" s="16"/>
      <c r="I1336" s="16"/>
      <c r="J1336" s="16"/>
      <c r="K1336" s="16"/>
      <c r="L1336" s="16"/>
      <c r="M1336" s="16"/>
    </row>
    <row r="1337" ht="20" customHeight="1" spans="1:13">
      <c r="A1337" s="10"/>
      <c r="B1337" s="11"/>
      <c r="C1337" s="11"/>
      <c r="D1337" s="11"/>
      <c r="E1337" s="11"/>
      <c r="F1337" s="15"/>
      <c r="G1337" s="15"/>
      <c r="H1337" s="16"/>
      <c r="I1337" s="16"/>
      <c r="J1337" s="16"/>
      <c r="K1337" s="16"/>
      <c r="L1337" s="16"/>
      <c r="M1337" s="16"/>
    </row>
    <row r="1338" ht="20" customHeight="1" spans="1:13">
      <c r="A1338" s="10"/>
      <c r="B1338" s="11"/>
      <c r="C1338" s="11"/>
      <c r="D1338" s="11"/>
      <c r="E1338" s="11"/>
      <c r="F1338" s="15"/>
      <c r="G1338" s="15"/>
      <c r="H1338" s="16"/>
      <c r="I1338" s="16"/>
      <c r="J1338" s="16"/>
      <c r="K1338" s="16"/>
      <c r="L1338" s="16"/>
      <c r="M1338" s="16"/>
    </row>
    <row r="1339" ht="20" customHeight="1" spans="1:13">
      <c r="A1339" s="10"/>
      <c r="B1339" s="11"/>
      <c r="C1339" s="11"/>
      <c r="D1339" s="11"/>
      <c r="E1339" s="11"/>
      <c r="F1339" s="15"/>
      <c r="G1339" s="15"/>
      <c r="H1339" s="16"/>
      <c r="I1339" s="16"/>
      <c r="J1339" s="16"/>
      <c r="K1339" s="16"/>
      <c r="L1339" s="16"/>
      <c r="M1339" s="16"/>
    </row>
    <row r="1340" ht="20" customHeight="1" spans="1:13">
      <c r="A1340" s="10"/>
      <c r="B1340" s="11"/>
      <c r="C1340" s="11"/>
      <c r="D1340" s="11"/>
      <c r="E1340" s="11"/>
      <c r="F1340" s="15"/>
      <c r="G1340" s="15"/>
      <c r="H1340" s="16"/>
      <c r="I1340" s="16"/>
      <c r="J1340" s="16"/>
      <c r="K1340" s="16"/>
      <c r="L1340" s="16"/>
      <c r="M1340" s="16"/>
    </row>
    <row r="1341" ht="20" customHeight="1" spans="1:13">
      <c r="A1341" s="10"/>
      <c r="B1341" s="11"/>
      <c r="C1341" s="11"/>
      <c r="D1341" s="11"/>
      <c r="E1341" s="11"/>
      <c r="F1341" s="15"/>
      <c r="G1341" s="15"/>
      <c r="H1341" s="16"/>
      <c r="I1341" s="16"/>
      <c r="J1341" s="16"/>
      <c r="K1341" s="16"/>
      <c r="L1341" s="16"/>
      <c r="M1341" s="16"/>
    </row>
    <row r="1342" ht="20" customHeight="1" spans="1:13">
      <c r="A1342" s="10"/>
      <c r="B1342" s="11"/>
      <c r="C1342" s="11"/>
      <c r="D1342" s="11"/>
      <c r="E1342" s="11"/>
      <c r="F1342" s="15"/>
      <c r="G1342" s="15"/>
      <c r="H1342" s="16"/>
      <c r="I1342" s="16"/>
      <c r="J1342" s="16"/>
      <c r="K1342" s="16"/>
      <c r="L1342" s="16"/>
      <c r="M1342" s="16"/>
    </row>
    <row r="1343" ht="20" customHeight="1" spans="1:13">
      <c r="A1343" s="10"/>
      <c r="B1343" s="11"/>
      <c r="C1343" s="11"/>
      <c r="D1343" s="11"/>
      <c r="E1343" s="11"/>
      <c r="F1343" s="15"/>
      <c r="G1343" s="15"/>
      <c r="H1343" s="16"/>
      <c r="I1343" s="16"/>
      <c r="J1343" s="16"/>
      <c r="K1343" s="16"/>
      <c r="L1343" s="16"/>
      <c r="M1343" s="16"/>
    </row>
    <row r="1344" ht="20" customHeight="1" spans="1:13">
      <c r="A1344" s="10"/>
      <c r="B1344" s="11"/>
      <c r="C1344" s="11"/>
      <c r="D1344" s="11"/>
      <c r="E1344" s="11"/>
      <c r="F1344" s="15"/>
      <c r="G1344" s="15"/>
      <c r="H1344" s="16"/>
      <c r="I1344" s="16"/>
      <c r="J1344" s="16"/>
      <c r="K1344" s="16"/>
      <c r="L1344" s="16"/>
      <c r="M1344" s="16"/>
    </row>
    <row r="1345" ht="20" customHeight="1" spans="1:13">
      <c r="A1345" s="10"/>
      <c r="B1345" s="11"/>
      <c r="C1345" s="11"/>
      <c r="D1345" s="11"/>
      <c r="E1345" s="11"/>
      <c r="F1345" s="15"/>
      <c r="G1345" s="15"/>
      <c r="H1345" s="16"/>
      <c r="I1345" s="16"/>
      <c r="J1345" s="16"/>
      <c r="K1345" s="16"/>
      <c r="L1345" s="16"/>
      <c r="M1345" s="16"/>
    </row>
    <row r="1346" ht="20" customHeight="1" spans="1:13">
      <c r="A1346" s="10"/>
      <c r="B1346" s="11"/>
      <c r="C1346" s="11"/>
      <c r="D1346" s="11"/>
      <c r="E1346" s="11"/>
      <c r="F1346" s="15"/>
      <c r="G1346" s="15"/>
      <c r="H1346" s="16"/>
      <c r="I1346" s="16"/>
      <c r="J1346" s="16"/>
      <c r="K1346" s="16"/>
      <c r="L1346" s="16"/>
      <c r="M1346" s="16"/>
    </row>
    <row r="1347" ht="20" customHeight="1" spans="1:13">
      <c r="A1347" s="10"/>
      <c r="B1347" s="11"/>
      <c r="C1347" s="11"/>
      <c r="D1347" s="11"/>
      <c r="E1347" s="11"/>
      <c r="F1347" s="15"/>
      <c r="G1347" s="15"/>
      <c r="H1347" s="16"/>
      <c r="I1347" s="16"/>
      <c r="J1347" s="16"/>
      <c r="K1347" s="16"/>
      <c r="L1347" s="16"/>
      <c r="M1347" s="16"/>
    </row>
    <row r="1348" ht="20" customHeight="1" spans="1:13">
      <c r="A1348" s="10"/>
      <c r="B1348" s="11"/>
      <c r="C1348" s="11"/>
      <c r="D1348" s="11"/>
      <c r="E1348" s="11"/>
      <c r="F1348" s="15"/>
      <c r="G1348" s="15"/>
      <c r="H1348" s="16"/>
      <c r="I1348" s="16"/>
      <c r="J1348" s="16"/>
      <c r="K1348" s="16"/>
      <c r="L1348" s="16"/>
      <c r="M1348" s="16"/>
    </row>
    <row r="1349" ht="20" customHeight="1" spans="1:13">
      <c r="A1349" s="10"/>
      <c r="B1349" s="11"/>
      <c r="C1349" s="11"/>
      <c r="D1349" s="11"/>
      <c r="E1349" s="11"/>
      <c r="F1349" s="15"/>
      <c r="G1349" s="15"/>
      <c r="H1349" s="16"/>
      <c r="I1349" s="16"/>
      <c r="J1349" s="16"/>
      <c r="K1349" s="16"/>
      <c r="L1349" s="16"/>
      <c r="M1349" s="16"/>
    </row>
    <row r="1350" ht="20" customHeight="1" spans="1:13">
      <c r="A1350" s="10"/>
      <c r="B1350" s="11"/>
      <c r="C1350" s="11"/>
      <c r="D1350" s="11"/>
      <c r="E1350" s="11"/>
      <c r="F1350" s="15"/>
      <c r="G1350" s="15"/>
      <c r="H1350" s="16"/>
      <c r="I1350" s="16"/>
      <c r="J1350" s="16"/>
      <c r="K1350" s="16"/>
      <c r="L1350" s="16"/>
      <c r="M1350" s="16"/>
    </row>
    <row r="1351" ht="20" customHeight="1" spans="1:13">
      <c r="A1351" s="10"/>
      <c r="B1351" s="11"/>
      <c r="C1351" s="11"/>
      <c r="D1351" s="11"/>
      <c r="E1351" s="11"/>
      <c r="F1351" s="15"/>
      <c r="G1351" s="15"/>
      <c r="H1351" s="16"/>
      <c r="I1351" s="16"/>
      <c r="J1351" s="16"/>
      <c r="K1351" s="16"/>
      <c r="L1351" s="16"/>
      <c r="M1351" s="16"/>
    </row>
    <row r="1352" ht="20" customHeight="1" spans="1:13">
      <c r="A1352" s="10"/>
      <c r="B1352" s="11"/>
      <c r="C1352" s="11"/>
      <c r="D1352" s="11"/>
      <c r="E1352" s="11"/>
      <c r="F1352" s="15"/>
      <c r="G1352" s="15"/>
      <c r="H1352" s="16"/>
      <c r="I1352" s="16"/>
      <c r="J1352" s="16"/>
      <c r="K1352" s="16"/>
      <c r="L1352" s="16"/>
      <c r="M1352" s="16"/>
    </row>
    <row r="1353" ht="20" customHeight="1" spans="1:13">
      <c r="A1353" s="10"/>
      <c r="B1353" s="11"/>
      <c r="C1353" s="11"/>
      <c r="D1353" s="11"/>
      <c r="E1353" s="11"/>
      <c r="F1353" s="15"/>
      <c r="G1353" s="15"/>
      <c r="H1353" s="16"/>
      <c r="I1353" s="16"/>
      <c r="J1353" s="16"/>
      <c r="K1353" s="16"/>
      <c r="L1353" s="16"/>
      <c r="M1353" s="16"/>
    </row>
    <row r="1354" ht="20" customHeight="1" spans="1:13">
      <c r="A1354" s="10"/>
      <c r="B1354" s="11"/>
      <c r="C1354" s="11"/>
      <c r="D1354" s="11"/>
      <c r="E1354" s="11"/>
      <c r="F1354" s="15"/>
      <c r="G1354" s="15"/>
      <c r="H1354" s="16"/>
      <c r="I1354" s="16"/>
      <c r="J1354" s="16"/>
      <c r="K1354" s="16"/>
      <c r="L1354" s="16"/>
      <c r="M1354" s="16"/>
    </row>
    <row r="1355" ht="20" customHeight="1" spans="1:13">
      <c r="A1355" s="10"/>
      <c r="B1355" s="11"/>
      <c r="C1355" s="11"/>
      <c r="D1355" s="11"/>
      <c r="E1355" s="11"/>
      <c r="F1355" s="15"/>
      <c r="G1355" s="15"/>
      <c r="H1355" s="16"/>
      <c r="I1355" s="16"/>
      <c r="J1355" s="16"/>
      <c r="K1355" s="16"/>
      <c r="L1355" s="16"/>
      <c r="M1355" s="16"/>
    </row>
    <row r="1356" ht="20" customHeight="1" spans="1:13">
      <c r="A1356" s="10"/>
      <c r="B1356" s="11"/>
      <c r="C1356" s="11"/>
      <c r="D1356" s="11"/>
      <c r="E1356" s="11"/>
      <c r="F1356" s="15"/>
      <c r="G1356" s="15"/>
      <c r="H1356" s="16"/>
      <c r="I1356" s="16"/>
      <c r="J1356" s="16"/>
      <c r="K1356" s="16"/>
      <c r="L1356" s="16"/>
      <c r="M1356" s="16"/>
    </row>
    <row r="1357" ht="20" customHeight="1" spans="1:13">
      <c r="A1357" s="10"/>
      <c r="B1357" s="11"/>
      <c r="C1357" s="11"/>
      <c r="D1357" s="11"/>
      <c r="E1357" s="11"/>
      <c r="F1357" s="15"/>
      <c r="G1357" s="15"/>
      <c r="H1357" s="16"/>
      <c r="I1357" s="16"/>
      <c r="J1357" s="16"/>
      <c r="K1357" s="16"/>
      <c r="L1357" s="16"/>
      <c r="M1357" s="16"/>
    </row>
    <row r="1358" ht="20" customHeight="1" spans="1:13">
      <c r="A1358" s="10"/>
      <c r="B1358" s="11"/>
      <c r="C1358" s="11"/>
      <c r="D1358" s="11"/>
      <c r="E1358" s="11"/>
      <c r="F1358" s="15"/>
      <c r="G1358" s="15"/>
      <c r="H1358" s="16"/>
      <c r="I1358" s="16"/>
      <c r="J1358" s="16"/>
      <c r="K1358" s="16"/>
      <c r="L1358" s="16"/>
      <c r="M1358" s="16"/>
    </row>
    <row r="1359" ht="20" customHeight="1" spans="1:13">
      <c r="A1359" s="10"/>
      <c r="B1359" s="11"/>
      <c r="C1359" s="11"/>
      <c r="D1359" s="11"/>
      <c r="E1359" s="11"/>
      <c r="F1359" s="15"/>
      <c r="G1359" s="15"/>
      <c r="H1359" s="16"/>
      <c r="I1359" s="16"/>
      <c r="J1359" s="16"/>
      <c r="K1359" s="16"/>
      <c r="L1359" s="16"/>
      <c r="M1359" s="16"/>
    </row>
    <row r="1360" ht="20" customHeight="1" spans="1:13">
      <c r="A1360" s="10"/>
      <c r="B1360" s="11"/>
      <c r="C1360" s="11"/>
      <c r="D1360" s="11"/>
      <c r="E1360" s="11"/>
      <c r="F1360" s="15"/>
      <c r="G1360" s="15"/>
      <c r="H1360" s="16"/>
      <c r="I1360" s="16"/>
      <c r="J1360" s="16"/>
      <c r="K1360" s="16"/>
      <c r="L1360" s="16"/>
      <c r="M1360" s="16"/>
    </row>
    <row r="1361" ht="20" customHeight="1" spans="1:13">
      <c r="A1361" s="10"/>
      <c r="B1361" s="11"/>
      <c r="C1361" s="11"/>
      <c r="D1361" s="11"/>
      <c r="E1361" s="11"/>
      <c r="F1361" s="15"/>
      <c r="G1361" s="15"/>
      <c r="H1361" s="16"/>
      <c r="I1361" s="16"/>
      <c r="J1361" s="16"/>
      <c r="K1361" s="16"/>
      <c r="L1361" s="16"/>
      <c r="M1361" s="16"/>
    </row>
    <row r="1362" ht="20" customHeight="1" spans="1:13">
      <c r="A1362" s="10"/>
      <c r="B1362" s="11"/>
      <c r="C1362" s="11"/>
      <c r="D1362" s="11"/>
      <c r="E1362" s="11"/>
      <c r="F1362" s="15"/>
      <c r="G1362" s="15"/>
      <c r="H1362" s="16"/>
      <c r="I1362" s="16"/>
      <c r="J1362" s="16"/>
      <c r="K1362" s="16"/>
      <c r="L1362" s="16"/>
      <c r="M1362" s="16"/>
    </row>
    <row r="1363" ht="20" customHeight="1" spans="1:13">
      <c r="A1363" s="10"/>
      <c r="B1363" s="11"/>
      <c r="C1363" s="11"/>
      <c r="D1363" s="11"/>
      <c r="E1363" s="11"/>
      <c r="F1363" s="15"/>
      <c r="G1363" s="15"/>
      <c r="H1363" s="16"/>
      <c r="I1363" s="16"/>
      <c r="J1363" s="16"/>
      <c r="K1363" s="16"/>
      <c r="L1363" s="16"/>
      <c r="M1363" s="16"/>
    </row>
    <row r="1364" ht="20" customHeight="1" spans="1:13">
      <c r="A1364" s="10"/>
      <c r="B1364" s="11"/>
      <c r="C1364" s="11"/>
      <c r="D1364" s="11"/>
      <c r="E1364" s="11"/>
      <c r="F1364" s="15"/>
      <c r="G1364" s="15"/>
      <c r="H1364" s="16"/>
      <c r="I1364" s="16"/>
      <c r="J1364" s="16"/>
      <c r="K1364" s="16"/>
      <c r="L1364" s="16"/>
      <c r="M1364" s="16"/>
    </row>
    <row r="1365" ht="20" customHeight="1" spans="1:13">
      <c r="A1365" s="10"/>
      <c r="B1365" s="11"/>
      <c r="C1365" s="11"/>
      <c r="D1365" s="11"/>
      <c r="E1365" s="11"/>
      <c r="F1365" s="15"/>
      <c r="G1365" s="15"/>
      <c r="H1365" s="16"/>
      <c r="I1365" s="16"/>
      <c r="J1365" s="16"/>
      <c r="K1365" s="16"/>
      <c r="L1365" s="16"/>
      <c r="M1365" s="16"/>
    </row>
    <row r="1366" ht="20" customHeight="1" spans="1:13">
      <c r="A1366" s="10"/>
      <c r="B1366" s="11"/>
      <c r="C1366" s="11"/>
      <c r="D1366" s="11"/>
      <c r="E1366" s="11"/>
      <c r="F1366" s="15"/>
      <c r="G1366" s="15"/>
      <c r="H1366" s="16"/>
      <c r="I1366" s="16"/>
      <c r="J1366" s="16"/>
      <c r="K1366" s="16"/>
      <c r="L1366" s="16"/>
      <c r="M1366" s="16"/>
    </row>
    <row r="1367" ht="20" customHeight="1" spans="1:13">
      <c r="A1367" s="10"/>
      <c r="B1367" s="11"/>
      <c r="C1367" s="11"/>
      <c r="D1367" s="11"/>
      <c r="E1367" s="11"/>
      <c r="F1367" s="15"/>
      <c r="G1367" s="15"/>
      <c r="H1367" s="16"/>
      <c r="I1367" s="16"/>
      <c r="J1367" s="16"/>
      <c r="K1367" s="16"/>
      <c r="L1367" s="16"/>
      <c r="M1367" s="16"/>
    </row>
    <row r="1368" ht="20" customHeight="1" spans="1:13">
      <c r="A1368" s="10"/>
      <c r="B1368" s="11"/>
      <c r="C1368" s="11"/>
      <c r="D1368" s="11"/>
      <c r="E1368" s="11"/>
      <c r="F1368" s="15"/>
      <c r="G1368" s="15"/>
      <c r="H1368" s="16"/>
      <c r="I1368" s="16"/>
      <c r="J1368" s="16"/>
      <c r="K1368" s="16"/>
      <c r="L1368" s="16"/>
      <c r="M1368" s="16"/>
    </row>
    <row r="1369" ht="20" customHeight="1" spans="1:13">
      <c r="A1369" s="10"/>
      <c r="B1369" s="11"/>
      <c r="C1369" s="11"/>
      <c r="D1369" s="11"/>
      <c r="E1369" s="11"/>
      <c r="F1369" s="15"/>
      <c r="G1369" s="15"/>
      <c r="H1369" s="16"/>
      <c r="I1369" s="16"/>
      <c r="J1369" s="16"/>
      <c r="K1369" s="16"/>
      <c r="L1369" s="16"/>
      <c r="M1369" s="16"/>
    </row>
    <row r="1370" ht="20" customHeight="1" spans="1:13">
      <c r="A1370" s="10"/>
      <c r="B1370" s="11"/>
      <c r="C1370" s="11"/>
      <c r="D1370" s="11"/>
      <c r="E1370" s="11"/>
      <c r="F1370" s="15"/>
      <c r="G1370" s="15"/>
      <c r="H1370" s="16"/>
      <c r="I1370" s="16"/>
      <c r="J1370" s="16"/>
      <c r="K1370" s="16"/>
      <c r="L1370" s="16"/>
      <c r="M1370" s="16"/>
    </row>
    <row r="1371" ht="20" customHeight="1" spans="1:13">
      <c r="A1371" s="10"/>
      <c r="B1371" s="11"/>
      <c r="C1371" s="11"/>
      <c r="D1371" s="11"/>
      <c r="E1371" s="11"/>
      <c r="F1371" s="15"/>
      <c r="G1371" s="15"/>
      <c r="H1371" s="16"/>
      <c r="I1371" s="16"/>
      <c r="J1371" s="16"/>
      <c r="K1371" s="16"/>
      <c r="L1371" s="16"/>
      <c r="M1371" s="16"/>
    </row>
    <row r="1372" ht="20" customHeight="1" spans="1:13">
      <c r="A1372" s="10"/>
      <c r="B1372" s="11"/>
      <c r="C1372" s="11"/>
      <c r="D1372" s="11"/>
      <c r="E1372" s="11"/>
      <c r="F1372" s="15"/>
      <c r="G1372" s="15"/>
      <c r="H1372" s="16"/>
      <c r="I1372" s="16"/>
      <c r="J1372" s="16"/>
      <c r="K1372" s="16"/>
      <c r="L1372" s="16"/>
      <c r="M1372" s="16"/>
    </row>
    <row r="1373" ht="20" customHeight="1" spans="1:13">
      <c r="A1373" s="10"/>
      <c r="B1373" s="11"/>
      <c r="C1373" s="11"/>
      <c r="D1373" s="11"/>
      <c r="E1373" s="11"/>
      <c r="F1373" s="15"/>
      <c r="G1373" s="15"/>
      <c r="H1373" s="16"/>
      <c r="I1373" s="16"/>
      <c r="J1373" s="16"/>
      <c r="K1373" s="16"/>
      <c r="L1373" s="16"/>
      <c r="M1373" s="16"/>
    </row>
    <row r="1374" ht="20" customHeight="1" spans="1:13">
      <c r="A1374" s="10"/>
      <c r="B1374" s="11"/>
      <c r="C1374" s="11"/>
      <c r="D1374" s="11"/>
      <c r="E1374" s="11"/>
      <c r="F1374" s="15"/>
      <c r="G1374" s="15"/>
      <c r="H1374" s="16"/>
      <c r="I1374" s="16"/>
      <c r="J1374" s="16"/>
      <c r="K1374" s="16"/>
      <c r="L1374" s="16"/>
      <c r="M1374" s="16"/>
    </row>
    <row r="1375" ht="20" customHeight="1" spans="1:13">
      <c r="A1375" s="10"/>
      <c r="B1375" s="11"/>
      <c r="C1375" s="11"/>
      <c r="D1375" s="11"/>
      <c r="E1375" s="11"/>
      <c r="F1375" s="15"/>
      <c r="G1375" s="15"/>
      <c r="H1375" s="16"/>
      <c r="I1375" s="16"/>
      <c r="J1375" s="16"/>
      <c r="K1375" s="16"/>
      <c r="L1375" s="16"/>
      <c r="M1375" s="16"/>
    </row>
    <row r="1376" ht="20" customHeight="1" spans="1:13">
      <c r="A1376" s="10"/>
      <c r="B1376" s="11"/>
      <c r="C1376" s="11"/>
      <c r="D1376" s="11"/>
      <c r="E1376" s="11"/>
      <c r="F1376" s="15"/>
      <c r="G1376" s="15"/>
      <c r="H1376" s="16"/>
      <c r="I1376" s="16"/>
      <c r="J1376" s="16"/>
      <c r="K1376" s="16"/>
      <c r="L1376" s="16"/>
      <c r="M1376" s="16"/>
    </row>
    <row r="1377" ht="20" customHeight="1" spans="1:13">
      <c r="A1377" s="10"/>
      <c r="B1377" s="11"/>
      <c r="C1377" s="11"/>
      <c r="D1377" s="11"/>
      <c r="E1377" s="11"/>
      <c r="F1377" s="15"/>
      <c r="G1377" s="15"/>
      <c r="H1377" s="16"/>
      <c r="I1377" s="16"/>
      <c r="J1377" s="16"/>
      <c r="K1377" s="16"/>
      <c r="L1377" s="16"/>
      <c r="M1377" s="16"/>
    </row>
    <row r="1378" ht="20" customHeight="1" spans="1:13">
      <c r="A1378" s="10"/>
      <c r="B1378" s="11"/>
      <c r="C1378" s="11"/>
      <c r="D1378" s="11"/>
      <c r="E1378" s="11"/>
      <c r="F1378" s="15"/>
      <c r="G1378" s="15"/>
      <c r="H1378" s="16"/>
      <c r="I1378" s="16"/>
      <c r="J1378" s="16"/>
      <c r="K1378" s="16"/>
      <c r="L1378" s="16"/>
      <c r="M1378" s="16"/>
    </row>
    <row r="1379" ht="20" customHeight="1" spans="1:13">
      <c r="A1379" s="10"/>
      <c r="B1379" s="11"/>
      <c r="C1379" s="11"/>
      <c r="D1379" s="11"/>
      <c r="E1379" s="11"/>
      <c r="F1379" s="15"/>
      <c r="G1379" s="15"/>
      <c r="H1379" s="16"/>
      <c r="I1379" s="16"/>
      <c r="J1379" s="16"/>
      <c r="K1379" s="16"/>
      <c r="L1379" s="16"/>
      <c r="M1379" s="16"/>
    </row>
    <row r="1380" ht="20" customHeight="1" spans="1:13">
      <c r="A1380" s="10"/>
      <c r="B1380" s="11"/>
      <c r="C1380" s="11"/>
      <c r="D1380" s="11"/>
      <c r="E1380" s="11"/>
      <c r="F1380" s="15"/>
      <c r="G1380" s="15"/>
      <c r="H1380" s="16"/>
      <c r="I1380" s="16"/>
      <c r="J1380" s="16"/>
      <c r="K1380" s="16"/>
      <c r="L1380" s="16"/>
      <c r="M1380" s="16"/>
    </row>
    <row r="1381" ht="20" customHeight="1" spans="1:13">
      <c r="A1381" s="10"/>
      <c r="B1381" s="11"/>
      <c r="C1381" s="11"/>
      <c r="D1381" s="11"/>
      <c r="E1381" s="11"/>
      <c r="F1381" s="15"/>
      <c r="G1381" s="15"/>
      <c r="H1381" s="16"/>
      <c r="I1381" s="16"/>
      <c r="J1381" s="16"/>
      <c r="K1381" s="16"/>
      <c r="L1381" s="16"/>
      <c r="M1381" s="16"/>
    </row>
    <row r="1382" ht="20" customHeight="1" spans="1:13">
      <c r="A1382" s="10"/>
      <c r="B1382" s="11"/>
      <c r="C1382" s="11"/>
      <c r="D1382" s="11"/>
      <c r="E1382" s="11"/>
      <c r="F1382" s="15"/>
      <c r="G1382" s="15"/>
      <c r="H1382" s="16"/>
      <c r="I1382" s="16"/>
      <c r="J1382" s="16"/>
      <c r="K1382" s="16"/>
      <c r="L1382" s="16"/>
      <c r="M1382" s="16"/>
    </row>
    <row r="1383" ht="20" customHeight="1" spans="1:13">
      <c r="A1383" s="10"/>
      <c r="B1383" s="11"/>
      <c r="C1383" s="11"/>
      <c r="D1383" s="11"/>
      <c r="E1383" s="11"/>
      <c r="F1383" s="15"/>
      <c r="G1383" s="15"/>
      <c r="H1383" s="16"/>
      <c r="I1383" s="16"/>
      <c r="J1383" s="16"/>
      <c r="K1383" s="16"/>
      <c r="L1383" s="16"/>
      <c r="M1383" s="16"/>
    </row>
    <row r="1384" ht="20" customHeight="1" spans="1:13">
      <c r="A1384" s="10"/>
      <c r="B1384" s="11"/>
      <c r="C1384" s="11"/>
      <c r="D1384" s="11"/>
      <c r="E1384" s="11"/>
      <c r="F1384" s="15"/>
      <c r="G1384" s="15"/>
      <c r="H1384" s="16"/>
      <c r="I1384" s="16"/>
      <c r="J1384" s="16"/>
      <c r="K1384" s="16"/>
      <c r="L1384" s="16"/>
      <c r="M1384" s="16"/>
    </row>
    <row r="1385" ht="20" customHeight="1" spans="1:13">
      <c r="A1385" s="10"/>
      <c r="B1385" s="11"/>
      <c r="C1385" s="11"/>
      <c r="D1385" s="11"/>
      <c r="E1385" s="11"/>
      <c r="F1385" s="15"/>
      <c r="G1385" s="15"/>
      <c r="H1385" s="16"/>
      <c r="I1385" s="16"/>
      <c r="J1385" s="16"/>
      <c r="K1385" s="16"/>
      <c r="L1385" s="16"/>
      <c r="M1385" s="16"/>
    </row>
    <row r="1386" ht="20" customHeight="1" spans="1:13">
      <c r="A1386" s="10"/>
      <c r="B1386" s="11"/>
      <c r="C1386" s="11"/>
      <c r="D1386" s="11"/>
      <c r="E1386" s="11"/>
      <c r="F1386" s="15"/>
      <c r="G1386" s="15"/>
      <c r="H1386" s="16"/>
      <c r="I1386" s="16"/>
      <c r="J1386" s="16"/>
      <c r="K1386" s="16"/>
      <c r="L1386" s="16"/>
      <c r="M1386" s="16"/>
    </row>
    <row r="1387" ht="20" customHeight="1" spans="1:13">
      <c r="A1387" s="10"/>
      <c r="B1387" s="11"/>
      <c r="C1387" s="11"/>
      <c r="D1387" s="11"/>
      <c r="E1387" s="11"/>
      <c r="F1387" s="15"/>
      <c r="G1387" s="15"/>
      <c r="H1387" s="16"/>
      <c r="I1387" s="16"/>
      <c r="J1387" s="16"/>
      <c r="K1387" s="16"/>
      <c r="L1387" s="16"/>
      <c r="M1387" s="16"/>
    </row>
    <row r="1388" ht="20" customHeight="1" spans="1:13">
      <c r="A1388" s="10"/>
      <c r="B1388" s="11"/>
      <c r="C1388" s="11"/>
      <c r="D1388" s="11"/>
      <c r="E1388" s="11"/>
      <c r="F1388" s="15"/>
      <c r="G1388" s="15"/>
      <c r="H1388" s="16"/>
      <c r="I1388" s="16"/>
      <c r="J1388" s="16"/>
      <c r="K1388" s="16"/>
      <c r="L1388" s="16"/>
      <c r="M1388" s="16"/>
    </row>
    <row r="1389" ht="20" customHeight="1" spans="1:13">
      <c r="A1389" s="10"/>
      <c r="B1389" s="11"/>
      <c r="C1389" s="11"/>
      <c r="D1389" s="11"/>
      <c r="E1389" s="11"/>
      <c r="F1389" s="15"/>
      <c r="G1389" s="15"/>
      <c r="H1389" s="16"/>
      <c r="I1389" s="16"/>
      <c r="J1389" s="16"/>
      <c r="K1389" s="16"/>
      <c r="L1389" s="16"/>
      <c r="M1389" s="16"/>
    </row>
    <row r="1390" ht="20" customHeight="1" spans="1:13">
      <c r="A1390" s="10"/>
      <c r="B1390" s="11"/>
      <c r="C1390" s="11"/>
      <c r="D1390" s="11"/>
      <c r="E1390" s="11"/>
      <c r="F1390" s="15"/>
      <c r="G1390" s="15"/>
      <c r="H1390" s="16"/>
      <c r="I1390" s="16"/>
      <c r="J1390" s="16"/>
      <c r="K1390" s="16"/>
      <c r="L1390" s="16"/>
      <c r="M1390" s="16"/>
    </row>
    <row r="1391" ht="20" customHeight="1" spans="1:13">
      <c r="A1391" s="10"/>
      <c r="B1391" s="11"/>
      <c r="C1391" s="11"/>
      <c r="D1391" s="11"/>
      <c r="E1391" s="11"/>
      <c r="F1391" s="15"/>
      <c r="G1391" s="15"/>
      <c r="H1391" s="16"/>
      <c r="I1391" s="16"/>
      <c r="J1391" s="16"/>
      <c r="K1391" s="16"/>
      <c r="L1391" s="16"/>
      <c r="M1391" s="16"/>
    </row>
    <row r="1392" ht="20" customHeight="1" spans="1:13">
      <c r="A1392" s="10"/>
      <c r="B1392" s="11"/>
      <c r="C1392" s="11"/>
      <c r="D1392" s="11"/>
      <c r="E1392" s="11"/>
      <c r="F1392" s="15"/>
      <c r="G1392" s="15"/>
      <c r="H1392" s="16"/>
      <c r="I1392" s="16"/>
      <c r="J1392" s="16"/>
      <c r="K1392" s="16"/>
      <c r="L1392" s="16"/>
      <c r="M1392" s="16"/>
    </row>
    <row r="1393" ht="20" customHeight="1" spans="1:13">
      <c r="A1393" s="10"/>
      <c r="B1393" s="11"/>
      <c r="C1393" s="11"/>
      <c r="D1393" s="11"/>
      <c r="E1393" s="11"/>
      <c r="F1393" s="15"/>
      <c r="G1393" s="15"/>
      <c r="H1393" s="16"/>
      <c r="I1393" s="16"/>
      <c r="J1393" s="16"/>
      <c r="K1393" s="16"/>
      <c r="L1393" s="16"/>
      <c r="M1393" s="16"/>
    </row>
    <row r="1394" ht="20" customHeight="1" spans="1:13">
      <c r="A1394" s="10"/>
      <c r="B1394" s="11"/>
      <c r="C1394" s="11"/>
      <c r="D1394" s="11"/>
      <c r="E1394" s="11"/>
      <c r="F1394" s="15"/>
      <c r="G1394" s="15"/>
      <c r="H1394" s="16"/>
      <c r="I1394" s="16"/>
      <c r="J1394" s="16"/>
      <c r="K1394" s="16"/>
      <c r="L1394" s="16"/>
      <c r="M1394" s="16"/>
    </row>
    <row r="1395" ht="20" customHeight="1" spans="1:13">
      <c r="A1395" s="10"/>
      <c r="B1395" s="11"/>
      <c r="C1395" s="11"/>
      <c r="D1395" s="11"/>
      <c r="E1395" s="11"/>
      <c r="F1395" s="15"/>
      <c r="G1395" s="15"/>
      <c r="H1395" s="16"/>
      <c r="I1395" s="16"/>
      <c r="J1395" s="16"/>
      <c r="K1395" s="16"/>
      <c r="L1395" s="16"/>
      <c r="M1395" s="16"/>
    </row>
    <row r="1396" ht="20" customHeight="1" spans="1:13">
      <c r="A1396" s="10"/>
      <c r="B1396" s="11"/>
      <c r="C1396" s="11"/>
      <c r="D1396" s="11"/>
      <c r="E1396" s="11"/>
      <c r="F1396" s="15"/>
      <c r="G1396" s="15"/>
      <c r="H1396" s="16"/>
      <c r="I1396" s="16"/>
      <c r="J1396" s="16"/>
      <c r="K1396" s="16"/>
      <c r="L1396" s="16"/>
      <c r="M1396" s="16"/>
    </row>
    <row r="1397" ht="20" customHeight="1" spans="1:13">
      <c r="A1397" s="10"/>
      <c r="B1397" s="11"/>
      <c r="C1397" s="11"/>
      <c r="D1397" s="11"/>
      <c r="E1397" s="11"/>
      <c r="F1397" s="15"/>
      <c r="G1397" s="15"/>
      <c r="H1397" s="16"/>
      <c r="I1397" s="16"/>
      <c r="J1397" s="16"/>
      <c r="K1397" s="16"/>
      <c r="L1397" s="16"/>
      <c r="M1397" s="16"/>
    </row>
    <row r="1398" ht="20" customHeight="1" spans="1:13">
      <c r="A1398" s="10"/>
      <c r="B1398" s="11"/>
      <c r="C1398" s="11"/>
      <c r="D1398" s="11"/>
      <c r="E1398" s="11"/>
      <c r="F1398" s="15"/>
      <c r="G1398" s="15"/>
      <c r="H1398" s="16"/>
      <c r="I1398" s="16"/>
      <c r="J1398" s="16"/>
      <c r="K1398" s="16"/>
      <c r="L1398" s="16"/>
      <c r="M1398" s="16"/>
    </row>
    <row r="1399" ht="20" customHeight="1" spans="1:13">
      <c r="A1399" s="10"/>
      <c r="B1399" s="11"/>
      <c r="C1399" s="11"/>
      <c r="D1399" s="11"/>
      <c r="E1399" s="11"/>
      <c r="F1399" s="15"/>
      <c r="G1399" s="15"/>
      <c r="H1399" s="16"/>
      <c r="I1399" s="16"/>
      <c r="J1399" s="16"/>
      <c r="K1399" s="16"/>
      <c r="L1399" s="16"/>
      <c r="M1399" s="16"/>
    </row>
    <row r="1400" ht="20" customHeight="1" spans="1:13">
      <c r="A1400" s="10"/>
      <c r="B1400" s="11"/>
      <c r="C1400" s="11"/>
      <c r="D1400" s="11"/>
      <c r="E1400" s="11"/>
      <c r="F1400" s="15"/>
      <c r="G1400" s="15"/>
      <c r="H1400" s="16"/>
      <c r="I1400" s="16"/>
      <c r="J1400" s="16"/>
      <c r="K1400" s="16"/>
      <c r="L1400" s="16"/>
      <c r="M1400" s="16"/>
    </row>
    <row r="1401" ht="20" customHeight="1" spans="1:13">
      <c r="A1401" s="10"/>
      <c r="B1401" s="11"/>
      <c r="C1401" s="11"/>
      <c r="D1401" s="11"/>
      <c r="E1401" s="11"/>
      <c r="F1401" s="15"/>
      <c r="G1401" s="15"/>
      <c r="H1401" s="16"/>
      <c r="I1401" s="16"/>
      <c r="J1401" s="16"/>
      <c r="K1401" s="16"/>
      <c r="L1401" s="16"/>
      <c r="M1401" s="16"/>
    </row>
    <row r="1402" ht="20" customHeight="1" spans="1:13">
      <c r="A1402" s="10"/>
      <c r="B1402" s="11"/>
      <c r="C1402" s="11"/>
      <c r="D1402" s="11"/>
      <c r="E1402" s="11"/>
      <c r="F1402" s="15"/>
      <c r="G1402" s="15"/>
      <c r="H1402" s="16"/>
      <c r="I1402" s="16"/>
      <c r="J1402" s="16"/>
      <c r="K1402" s="16"/>
      <c r="L1402" s="16"/>
      <c r="M1402" s="16"/>
    </row>
    <row r="1403" ht="20" customHeight="1" spans="1:13">
      <c r="A1403" s="10"/>
      <c r="B1403" s="11"/>
      <c r="C1403" s="11"/>
      <c r="D1403" s="11"/>
      <c r="E1403" s="11"/>
      <c r="F1403" s="15"/>
      <c r="G1403" s="15"/>
      <c r="H1403" s="16"/>
      <c r="I1403" s="16"/>
      <c r="J1403" s="16"/>
      <c r="K1403" s="16"/>
      <c r="L1403" s="16"/>
      <c r="M1403" s="16"/>
    </row>
    <row r="1404" ht="20" customHeight="1" spans="1:13">
      <c r="A1404" s="10"/>
      <c r="B1404" s="11"/>
      <c r="C1404" s="11"/>
      <c r="D1404" s="11"/>
      <c r="E1404" s="11"/>
      <c r="F1404" s="15"/>
      <c r="G1404" s="15"/>
      <c r="H1404" s="16"/>
      <c r="I1404" s="16"/>
      <c r="J1404" s="16"/>
      <c r="K1404" s="16"/>
      <c r="L1404" s="16"/>
      <c r="M1404" s="16"/>
    </row>
    <row r="1405" ht="20" customHeight="1" spans="1:13">
      <c r="A1405" s="10"/>
      <c r="B1405" s="11"/>
      <c r="C1405" s="11"/>
      <c r="D1405" s="11"/>
      <c r="E1405" s="11"/>
      <c r="F1405" s="15"/>
      <c r="G1405" s="15"/>
      <c r="H1405" s="16"/>
      <c r="I1405" s="16"/>
      <c r="J1405" s="16"/>
      <c r="K1405" s="16"/>
      <c r="L1405" s="16"/>
      <c r="M1405" s="16"/>
    </row>
    <row r="1406" ht="20" customHeight="1" spans="1:13">
      <c r="A1406" s="10"/>
      <c r="B1406" s="11"/>
      <c r="C1406" s="11"/>
      <c r="D1406" s="11"/>
      <c r="E1406" s="11"/>
      <c r="F1406" s="15"/>
      <c r="G1406" s="15"/>
      <c r="H1406" s="16"/>
      <c r="I1406" s="16"/>
      <c r="J1406" s="16"/>
      <c r="K1406" s="16"/>
      <c r="L1406" s="16"/>
      <c r="M1406" s="16"/>
    </row>
    <row r="1407" ht="20" customHeight="1" spans="1:13">
      <c r="A1407" s="10"/>
      <c r="B1407" s="11"/>
      <c r="C1407" s="11"/>
      <c r="D1407" s="11"/>
      <c r="E1407" s="11"/>
      <c r="F1407" s="15"/>
      <c r="G1407" s="15"/>
      <c r="H1407" s="16"/>
      <c r="I1407" s="16"/>
      <c r="J1407" s="16"/>
      <c r="K1407" s="16"/>
      <c r="L1407" s="16"/>
      <c r="M1407" s="16"/>
    </row>
    <row r="1408" ht="20" customHeight="1" spans="1:13">
      <c r="A1408" s="10"/>
      <c r="B1408" s="11"/>
      <c r="C1408" s="11"/>
      <c r="D1408" s="11"/>
      <c r="E1408" s="11"/>
      <c r="F1408" s="15"/>
      <c r="G1408" s="15"/>
      <c r="H1408" s="16"/>
      <c r="I1408" s="16"/>
      <c r="J1408" s="16"/>
      <c r="K1408" s="16"/>
      <c r="L1408" s="16"/>
      <c r="M1408" s="16"/>
    </row>
    <row r="1409" ht="20" customHeight="1" spans="1:13">
      <c r="A1409" s="10"/>
      <c r="B1409" s="11"/>
      <c r="C1409" s="11"/>
      <c r="D1409" s="11"/>
      <c r="E1409" s="11"/>
      <c r="F1409" s="15"/>
      <c r="G1409" s="15"/>
      <c r="H1409" s="16"/>
      <c r="I1409" s="16"/>
      <c r="J1409" s="16"/>
      <c r="K1409" s="16"/>
      <c r="L1409" s="16"/>
      <c r="M1409" s="16"/>
    </row>
    <row r="1410" ht="20" customHeight="1" spans="1:13">
      <c r="A1410" s="10"/>
      <c r="B1410" s="10"/>
      <c r="C1410" s="11"/>
      <c r="D1410" s="11"/>
      <c r="E1410" s="11"/>
      <c r="F1410" s="15"/>
      <c r="G1410" s="15"/>
      <c r="H1410" s="16"/>
      <c r="I1410" s="16"/>
      <c r="J1410" s="16"/>
      <c r="K1410" s="16"/>
      <c r="L1410" s="16"/>
      <c r="M1410" s="16"/>
    </row>
    <row r="1411" ht="20" customHeight="1" spans="1:13">
      <c r="A1411" s="10"/>
      <c r="B1411" s="11"/>
      <c r="C1411" s="11"/>
      <c r="D1411" s="11"/>
      <c r="E1411" s="11"/>
      <c r="F1411" s="15"/>
      <c r="G1411" s="15"/>
      <c r="H1411" s="16"/>
      <c r="I1411" s="16"/>
      <c r="J1411" s="16"/>
      <c r="K1411" s="16"/>
      <c r="L1411" s="16"/>
      <c r="M1411" s="16"/>
    </row>
    <row r="1412" ht="20" customHeight="1" spans="1:13">
      <c r="A1412" s="10"/>
      <c r="B1412" s="11"/>
      <c r="C1412" s="11"/>
      <c r="D1412" s="11"/>
      <c r="E1412" s="11"/>
      <c r="F1412" s="15"/>
      <c r="G1412" s="15"/>
      <c r="H1412" s="16"/>
      <c r="I1412" s="16"/>
      <c r="J1412" s="16"/>
      <c r="K1412" s="16"/>
      <c r="L1412" s="16"/>
      <c r="M1412" s="16"/>
    </row>
    <row r="1413" ht="20" customHeight="1" spans="1:13">
      <c r="A1413" s="10"/>
      <c r="B1413" s="11"/>
      <c r="C1413" s="11"/>
      <c r="D1413" s="11"/>
      <c r="E1413" s="11"/>
      <c r="F1413" s="15"/>
      <c r="G1413" s="15"/>
      <c r="H1413" s="16"/>
      <c r="I1413" s="16"/>
      <c r="J1413" s="16"/>
      <c r="K1413" s="16"/>
      <c r="L1413" s="16"/>
      <c r="M1413" s="16"/>
    </row>
    <row r="1414" ht="20" customHeight="1" spans="1:13">
      <c r="A1414" s="10"/>
      <c r="B1414" s="11"/>
      <c r="C1414" s="11"/>
      <c r="D1414" s="11"/>
      <c r="E1414" s="11"/>
      <c r="F1414" s="15"/>
      <c r="G1414" s="15"/>
      <c r="H1414" s="16"/>
      <c r="I1414" s="16"/>
      <c r="J1414" s="16"/>
      <c r="K1414" s="16"/>
      <c r="L1414" s="16"/>
      <c r="M1414" s="16"/>
    </row>
    <row r="1415" ht="20" customHeight="1" spans="1:13">
      <c r="A1415" s="10"/>
      <c r="B1415" s="11"/>
      <c r="C1415" s="11"/>
      <c r="D1415" s="11"/>
      <c r="E1415" s="11"/>
      <c r="F1415" s="15"/>
      <c r="G1415" s="15"/>
      <c r="H1415" s="16"/>
      <c r="I1415" s="16"/>
      <c r="J1415" s="16"/>
      <c r="K1415" s="16"/>
      <c r="L1415" s="16"/>
      <c r="M1415" s="16"/>
    </row>
    <row r="1416" ht="20" customHeight="1" spans="1:13">
      <c r="A1416" s="10"/>
      <c r="B1416" s="11"/>
      <c r="C1416" s="11"/>
      <c r="D1416" s="11"/>
      <c r="E1416" s="11"/>
      <c r="F1416" s="15"/>
      <c r="G1416" s="15"/>
      <c r="H1416" s="16"/>
      <c r="I1416" s="16"/>
      <c r="J1416" s="16"/>
      <c r="K1416" s="16"/>
      <c r="L1416" s="16"/>
      <c r="M1416" s="16"/>
    </row>
    <row r="1417" ht="20" customHeight="1" spans="1:13">
      <c r="A1417" s="10"/>
      <c r="B1417" s="11"/>
      <c r="C1417" s="11"/>
      <c r="D1417" s="11"/>
      <c r="E1417" s="11"/>
      <c r="F1417" s="15"/>
      <c r="G1417" s="15"/>
      <c r="H1417" s="16"/>
      <c r="I1417" s="16"/>
      <c r="J1417" s="16"/>
      <c r="K1417" s="16"/>
      <c r="L1417" s="16"/>
      <c r="M1417" s="16"/>
    </row>
    <row r="1418" ht="20" customHeight="1" spans="1:13">
      <c r="A1418" s="10"/>
      <c r="B1418" s="11"/>
      <c r="C1418" s="11"/>
      <c r="D1418" s="11"/>
      <c r="E1418" s="11"/>
      <c r="F1418" s="15"/>
      <c r="G1418" s="15"/>
      <c r="H1418" s="16"/>
      <c r="I1418" s="16"/>
      <c r="J1418" s="16"/>
      <c r="K1418" s="16"/>
      <c r="L1418" s="16"/>
      <c r="M1418" s="16"/>
    </row>
    <row r="1419" ht="20" customHeight="1" spans="1:13">
      <c r="A1419" s="10"/>
      <c r="B1419" s="11"/>
      <c r="C1419" s="11"/>
      <c r="D1419" s="11"/>
      <c r="E1419" s="11"/>
      <c r="F1419" s="15"/>
      <c r="G1419" s="15"/>
      <c r="H1419" s="16"/>
      <c r="I1419" s="16"/>
      <c r="J1419" s="16"/>
      <c r="K1419" s="16"/>
      <c r="L1419" s="16"/>
      <c r="M1419" s="16"/>
    </row>
    <row r="1420" ht="20" customHeight="1" spans="1:13">
      <c r="A1420" s="10"/>
      <c r="B1420" s="11"/>
      <c r="C1420" s="11"/>
      <c r="D1420" s="11"/>
      <c r="E1420" s="11"/>
      <c r="F1420" s="15"/>
      <c r="G1420" s="15"/>
      <c r="H1420" s="16"/>
      <c r="I1420" s="16"/>
      <c r="J1420" s="16"/>
      <c r="K1420" s="16"/>
      <c r="L1420" s="16"/>
      <c r="M1420" s="16"/>
    </row>
    <row r="1421" ht="20" customHeight="1" spans="1:13">
      <c r="A1421" s="10"/>
      <c r="B1421" s="11"/>
      <c r="C1421" s="11"/>
      <c r="D1421" s="11"/>
      <c r="E1421" s="11"/>
      <c r="F1421" s="15"/>
      <c r="G1421" s="15"/>
      <c r="H1421" s="16"/>
      <c r="I1421" s="16"/>
      <c r="J1421" s="16"/>
      <c r="K1421" s="16"/>
      <c r="L1421" s="16"/>
      <c r="M1421" s="16"/>
    </row>
    <row r="1422" ht="20" customHeight="1" spans="1:13">
      <c r="A1422" s="10"/>
      <c r="B1422" s="11"/>
      <c r="C1422" s="11"/>
      <c r="D1422" s="11"/>
      <c r="E1422" s="11"/>
      <c r="F1422" s="15"/>
      <c r="G1422" s="15"/>
      <c r="H1422" s="16"/>
      <c r="I1422" s="16"/>
      <c r="J1422" s="16"/>
      <c r="K1422" s="16"/>
      <c r="L1422" s="16"/>
      <c r="M1422" s="16"/>
    </row>
    <row r="1423" ht="20" customHeight="1" spans="1:13">
      <c r="A1423" s="10"/>
      <c r="B1423" s="11"/>
      <c r="C1423" s="11"/>
      <c r="D1423" s="11"/>
      <c r="E1423" s="11"/>
      <c r="F1423" s="15"/>
      <c r="G1423" s="15"/>
      <c r="H1423" s="16"/>
      <c r="I1423" s="16"/>
      <c r="J1423" s="16"/>
      <c r="K1423" s="16"/>
      <c r="L1423" s="16"/>
      <c r="M1423" s="16"/>
    </row>
    <row r="1424" ht="20" customHeight="1" spans="1:13">
      <c r="A1424" s="10"/>
      <c r="B1424" s="11"/>
      <c r="C1424" s="11"/>
      <c r="D1424" s="11"/>
      <c r="E1424" s="11"/>
      <c r="F1424" s="15"/>
      <c r="G1424" s="15"/>
      <c r="H1424" s="16"/>
      <c r="I1424" s="16"/>
      <c r="J1424" s="16"/>
      <c r="K1424" s="16"/>
      <c r="L1424" s="16"/>
      <c r="M1424" s="16"/>
    </row>
    <row r="1425" ht="20" customHeight="1" spans="1:13">
      <c r="A1425" s="10"/>
      <c r="B1425" s="11"/>
      <c r="C1425" s="11"/>
      <c r="D1425" s="11"/>
      <c r="E1425" s="11"/>
      <c r="F1425" s="15"/>
      <c r="G1425" s="15"/>
      <c r="H1425" s="16"/>
      <c r="I1425" s="16"/>
      <c r="J1425" s="16"/>
      <c r="K1425" s="16"/>
      <c r="L1425" s="16"/>
      <c r="M1425" s="16"/>
    </row>
    <row r="1426" ht="20" customHeight="1" spans="1:13">
      <c r="A1426" s="10"/>
      <c r="B1426" s="11"/>
      <c r="C1426" s="11"/>
      <c r="D1426" s="11"/>
      <c r="E1426" s="11"/>
      <c r="F1426" s="15"/>
      <c r="G1426" s="15"/>
      <c r="H1426" s="16"/>
      <c r="I1426" s="16"/>
      <c r="J1426" s="16"/>
      <c r="K1426" s="16"/>
      <c r="L1426" s="16"/>
      <c r="M1426" s="16"/>
    </row>
    <row r="1427" ht="20" customHeight="1" spans="1:13">
      <c r="A1427" s="10"/>
      <c r="B1427" s="11"/>
      <c r="C1427" s="11"/>
      <c r="D1427" s="11"/>
      <c r="E1427" s="11"/>
      <c r="F1427" s="15"/>
      <c r="G1427" s="15"/>
      <c r="H1427" s="16"/>
      <c r="I1427" s="16"/>
      <c r="J1427" s="16"/>
      <c r="K1427" s="16"/>
      <c r="L1427" s="16"/>
      <c r="M1427" s="16"/>
    </row>
    <row r="1428" ht="20" customHeight="1" spans="1:13">
      <c r="A1428" s="10"/>
      <c r="B1428" s="11"/>
      <c r="C1428" s="11"/>
      <c r="D1428" s="11"/>
      <c r="E1428" s="11"/>
      <c r="F1428" s="15"/>
      <c r="G1428" s="15"/>
      <c r="H1428" s="16"/>
      <c r="I1428" s="16"/>
      <c r="J1428" s="16"/>
      <c r="K1428" s="16"/>
      <c r="L1428" s="16"/>
      <c r="M1428" s="16"/>
    </row>
    <row r="1429" ht="20" customHeight="1" spans="1:13">
      <c r="A1429" s="10"/>
      <c r="B1429" s="11"/>
      <c r="C1429" s="11"/>
      <c r="D1429" s="11"/>
      <c r="E1429" s="11"/>
      <c r="F1429" s="15"/>
      <c r="G1429" s="15"/>
      <c r="H1429" s="16"/>
      <c r="I1429" s="16"/>
      <c r="J1429" s="16"/>
      <c r="K1429" s="16"/>
      <c r="L1429" s="16"/>
      <c r="M1429" s="16"/>
    </row>
    <row r="1430" ht="20" customHeight="1" spans="1:13">
      <c r="A1430" s="10"/>
      <c r="B1430" s="11"/>
      <c r="C1430" s="11"/>
      <c r="D1430" s="11"/>
      <c r="E1430" s="11"/>
      <c r="F1430" s="15"/>
      <c r="G1430" s="15"/>
      <c r="H1430" s="16"/>
      <c r="I1430" s="16"/>
      <c r="J1430" s="16"/>
      <c r="K1430" s="16"/>
      <c r="L1430" s="16"/>
      <c r="M1430" s="16"/>
    </row>
    <row r="1431" ht="20" customHeight="1" spans="1:13">
      <c r="A1431" s="10"/>
      <c r="B1431" s="11"/>
      <c r="C1431" s="11"/>
      <c r="D1431" s="11"/>
      <c r="E1431" s="11"/>
      <c r="F1431" s="15"/>
      <c r="G1431" s="15"/>
      <c r="H1431" s="16"/>
      <c r="I1431" s="16"/>
      <c r="J1431" s="16"/>
      <c r="K1431" s="16"/>
      <c r="L1431" s="16"/>
      <c r="M1431" s="16"/>
    </row>
    <row r="1432" ht="20" customHeight="1" spans="1:13">
      <c r="A1432" s="10"/>
      <c r="B1432" s="11"/>
      <c r="C1432" s="11"/>
      <c r="D1432" s="11"/>
      <c r="E1432" s="11"/>
      <c r="F1432" s="15"/>
      <c r="G1432" s="15"/>
      <c r="H1432" s="16"/>
      <c r="I1432" s="16"/>
      <c r="J1432" s="16"/>
      <c r="K1432" s="16"/>
      <c r="L1432" s="16"/>
      <c r="M1432" s="16"/>
    </row>
    <row r="1433" ht="20" customHeight="1" spans="1:13">
      <c r="A1433" s="10"/>
      <c r="B1433" s="11"/>
      <c r="C1433" s="11"/>
      <c r="D1433" s="11"/>
      <c r="E1433" s="11"/>
      <c r="F1433" s="15"/>
      <c r="G1433" s="15"/>
      <c r="H1433" s="16"/>
      <c r="I1433" s="16"/>
      <c r="J1433" s="16"/>
      <c r="K1433" s="16"/>
      <c r="L1433" s="16"/>
      <c r="M1433" s="16"/>
    </row>
    <row r="1434" ht="20" customHeight="1" spans="1:13">
      <c r="A1434" s="10"/>
      <c r="B1434" s="11"/>
      <c r="C1434" s="11"/>
      <c r="D1434" s="11"/>
      <c r="E1434" s="11"/>
      <c r="F1434" s="15"/>
      <c r="G1434" s="15"/>
      <c r="H1434" s="16"/>
      <c r="I1434" s="16"/>
      <c r="J1434" s="16"/>
      <c r="K1434" s="16"/>
      <c r="L1434" s="16"/>
      <c r="M1434" s="16"/>
    </row>
    <row r="1435" ht="20" customHeight="1" spans="1:13">
      <c r="A1435" s="10"/>
      <c r="B1435" s="11"/>
      <c r="C1435" s="11"/>
      <c r="D1435" s="11"/>
      <c r="E1435" s="11"/>
      <c r="F1435" s="15"/>
      <c r="G1435" s="15"/>
      <c r="H1435" s="16"/>
      <c r="I1435" s="16"/>
      <c r="J1435" s="16"/>
      <c r="K1435" s="16"/>
      <c r="L1435" s="16"/>
      <c r="M1435" s="16"/>
    </row>
    <row r="1436" ht="20" customHeight="1" spans="1:13">
      <c r="A1436" s="10"/>
      <c r="B1436" s="11"/>
      <c r="C1436" s="11"/>
      <c r="D1436" s="11"/>
      <c r="E1436" s="11"/>
      <c r="F1436" s="15"/>
      <c r="G1436" s="15"/>
      <c r="H1436" s="16"/>
      <c r="I1436" s="16"/>
      <c r="J1436" s="16"/>
      <c r="K1436" s="16"/>
      <c r="L1436" s="16"/>
      <c r="M1436" s="16"/>
    </row>
    <row r="1437" ht="20" customHeight="1" spans="1:13">
      <c r="A1437" s="10"/>
      <c r="B1437" s="11"/>
      <c r="C1437" s="11"/>
      <c r="D1437" s="11"/>
      <c r="E1437" s="11"/>
      <c r="F1437" s="15"/>
      <c r="G1437" s="15"/>
      <c r="H1437" s="16"/>
      <c r="I1437" s="16"/>
      <c r="J1437" s="16"/>
      <c r="K1437" s="16"/>
      <c r="L1437" s="16"/>
      <c r="M1437" s="16"/>
    </row>
    <row r="1438" ht="20" customHeight="1" spans="1:13">
      <c r="A1438" s="10"/>
      <c r="B1438" s="11"/>
      <c r="C1438" s="11"/>
      <c r="D1438" s="11"/>
      <c r="E1438" s="11"/>
      <c r="F1438" s="15"/>
      <c r="G1438" s="15"/>
      <c r="H1438" s="16"/>
      <c r="I1438" s="16"/>
      <c r="J1438" s="16"/>
      <c r="K1438" s="16"/>
      <c r="L1438" s="16"/>
      <c r="M1438" s="16"/>
    </row>
    <row r="1439" ht="20" customHeight="1" spans="1:13">
      <c r="A1439" s="10"/>
      <c r="B1439" s="11"/>
      <c r="C1439" s="11"/>
      <c r="D1439" s="11"/>
      <c r="E1439" s="11"/>
      <c r="F1439" s="15"/>
      <c r="G1439" s="15"/>
      <c r="H1439" s="16"/>
      <c r="I1439" s="16"/>
      <c r="J1439" s="16"/>
      <c r="K1439" s="16"/>
      <c r="L1439" s="16"/>
      <c r="M1439" s="16"/>
    </row>
    <row r="1440" ht="20" customHeight="1" spans="1:13">
      <c r="A1440" s="10"/>
      <c r="B1440" s="11"/>
      <c r="C1440" s="11"/>
      <c r="D1440" s="11"/>
      <c r="E1440" s="11"/>
      <c r="F1440" s="15"/>
      <c r="G1440" s="15"/>
      <c r="H1440" s="16"/>
      <c r="I1440" s="16"/>
      <c r="J1440" s="16"/>
      <c r="K1440" s="16"/>
      <c r="L1440" s="16"/>
      <c r="M1440" s="16"/>
    </row>
    <row r="1441" ht="20" customHeight="1" spans="1:13">
      <c r="A1441" s="10"/>
      <c r="B1441" s="11"/>
      <c r="C1441" s="11"/>
      <c r="D1441" s="11"/>
      <c r="E1441" s="11"/>
      <c r="F1441" s="15"/>
      <c r="G1441" s="15"/>
      <c r="H1441" s="16"/>
      <c r="I1441" s="16"/>
      <c r="J1441" s="16"/>
      <c r="K1441" s="16"/>
      <c r="L1441" s="16"/>
      <c r="M1441" s="16"/>
    </row>
    <row r="1442" ht="20" customHeight="1" spans="1:13">
      <c r="A1442" s="10"/>
      <c r="B1442" s="11"/>
      <c r="C1442" s="11"/>
      <c r="D1442" s="11"/>
      <c r="E1442" s="11"/>
      <c r="F1442" s="15"/>
      <c r="G1442" s="15"/>
      <c r="H1442" s="16"/>
      <c r="I1442" s="16"/>
      <c r="J1442" s="16"/>
      <c r="K1442" s="16"/>
      <c r="L1442" s="16"/>
      <c r="M1442" s="16"/>
    </row>
    <row r="1443" ht="20" customHeight="1" spans="1:13">
      <c r="A1443" s="10"/>
      <c r="B1443" s="11"/>
      <c r="C1443" s="11"/>
      <c r="D1443" s="11"/>
      <c r="E1443" s="11"/>
      <c r="F1443" s="15"/>
      <c r="G1443" s="15"/>
      <c r="H1443" s="16"/>
      <c r="I1443" s="16"/>
      <c r="J1443" s="16"/>
      <c r="K1443" s="16"/>
      <c r="L1443" s="16"/>
      <c r="M1443" s="16"/>
    </row>
    <row r="1444" ht="20" customHeight="1" spans="1:13">
      <c r="A1444" s="10"/>
      <c r="B1444" s="11"/>
      <c r="C1444" s="11"/>
      <c r="D1444" s="11"/>
      <c r="E1444" s="11"/>
      <c r="F1444" s="15"/>
      <c r="G1444" s="15"/>
      <c r="H1444" s="16"/>
      <c r="I1444" s="16"/>
      <c r="J1444" s="16"/>
      <c r="K1444" s="16"/>
      <c r="L1444" s="16"/>
      <c r="M1444" s="16"/>
    </row>
    <row r="1445" ht="20" customHeight="1" spans="1:13">
      <c r="A1445" s="10"/>
      <c r="B1445" s="11"/>
      <c r="C1445" s="11"/>
      <c r="D1445" s="11"/>
      <c r="E1445" s="11"/>
      <c r="F1445" s="15"/>
      <c r="G1445" s="15"/>
      <c r="H1445" s="16"/>
      <c r="I1445" s="16"/>
      <c r="J1445" s="16"/>
      <c r="K1445" s="16"/>
      <c r="L1445" s="16"/>
      <c r="M1445" s="16"/>
    </row>
    <row r="1446" ht="20" customHeight="1" spans="1:13">
      <c r="A1446" s="10"/>
      <c r="B1446" s="11"/>
      <c r="C1446" s="11"/>
      <c r="D1446" s="11"/>
      <c r="E1446" s="11"/>
      <c r="F1446" s="15"/>
      <c r="G1446" s="15"/>
      <c r="H1446" s="16"/>
      <c r="I1446" s="16"/>
      <c r="J1446" s="16"/>
      <c r="K1446" s="16"/>
      <c r="L1446" s="16"/>
      <c r="M1446" s="16"/>
    </row>
    <row r="1447" ht="20" customHeight="1" spans="1:13">
      <c r="A1447" s="10"/>
      <c r="B1447" s="11"/>
      <c r="C1447" s="11"/>
      <c r="D1447" s="11"/>
      <c r="E1447" s="11"/>
      <c r="F1447" s="15"/>
      <c r="G1447" s="15"/>
      <c r="H1447" s="16"/>
      <c r="I1447" s="16"/>
      <c r="J1447" s="16"/>
      <c r="K1447" s="16"/>
      <c r="L1447" s="16"/>
      <c r="M1447" s="16"/>
    </row>
    <row r="1448" ht="20" customHeight="1" spans="1:13">
      <c r="A1448" s="10"/>
      <c r="B1448" s="11"/>
      <c r="C1448" s="11"/>
      <c r="D1448" s="11"/>
      <c r="E1448" s="11"/>
      <c r="F1448" s="15"/>
      <c r="G1448" s="15"/>
      <c r="H1448" s="16"/>
      <c r="I1448" s="16"/>
      <c r="J1448" s="16"/>
      <c r="K1448" s="16"/>
      <c r="L1448" s="16"/>
      <c r="M1448" s="16"/>
    </row>
    <row r="1449" ht="20" customHeight="1" spans="1:13">
      <c r="A1449" s="10"/>
      <c r="B1449" s="11"/>
      <c r="C1449" s="11"/>
      <c r="D1449" s="11"/>
      <c r="E1449" s="11"/>
      <c r="F1449" s="15"/>
      <c r="G1449" s="15"/>
      <c r="H1449" s="16"/>
      <c r="I1449" s="16"/>
      <c r="J1449" s="16"/>
      <c r="K1449" s="16"/>
      <c r="L1449" s="16"/>
      <c r="M1449" s="16"/>
    </row>
    <row r="1450" ht="20" customHeight="1" spans="1:13">
      <c r="A1450" s="10"/>
      <c r="B1450" s="11"/>
      <c r="C1450" s="11"/>
      <c r="D1450" s="11"/>
      <c r="E1450" s="11"/>
      <c r="F1450" s="15"/>
      <c r="G1450" s="15"/>
      <c r="H1450" s="16"/>
      <c r="I1450" s="16"/>
      <c r="J1450" s="16"/>
      <c r="K1450" s="16"/>
      <c r="L1450" s="16"/>
      <c r="M1450" s="16"/>
    </row>
    <row r="1451" ht="20" customHeight="1" spans="1:13">
      <c r="A1451" s="10"/>
      <c r="B1451" s="11"/>
      <c r="C1451" s="11"/>
      <c r="D1451" s="11"/>
      <c r="E1451" s="11"/>
      <c r="F1451" s="15"/>
      <c r="G1451" s="15"/>
      <c r="H1451" s="16"/>
      <c r="I1451" s="16"/>
      <c r="J1451" s="16"/>
      <c r="K1451" s="16"/>
      <c r="L1451" s="16"/>
      <c r="M1451" s="16"/>
    </row>
    <row r="1452" ht="20" customHeight="1" spans="1:13">
      <c r="A1452" s="10"/>
      <c r="B1452" s="11"/>
      <c r="C1452" s="11"/>
      <c r="D1452" s="11"/>
      <c r="E1452" s="11"/>
      <c r="F1452" s="15"/>
      <c r="G1452" s="15"/>
      <c r="H1452" s="16"/>
      <c r="I1452" s="16"/>
      <c r="J1452" s="16"/>
      <c r="K1452" s="16"/>
      <c r="L1452" s="16"/>
      <c r="M1452" s="16"/>
    </row>
    <row r="1453" ht="20" customHeight="1" spans="1:13">
      <c r="A1453" s="10"/>
      <c r="B1453" s="11"/>
      <c r="C1453" s="11"/>
      <c r="D1453" s="11"/>
      <c r="E1453" s="11"/>
      <c r="F1453" s="15"/>
      <c r="G1453" s="15"/>
      <c r="H1453" s="16"/>
      <c r="I1453" s="16"/>
      <c r="J1453" s="16"/>
      <c r="K1453" s="16"/>
      <c r="L1453" s="16"/>
      <c r="M1453" s="16"/>
    </row>
    <row r="1454" ht="20" customHeight="1" spans="1:13">
      <c r="A1454" s="10"/>
      <c r="B1454" s="11"/>
      <c r="C1454" s="11"/>
      <c r="D1454" s="11"/>
      <c r="E1454" s="11"/>
      <c r="F1454" s="15"/>
      <c r="G1454" s="15"/>
      <c r="H1454" s="16"/>
      <c r="I1454" s="16"/>
      <c r="J1454" s="16"/>
      <c r="K1454" s="16"/>
      <c r="L1454" s="16"/>
      <c r="M1454" s="16"/>
    </row>
    <row r="1455" ht="20" customHeight="1" spans="1:13">
      <c r="A1455" s="10"/>
      <c r="B1455" s="11"/>
      <c r="C1455" s="11"/>
      <c r="D1455" s="11"/>
      <c r="E1455" s="11"/>
      <c r="F1455" s="15"/>
      <c r="G1455" s="15"/>
      <c r="H1455" s="16"/>
      <c r="I1455" s="16"/>
      <c r="J1455" s="16"/>
      <c r="K1455" s="16"/>
      <c r="L1455" s="16"/>
      <c r="M1455" s="16"/>
    </row>
    <row r="1456" ht="20" customHeight="1" spans="1:13">
      <c r="A1456" s="10"/>
      <c r="B1456" s="11"/>
      <c r="C1456" s="11"/>
      <c r="D1456" s="11"/>
      <c r="E1456" s="11"/>
      <c r="F1456" s="15"/>
      <c r="G1456" s="15"/>
      <c r="H1456" s="16"/>
      <c r="I1456" s="16"/>
      <c r="J1456" s="16"/>
      <c r="K1456" s="16"/>
      <c r="L1456" s="16"/>
      <c r="M1456" s="16"/>
    </row>
    <row r="1457" ht="20" customHeight="1" spans="1:13">
      <c r="A1457" s="10"/>
      <c r="B1457" s="11"/>
      <c r="C1457" s="11"/>
      <c r="D1457" s="11"/>
      <c r="E1457" s="11"/>
      <c r="F1457" s="15"/>
      <c r="G1457" s="15"/>
      <c r="H1457" s="16"/>
      <c r="I1457" s="16"/>
      <c r="J1457" s="16"/>
      <c r="K1457" s="16"/>
      <c r="L1457" s="16"/>
      <c r="M1457" s="16"/>
    </row>
    <row r="1458" ht="20" customHeight="1" spans="1:13">
      <c r="A1458" s="10"/>
      <c r="B1458" s="11"/>
      <c r="C1458" s="11"/>
      <c r="D1458" s="11"/>
      <c r="E1458" s="11"/>
      <c r="F1458" s="15"/>
      <c r="G1458" s="15"/>
      <c r="H1458" s="16"/>
      <c r="I1458" s="16"/>
      <c r="J1458" s="16"/>
      <c r="K1458" s="16"/>
      <c r="L1458" s="16"/>
      <c r="M1458" s="16"/>
    </row>
    <row r="1459" ht="20" customHeight="1" spans="1:13">
      <c r="A1459" s="10"/>
      <c r="B1459" s="11"/>
      <c r="C1459" s="11"/>
      <c r="D1459" s="11"/>
      <c r="E1459" s="11"/>
      <c r="F1459" s="15"/>
      <c r="G1459" s="15"/>
      <c r="H1459" s="16"/>
      <c r="I1459" s="16"/>
      <c r="J1459" s="16"/>
      <c r="K1459" s="16"/>
      <c r="L1459" s="16"/>
      <c r="M1459" s="16"/>
    </row>
    <row r="1460" ht="20" customHeight="1" spans="1:13">
      <c r="A1460" s="10"/>
      <c r="B1460" s="11"/>
      <c r="C1460" s="11"/>
      <c r="D1460" s="11"/>
      <c r="E1460" s="11"/>
      <c r="F1460" s="15"/>
      <c r="G1460" s="15"/>
      <c r="H1460" s="16"/>
      <c r="I1460" s="16"/>
      <c r="J1460" s="16"/>
      <c r="K1460" s="16"/>
      <c r="L1460" s="16"/>
      <c r="M1460" s="16"/>
    </row>
    <row r="1461" ht="20" customHeight="1" spans="1:13">
      <c r="A1461" s="10"/>
      <c r="B1461" s="11"/>
      <c r="C1461" s="11"/>
      <c r="D1461" s="11"/>
      <c r="E1461" s="11"/>
      <c r="F1461" s="15"/>
      <c r="G1461" s="15"/>
      <c r="H1461" s="16"/>
      <c r="I1461" s="16"/>
      <c r="J1461" s="16"/>
      <c r="K1461" s="16"/>
      <c r="L1461" s="16"/>
      <c r="M1461" s="16"/>
    </row>
    <row r="1462" ht="20" customHeight="1" spans="1:13">
      <c r="A1462" s="10"/>
      <c r="B1462" s="11"/>
      <c r="C1462" s="11"/>
      <c r="D1462" s="11"/>
      <c r="E1462" s="11"/>
      <c r="F1462" s="15"/>
      <c r="G1462" s="15"/>
      <c r="H1462" s="16"/>
      <c r="I1462" s="16"/>
      <c r="J1462" s="16"/>
      <c r="K1462" s="16"/>
      <c r="L1462" s="16"/>
      <c r="M1462" s="16"/>
    </row>
    <row r="1463" ht="20" customHeight="1" spans="1:13">
      <c r="A1463" s="10"/>
      <c r="B1463" s="11"/>
      <c r="C1463" s="11"/>
      <c r="D1463" s="11"/>
      <c r="E1463" s="11"/>
      <c r="F1463" s="15"/>
      <c r="G1463" s="15"/>
      <c r="H1463" s="16"/>
      <c r="I1463" s="16"/>
      <c r="J1463" s="16"/>
      <c r="K1463" s="16"/>
      <c r="L1463" s="16"/>
      <c r="M1463" s="16"/>
    </row>
    <row r="1464" ht="20" customHeight="1" spans="1:13">
      <c r="A1464" s="10"/>
      <c r="B1464" s="11"/>
      <c r="C1464" s="11"/>
      <c r="D1464" s="11"/>
      <c r="E1464" s="11"/>
      <c r="F1464" s="15"/>
      <c r="G1464" s="15"/>
      <c r="H1464" s="16"/>
      <c r="I1464" s="16"/>
      <c r="J1464" s="16"/>
      <c r="K1464" s="16"/>
      <c r="L1464" s="16"/>
      <c r="M1464" s="16"/>
    </row>
    <row r="1465" ht="20" customHeight="1" spans="1:13">
      <c r="A1465" s="10"/>
      <c r="B1465" s="11"/>
      <c r="C1465" s="11"/>
      <c r="D1465" s="11"/>
      <c r="E1465" s="11"/>
      <c r="F1465" s="15"/>
      <c r="G1465" s="15"/>
      <c r="H1465" s="16"/>
      <c r="I1465" s="16"/>
      <c r="J1465" s="16"/>
      <c r="K1465" s="16"/>
      <c r="L1465" s="16"/>
      <c r="M1465" s="16"/>
    </row>
    <row r="1466" ht="20" customHeight="1" spans="1:13">
      <c r="A1466" s="10"/>
      <c r="B1466" s="11"/>
      <c r="C1466" s="11"/>
      <c r="D1466" s="11"/>
      <c r="E1466" s="11"/>
      <c r="F1466" s="15"/>
      <c r="G1466" s="15"/>
      <c r="H1466" s="16"/>
      <c r="I1466" s="16"/>
      <c r="J1466" s="16"/>
      <c r="K1466" s="16"/>
      <c r="L1466" s="16"/>
      <c r="M1466" s="16"/>
    </row>
    <row r="1467" ht="20" customHeight="1" spans="1:13">
      <c r="A1467" s="10"/>
      <c r="B1467" s="11"/>
      <c r="C1467" s="11"/>
      <c r="D1467" s="11"/>
      <c r="E1467" s="11"/>
      <c r="F1467" s="15"/>
      <c r="G1467" s="15"/>
      <c r="H1467" s="16"/>
      <c r="I1467" s="16"/>
      <c r="J1467" s="16"/>
      <c r="K1467" s="16"/>
      <c r="L1467" s="16"/>
      <c r="M1467" s="16"/>
    </row>
    <row r="1468" ht="20" customHeight="1" spans="1:13">
      <c r="A1468" s="10"/>
      <c r="B1468" s="11"/>
      <c r="C1468" s="11"/>
      <c r="D1468" s="11"/>
      <c r="E1468" s="11"/>
      <c r="F1468" s="15"/>
      <c r="G1468" s="15"/>
      <c r="H1468" s="16"/>
      <c r="I1468" s="16"/>
      <c r="J1468" s="16"/>
      <c r="K1468" s="16"/>
      <c r="L1468" s="16"/>
      <c r="M1468" s="16"/>
    </row>
    <row r="1469" ht="20" customHeight="1" spans="1:13">
      <c r="A1469" s="10"/>
      <c r="B1469" s="11"/>
      <c r="C1469" s="11"/>
      <c r="D1469" s="11"/>
      <c r="E1469" s="11"/>
      <c r="F1469" s="15"/>
      <c r="G1469" s="15"/>
      <c r="H1469" s="16"/>
      <c r="I1469" s="16"/>
      <c r="J1469" s="16"/>
      <c r="K1469" s="16"/>
      <c r="L1469" s="16"/>
      <c r="M1469" s="16"/>
    </row>
    <row r="1470" ht="20" customHeight="1" spans="1:13">
      <c r="A1470" s="10"/>
      <c r="B1470" s="11"/>
      <c r="C1470" s="11"/>
      <c r="D1470" s="11"/>
      <c r="E1470" s="11"/>
      <c r="F1470" s="15"/>
      <c r="G1470" s="15"/>
      <c r="H1470" s="16"/>
      <c r="I1470" s="16"/>
      <c r="J1470" s="16"/>
      <c r="K1470" s="16"/>
      <c r="L1470" s="16"/>
      <c r="M1470" s="16"/>
    </row>
    <row r="1471" ht="20" customHeight="1" spans="1:13">
      <c r="A1471" s="10"/>
      <c r="B1471" s="11"/>
      <c r="C1471" s="11"/>
      <c r="D1471" s="11"/>
      <c r="E1471" s="11"/>
      <c r="F1471" s="15"/>
      <c r="G1471" s="15"/>
      <c r="H1471" s="16"/>
      <c r="I1471" s="16"/>
      <c r="J1471" s="16"/>
      <c r="K1471" s="16"/>
      <c r="L1471" s="16"/>
      <c r="M1471" s="16"/>
    </row>
    <row r="1472" ht="20" customHeight="1" spans="1:13">
      <c r="A1472" s="10"/>
      <c r="B1472" s="11"/>
      <c r="C1472" s="11"/>
      <c r="D1472" s="11"/>
      <c r="E1472" s="11"/>
      <c r="F1472" s="15"/>
      <c r="G1472" s="15"/>
      <c r="H1472" s="16"/>
      <c r="I1472" s="16"/>
      <c r="J1472" s="16"/>
      <c r="K1472" s="16"/>
      <c r="L1472" s="16"/>
      <c r="M1472" s="16"/>
    </row>
    <row r="1473" ht="20" customHeight="1" spans="1:13">
      <c r="A1473" s="10"/>
      <c r="B1473" s="11"/>
      <c r="C1473" s="11"/>
      <c r="D1473" s="11"/>
      <c r="E1473" s="11"/>
      <c r="F1473" s="15"/>
      <c r="G1473" s="15"/>
      <c r="H1473" s="16"/>
      <c r="I1473" s="16"/>
      <c r="J1473" s="16"/>
      <c r="K1473" s="16"/>
      <c r="L1473" s="16"/>
      <c r="M1473" s="16"/>
    </row>
    <row r="1474" ht="20" customHeight="1" spans="1:13">
      <c r="A1474" s="10"/>
      <c r="B1474" s="11"/>
      <c r="C1474" s="11"/>
      <c r="D1474" s="11"/>
      <c r="E1474" s="11"/>
      <c r="F1474" s="15"/>
      <c r="G1474" s="15"/>
      <c r="H1474" s="16"/>
      <c r="I1474" s="16"/>
      <c r="J1474" s="16"/>
      <c r="K1474" s="16"/>
      <c r="L1474" s="16"/>
      <c r="M1474" s="16"/>
    </row>
    <row r="1475" ht="20" customHeight="1" spans="1:13">
      <c r="A1475" s="10"/>
      <c r="B1475" s="11"/>
      <c r="C1475" s="11"/>
      <c r="D1475" s="11"/>
      <c r="E1475" s="11"/>
      <c r="F1475" s="15"/>
      <c r="G1475" s="15"/>
      <c r="H1475" s="16"/>
      <c r="I1475" s="16"/>
      <c r="J1475" s="16"/>
      <c r="K1475" s="16"/>
      <c r="L1475" s="16"/>
      <c r="M1475" s="16"/>
    </row>
    <row r="1476" ht="20" customHeight="1" spans="1:13">
      <c r="A1476" s="10"/>
      <c r="B1476" s="11"/>
      <c r="C1476" s="11"/>
      <c r="D1476" s="11"/>
      <c r="E1476" s="11"/>
      <c r="F1476" s="15"/>
      <c r="G1476" s="15"/>
      <c r="H1476" s="16"/>
      <c r="I1476" s="16"/>
      <c r="J1476" s="16"/>
      <c r="K1476" s="16"/>
      <c r="L1476" s="16"/>
      <c r="M1476" s="16"/>
    </row>
    <row r="1477" ht="20" customHeight="1" spans="1:13">
      <c r="A1477" s="10"/>
      <c r="B1477" s="11"/>
      <c r="C1477" s="11"/>
      <c r="D1477" s="11"/>
      <c r="E1477" s="11"/>
      <c r="F1477" s="15"/>
      <c r="G1477" s="15"/>
      <c r="H1477" s="16"/>
      <c r="I1477" s="16"/>
      <c r="J1477" s="16"/>
      <c r="K1477" s="16"/>
      <c r="L1477" s="16"/>
      <c r="M1477" s="16"/>
    </row>
    <row r="1478" ht="20" customHeight="1" spans="1:13">
      <c r="A1478" s="10"/>
      <c r="B1478" s="11"/>
      <c r="C1478" s="11"/>
      <c r="D1478" s="11"/>
      <c r="E1478" s="11"/>
      <c r="F1478" s="15"/>
      <c r="G1478" s="15"/>
      <c r="H1478" s="16"/>
      <c r="I1478" s="16"/>
      <c r="J1478" s="16"/>
      <c r="K1478" s="16"/>
      <c r="L1478" s="16"/>
      <c r="M1478" s="16"/>
    </row>
    <row r="1479" ht="20" customHeight="1" spans="1:13">
      <c r="A1479" s="10"/>
      <c r="B1479" s="11"/>
      <c r="C1479" s="11"/>
      <c r="D1479" s="11"/>
      <c r="E1479" s="11"/>
      <c r="F1479" s="15"/>
      <c r="G1479" s="15"/>
      <c r="H1479" s="16"/>
      <c r="I1479" s="16"/>
      <c r="J1479" s="16"/>
      <c r="K1479" s="16"/>
      <c r="L1479" s="16"/>
      <c r="M1479" s="16"/>
    </row>
    <row r="1480" ht="20" customHeight="1" spans="1:13">
      <c r="A1480" s="10"/>
      <c r="B1480" s="11"/>
      <c r="C1480" s="11"/>
      <c r="D1480" s="11"/>
      <c r="E1480" s="11"/>
      <c r="F1480" s="15"/>
      <c r="G1480" s="15"/>
      <c r="H1480" s="16"/>
      <c r="I1480" s="16"/>
      <c r="J1480" s="16"/>
      <c r="K1480" s="16"/>
      <c r="L1480" s="16"/>
      <c r="M1480" s="16"/>
    </row>
    <row r="1481" ht="20" customHeight="1" spans="1:13">
      <c r="A1481" s="10"/>
      <c r="B1481" s="11"/>
      <c r="C1481" s="11"/>
      <c r="D1481" s="11"/>
      <c r="E1481" s="11"/>
      <c r="F1481" s="15"/>
      <c r="G1481" s="15"/>
      <c r="H1481" s="16"/>
      <c r="I1481" s="16"/>
      <c r="J1481" s="16"/>
      <c r="K1481" s="16"/>
      <c r="L1481" s="16"/>
      <c r="M1481" s="16"/>
    </row>
    <row r="1482" ht="20" customHeight="1" spans="1:13">
      <c r="A1482" s="10"/>
      <c r="B1482" s="11"/>
      <c r="C1482" s="11"/>
      <c r="D1482" s="11"/>
      <c r="E1482" s="11"/>
      <c r="F1482" s="15"/>
      <c r="G1482" s="15"/>
      <c r="H1482" s="16"/>
      <c r="I1482" s="16"/>
      <c r="J1482" s="16"/>
      <c r="K1482" s="16"/>
      <c r="L1482" s="16"/>
      <c r="M1482" s="16"/>
    </row>
    <row r="1483" ht="20" customHeight="1" spans="1:13">
      <c r="A1483" s="10"/>
      <c r="B1483" s="11"/>
      <c r="C1483" s="11"/>
      <c r="D1483" s="11"/>
      <c r="E1483" s="11"/>
      <c r="F1483" s="15"/>
      <c r="G1483" s="15"/>
      <c r="H1483" s="16"/>
      <c r="I1483" s="16"/>
      <c r="J1483" s="16"/>
      <c r="K1483" s="16"/>
      <c r="L1483" s="16"/>
      <c r="M1483" s="16"/>
    </row>
    <row r="1484" ht="20" customHeight="1" spans="1:13">
      <c r="A1484" s="10"/>
      <c r="B1484" s="11"/>
      <c r="C1484" s="11"/>
      <c r="D1484" s="11"/>
      <c r="E1484" s="11"/>
      <c r="F1484" s="15"/>
      <c r="G1484" s="15"/>
      <c r="H1484" s="16"/>
      <c r="I1484" s="16"/>
      <c r="J1484" s="16"/>
      <c r="K1484" s="16"/>
      <c r="L1484" s="16"/>
      <c r="M1484" s="16"/>
    </row>
    <row r="1485" ht="20" customHeight="1" spans="1:13">
      <c r="A1485" s="10"/>
      <c r="B1485" s="11"/>
      <c r="C1485" s="11"/>
      <c r="D1485" s="11"/>
      <c r="E1485" s="11"/>
      <c r="F1485" s="15"/>
      <c r="G1485" s="15"/>
      <c r="H1485" s="16"/>
      <c r="I1485" s="16"/>
      <c r="J1485" s="16"/>
      <c r="K1485" s="16"/>
      <c r="L1485" s="16"/>
      <c r="M1485" s="16"/>
    </row>
    <row r="1486" ht="20" customHeight="1" spans="1:13">
      <c r="A1486" s="10"/>
      <c r="B1486" s="11"/>
      <c r="C1486" s="11"/>
      <c r="D1486" s="11"/>
      <c r="E1486" s="11"/>
      <c r="F1486" s="15"/>
      <c r="G1486" s="15"/>
      <c r="H1486" s="16"/>
      <c r="I1486" s="16"/>
      <c r="J1486" s="16"/>
      <c r="K1486" s="16"/>
      <c r="L1486" s="16"/>
      <c r="M1486" s="16"/>
    </row>
    <row r="1487" ht="20" customHeight="1" spans="1:13">
      <c r="A1487" s="10"/>
      <c r="B1487" s="11"/>
      <c r="C1487" s="11"/>
      <c r="D1487" s="11"/>
      <c r="E1487" s="11"/>
      <c r="F1487" s="15"/>
      <c r="G1487" s="15"/>
      <c r="H1487" s="16"/>
      <c r="I1487" s="16"/>
      <c r="J1487" s="16"/>
      <c r="K1487" s="16"/>
      <c r="L1487" s="16"/>
      <c r="M1487" s="16"/>
    </row>
    <row r="1488" ht="20" customHeight="1" spans="1:13">
      <c r="A1488" s="10"/>
      <c r="B1488" s="11"/>
      <c r="C1488" s="11"/>
      <c r="D1488" s="11"/>
      <c r="E1488" s="11"/>
      <c r="F1488" s="15"/>
      <c r="G1488" s="15"/>
      <c r="H1488" s="16"/>
      <c r="I1488" s="16"/>
      <c r="J1488" s="16"/>
      <c r="K1488" s="16"/>
      <c r="L1488" s="16"/>
      <c r="M1488" s="16"/>
    </row>
    <row r="1489" ht="20" customHeight="1" spans="1:13">
      <c r="A1489" s="10"/>
      <c r="B1489" s="11"/>
      <c r="C1489" s="11"/>
      <c r="D1489" s="11"/>
      <c r="E1489" s="11"/>
      <c r="F1489" s="15"/>
      <c r="G1489" s="15"/>
      <c r="H1489" s="16"/>
      <c r="I1489" s="16"/>
      <c r="J1489" s="16"/>
      <c r="K1489" s="16"/>
      <c r="L1489" s="16"/>
      <c r="M1489" s="16"/>
    </row>
    <row r="1490" ht="20" customHeight="1" spans="1:13">
      <c r="A1490" s="10"/>
      <c r="B1490" s="11"/>
      <c r="C1490" s="11"/>
      <c r="D1490" s="11"/>
      <c r="E1490" s="11"/>
      <c r="F1490" s="15"/>
      <c r="G1490" s="15"/>
      <c r="H1490" s="16"/>
      <c r="I1490" s="16"/>
      <c r="J1490" s="16"/>
      <c r="K1490" s="16"/>
      <c r="L1490" s="16"/>
      <c r="M1490" s="16"/>
    </row>
    <row r="1491" ht="20" customHeight="1" spans="1:13">
      <c r="A1491" s="10"/>
      <c r="B1491" s="11"/>
      <c r="C1491" s="11"/>
      <c r="D1491" s="11"/>
      <c r="E1491" s="11"/>
      <c r="F1491" s="15"/>
      <c r="G1491" s="15"/>
      <c r="H1491" s="16"/>
      <c r="I1491" s="16"/>
      <c r="J1491" s="16"/>
      <c r="K1491" s="16"/>
      <c r="L1491" s="16"/>
      <c r="M1491" s="16"/>
    </row>
    <row r="1492" ht="20" customHeight="1" spans="1:13">
      <c r="A1492" s="10"/>
      <c r="B1492" s="11"/>
      <c r="C1492" s="11"/>
      <c r="D1492" s="11"/>
      <c r="E1492" s="11"/>
      <c r="F1492" s="15"/>
      <c r="G1492" s="15"/>
      <c r="H1492" s="16"/>
      <c r="I1492" s="16"/>
      <c r="J1492" s="16"/>
      <c r="K1492" s="16"/>
      <c r="L1492" s="16"/>
      <c r="M1492" s="16"/>
    </row>
    <row r="1493" ht="20" customHeight="1" spans="1:13">
      <c r="A1493" s="10"/>
      <c r="B1493" s="11"/>
      <c r="C1493" s="11"/>
      <c r="D1493" s="11"/>
      <c r="E1493" s="11"/>
      <c r="F1493" s="15"/>
      <c r="G1493" s="15"/>
      <c r="H1493" s="16"/>
      <c r="I1493" s="16"/>
      <c r="J1493" s="16"/>
      <c r="K1493" s="16"/>
      <c r="L1493" s="16"/>
      <c r="M1493" s="16"/>
    </row>
    <row r="1494" ht="20" customHeight="1" spans="1:13">
      <c r="A1494" s="10"/>
      <c r="B1494" s="11"/>
      <c r="C1494" s="11"/>
      <c r="D1494" s="11"/>
      <c r="E1494" s="11"/>
      <c r="F1494" s="15"/>
      <c r="G1494" s="15"/>
      <c r="H1494" s="16"/>
      <c r="I1494" s="16"/>
      <c r="J1494" s="16"/>
      <c r="K1494" s="16"/>
      <c r="L1494" s="16"/>
      <c r="M1494" s="16"/>
    </row>
    <row r="1495" ht="20" customHeight="1" spans="1:13">
      <c r="A1495" s="10"/>
      <c r="B1495" s="11"/>
      <c r="C1495" s="11"/>
      <c r="D1495" s="11"/>
      <c r="E1495" s="11"/>
      <c r="F1495" s="15"/>
      <c r="G1495" s="15"/>
      <c r="H1495" s="16"/>
      <c r="I1495" s="16"/>
      <c r="J1495" s="16"/>
      <c r="K1495" s="16"/>
      <c r="L1495" s="16"/>
      <c r="M1495" s="16"/>
    </row>
    <row r="1496" ht="20" customHeight="1" spans="1:13">
      <c r="A1496" s="10"/>
      <c r="B1496" s="11"/>
      <c r="C1496" s="11"/>
      <c r="D1496" s="11"/>
      <c r="E1496" s="11"/>
      <c r="F1496" s="15"/>
      <c r="G1496" s="15"/>
      <c r="H1496" s="16"/>
      <c r="I1496" s="16"/>
      <c r="J1496" s="16"/>
      <c r="K1496" s="16"/>
      <c r="L1496" s="16"/>
      <c r="M1496" s="16"/>
    </row>
    <row r="1497" ht="20" customHeight="1" spans="1:13">
      <c r="A1497" s="10"/>
      <c r="B1497" s="11"/>
      <c r="C1497" s="11"/>
      <c r="D1497" s="11"/>
      <c r="E1497" s="11"/>
      <c r="F1497" s="15"/>
      <c r="G1497" s="15"/>
      <c r="H1497" s="16"/>
      <c r="I1497" s="16"/>
      <c r="J1497" s="16"/>
      <c r="K1497" s="16"/>
      <c r="L1497" s="16"/>
      <c r="M1497" s="16"/>
    </row>
    <row r="1498" ht="20" customHeight="1" spans="1:13">
      <c r="A1498" s="10"/>
      <c r="B1498" s="11"/>
      <c r="C1498" s="11"/>
      <c r="D1498" s="11"/>
      <c r="E1498" s="11"/>
      <c r="F1498" s="15"/>
      <c r="G1498" s="15"/>
      <c r="H1498" s="16"/>
      <c r="I1498" s="16"/>
      <c r="J1498" s="16"/>
      <c r="K1498" s="16"/>
      <c r="L1498" s="16"/>
      <c r="M1498" s="16"/>
    </row>
    <row r="1499" ht="20" customHeight="1" spans="1:13">
      <c r="A1499" s="10"/>
      <c r="B1499" s="11"/>
      <c r="C1499" s="11"/>
      <c r="D1499" s="11"/>
      <c r="E1499" s="11"/>
      <c r="F1499" s="15"/>
      <c r="G1499" s="15"/>
      <c r="H1499" s="16"/>
      <c r="I1499" s="16"/>
      <c r="J1499" s="16"/>
      <c r="K1499" s="16"/>
      <c r="L1499" s="16"/>
      <c r="M1499" s="16"/>
    </row>
    <row r="1500" ht="20" customHeight="1" spans="1:13">
      <c r="A1500" s="10"/>
      <c r="B1500" s="11"/>
      <c r="C1500" s="11"/>
      <c r="D1500" s="11"/>
      <c r="E1500" s="11"/>
      <c r="F1500" s="15"/>
      <c r="G1500" s="15"/>
      <c r="H1500" s="16"/>
      <c r="I1500" s="16"/>
      <c r="J1500" s="16"/>
      <c r="K1500" s="16"/>
      <c r="L1500" s="16"/>
      <c r="M1500" s="16"/>
    </row>
    <row r="1501" ht="20" customHeight="1" spans="1:13">
      <c r="A1501" s="10"/>
      <c r="B1501" s="11"/>
      <c r="C1501" s="11"/>
      <c r="D1501" s="11"/>
      <c r="E1501" s="11"/>
      <c r="F1501" s="15"/>
      <c r="G1501" s="15"/>
      <c r="H1501" s="16"/>
      <c r="I1501" s="16"/>
      <c r="J1501" s="16"/>
      <c r="K1501" s="16"/>
      <c r="L1501" s="16"/>
      <c r="M1501" s="16"/>
    </row>
    <row r="1502" ht="20" customHeight="1" spans="1:13">
      <c r="A1502" s="10"/>
      <c r="B1502" s="11"/>
      <c r="C1502" s="11"/>
      <c r="D1502" s="11"/>
      <c r="E1502" s="11"/>
      <c r="F1502" s="15"/>
      <c r="G1502" s="15"/>
      <c r="H1502" s="16"/>
      <c r="I1502" s="16"/>
      <c r="J1502" s="16"/>
      <c r="K1502" s="16"/>
      <c r="L1502" s="16"/>
      <c r="M1502" s="16"/>
    </row>
    <row r="1503" ht="20" customHeight="1" spans="1:13">
      <c r="A1503" s="10"/>
      <c r="B1503" s="11"/>
      <c r="C1503" s="11"/>
      <c r="D1503" s="11"/>
      <c r="E1503" s="11"/>
      <c r="F1503" s="15"/>
      <c r="G1503" s="15"/>
      <c r="H1503" s="16"/>
      <c r="I1503" s="16"/>
      <c r="J1503" s="16"/>
      <c r="K1503" s="16"/>
      <c r="L1503" s="16"/>
      <c r="M1503" s="16"/>
    </row>
    <row r="1504" ht="20" customHeight="1" spans="1:13">
      <c r="A1504" s="10"/>
      <c r="B1504" s="11"/>
      <c r="C1504" s="11"/>
      <c r="D1504" s="11"/>
      <c r="E1504" s="11"/>
      <c r="F1504" s="15"/>
      <c r="G1504" s="15"/>
      <c r="H1504" s="16"/>
      <c r="I1504" s="16"/>
      <c r="J1504" s="16"/>
      <c r="K1504" s="16"/>
      <c r="L1504" s="16"/>
      <c r="M1504" s="16"/>
    </row>
    <row r="1505" ht="20" customHeight="1" spans="1:13">
      <c r="A1505" s="10"/>
      <c r="B1505" s="11"/>
      <c r="C1505" s="11"/>
      <c r="D1505" s="11"/>
      <c r="E1505" s="11"/>
      <c r="F1505" s="15"/>
      <c r="G1505" s="15"/>
      <c r="H1505" s="16"/>
      <c r="I1505" s="16"/>
      <c r="J1505" s="16"/>
      <c r="K1505" s="16"/>
      <c r="L1505" s="16"/>
      <c r="M1505" s="16"/>
    </row>
    <row r="1506" ht="20" customHeight="1" spans="1:13">
      <c r="A1506" s="10"/>
      <c r="B1506" s="11"/>
      <c r="C1506" s="11"/>
      <c r="D1506" s="11"/>
      <c r="E1506" s="11"/>
      <c r="F1506" s="15"/>
      <c r="G1506" s="15"/>
      <c r="H1506" s="16"/>
      <c r="I1506" s="16"/>
      <c r="J1506" s="16"/>
      <c r="K1506" s="16"/>
      <c r="L1506" s="16"/>
      <c r="M1506" s="16"/>
    </row>
    <row r="1507" ht="20" customHeight="1" spans="1:13">
      <c r="A1507" s="10"/>
      <c r="B1507" s="11"/>
      <c r="C1507" s="11"/>
      <c r="D1507" s="11"/>
      <c r="E1507" s="11"/>
      <c r="F1507" s="15"/>
      <c r="G1507" s="15"/>
      <c r="H1507" s="16"/>
      <c r="I1507" s="16"/>
      <c r="J1507" s="16"/>
      <c r="K1507" s="16"/>
      <c r="L1507" s="16"/>
      <c r="M1507" s="16"/>
    </row>
    <row r="1508" ht="20" customHeight="1" spans="1:13">
      <c r="A1508" s="10"/>
      <c r="B1508" s="11"/>
      <c r="C1508" s="11"/>
      <c r="D1508" s="11"/>
      <c r="E1508" s="11"/>
      <c r="F1508" s="15"/>
      <c r="G1508" s="15"/>
      <c r="H1508" s="16"/>
      <c r="I1508" s="16"/>
      <c r="J1508" s="16"/>
      <c r="K1508" s="16"/>
      <c r="L1508" s="16"/>
      <c r="M1508" s="16"/>
    </row>
    <row r="1509" ht="20" customHeight="1" spans="1:13">
      <c r="A1509" s="10"/>
      <c r="B1509" s="11"/>
      <c r="C1509" s="11"/>
      <c r="D1509" s="11"/>
      <c r="E1509" s="11"/>
      <c r="F1509" s="15"/>
      <c r="G1509" s="15"/>
      <c r="H1509" s="16"/>
      <c r="I1509" s="16"/>
      <c r="J1509" s="16"/>
      <c r="K1509" s="16"/>
      <c r="L1509" s="16"/>
      <c r="M1509" s="16"/>
    </row>
    <row r="1510" ht="20" customHeight="1" spans="1:13">
      <c r="A1510" s="10"/>
      <c r="B1510" s="11"/>
      <c r="C1510" s="11"/>
      <c r="D1510" s="11"/>
      <c r="E1510" s="11"/>
      <c r="F1510" s="15"/>
      <c r="G1510" s="15"/>
      <c r="H1510" s="16"/>
      <c r="I1510" s="16"/>
      <c r="J1510" s="16"/>
      <c r="K1510" s="16"/>
      <c r="L1510" s="16"/>
      <c r="M1510" s="16"/>
    </row>
    <row r="1511" ht="20" customHeight="1" spans="1:13">
      <c r="A1511" s="10"/>
      <c r="B1511" s="11"/>
      <c r="C1511" s="11"/>
      <c r="D1511" s="11"/>
      <c r="E1511" s="11"/>
      <c r="F1511" s="15"/>
      <c r="G1511" s="15"/>
      <c r="H1511" s="16"/>
      <c r="I1511" s="16"/>
      <c r="J1511" s="16"/>
      <c r="K1511" s="16"/>
      <c r="L1511" s="16"/>
      <c r="M1511" s="16"/>
    </row>
    <row r="1512" ht="20" customHeight="1" spans="1:13">
      <c r="A1512" s="10"/>
      <c r="B1512" s="11"/>
      <c r="C1512" s="11"/>
      <c r="D1512" s="11"/>
      <c r="E1512" s="11"/>
      <c r="F1512" s="15"/>
      <c r="G1512" s="15"/>
      <c r="H1512" s="16"/>
      <c r="I1512" s="16"/>
      <c r="J1512" s="16"/>
      <c r="K1512" s="16"/>
      <c r="L1512" s="16"/>
      <c r="M1512" s="16"/>
    </row>
    <row r="1513" ht="20" customHeight="1" spans="1:13">
      <c r="A1513" s="10"/>
      <c r="B1513" s="11"/>
      <c r="C1513" s="11"/>
      <c r="D1513" s="11"/>
      <c r="E1513" s="11"/>
      <c r="F1513" s="15"/>
      <c r="G1513" s="15"/>
      <c r="H1513" s="16"/>
      <c r="I1513" s="16"/>
      <c r="J1513" s="16"/>
      <c r="K1513" s="16"/>
      <c r="L1513" s="16"/>
      <c r="M1513" s="16"/>
    </row>
    <row r="1514" ht="20" customHeight="1" spans="1:13">
      <c r="A1514" s="10"/>
      <c r="B1514" s="11"/>
      <c r="C1514" s="11"/>
      <c r="D1514" s="11"/>
      <c r="E1514" s="11"/>
      <c r="F1514" s="15"/>
      <c r="G1514" s="15"/>
      <c r="H1514" s="16"/>
      <c r="I1514" s="16"/>
      <c r="J1514" s="16"/>
      <c r="K1514" s="16"/>
      <c r="L1514" s="16"/>
      <c r="M1514" s="16"/>
    </row>
    <row r="1515" ht="20" customHeight="1" spans="1:13">
      <c r="A1515" s="10"/>
      <c r="B1515" s="11"/>
      <c r="C1515" s="11"/>
      <c r="D1515" s="11"/>
      <c r="E1515" s="11"/>
      <c r="F1515" s="15"/>
      <c r="G1515" s="15"/>
      <c r="H1515" s="16"/>
      <c r="I1515" s="16"/>
      <c r="J1515" s="16"/>
      <c r="K1515" s="16"/>
      <c r="L1515" s="16"/>
      <c r="M1515" s="16"/>
    </row>
    <row r="1516" ht="20" customHeight="1" spans="1:13">
      <c r="A1516" s="10"/>
      <c r="B1516" s="11"/>
      <c r="C1516" s="11"/>
      <c r="D1516" s="11"/>
      <c r="E1516" s="11"/>
      <c r="F1516" s="15"/>
      <c r="G1516" s="15"/>
      <c r="H1516" s="16"/>
      <c r="I1516" s="16"/>
      <c r="J1516" s="16"/>
      <c r="K1516" s="16"/>
      <c r="L1516" s="16"/>
      <c r="M1516" s="16"/>
    </row>
    <row r="1517" ht="20" customHeight="1" spans="1:13">
      <c r="A1517" s="10"/>
      <c r="B1517" s="11"/>
      <c r="C1517" s="11"/>
      <c r="D1517" s="11"/>
      <c r="E1517" s="11"/>
      <c r="F1517" s="15"/>
      <c r="G1517" s="15"/>
      <c r="H1517" s="16"/>
      <c r="I1517" s="16"/>
      <c r="J1517" s="16"/>
      <c r="K1517" s="16"/>
      <c r="L1517" s="16"/>
      <c r="M1517" s="16"/>
    </row>
    <row r="1518" ht="20" customHeight="1" spans="1:13">
      <c r="A1518" s="10"/>
      <c r="B1518" s="11"/>
      <c r="C1518" s="11"/>
      <c r="D1518" s="11"/>
      <c r="E1518" s="11"/>
      <c r="F1518" s="15"/>
      <c r="G1518" s="15"/>
      <c r="H1518" s="16"/>
      <c r="I1518" s="16"/>
      <c r="J1518" s="16"/>
      <c r="K1518" s="16"/>
      <c r="L1518" s="16"/>
      <c r="M1518" s="16"/>
    </row>
    <row r="1519" ht="20" customHeight="1" spans="1:13">
      <c r="A1519" s="10"/>
      <c r="B1519" s="11"/>
      <c r="C1519" s="11"/>
      <c r="D1519" s="11"/>
      <c r="E1519" s="11"/>
      <c r="F1519" s="15"/>
      <c r="G1519" s="15"/>
      <c r="H1519" s="16"/>
      <c r="I1519" s="16"/>
      <c r="J1519" s="16"/>
      <c r="K1519" s="16"/>
      <c r="L1519" s="16"/>
      <c r="M1519" s="16"/>
    </row>
    <row r="1520" ht="20" customHeight="1" spans="1:13">
      <c r="A1520" s="10"/>
      <c r="B1520" s="11"/>
      <c r="C1520" s="11"/>
      <c r="D1520" s="11"/>
      <c r="E1520" s="11"/>
      <c r="F1520" s="15"/>
      <c r="G1520" s="15"/>
      <c r="H1520" s="16"/>
      <c r="I1520" s="16"/>
      <c r="J1520" s="16"/>
      <c r="K1520" s="16"/>
      <c r="L1520" s="16"/>
      <c r="M1520" s="16"/>
    </row>
    <row r="1521" ht="20" customHeight="1" spans="1:13">
      <c r="A1521" s="10"/>
      <c r="B1521" s="11"/>
      <c r="C1521" s="11"/>
      <c r="D1521" s="11"/>
      <c r="E1521" s="11"/>
      <c r="F1521" s="15"/>
      <c r="G1521" s="15"/>
      <c r="H1521" s="16"/>
      <c r="I1521" s="16"/>
      <c r="J1521" s="16"/>
      <c r="K1521" s="16"/>
      <c r="L1521" s="16"/>
      <c r="M1521" s="16"/>
    </row>
    <row r="1522" ht="20" customHeight="1" spans="1:13">
      <c r="A1522" s="10"/>
      <c r="B1522" s="11"/>
      <c r="C1522" s="11"/>
      <c r="D1522" s="11"/>
      <c r="E1522" s="11"/>
      <c r="F1522" s="15"/>
      <c r="G1522" s="15"/>
      <c r="H1522" s="16"/>
      <c r="I1522" s="16"/>
      <c r="J1522" s="16"/>
      <c r="K1522" s="16"/>
      <c r="L1522" s="16"/>
      <c r="M1522" s="16"/>
    </row>
    <row r="1523" ht="20" customHeight="1" spans="1:13">
      <c r="A1523" s="10"/>
      <c r="B1523" s="11"/>
      <c r="C1523" s="11"/>
      <c r="D1523" s="11"/>
      <c r="E1523" s="11"/>
      <c r="F1523" s="15"/>
      <c r="G1523" s="15"/>
      <c r="H1523" s="16"/>
      <c r="I1523" s="16"/>
      <c r="J1523" s="16"/>
      <c r="K1523" s="16"/>
      <c r="L1523" s="16"/>
      <c r="M1523" s="16"/>
    </row>
    <row r="1524" ht="20" customHeight="1" spans="1:13">
      <c r="A1524" s="10"/>
      <c r="B1524" s="11"/>
      <c r="C1524" s="11"/>
      <c r="D1524" s="11"/>
      <c r="E1524" s="11"/>
      <c r="F1524" s="15"/>
      <c r="G1524" s="15"/>
      <c r="H1524" s="16"/>
      <c r="I1524" s="16"/>
      <c r="J1524" s="16"/>
      <c r="K1524" s="16"/>
      <c r="L1524" s="16"/>
      <c r="M1524" s="16"/>
    </row>
    <row r="1525" ht="20" customHeight="1" spans="1:13">
      <c r="A1525" s="10"/>
      <c r="B1525" s="11"/>
      <c r="C1525" s="11"/>
      <c r="D1525" s="11"/>
      <c r="E1525" s="11"/>
      <c r="F1525" s="15"/>
      <c r="G1525" s="15"/>
      <c r="H1525" s="16"/>
      <c r="I1525" s="16"/>
      <c r="J1525" s="16"/>
      <c r="K1525" s="16"/>
      <c r="L1525" s="16"/>
      <c r="M1525" s="16"/>
    </row>
    <row r="1526" ht="20" customHeight="1" spans="1:13">
      <c r="A1526" s="10"/>
      <c r="B1526" s="11"/>
      <c r="C1526" s="11"/>
      <c r="D1526" s="11"/>
      <c r="E1526" s="11"/>
      <c r="F1526" s="15"/>
      <c r="G1526" s="15"/>
      <c r="H1526" s="16"/>
      <c r="I1526" s="16"/>
      <c r="J1526" s="16"/>
      <c r="K1526" s="16"/>
      <c r="L1526" s="16"/>
      <c r="M1526" s="16"/>
    </row>
    <row r="1527" ht="20" customHeight="1" spans="1:13">
      <c r="A1527" s="10"/>
      <c r="B1527" s="11"/>
      <c r="C1527" s="11"/>
      <c r="D1527" s="11"/>
      <c r="E1527" s="11"/>
      <c r="F1527" s="15"/>
      <c r="G1527" s="15"/>
      <c r="H1527" s="16"/>
      <c r="I1527" s="16"/>
      <c r="J1527" s="16"/>
      <c r="K1527" s="16"/>
      <c r="L1527" s="16"/>
      <c r="M1527" s="16"/>
    </row>
    <row r="1528" ht="20" customHeight="1" spans="1:13">
      <c r="A1528" s="10"/>
      <c r="B1528" s="11"/>
      <c r="C1528" s="11"/>
      <c r="D1528" s="11"/>
      <c r="E1528" s="11"/>
      <c r="F1528" s="15"/>
      <c r="G1528" s="15"/>
      <c r="H1528" s="16"/>
      <c r="I1528" s="16"/>
      <c r="J1528" s="16"/>
      <c r="K1528" s="16"/>
      <c r="L1528" s="16"/>
      <c r="M1528" s="16"/>
    </row>
    <row r="1529" ht="20" customHeight="1" spans="1:13">
      <c r="A1529" s="10"/>
      <c r="B1529" s="11"/>
      <c r="C1529" s="11"/>
      <c r="D1529" s="11"/>
      <c r="E1529" s="11"/>
      <c r="F1529" s="15"/>
      <c r="G1529" s="15"/>
      <c r="H1529" s="16"/>
      <c r="I1529" s="16"/>
      <c r="J1529" s="16"/>
      <c r="K1529" s="16"/>
      <c r="L1529" s="16"/>
      <c r="M1529" s="16"/>
    </row>
    <row r="1530" ht="20" customHeight="1" spans="1:13">
      <c r="A1530" s="10"/>
      <c r="B1530" s="11"/>
      <c r="C1530" s="11"/>
      <c r="D1530" s="11"/>
      <c r="E1530" s="11"/>
      <c r="F1530" s="15"/>
      <c r="G1530" s="15"/>
      <c r="H1530" s="16"/>
      <c r="I1530" s="16"/>
      <c r="J1530" s="16"/>
      <c r="K1530" s="16"/>
      <c r="L1530" s="16"/>
      <c r="M1530" s="16"/>
    </row>
    <row r="1531" ht="20" customHeight="1" spans="1:13">
      <c r="A1531" s="10"/>
      <c r="B1531" s="11"/>
      <c r="C1531" s="11"/>
      <c r="D1531" s="11"/>
      <c r="E1531" s="11"/>
      <c r="F1531" s="15"/>
      <c r="G1531" s="15"/>
      <c r="H1531" s="16"/>
      <c r="I1531" s="16"/>
      <c r="J1531" s="16"/>
      <c r="K1531" s="16"/>
      <c r="L1531" s="16"/>
      <c r="M1531" s="16"/>
    </row>
    <row r="1532" ht="27" customHeight="1" spans="1:13">
      <c r="A1532" s="10"/>
      <c r="B1532" s="11"/>
      <c r="C1532" s="11"/>
      <c r="D1532" s="11"/>
      <c r="E1532" s="11"/>
      <c r="F1532" s="15"/>
      <c r="G1532" s="15"/>
      <c r="H1532" s="16"/>
      <c r="I1532" s="16"/>
      <c r="J1532" s="16"/>
      <c r="K1532" s="16"/>
      <c r="L1532" s="16"/>
      <c r="M1532" s="16"/>
    </row>
    <row r="1533" ht="20" customHeight="1" spans="1:13">
      <c r="A1533" s="10"/>
      <c r="B1533" s="11"/>
      <c r="C1533" s="11"/>
      <c r="D1533" s="11"/>
      <c r="E1533" s="11"/>
      <c r="F1533" s="15"/>
      <c r="G1533" s="15"/>
      <c r="H1533" s="16"/>
      <c r="I1533" s="16"/>
      <c r="J1533" s="16"/>
      <c r="K1533" s="16"/>
      <c r="L1533" s="16"/>
      <c r="M1533" s="16"/>
    </row>
    <row r="1534" ht="25" customHeight="1" spans="1:13">
      <c r="A1534" s="10"/>
      <c r="B1534" s="11"/>
      <c r="C1534" s="11"/>
      <c r="D1534" s="11"/>
      <c r="E1534" s="11"/>
      <c r="F1534" s="15"/>
      <c r="G1534" s="15"/>
      <c r="H1534" s="16"/>
      <c r="I1534" s="16"/>
      <c r="J1534" s="16"/>
      <c r="K1534" s="16"/>
      <c r="L1534" s="16"/>
      <c r="M1534" s="16"/>
    </row>
    <row r="1535" ht="20" customHeight="1" spans="1:13">
      <c r="A1535" s="10"/>
      <c r="B1535" s="11"/>
      <c r="C1535" s="11"/>
      <c r="D1535" s="11"/>
      <c r="E1535" s="11"/>
      <c r="F1535" s="15"/>
      <c r="G1535" s="15"/>
      <c r="H1535" s="16"/>
      <c r="I1535" s="16"/>
      <c r="J1535" s="16"/>
      <c r="K1535" s="16"/>
      <c r="L1535" s="16"/>
      <c r="M1535" s="16"/>
    </row>
    <row r="1536" ht="20" customHeight="1" spans="1:13">
      <c r="A1536" s="10"/>
      <c r="B1536" s="11"/>
      <c r="C1536" s="11"/>
      <c r="D1536" s="11"/>
      <c r="E1536" s="11"/>
      <c r="F1536" s="15"/>
      <c r="G1536" s="15"/>
      <c r="H1536" s="16"/>
      <c r="I1536" s="16"/>
      <c r="J1536" s="16"/>
      <c r="K1536" s="16"/>
      <c r="L1536" s="16"/>
      <c r="M1536" s="16"/>
    </row>
    <row r="1537" ht="20" customHeight="1" spans="1:13">
      <c r="A1537" s="10"/>
      <c r="B1537" s="11"/>
      <c r="C1537" s="11"/>
      <c r="D1537" s="11"/>
      <c r="E1537" s="11"/>
      <c r="F1537" s="15"/>
      <c r="G1537" s="15"/>
      <c r="H1537" s="16"/>
      <c r="I1537" s="16"/>
      <c r="J1537" s="16"/>
      <c r="K1537" s="16"/>
      <c r="L1537" s="16"/>
      <c r="M1537" s="16"/>
    </row>
    <row r="1538" ht="20" customHeight="1" spans="1:13">
      <c r="A1538" s="10"/>
      <c r="B1538" s="11"/>
      <c r="C1538" s="11"/>
      <c r="D1538" s="11"/>
      <c r="E1538" s="11"/>
      <c r="F1538" s="15"/>
      <c r="G1538" s="15"/>
      <c r="H1538" s="16"/>
      <c r="I1538" s="16"/>
      <c r="J1538" s="16"/>
      <c r="K1538" s="16"/>
      <c r="L1538" s="16"/>
      <c r="M1538" s="16"/>
    </row>
    <row r="1539" ht="20" customHeight="1" spans="1:13">
      <c r="A1539" s="10"/>
      <c r="B1539" s="11"/>
      <c r="C1539" s="11"/>
      <c r="D1539" s="11"/>
      <c r="E1539" s="11"/>
      <c r="F1539" s="15"/>
      <c r="G1539" s="15"/>
      <c r="H1539" s="16"/>
      <c r="I1539" s="16"/>
      <c r="J1539" s="16"/>
      <c r="K1539" s="16"/>
      <c r="L1539" s="16"/>
      <c r="M1539" s="16"/>
    </row>
    <row r="1540" ht="20" customHeight="1" spans="1:13">
      <c r="A1540" s="10"/>
      <c r="B1540" s="11"/>
      <c r="C1540" s="11"/>
      <c r="D1540" s="11"/>
      <c r="E1540" s="11"/>
      <c r="F1540" s="15"/>
      <c r="G1540" s="15"/>
      <c r="H1540" s="16"/>
      <c r="I1540" s="16"/>
      <c r="J1540" s="16"/>
      <c r="K1540" s="16"/>
      <c r="L1540" s="16"/>
      <c r="M1540" s="16"/>
    </row>
    <row r="1541" ht="20" customHeight="1" spans="1:13">
      <c r="A1541" s="10"/>
      <c r="B1541" s="11"/>
      <c r="C1541" s="11"/>
      <c r="D1541" s="11"/>
      <c r="E1541" s="11"/>
      <c r="F1541" s="15"/>
      <c r="G1541" s="15"/>
      <c r="H1541" s="16"/>
      <c r="I1541" s="16"/>
      <c r="J1541" s="16"/>
      <c r="K1541" s="16"/>
      <c r="L1541" s="16"/>
      <c r="M1541" s="16"/>
    </row>
    <row r="1542" ht="20" customHeight="1" spans="1:13">
      <c r="A1542" s="10"/>
      <c r="B1542" s="11"/>
      <c r="C1542" s="11"/>
      <c r="D1542" s="11"/>
      <c r="E1542" s="11"/>
      <c r="F1542" s="15"/>
      <c r="G1542" s="15"/>
      <c r="H1542" s="16"/>
      <c r="I1542" s="16"/>
      <c r="J1542" s="16"/>
      <c r="K1542" s="16"/>
      <c r="L1542" s="16"/>
      <c r="M1542" s="16"/>
    </row>
    <row r="1543" ht="20" customHeight="1" spans="1:13">
      <c r="A1543" s="10"/>
      <c r="B1543" s="11"/>
      <c r="C1543" s="11"/>
      <c r="D1543" s="11"/>
      <c r="E1543" s="11"/>
      <c r="F1543" s="15"/>
      <c r="G1543" s="15"/>
      <c r="H1543" s="16"/>
      <c r="I1543" s="16"/>
      <c r="J1543" s="16"/>
      <c r="K1543" s="16"/>
      <c r="L1543" s="16"/>
      <c r="M1543" s="16"/>
    </row>
    <row r="1544" ht="20" customHeight="1" spans="1:13">
      <c r="A1544" s="10"/>
      <c r="B1544" s="11"/>
      <c r="C1544" s="11"/>
      <c r="D1544" s="11"/>
      <c r="E1544" s="11"/>
      <c r="F1544" s="15"/>
      <c r="G1544" s="15"/>
      <c r="H1544" s="16"/>
      <c r="I1544" s="16"/>
      <c r="J1544" s="16"/>
      <c r="K1544" s="16"/>
      <c r="L1544" s="16"/>
      <c r="M1544" s="16"/>
    </row>
    <row r="1545" ht="20" customHeight="1" spans="1:13">
      <c r="A1545" s="10"/>
      <c r="B1545" s="11"/>
      <c r="C1545" s="11"/>
      <c r="D1545" s="11"/>
      <c r="E1545" s="11"/>
      <c r="F1545" s="15"/>
      <c r="G1545" s="15"/>
      <c r="H1545" s="16"/>
      <c r="I1545" s="16"/>
      <c r="J1545" s="16"/>
      <c r="K1545" s="16"/>
      <c r="L1545" s="16"/>
      <c r="M1545" s="16"/>
    </row>
    <row r="1546" ht="20" customHeight="1" spans="1:13">
      <c r="A1546" s="10"/>
      <c r="B1546" s="11"/>
      <c r="C1546" s="11"/>
      <c r="D1546" s="11"/>
      <c r="E1546" s="11"/>
      <c r="F1546" s="15"/>
      <c r="G1546" s="15"/>
      <c r="H1546" s="16"/>
      <c r="I1546" s="16"/>
      <c r="J1546" s="16"/>
      <c r="K1546" s="16"/>
      <c r="L1546" s="16"/>
      <c r="M1546" s="16"/>
    </row>
    <row r="1547" ht="20" customHeight="1" spans="1:13">
      <c r="A1547" s="10"/>
      <c r="B1547" s="11"/>
      <c r="C1547" s="11"/>
      <c r="D1547" s="11"/>
      <c r="E1547" s="11"/>
      <c r="F1547" s="15"/>
      <c r="G1547" s="15"/>
      <c r="H1547" s="16"/>
      <c r="I1547" s="16"/>
      <c r="J1547" s="16"/>
      <c r="K1547" s="16"/>
      <c r="L1547" s="16"/>
      <c r="M1547" s="16"/>
    </row>
    <row r="1548" ht="20" customHeight="1" spans="1:13">
      <c r="A1548" s="10"/>
      <c r="B1548" s="11"/>
      <c r="C1548" s="11"/>
      <c r="D1548" s="11"/>
      <c r="E1548" s="11"/>
      <c r="F1548" s="15"/>
      <c r="G1548" s="15"/>
      <c r="H1548" s="16"/>
      <c r="I1548" s="16"/>
      <c r="J1548" s="16"/>
      <c r="K1548" s="16"/>
      <c r="L1548" s="16"/>
      <c r="M1548" s="16"/>
    </row>
    <row r="1549" ht="20" customHeight="1" spans="1:13">
      <c r="A1549" s="10"/>
      <c r="B1549" s="11"/>
      <c r="C1549" s="11"/>
      <c r="D1549" s="11"/>
      <c r="E1549" s="11"/>
      <c r="F1549" s="15"/>
      <c r="G1549" s="15"/>
      <c r="H1549" s="16"/>
      <c r="I1549" s="16"/>
      <c r="J1549" s="16"/>
      <c r="K1549" s="16"/>
      <c r="L1549" s="16"/>
      <c r="M1549" s="16"/>
    </row>
    <row r="1550" ht="20" customHeight="1" spans="1:13">
      <c r="A1550" s="10"/>
      <c r="B1550" s="11"/>
      <c r="C1550" s="11"/>
      <c r="D1550" s="11"/>
      <c r="E1550" s="11"/>
      <c r="F1550" s="15"/>
      <c r="G1550" s="15"/>
      <c r="H1550" s="16"/>
      <c r="I1550" s="16"/>
      <c r="J1550" s="16"/>
      <c r="K1550" s="16"/>
      <c r="L1550" s="16"/>
      <c r="M1550" s="16"/>
    </row>
    <row r="1551" ht="20" customHeight="1" spans="1:13">
      <c r="A1551" s="10"/>
      <c r="B1551" s="11"/>
      <c r="C1551" s="11"/>
      <c r="D1551" s="11"/>
      <c r="E1551" s="11"/>
      <c r="F1551" s="15"/>
      <c r="G1551" s="15"/>
      <c r="H1551" s="16"/>
      <c r="I1551" s="16"/>
      <c r="J1551" s="16"/>
      <c r="K1551" s="16"/>
      <c r="L1551" s="16"/>
      <c r="M1551" s="16"/>
    </row>
    <row r="1552" ht="20" customHeight="1" spans="1:13">
      <c r="A1552" s="10"/>
      <c r="B1552" s="11"/>
      <c r="C1552" s="11"/>
      <c r="D1552" s="11"/>
      <c r="E1552" s="11"/>
      <c r="F1552" s="15"/>
      <c r="G1552" s="15"/>
      <c r="H1552" s="16"/>
      <c r="I1552" s="16"/>
      <c r="J1552" s="16"/>
      <c r="K1552" s="16"/>
      <c r="L1552" s="16"/>
      <c r="M1552" s="16"/>
    </row>
    <row r="1553" ht="20" customHeight="1" spans="1:13">
      <c r="A1553" s="10"/>
      <c r="B1553" s="11"/>
      <c r="C1553" s="11"/>
      <c r="D1553" s="11"/>
      <c r="E1553" s="11"/>
      <c r="F1553" s="15"/>
      <c r="G1553" s="15"/>
      <c r="H1553" s="16"/>
      <c r="I1553" s="16"/>
      <c r="J1553" s="16"/>
      <c r="K1553" s="16"/>
      <c r="L1553" s="16"/>
      <c r="M1553" s="16"/>
    </row>
    <row r="1554" ht="20" customHeight="1" spans="1:13">
      <c r="A1554" s="10"/>
      <c r="B1554" s="11"/>
      <c r="C1554" s="11"/>
      <c r="D1554" s="11"/>
      <c r="E1554" s="11"/>
      <c r="F1554" s="15"/>
      <c r="G1554" s="15"/>
      <c r="H1554" s="16"/>
      <c r="I1554" s="16"/>
      <c r="J1554" s="16"/>
      <c r="K1554" s="16"/>
      <c r="L1554" s="16"/>
      <c r="M1554" s="16"/>
    </row>
    <row r="1555" ht="20" customHeight="1" spans="1:13">
      <c r="A1555" s="10"/>
      <c r="B1555" s="11"/>
      <c r="C1555" s="11"/>
      <c r="D1555" s="11"/>
      <c r="E1555" s="11"/>
      <c r="F1555" s="15"/>
      <c r="G1555" s="15"/>
      <c r="H1555" s="16"/>
      <c r="I1555" s="16"/>
      <c r="J1555" s="16"/>
      <c r="K1555" s="16"/>
      <c r="L1555" s="16"/>
      <c r="M1555" s="16"/>
    </row>
    <row r="1556" ht="20" customHeight="1" spans="1:13">
      <c r="A1556" s="10"/>
      <c r="B1556" s="11"/>
      <c r="C1556" s="11"/>
      <c r="D1556" s="11"/>
      <c r="E1556" s="11"/>
      <c r="F1556" s="15"/>
      <c r="G1556" s="15"/>
      <c r="H1556" s="16"/>
      <c r="I1556" s="16"/>
      <c r="J1556" s="16"/>
      <c r="K1556" s="16"/>
      <c r="L1556" s="16"/>
      <c r="M1556" s="16"/>
    </row>
    <row r="1557" ht="20" customHeight="1" spans="1:13">
      <c r="A1557" s="10"/>
      <c r="B1557" s="11"/>
      <c r="C1557" s="11"/>
      <c r="D1557" s="11"/>
      <c r="E1557" s="11"/>
      <c r="F1557" s="15"/>
      <c r="G1557" s="15"/>
      <c r="H1557" s="16"/>
      <c r="I1557" s="16"/>
      <c r="J1557" s="16"/>
      <c r="K1557" s="16"/>
      <c r="L1557" s="16"/>
      <c r="M1557" s="16"/>
    </row>
    <row r="1558" ht="20" customHeight="1" spans="1:13">
      <c r="A1558" s="10"/>
      <c r="B1558" s="11"/>
      <c r="C1558" s="11"/>
      <c r="D1558" s="11"/>
      <c r="E1558" s="11"/>
      <c r="F1558" s="15"/>
      <c r="G1558" s="15"/>
      <c r="H1558" s="16"/>
      <c r="I1558" s="16"/>
      <c r="J1558" s="16"/>
      <c r="K1558" s="16"/>
      <c r="L1558" s="16"/>
      <c r="M1558" s="16"/>
    </row>
    <row r="1559" ht="20" customHeight="1" spans="1:13">
      <c r="A1559" s="10"/>
      <c r="B1559" s="11"/>
      <c r="C1559" s="11"/>
      <c r="D1559" s="11"/>
      <c r="E1559" s="11"/>
      <c r="F1559" s="15"/>
      <c r="G1559" s="15"/>
      <c r="H1559" s="16"/>
      <c r="I1559" s="16"/>
      <c r="J1559" s="16"/>
      <c r="K1559" s="16"/>
      <c r="L1559" s="16"/>
      <c r="M1559" s="16"/>
    </row>
    <row r="1560" ht="20" customHeight="1" spans="1:13">
      <c r="A1560" s="10"/>
      <c r="B1560" s="11"/>
      <c r="C1560" s="11"/>
      <c r="D1560" s="11"/>
      <c r="E1560" s="11"/>
      <c r="F1560" s="15"/>
      <c r="G1560" s="15"/>
      <c r="H1560" s="16"/>
      <c r="I1560" s="16"/>
      <c r="J1560" s="16"/>
      <c r="K1560" s="16"/>
      <c r="L1560" s="16"/>
      <c r="M1560" s="16"/>
    </row>
    <row r="1561" ht="20" customHeight="1" spans="1:13">
      <c r="A1561" s="10"/>
      <c r="B1561" s="11"/>
      <c r="C1561" s="11"/>
      <c r="D1561" s="11"/>
      <c r="E1561" s="11"/>
      <c r="F1561" s="15"/>
      <c r="G1561" s="15"/>
      <c r="H1561" s="16"/>
      <c r="I1561" s="16"/>
      <c r="J1561" s="16"/>
      <c r="K1561" s="16"/>
      <c r="L1561" s="16"/>
      <c r="M1561" s="16"/>
    </row>
    <row r="1562" ht="20" customHeight="1" spans="1:13">
      <c r="A1562" s="10"/>
      <c r="B1562" s="11"/>
      <c r="C1562" s="11"/>
      <c r="D1562" s="11"/>
      <c r="E1562" s="11"/>
      <c r="F1562" s="15"/>
      <c r="G1562" s="15"/>
      <c r="H1562" s="16"/>
      <c r="I1562" s="16"/>
      <c r="J1562" s="16"/>
      <c r="K1562" s="16"/>
      <c r="L1562" s="16"/>
      <c r="M1562" s="16"/>
    </row>
    <row r="1563" ht="20" customHeight="1" spans="1:13">
      <c r="A1563" s="10"/>
      <c r="B1563" s="11"/>
      <c r="C1563" s="11"/>
      <c r="D1563" s="11"/>
      <c r="E1563" s="11"/>
      <c r="F1563" s="15"/>
      <c r="G1563" s="15"/>
      <c r="H1563" s="16"/>
      <c r="I1563" s="16"/>
      <c r="J1563" s="16"/>
      <c r="K1563" s="16"/>
      <c r="L1563" s="16"/>
      <c r="M1563" s="16"/>
    </row>
    <row r="1564" ht="20" customHeight="1" spans="1:13">
      <c r="A1564" s="10"/>
      <c r="B1564" s="11"/>
      <c r="C1564" s="11"/>
      <c r="D1564" s="11"/>
      <c r="E1564" s="11"/>
      <c r="F1564" s="15"/>
      <c r="G1564" s="15"/>
      <c r="H1564" s="16"/>
      <c r="I1564" s="16"/>
      <c r="J1564" s="16"/>
      <c r="K1564" s="16"/>
      <c r="L1564" s="16"/>
      <c r="M1564" s="16"/>
    </row>
    <row r="1565" ht="20" customHeight="1" spans="1:13">
      <c r="A1565" s="10"/>
      <c r="B1565" s="11"/>
      <c r="C1565" s="11"/>
      <c r="D1565" s="11"/>
      <c r="E1565" s="11"/>
      <c r="F1565" s="15"/>
      <c r="G1565" s="15"/>
      <c r="H1565" s="16"/>
      <c r="I1565" s="16"/>
      <c r="J1565" s="16"/>
      <c r="K1565" s="16"/>
      <c r="L1565" s="16"/>
      <c r="M1565" s="16"/>
    </row>
    <row r="1566" ht="20" customHeight="1" spans="1:13">
      <c r="A1566" s="10"/>
      <c r="B1566" s="11"/>
      <c r="C1566" s="11"/>
      <c r="D1566" s="11"/>
      <c r="E1566" s="11"/>
      <c r="F1566" s="15"/>
      <c r="G1566" s="15"/>
      <c r="H1566" s="16"/>
      <c r="I1566" s="16"/>
      <c r="J1566" s="16"/>
      <c r="K1566" s="16"/>
      <c r="L1566" s="16"/>
      <c r="M1566" s="16"/>
    </row>
    <row r="1567" ht="20" customHeight="1" spans="1:13">
      <c r="A1567" s="10"/>
      <c r="B1567" s="11"/>
      <c r="C1567" s="11"/>
      <c r="D1567" s="11"/>
      <c r="E1567" s="11"/>
      <c r="F1567" s="15"/>
      <c r="G1567" s="15"/>
      <c r="H1567" s="16"/>
      <c r="I1567" s="16"/>
      <c r="J1567" s="16"/>
      <c r="K1567" s="16"/>
      <c r="L1567" s="16"/>
      <c r="M1567" s="16"/>
    </row>
    <row r="1568" ht="20" customHeight="1" spans="1:13">
      <c r="A1568" s="10"/>
      <c r="B1568" s="11"/>
      <c r="C1568" s="11"/>
      <c r="D1568" s="11"/>
      <c r="E1568" s="11"/>
      <c r="F1568" s="15"/>
      <c r="G1568" s="15"/>
      <c r="H1568" s="16"/>
      <c r="I1568" s="16"/>
      <c r="J1568" s="16"/>
      <c r="K1568" s="16"/>
      <c r="L1568" s="16"/>
      <c r="M1568" s="16"/>
    </row>
    <row r="1569" ht="20" customHeight="1" spans="1:13">
      <c r="A1569" s="10"/>
      <c r="B1569" s="11"/>
      <c r="C1569" s="11"/>
      <c r="D1569" s="11"/>
      <c r="E1569" s="11"/>
      <c r="F1569" s="15"/>
      <c r="G1569" s="15"/>
      <c r="H1569" s="16"/>
      <c r="I1569" s="16"/>
      <c r="J1569" s="16"/>
      <c r="K1569" s="16"/>
      <c r="L1569" s="16"/>
      <c r="M1569" s="16"/>
    </row>
    <row r="1570" ht="20" customHeight="1" spans="1:13">
      <c r="A1570" s="10"/>
      <c r="B1570" s="11"/>
      <c r="C1570" s="11"/>
      <c r="D1570" s="11"/>
      <c r="E1570" s="11"/>
      <c r="F1570" s="15"/>
      <c r="G1570" s="15"/>
      <c r="H1570" s="16"/>
      <c r="I1570" s="16"/>
      <c r="J1570" s="16"/>
      <c r="K1570" s="16"/>
      <c r="L1570" s="16"/>
      <c r="M1570" s="16"/>
    </row>
    <row r="1571" ht="20" customHeight="1" spans="1:13">
      <c r="A1571" s="10"/>
      <c r="B1571" s="11"/>
      <c r="C1571" s="11"/>
      <c r="D1571" s="11"/>
      <c r="E1571" s="11"/>
      <c r="F1571" s="15"/>
      <c r="G1571" s="15"/>
      <c r="H1571" s="16"/>
      <c r="I1571" s="16"/>
      <c r="J1571" s="16"/>
      <c r="K1571" s="16"/>
      <c r="L1571" s="16"/>
      <c r="M1571" s="16"/>
    </row>
    <row r="1572" ht="20" customHeight="1" spans="1:13">
      <c r="A1572" s="10"/>
      <c r="B1572" s="11"/>
      <c r="C1572" s="11"/>
      <c r="D1572" s="11"/>
      <c r="E1572" s="11"/>
      <c r="F1572" s="15"/>
      <c r="G1572" s="15"/>
      <c r="H1572" s="16"/>
      <c r="I1572" s="16"/>
      <c r="J1572" s="16"/>
      <c r="K1572" s="16"/>
      <c r="L1572" s="16"/>
      <c r="M1572" s="16"/>
    </row>
    <row r="1573" ht="20" customHeight="1" spans="1:13">
      <c r="A1573" s="10"/>
      <c r="B1573" s="11"/>
      <c r="C1573" s="11"/>
      <c r="D1573" s="11"/>
      <c r="E1573" s="11"/>
      <c r="F1573" s="15"/>
      <c r="G1573" s="15"/>
      <c r="H1573" s="16"/>
      <c r="I1573" s="16"/>
      <c r="J1573" s="16"/>
      <c r="K1573" s="16"/>
      <c r="L1573" s="16"/>
      <c r="M1573" s="16"/>
    </row>
    <row r="1574" ht="20" customHeight="1" spans="1:13">
      <c r="A1574" s="10"/>
      <c r="B1574" s="11"/>
      <c r="C1574" s="11"/>
      <c r="D1574" s="11"/>
      <c r="E1574" s="11"/>
      <c r="F1574" s="15"/>
      <c r="G1574" s="15"/>
      <c r="H1574" s="16"/>
      <c r="I1574" s="16"/>
      <c r="J1574" s="16"/>
      <c r="K1574" s="16"/>
      <c r="L1574" s="16"/>
      <c r="M1574" s="16"/>
    </row>
    <row r="1575" ht="20" customHeight="1" spans="1:13">
      <c r="A1575" s="10"/>
      <c r="B1575" s="11"/>
      <c r="C1575" s="11"/>
      <c r="D1575" s="11"/>
      <c r="E1575" s="11"/>
      <c r="F1575" s="15"/>
      <c r="G1575" s="15"/>
      <c r="H1575" s="16"/>
      <c r="I1575" s="16"/>
      <c r="J1575" s="16"/>
      <c r="K1575" s="16"/>
      <c r="L1575" s="16"/>
      <c r="M1575" s="16"/>
    </row>
    <row r="1576" ht="20" customHeight="1" spans="1:13">
      <c r="A1576" s="10"/>
      <c r="B1576" s="11"/>
      <c r="C1576" s="11"/>
      <c r="D1576" s="11"/>
      <c r="E1576" s="11"/>
      <c r="F1576" s="15"/>
      <c r="G1576" s="15"/>
      <c r="H1576" s="16"/>
      <c r="I1576" s="16"/>
      <c r="J1576" s="16"/>
      <c r="K1576" s="16"/>
      <c r="L1576" s="16"/>
      <c r="M1576" s="16"/>
    </row>
    <row r="1577" ht="20" customHeight="1" spans="1:13">
      <c r="A1577" s="10"/>
      <c r="B1577" s="11"/>
      <c r="C1577" s="11"/>
      <c r="D1577" s="11"/>
      <c r="E1577" s="11"/>
      <c r="F1577" s="15"/>
      <c r="G1577" s="15"/>
      <c r="H1577" s="16"/>
      <c r="I1577" s="16"/>
      <c r="J1577" s="16"/>
      <c r="K1577" s="16"/>
      <c r="L1577" s="16"/>
      <c r="M1577" s="16"/>
    </row>
    <row r="1578" ht="20" customHeight="1" spans="1:13">
      <c r="A1578" s="10"/>
      <c r="B1578" s="11"/>
      <c r="C1578" s="11"/>
      <c r="D1578" s="11"/>
      <c r="E1578" s="11"/>
      <c r="F1578" s="15"/>
      <c r="G1578" s="15"/>
      <c r="H1578" s="16"/>
      <c r="I1578" s="16"/>
      <c r="J1578" s="16"/>
      <c r="K1578" s="16"/>
      <c r="L1578" s="16"/>
      <c r="M1578" s="16"/>
    </row>
    <row r="1579" ht="20" customHeight="1" spans="1:13">
      <c r="A1579" s="10"/>
      <c r="B1579" s="11"/>
      <c r="C1579" s="11"/>
      <c r="D1579" s="11"/>
      <c r="E1579" s="11"/>
      <c r="F1579" s="15"/>
      <c r="G1579" s="15"/>
      <c r="H1579" s="16"/>
      <c r="I1579" s="16"/>
      <c r="J1579" s="16"/>
      <c r="K1579" s="16"/>
      <c r="L1579" s="16"/>
      <c r="M1579" s="16"/>
    </row>
    <row r="1580" ht="20" customHeight="1" spans="1:13">
      <c r="A1580" s="10"/>
      <c r="B1580" s="11"/>
      <c r="C1580" s="11"/>
      <c r="D1580" s="11"/>
      <c r="E1580" s="11"/>
      <c r="F1580" s="15"/>
      <c r="G1580" s="15"/>
      <c r="H1580" s="16"/>
      <c r="I1580" s="16"/>
      <c r="J1580" s="16"/>
      <c r="K1580" s="16"/>
      <c r="L1580" s="16"/>
      <c r="M1580" s="16"/>
    </row>
    <row r="1581" ht="20" customHeight="1" spans="1:13">
      <c r="A1581" s="10"/>
      <c r="B1581" s="11"/>
      <c r="C1581" s="11"/>
      <c r="D1581" s="11"/>
      <c r="E1581" s="11"/>
      <c r="F1581" s="15"/>
      <c r="G1581" s="15"/>
      <c r="H1581" s="16"/>
      <c r="I1581" s="16"/>
      <c r="J1581" s="16"/>
      <c r="K1581" s="16"/>
      <c r="L1581" s="16"/>
      <c r="M1581" s="16"/>
    </row>
    <row r="1582" ht="20" customHeight="1" spans="1:13">
      <c r="A1582" s="10"/>
      <c r="B1582" s="11"/>
      <c r="C1582" s="11"/>
      <c r="D1582" s="11"/>
      <c r="E1582" s="11"/>
      <c r="F1582" s="15"/>
      <c r="G1582" s="15"/>
      <c r="H1582" s="16"/>
      <c r="I1582" s="16"/>
      <c r="J1582" s="16"/>
      <c r="K1582" s="16"/>
      <c r="L1582" s="16"/>
      <c r="M1582" s="16"/>
    </row>
    <row r="1583" ht="20" customHeight="1" spans="1:13">
      <c r="A1583" s="10"/>
      <c r="B1583" s="11"/>
      <c r="C1583" s="11"/>
      <c r="D1583" s="11"/>
      <c r="E1583" s="11"/>
      <c r="F1583" s="53"/>
      <c r="G1583" s="15"/>
      <c r="H1583" s="16"/>
      <c r="I1583" s="16"/>
      <c r="J1583" s="16"/>
      <c r="K1583" s="16"/>
      <c r="L1583" s="16"/>
      <c r="M1583" s="16"/>
    </row>
    <row r="1584" ht="20" customHeight="1" spans="1:13">
      <c r="A1584" s="10"/>
      <c r="B1584" s="11"/>
      <c r="C1584" s="11"/>
      <c r="D1584" s="11"/>
      <c r="E1584" s="11"/>
      <c r="F1584" s="15"/>
      <c r="G1584" s="15"/>
      <c r="H1584" s="16"/>
      <c r="I1584" s="16"/>
      <c r="J1584" s="16"/>
      <c r="K1584" s="16"/>
      <c r="L1584" s="16"/>
      <c r="M1584" s="16"/>
    </row>
    <row r="1585" ht="20" customHeight="1" spans="1:13">
      <c r="A1585" s="10"/>
      <c r="B1585" s="11"/>
      <c r="C1585" s="11"/>
      <c r="D1585" s="11"/>
      <c r="E1585" s="11"/>
      <c r="F1585" s="15"/>
      <c r="G1585" s="15"/>
      <c r="H1585" s="16"/>
      <c r="I1585" s="16"/>
      <c r="J1585" s="16"/>
      <c r="K1585" s="16"/>
      <c r="L1585" s="16"/>
      <c r="M1585" s="16"/>
    </row>
    <row r="1586" ht="20" customHeight="1" spans="1:13">
      <c r="A1586" s="10"/>
      <c r="B1586" s="11"/>
      <c r="C1586" s="11"/>
      <c r="D1586" s="11"/>
      <c r="E1586" s="11"/>
      <c r="F1586" s="15"/>
      <c r="G1586" s="15"/>
      <c r="H1586" s="16"/>
      <c r="I1586" s="16"/>
      <c r="J1586" s="16"/>
      <c r="K1586" s="16"/>
      <c r="L1586" s="16"/>
      <c r="M1586" s="16"/>
    </row>
    <row r="1587" ht="20" customHeight="1" spans="1:13">
      <c r="A1587" s="10"/>
      <c r="B1587" s="11"/>
      <c r="C1587" s="11"/>
      <c r="D1587" s="11"/>
      <c r="E1587" s="11"/>
      <c r="F1587" s="15"/>
      <c r="G1587" s="15"/>
      <c r="H1587" s="16"/>
      <c r="I1587" s="16"/>
      <c r="J1587" s="16"/>
      <c r="K1587" s="16"/>
      <c r="L1587" s="16"/>
      <c r="M1587" s="16"/>
    </row>
    <row r="1588" ht="20" customHeight="1" spans="1:13">
      <c r="A1588" s="10"/>
      <c r="B1588" s="11"/>
      <c r="C1588" s="11"/>
      <c r="D1588" s="11"/>
      <c r="E1588" s="11"/>
      <c r="F1588" s="15"/>
      <c r="G1588" s="15"/>
      <c r="H1588" s="16"/>
      <c r="I1588" s="16"/>
      <c r="J1588" s="16"/>
      <c r="K1588" s="16"/>
      <c r="L1588" s="16"/>
      <c r="M1588" s="16"/>
    </row>
    <row r="1589" ht="20" customHeight="1" spans="1:13">
      <c r="A1589" s="10"/>
      <c r="B1589" s="11"/>
      <c r="C1589" s="11"/>
      <c r="D1589" s="11"/>
      <c r="E1589" s="11"/>
      <c r="F1589" s="15"/>
      <c r="G1589" s="15"/>
      <c r="H1589" s="16"/>
      <c r="I1589" s="16"/>
      <c r="J1589" s="16"/>
      <c r="K1589" s="16"/>
      <c r="L1589" s="16"/>
      <c r="M1589" s="16"/>
    </row>
    <row r="1590" ht="20" customHeight="1" spans="1:13">
      <c r="A1590" s="10"/>
      <c r="B1590" s="11"/>
      <c r="C1590" s="11"/>
      <c r="D1590" s="11"/>
      <c r="E1590" s="11"/>
      <c r="F1590" s="15"/>
      <c r="G1590" s="15"/>
      <c r="H1590" s="16"/>
      <c r="I1590" s="16"/>
      <c r="J1590" s="16"/>
      <c r="K1590" s="16"/>
      <c r="L1590" s="16"/>
      <c r="M1590" s="16"/>
    </row>
    <row r="1591" ht="20" customHeight="1" spans="1:13">
      <c r="A1591" s="10"/>
      <c r="B1591" s="11"/>
      <c r="C1591" s="11"/>
      <c r="D1591" s="11"/>
      <c r="E1591" s="11"/>
      <c r="F1591" s="15"/>
      <c r="G1591" s="15"/>
      <c r="H1591" s="16"/>
      <c r="I1591" s="16"/>
      <c r="J1591" s="16"/>
      <c r="K1591" s="16"/>
      <c r="L1591" s="16"/>
      <c r="M1591" s="16"/>
    </row>
    <row r="1592" ht="20" customHeight="1" spans="1:13">
      <c r="A1592" s="10"/>
      <c r="B1592" s="11"/>
      <c r="C1592" s="11"/>
      <c r="D1592" s="11"/>
      <c r="E1592" s="11"/>
      <c r="F1592" s="15"/>
      <c r="G1592" s="15"/>
      <c r="H1592" s="16"/>
      <c r="I1592" s="16"/>
      <c r="J1592" s="16"/>
      <c r="K1592" s="16"/>
      <c r="L1592" s="16"/>
      <c r="M1592" s="16"/>
    </row>
    <row r="1593" ht="20" customHeight="1" spans="1:13">
      <c r="A1593" s="10"/>
      <c r="B1593" s="11"/>
      <c r="C1593" s="11"/>
      <c r="D1593" s="11"/>
      <c r="E1593" s="11"/>
      <c r="F1593" s="15"/>
      <c r="G1593" s="15"/>
      <c r="H1593" s="16"/>
      <c r="I1593" s="16"/>
      <c r="J1593" s="16"/>
      <c r="K1593" s="16"/>
      <c r="L1593" s="16"/>
      <c r="M1593" s="16"/>
    </row>
    <row r="1594" ht="20" customHeight="1" spans="1:13">
      <c r="A1594" s="10"/>
      <c r="B1594" s="11"/>
      <c r="C1594" s="11"/>
      <c r="D1594" s="11"/>
      <c r="E1594" s="11"/>
      <c r="F1594" s="15"/>
      <c r="G1594" s="15"/>
      <c r="H1594" s="16"/>
      <c r="I1594" s="16"/>
      <c r="J1594" s="16"/>
      <c r="K1594" s="16"/>
      <c r="L1594" s="16"/>
      <c r="M1594" s="16"/>
    </row>
    <row r="1595" ht="20" customHeight="1" spans="1:13">
      <c r="A1595" s="10"/>
      <c r="B1595" s="11"/>
      <c r="C1595" s="11"/>
      <c r="D1595" s="11"/>
      <c r="E1595" s="11"/>
      <c r="F1595" s="15"/>
      <c r="G1595" s="15"/>
      <c r="H1595" s="16"/>
      <c r="I1595" s="16"/>
      <c r="J1595" s="16"/>
      <c r="K1595" s="16"/>
      <c r="L1595" s="16"/>
      <c r="M1595" s="16"/>
    </row>
    <row r="1596" ht="20" customHeight="1" spans="1:13">
      <c r="A1596" s="10"/>
      <c r="B1596" s="11"/>
      <c r="C1596" s="11"/>
      <c r="D1596" s="11"/>
      <c r="E1596" s="11"/>
      <c r="F1596" s="15"/>
      <c r="G1596" s="15"/>
      <c r="H1596" s="16"/>
      <c r="I1596" s="16"/>
      <c r="J1596" s="16"/>
      <c r="K1596" s="16"/>
      <c r="L1596" s="16"/>
      <c r="M1596" s="16"/>
    </row>
    <row r="1597" ht="20" customHeight="1" spans="1:13">
      <c r="A1597" s="10"/>
      <c r="B1597" s="11"/>
      <c r="C1597" s="11"/>
      <c r="D1597" s="11"/>
      <c r="E1597" s="11"/>
      <c r="F1597" s="53"/>
      <c r="G1597" s="15"/>
      <c r="H1597" s="16"/>
      <c r="I1597" s="16"/>
      <c r="J1597" s="16"/>
      <c r="K1597" s="16"/>
      <c r="L1597" s="16"/>
      <c r="M1597" s="16"/>
    </row>
    <row r="1598" ht="20" customHeight="1" spans="1:13">
      <c r="A1598" s="10"/>
      <c r="B1598" s="11"/>
      <c r="C1598" s="11"/>
      <c r="D1598" s="11"/>
      <c r="E1598" s="11"/>
      <c r="F1598" s="15"/>
      <c r="G1598" s="15"/>
      <c r="H1598" s="16"/>
      <c r="I1598" s="16"/>
      <c r="J1598" s="16"/>
      <c r="K1598" s="16"/>
      <c r="L1598" s="16"/>
      <c r="M1598" s="16"/>
    </row>
    <row r="1599" ht="20" customHeight="1" spans="1:13">
      <c r="A1599" s="10"/>
      <c r="B1599" s="11"/>
      <c r="C1599" s="11"/>
      <c r="D1599" s="11"/>
      <c r="E1599" s="11"/>
      <c r="F1599" s="15"/>
      <c r="G1599" s="15"/>
      <c r="H1599" s="16"/>
      <c r="I1599" s="16"/>
      <c r="J1599" s="16"/>
      <c r="K1599" s="16"/>
      <c r="L1599" s="16"/>
      <c r="M1599" s="16"/>
    </row>
    <row r="1600" ht="20" customHeight="1" spans="1:13">
      <c r="A1600" s="10"/>
      <c r="B1600" s="11"/>
      <c r="C1600" s="11"/>
      <c r="D1600" s="11"/>
      <c r="E1600" s="11"/>
      <c r="F1600" s="15"/>
      <c r="G1600" s="15"/>
      <c r="H1600" s="16"/>
      <c r="I1600" s="16"/>
      <c r="J1600" s="16"/>
      <c r="K1600" s="16"/>
      <c r="L1600" s="16"/>
      <c r="M1600" s="16"/>
    </row>
    <row r="1601" ht="20" customHeight="1" spans="1:13">
      <c r="A1601" s="10"/>
      <c r="B1601" s="11"/>
      <c r="C1601" s="11"/>
      <c r="D1601" s="11"/>
      <c r="E1601" s="11"/>
      <c r="F1601" s="15"/>
      <c r="G1601" s="15"/>
      <c r="H1601" s="16"/>
      <c r="I1601" s="16"/>
      <c r="J1601" s="16"/>
      <c r="K1601" s="16"/>
      <c r="L1601" s="16"/>
      <c r="M1601" s="16"/>
    </row>
    <row r="1602" ht="20" customHeight="1" spans="1:13">
      <c r="A1602" s="10"/>
      <c r="B1602" s="11"/>
      <c r="C1602" s="11"/>
      <c r="D1602" s="11"/>
      <c r="E1602" s="11"/>
      <c r="F1602" s="15"/>
      <c r="G1602" s="15"/>
      <c r="H1602" s="16"/>
      <c r="I1602" s="16"/>
      <c r="J1602" s="16"/>
      <c r="K1602" s="16"/>
      <c r="L1602" s="16"/>
      <c r="M1602" s="16"/>
    </row>
    <row r="1603" ht="20" customHeight="1" spans="1:13">
      <c r="A1603" s="10"/>
      <c r="B1603" s="11"/>
      <c r="C1603" s="11"/>
      <c r="D1603" s="11"/>
      <c r="E1603" s="11"/>
      <c r="F1603" s="15"/>
      <c r="G1603" s="15"/>
      <c r="H1603" s="16"/>
      <c r="I1603" s="16"/>
      <c r="J1603" s="16"/>
      <c r="K1603" s="16"/>
      <c r="L1603" s="16"/>
      <c r="M1603" s="16"/>
    </row>
    <row r="1604" ht="20" customHeight="1" spans="1:13">
      <c r="A1604" s="10"/>
      <c r="B1604" s="11"/>
      <c r="C1604" s="11"/>
      <c r="D1604" s="11"/>
      <c r="E1604" s="11"/>
      <c r="F1604" s="15"/>
      <c r="G1604" s="15"/>
      <c r="H1604" s="16"/>
      <c r="I1604" s="16"/>
      <c r="J1604" s="16"/>
      <c r="K1604" s="16"/>
      <c r="L1604" s="16"/>
      <c r="M1604" s="16"/>
    </row>
    <row r="1605" ht="20" customHeight="1" spans="1:13">
      <c r="A1605" s="10"/>
      <c r="B1605" s="11"/>
      <c r="C1605" s="11"/>
      <c r="D1605" s="11"/>
      <c r="E1605" s="11"/>
      <c r="F1605" s="15"/>
      <c r="G1605" s="15"/>
      <c r="H1605" s="16"/>
      <c r="I1605" s="16"/>
      <c r="J1605" s="16"/>
      <c r="K1605" s="16"/>
      <c r="L1605" s="16"/>
      <c r="M1605" s="16"/>
    </row>
    <row r="1606" ht="20" customHeight="1" spans="1:13">
      <c r="A1606" s="10"/>
      <c r="B1606" s="11"/>
      <c r="C1606" s="11"/>
      <c r="D1606" s="11"/>
      <c r="E1606" s="11"/>
      <c r="F1606" s="15"/>
      <c r="G1606" s="15"/>
      <c r="H1606" s="16"/>
      <c r="I1606" s="16"/>
      <c r="J1606" s="16"/>
      <c r="K1606" s="16"/>
      <c r="L1606" s="16"/>
      <c r="M1606" s="16"/>
    </row>
    <row r="1607" ht="20" customHeight="1" spans="1:13">
      <c r="A1607" s="10"/>
      <c r="B1607" s="11"/>
      <c r="C1607" s="11"/>
      <c r="D1607" s="11"/>
      <c r="E1607" s="11"/>
      <c r="F1607" s="15"/>
      <c r="G1607" s="15"/>
      <c r="H1607" s="16"/>
      <c r="I1607" s="16"/>
      <c r="J1607" s="16"/>
      <c r="K1607" s="16"/>
      <c r="L1607" s="16"/>
      <c r="M1607" s="16"/>
    </row>
    <row r="1608" ht="20" customHeight="1" spans="1:13">
      <c r="A1608" s="10"/>
      <c r="B1608" s="11"/>
      <c r="C1608" s="11"/>
      <c r="D1608" s="11"/>
      <c r="E1608" s="11"/>
      <c r="F1608" s="15"/>
      <c r="G1608" s="15"/>
      <c r="H1608" s="16"/>
      <c r="I1608" s="16"/>
      <c r="J1608" s="16"/>
      <c r="K1608" s="16"/>
      <c r="L1608" s="16"/>
      <c r="M1608" s="16"/>
    </row>
    <row r="1609" ht="20" customHeight="1" spans="1:13">
      <c r="A1609" s="10"/>
      <c r="B1609" s="11"/>
      <c r="C1609" s="11"/>
      <c r="D1609" s="11"/>
      <c r="E1609" s="11"/>
      <c r="F1609" s="15"/>
      <c r="G1609" s="15"/>
      <c r="H1609" s="16"/>
      <c r="I1609" s="16"/>
      <c r="J1609" s="16"/>
      <c r="K1609" s="16"/>
      <c r="L1609" s="16"/>
      <c r="M1609" s="16"/>
    </row>
    <row r="1610" ht="20" customHeight="1" spans="1:13">
      <c r="A1610" s="10"/>
      <c r="B1610" s="11"/>
      <c r="C1610" s="11"/>
      <c r="D1610" s="11"/>
      <c r="E1610" s="11"/>
      <c r="F1610" s="15"/>
      <c r="G1610" s="15"/>
      <c r="H1610" s="16"/>
      <c r="I1610" s="16"/>
      <c r="J1610" s="16"/>
      <c r="K1610" s="16"/>
      <c r="L1610" s="16"/>
      <c r="M1610" s="16"/>
    </row>
    <row r="1611" ht="20" customHeight="1" spans="1:13">
      <c r="A1611" s="10"/>
      <c r="B1611" s="11"/>
      <c r="C1611" s="11"/>
      <c r="D1611" s="11"/>
      <c r="E1611" s="11"/>
      <c r="F1611" s="15"/>
      <c r="G1611" s="15"/>
      <c r="H1611" s="16"/>
      <c r="I1611" s="16"/>
      <c r="J1611" s="16"/>
      <c r="K1611" s="16"/>
      <c r="L1611" s="16"/>
      <c r="M1611" s="16"/>
    </row>
    <row r="1612" ht="20" customHeight="1" spans="1:13">
      <c r="A1612" s="10"/>
      <c r="B1612" s="11"/>
      <c r="C1612" s="11"/>
      <c r="D1612" s="11"/>
      <c r="E1612" s="11"/>
      <c r="F1612" s="15"/>
      <c r="G1612" s="15"/>
      <c r="H1612" s="16"/>
      <c r="I1612" s="16"/>
      <c r="J1612" s="16"/>
      <c r="K1612" s="16"/>
      <c r="L1612" s="16"/>
      <c r="M1612" s="16"/>
    </row>
    <row r="1613" ht="20" customHeight="1" spans="1:13">
      <c r="A1613" s="10"/>
      <c r="B1613" s="11"/>
      <c r="C1613" s="11"/>
      <c r="D1613" s="11"/>
      <c r="E1613" s="11"/>
      <c r="F1613" s="15"/>
      <c r="G1613" s="15"/>
      <c r="H1613" s="16"/>
      <c r="I1613" s="16"/>
      <c r="J1613" s="16"/>
      <c r="K1613" s="16"/>
      <c r="L1613" s="16"/>
      <c r="M1613" s="16"/>
    </row>
    <row r="1614" ht="20" customHeight="1" spans="1:13">
      <c r="A1614" s="10"/>
      <c r="B1614" s="11"/>
      <c r="C1614" s="11"/>
      <c r="D1614" s="11"/>
      <c r="E1614" s="11"/>
      <c r="F1614" s="15"/>
      <c r="G1614" s="15"/>
      <c r="H1614" s="16"/>
      <c r="I1614" s="16"/>
      <c r="J1614" s="16"/>
      <c r="K1614" s="16"/>
      <c r="L1614" s="16"/>
      <c r="M1614" s="16"/>
    </row>
    <row r="1615" ht="20" customHeight="1" spans="1:13">
      <c r="A1615" s="10"/>
      <c r="B1615" s="11"/>
      <c r="C1615" s="11"/>
      <c r="D1615" s="11"/>
      <c r="E1615" s="11"/>
      <c r="F1615" s="15"/>
      <c r="G1615" s="15"/>
      <c r="H1615" s="16"/>
      <c r="I1615" s="16"/>
      <c r="J1615" s="16"/>
      <c r="K1615" s="16"/>
      <c r="L1615" s="16"/>
      <c r="M1615" s="16"/>
    </row>
    <row r="1616" ht="20" customHeight="1" spans="1:13">
      <c r="A1616" s="10"/>
      <c r="B1616" s="11"/>
      <c r="C1616" s="11"/>
      <c r="D1616" s="11"/>
      <c r="E1616" s="11"/>
      <c r="F1616" s="15"/>
      <c r="G1616" s="15"/>
      <c r="H1616" s="16"/>
      <c r="I1616" s="16"/>
      <c r="J1616" s="16"/>
      <c r="K1616" s="16"/>
      <c r="L1616" s="16"/>
      <c r="M1616" s="16"/>
    </row>
    <row r="1617" ht="20" customHeight="1" spans="1:13">
      <c r="A1617" s="10"/>
      <c r="B1617" s="11"/>
      <c r="C1617" s="11"/>
      <c r="D1617" s="11"/>
      <c r="E1617" s="11"/>
      <c r="F1617" s="15"/>
      <c r="G1617" s="15"/>
      <c r="H1617" s="16"/>
      <c r="I1617" s="16"/>
      <c r="J1617" s="16"/>
      <c r="K1617" s="16"/>
      <c r="L1617" s="16"/>
      <c r="M1617" s="16"/>
    </row>
    <row r="1618" ht="20" customHeight="1" spans="1:13">
      <c r="A1618" s="10"/>
      <c r="B1618" s="11"/>
      <c r="C1618" s="11"/>
      <c r="D1618" s="11"/>
      <c r="E1618" s="11"/>
      <c r="F1618" s="15"/>
      <c r="G1618" s="15"/>
      <c r="H1618" s="16"/>
      <c r="I1618" s="16"/>
      <c r="J1618" s="16"/>
      <c r="K1618" s="16"/>
      <c r="L1618" s="16"/>
      <c r="M1618" s="16"/>
    </row>
    <row r="1619" ht="20" customHeight="1" spans="1:13">
      <c r="A1619" s="10"/>
      <c r="B1619" s="11"/>
      <c r="C1619" s="11"/>
      <c r="D1619" s="11"/>
      <c r="E1619" s="11"/>
      <c r="F1619" s="15"/>
      <c r="G1619" s="15"/>
      <c r="H1619" s="16"/>
      <c r="I1619" s="16"/>
      <c r="J1619" s="16"/>
      <c r="K1619" s="16"/>
      <c r="L1619" s="16"/>
      <c r="M1619" s="16"/>
    </row>
    <row r="1620" ht="20" customHeight="1" spans="1:13">
      <c r="A1620" s="10"/>
      <c r="B1620" s="11"/>
      <c r="C1620" s="11"/>
      <c r="D1620" s="11"/>
      <c r="E1620" s="11"/>
      <c r="F1620" s="15"/>
      <c r="G1620" s="15"/>
      <c r="H1620" s="16"/>
      <c r="I1620" s="16"/>
      <c r="J1620" s="16"/>
      <c r="K1620" s="16"/>
      <c r="L1620" s="16"/>
      <c r="M1620" s="16"/>
    </row>
    <row r="1621" ht="20" customHeight="1" spans="1:13">
      <c r="A1621" s="10"/>
      <c r="B1621" s="11"/>
      <c r="C1621" s="11"/>
      <c r="D1621" s="11"/>
      <c r="E1621" s="11"/>
      <c r="F1621" s="15"/>
      <c r="G1621" s="15"/>
      <c r="H1621" s="16"/>
      <c r="I1621" s="16"/>
      <c r="J1621" s="16"/>
      <c r="K1621" s="16"/>
      <c r="L1621" s="16"/>
      <c r="M1621" s="16"/>
    </row>
    <row r="1622" ht="20" customHeight="1" spans="1:13">
      <c r="A1622" s="10"/>
      <c r="B1622" s="11"/>
      <c r="C1622" s="11"/>
      <c r="D1622" s="11"/>
      <c r="E1622" s="11"/>
      <c r="F1622" s="15"/>
      <c r="G1622" s="15"/>
      <c r="H1622" s="16"/>
      <c r="I1622" s="16"/>
      <c r="J1622" s="16"/>
      <c r="K1622" s="16"/>
      <c r="L1622" s="16"/>
      <c r="M1622" s="16"/>
    </row>
    <row r="1623" ht="20" customHeight="1" spans="1:13">
      <c r="A1623" s="10"/>
      <c r="B1623" s="11"/>
      <c r="C1623" s="11"/>
      <c r="D1623" s="11"/>
      <c r="E1623" s="11"/>
      <c r="F1623" s="15"/>
      <c r="G1623" s="15"/>
      <c r="H1623" s="16"/>
      <c r="I1623" s="16"/>
      <c r="J1623" s="16"/>
      <c r="K1623" s="16"/>
      <c r="L1623" s="16"/>
      <c r="M1623" s="16"/>
    </row>
    <row r="1624" ht="20" customHeight="1" spans="1:13">
      <c r="A1624" s="10"/>
      <c r="B1624" s="11"/>
      <c r="C1624" s="11"/>
      <c r="D1624" s="11"/>
      <c r="E1624" s="11"/>
      <c r="F1624" s="15"/>
      <c r="G1624" s="15"/>
      <c r="H1624" s="16"/>
      <c r="I1624" s="16"/>
      <c r="J1624" s="16"/>
      <c r="K1624" s="16"/>
      <c r="L1624" s="16"/>
      <c r="M1624" s="16"/>
    </row>
    <row r="1625" ht="20" customHeight="1" spans="1:13">
      <c r="A1625" s="10"/>
      <c r="B1625" s="11"/>
      <c r="C1625" s="11"/>
      <c r="D1625" s="11"/>
      <c r="E1625" s="11"/>
      <c r="F1625" s="15"/>
      <c r="G1625" s="15"/>
      <c r="H1625" s="16"/>
      <c r="I1625" s="16"/>
      <c r="J1625" s="16"/>
      <c r="K1625" s="16"/>
      <c r="L1625" s="16"/>
      <c r="M1625" s="16"/>
    </row>
    <row r="1626" ht="20" customHeight="1" spans="1:13">
      <c r="A1626" s="10"/>
      <c r="B1626" s="11"/>
      <c r="C1626" s="11"/>
      <c r="D1626" s="11"/>
      <c r="E1626" s="11"/>
      <c r="F1626" s="15"/>
      <c r="G1626" s="15"/>
      <c r="H1626" s="16"/>
      <c r="I1626" s="16"/>
      <c r="J1626" s="16"/>
      <c r="K1626" s="16"/>
      <c r="L1626" s="16"/>
      <c r="M1626" s="16"/>
    </row>
    <row r="1627" ht="20" customHeight="1" spans="1:13">
      <c r="A1627" s="10"/>
      <c r="B1627" s="11"/>
      <c r="C1627" s="11"/>
      <c r="D1627" s="11"/>
      <c r="E1627" s="11"/>
      <c r="F1627" s="15"/>
      <c r="G1627" s="15"/>
      <c r="H1627" s="16"/>
      <c r="I1627" s="16"/>
      <c r="J1627" s="16"/>
      <c r="K1627" s="16"/>
      <c r="L1627" s="16"/>
      <c r="M1627" s="16"/>
    </row>
    <row r="1628" ht="20" customHeight="1" spans="1:13">
      <c r="A1628" s="10"/>
      <c r="B1628" s="11"/>
      <c r="C1628" s="11"/>
      <c r="D1628" s="11"/>
      <c r="E1628" s="11"/>
      <c r="F1628" s="15"/>
      <c r="G1628" s="15"/>
      <c r="H1628" s="16"/>
      <c r="I1628" s="16"/>
      <c r="J1628" s="16"/>
      <c r="K1628" s="16"/>
      <c r="L1628" s="16"/>
      <c r="M1628" s="16"/>
    </row>
    <row r="1629" ht="20" customHeight="1" spans="1:13">
      <c r="A1629" s="10"/>
      <c r="B1629" s="11"/>
      <c r="C1629" s="11"/>
      <c r="D1629" s="11"/>
      <c r="E1629" s="11"/>
      <c r="F1629" s="15"/>
      <c r="G1629" s="15"/>
      <c r="H1629" s="16"/>
      <c r="I1629" s="16"/>
      <c r="J1629" s="16"/>
      <c r="K1629" s="16"/>
      <c r="L1629" s="16"/>
      <c r="M1629" s="16"/>
    </row>
    <row r="1630" ht="20" customHeight="1" spans="1:13">
      <c r="A1630" s="10"/>
      <c r="B1630" s="11"/>
      <c r="C1630" s="11"/>
      <c r="D1630" s="11"/>
      <c r="E1630" s="11"/>
      <c r="F1630" s="15"/>
      <c r="G1630" s="15"/>
      <c r="H1630" s="16"/>
      <c r="I1630" s="16"/>
      <c r="J1630" s="16"/>
      <c r="K1630" s="16"/>
      <c r="L1630" s="16"/>
      <c r="M1630" s="16"/>
    </row>
    <row r="1631" ht="20" customHeight="1" spans="1:13">
      <c r="A1631" s="10"/>
      <c r="B1631" s="11"/>
      <c r="C1631" s="11"/>
      <c r="D1631" s="11"/>
      <c r="E1631" s="11"/>
      <c r="F1631" s="15"/>
      <c r="G1631" s="15"/>
      <c r="H1631" s="16"/>
      <c r="I1631" s="16"/>
      <c r="J1631" s="16"/>
      <c r="K1631" s="16"/>
      <c r="L1631" s="16"/>
      <c r="M1631" s="16"/>
    </row>
    <row r="1632" ht="20" customHeight="1" spans="1:13">
      <c r="A1632" s="10"/>
      <c r="B1632" s="11"/>
      <c r="C1632" s="11"/>
      <c r="D1632" s="11"/>
      <c r="E1632" s="11"/>
      <c r="F1632" s="15"/>
      <c r="G1632" s="15"/>
      <c r="H1632" s="16"/>
      <c r="I1632" s="16"/>
      <c r="J1632" s="16"/>
      <c r="K1632" s="16"/>
      <c r="L1632" s="16"/>
      <c r="M1632" s="16"/>
    </row>
    <row r="1633" ht="20" customHeight="1" spans="1:13">
      <c r="A1633" s="10"/>
      <c r="B1633" s="11"/>
      <c r="C1633" s="11"/>
      <c r="D1633" s="11"/>
      <c r="E1633" s="11"/>
      <c r="F1633" s="15"/>
      <c r="G1633" s="15"/>
      <c r="H1633" s="16"/>
      <c r="I1633" s="16"/>
      <c r="J1633" s="16"/>
      <c r="K1633" s="16"/>
      <c r="L1633" s="16"/>
      <c r="M1633" s="16"/>
    </row>
    <row r="1634" ht="20" customHeight="1" spans="1:13">
      <c r="A1634" s="10"/>
      <c r="B1634" s="11"/>
      <c r="C1634" s="11"/>
      <c r="D1634" s="11"/>
      <c r="E1634" s="11"/>
      <c r="F1634" s="15"/>
      <c r="G1634" s="15"/>
      <c r="H1634" s="16"/>
      <c r="I1634" s="16"/>
      <c r="J1634" s="16"/>
      <c r="K1634" s="16"/>
      <c r="L1634" s="16"/>
      <c r="M1634" s="16"/>
    </row>
    <row r="1635" ht="20" customHeight="1" spans="1:13">
      <c r="A1635" s="10"/>
      <c r="B1635" s="11"/>
      <c r="C1635" s="11"/>
      <c r="D1635" s="11"/>
      <c r="E1635" s="11"/>
      <c r="F1635" s="15"/>
      <c r="G1635" s="15"/>
      <c r="H1635" s="16"/>
      <c r="I1635" s="16"/>
      <c r="J1635" s="16"/>
      <c r="K1635" s="16"/>
      <c r="L1635" s="16"/>
      <c r="M1635" s="16"/>
    </row>
    <row r="1636" ht="20" customHeight="1" spans="1:13">
      <c r="A1636" s="10"/>
      <c r="B1636" s="11"/>
      <c r="C1636" s="11"/>
      <c r="D1636" s="11"/>
      <c r="E1636" s="11"/>
      <c r="F1636" s="15"/>
      <c r="G1636" s="15"/>
      <c r="H1636" s="16"/>
      <c r="I1636" s="16"/>
      <c r="J1636" s="16"/>
      <c r="K1636" s="16"/>
      <c r="L1636" s="16"/>
      <c r="M1636" s="16"/>
    </row>
    <row r="1637" ht="20" customHeight="1" spans="1:13">
      <c r="A1637" s="10"/>
      <c r="B1637" s="11"/>
      <c r="C1637" s="11"/>
      <c r="D1637" s="11"/>
      <c r="E1637" s="11"/>
      <c r="F1637" s="15"/>
      <c r="G1637" s="15"/>
      <c r="H1637" s="16"/>
      <c r="I1637" s="16"/>
      <c r="J1637" s="16"/>
      <c r="K1637" s="16"/>
      <c r="L1637" s="16"/>
      <c r="M1637" s="16"/>
    </row>
    <row r="1638" ht="20" customHeight="1" spans="1:13">
      <c r="A1638" s="10"/>
      <c r="B1638" s="11"/>
      <c r="C1638" s="11"/>
      <c r="D1638" s="11"/>
      <c r="E1638" s="11"/>
      <c r="F1638" s="15"/>
      <c r="G1638" s="15"/>
      <c r="H1638" s="16"/>
      <c r="I1638" s="16"/>
      <c r="J1638" s="16"/>
      <c r="K1638" s="16"/>
      <c r="L1638" s="16"/>
      <c r="M1638" s="16"/>
    </row>
    <row r="1639" ht="20" customHeight="1" spans="1:13">
      <c r="A1639" s="10"/>
      <c r="B1639" s="11"/>
      <c r="C1639" s="11"/>
      <c r="D1639" s="11"/>
      <c r="E1639" s="11"/>
      <c r="F1639" s="15"/>
      <c r="G1639" s="15"/>
      <c r="H1639" s="16"/>
      <c r="I1639" s="16"/>
      <c r="J1639" s="16"/>
      <c r="K1639" s="16"/>
      <c r="L1639" s="16"/>
      <c r="M1639" s="16"/>
    </row>
    <row r="1640" ht="20" customHeight="1" spans="1:13">
      <c r="A1640" s="10"/>
      <c r="B1640" s="11"/>
      <c r="C1640" s="11"/>
      <c r="D1640" s="11"/>
      <c r="E1640" s="11"/>
      <c r="F1640" s="15"/>
      <c r="G1640" s="15"/>
      <c r="H1640" s="16"/>
      <c r="I1640" s="16"/>
      <c r="J1640" s="16"/>
      <c r="K1640" s="16"/>
      <c r="L1640" s="16"/>
      <c r="M1640" s="16"/>
    </row>
    <row r="1641" ht="20" customHeight="1" spans="1:13">
      <c r="A1641" s="10"/>
      <c r="B1641" s="11"/>
      <c r="C1641" s="11"/>
      <c r="D1641" s="11"/>
      <c r="E1641" s="11"/>
      <c r="F1641" s="15"/>
      <c r="G1641" s="15"/>
      <c r="H1641" s="16"/>
      <c r="I1641" s="16"/>
      <c r="J1641" s="16"/>
      <c r="K1641" s="16"/>
      <c r="L1641" s="16"/>
      <c r="M1641" s="16"/>
    </row>
    <row r="1642" ht="20" customHeight="1" spans="1:13">
      <c r="A1642" s="10"/>
      <c r="B1642" s="11"/>
      <c r="C1642" s="11"/>
      <c r="D1642" s="11"/>
      <c r="E1642" s="11"/>
      <c r="F1642" s="15"/>
      <c r="G1642" s="15"/>
      <c r="H1642" s="16"/>
      <c r="I1642" s="16"/>
      <c r="J1642" s="16"/>
      <c r="K1642" s="16"/>
      <c r="L1642" s="16"/>
      <c r="M1642" s="16"/>
    </row>
    <row r="1643" ht="20" customHeight="1" spans="1:13">
      <c r="A1643" s="10"/>
      <c r="B1643" s="11"/>
      <c r="C1643" s="11"/>
      <c r="D1643" s="11"/>
      <c r="E1643" s="11"/>
      <c r="F1643" s="15"/>
      <c r="G1643" s="15"/>
      <c r="H1643" s="16"/>
      <c r="I1643" s="16"/>
      <c r="J1643" s="16"/>
      <c r="K1643" s="16"/>
      <c r="L1643" s="16"/>
      <c r="M1643" s="16"/>
    </row>
    <row r="1644" ht="20" customHeight="1" spans="1:13">
      <c r="A1644" s="10"/>
      <c r="B1644" s="11"/>
      <c r="C1644" s="11"/>
      <c r="D1644" s="11"/>
      <c r="E1644" s="11"/>
      <c r="F1644" s="15"/>
      <c r="G1644" s="15"/>
      <c r="H1644" s="16"/>
      <c r="I1644" s="16"/>
      <c r="J1644" s="16"/>
      <c r="K1644" s="16"/>
      <c r="L1644" s="16"/>
      <c r="M1644" s="16"/>
    </row>
    <row r="1645" ht="20" customHeight="1" spans="1:13">
      <c r="A1645" s="10"/>
      <c r="B1645" s="11"/>
      <c r="C1645" s="11"/>
      <c r="D1645" s="11"/>
      <c r="E1645" s="11"/>
      <c r="F1645" s="15"/>
      <c r="G1645" s="15"/>
      <c r="H1645" s="16"/>
      <c r="I1645" s="16"/>
      <c r="J1645" s="16"/>
      <c r="K1645" s="16"/>
      <c r="L1645" s="16"/>
      <c r="M1645" s="16"/>
    </row>
    <row r="1646" ht="20" customHeight="1" spans="1:13">
      <c r="A1646" s="10"/>
      <c r="B1646" s="11"/>
      <c r="C1646" s="11"/>
      <c r="D1646" s="11"/>
      <c r="E1646" s="11"/>
      <c r="F1646" s="15"/>
      <c r="G1646" s="15"/>
      <c r="H1646" s="16"/>
      <c r="I1646" s="16"/>
      <c r="J1646" s="16"/>
      <c r="K1646" s="16"/>
      <c r="L1646" s="16"/>
      <c r="M1646" s="16"/>
    </row>
    <row r="1647" ht="20" customHeight="1" spans="1:13">
      <c r="A1647" s="10"/>
      <c r="B1647" s="11"/>
      <c r="C1647" s="11"/>
      <c r="D1647" s="11"/>
      <c r="E1647" s="11"/>
      <c r="F1647" s="15"/>
      <c r="G1647" s="15"/>
      <c r="H1647" s="16"/>
      <c r="I1647" s="16"/>
      <c r="J1647" s="16"/>
      <c r="K1647" s="16"/>
      <c r="L1647" s="16"/>
      <c r="M1647" s="16"/>
    </row>
    <row r="1648" ht="20" customHeight="1" spans="1:13">
      <c r="A1648" s="10"/>
      <c r="B1648" s="11"/>
      <c r="C1648" s="11"/>
      <c r="D1648" s="11"/>
      <c r="E1648" s="11"/>
      <c r="F1648" s="15"/>
      <c r="G1648" s="15"/>
      <c r="H1648" s="16"/>
      <c r="I1648" s="16"/>
      <c r="J1648" s="16"/>
      <c r="K1648" s="16"/>
      <c r="L1648" s="16"/>
      <c r="M1648" s="16"/>
    </row>
    <row r="1649" ht="20" customHeight="1" spans="1:13">
      <c r="A1649" s="10"/>
      <c r="B1649" s="11"/>
      <c r="C1649" s="11"/>
      <c r="D1649" s="11"/>
      <c r="E1649" s="11"/>
      <c r="F1649" s="15"/>
      <c r="G1649" s="15"/>
      <c r="H1649" s="16"/>
      <c r="I1649" s="16"/>
      <c r="J1649" s="16"/>
      <c r="K1649" s="16"/>
      <c r="L1649" s="16"/>
      <c r="M1649" s="16"/>
    </row>
    <row r="1650" ht="20" customHeight="1" spans="1:13">
      <c r="A1650" s="10"/>
      <c r="B1650" s="11"/>
      <c r="C1650" s="11"/>
      <c r="D1650" s="11"/>
      <c r="E1650" s="11"/>
      <c r="F1650" s="15"/>
      <c r="G1650" s="15"/>
      <c r="H1650" s="16"/>
      <c r="I1650" s="16"/>
      <c r="J1650" s="16"/>
      <c r="K1650" s="16"/>
      <c r="L1650" s="16"/>
      <c r="M1650" s="16"/>
    </row>
    <row r="1651" ht="20" customHeight="1" spans="1:13">
      <c r="A1651" s="10"/>
      <c r="B1651" s="11"/>
      <c r="C1651" s="11"/>
      <c r="D1651" s="11"/>
      <c r="E1651" s="11"/>
      <c r="F1651" s="15"/>
      <c r="G1651" s="15"/>
      <c r="H1651" s="16"/>
      <c r="I1651" s="16"/>
      <c r="J1651" s="16"/>
      <c r="K1651" s="16"/>
      <c r="L1651" s="16"/>
      <c r="M1651" s="16"/>
    </row>
    <row r="1652" ht="20" customHeight="1" spans="1:13">
      <c r="A1652" s="10"/>
      <c r="B1652" s="11"/>
      <c r="C1652" s="11"/>
      <c r="D1652" s="11"/>
      <c r="E1652" s="11"/>
      <c r="F1652" s="15"/>
      <c r="G1652" s="15"/>
      <c r="H1652" s="16"/>
      <c r="I1652" s="16"/>
      <c r="J1652" s="16"/>
      <c r="K1652" s="16"/>
      <c r="L1652" s="16"/>
      <c r="M1652" s="16"/>
    </row>
    <row r="1653" ht="20" customHeight="1" spans="1:13">
      <c r="A1653" s="10"/>
      <c r="B1653" s="11"/>
      <c r="C1653" s="11"/>
      <c r="D1653" s="11"/>
      <c r="E1653" s="11"/>
      <c r="F1653" s="15"/>
      <c r="G1653" s="15"/>
      <c r="H1653" s="16"/>
      <c r="I1653" s="16"/>
      <c r="J1653" s="16"/>
      <c r="K1653" s="16"/>
      <c r="L1653" s="16"/>
      <c r="M1653" s="16"/>
    </row>
    <row r="1654" ht="20" customHeight="1" spans="1:13">
      <c r="A1654" s="10"/>
      <c r="B1654" s="11"/>
      <c r="C1654" s="11"/>
      <c r="D1654" s="11"/>
      <c r="E1654" s="11"/>
      <c r="F1654" s="15"/>
      <c r="G1654" s="15"/>
      <c r="H1654" s="16"/>
      <c r="I1654" s="16"/>
      <c r="J1654" s="16"/>
      <c r="K1654" s="16"/>
      <c r="L1654" s="16"/>
      <c r="M1654" s="16"/>
    </row>
    <row r="1655" ht="20" customHeight="1" spans="1:13">
      <c r="A1655" s="10"/>
      <c r="B1655" s="11"/>
      <c r="C1655" s="11"/>
      <c r="D1655" s="11"/>
      <c r="E1655" s="11"/>
      <c r="F1655" s="15"/>
      <c r="G1655" s="15"/>
      <c r="H1655" s="16"/>
      <c r="I1655" s="16"/>
      <c r="J1655" s="16"/>
      <c r="K1655" s="16"/>
      <c r="L1655" s="16"/>
      <c r="M1655" s="16"/>
    </row>
    <row r="1656" ht="20" customHeight="1" spans="1:13">
      <c r="A1656" s="10"/>
      <c r="B1656" s="11"/>
      <c r="C1656" s="11"/>
      <c r="D1656" s="11"/>
      <c r="E1656" s="11"/>
      <c r="F1656" s="15"/>
      <c r="G1656" s="15"/>
      <c r="H1656" s="16"/>
      <c r="I1656" s="16"/>
      <c r="J1656" s="16"/>
      <c r="K1656" s="16"/>
      <c r="L1656" s="16"/>
      <c r="M1656" s="16"/>
    </row>
    <row r="1657" ht="20" customHeight="1" spans="1:13">
      <c r="A1657" s="10"/>
      <c r="B1657" s="11"/>
      <c r="C1657" s="11"/>
      <c r="D1657" s="11"/>
      <c r="E1657" s="11"/>
      <c r="F1657" s="15"/>
      <c r="G1657" s="15"/>
      <c r="H1657" s="16"/>
      <c r="I1657" s="16"/>
      <c r="J1657" s="16"/>
      <c r="K1657" s="16"/>
      <c r="L1657" s="16"/>
      <c r="M1657" s="16"/>
    </row>
    <row r="1658" ht="20" customHeight="1" spans="1:13">
      <c r="A1658" s="10"/>
      <c r="B1658" s="11"/>
      <c r="C1658" s="11"/>
      <c r="D1658" s="11"/>
      <c r="E1658" s="11"/>
      <c r="F1658" s="15"/>
      <c r="G1658" s="15"/>
      <c r="H1658" s="16"/>
      <c r="I1658" s="16"/>
      <c r="J1658" s="16"/>
      <c r="K1658" s="16"/>
      <c r="L1658" s="16"/>
      <c r="M1658" s="16"/>
    </row>
    <row r="1659" ht="20" customHeight="1" spans="1:13">
      <c r="A1659" s="10"/>
      <c r="B1659" s="11"/>
      <c r="C1659" s="11"/>
      <c r="D1659" s="11"/>
      <c r="E1659" s="11"/>
      <c r="F1659" s="15"/>
      <c r="G1659" s="15"/>
      <c r="H1659" s="16"/>
      <c r="I1659" s="16"/>
      <c r="J1659" s="16"/>
      <c r="K1659" s="16"/>
      <c r="L1659" s="16"/>
      <c r="M1659" s="16"/>
    </row>
    <row r="1660" s="4" customFormat="1" ht="20" customHeight="1" spans="1:13">
      <c r="A1660" s="54"/>
      <c r="B1660" s="55"/>
      <c r="C1660" s="55"/>
      <c r="D1660" s="55"/>
      <c r="E1660" s="55"/>
      <c r="F1660" s="15"/>
      <c r="G1660" s="55"/>
      <c r="H1660" s="56"/>
      <c r="I1660" s="16"/>
      <c r="J1660" s="16"/>
      <c r="K1660" s="16"/>
      <c r="L1660" s="16"/>
      <c r="M1660" s="56"/>
    </row>
    <row r="1661" s="4" customFormat="1" ht="20" customHeight="1" spans="1:13">
      <c r="A1661" s="54"/>
      <c r="B1661" s="55"/>
      <c r="C1661" s="55"/>
      <c r="D1661" s="55"/>
      <c r="E1661" s="55"/>
      <c r="F1661" s="15"/>
      <c r="G1661" s="55"/>
      <c r="H1661" s="56"/>
      <c r="I1661" s="16"/>
      <c r="J1661" s="16"/>
      <c r="K1661" s="16"/>
      <c r="L1661" s="16"/>
      <c r="M1661" s="56"/>
    </row>
    <row r="1662" s="4" customFormat="1" ht="20" customHeight="1" spans="1:13">
      <c r="A1662" s="54"/>
      <c r="B1662" s="55"/>
      <c r="C1662" s="55"/>
      <c r="D1662" s="55"/>
      <c r="E1662" s="55"/>
      <c r="F1662" s="15"/>
      <c r="G1662" s="55"/>
      <c r="H1662" s="56"/>
      <c r="I1662" s="16"/>
      <c r="J1662" s="16"/>
      <c r="K1662" s="16"/>
      <c r="L1662" s="16"/>
      <c r="M1662" s="56"/>
    </row>
    <row r="1663" s="4" customFormat="1" ht="20" customHeight="1" spans="1:13">
      <c r="A1663" s="54"/>
      <c r="B1663" s="55"/>
      <c r="C1663" s="55"/>
      <c r="D1663" s="55"/>
      <c r="E1663" s="55"/>
      <c r="F1663" s="15"/>
      <c r="G1663" s="55"/>
      <c r="H1663" s="56"/>
      <c r="I1663" s="16"/>
      <c r="J1663" s="16"/>
      <c r="K1663" s="16"/>
      <c r="L1663" s="16"/>
      <c r="M1663" s="56"/>
    </row>
    <row r="1664" s="4" customFormat="1" ht="20" customHeight="1" spans="1:13">
      <c r="A1664" s="54"/>
      <c r="B1664" s="55"/>
      <c r="C1664" s="55"/>
      <c r="D1664" s="55"/>
      <c r="E1664" s="55"/>
      <c r="F1664" s="15"/>
      <c r="G1664" s="55"/>
      <c r="H1664" s="56"/>
      <c r="I1664" s="16"/>
      <c r="J1664" s="16"/>
      <c r="K1664" s="16"/>
      <c r="L1664" s="16"/>
      <c r="M1664" s="56"/>
    </row>
    <row r="1665" s="4" customFormat="1" ht="20" customHeight="1" spans="1:13">
      <c r="A1665" s="54"/>
      <c r="B1665" s="55"/>
      <c r="C1665" s="55"/>
      <c r="D1665" s="55"/>
      <c r="E1665" s="55"/>
      <c r="F1665" s="15"/>
      <c r="G1665" s="55"/>
      <c r="H1665" s="56"/>
      <c r="I1665" s="16"/>
      <c r="J1665" s="16"/>
      <c r="K1665" s="16"/>
      <c r="L1665" s="16"/>
      <c r="M1665" s="56"/>
    </row>
    <row r="1666" s="4" customFormat="1" ht="20" customHeight="1" spans="1:13">
      <c r="A1666" s="54"/>
      <c r="B1666" s="55"/>
      <c r="C1666" s="55"/>
      <c r="D1666" s="55"/>
      <c r="E1666" s="55"/>
      <c r="F1666" s="15"/>
      <c r="G1666" s="55"/>
      <c r="H1666" s="56"/>
      <c r="I1666" s="16"/>
      <c r="J1666" s="16"/>
      <c r="K1666" s="16"/>
      <c r="L1666" s="16"/>
      <c r="M1666" s="56"/>
    </row>
    <row r="1667" s="4" customFormat="1" ht="20" customHeight="1" spans="1:13">
      <c r="A1667" s="54"/>
      <c r="B1667" s="55"/>
      <c r="C1667" s="55"/>
      <c r="D1667" s="55"/>
      <c r="E1667" s="55"/>
      <c r="F1667" s="15"/>
      <c r="G1667" s="55"/>
      <c r="H1667" s="56"/>
      <c r="I1667" s="16"/>
      <c r="J1667" s="16"/>
      <c r="K1667" s="16"/>
      <c r="L1667" s="16"/>
      <c r="M1667" s="56"/>
    </row>
    <row r="1668" s="4" customFormat="1" ht="20" customHeight="1" spans="1:13">
      <c r="A1668" s="54"/>
      <c r="B1668" s="55"/>
      <c r="C1668" s="55"/>
      <c r="D1668" s="55"/>
      <c r="E1668" s="55"/>
      <c r="F1668" s="15"/>
      <c r="G1668" s="55"/>
      <c r="H1668" s="56"/>
      <c r="I1668" s="16"/>
      <c r="J1668" s="16"/>
      <c r="K1668" s="16"/>
      <c r="L1668" s="16"/>
      <c r="M1668" s="56"/>
    </row>
    <row r="1669" s="4" customFormat="1" ht="20" customHeight="1" spans="1:13">
      <c r="A1669" s="54"/>
      <c r="B1669" s="55"/>
      <c r="C1669" s="55"/>
      <c r="D1669" s="55"/>
      <c r="E1669" s="55"/>
      <c r="F1669" s="15"/>
      <c r="G1669" s="55"/>
      <c r="H1669" s="56"/>
      <c r="I1669" s="16"/>
      <c r="J1669" s="16"/>
      <c r="K1669" s="16"/>
      <c r="L1669" s="16"/>
      <c r="M1669" s="56"/>
    </row>
    <row r="1670" s="4" customFormat="1" ht="20" customHeight="1" spans="1:13">
      <c r="A1670" s="54"/>
      <c r="B1670" s="55"/>
      <c r="C1670" s="55"/>
      <c r="D1670" s="55"/>
      <c r="E1670" s="55"/>
      <c r="F1670" s="15"/>
      <c r="G1670" s="55"/>
      <c r="H1670" s="56"/>
      <c r="I1670" s="16"/>
      <c r="J1670" s="16"/>
      <c r="K1670" s="16"/>
      <c r="L1670" s="16"/>
      <c r="M1670" s="56"/>
    </row>
    <row r="1671" s="4" customFormat="1" ht="20" customHeight="1" spans="1:13">
      <c r="A1671" s="54"/>
      <c r="B1671" s="55"/>
      <c r="C1671" s="55"/>
      <c r="D1671" s="55"/>
      <c r="E1671" s="55"/>
      <c r="F1671" s="15"/>
      <c r="G1671" s="55"/>
      <c r="H1671" s="56"/>
      <c r="I1671" s="16"/>
      <c r="J1671" s="16"/>
      <c r="K1671" s="16"/>
      <c r="L1671" s="16"/>
      <c r="M1671" s="56"/>
    </row>
    <row r="1672" s="4" customFormat="1" ht="20" customHeight="1" spans="1:13">
      <c r="A1672" s="54"/>
      <c r="B1672" s="55"/>
      <c r="C1672" s="55"/>
      <c r="D1672" s="55"/>
      <c r="E1672" s="55"/>
      <c r="F1672" s="15"/>
      <c r="G1672" s="55"/>
      <c r="H1672" s="56"/>
      <c r="I1672" s="16"/>
      <c r="J1672" s="16"/>
      <c r="K1672" s="16"/>
      <c r="L1672" s="16"/>
      <c r="M1672" s="56"/>
    </row>
    <row r="1673" s="4" customFormat="1" ht="20" customHeight="1" spans="1:13">
      <c r="A1673" s="54"/>
      <c r="B1673" s="55"/>
      <c r="C1673" s="55"/>
      <c r="D1673" s="55"/>
      <c r="E1673" s="55"/>
      <c r="F1673" s="15"/>
      <c r="G1673" s="55"/>
      <c r="H1673" s="56"/>
      <c r="I1673" s="16"/>
      <c r="J1673" s="16"/>
      <c r="K1673" s="16"/>
      <c r="L1673" s="16"/>
      <c r="M1673" s="56"/>
    </row>
    <row r="1674" s="4" customFormat="1" ht="20" customHeight="1" spans="1:13">
      <c r="A1674" s="54"/>
      <c r="B1674" s="55"/>
      <c r="C1674" s="55"/>
      <c r="D1674" s="55"/>
      <c r="E1674" s="55"/>
      <c r="F1674" s="15"/>
      <c r="G1674" s="55"/>
      <c r="H1674" s="56"/>
      <c r="I1674" s="16"/>
      <c r="J1674" s="16"/>
      <c r="K1674" s="16"/>
      <c r="L1674" s="16"/>
      <c r="M1674" s="56"/>
    </row>
    <row r="1675" s="4" customFormat="1" ht="20" customHeight="1" spans="1:13">
      <c r="A1675" s="54"/>
      <c r="B1675" s="55"/>
      <c r="C1675" s="55"/>
      <c r="D1675" s="55"/>
      <c r="E1675" s="55"/>
      <c r="F1675" s="15"/>
      <c r="G1675" s="55"/>
      <c r="H1675" s="56"/>
      <c r="I1675" s="16"/>
      <c r="J1675" s="16"/>
      <c r="K1675" s="16"/>
      <c r="L1675" s="16"/>
      <c r="M1675" s="56"/>
    </row>
    <row r="1676" s="4" customFormat="1" ht="20" customHeight="1" spans="1:13">
      <c r="A1676" s="54"/>
      <c r="B1676" s="55"/>
      <c r="C1676" s="55"/>
      <c r="D1676" s="55"/>
      <c r="E1676" s="55"/>
      <c r="F1676" s="15"/>
      <c r="G1676" s="55"/>
      <c r="H1676" s="56"/>
      <c r="I1676" s="16"/>
      <c r="J1676" s="16"/>
      <c r="K1676" s="16"/>
      <c r="L1676" s="16"/>
      <c r="M1676" s="56"/>
    </row>
    <row r="1677" s="4" customFormat="1" ht="20" customHeight="1" spans="1:13">
      <c r="A1677" s="54"/>
      <c r="B1677" s="55"/>
      <c r="C1677" s="55"/>
      <c r="D1677" s="55"/>
      <c r="E1677" s="55"/>
      <c r="F1677" s="15"/>
      <c r="G1677" s="55"/>
      <c r="H1677" s="56"/>
      <c r="I1677" s="16"/>
      <c r="J1677" s="16"/>
      <c r="K1677" s="16"/>
      <c r="L1677" s="16"/>
      <c r="M1677" s="56"/>
    </row>
    <row r="1678" s="4" customFormat="1" ht="20" customHeight="1" spans="1:13">
      <c r="A1678" s="54"/>
      <c r="B1678" s="55"/>
      <c r="C1678" s="55"/>
      <c r="D1678" s="55"/>
      <c r="E1678" s="55"/>
      <c r="F1678" s="15"/>
      <c r="G1678" s="55"/>
      <c r="H1678" s="56"/>
      <c r="I1678" s="16"/>
      <c r="J1678" s="16"/>
      <c r="K1678" s="16"/>
      <c r="L1678" s="16"/>
      <c r="M1678" s="56"/>
    </row>
    <row r="1679" s="4" customFormat="1" ht="20" customHeight="1" spans="1:13">
      <c r="A1679" s="54"/>
      <c r="B1679" s="55"/>
      <c r="C1679" s="55"/>
      <c r="D1679" s="55"/>
      <c r="E1679" s="55"/>
      <c r="F1679" s="15"/>
      <c r="G1679" s="55"/>
      <c r="H1679" s="56"/>
      <c r="I1679" s="16"/>
      <c r="J1679" s="16"/>
      <c r="K1679" s="16"/>
      <c r="L1679" s="16"/>
      <c r="M1679" s="56"/>
    </row>
    <row r="1680" s="4" customFormat="1" ht="20" customHeight="1" spans="1:13">
      <c r="A1680" s="54"/>
      <c r="B1680" s="55"/>
      <c r="C1680" s="55"/>
      <c r="D1680" s="55"/>
      <c r="E1680" s="55"/>
      <c r="F1680" s="15"/>
      <c r="G1680" s="55"/>
      <c r="H1680" s="56"/>
      <c r="I1680" s="16"/>
      <c r="J1680" s="16"/>
      <c r="K1680" s="16"/>
      <c r="L1680" s="16"/>
      <c r="M1680" s="56"/>
    </row>
    <row r="1681" s="4" customFormat="1" ht="20" customHeight="1" spans="1:13">
      <c r="A1681" s="54"/>
      <c r="B1681" s="55"/>
      <c r="C1681" s="55"/>
      <c r="D1681" s="55"/>
      <c r="E1681" s="55"/>
      <c r="F1681" s="15"/>
      <c r="G1681" s="55"/>
      <c r="H1681" s="56"/>
      <c r="I1681" s="16"/>
      <c r="J1681" s="16"/>
      <c r="K1681" s="16"/>
      <c r="L1681" s="16"/>
      <c r="M1681" s="56"/>
    </row>
    <row r="1682" s="4" customFormat="1" ht="20" customHeight="1" spans="1:13">
      <c r="A1682" s="54"/>
      <c r="B1682" s="55"/>
      <c r="C1682" s="55"/>
      <c r="D1682" s="55"/>
      <c r="E1682" s="55"/>
      <c r="F1682" s="15"/>
      <c r="G1682" s="55"/>
      <c r="H1682" s="56"/>
      <c r="I1682" s="16"/>
      <c r="J1682" s="16"/>
      <c r="K1682" s="16"/>
      <c r="L1682" s="16"/>
      <c r="M1682" s="56"/>
    </row>
    <row r="1683" s="4" customFormat="1" ht="20" customHeight="1" spans="1:13">
      <c r="A1683" s="54"/>
      <c r="B1683" s="55"/>
      <c r="C1683" s="55"/>
      <c r="D1683" s="55"/>
      <c r="E1683" s="55"/>
      <c r="F1683" s="15"/>
      <c r="G1683" s="55"/>
      <c r="H1683" s="56"/>
      <c r="I1683" s="16"/>
      <c r="J1683" s="16"/>
      <c r="K1683" s="16"/>
      <c r="L1683" s="16"/>
      <c r="M1683" s="56"/>
    </row>
    <row r="1684" s="4" customFormat="1" ht="20" customHeight="1" spans="1:13">
      <c r="A1684" s="54"/>
      <c r="B1684" s="55"/>
      <c r="C1684" s="55"/>
      <c r="D1684" s="55"/>
      <c r="E1684" s="55"/>
      <c r="F1684" s="15"/>
      <c r="G1684" s="55"/>
      <c r="H1684" s="56"/>
      <c r="I1684" s="16"/>
      <c r="J1684" s="16"/>
      <c r="K1684" s="16"/>
      <c r="L1684" s="16"/>
      <c r="M1684" s="56"/>
    </row>
    <row r="1685" s="4" customFormat="1" ht="20" customHeight="1" spans="1:13">
      <c r="A1685" s="54"/>
      <c r="B1685" s="55"/>
      <c r="C1685" s="55"/>
      <c r="D1685" s="55"/>
      <c r="E1685" s="55"/>
      <c r="F1685" s="15"/>
      <c r="G1685" s="55"/>
      <c r="H1685" s="56"/>
      <c r="I1685" s="16"/>
      <c r="J1685" s="16"/>
      <c r="K1685" s="16"/>
      <c r="L1685" s="16"/>
      <c r="M1685" s="56"/>
    </row>
    <row r="1686" s="4" customFormat="1" ht="20" customHeight="1" spans="1:13">
      <c r="A1686" s="54"/>
      <c r="B1686" s="55"/>
      <c r="C1686" s="55"/>
      <c r="D1686" s="55"/>
      <c r="E1686" s="55"/>
      <c r="F1686" s="15"/>
      <c r="G1686" s="55"/>
      <c r="H1686" s="56"/>
      <c r="I1686" s="16"/>
      <c r="J1686" s="16"/>
      <c r="K1686" s="16"/>
      <c r="L1686" s="16"/>
      <c r="M1686" s="56"/>
    </row>
    <row r="1687" s="4" customFormat="1" ht="20" customHeight="1" spans="1:13">
      <c r="A1687" s="54"/>
      <c r="B1687" s="55"/>
      <c r="C1687" s="55"/>
      <c r="D1687" s="55"/>
      <c r="E1687" s="55"/>
      <c r="F1687" s="15"/>
      <c r="G1687" s="55"/>
      <c r="H1687" s="56"/>
      <c r="I1687" s="16"/>
      <c r="J1687" s="16"/>
      <c r="K1687" s="16"/>
      <c r="L1687" s="16"/>
      <c r="M1687" s="56"/>
    </row>
    <row r="1688" s="4" customFormat="1" ht="20" customHeight="1" spans="1:13">
      <c r="A1688" s="54"/>
      <c r="B1688" s="55"/>
      <c r="C1688" s="55"/>
      <c r="D1688" s="55"/>
      <c r="E1688" s="55"/>
      <c r="F1688" s="15"/>
      <c r="G1688" s="55"/>
      <c r="H1688" s="56"/>
      <c r="I1688" s="16"/>
      <c r="J1688" s="16"/>
      <c r="K1688" s="16"/>
      <c r="L1688" s="16"/>
      <c r="M1688" s="56"/>
    </row>
    <row r="1689" s="4" customFormat="1" ht="20" customHeight="1" spans="1:13">
      <c r="A1689" s="54"/>
      <c r="B1689" s="55"/>
      <c r="C1689" s="55"/>
      <c r="D1689" s="55"/>
      <c r="E1689" s="55"/>
      <c r="F1689" s="15"/>
      <c r="G1689" s="55"/>
      <c r="H1689" s="56"/>
      <c r="I1689" s="16"/>
      <c r="J1689" s="16"/>
      <c r="K1689" s="16"/>
      <c r="L1689" s="16"/>
      <c r="M1689" s="56"/>
    </row>
    <row r="1690" s="4" customFormat="1" ht="20" customHeight="1" spans="1:13">
      <c r="A1690" s="54"/>
      <c r="B1690" s="55"/>
      <c r="C1690" s="55"/>
      <c r="D1690" s="55"/>
      <c r="E1690" s="55"/>
      <c r="F1690" s="15"/>
      <c r="G1690" s="55"/>
      <c r="H1690" s="56"/>
      <c r="I1690" s="16"/>
      <c r="J1690" s="16"/>
      <c r="K1690" s="16"/>
      <c r="L1690" s="16"/>
      <c r="M1690" s="56"/>
    </row>
    <row r="1691" s="4" customFormat="1" ht="20" customHeight="1" spans="1:13">
      <c r="A1691" s="54"/>
      <c r="B1691" s="55"/>
      <c r="C1691" s="55"/>
      <c r="D1691" s="55"/>
      <c r="E1691" s="55"/>
      <c r="F1691" s="15"/>
      <c r="G1691" s="55"/>
      <c r="H1691" s="56"/>
      <c r="I1691" s="16"/>
      <c r="J1691" s="16"/>
      <c r="K1691" s="16"/>
      <c r="L1691" s="16"/>
      <c r="M1691" s="56"/>
    </row>
    <row r="1692" s="4" customFormat="1" ht="20" customHeight="1" spans="1:13">
      <c r="A1692" s="54"/>
      <c r="B1692" s="55"/>
      <c r="C1692" s="55"/>
      <c r="D1692" s="55"/>
      <c r="E1692" s="55"/>
      <c r="F1692" s="15"/>
      <c r="G1692" s="55"/>
      <c r="H1692" s="56"/>
      <c r="I1692" s="16"/>
      <c r="J1692" s="16"/>
      <c r="K1692" s="16"/>
      <c r="L1692" s="16"/>
      <c r="M1692" s="56"/>
    </row>
    <row r="1693" s="4" customFormat="1" ht="20" customHeight="1" spans="1:13">
      <c r="A1693" s="54"/>
      <c r="B1693" s="55"/>
      <c r="C1693" s="55"/>
      <c r="D1693" s="55"/>
      <c r="E1693" s="55"/>
      <c r="F1693" s="15"/>
      <c r="G1693" s="55"/>
      <c r="H1693" s="56"/>
      <c r="I1693" s="16"/>
      <c r="J1693" s="16"/>
      <c r="K1693" s="16"/>
      <c r="L1693" s="16"/>
      <c r="M1693" s="56"/>
    </row>
    <row r="1694" s="4" customFormat="1" ht="20" customHeight="1" spans="1:13">
      <c r="A1694" s="54"/>
      <c r="B1694" s="55"/>
      <c r="C1694" s="55"/>
      <c r="D1694" s="55"/>
      <c r="E1694" s="55"/>
      <c r="F1694" s="15"/>
      <c r="G1694" s="55"/>
      <c r="H1694" s="56"/>
      <c r="I1694" s="16"/>
      <c r="J1694" s="16"/>
      <c r="K1694" s="16"/>
      <c r="L1694" s="16"/>
      <c r="M1694" s="56"/>
    </row>
    <row r="1695" s="4" customFormat="1" ht="20" customHeight="1" spans="1:13">
      <c r="A1695" s="54"/>
      <c r="B1695" s="55"/>
      <c r="C1695" s="55"/>
      <c r="D1695" s="55"/>
      <c r="E1695" s="55"/>
      <c r="F1695" s="15"/>
      <c r="G1695" s="55"/>
      <c r="H1695" s="56"/>
      <c r="I1695" s="16"/>
      <c r="J1695" s="16"/>
      <c r="K1695" s="16"/>
      <c r="L1695" s="16"/>
      <c r="M1695" s="56"/>
    </row>
    <row r="1696" s="4" customFormat="1" ht="20" customHeight="1" spans="1:13">
      <c r="A1696" s="54"/>
      <c r="B1696" s="55"/>
      <c r="C1696" s="55"/>
      <c r="D1696" s="55"/>
      <c r="E1696" s="55"/>
      <c r="F1696" s="15"/>
      <c r="G1696" s="55"/>
      <c r="H1696" s="56"/>
      <c r="I1696" s="16"/>
      <c r="J1696" s="16"/>
      <c r="K1696" s="16"/>
      <c r="L1696" s="16"/>
      <c r="M1696" s="56"/>
    </row>
    <row r="1697" s="4" customFormat="1" ht="20" customHeight="1" spans="1:13">
      <c r="A1697" s="54"/>
      <c r="B1697" s="55"/>
      <c r="C1697" s="55"/>
      <c r="D1697" s="55"/>
      <c r="E1697" s="55"/>
      <c r="F1697" s="15"/>
      <c r="G1697" s="55"/>
      <c r="H1697" s="56"/>
      <c r="I1697" s="16"/>
      <c r="J1697" s="16"/>
      <c r="K1697" s="16"/>
      <c r="L1697" s="16"/>
      <c r="M1697" s="56"/>
    </row>
    <row r="1698" s="4" customFormat="1" ht="20" customHeight="1" spans="1:13">
      <c r="A1698" s="54"/>
      <c r="B1698" s="55"/>
      <c r="C1698" s="55"/>
      <c r="D1698" s="55"/>
      <c r="E1698" s="55"/>
      <c r="F1698" s="15"/>
      <c r="G1698" s="55"/>
      <c r="H1698" s="56"/>
      <c r="I1698" s="16"/>
      <c r="J1698" s="16"/>
      <c r="K1698" s="16"/>
      <c r="L1698" s="16"/>
      <c r="M1698" s="56"/>
    </row>
    <row r="1699" s="4" customFormat="1" ht="20" customHeight="1" spans="1:13">
      <c r="A1699" s="54"/>
      <c r="B1699" s="55"/>
      <c r="C1699" s="55"/>
      <c r="D1699" s="55"/>
      <c r="E1699" s="55"/>
      <c r="F1699" s="15"/>
      <c r="G1699" s="55"/>
      <c r="H1699" s="56"/>
      <c r="I1699" s="16"/>
      <c r="J1699" s="16"/>
      <c r="K1699" s="16"/>
      <c r="L1699" s="16"/>
      <c r="M1699" s="56"/>
    </row>
    <row r="1700" s="4" customFormat="1" ht="20" customHeight="1" spans="1:13">
      <c r="A1700" s="54"/>
      <c r="B1700" s="55"/>
      <c r="C1700" s="55"/>
      <c r="D1700" s="55"/>
      <c r="E1700" s="55"/>
      <c r="F1700" s="15"/>
      <c r="G1700" s="55"/>
      <c r="H1700" s="56"/>
      <c r="I1700" s="16"/>
      <c r="J1700" s="16"/>
      <c r="K1700" s="16"/>
      <c r="L1700" s="16"/>
      <c r="M1700" s="56"/>
    </row>
    <row r="1701" s="4" customFormat="1" ht="20" customHeight="1" spans="1:13">
      <c r="A1701" s="54"/>
      <c r="B1701" s="55"/>
      <c r="C1701" s="55"/>
      <c r="D1701" s="55"/>
      <c r="E1701" s="55"/>
      <c r="F1701" s="15"/>
      <c r="G1701" s="55"/>
      <c r="H1701" s="56"/>
      <c r="I1701" s="16"/>
      <c r="J1701" s="16"/>
      <c r="K1701" s="16"/>
      <c r="L1701" s="16"/>
      <c r="M1701" s="56"/>
    </row>
    <row r="1702" s="4" customFormat="1" ht="20" customHeight="1" spans="1:13">
      <c r="A1702" s="54"/>
      <c r="B1702" s="55"/>
      <c r="C1702" s="55"/>
      <c r="D1702" s="55"/>
      <c r="E1702" s="55"/>
      <c r="F1702" s="15"/>
      <c r="G1702" s="55"/>
      <c r="H1702" s="56"/>
      <c r="I1702" s="16"/>
      <c r="J1702" s="16"/>
      <c r="K1702" s="16"/>
      <c r="L1702" s="16"/>
      <c r="M1702" s="56"/>
    </row>
    <row r="1703" s="4" customFormat="1" ht="20" customHeight="1" spans="1:13">
      <c r="A1703" s="54"/>
      <c r="B1703" s="55"/>
      <c r="C1703" s="55"/>
      <c r="D1703" s="55"/>
      <c r="E1703" s="55"/>
      <c r="F1703" s="15"/>
      <c r="G1703" s="55"/>
      <c r="H1703" s="56"/>
      <c r="I1703" s="16"/>
      <c r="J1703" s="16"/>
      <c r="K1703" s="16"/>
      <c r="L1703" s="16"/>
      <c r="M1703" s="56"/>
    </row>
    <row r="1704" s="4" customFormat="1" ht="20" customHeight="1" spans="1:13">
      <c r="A1704" s="54"/>
      <c r="B1704" s="55"/>
      <c r="C1704" s="55"/>
      <c r="D1704" s="55"/>
      <c r="E1704" s="55"/>
      <c r="F1704" s="15"/>
      <c r="G1704" s="55"/>
      <c r="H1704" s="56"/>
      <c r="I1704" s="16"/>
      <c r="J1704" s="16"/>
      <c r="K1704" s="16"/>
      <c r="L1704" s="16"/>
      <c r="M1704" s="56"/>
    </row>
    <row r="1705" s="4" customFormat="1" ht="20" customHeight="1" spans="1:13">
      <c r="A1705" s="54"/>
      <c r="B1705" s="55"/>
      <c r="C1705" s="55"/>
      <c r="D1705" s="55"/>
      <c r="E1705" s="55"/>
      <c r="F1705" s="15"/>
      <c r="G1705" s="55"/>
      <c r="H1705" s="56"/>
      <c r="I1705" s="16"/>
      <c r="J1705" s="16"/>
      <c r="K1705" s="16"/>
      <c r="L1705" s="16"/>
      <c r="M1705" s="56"/>
    </row>
    <row r="1706" s="4" customFormat="1" ht="20" customHeight="1" spans="1:13">
      <c r="A1706" s="54"/>
      <c r="B1706" s="55"/>
      <c r="C1706" s="55"/>
      <c r="D1706" s="55"/>
      <c r="E1706" s="55"/>
      <c r="F1706" s="15"/>
      <c r="G1706" s="55"/>
      <c r="H1706" s="56"/>
      <c r="I1706" s="16"/>
      <c r="J1706" s="16"/>
      <c r="K1706" s="16"/>
      <c r="L1706" s="16"/>
      <c r="M1706" s="56"/>
    </row>
    <row r="1707" s="4" customFormat="1" ht="20" customHeight="1" spans="1:13">
      <c r="A1707" s="54"/>
      <c r="B1707" s="55"/>
      <c r="C1707" s="55"/>
      <c r="D1707" s="55"/>
      <c r="E1707" s="55"/>
      <c r="F1707" s="15"/>
      <c r="G1707" s="55"/>
      <c r="H1707" s="56"/>
      <c r="I1707" s="16"/>
      <c r="J1707" s="16"/>
      <c r="K1707" s="16"/>
      <c r="L1707" s="16"/>
      <c r="M1707" s="56"/>
    </row>
    <row r="1708" s="4" customFormat="1" ht="20" customHeight="1" spans="1:13">
      <c r="A1708" s="54"/>
      <c r="B1708" s="55"/>
      <c r="C1708" s="55"/>
      <c r="D1708" s="55"/>
      <c r="E1708" s="55"/>
      <c r="F1708" s="15"/>
      <c r="G1708" s="55"/>
      <c r="H1708" s="56"/>
      <c r="I1708" s="16"/>
      <c r="J1708" s="16"/>
      <c r="K1708" s="16"/>
      <c r="L1708" s="16"/>
      <c r="M1708" s="56"/>
    </row>
    <row r="1709" s="4" customFormat="1" ht="20" customHeight="1" spans="1:13">
      <c r="A1709" s="54"/>
      <c r="B1709" s="55"/>
      <c r="C1709" s="55"/>
      <c r="D1709" s="55"/>
      <c r="E1709" s="55"/>
      <c r="F1709" s="15"/>
      <c r="G1709" s="55"/>
      <c r="H1709" s="56"/>
      <c r="I1709" s="16"/>
      <c r="J1709" s="16"/>
      <c r="K1709" s="16"/>
      <c r="L1709" s="16"/>
      <c r="M1709" s="56"/>
    </row>
    <row r="1710" s="4" customFormat="1" ht="20" customHeight="1" spans="1:13">
      <c r="A1710" s="54"/>
      <c r="B1710" s="55"/>
      <c r="C1710" s="55"/>
      <c r="D1710" s="55"/>
      <c r="E1710" s="55"/>
      <c r="F1710" s="15"/>
      <c r="G1710" s="55"/>
      <c r="H1710" s="56"/>
      <c r="I1710" s="16"/>
      <c r="J1710" s="16"/>
      <c r="K1710" s="16"/>
      <c r="L1710" s="16"/>
      <c r="M1710" s="56"/>
    </row>
    <row r="1711" s="4" customFormat="1" ht="20" customHeight="1" spans="1:13">
      <c r="A1711" s="54"/>
      <c r="B1711" s="55"/>
      <c r="C1711" s="55"/>
      <c r="D1711" s="55"/>
      <c r="E1711" s="55"/>
      <c r="F1711" s="15"/>
      <c r="G1711" s="55"/>
      <c r="H1711" s="56"/>
      <c r="I1711" s="16"/>
      <c r="J1711" s="16"/>
      <c r="K1711" s="16"/>
      <c r="L1711" s="16"/>
      <c r="M1711" s="56"/>
    </row>
    <row r="1712" s="4" customFormat="1" ht="20" customHeight="1" spans="1:13">
      <c r="A1712" s="54"/>
      <c r="B1712" s="55"/>
      <c r="C1712" s="55"/>
      <c r="D1712" s="55"/>
      <c r="E1712" s="55"/>
      <c r="F1712" s="15"/>
      <c r="G1712" s="55"/>
      <c r="H1712" s="56"/>
      <c r="I1712" s="16"/>
      <c r="J1712" s="16"/>
      <c r="K1712" s="16"/>
      <c r="L1712" s="16"/>
      <c r="M1712" s="56"/>
    </row>
    <row r="1713" s="4" customFormat="1" ht="20" customHeight="1" spans="1:13">
      <c r="A1713" s="54"/>
      <c r="B1713" s="55"/>
      <c r="C1713" s="55"/>
      <c r="D1713" s="55"/>
      <c r="E1713" s="55"/>
      <c r="F1713" s="15"/>
      <c r="G1713" s="55"/>
      <c r="H1713" s="56"/>
      <c r="I1713" s="16"/>
      <c r="J1713" s="16"/>
      <c r="K1713" s="16"/>
      <c r="L1713" s="16"/>
      <c r="M1713" s="56"/>
    </row>
    <row r="1714" s="4" customFormat="1" ht="20" customHeight="1" spans="1:13">
      <c r="A1714" s="54"/>
      <c r="B1714" s="55"/>
      <c r="C1714" s="55"/>
      <c r="D1714" s="55"/>
      <c r="E1714" s="55"/>
      <c r="F1714" s="15"/>
      <c r="G1714" s="55"/>
      <c r="H1714" s="56"/>
      <c r="I1714" s="16"/>
      <c r="J1714" s="16"/>
      <c r="K1714" s="16"/>
      <c r="L1714" s="16"/>
      <c r="M1714" s="56"/>
    </row>
    <row r="1715" s="4" customFormat="1" ht="20" customHeight="1" spans="1:13">
      <c r="A1715" s="54"/>
      <c r="B1715" s="55"/>
      <c r="C1715" s="55"/>
      <c r="D1715" s="55"/>
      <c r="E1715" s="55"/>
      <c r="F1715" s="15"/>
      <c r="G1715" s="55"/>
      <c r="H1715" s="56"/>
      <c r="I1715" s="16"/>
      <c r="J1715" s="16"/>
      <c r="K1715" s="16"/>
      <c r="L1715" s="16"/>
      <c r="M1715" s="56"/>
    </row>
    <row r="1716" s="4" customFormat="1" ht="20" customHeight="1" spans="1:13">
      <c r="A1716" s="54"/>
      <c r="B1716" s="55"/>
      <c r="C1716" s="55"/>
      <c r="D1716" s="55"/>
      <c r="E1716" s="55"/>
      <c r="F1716" s="15"/>
      <c r="G1716" s="55"/>
      <c r="H1716" s="56"/>
      <c r="I1716" s="16"/>
      <c r="J1716" s="16"/>
      <c r="K1716" s="16"/>
      <c r="L1716" s="16"/>
      <c r="M1716" s="56"/>
    </row>
    <row r="1717" s="4" customFormat="1" ht="20" customHeight="1" spans="1:13">
      <c r="A1717" s="54"/>
      <c r="B1717" s="55"/>
      <c r="C1717" s="55"/>
      <c r="D1717" s="55"/>
      <c r="E1717" s="55"/>
      <c r="F1717" s="15"/>
      <c r="G1717" s="55"/>
      <c r="H1717" s="56"/>
      <c r="I1717" s="16"/>
      <c r="J1717" s="16"/>
      <c r="K1717" s="16"/>
      <c r="L1717" s="16"/>
      <c r="M1717" s="56"/>
    </row>
    <row r="1718" s="4" customFormat="1" ht="20" customHeight="1" spans="1:13">
      <c r="A1718" s="54"/>
      <c r="B1718" s="55"/>
      <c r="C1718" s="55"/>
      <c r="D1718" s="55"/>
      <c r="E1718" s="55"/>
      <c r="F1718" s="15"/>
      <c r="G1718" s="55"/>
      <c r="H1718" s="56"/>
      <c r="I1718" s="16"/>
      <c r="J1718" s="16"/>
      <c r="K1718" s="16"/>
      <c r="L1718" s="16"/>
      <c r="M1718" s="56"/>
    </row>
    <row r="1719" s="4" customFormat="1" ht="20" customHeight="1" spans="1:13">
      <c r="A1719" s="54"/>
      <c r="B1719" s="55"/>
      <c r="C1719" s="55"/>
      <c r="D1719" s="55"/>
      <c r="E1719" s="55"/>
      <c r="F1719" s="15"/>
      <c r="G1719" s="55"/>
      <c r="H1719" s="56"/>
      <c r="I1719" s="16"/>
      <c r="J1719" s="16"/>
      <c r="K1719" s="16"/>
      <c r="L1719" s="16"/>
      <c r="M1719" s="56"/>
    </row>
    <row r="1720" s="4" customFormat="1" ht="20" customHeight="1" spans="1:13">
      <c r="A1720" s="54"/>
      <c r="B1720" s="55"/>
      <c r="C1720" s="55"/>
      <c r="D1720" s="55"/>
      <c r="E1720" s="55"/>
      <c r="F1720" s="15"/>
      <c r="G1720" s="55"/>
      <c r="H1720" s="56"/>
      <c r="I1720" s="16"/>
      <c r="J1720" s="16"/>
      <c r="K1720" s="16"/>
      <c r="L1720" s="16"/>
      <c r="M1720" s="56"/>
    </row>
    <row r="1721" s="4" customFormat="1" ht="20" customHeight="1" spans="1:13">
      <c r="A1721" s="54"/>
      <c r="B1721" s="55"/>
      <c r="C1721" s="55"/>
      <c r="D1721" s="55"/>
      <c r="E1721" s="55"/>
      <c r="F1721" s="15"/>
      <c r="G1721" s="55"/>
      <c r="H1721" s="56"/>
      <c r="I1721" s="16"/>
      <c r="J1721" s="16"/>
      <c r="K1721" s="16"/>
      <c r="L1721" s="16"/>
      <c r="M1721" s="56"/>
    </row>
    <row r="1722" s="4" customFormat="1" ht="20" customHeight="1" spans="1:13">
      <c r="A1722" s="54"/>
      <c r="B1722" s="55"/>
      <c r="C1722" s="55"/>
      <c r="D1722" s="55"/>
      <c r="E1722" s="55"/>
      <c r="F1722" s="15"/>
      <c r="G1722" s="55"/>
      <c r="H1722" s="56"/>
      <c r="I1722" s="16"/>
      <c r="J1722" s="16"/>
      <c r="K1722" s="16"/>
      <c r="L1722" s="16"/>
      <c r="M1722" s="56"/>
    </row>
    <row r="1723" s="4" customFormat="1" ht="20" customHeight="1" spans="1:13">
      <c r="A1723" s="54"/>
      <c r="B1723" s="55"/>
      <c r="C1723" s="55"/>
      <c r="D1723" s="55"/>
      <c r="E1723" s="55"/>
      <c r="F1723" s="15"/>
      <c r="G1723" s="55"/>
      <c r="H1723" s="56"/>
      <c r="I1723" s="16"/>
      <c r="J1723" s="16"/>
      <c r="K1723" s="16"/>
      <c r="L1723" s="16"/>
      <c r="M1723" s="56"/>
    </row>
    <row r="1724" s="4" customFormat="1" ht="20" customHeight="1" spans="1:13">
      <c r="A1724" s="54"/>
      <c r="B1724" s="55"/>
      <c r="C1724" s="55"/>
      <c r="D1724" s="55"/>
      <c r="E1724" s="55"/>
      <c r="F1724" s="15"/>
      <c r="G1724" s="55"/>
      <c r="H1724" s="56"/>
      <c r="I1724" s="16"/>
      <c r="J1724" s="16"/>
      <c r="K1724" s="16"/>
      <c r="L1724" s="16"/>
      <c r="M1724" s="56"/>
    </row>
    <row r="1725" s="4" customFormat="1" ht="20" customHeight="1" spans="1:13">
      <c r="A1725" s="54"/>
      <c r="B1725" s="55"/>
      <c r="C1725" s="55"/>
      <c r="D1725" s="55"/>
      <c r="E1725" s="55"/>
      <c r="F1725" s="15"/>
      <c r="G1725" s="55"/>
      <c r="H1725" s="56"/>
      <c r="I1725" s="16"/>
      <c r="J1725" s="16"/>
      <c r="K1725" s="16"/>
      <c r="L1725" s="16"/>
      <c r="M1725" s="56"/>
    </row>
    <row r="1726" s="4" customFormat="1" ht="20" customHeight="1" spans="1:13">
      <c r="A1726" s="54"/>
      <c r="B1726" s="55"/>
      <c r="C1726" s="55"/>
      <c r="D1726" s="55"/>
      <c r="E1726" s="55"/>
      <c r="F1726" s="15"/>
      <c r="G1726" s="55"/>
      <c r="H1726" s="56"/>
      <c r="I1726" s="16"/>
      <c r="J1726" s="16"/>
      <c r="K1726" s="16"/>
      <c r="L1726" s="16"/>
      <c r="M1726" s="56"/>
    </row>
    <row r="1727" s="4" customFormat="1" ht="20" customHeight="1" spans="1:13">
      <c r="A1727" s="54"/>
      <c r="B1727" s="55"/>
      <c r="C1727" s="55"/>
      <c r="D1727" s="55"/>
      <c r="E1727" s="55"/>
      <c r="F1727" s="15"/>
      <c r="G1727" s="55"/>
      <c r="H1727" s="56"/>
      <c r="I1727" s="16"/>
      <c r="J1727" s="16"/>
      <c r="K1727" s="16"/>
      <c r="L1727" s="16"/>
      <c r="M1727" s="56"/>
    </row>
    <row r="1728" s="4" customFormat="1" ht="20" customHeight="1" spans="1:13">
      <c r="A1728" s="54"/>
      <c r="B1728" s="55"/>
      <c r="C1728" s="55"/>
      <c r="D1728" s="55"/>
      <c r="E1728" s="55"/>
      <c r="F1728" s="15"/>
      <c r="G1728" s="55"/>
      <c r="H1728" s="56"/>
      <c r="I1728" s="16"/>
      <c r="J1728" s="16"/>
      <c r="K1728" s="16"/>
      <c r="L1728" s="16"/>
      <c r="M1728" s="56"/>
    </row>
    <row r="1729" s="4" customFormat="1" ht="20" customHeight="1" spans="1:13">
      <c r="A1729" s="54"/>
      <c r="B1729" s="55"/>
      <c r="C1729" s="55"/>
      <c r="D1729" s="55"/>
      <c r="E1729" s="55"/>
      <c r="F1729" s="15"/>
      <c r="G1729" s="55"/>
      <c r="H1729" s="56"/>
      <c r="I1729" s="16"/>
      <c r="J1729" s="16"/>
      <c r="K1729" s="16"/>
      <c r="L1729" s="16"/>
      <c r="M1729" s="56"/>
    </row>
    <row r="1730" s="4" customFormat="1" ht="20" customHeight="1" spans="1:13">
      <c r="A1730" s="54"/>
      <c r="B1730" s="55"/>
      <c r="C1730" s="55"/>
      <c r="D1730" s="55"/>
      <c r="E1730" s="55"/>
      <c r="F1730" s="15"/>
      <c r="G1730" s="55"/>
      <c r="H1730" s="56"/>
      <c r="I1730" s="16"/>
      <c r="J1730" s="16"/>
      <c r="K1730" s="16"/>
      <c r="L1730" s="16"/>
      <c r="M1730" s="56"/>
    </row>
    <row r="1731" s="4" customFormat="1" ht="20" customHeight="1" spans="1:13">
      <c r="A1731" s="54"/>
      <c r="B1731" s="55"/>
      <c r="C1731" s="55"/>
      <c r="D1731" s="55"/>
      <c r="E1731" s="55"/>
      <c r="F1731" s="15"/>
      <c r="G1731" s="55"/>
      <c r="H1731" s="56"/>
      <c r="I1731" s="16"/>
      <c r="J1731" s="16"/>
      <c r="K1731" s="16"/>
      <c r="L1731" s="16"/>
      <c r="M1731" s="56"/>
    </row>
    <row r="1732" s="4" customFormat="1" ht="20" customHeight="1" spans="1:13">
      <c r="A1732" s="54"/>
      <c r="B1732" s="55"/>
      <c r="C1732" s="55"/>
      <c r="D1732" s="55"/>
      <c r="E1732" s="55"/>
      <c r="F1732" s="15"/>
      <c r="G1732" s="55"/>
      <c r="H1732" s="56"/>
      <c r="I1732" s="16"/>
      <c r="J1732" s="16"/>
      <c r="K1732" s="16"/>
      <c r="L1732" s="16"/>
      <c r="M1732" s="56"/>
    </row>
    <row r="1733" s="4" customFormat="1" ht="20" customHeight="1" spans="1:13">
      <c r="A1733" s="54"/>
      <c r="B1733" s="55"/>
      <c r="C1733" s="55"/>
      <c r="D1733" s="55"/>
      <c r="E1733" s="55"/>
      <c r="F1733" s="15"/>
      <c r="G1733" s="55"/>
      <c r="H1733" s="56"/>
      <c r="I1733" s="16"/>
      <c r="J1733" s="16"/>
      <c r="K1733" s="16"/>
      <c r="L1733" s="16"/>
      <c r="M1733" s="56"/>
    </row>
    <row r="1734" s="4" customFormat="1" ht="20" customHeight="1" spans="1:13">
      <c r="A1734" s="54"/>
      <c r="B1734" s="55"/>
      <c r="C1734" s="55"/>
      <c r="D1734" s="55"/>
      <c r="E1734" s="55"/>
      <c r="F1734" s="15"/>
      <c r="G1734" s="55"/>
      <c r="H1734" s="56"/>
      <c r="I1734" s="16"/>
      <c r="J1734" s="16"/>
      <c r="K1734" s="16"/>
      <c r="L1734" s="16"/>
      <c r="M1734" s="56"/>
    </row>
    <row r="1735" s="4" customFormat="1" ht="20" customHeight="1" spans="1:13">
      <c r="A1735" s="54"/>
      <c r="B1735" s="55"/>
      <c r="C1735" s="55"/>
      <c r="D1735" s="55"/>
      <c r="E1735" s="55"/>
      <c r="F1735" s="15"/>
      <c r="G1735" s="55"/>
      <c r="H1735" s="56"/>
      <c r="I1735" s="16"/>
      <c r="J1735" s="16"/>
      <c r="K1735" s="16"/>
      <c r="L1735" s="16"/>
      <c r="M1735" s="56"/>
    </row>
    <row r="1736" s="4" customFormat="1" ht="20" customHeight="1" spans="1:13">
      <c r="A1736" s="54"/>
      <c r="B1736" s="55"/>
      <c r="C1736" s="55"/>
      <c r="D1736" s="55"/>
      <c r="E1736" s="55"/>
      <c r="F1736" s="15"/>
      <c r="G1736" s="55"/>
      <c r="H1736" s="56"/>
      <c r="I1736" s="16"/>
      <c r="J1736" s="16"/>
      <c r="K1736" s="16"/>
      <c r="L1736" s="16"/>
      <c r="M1736" s="56"/>
    </row>
    <row r="1737" s="4" customFormat="1" ht="20" customHeight="1" spans="1:13">
      <c r="A1737" s="54"/>
      <c r="B1737" s="55"/>
      <c r="C1737" s="55"/>
      <c r="D1737" s="55"/>
      <c r="E1737" s="55"/>
      <c r="F1737" s="15"/>
      <c r="G1737" s="55"/>
      <c r="H1737" s="56"/>
      <c r="I1737" s="16"/>
      <c r="J1737" s="16"/>
      <c r="K1737" s="16"/>
      <c r="L1737" s="16"/>
      <c r="M1737" s="56"/>
    </row>
    <row r="1738" s="4" customFormat="1" ht="20" customHeight="1" spans="1:13">
      <c r="A1738" s="54"/>
      <c r="B1738" s="55"/>
      <c r="C1738" s="55"/>
      <c r="D1738" s="55"/>
      <c r="E1738" s="55"/>
      <c r="F1738" s="15"/>
      <c r="G1738" s="55"/>
      <c r="H1738" s="56"/>
      <c r="I1738" s="16"/>
      <c r="J1738" s="16"/>
      <c r="K1738" s="16"/>
      <c r="L1738" s="16"/>
      <c r="M1738" s="56"/>
    </row>
    <row r="1739" s="4" customFormat="1" ht="20" customHeight="1" spans="1:13">
      <c r="A1739" s="54"/>
      <c r="B1739" s="55"/>
      <c r="C1739" s="55"/>
      <c r="D1739" s="55"/>
      <c r="E1739" s="55"/>
      <c r="F1739" s="15"/>
      <c r="G1739" s="55"/>
      <c r="H1739" s="56"/>
      <c r="I1739" s="16"/>
      <c r="J1739" s="16"/>
      <c r="K1739" s="16"/>
      <c r="L1739" s="16"/>
      <c r="M1739" s="56"/>
    </row>
    <row r="1740" s="4" customFormat="1" ht="20" customHeight="1" spans="1:13">
      <c r="A1740" s="54"/>
      <c r="B1740" s="55"/>
      <c r="C1740" s="55"/>
      <c r="D1740" s="55"/>
      <c r="E1740" s="55"/>
      <c r="F1740" s="15"/>
      <c r="G1740" s="55"/>
      <c r="H1740" s="56"/>
      <c r="I1740" s="16"/>
      <c r="J1740" s="16"/>
      <c r="K1740" s="16"/>
      <c r="L1740" s="16"/>
      <c r="M1740" s="56"/>
    </row>
    <row r="1741" s="4" customFormat="1" ht="20" customHeight="1" spans="1:13">
      <c r="A1741" s="54"/>
      <c r="B1741" s="55"/>
      <c r="C1741" s="55"/>
      <c r="D1741" s="55"/>
      <c r="E1741" s="55"/>
      <c r="F1741" s="15"/>
      <c r="G1741" s="55"/>
      <c r="H1741" s="56"/>
      <c r="I1741" s="16"/>
      <c r="J1741" s="16"/>
      <c r="K1741" s="16"/>
      <c r="L1741" s="16"/>
      <c r="M1741" s="56"/>
    </row>
    <row r="1742" s="4" customFormat="1" ht="20" customHeight="1" spans="1:13">
      <c r="A1742" s="54"/>
      <c r="B1742" s="55"/>
      <c r="C1742" s="55"/>
      <c r="D1742" s="55"/>
      <c r="E1742" s="55"/>
      <c r="F1742" s="15"/>
      <c r="G1742" s="55"/>
      <c r="H1742" s="56"/>
      <c r="I1742" s="16"/>
      <c r="J1742" s="16"/>
      <c r="K1742" s="16"/>
      <c r="L1742" s="16"/>
      <c r="M1742" s="56"/>
    </row>
    <row r="1743" s="4" customFormat="1" ht="20" customHeight="1" spans="1:13">
      <c r="A1743" s="54"/>
      <c r="B1743" s="55"/>
      <c r="C1743" s="55"/>
      <c r="D1743" s="55"/>
      <c r="E1743" s="55"/>
      <c r="F1743" s="15"/>
      <c r="G1743" s="55"/>
      <c r="H1743" s="56"/>
      <c r="I1743" s="16"/>
      <c r="J1743" s="16"/>
      <c r="K1743" s="16"/>
      <c r="L1743" s="16"/>
      <c r="M1743" s="56"/>
    </row>
    <row r="1744" s="4" customFormat="1" ht="20" customHeight="1" spans="1:13">
      <c r="A1744" s="54"/>
      <c r="B1744" s="55"/>
      <c r="C1744" s="55"/>
      <c r="D1744" s="55"/>
      <c r="E1744" s="55"/>
      <c r="F1744" s="15"/>
      <c r="G1744" s="55"/>
      <c r="H1744" s="56"/>
      <c r="I1744" s="16"/>
      <c r="J1744" s="16"/>
      <c r="K1744" s="16"/>
      <c r="L1744" s="16"/>
      <c r="M1744" s="56"/>
    </row>
    <row r="1745" s="4" customFormat="1" ht="20" customHeight="1" spans="1:13">
      <c r="A1745" s="54"/>
      <c r="B1745" s="55"/>
      <c r="C1745" s="55"/>
      <c r="D1745" s="55"/>
      <c r="E1745" s="55"/>
      <c r="F1745" s="15"/>
      <c r="G1745" s="55"/>
      <c r="H1745" s="56"/>
      <c r="I1745" s="16"/>
      <c r="J1745" s="16"/>
      <c r="K1745" s="16"/>
      <c r="L1745" s="16"/>
      <c r="M1745" s="56"/>
    </row>
    <row r="1746" s="4" customFormat="1" ht="20" customHeight="1" spans="1:13">
      <c r="A1746" s="54"/>
      <c r="B1746" s="55"/>
      <c r="C1746" s="55"/>
      <c r="D1746" s="55"/>
      <c r="E1746" s="55"/>
      <c r="F1746" s="15"/>
      <c r="G1746" s="55"/>
      <c r="H1746" s="56"/>
      <c r="I1746" s="16"/>
      <c r="J1746" s="16"/>
      <c r="K1746" s="16"/>
      <c r="L1746" s="16"/>
      <c r="M1746" s="56"/>
    </row>
    <row r="1747" s="4" customFormat="1" ht="20" customHeight="1" spans="1:13">
      <c r="A1747" s="54"/>
      <c r="B1747" s="55"/>
      <c r="C1747" s="55"/>
      <c r="D1747" s="55"/>
      <c r="E1747" s="55"/>
      <c r="F1747" s="15"/>
      <c r="G1747" s="55"/>
      <c r="H1747" s="56"/>
      <c r="I1747" s="16"/>
      <c r="J1747" s="16"/>
      <c r="K1747" s="16"/>
      <c r="L1747" s="16"/>
      <c r="M1747" s="56"/>
    </row>
    <row r="1748" s="4" customFormat="1" ht="20" customHeight="1" spans="1:13">
      <c r="A1748" s="54"/>
      <c r="B1748" s="55"/>
      <c r="C1748" s="55"/>
      <c r="D1748" s="55"/>
      <c r="E1748" s="55"/>
      <c r="F1748" s="15"/>
      <c r="G1748" s="55"/>
      <c r="H1748" s="56"/>
      <c r="I1748" s="16"/>
      <c r="J1748" s="16"/>
      <c r="K1748" s="16"/>
      <c r="L1748" s="16"/>
      <c r="M1748" s="56"/>
    </row>
    <row r="1749" s="4" customFormat="1" ht="20" customHeight="1" spans="1:13">
      <c r="A1749" s="54"/>
      <c r="B1749" s="55"/>
      <c r="C1749" s="55"/>
      <c r="D1749" s="55"/>
      <c r="E1749" s="55"/>
      <c r="F1749" s="15"/>
      <c r="G1749" s="55"/>
      <c r="H1749" s="56"/>
      <c r="I1749" s="16"/>
      <c r="J1749" s="16"/>
      <c r="K1749" s="16"/>
      <c r="L1749" s="16"/>
      <c r="M1749" s="56"/>
    </row>
    <row r="1750" s="4" customFormat="1" ht="20" customHeight="1" spans="1:13">
      <c r="A1750" s="54"/>
      <c r="B1750" s="55"/>
      <c r="C1750" s="55"/>
      <c r="D1750" s="55"/>
      <c r="E1750" s="55"/>
      <c r="F1750" s="15"/>
      <c r="G1750" s="55"/>
      <c r="H1750" s="56"/>
      <c r="I1750" s="16"/>
      <c r="J1750" s="16"/>
      <c r="K1750" s="16"/>
      <c r="L1750" s="16"/>
      <c r="M1750" s="56"/>
    </row>
    <row r="1751" s="4" customFormat="1" ht="20" customHeight="1" spans="1:13">
      <c r="A1751" s="54"/>
      <c r="B1751" s="55"/>
      <c r="C1751" s="55"/>
      <c r="D1751" s="55"/>
      <c r="E1751" s="55"/>
      <c r="F1751" s="15"/>
      <c r="G1751" s="55"/>
      <c r="H1751" s="56"/>
      <c r="I1751" s="16"/>
      <c r="J1751" s="16"/>
      <c r="K1751" s="16"/>
      <c r="L1751" s="16"/>
      <c r="M1751" s="56"/>
    </row>
    <row r="1752" s="4" customFormat="1" ht="20" customHeight="1" spans="1:13">
      <c r="A1752" s="54"/>
      <c r="B1752" s="55"/>
      <c r="C1752" s="55"/>
      <c r="D1752" s="55"/>
      <c r="E1752" s="55"/>
      <c r="F1752" s="15"/>
      <c r="G1752" s="55"/>
      <c r="H1752" s="56"/>
      <c r="I1752" s="16"/>
      <c r="J1752" s="16"/>
      <c r="K1752" s="16"/>
      <c r="L1752" s="16"/>
      <c r="M1752" s="56"/>
    </row>
    <row r="1753" s="4" customFormat="1" ht="20" customHeight="1" spans="1:13">
      <c r="A1753" s="54"/>
      <c r="B1753" s="55"/>
      <c r="C1753" s="55"/>
      <c r="D1753" s="55"/>
      <c r="E1753" s="55"/>
      <c r="F1753" s="15"/>
      <c r="G1753" s="55"/>
      <c r="H1753" s="56"/>
      <c r="I1753" s="16"/>
      <c r="J1753" s="16"/>
      <c r="K1753" s="16"/>
      <c r="L1753" s="16"/>
      <c r="M1753" s="56"/>
    </row>
    <row r="1754" s="4" customFormat="1" ht="20" customHeight="1" spans="1:13">
      <c r="A1754" s="54"/>
      <c r="B1754" s="55"/>
      <c r="C1754" s="55"/>
      <c r="D1754" s="55"/>
      <c r="E1754" s="55"/>
      <c r="F1754" s="15"/>
      <c r="G1754" s="55"/>
      <c r="H1754" s="56"/>
      <c r="I1754" s="16"/>
      <c r="J1754" s="16"/>
      <c r="K1754" s="16"/>
      <c r="L1754" s="16"/>
      <c r="M1754" s="56"/>
    </row>
    <row r="1755" s="4" customFormat="1" ht="20" customHeight="1" spans="1:13">
      <c r="A1755" s="54"/>
      <c r="B1755" s="55"/>
      <c r="C1755" s="55"/>
      <c r="D1755" s="55"/>
      <c r="E1755" s="55"/>
      <c r="F1755" s="15"/>
      <c r="G1755" s="55"/>
      <c r="H1755" s="56"/>
      <c r="I1755" s="16"/>
      <c r="J1755" s="16"/>
      <c r="K1755" s="16"/>
      <c r="L1755" s="16"/>
      <c r="M1755" s="56"/>
    </row>
    <row r="1756" s="4" customFormat="1" ht="20" customHeight="1" spans="1:13">
      <c r="A1756" s="54"/>
      <c r="B1756" s="55"/>
      <c r="C1756" s="55"/>
      <c r="D1756" s="55"/>
      <c r="E1756" s="55"/>
      <c r="F1756" s="15"/>
      <c r="G1756" s="55"/>
      <c r="H1756" s="56"/>
      <c r="I1756" s="16"/>
      <c r="J1756" s="16"/>
      <c r="K1756" s="16"/>
      <c r="L1756" s="16"/>
      <c r="M1756" s="56"/>
    </row>
    <row r="1757" s="4" customFormat="1" ht="20" customHeight="1" spans="1:13">
      <c r="A1757" s="54"/>
      <c r="B1757" s="55"/>
      <c r="C1757" s="55"/>
      <c r="D1757" s="55"/>
      <c r="E1757" s="55"/>
      <c r="F1757" s="15"/>
      <c r="G1757" s="55"/>
      <c r="H1757" s="56"/>
      <c r="I1757" s="16"/>
      <c r="J1757" s="16"/>
      <c r="K1757" s="16"/>
      <c r="L1757" s="16"/>
      <c r="M1757" s="56"/>
    </row>
    <row r="1758" s="4" customFormat="1" ht="20" customHeight="1" spans="1:13">
      <c r="A1758" s="54"/>
      <c r="B1758" s="55"/>
      <c r="C1758" s="55"/>
      <c r="D1758" s="55"/>
      <c r="E1758" s="55"/>
      <c r="F1758" s="15"/>
      <c r="G1758" s="55"/>
      <c r="H1758" s="56"/>
      <c r="I1758" s="16"/>
      <c r="J1758" s="16"/>
      <c r="K1758" s="16"/>
      <c r="L1758" s="16"/>
      <c r="M1758" s="56"/>
    </row>
    <row r="1759" s="4" customFormat="1" ht="20" customHeight="1" spans="1:13">
      <c r="A1759" s="54"/>
      <c r="B1759" s="55"/>
      <c r="C1759" s="55"/>
      <c r="D1759" s="55"/>
      <c r="E1759" s="55"/>
      <c r="F1759" s="15"/>
      <c r="G1759" s="55"/>
      <c r="H1759" s="56"/>
      <c r="I1759" s="16"/>
      <c r="J1759" s="16"/>
      <c r="K1759" s="16"/>
      <c r="L1759" s="16"/>
      <c r="M1759" s="56"/>
    </row>
    <row r="1760" s="4" customFormat="1" ht="20" customHeight="1" spans="1:13">
      <c r="A1760" s="54"/>
      <c r="B1760" s="55"/>
      <c r="C1760" s="55"/>
      <c r="D1760" s="55"/>
      <c r="E1760" s="55"/>
      <c r="F1760" s="15"/>
      <c r="G1760" s="55"/>
      <c r="H1760" s="56"/>
      <c r="I1760" s="16"/>
      <c r="J1760" s="16"/>
      <c r="K1760" s="16"/>
      <c r="L1760" s="16"/>
      <c r="M1760" s="56"/>
    </row>
    <row r="1761" s="4" customFormat="1" ht="20" customHeight="1" spans="1:13">
      <c r="A1761" s="54"/>
      <c r="B1761" s="55"/>
      <c r="C1761" s="55"/>
      <c r="D1761" s="55"/>
      <c r="E1761" s="55"/>
      <c r="F1761" s="15"/>
      <c r="G1761" s="55"/>
      <c r="H1761" s="56"/>
      <c r="I1761" s="16"/>
      <c r="J1761" s="16"/>
      <c r="K1761" s="16"/>
      <c r="L1761" s="16"/>
      <c r="M1761" s="56"/>
    </row>
    <row r="1762" s="4" customFormat="1" ht="20" customHeight="1" spans="1:13">
      <c r="A1762" s="54"/>
      <c r="B1762" s="55"/>
      <c r="C1762" s="55"/>
      <c r="D1762" s="55"/>
      <c r="E1762" s="55"/>
      <c r="F1762" s="15"/>
      <c r="G1762" s="55"/>
      <c r="H1762" s="56"/>
      <c r="I1762" s="16"/>
      <c r="J1762" s="16"/>
      <c r="K1762" s="16"/>
      <c r="L1762" s="16"/>
      <c r="M1762" s="56"/>
    </row>
    <row r="1763" s="4" customFormat="1" ht="20" customHeight="1" spans="1:13">
      <c r="A1763" s="54"/>
      <c r="B1763" s="55"/>
      <c r="C1763" s="55"/>
      <c r="D1763" s="55"/>
      <c r="E1763" s="55"/>
      <c r="F1763" s="15"/>
      <c r="G1763" s="55"/>
      <c r="H1763" s="56"/>
      <c r="I1763" s="16"/>
      <c r="J1763" s="16"/>
      <c r="K1763" s="16"/>
      <c r="L1763" s="16"/>
      <c r="M1763" s="56"/>
    </row>
    <row r="1764" s="4" customFormat="1" ht="20" customHeight="1" spans="1:13">
      <c r="A1764" s="54"/>
      <c r="B1764" s="55"/>
      <c r="C1764" s="55"/>
      <c r="D1764" s="55"/>
      <c r="E1764" s="55"/>
      <c r="F1764" s="15"/>
      <c r="G1764" s="55"/>
      <c r="H1764" s="56"/>
      <c r="I1764" s="16"/>
      <c r="J1764" s="16"/>
      <c r="K1764" s="16"/>
      <c r="L1764" s="16"/>
      <c r="M1764" s="56"/>
    </row>
    <row r="1765" s="4" customFormat="1" ht="20" customHeight="1" spans="1:13">
      <c r="A1765" s="54"/>
      <c r="B1765" s="55"/>
      <c r="C1765" s="55"/>
      <c r="D1765" s="55"/>
      <c r="E1765" s="55"/>
      <c r="F1765" s="15"/>
      <c r="G1765" s="55"/>
      <c r="H1765" s="56"/>
      <c r="I1765" s="16"/>
      <c r="J1765" s="16"/>
      <c r="K1765" s="16"/>
      <c r="L1765" s="16"/>
      <c r="M1765" s="56"/>
    </row>
    <row r="1766" s="4" customFormat="1" ht="20" customHeight="1" spans="1:13">
      <c r="A1766" s="54"/>
      <c r="B1766" s="55"/>
      <c r="C1766" s="55"/>
      <c r="D1766" s="55"/>
      <c r="E1766" s="55"/>
      <c r="F1766" s="15"/>
      <c r="G1766" s="55"/>
      <c r="H1766" s="56"/>
      <c r="I1766" s="16"/>
      <c r="J1766" s="16"/>
      <c r="K1766" s="16"/>
      <c r="L1766" s="16"/>
      <c r="M1766" s="56"/>
    </row>
    <row r="1767" s="4" customFormat="1" ht="20" customHeight="1" spans="1:13">
      <c r="A1767" s="54"/>
      <c r="B1767" s="55"/>
      <c r="C1767" s="55"/>
      <c r="D1767" s="55"/>
      <c r="E1767" s="55"/>
      <c r="F1767" s="15"/>
      <c r="G1767" s="55"/>
      <c r="H1767" s="56"/>
      <c r="I1767" s="16"/>
      <c r="J1767" s="16"/>
      <c r="K1767" s="16"/>
      <c r="L1767" s="16"/>
      <c r="M1767" s="56"/>
    </row>
    <row r="1768" s="4" customFormat="1" ht="20" customHeight="1" spans="1:13">
      <c r="A1768" s="54"/>
      <c r="B1768" s="55"/>
      <c r="C1768" s="55"/>
      <c r="D1768" s="55"/>
      <c r="E1768" s="55"/>
      <c r="F1768" s="15"/>
      <c r="G1768" s="55"/>
      <c r="H1768" s="56"/>
      <c r="I1768" s="16"/>
      <c r="J1768" s="16"/>
      <c r="K1768" s="16"/>
      <c r="L1768" s="16"/>
      <c r="M1768" s="56"/>
    </row>
    <row r="1769" s="4" customFormat="1" ht="20" customHeight="1" spans="1:13">
      <c r="A1769" s="54"/>
      <c r="B1769" s="55"/>
      <c r="C1769" s="55"/>
      <c r="D1769" s="55"/>
      <c r="E1769" s="55"/>
      <c r="F1769" s="15"/>
      <c r="G1769" s="55"/>
      <c r="H1769" s="56"/>
      <c r="I1769" s="16"/>
      <c r="J1769" s="16"/>
      <c r="K1769" s="16"/>
      <c r="L1769" s="16"/>
      <c r="M1769" s="56"/>
    </row>
    <row r="1770" s="4" customFormat="1" ht="20" customHeight="1" spans="1:13">
      <c r="A1770" s="54"/>
      <c r="B1770" s="55"/>
      <c r="C1770" s="55"/>
      <c r="D1770" s="55"/>
      <c r="E1770" s="55"/>
      <c r="F1770" s="15"/>
      <c r="G1770" s="55"/>
      <c r="H1770" s="56"/>
      <c r="I1770" s="16"/>
      <c r="J1770" s="16"/>
      <c r="K1770" s="16"/>
      <c r="L1770" s="16"/>
      <c r="M1770" s="56"/>
    </row>
    <row r="1771" s="4" customFormat="1" ht="20" customHeight="1" spans="1:13">
      <c r="A1771" s="54"/>
      <c r="B1771" s="55"/>
      <c r="C1771" s="55"/>
      <c r="D1771" s="55"/>
      <c r="E1771" s="55"/>
      <c r="F1771" s="15"/>
      <c r="G1771" s="55"/>
      <c r="H1771" s="56"/>
      <c r="I1771" s="16"/>
      <c r="J1771" s="16"/>
      <c r="K1771" s="16"/>
      <c r="L1771" s="16"/>
      <c r="M1771" s="56"/>
    </row>
    <row r="1772" s="4" customFormat="1" ht="20" customHeight="1" spans="1:13">
      <c r="A1772" s="54"/>
      <c r="B1772" s="55"/>
      <c r="C1772" s="55"/>
      <c r="D1772" s="55"/>
      <c r="E1772" s="55"/>
      <c r="F1772" s="15"/>
      <c r="G1772" s="55"/>
      <c r="H1772" s="56"/>
      <c r="I1772" s="16"/>
      <c r="J1772" s="16"/>
      <c r="K1772" s="16"/>
      <c r="L1772" s="16"/>
      <c r="M1772" s="56"/>
    </row>
    <row r="1773" s="4" customFormat="1" ht="20" customHeight="1" spans="1:13">
      <c r="A1773" s="54"/>
      <c r="B1773" s="55"/>
      <c r="C1773" s="55"/>
      <c r="D1773" s="55"/>
      <c r="E1773" s="55"/>
      <c r="F1773" s="15"/>
      <c r="G1773" s="55"/>
      <c r="H1773" s="56"/>
      <c r="I1773" s="16"/>
      <c r="J1773" s="16"/>
      <c r="K1773" s="16"/>
      <c r="L1773" s="16"/>
      <c r="M1773" s="56"/>
    </row>
    <row r="1774" s="4" customFormat="1" ht="20" customHeight="1" spans="1:13">
      <c r="A1774" s="54"/>
      <c r="B1774" s="55"/>
      <c r="C1774" s="55"/>
      <c r="D1774" s="55"/>
      <c r="E1774" s="55"/>
      <c r="F1774" s="15"/>
      <c r="G1774" s="55"/>
      <c r="H1774" s="56"/>
      <c r="I1774" s="16"/>
      <c r="J1774" s="16"/>
      <c r="K1774" s="16"/>
      <c r="L1774" s="16"/>
      <c r="M1774" s="56"/>
    </row>
    <row r="1775" s="4" customFormat="1" ht="20" customHeight="1" spans="1:13">
      <c r="A1775" s="54"/>
      <c r="B1775" s="55"/>
      <c r="C1775" s="55"/>
      <c r="D1775" s="55"/>
      <c r="E1775" s="55"/>
      <c r="F1775" s="15"/>
      <c r="G1775" s="55"/>
      <c r="H1775" s="56"/>
      <c r="I1775" s="16"/>
      <c r="J1775" s="16"/>
      <c r="K1775" s="16"/>
      <c r="L1775" s="16"/>
      <c r="M1775" s="56"/>
    </row>
    <row r="1776" s="4" customFormat="1" ht="20" customHeight="1" spans="1:13">
      <c r="A1776" s="54"/>
      <c r="B1776" s="55"/>
      <c r="C1776" s="55"/>
      <c r="D1776" s="55"/>
      <c r="E1776" s="55"/>
      <c r="F1776" s="15"/>
      <c r="G1776" s="55"/>
      <c r="H1776" s="56"/>
      <c r="I1776" s="16"/>
      <c r="J1776" s="16"/>
      <c r="K1776" s="16"/>
      <c r="L1776" s="16"/>
      <c r="M1776" s="56"/>
    </row>
    <row r="1777" s="4" customFormat="1" ht="20" customHeight="1" spans="1:13">
      <c r="A1777" s="54"/>
      <c r="B1777" s="55"/>
      <c r="C1777" s="55"/>
      <c r="D1777" s="55"/>
      <c r="E1777" s="55"/>
      <c r="F1777" s="15"/>
      <c r="G1777" s="55"/>
      <c r="H1777" s="56"/>
      <c r="I1777" s="16"/>
      <c r="J1777" s="16"/>
      <c r="K1777" s="16"/>
      <c r="L1777" s="16"/>
      <c r="M1777" s="56"/>
    </row>
    <row r="1778" s="4" customFormat="1" ht="20" customHeight="1" spans="1:13">
      <c r="A1778" s="54"/>
      <c r="B1778" s="55"/>
      <c r="C1778" s="55"/>
      <c r="D1778" s="55"/>
      <c r="E1778" s="55"/>
      <c r="F1778" s="15"/>
      <c r="G1778" s="55"/>
      <c r="H1778" s="56"/>
      <c r="I1778" s="16"/>
      <c r="J1778" s="16"/>
      <c r="K1778" s="16"/>
      <c r="L1778" s="16"/>
      <c r="M1778" s="56"/>
    </row>
    <row r="1779" s="4" customFormat="1" ht="20" customHeight="1" spans="1:13">
      <c r="A1779" s="54"/>
      <c r="B1779" s="55"/>
      <c r="C1779" s="55"/>
      <c r="D1779" s="55"/>
      <c r="E1779" s="55"/>
      <c r="F1779" s="15"/>
      <c r="G1779" s="55"/>
      <c r="H1779" s="56"/>
      <c r="I1779" s="16"/>
      <c r="J1779" s="16"/>
      <c r="K1779" s="16"/>
      <c r="L1779" s="16"/>
      <c r="M1779" s="56"/>
    </row>
    <row r="1780" s="4" customFormat="1" ht="20" customHeight="1" spans="1:13">
      <c r="A1780" s="54"/>
      <c r="B1780" s="55"/>
      <c r="C1780" s="55"/>
      <c r="D1780" s="55"/>
      <c r="E1780" s="55"/>
      <c r="F1780" s="15"/>
      <c r="G1780" s="55"/>
      <c r="H1780" s="56"/>
      <c r="I1780" s="16"/>
      <c r="J1780" s="16"/>
      <c r="K1780" s="16"/>
      <c r="L1780" s="16"/>
      <c r="M1780" s="56"/>
    </row>
    <row r="1781" s="4" customFormat="1" ht="20" customHeight="1" spans="1:13">
      <c r="A1781" s="54"/>
      <c r="B1781" s="55"/>
      <c r="C1781" s="55"/>
      <c r="D1781" s="55"/>
      <c r="E1781" s="55"/>
      <c r="F1781" s="15"/>
      <c r="G1781" s="55"/>
      <c r="H1781" s="56"/>
      <c r="I1781" s="16"/>
      <c r="J1781" s="16"/>
      <c r="K1781" s="16"/>
      <c r="L1781" s="16"/>
      <c r="M1781" s="56"/>
    </row>
    <row r="1782" s="4" customFormat="1" ht="20" customHeight="1" spans="1:13">
      <c r="A1782" s="54"/>
      <c r="B1782" s="55"/>
      <c r="C1782" s="55"/>
      <c r="D1782" s="55"/>
      <c r="E1782" s="55"/>
      <c r="F1782" s="15"/>
      <c r="G1782" s="55"/>
      <c r="H1782" s="56"/>
      <c r="I1782" s="16"/>
      <c r="J1782" s="16"/>
      <c r="K1782" s="16"/>
      <c r="L1782" s="16"/>
      <c r="M1782" s="56"/>
    </row>
    <row r="1783" s="4" customFormat="1" ht="20" customHeight="1" spans="1:13">
      <c r="A1783" s="54"/>
      <c r="B1783" s="55"/>
      <c r="C1783" s="55"/>
      <c r="D1783" s="55"/>
      <c r="E1783" s="55"/>
      <c r="F1783" s="15"/>
      <c r="G1783" s="55"/>
      <c r="H1783" s="56"/>
      <c r="I1783" s="16"/>
      <c r="J1783" s="16"/>
      <c r="K1783" s="16"/>
      <c r="L1783" s="16"/>
      <c r="M1783" s="56"/>
    </row>
    <row r="1784" s="4" customFormat="1" ht="20" customHeight="1" spans="1:13">
      <c r="A1784" s="54"/>
      <c r="B1784" s="55"/>
      <c r="C1784" s="55"/>
      <c r="D1784" s="55"/>
      <c r="E1784" s="55"/>
      <c r="F1784" s="15"/>
      <c r="G1784" s="55"/>
      <c r="H1784" s="56"/>
      <c r="I1784" s="16"/>
      <c r="J1784" s="16"/>
      <c r="K1784" s="16"/>
      <c r="L1784" s="16"/>
      <c r="M1784" s="56"/>
    </row>
    <row r="1785" s="4" customFormat="1" ht="20" customHeight="1" spans="1:13">
      <c r="A1785" s="54"/>
      <c r="B1785" s="55"/>
      <c r="C1785" s="55"/>
      <c r="D1785" s="55"/>
      <c r="E1785" s="55"/>
      <c r="F1785" s="15"/>
      <c r="G1785" s="55"/>
      <c r="H1785" s="56"/>
      <c r="I1785" s="16"/>
      <c r="J1785" s="16"/>
      <c r="K1785" s="16"/>
      <c r="L1785" s="16"/>
      <c r="M1785" s="56"/>
    </row>
    <row r="1786" s="4" customFormat="1" ht="20" customHeight="1" spans="1:13">
      <c r="A1786" s="54"/>
      <c r="B1786" s="55"/>
      <c r="C1786" s="55"/>
      <c r="D1786" s="55"/>
      <c r="E1786" s="55"/>
      <c r="F1786" s="15"/>
      <c r="G1786" s="55"/>
      <c r="H1786" s="56"/>
      <c r="I1786" s="16"/>
      <c r="J1786" s="16"/>
      <c r="K1786" s="16"/>
      <c r="L1786" s="16"/>
      <c r="M1786" s="56"/>
    </row>
    <row r="1787" s="4" customFormat="1" ht="20" customHeight="1" spans="1:13">
      <c r="A1787" s="54"/>
      <c r="B1787" s="55"/>
      <c r="C1787" s="55"/>
      <c r="D1787" s="55"/>
      <c r="E1787" s="55"/>
      <c r="F1787" s="15"/>
      <c r="G1787" s="55"/>
      <c r="H1787" s="56"/>
      <c r="I1787" s="16"/>
      <c r="J1787" s="16"/>
      <c r="K1787" s="16"/>
      <c r="L1787" s="16"/>
      <c r="M1787" s="56"/>
    </row>
    <row r="1788" s="4" customFormat="1" ht="20" customHeight="1" spans="1:13">
      <c r="A1788" s="54"/>
      <c r="B1788" s="55"/>
      <c r="C1788" s="55"/>
      <c r="D1788" s="55"/>
      <c r="E1788" s="55"/>
      <c r="F1788" s="15"/>
      <c r="G1788" s="55"/>
      <c r="H1788" s="56"/>
      <c r="I1788" s="16"/>
      <c r="J1788" s="16"/>
      <c r="K1788" s="16"/>
      <c r="L1788" s="16"/>
      <c r="M1788" s="56"/>
    </row>
    <row r="1789" s="4" customFormat="1" ht="20" customHeight="1" spans="1:13">
      <c r="A1789" s="54"/>
      <c r="B1789" s="55"/>
      <c r="C1789" s="55"/>
      <c r="D1789" s="55"/>
      <c r="E1789" s="55"/>
      <c r="F1789" s="15"/>
      <c r="G1789" s="55"/>
      <c r="H1789" s="56"/>
      <c r="I1789" s="16"/>
      <c r="J1789" s="16"/>
      <c r="K1789" s="16"/>
      <c r="L1789" s="16"/>
      <c r="M1789" s="56"/>
    </row>
    <row r="1790" s="4" customFormat="1" ht="20" customHeight="1" spans="1:13">
      <c r="A1790" s="54"/>
      <c r="B1790" s="55"/>
      <c r="C1790" s="55"/>
      <c r="D1790" s="55"/>
      <c r="E1790" s="55"/>
      <c r="F1790" s="15"/>
      <c r="G1790" s="55"/>
      <c r="H1790" s="56"/>
      <c r="I1790" s="16"/>
      <c r="J1790" s="16"/>
      <c r="K1790" s="16"/>
      <c r="L1790" s="16"/>
      <c r="M1790" s="56"/>
    </row>
    <row r="1791" s="4" customFormat="1" ht="20" customHeight="1" spans="1:13">
      <c r="A1791" s="54"/>
      <c r="B1791" s="55"/>
      <c r="C1791" s="55"/>
      <c r="D1791" s="55"/>
      <c r="E1791" s="55"/>
      <c r="F1791" s="15"/>
      <c r="G1791" s="55"/>
      <c r="H1791" s="56"/>
      <c r="I1791" s="16"/>
      <c r="J1791" s="16"/>
      <c r="K1791" s="16"/>
      <c r="L1791" s="16"/>
      <c r="M1791" s="56"/>
    </row>
    <row r="1792" s="4" customFormat="1" ht="20" customHeight="1" spans="1:13">
      <c r="A1792" s="54"/>
      <c r="B1792" s="55"/>
      <c r="C1792" s="55"/>
      <c r="D1792" s="55"/>
      <c r="E1792" s="55"/>
      <c r="F1792" s="15"/>
      <c r="G1792" s="55"/>
      <c r="H1792" s="56"/>
      <c r="I1792" s="16"/>
      <c r="J1792" s="16"/>
      <c r="K1792" s="16"/>
      <c r="L1792" s="16"/>
      <c r="M1792" s="56"/>
    </row>
    <row r="1793" s="4" customFormat="1" ht="20" customHeight="1" spans="1:13">
      <c r="A1793" s="54"/>
      <c r="B1793" s="55"/>
      <c r="C1793" s="55"/>
      <c r="D1793" s="55"/>
      <c r="E1793" s="55"/>
      <c r="F1793" s="15"/>
      <c r="G1793" s="55"/>
      <c r="H1793" s="56"/>
      <c r="I1793" s="16"/>
      <c r="J1793" s="16"/>
      <c r="K1793" s="16"/>
      <c r="L1793" s="16"/>
      <c r="M1793" s="56"/>
    </row>
    <row r="1794" s="4" customFormat="1" ht="20" customHeight="1" spans="1:13">
      <c r="A1794" s="54"/>
      <c r="B1794" s="55"/>
      <c r="C1794" s="55"/>
      <c r="D1794" s="55"/>
      <c r="E1794" s="55"/>
      <c r="F1794" s="15"/>
      <c r="G1794" s="55"/>
      <c r="H1794" s="56"/>
      <c r="I1794" s="16"/>
      <c r="J1794" s="16"/>
      <c r="K1794" s="16"/>
      <c r="L1794" s="16"/>
      <c r="M1794" s="56"/>
    </row>
    <row r="1795" s="4" customFormat="1" ht="20" customHeight="1" spans="1:13">
      <c r="A1795" s="54"/>
      <c r="B1795" s="55"/>
      <c r="C1795" s="55"/>
      <c r="D1795" s="55"/>
      <c r="E1795" s="55"/>
      <c r="F1795" s="15"/>
      <c r="G1795" s="55"/>
      <c r="H1795" s="56"/>
      <c r="I1795" s="16"/>
      <c r="J1795" s="16"/>
      <c r="K1795" s="16"/>
      <c r="L1795" s="16"/>
      <c r="M1795" s="56"/>
    </row>
    <row r="1796" s="4" customFormat="1" ht="20" customHeight="1" spans="1:13">
      <c r="A1796" s="54"/>
      <c r="B1796" s="55"/>
      <c r="C1796" s="55"/>
      <c r="D1796" s="55"/>
      <c r="E1796" s="55"/>
      <c r="F1796" s="15"/>
      <c r="G1796" s="55"/>
      <c r="H1796" s="56"/>
      <c r="I1796" s="16"/>
      <c r="J1796" s="16"/>
      <c r="K1796" s="16"/>
      <c r="L1796" s="16"/>
      <c r="M1796" s="56"/>
    </row>
    <row r="1797" s="4" customFormat="1" ht="20" customHeight="1" spans="1:13">
      <c r="A1797" s="54"/>
      <c r="B1797" s="55"/>
      <c r="C1797" s="55"/>
      <c r="D1797" s="55"/>
      <c r="E1797" s="55"/>
      <c r="F1797" s="15"/>
      <c r="G1797" s="55"/>
      <c r="H1797" s="56"/>
      <c r="I1797" s="16"/>
      <c r="J1797" s="16"/>
      <c r="K1797" s="16"/>
      <c r="L1797" s="16"/>
      <c r="M1797" s="56"/>
    </row>
    <row r="1798" s="4" customFormat="1" ht="20" customHeight="1" spans="1:13">
      <c r="A1798" s="54"/>
      <c r="B1798" s="55"/>
      <c r="C1798" s="55"/>
      <c r="D1798" s="55"/>
      <c r="E1798" s="55"/>
      <c r="F1798" s="15"/>
      <c r="G1798" s="55"/>
      <c r="H1798" s="56"/>
      <c r="I1798" s="16"/>
      <c r="J1798" s="16"/>
      <c r="K1798" s="16"/>
      <c r="L1798" s="16"/>
      <c r="M1798" s="56"/>
    </row>
    <row r="1799" s="4" customFormat="1" ht="20" customHeight="1" spans="1:13">
      <c r="A1799" s="54"/>
      <c r="B1799" s="55"/>
      <c r="C1799" s="55"/>
      <c r="D1799" s="55"/>
      <c r="E1799" s="55"/>
      <c r="F1799" s="15"/>
      <c r="G1799" s="55"/>
      <c r="H1799" s="56"/>
      <c r="I1799" s="16"/>
      <c r="J1799" s="16"/>
      <c r="K1799" s="16"/>
      <c r="L1799" s="16"/>
      <c r="M1799" s="56"/>
    </row>
    <row r="1800" s="4" customFormat="1" ht="20" customHeight="1" spans="1:13">
      <c r="A1800" s="54"/>
      <c r="B1800" s="55"/>
      <c r="C1800" s="55"/>
      <c r="D1800" s="55"/>
      <c r="E1800" s="55"/>
      <c r="F1800" s="15"/>
      <c r="G1800" s="55"/>
      <c r="H1800" s="56"/>
      <c r="I1800" s="16"/>
      <c r="J1800" s="16"/>
      <c r="K1800" s="16"/>
      <c r="L1800" s="16"/>
      <c r="M1800" s="56"/>
    </row>
    <row r="1801" s="4" customFormat="1" ht="20" customHeight="1" spans="1:13">
      <c r="A1801" s="54"/>
      <c r="B1801" s="55"/>
      <c r="C1801" s="55"/>
      <c r="D1801" s="55"/>
      <c r="E1801" s="55"/>
      <c r="F1801" s="15"/>
      <c r="G1801" s="55"/>
      <c r="H1801" s="56"/>
      <c r="I1801" s="16"/>
      <c r="J1801" s="16"/>
      <c r="K1801" s="16"/>
      <c r="L1801" s="16"/>
      <c r="M1801" s="56"/>
    </row>
    <row r="1802" s="4" customFormat="1" ht="20" customHeight="1" spans="1:13">
      <c r="A1802" s="54"/>
      <c r="B1802" s="55"/>
      <c r="C1802" s="55"/>
      <c r="D1802" s="55"/>
      <c r="E1802" s="55"/>
      <c r="F1802" s="15"/>
      <c r="G1802" s="55"/>
      <c r="H1802" s="56"/>
      <c r="I1802" s="16"/>
      <c r="J1802" s="16"/>
      <c r="K1802" s="16"/>
      <c r="L1802" s="16"/>
      <c r="M1802" s="56"/>
    </row>
    <row r="1803" s="4" customFormat="1" ht="20" customHeight="1" spans="1:13">
      <c r="A1803" s="54"/>
      <c r="B1803" s="55"/>
      <c r="C1803" s="55"/>
      <c r="D1803" s="55"/>
      <c r="E1803" s="55"/>
      <c r="F1803" s="15"/>
      <c r="G1803" s="55"/>
      <c r="H1803" s="56"/>
      <c r="I1803" s="16"/>
      <c r="J1803" s="16"/>
      <c r="K1803" s="16"/>
      <c r="L1803" s="16"/>
      <c r="M1803" s="56"/>
    </row>
    <row r="1804" s="4" customFormat="1" ht="20" customHeight="1" spans="1:13">
      <c r="A1804" s="54"/>
      <c r="B1804" s="55"/>
      <c r="C1804" s="55"/>
      <c r="D1804" s="55"/>
      <c r="E1804" s="55"/>
      <c r="F1804" s="15"/>
      <c r="G1804" s="55"/>
      <c r="H1804" s="56"/>
      <c r="I1804" s="16"/>
      <c r="J1804" s="16"/>
      <c r="K1804" s="16"/>
      <c r="L1804" s="16"/>
      <c r="M1804" s="56"/>
    </row>
    <row r="1805" s="4" customFormat="1" ht="20" customHeight="1" spans="1:13">
      <c r="A1805" s="54"/>
      <c r="B1805" s="55"/>
      <c r="C1805" s="55"/>
      <c r="D1805" s="55"/>
      <c r="E1805" s="55"/>
      <c r="F1805" s="15"/>
      <c r="G1805" s="55"/>
      <c r="H1805" s="56"/>
      <c r="I1805" s="16"/>
      <c r="J1805" s="16"/>
      <c r="K1805" s="16"/>
      <c r="L1805" s="16"/>
      <c r="M1805" s="56"/>
    </row>
    <row r="1806" s="4" customFormat="1" ht="20" customHeight="1" spans="1:13">
      <c r="A1806" s="54"/>
      <c r="B1806" s="55"/>
      <c r="C1806" s="55"/>
      <c r="D1806" s="55"/>
      <c r="E1806" s="55"/>
      <c r="F1806" s="15"/>
      <c r="G1806" s="55"/>
      <c r="H1806" s="56"/>
      <c r="I1806" s="16"/>
      <c r="J1806" s="16"/>
      <c r="K1806" s="16"/>
      <c r="L1806" s="16"/>
      <c r="M1806" s="56"/>
    </row>
    <row r="1807" s="4" customFormat="1" ht="20" customHeight="1" spans="1:13">
      <c r="A1807" s="54"/>
      <c r="B1807" s="55"/>
      <c r="C1807" s="55"/>
      <c r="D1807" s="55"/>
      <c r="E1807" s="55"/>
      <c r="F1807" s="15"/>
      <c r="G1807" s="55"/>
      <c r="H1807" s="56"/>
      <c r="I1807" s="16"/>
      <c r="J1807" s="16"/>
      <c r="K1807" s="16"/>
      <c r="L1807" s="16"/>
      <c r="M1807" s="56"/>
    </row>
    <row r="1808" s="4" customFormat="1" ht="20" customHeight="1" spans="1:13">
      <c r="A1808" s="54"/>
      <c r="B1808" s="55"/>
      <c r="C1808" s="55"/>
      <c r="D1808" s="55"/>
      <c r="E1808" s="55"/>
      <c r="F1808" s="15"/>
      <c r="G1808" s="55"/>
      <c r="H1808" s="56"/>
      <c r="I1808" s="16"/>
      <c r="J1808" s="16"/>
      <c r="K1808" s="16"/>
      <c r="L1808" s="16"/>
      <c r="M1808" s="56"/>
    </row>
    <row r="1809" s="4" customFormat="1" ht="20" customHeight="1" spans="1:13">
      <c r="A1809" s="54"/>
      <c r="B1809" s="55"/>
      <c r="C1809" s="55"/>
      <c r="D1809" s="55"/>
      <c r="E1809" s="55"/>
      <c r="F1809" s="15"/>
      <c r="G1809" s="55"/>
      <c r="H1809" s="56"/>
      <c r="I1809" s="16"/>
      <c r="J1809" s="16"/>
      <c r="K1809" s="16"/>
      <c r="L1809" s="16"/>
      <c r="M1809" s="56"/>
    </row>
    <row r="1810" s="4" customFormat="1" ht="20" customHeight="1" spans="1:13">
      <c r="A1810" s="54"/>
      <c r="B1810" s="55"/>
      <c r="C1810" s="55"/>
      <c r="D1810" s="55"/>
      <c r="E1810" s="55"/>
      <c r="F1810" s="15"/>
      <c r="G1810" s="55"/>
      <c r="H1810" s="56"/>
      <c r="I1810" s="16"/>
      <c r="J1810" s="16"/>
      <c r="K1810" s="16"/>
      <c r="L1810" s="16"/>
      <c r="M1810" s="56"/>
    </row>
    <row r="1811" s="4" customFormat="1" ht="20" customHeight="1" spans="1:13">
      <c r="A1811" s="54"/>
      <c r="B1811" s="55"/>
      <c r="C1811" s="55"/>
      <c r="D1811" s="55"/>
      <c r="E1811" s="55"/>
      <c r="F1811" s="15"/>
      <c r="G1811" s="55"/>
      <c r="H1811" s="56"/>
      <c r="I1811" s="16"/>
      <c r="J1811" s="16"/>
      <c r="K1811" s="16"/>
      <c r="L1811" s="16"/>
      <c r="M1811" s="56"/>
    </row>
    <row r="1812" s="4" customFormat="1" ht="20" customHeight="1" spans="1:13">
      <c r="A1812" s="54"/>
      <c r="B1812" s="55"/>
      <c r="C1812" s="55"/>
      <c r="D1812" s="55"/>
      <c r="E1812" s="55"/>
      <c r="F1812" s="15"/>
      <c r="G1812" s="55"/>
      <c r="H1812" s="56"/>
      <c r="I1812" s="16"/>
      <c r="J1812" s="16"/>
      <c r="K1812" s="16"/>
      <c r="L1812" s="16"/>
      <c r="M1812" s="56"/>
    </row>
    <row r="1813" s="4" customFormat="1" ht="20" customHeight="1" spans="1:13">
      <c r="A1813" s="54"/>
      <c r="B1813" s="55"/>
      <c r="C1813" s="55"/>
      <c r="D1813" s="55"/>
      <c r="E1813" s="55"/>
      <c r="F1813" s="15"/>
      <c r="G1813" s="55"/>
      <c r="H1813" s="56"/>
      <c r="I1813" s="16"/>
      <c r="J1813" s="16"/>
      <c r="K1813" s="16"/>
      <c r="L1813" s="16"/>
      <c r="M1813" s="56"/>
    </row>
    <row r="1814" s="4" customFormat="1" ht="20" customHeight="1" spans="1:13">
      <c r="A1814" s="54"/>
      <c r="B1814" s="55"/>
      <c r="C1814" s="55"/>
      <c r="D1814" s="55"/>
      <c r="E1814" s="55"/>
      <c r="F1814" s="15"/>
      <c r="G1814" s="55"/>
      <c r="H1814" s="56"/>
      <c r="I1814" s="16"/>
      <c r="J1814" s="16"/>
      <c r="K1814" s="16"/>
      <c r="L1814" s="16"/>
      <c r="M1814" s="56"/>
    </row>
    <row r="1815" s="4" customFormat="1" ht="20" customHeight="1" spans="1:13">
      <c r="A1815" s="54"/>
      <c r="B1815" s="55"/>
      <c r="C1815" s="55"/>
      <c r="D1815" s="55"/>
      <c r="E1815" s="55"/>
      <c r="F1815" s="15"/>
      <c r="G1815" s="55"/>
      <c r="H1815" s="56"/>
      <c r="I1815" s="16"/>
      <c r="J1815" s="16"/>
      <c r="K1815" s="16"/>
      <c r="L1815" s="16"/>
      <c r="M1815" s="56"/>
    </row>
    <row r="1816" s="4" customFormat="1" ht="20" customHeight="1" spans="1:13">
      <c r="A1816" s="54"/>
      <c r="B1816" s="55"/>
      <c r="C1816" s="55"/>
      <c r="D1816" s="55"/>
      <c r="E1816" s="55"/>
      <c r="F1816" s="15"/>
      <c r="G1816" s="55"/>
      <c r="H1816" s="56"/>
      <c r="I1816" s="16"/>
      <c r="J1816" s="16"/>
      <c r="K1816" s="16"/>
      <c r="L1816" s="16"/>
      <c r="M1816" s="56"/>
    </row>
    <row r="1817" s="4" customFormat="1" ht="20" customHeight="1" spans="1:13">
      <c r="A1817" s="54"/>
      <c r="B1817" s="55"/>
      <c r="C1817" s="55"/>
      <c r="D1817" s="55"/>
      <c r="E1817" s="55"/>
      <c r="F1817" s="15"/>
      <c r="G1817" s="55"/>
      <c r="H1817" s="56"/>
      <c r="I1817" s="16"/>
      <c r="J1817" s="16"/>
      <c r="K1817" s="16"/>
      <c r="L1817" s="16"/>
      <c r="M1817" s="56"/>
    </row>
    <row r="1818" s="4" customFormat="1" ht="20" customHeight="1" spans="1:13">
      <c r="A1818" s="54"/>
      <c r="B1818" s="55"/>
      <c r="C1818" s="55"/>
      <c r="D1818" s="55"/>
      <c r="E1818" s="55"/>
      <c r="F1818" s="15"/>
      <c r="G1818" s="55"/>
      <c r="H1818" s="56"/>
      <c r="I1818" s="16"/>
      <c r="J1818" s="16"/>
      <c r="K1818" s="16"/>
      <c r="L1818" s="16"/>
      <c r="M1818" s="56"/>
    </row>
    <row r="1819" s="4" customFormat="1" ht="20" customHeight="1" spans="1:13">
      <c r="A1819" s="54"/>
      <c r="B1819" s="55"/>
      <c r="C1819" s="55"/>
      <c r="D1819" s="55"/>
      <c r="E1819" s="55"/>
      <c r="F1819" s="15"/>
      <c r="G1819" s="55"/>
      <c r="H1819" s="56"/>
      <c r="I1819" s="16"/>
      <c r="J1819" s="16"/>
      <c r="K1819" s="16"/>
      <c r="L1819" s="16"/>
      <c r="M1819" s="56"/>
    </row>
    <row r="1820" s="4" customFormat="1" ht="20" customHeight="1" spans="1:13">
      <c r="A1820" s="54"/>
      <c r="B1820" s="55"/>
      <c r="C1820" s="55"/>
      <c r="D1820" s="55"/>
      <c r="E1820" s="55"/>
      <c r="F1820" s="15"/>
      <c r="G1820" s="55"/>
      <c r="H1820" s="56"/>
      <c r="I1820" s="16"/>
      <c r="J1820" s="16"/>
      <c r="K1820" s="16"/>
      <c r="L1820" s="16"/>
      <c r="M1820" s="56"/>
    </row>
    <row r="1821" s="4" customFormat="1" ht="20" customHeight="1" spans="1:13">
      <c r="A1821" s="54"/>
      <c r="B1821" s="55"/>
      <c r="C1821" s="55"/>
      <c r="D1821" s="55"/>
      <c r="E1821" s="55"/>
      <c r="F1821" s="15"/>
      <c r="G1821" s="55"/>
      <c r="H1821" s="56"/>
      <c r="I1821" s="16"/>
      <c r="J1821" s="16"/>
      <c r="K1821" s="16"/>
      <c r="L1821" s="16"/>
      <c r="M1821" s="56"/>
    </row>
    <row r="1822" s="4" customFormat="1" ht="20" customHeight="1" spans="1:13">
      <c r="A1822" s="54"/>
      <c r="B1822" s="55"/>
      <c r="C1822" s="55"/>
      <c r="D1822" s="55"/>
      <c r="E1822" s="55"/>
      <c r="F1822" s="15"/>
      <c r="G1822" s="55"/>
      <c r="H1822" s="56"/>
      <c r="I1822" s="16"/>
      <c r="J1822" s="16"/>
      <c r="K1822" s="16"/>
      <c r="L1822" s="16"/>
      <c r="M1822" s="56"/>
    </row>
    <row r="1823" s="4" customFormat="1" ht="20" customHeight="1" spans="1:13">
      <c r="A1823" s="54"/>
      <c r="B1823" s="55"/>
      <c r="C1823" s="55"/>
      <c r="D1823" s="55"/>
      <c r="E1823" s="55"/>
      <c r="F1823" s="15"/>
      <c r="G1823" s="55"/>
      <c r="H1823" s="56"/>
      <c r="I1823" s="16"/>
      <c r="J1823" s="16"/>
      <c r="K1823" s="16"/>
      <c r="L1823" s="16"/>
      <c r="M1823" s="56"/>
    </row>
    <row r="1824" s="4" customFormat="1" ht="20" customHeight="1" spans="1:13">
      <c r="A1824" s="54"/>
      <c r="B1824" s="55"/>
      <c r="C1824" s="55"/>
      <c r="D1824" s="55"/>
      <c r="E1824" s="55"/>
      <c r="F1824" s="15"/>
      <c r="G1824" s="55"/>
      <c r="H1824" s="56"/>
      <c r="I1824" s="16"/>
      <c r="J1824" s="16"/>
      <c r="K1824" s="16"/>
      <c r="L1824" s="16"/>
      <c r="M1824" s="56"/>
    </row>
    <row r="1825" s="4" customFormat="1" ht="20" customHeight="1" spans="1:13">
      <c r="A1825" s="54"/>
      <c r="B1825" s="55"/>
      <c r="C1825" s="55"/>
      <c r="D1825" s="55"/>
      <c r="E1825" s="55"/>
      <c r="F1825" s="15"/>
      <c r="G1825" s="55"/>
      <c r="H1825" s="56"/>
      <c r="I1825" s="16"/>
      <c r="J1825" s="16"/>
      <c r="K1825" s="16"/>
      <c r="L1825" s="16"/>
      <c r="M1825" s="56"/>
    </row>
    <row r="1826" s="4" customFormat="1" ht="20" customHeight="1" spans="1:13">
      <c r="A1826" s="54"/>
      <c r="B1826" s="55"/>
      <c r="C1826" s="55"/>
      <c r="D1826" s="55"/>
      <c r="E1826" s="55"/>
      <c r="F1826" s="15"/>
      <c r="G1826" s="55"/>
      <c r="H1826" s="56"/>
      <c r="I1826" s="16"/>
      <c r="J1826" s="16"/>
      <c r="K1826" s="16"/>
      <c r="L1826" s="16"/>
      <c r="M1826" s="56"/>
    </row>
    <row r="1827" s="4" customFormat="1" ht="20" customHeight="1" spans="1:13">
      <c r="A1827" s="54"/>
      <c r="B1827" s="55"/>
      <c r="C1827" s="55"/>
      <c r="D1827" s="55"/>
      <c r="E1827" s="55"/>
      <c r="F1827" s="15"/>
      <c r="G1827" s="55"/>
      <c r="H1827" s="56"/>
      <c r="I1827" s="16"/>
      <c r="J1827" s="16"/>
      <c r="K1827" s="16"/>
      <c r="L1827" s="16"/>
      <c r="M1827" s="56"/>
    </row>
    <row r="1828" s="4" customFormat="1" ht="20" customHeight="1" spans="1:13">
      <c r="A1828" s="54"/>
      <c r="B1828" s="55"/>
      <c r="C1828" s="55"/>
      <c r="D1828" s="55"/>
      <c r="E1828" s="55"/>
      <c r="F1828" s="15"/>
      <c r="G1828" s="55"/>
      <c r="H1828" s="56"/>
      <c r="I1828" s="16"/>
      <c r="J1828" s="16"/>
      <c r="K1828" s="16"/>
      <c r="L1828" s="16"/>
      <c r="M1828" s="56"/>
    </row>
    <row r="1829" s="4" customFormat="1" ht="20" customHeight="1" spans="1:13">
      <c r="A1829" s="54"/>
      <c r="B1829" s="55"/>
      <c r="C1829" s="55"/>
      <c r="D1829" s="55"/>
      <c r="E1829" s="55"/>
      <c r="F1829" s="15"/>
      <c r="G1829" s="55"/>
      <c r="H1829" s="56"/>
      <c r="I1829" s="16"/>
      <c r="J1829" s="16"/>
      <c r="K1829" s="16"/>
      <c r="L1829" s="16"/>
      <c r="M1829" s="56"/>
    </row>
    <row r="1830" s="4" customFormat="1" ht="20" customHeight="1" spans="1:13">
      <c r="A1830" s="54"/>
      <c r="B1830" s="55"/>
      <c r="C1830" s="55"/>
      <c r="D1830" s="55"/>
      <c r="E1830" s="55"/>
      <c r="F1830" s="15"/>
      <c r="G1830" s="55"/>
      <c r="H1830" s="56"/>
      <c r="I1830" s="16"/>
      <c r="J1830" s="16"/>
      <c r="K1830" s="16"/>
      <c r="L1830" s="16"/>
      <c r="M1830" s="56"/>
    </row>
    <row r="1831" s="4" customFormat="1" ht="20" customHeight="1" spans="1:13">
      <c r="A1831" s="54"/>
      <c r="B1831" s="55"/>
      <c r="C1831" s="55"/>
      <c r="D1831" s="55"/>
      <c r="E1831" s="55"/>
      <c r="F1831" s="15"/>
      <c r="G1831" s="55"/>
      <c r="H1831" s="56"/>
      <c r="I1831" s="16"/>
      <c r="J1831" s="16"/>
      <c r="K1831" s="16"/>
      <c r="L1831" s="16"/>
      <c r="M1831" s="56"/>
    </row>
    <row r="1832" s="4" customFormat="1" ht="20" customHeight="1" spans="1:13">
      <c r="A1832" s="54"/>
      <c r="B1832" s="55"/>
      <c r="C1832" s="55"/>
      <c r="D1832" s="55"/>
      <c r="E1832" s="55"/>
      <c r="F1832" s="15"/>
      <c r="G1832" s="55"/>
      <c r="H1832" s="56"/>
      <c r="I1832" s="16"/>
      <c r="J1832" s="16"/>
      <c r="K1832" s="16"/>
      <c r="L1832" s="16"/>
      <c r="M1832" s="56"/>
    </row>
    <row r="1833" s="4" customFormat="1" ht="20" customHeight="1" spans="1:13">
      <c r="A1833" s="54"/>
      <c r="B1833" s="55"/>
      <c r="C1833" s="55"/>
      <c r="D1833" s="55"/>
      <c r="E1833" s="55"/>
      <c r="F1833" s="15"/>
      <c r="G1833" s="55"/>
      <c r="H1833" s="56"/>
      <c r="I1833" s="16"/>
      <c r="J1833" s="16"/>
      <c r="K1833" s="16"/>
      <c r="L1833" s="16"/>
      <c r="M1833" s="56"/>
    </row>
    <row r="1834" s="4" customFormat="1" ht="20" customHeight="1" spans="1:13">
      <c r="A1834" s="54"/>
      <c r="B1834" s="55"/>
      <c r="C1834" s="55"/>
      <c r="D1834" s="55"/>
      <c r="E1834" s="55"/>
      <c r="F1834" s="15"/>
      <c r="G1834" s="55"/>
      <c r="H1834" s="56"/>
      <c r="I1834" s="16"/>
      <c r="J1834" s="16"/>
      <c r="K1834" s="16"/>
      <c r="L1834" s="16"/>
      <c r="M1834" s="56"/>
    </row>
    <row r="1835" s="4" customFormat="1" ht="20" customHeight="1" spans="1:13">
      <c r="A1835" s="54"/>
      <c r="B1835" s="55"/>
      <c r="C1835" s="55"/>
      <c r="D1835" s="55"/>
      <c r="E1835" s="55"/>
      <c r="F1835" s="15"/>
      <c r="G1835" s="55"/>
      <c r="H1835" s="56"/>
      <c r="I1835" s="16"/>
      <c r="J1835" s="16"/>
      <c r="K1835" s="16"/>
      <c r="L1835" s="16"/>
      <c r="M1835" s="56"/>
    </row>
    <row r="1836" s="4" customFormat="1" ht="20" customHeight="1" spans="1:13">
      <c r="A1836" s="54"/>
      <c r="B1836" s="55"/>
      <c r="C1836" s="55"/>
      <c r="D1836" s="55"/>
      <c r="E1836" s="55"/>
      <c r="F1836" s="15"/>
      <c r="G1836" s="55"/>
      <c r="H1836" s="56"/>
      <c r="I1836" s="16"/>
      <c r="J1836" s="16"/>
      <c r="K1836" s="16"/>
      <c r="L1836" s="16"/>
      <c r="M1836" s="56"/>
    </row>
    <row r="1837" s="4" customFormat="1" ht="20" customHeight="1" spans="1:13">
      <c r="A1837" s="54"/>
      <c r="B1837" s="55"/>
      <c r="C1837" s="55"/>
      <c r="D1837" s="55"/>
      <c r="E1837" s="55"/>
      <c r="F1837" s="15"/>
      <c r="G1837" s="55"/>
      <c r="H1837" s="56"/>
      <c r="I1837" s="16"/>
      <c r="J1837" s="16"/>
      <c r="K1837" s="16"/>
      <c r="L1837" s="16"/>
      <c r="M1837" s="56"/>
    </row>
    <row r="1838" s="4" customFormat="1" ht="20" customHeight="1" spans="1:13">
      <c r="A1838" s="54"/>
      <c r="B1838" s="55"/>
      <c r="C1838" s="55"/>
      <c r="D1838" s="55"/>
      <c r="E1838" s="55"/>
      <c r="F1838" s="15"/>
      <c r="G1838" s="55"/>
      <c r="H1838" s="56"/>
      <c r="I1838" s="16"/>
      <c r="J1838" s="16"/>
      <c r="K1838" s="16"/>
      <c r="L1838" s="16"/>
      <c r="M1838" s="56"/>
    </row>
    <row r="1839" s="4" customFormat="1" ht="20" customHeight="1" spans="1:13">
      <c r="A1839" s="54"/>
      <c r="B1839" s="55"/>
      <c r="C1839" s="55"/>
      <c r="D1839" s="55"/>
      <c r="E1839" s="55"/>
      <c r="F1839" s="15"/>
      <c r="G1839" s="55"/>
      <c r="H1839" s="56"/>
      <c r="I1839" s="16"/>
      <c r="J1839" s="16"/>
      <c r="K1839" s="16"/>
      <c r="L1839" s="16"/>
      <c r="M1839" s="56"/>
    </row>
    <row r="1840" s="4" customFormat="1" ht="20" customHeight="1" spans="1:13">
      <c r="A1840" s="54"/>
      <c r="B1840" s="55"/>
      <c r="C1840" s="55"/>
      <c r="D1840" s="55"/>
      <c r="E1840" s="55"/>
      <c r="F1840" s="15"/>
      <c r="G1840" s="55"/>
      <c r="H1840" s="56"/>
      <c r="I1840" s="16"/>
      <c r="J1840" s="16"/>
      <c r="K1840" s="16"/>
      <c r="L1840" s="16"/>
      <c r="M1840" s="56"/>
    </row>
    <row r="1841" s="4" customFormat="1" ht="20" customHeight="1" spans="1:13">
      <c r="A1841" s="54"/>
      <c r="B1841" s="55"/>
      <c r="C1841" s="55"/>
      <c r="D1841" s="55"/>
      <c r="E1841" s="55"/>
      <c r="F1841" s="15"/>
      <c r="G1841" s="55"/>
      <c r="H1841" s="56"/>
      <c r="I1841" s="16"/>
      <c r="J1841" s="16"/>
      <c r="K1841" s="16"/>
      <c r="L1841" s="16"/>
      <c r="M1841" s="56"/>
    </row>
    <row r="1842" s="4" customFormat="1" ht="20" customHeight="1" spans="1:13">
      <c r="A1842" s="54"/>
      <c r="B1842" s="55"/>
      <c r="C1842" s="55"/>
      <c r="D1842" s="55"/>
      <c r="E1842" s="55"/>
      <c r="F1842" s="15"/>
      <c r="G1842" s="55"/>
      <c r="H1842" s="56"/>
      <c r="I1842" s="16"/>
      <c r="J1842" s="16"/>
      <c r="K1842" s="16"/>
      <c r="L1842" s="16"/>
      <c r="M1842" s="56"/>
    </row>
    <row r="1843" s="4" customFormat="1" ht="20" customHeight="1" spans="1:13">
      <c r="A1843" s="54"/>
      <c r="B1843" s="55"/>
      <c r="C1843" s="55"/>
      <c r="D1843" s="55"/>
      <c r="E1843" s="55"/>
      <c r="F1843" s="15"/>
      <c r="G1843" s="55"/>
      <c r="H1843" s="56"/>
      <c r="I1843" s="16"/>
      <c r="J1843" s="16"/>
      <c r="K1843" s="16"/>
      <c r="L1843" s="16"/>
      <c r="M1843" s="56"/>
    </row>
    <row r="1844" s="4" customFormat="1" ht="20" customHeight="1" spans="1:13">
      <c r="A1844" s="54"/>
      <c r="B1844" s="55"/>
      <c r="C1844" s="55"/>
      <c r="D1844" s="55"/>
      <c r="E1844" s="55"/>
      <c r="F1844" s="15"/>
      <c r="G1844" s="55"/>
      <c r="H1844" s="56"/>
      <c r="I1844" s="16"/>
      <c r="J1844" s="16"/>
      <c r="K1844" s="16"/>
      <c r="L1844" s="16"/>
      <c r="M1844" s="56"/>
    </row>
    <row r="1845" s="4" customFormat="1" ht="20" customHeight="1" spans="1:13">
      <c r="A1845" s="54"/>
      <c r="B1845" s="55"/>
      <c r="C1845" s="55"/>
      <c r="D1845" s="55"/>
      <c r="E1845" s="55"/>
      <c r="F1845" s="15"/>
      <c r="G1845" s="55"/>
      <c r="H1845" s="56"/>
      <c r="I1845" s="16"/>
      <c r="J1845" s="16"/>
      <c r="K1845" s="16"/>
      <c r="L1845" s="16"/>
      <c r="M1845" s="56"/>
    </row>
    <row r="1846" s="4" customFormat="1" ht="20" customHeight="1" spans="1:13">
      <c r="A1846" s="54"/>
      <c r="B1846" s="55"/>
      <c r="C1846" s="55"/>
      <c r="D1846" s="55"/>
      <c r="E1846" s="55"/>
      <c r="F1846" s="15"/>
      <c r="G1846" s="55"/>
      <c r="H1846" s="56"/>
      <c r="I1846" s="16"/>
      <c r="J1846" s="16"/>
      <c r="K1846" s="16"/>
      <c r="L1846" s="16"/>
      <c r="M1846" s="56"/>
    </row>
    <row r="1847" s="4" customFormat="1" ht="20" customHeight="1" spans="1:13">
      <c r="A1847" s="54"/>
      <c r="B1847" s="55"/>
      <c r="C1847" s="55"/>
      <c r="D1847" s="55"/>
      <c r="E1847" s="55"/>
      <c r="F1847" s="15"/>
      <c r="G1847" s="55"/>
      <c r="H1847" s="56"/>
      <c r="I1847" s="16"/>
      <c r="J1847" s="16"/>
      <c r="K1847" s="16"/>
      <c r="L1847" s="16"/>
      <c r="M1847" s="56"/>
    </row>
    <row r="1848" s="4" customFormat="1" ht="20" customHeight="1" spans="1:13">
      <c r="A1848" s="54"/>
      <c r="B1848" s="55"/>
      <c r="C1848" s="55"/>
      <c r="D1848" s="55"/>
      <c r="E1848" s="55"/>
      <c r="F1848" s="15"/>
      <c r="G1848" s="55"/>
      <c r="H1848" s="56"/>
      <c r="I1848" s="16"/>
      <c r="J1848" s="16"/>
      <c r="K1848" s="16"/>
      <c r="L1848" s="16"/>
      <c r="M1848" s="56"/>
    </row>
    <row r="1849" s="4" customFormat="1" ht="20" customHeight="1" spans="1:13">
      <c r="A1849" s="54"/>
      <c r="B1849" s="55"/>
      <c r="C1849" s="55"/>
      <c r="D1849" s="55"/>
      <c r="E1849" s="55"/>
      <c r="F1849" s="15"/>
      <c r="G1849" s="55"/>
      <c r="H1849" s="56"/>
      <c r="I1849" s="16"/>
      <c r="J1849" s="16"/>
      <c r="K1849" s="16"/>
      <c r="L1849" s="16"/>
      <c r="M1849" s="56"/>
    </row>
    <row r="1850" s="4" customFormat="1" ht="20" customHeight="1" spans="1:13">
      <c r="A1850" s="54"/>
      <c r="B1850" s="55"/>
      <c r="C1850" s="55"/>
      <c r="D1850" s="55"/>
      <c r="E1850" s="55"/>
      <c r="F1850" s="15"/>
      <c r="G1850" s="55"/>
      <c r="H1850" s="56"/>
      <c r="I1850" s="16"/>
      <c r="J1850" s="16"/>
      <c r="K1850" s="16"/>
      <c r="L1850" s="16"/>
      <c r="M1850" s="56"/>
    </row>
    <row r="1851" s="4" customFormat="1" ht="20" customHeight="1" spans="1:13">
      <c r="A1851" s="54"/>
      <c r="B1851" s="55"/>
      <c r="C1851" s="55"/>
      <c r="D1851" s="55"/>
      <c r="E1851" s="55"/>
      <c r="F1851" s="15"/>
      <c r="G1851" s="55"/>
      <c r="H1851" s="56"/>
      <c r="I1851" s="16"/>
      <c r="J1851" s="16"/>
      <c r="K1851" s="16"/>
      <c r="L1851" s="16"/>
      <c r="M1851" s="56"/>
    </row>
    <row r="1852" s="4" customFormat="1" ht="20" customHeight="1" spans="1:13">
      <c r="A1852" s="54"/>
      <c r="B1852" s="55"/>
      <c r="C1852" s="55"/>
      <c r="D1852" s="55"/>
      <c r="E1852" s="55"/>
      <c r="F1852" s="15"/>
      <c r="G1852" s="55"/>
      <c r="H1852" s="56"/>
      <c r="I1852" s="16"/>
      <c r="J1852" s="16"/>
      <c r="K1852" s="16"/>
      <c r="L1852" s="16"/>
      <c r="M1852" s="56"/>
    </row>
    <row r="1853" s="4" customFormat="1" ht="20" customHeight="1" spans="1:13">
      <c r="A1853" s="54"/>
      <c r="B1853" s="55"/>
      <c r="C1853" s="55"/>
      <c r="D1853" s="55"/>
      <c r="E1853" s="55"/>
      <c r="F1853" s="15"/>
      <c r="G1853" s="55"/>
      <c r="H1853" s="56"/>
      <c r="I1853" s="16"/>
      <c r="J1853" s="16"/>
      <c r="K1853" s="16"/>
      <c r="L1853" s="16"/>
      <c r="M1853" s="56"/>
    </row>
    <row r="1854" s="4" customFormat="1" ht="20" customHeight="1" spans="1:13">
      <c r="A1854" s="54"/>
      <c r="B1854" s="55"/>
      <c r="C1854" s="55"/>
      <c r="D1854" s="55"/>
      <c r="E1854" s="55"/>
      <c r="F1854" s="15"/>
      <c r="G1854" s="55"/>
      <c r="H1854" s="56"/>
      <c r="I1854" s="16"/>
      <c r="J1854" s="16"/>
      <c r="K1854" s="16"/>
      <c r="L1854" s="16"/>
      <c r="M1854" s="56"/>
    </row>
    <row r="1855" s="4" customFormat="1" ht="20" customHeight="1" spans="1:13">
      <c r="A1855" s="54"/>
      <c r="B1855" s="55"/>
      <c r="C1855" s="55"/>
      <c r="D1855" s="55"/>
      <c r="E1855" s="55"/>
      <c r="F1855" s="15"/>
      <c r="G1855" s="55"/>
      <c r="H1855" s="56"/>
      <c r="I1855" s="16"/>
      <c r="J1855" s="16"/>
      <c r="K1855" s="16"/>
      <c r="L1855" s="16"/>
      <c r="M1855" s="56"/>
    </row>
    <row r="1856" s="4" customFormat="1" ht="20" customHeight="1" spans="1:13">
      <c r="A1856" s="54"/>
      <c r="B1856" s="55"/>
      <c r="C1856" s="55"/>
      <c r="D1856" s="55"/>
      <c r="E1856" s="55"/>
      <c r="F1856" s="15"/>
      <c r="G1856" s="55"/>
      <c r="H1856" s="56"/>
      <c r="I1856" s="16"/>
      <c r="J1856" s="16"/>
      <c r="K1856" s="16"/>
      <c r="L1856" s="16"/>
      <c r="M1856" s="56"/>
    </row>
    <row r="1857" s="4" customFormat="1" ht="20" customHeight="1" spans="1:13">
      <c r="A1857" s="54"/>
      <c r="B1857" s="55"/>
      <c r="C1857" s="55"/>
      <c r="D1857" s="55"/>
      <c r="E1857" s="55"/>
      <c r="F1857" s="15"/>
      <c r="G1857" s="55"/>
      <c r="H1857" s="56"/>
      <c r="I1857" s="16"/>
      <c r="J1857" s="16"/>
      <c r="K1857" s="16"/>
      <c r="L1857" s="16"/>
      <c r="M1857" s="56"/>
    </row>
    <row r="1858" s="4" customFormat="1" ht="20" customHeight="1" spans="1:13">
      <c r="A1858" s="54"/>
      <c r="B1858" s="55"/>
      <c r="C1858" s="55"/>
      <c r="D1858" s="55"/>
      <c r="E1858" s="55"/>
      <c r="F1858" s="15"/>
      <c r="G1858" s="55"/>
      <c r="H1858" s="56"/>
      <c r="I1858" s="16"/>
      <c r="J1858" s="16"/>
      <c r="K1858" s="16"/>
      <c r="L1858" s="16"/>
      <c r="M1858" s="56"/>
    </row>
    <row r="1859" s="4" customFormat="1" ht="20" customHeight="1" spans="1:13">
      <c r="A1859" s="54"/>
      <c r="B1859" s="55"/>
      <c r="C1859" s="55"/>
      <c r="D1859" s="55"/>
      <c r="E1859" s="55"/>
      <c r="F1859" s="15"/>
      <c r="G1859" s="55"/>
      <c r="H1859" s="56"/>
      <c r="I1859" s="16"/>
      <c r="J1859" s="16"/>
      <c r="K1859" s="16"/>
      <c r="L1859" s="16"/>
      <c r="M1859" s="56"/>
    </row>
    <row r="1860" s="4" customFormat="1" ht="20" customHeight="1" spans="1:13">
      <c r="A1860" s="54"/>
      <c r="B1860" s="55"/>
      <c r="C1860" s="55"/>
      <c r="D1860" s="55"/>
      <c r="E1860" s="55"/>
      <c r="F1860" s="15"/>
      <c r="G1860" s="55"/>
      <c r="H1860" s="56"/>
      <c r="I1860" s="16"/>
      <c r="J1860" s="16"/>
      <c r="K1860" s="16"/>
      <c r="L1860" s="16"/>
      <c r="M1860" s="56"/>
    </row>
    <row r="1861" s="4" customFormat="1" ht="20" customHeight="1" spans="1:13">
      <c r="A1861" s="54"/>
      <c r="B1861" s="55"/>
      <c r="C1861" s="55"/>
      <c r="D1861" s="55"/>
      <c r="E1861" s="55"/>
      <c r="F1861" s="15"/>
      <c r="G1861" s="55"/>
      <c r="H1861" s="56"/>
      <c r="I1861" s="16"/>
      <c r="J1861" s="16"/>
      <c r="K1861" s="16"/>
      <c r="L1861" s="16"/>
      <c r="M1861" s="56"/>
    </row>
    <row r="1862" s="4" customFormat="1" ht="20" customHeight="1" spans="1:13">
      <c r="A1862" s="54"/>
      <c r="B1862" s="55"/>
      <c r="C1862" s="55"/>
      <c r="D1862" s="55"/>
      <c r="E1862" s="55"/>
      <c r="F1862" s="15"/>
      <c r="G1862" s="55"/>
      <c r="H1862" s="56"/>
      <c r="I1862" s="16"/>
      <c r="J1862" s="16"/>
      <c r="K1862" s="16"/>
      <c r="L1862" s="16"/>
      <c r="M1862" s="56"/>
    </row>
    <row r="1863" s="4" customFormat="1" ht="20" customHeight="1" spans="1:13">
      <c r="A1863" s="54"/>
      <c r="B1863" s="55"/>
      <c r="C1863" s="55"/>
      <c r="D1863" s="55"/>
      <c r="E1863" s="55"/>
      <c r="F1863" s="15"/>
      <c r="G1863" s="55"/>
      <c r="H1863" s="56"/>
      <c r="I1863" s="16"/>
      <c r="J1863" s="16"/>
      <c r="K1863" s="16"/>
      <c r="L1863" s="16"/>
      <c r="M1863" s="56"/>
    </row>
    <row r="1864" s="4" customFormat="1" ht="20" customHeight="1" spans="1:13">
      <c r="A1864" s="54"/>
      <c r="B1864" s="55"/>
      <c r="C1864" s="55"/>
      <c r="D1864" s="55"/>
      <c r="E1864" s="55"/>
      <c r="F1864" s="15"/>
      <c r="G1864" s="55"/>
      <c r="H1864" s="56"/>
      <c r="I1864" s="16"/>
      <c r="J1864" s="16"/>
      <c r="K1864" s="16"/>
      <c r="L1864" s="16"/>
      <c r="M1864" s="56"/>
    </row>
    <row r="1865" s="4" customFormat="1" ht="20" customHeight="1" spans="1:13">
      <c r="A1865" s="54"/>
      <c r="B1865" s="55"/>
      <c r="C1865" s="55"/>
      <c r="D1865" s="55"/>
      <c r="E1865" s="55"/>
      <c r="F1865" s="15"/>
      <c r="G1865" s="55"/>
      <c r="H1865" s="56"/>
      <c r="I1865" s="16"/>
      <c r="J1865" s="16"/>
      <c r="K1865" s="16"/>
      <c r="L1865" s="16"/>
      <c r="M1865" s="56"/>
    </row>
    <row r="1866" s="4" customFormat="1" ht="20" customHeight="1" spans="1:13">
      <c r="A1866" s="54"/>
      <c r="B1866" s="55"/>
      <c r="C1866" s="55"/>
      <c r="D1866" s="55"/>
      <c r="E1866" s="55"/>
      <c r="F1866" s="15"/>
      <c r="G1866" s="55"/>
      <c r="H1866" s="56"/>
      <c r="I1866" s="16"/>
      <c r="J1866" s="16"/>
      <c r="K1866" s="16"/>
      <c r="L1866" s="16"/>
      <c r="M1866" s="56"/>
    </row>
    <row r="1867" s="4" customFormat="1" ht="20" customHeight="1" spans="1:13">
      <c r="A1867" s="54"/>
      <c r="B1867" s="55"/>
      <c r="C1867" s="55"/>
      <c r="D1867" s="55"/>
      <c r="E1867" s="55"/>
      <c r="F1867" s="15"/>
      <c r="G1867" s="55"/>
      <c r="H1867" s="56"/>
      <c r="I1867" s="16"/>
      <c r="J1867" s="16"/>
      <c r="K1867" s="16"/>
      <c r="L1867" s="16"/>
      <c r="M1867" s="56"/>
    </row>
    <row r="1868" s="4" customFormat="1" ht="20" customHeight="1" spans="1:13">
      <c r="A1868" s="54"/>
      <c r="B1868" s="55"/>
      <c r="C1868" s="55"/>
      <c r="D1868" s="55"/>
      <c r="E1868" s="55"/>
      <c r="F1868" s="15"/>
      <c r="G1868" s="55"/>
      <c r="H1868" s="56"/>
      <c r="I1868" s="16"/>
      <c r="J1868" s="16"/>
      <c r="K1868" s="16"/>
      <c r="L1868" s="16"/>
      <c r="M1868" s="56"/>
    </row>
    <row r="1869" s="4" customFormat="1" ht="20" customHeight="1" spans="1:13">
      <c r="A1869" s="54"/>
      <c r="B1869" s="55"/>
      <c r="C1869" s="55"/>
      <c r="D1869" s="55"/>
      <c r="E1869" s="55"/>
      <c r="F1869" s="15"/>
      <c r="G1869" s="55"/>
      <c r="H1869" s="56"/>
      <c r="I1869" s="16"/>
      <c r="J1869" s="16"/>
      <c r="K1869" s="16"/>
      <c r="L1869" s="16"/>
      <c r="M1869" s="56"/>
    </row>
    <row r="1870" s="4" customFormat="1" ht="20" customHeight="1" spans="1:13">
      <c r="A1870" s="54"/>
      <c r="B1870" s="55"/>
      <c r="C1870" s="55"/>
      <c r="D1870" s="55"/>
      <c r="E1870" s="55"/>
      <c r="F1870" s="15"/>
      <c r="G1870" s="55"/>
      <c r="H1870" s="56"/>
      <c r="I1870" s="16"/>
      <c r="J1870" s="16"/>
      <c r="K1870" s="16"/>
      <c r="L1870" s="16"/>
      <c r="M1870" s="56"/>
    </row>
    <row r="1871" s="4" customFormat="1" ht="20" customHeight="1" spans="1:13">
      <c r="A1871" s="54"/>
      <c r="B1871" s="55"/>
      <c r="C1871" s="55"/>
      <c r="D1871" s="55"/>
      <c r="E1871" s="55"/>
      <c r="F1871" s="15"/>
      <c r="G1871" s="55"/>
      <c r="H1871" s="56"/>
      <c r="I1871" s="16"/>
      <c r="J1871" s="16"/>
      <c r="K1871" s="16"/>
      <c r="L1871" s="16"/>
      <c r="M1871" s="56"/>
    </row>
    <row r="1872" s="4" customFormat="1" ht="20" customHeight="1" spans="1:13">
      <c r="A1872" s="54"/>
      <c r="B1872" s="55"/>
      <c r="C1872" s="55"/>
      <c r="D1872" s="55"/>
      <c r="E1872" s="55"/>
      <c r="F1872" s="15"/>
      <c r="G1872" s="55"/>
      <c r="H1872" s="56"/>
      <c r="I1872" s="16"/>
      <c r="J1872" s="16"/>
      <c r="K1872" s="16"/>
      <c r="L1872" s="16"/>
      <c r="M1872" s="56"/>
    </row>
    <row r="1873" s="4" customFormat="1" ht="20" customHeight="1" spans="1:13">
      <c r="A1873" s="54"/>
      <c r="B1873" s="55"/>
      <c r="C1873" s="55"/>
      <c r="D1873" s="55"/>
      <c r="E1873" s="55"/>
      <c r="F1873" s="15"/>
      <c r="G1873" s="55"/>
      <c r="H1873" s="56"/>
      <c r="I1873" s="16"/>
      <c r="J1873" s="16"/>
      <c r="K1873" s="16"/>
      <c r="L1873" s="16"/>
      <c r="M1873" s="56"/>
    </row>
    <row r="1874" s="4" customFormat="1" ht="20" customHeight="1" spans="1:13">
      <c r="A1874" s="54"/>
      <c r="B1874" s="55"/>
      <c r="C1874" s="55"/>
      <c r="D1874" s="55"/>
      <c r="E1874" s="55"/>
      <c r="F1874" s="15"/>
      <c r="G1874" s="55"/>
      <c r="H1874" s="56"/>
      <c r="I1874" s="16"/>
      <c r="J1874" s="16"/>
      <c r="K1874" s="16"/>
      <c r="L1874" s="16"/>
      <c r="M1874" s="56"/>
    </row>
    <row r="1875" s="4" customFormat="1" ht="20" customHeight="1" spans="1:13">
      <c r="A1875" s="54"/>
      <c r="B1875" s="55"/>
      <c r="C1875" s="55"/>
      <c r="D1875" s="55"/>
      <c r="E1875" s="55"/>
      <c r="F1875" s="15"/>
      <c r="G1875" s="55"/>
      <c r="H1875" s="56"/>
      <c r="I1875" s="16"/>
      <c r="J1875" s="16"/>
      <c r="K1875" s="16"/>
      <c r="L1875" s="16"/>
      <c r="M1875" s="56"/>
    </row>
    <row r="1876" s="4" customFormat="1" ht="20" customHeight="1" spans="1:13">
      <c r="A1876" s="54"/>
      <c r="B1876" s="55"/>
      <c r="C1876" s="55"/>
      <c r="D1876" s="55"/>
      <c r="E1876" s="55"/>
      <c r="F1876" s="15"/>
      <c r="G1876" s="55"/>
      <c r="H1876" s="56"/>
      <c r="I1876" s="16"/>
      <c r="J1876" s="16"/>
      <c r="K1876" s="16"/>
      <c r="L1876" s="16"/>
      <c r="M1876" s="56"/>
    </row>
    <row r="1877" s="4" customFormat="1" ht="20" customHeight="1" spans="1:13">
      <c r="A1877" s="54"/>
      <c r="B1877" s="55"/>
      <c r="C1877" s="55"/>
      <c r="D1877" s="55"/>
      <c r="E1877" s="55"/>
      <c r="F1877" s="15"/>
      <c r="G1877" s="55"/>
      <c r="H1877" s="56"/>
      <c r="I1877" s="16"/>
      <c r="J1877" s="16"/>
      <c r="K1877" s="16"/>
      <c r="L1877" s="16"/>
      <c r="M1877" s="56"/>
    </row>
    <row r="1878" s="4" customFormat="1" ht="20" customHeight="1" spans="1:13">
      <c r="A1878" s="54"/>
      <c r="B1878" s="55"/>
      <c r="C1878" s="55"/>
      <c r="D1878" s="55"/>
      <c r="E1878" s="55"/>
      <c r="F1878" s="15"/>
      <c r="G1878" s="55"/>
      <c r="H1878" s="56"/>
      <c r="I1878" s="16"/>
      <c r="J1878" s="16"/>
      <c r="K1878" s="16"/>
      <c r="L1878" s="16"/>
      <c r="M1878" s="56"/>
    </row>
    <row r="1879" s="4" customFormat="1" ht="20" customHeight="1" spans="1:13">
      <c r="A1879" s="54"/>
      <c r="B1879" s="55"/>
      <c r="C1879" s="55"/>
      <c r="D1879" s="55"/>
      <c r="E1879" s="55"/>
      <c r="F1879" s="15"/>
      <c r="G1879" s="55"/>
      <c r="H1879" s="56"/>
      <c r="I1879" s="16"/>
      <c r="J1879" s="16"/>
      <c r="K1879" s="16"/>
      <c r="L1879" s="16"/>
      <c r="M1879" s="56"/>
    </row>
    <row r="1880" s="4" customFormat="1" ht="20" customHeight="1" spans="1:13">
      <c r="A1880" s="54"/>
      <c r="B1880" s="55"/>
      <c r="C1880" s="55"/>
      <c r="D1880" s="55"/>
      <c r="E1880" s="55"/>
      <c r="F1880" s="15"/>
      <c r="G1880" s="55"/>
      <c r="H1880" s="56"/>
      <c r="I1880" s="16"/>
      <c r="J1880" s="16"/>
      <c r="K1880" s="16"/>
      <c r="L1880" s="16"/>
      <c r="M1880" s="56"/>
    </row>
    <row r="1881" s="4" customFormat="1" ht="20" customHeight="1" spans="1:13">
      <c r="A1881" s="54"/>
      <c r="B1881" s="55"/>
      <c r="C1881" s="55"/>
      <c r="D1881" s="55"/>
      <c r="E1881" s="55"/>
      <c r="F1881" s="15"/>
      <c r="G1881" s="55"/>
      <c r="H1881" s="56"/>
      <c r="I1881" s="16"/>
      <c r="J1881" s="16"/>
      <c r="K1881" s="16"/>
      <c r="L1881" s="16"/>
      <c r="M1881" s="56"/>
    </row>
    <row r="1882" s="4" customFormat="1" ht="20" customHeight="1" spans="1:13">
      <c r="A1882" s="54"/>
      <c r="B1882" s="55"/>
      <c r="C1882" s="55"/>
      <c r="D1882" s="55"/>
      <c r="E1882" s="55"/>
      <c r="F1882" s="15"/>
      <c r="G1882" s="55"/>
      <c r="H1882" s="56"/>
      <c r="I1882" s="16"/>
      <c r="J1882" s="16"/>
      <c r="K1882" s="16"/>
      <c r="L1882" s="16"/>
      <c r="M1882" s="56"/>
    </row>
    <row r="1883" s="4" customFormat="1" ht="20" customHeight="1" spans="1:13">
      <c r="A1883" s="54"/>
      <c r="B1883" s="55"/>
      <c r="C1883" s="55"/>
      <c r="D1883" s="55"/>
      <c r="E1883" s="55"/>
      <c r="F1883" s="15"/>
      <c r="G1883" s="55"/>
      <c r="H1883" s="56"/>
      <c r="I1883" s="16"/>
      <c r="J1883" s="16"/>
      <c r="K1883" s="16"/>
      <c r="L1883" s="16"/>
      <c r="M1883" s="56"/>
    </row>
    <row r="1884" s="4" customFormat="1" ht="20" customHeight="1" spans="1:13">
      <c r="A1884" s="54"/>
      <c r="B1884" s="55"/>
      <c r="C1884" s="55"/>
      <c r="D1884" s="55"/>
      <c r="E1884" s="55"/>
      <c r="F1884" s="15"/>
      <c r="G1884" s="55"/>
      <c r="H1884" s="56"/>
      <c r="I1884" s="16"/>
      <c r="J1884" s="16"/>
      <c r="K1884" s="16"/>
      <c r="L1884" s="16"/>
      <c r="M1884" s="56"/>
    </row>
    <row r="1885" s="4" customFormat="1" ht="20" customHeight="1" spans="1:13">
      <c r="A1885" s="54"/>
      <c r="B1885" s="55"/>
      <c r="C1885" s="55"/>
      <c r="D1885" s="55"/>
      <c r="E1885" s="55"/>
      <c r="F1885" s="15"/>
      <c r="G1885" s="55"/>
      <c r="H1885" s="56"/>
      <c r="I1885" s="16"/>
      <c r="J1885" s="16"/>
      <c r="K1885" s="16"/>
      <c r="L1885" s="16"/>
      <c r="M1885" s="56"/>
    </row>
    <row r="1886" s="4" customFormat="1" ht="20" customHeight="1" spans="1:13">
      <c r="A1886" s="54"/>
      <c r="B1886" s="55"/>
      <c r="C1886" s="55"/>
      <c r="D1886" s="55"/>
      <c r="E1886" s="55"/>
      <c r="F1886" s="15"/>
      <c r="G1886" s="55"/>
      <c r="H1886" s="56"/>
      <c r="I1886" s="16"/>
      <c r="J1886" s="16"/>
      <c r="K1886" s="16"/>
      <c r="L1886" s="16"/>
      <c r="M1886" s="56"/>
    </row>
    <row r="1887" s="4" customFormat="1" ht="20" customHeight="1" spans="1:13">
      <c r="A1887" s="54"/>
      <c r="B1887" s="55"/>
      <c r="C1887" s="55"/>
      <c r="D1887" s="55"/>
      <c r="E1887" s="55"/>
      <c r="F1887" s="15"/>
      <c r="G1887" s="55"/>
      <c r="H1887" s="56"/>
      <c r="I1887" s="16"/>
      <c r="J1887" s="16"/>
      <c r="K1887" s="16"/>
      <c r="L1887" s="16"/>
      <c r="M1887" s="56"/>
    </row>
    <row r="1888" s="4" customFormat="1" ht="20" customHeight="1" spans="1:13">
      <c r="A1888" s="54"/>
      <c r="B1888" s="55"/>
      <c r="C1888" s="55"/>
      <c r="D1888" s="55"/>
      <c r="E1888" s="55"/>
      <c r="F1888" s="15"/>
      <c r="G1888" s="55"/>
      <c r="H1888" s="56"/>
      <c r="I1888" s="16"/>
      <c r="J1888" s="16"/>
      <c r="K1888" s="16"/>
      <c r="L1888" s="16"/>
      <c r="M1888" s="56"/>
    </row>
    <row r="1889" s="4" customFormat="1" ht="20" customHeight="1" spans="1:13">
      <c r="A1889" s="54"/>
      <c r="B1889" s="55"/>
      <c r="C1889" s="55"/>
      <c r="D1889" s="55"/>
      <c r="E1889" s="55"/>
      <c r="F1889" s="15"/>
      <c r="G1889" s="55"/>
      <c r="H1889" s="56"/>
      <c r="I1889" s="16"/>
      <c r="J1889" s="16"/>
      <c r="K1889" s="16"/>
      <c r="L1889" s="16"/>
      <c r="M1889" s="56"/>
    </row>
    <row r="1890" s="4" customFormat="1" ht="20" customHeight="1" spans="1:13">
      <c r="A1890" s="54"/>
      <c r="B1890" s="55"/>
      <c r="C1890" s="55"/>
      <c r="D1890" s="55"/>
      <c r="E1890" s="55"/>
      <c r="F1890" s="15"/>
      <c r="G1890" s="55"/>
      <c r="H1890" s="56"/>
      <c r="I1890" s="16"/>
      <c r="J1890" s="16"/>
      <c r="K1890" s="16"/>
      <c r="L1890" s="16"/>
      <c r="M1890" s="56"/>
    </row>
    <row r="1891" s="4" customFormat="1" ht="20" customHeight="1" spans="1:13">
      <c r="A1891" s="54"/>
      <c r="B1891" s="55"/>
      <c r="C1891" s="55"/>
      <c r="D1891" s="55"/>
      <c r="E1891" s="55"/>
      <c r="F1891" s="15"/>
      <c r="G1891" s="55"/>
      <c r="H1891" s="56"/>
      <c r="I1891" s="16"/>
      <c r="J1891" s="16"/>
      <c r="K1891" s="16"/>
      <c r="L1891" s="16"/>
      <c r="M1891" s="56"/>
    </row>
    <row r="1892" s="4" customFormat="1" ht="20" customHeight="1" spans="1:13">
      <c r="A1892" s="54"/>
      <c r="B1892" s="55"/>
      <c r="C1892" s="55"/>
      <c r="D1892" s="55"/>
      <c r="E1892" s="55"/>
      <c r="F1892" s="15"/>
      <c r="G1892" s="55"/>
      <c r="H1892" s="56"/>
      <c r="I1892" s="16"/>
      <c r="J1892" s="16"/>
      <c r="K1892" s="16"/>
      <c r="L1892" s="16"/>
      <c r="M1892" s="56"/>
    </row>
    <row r="1893" s="4" customFormat="1" ht="20" customHeight="1" spans="1:13">
      <c r="A1893" s="54"/>
      <c r="B1893" s="55"/>
      <c r="C1893" s="55"/>
      <c r="D1893" s="55"/>
      <c r="E1893" s="55"/>
      <c r="F1893" s="15"/>
      <c r="G1893" s="55"/>
      <c r="H1893" s="56"/>
      <c r="I1893" s="16"/>
      <c r="J1893" s="16"/>
      <c r="K1893" s="16"/>
      <c r="L1893" s="16"/>
      <c r="M1893" s="56"/>
    </row>
    <row r="1894" s="4" customFormat="1" ht="20" customHeight="1" spans="1:13">
      <c r="A1894" s="54"/>
      <c r="B1894" s="55"/>
      <c r="C1894" s="55"/>
      <c r="D1894" s="55"/>
      <c r="E1894" s="55"/>
      <c r="F1894" s="15"/>
      <c r="G1894" s="55"/>
      <c r="H1894" s="56"/>
      <c r="I1894" s="16"/>
      <c r="J1894" s="16"/>
      <c r="K1894" s="16"/>
      <c r="L1894" s="16"/>
      <c r="M1894" s="56"/>
    </row>
    <row r="1895" s="4" customFormat="1" ht="20" customHeight="1" spans="1:13">
      <c r="A1895" s="54"/>
      <c r="B1895" s="55"/>
      <c r="C1895" s="55"/>
      <c r="D1895" s="55"/>
      <c r="E1895" s="55"/>
      <c r="F1895" s="15"/>
      <c r="G1895" s="55"/>
      <c r="H1895" s="56"/>
      <c r="I1895" s="16"/>
      <c r="J1895" s="16"/>
      <c r="K1895" s="16"/>
      <c r="L1895" s="16"/>
      <c r="M1895" s="56"/>
    </row>
    <row r="1896" s="4" customFormat="1" ht="20" customHeight="1" spans="1:13">
      <c r="A1896" s="54"/>
      <c r="B1896" s="55"/>
      <c r="C1896" s="55"/>
      <c r="D1896" s="55"/>
      <c r="E1896" s="55"/>
      <c r="F1896" s="15"/>
      <c r="G1896" s="55"/>
      <c r="H1896" s="56"/>
      <c r="I1896" s="16"/>
      <c r="J1896" s="16"/>
      <c r="K1896" s="16"/>
      <c r="L1896" s="16"/>
      <c r="M1896" s="56"/>
    </row>
    <row r="1897" s="4" customFormat="1" ht="20" customHeight="1" spans="1:13">
      <c r="A1897" s="54"/>
      <c r="B1897" s="55"/>
      <c r="C1897" s="55"/>
      <c r="D1897" s="55"/>
      <c r="E1897" s="55"/>
      <c r="F1897" s="15"/>
      <c r="G1897" s="55"/>
      <c r="H1897" s="56"/>
      <c r="I1897" s="16"/>
      <c r="J1897" s="16"/>
      <c r="K1897" s="16"/>
      <c r="L1897" s="16"/>
      <c r="M1897" s="56"/>
    </row>
    <row r="1898" s="4" customFormat="1" ht="20" customHeight="1" spans="1:13">
      <c r="A1898" s="54"/>
      <c r="B1898" s="55"/>
      <c r="C1898" s="55"/>
      <c r="D1898" s="55"/>
      <c r="E1898" s="55"/>
      <c r="F1898" s="15"/>
      <c r="G1898" s="55"/>
      <c r="H1898" s="56"/>
      <c r="I1898" s="16"/>
      <c r="J1898" s="16"/>
      <c r="K1898" s="16"/>
      <c r="L1898" s="16"/>
      <c r="M1898" s="56"/>
    </row>
    <row r="1899" s="4" customFormat="1" ht="20" customHeight="1" spans="1:13">
      <c r="A1899" s="54"/>
      <c r="B1899" s="55"/>
      <c r="C1899" s="55"/>
      <c r="D1899" s="55"/>
      <c r="E1899" s="55"/>
      <c r="F1899" s="15"/>
      <c r="G1899" s="55"/>
      <c r="H1899" s="56"/>
      <c r="I1899" s="16"/>
      <c r="J1899" s="16"/>
      <c r="K1899" s="16"/>
      <c r="L1899" s="16"/>
      <c r="M1899" s="56"/>
    </row>
    <row r="1900" s="4" customFormat="1" ht="20" customHeight="1" spans="1:13">
      <c r="A1900" s="54"/>
      <c r="B1900" s="55"/>
      <c r="C1900" s="55"/>
      <c r="D1900" s="55"/>
      <c r="E1900" s="55"/>
      <c r="F1900" s="15"/>
      <c r="G1900" s="55"/>
      <c r="H1900" s="56"/>
      <c r="I1900" s="16"/>
      <c r="J1900" s="16"/>
      <c r="K1900" s="16"/>
      <c r="L1900" s="16"/>
      <c r="M1900" s="56"/>
    </row>
    <row r="1901" s="4" customFormat="1" ht="20" customHeight="1" spans="1:13">
      <c r="A1901" s="54"/>
      <c r="B1901" s="55"/>
      <c r="C1901" s="55"/>
      <c r="D1901" s="55"/>
      <c r="E1901" s="55"/>
      <c r="F1901" s="15"/>
      <c r="G1901" s="55"/>
      <c r="H1901" s="56"/>
      <c r="I1901" s="16"/>
      <c r="J1901" s="16"/>
      <c r="K1901" s="16"/>
      <c r="L1901" s="16"/>
      <c r="M1901" s="56"/>
    </row>
    <row r="1902" s="4" customFormat="1" ht="20" customHeight="1" spans="1:13">
      <c r="A1902" s="54"/>
      <c r="B1902" s="55"/>
      <c r="C1902" s="55"/>
      <c r="D1902" s="55"/>
      <c r="E1902" s="55"/>
      <c r="F1902" s="15"/>
      <c r="G1902" s="55"/>
      <c r="H1902" s="56"/>
      <c r="I1902" s="16"/>
      <c r="J1902" s="16"/>
      <c r="K1902" s="16"/>
      <c r="L1902" s="16"/>
      <c r="M1902" s="56"/>
    </row>
    <row r="1903" s="4" customFormat="1" ht="20" customHeight="1" spans="1:13">
      <c r="A1903" s="54"/>
      <c r="B1903" s="55"/>
      <c r="C1903" s="55"/>
      <c r="D1903" s="55"/>
      <c r="E1903" s="55"/>
      <c r="F1903" s="15"/>
      <c r="G1903" s="55"/>
      <c r="H1903" s="56"/>
      <c r="I1903" s="16"/>
      <c r="J1903" s="16"/>
      <c r="K1903" s="16"/>
      <c r="L1903" s="16"/>
      <c r="M1903" s="56"/>
    </row>
    <row r="1904" s="4" customFormat="1" ht="20" customHeight="1" spans="1:13">
      <c r="A1904" s="54"/>
      <c r="B1904" s="55"/>
      <c r="C1904" s="55"/>
      <c r="D1904" s="55"/>
      <c r="E1904" s="55"/>
      <c r="F1904" s="15"/>
      <c r="G1904" s="55"/>
      <c r="H1904" s="56"/>
      <c r="I1904" s="16"/>
      <c r="J1904" s="16"/>
      <c r="K1904" s="16"/>
      <c r="L1904" s="16"/>
      <c r="M1904" s="56"/>
    </row>
    <row r="1905" s="4" customFormat="1" ht="20" customHeight="1" spans="1:13">
      <c r="A1905" s="54"/>
      <c r="B1905" s="55"/>
      <c r="C1905" s="55"/>
      <c r="D1905" s="55"/>
      <c r="E1905" s="55"/>
      <c r="F1905" s="15"/>
      <c r="G1905" s="55"/>
      <c r="H1905" s="56"/>
      <c r="I1905" s="16"/>
      <c r="J1905" s="16"/>
      <c r="K1905" s="16"/>
      <c r="L1905" s="16"/>
      <c r="M1905" s="56"/>
    </row>
    <row r="1906" s="4" customFormat="1" ht="20" customHeight="1" spans="1:13">
      <c r="A1906" s="54"/>
      <c r="B1906" s="55"/>
      <c r="C1906" s="55"/>
      <c r="D1906" s="55"/>
      <c r="E1906" s="55"/>
      <c r="F1906" s="15"/>
      <c r="G1906" s="55"/>
      <c r="H1906" s="56"/>
      <c r="I1906" s="16"/>
      <c r="J1906" s="16"/>
      <c r="K1906" s="16"/>
      <c r="L1906" s="16"/>
      <c r="M1906" s="56"/>
    </row>
    <row r="1907" s="4" customFormat="1" ht="20" customHeight="1" spans="1:13">
      <c r="A1907" s="54"/>
      <c r="B1907" s="55"/>
      <c r="C1907" s="55"/>
      <c r="D1907" s="55"/>
      <c r="E1907" s="55"/>
      <c r="F1907" s="15"/>
      <c r="G1907" s="55"/>
      <c r="H1907" s="56"/>
      <c r="I1907" s="16"/>
      <c r="J1907" s="16"/>
      <c r="K1907" s="16"/>
      <c r="L1907" s="16"/>
      <c r="M1907" s="56"/>
    </row>
    <row r="1908" s="4" customFormat="1" ht="20" customHeight="1" spans="1:13">
      <c r="A1908" s="54"/>
      <c r="B1908" s="55"/>
      <c r="C1908" s="55"/>
      <c r="D1908" s="55"/>
      <c r="E1908" s="55"/>
      <c r="F1908" s="15"/>
      <c r="G1908" s="55"/>
      <c r="H1908" s="56"/>
      <c r="I1908" s="16"/>
      <c r="J1908" s="16"/>
      <c r="K1908" s="16"/>
      <c r="L1908" s="16"/>
      <c r="M1908" s="56"/>
    </row>
    <row r="1909" s="4" customFormat="1" ht="20" customHeight="1" spans="1:13">
      <c r="A1909" s="54"/>
      <c r="B1909" s="55"/>
      <c r="C1909" s="55"/>
      <c r="D1909" s="55"/>
      <c r="E1909" s="55"/>
      <c r="F1909" s="15"/>
      <c r="G1909" s="55"/>
      <c r="H1909" s="56"/>
      <c r="I1909" s="16"/>
      <c r="J1909" s="16"/>
      <c r="K1909" s="16"/>
      <c r="L1909" s="16"/>
      <c r="M1909" s="56"/>
    </row>
    <row r="1910" s="4" customFormat="1" ht="20" customHeight="1" spans="1:13">
      <c r="A1910" s="54"/>
      <c r="B1910" s="55"/>
      <c r="C1910" s="55"/>
      <c r="D1910" s="55"/>
      <c r="E1910" s="55"/>
      <c r="F1910" s="15"/>
      <c r="G1910" s="55"/>
      <c r="H1910" s="56"/>
      <c r="I1910" s="16"/>
      <c r="J1910" s="16"/>
      <c r="K1910" s="16"/>
      <c r="L1910" s="16"/>
      <c r="M1910" s="56"/>
    </row>
    <row r="1911" s="4" customFormat="1" ht="20" customHeight="1" spans="1:13">
      <c r="A1911" s="54"/>
      <c r="B1911" s="55"/>
      <c r="C1911" s="55"/>
      <c r="D1911" s="55"/>
      <c r="E1911" s="55"/>
      <c r="F1911" s="15"/>
      <c r="G1911" s="55"/>
      <c r="H1911" s="56"/>
      <c r="I1911" s="16"/>
      <c r="J1911" s="16"/>
      <c r="K1911" s="16"/>
      <c r="L1911" s="16"/>
      <c r="M1911" s="56"/>
    </row>
    <row r="1912" s="4" customFormat="1" ht="20" customHeight="1" spans="1:13">
      <c r="A1912" s="54"/>
      <c r="B1912" s="55"/>
      <c r="C1912" s="55"/>
      <c r="D1912" s="55"/>
      <c r="E1912" s="55"/>
      <c r="F1912" s="15"/>
      <c r="G1912" s="55"/>
      <c r="H1912" s="56"/>
      <c r="I1912" s="16"/>
      <c r="J1912" s="16"/>
      <c r="K1912" s="16"/>
      <c r="L1912" s="16"/>
      <c r="M1912" s="56"/>
    </row>
    <row r="1913" s="4" customFormat="1" ht="20" customHeight="1" spans="1:13">
      <c r="A1913" s="54"/>
      <c r="B1913" s="55"/>
      <c r="C1913" s="55"/>
      <c r="D1913" s="55"/>
      <c r="E1913" s="55"/>
      <c r="F1913" s="15"/>
      <c r="G1913" s="55"/>
      <c r="H1913" s="56"/>
      <c r="I1913" s="16"/>
      <c r="J1913" s="16"/>
      <c r="K1913" s="16"/>
      <c r="L1913" s="16"/>
      <c r="M1913" s="56"/>
    </row>
    <row r="1914" s="4" customFormat="1" ht="20" customHeight="1" spans="1:13">
      <c r="A1914" s="54"/>
      <c r="B1914" s="55"/>
      <c r="C1914" s="55"/>
      <c r="D1914" s="55"/>
      <c r="E1914" s="55"/>
      <c r="F1914" s="15"/>
      <c r="G1914" s="55"/>
      <c r="H1914" s="56"/>
      <c r="I1914" s="16"/>
      <c r="J1914" s="16"/>
      <c r="K1914" s="16"/>
      <c r="L1914" s="16"/>
      <c r="M1914" s="56"/>
    </row>
    <row r="1915" s="4" customFormat="1" ht="20" customHeight="1" spans="1:13">
      <c r="A1915" s="54"/>
      <c r="B1915" s="55"/>
      <c r="C1915" s="55"/>
      <c r="D1915" s="55"/>
      <c r="E1915" s="55"/>
      <c r="F1915" s="15"/>
      <c r="G1915" s="55"/>
      <c r="H1915" s="56"/>
      <c r="I1915" s="16"/>
      <c r="J1915" s="16"/>
      <c r="K1915" s="16"/>
      <c r="L1915" s="16"/>
      <c r="M1915" s="56"/>
    </row>
    <row r="1916" s="4" customFormat="1" ht="20" customHeight="1" spans="1:13">
      <c r="A1916" s="54"/>
      <c r="B1916" s="55"/>
      <c r="C1916" s="55"/>
      <c r="D1916" s="55"/>
      <c r="E1916" s="55"/>
      <c r="F1916" s="15"/>
      <c r="G1916" s="55"/>
      <c r="H1916" s="56"/>
      <c r="I1916" s="16"/>
      <c r="J1916" s="16"/>
      <c r="K1916" s="16"/>
      <c r="L1916" s="16"/>
      <c r="M1916" s="56"/>
    </row>
    <row r="1917" s="4" customFormat="1" ht="20" customHeight="1" spans="1:13">
      <c r="A1917" s="54"/>
      <c r="B1917" s="55"/>
      <c r="C1917" s="55"/>
      <c r="D1917" s="55"/>
      <c r="E1917" s="55"/>
      <c r="F1917" s="15"/>
      <c r="G1917" s="55"/>
      <c r="H1917" s="56"/>
      <c r="I1917" s="16"/>
      <c r="J1917" s="16"/>
      <c r="K1917" s="16"/>
      <c r="L1917" s="16"/>
      <c r="M1917" s="56"/>
    </row>
    <row r="1918" s="4" customFormat="1" ht="20" customHeight="1" spans="1:13">
      <c r="A1918" s="54"/>
      <c r="B1918" s="55"/>
      <c r="C1918" s="55"/>
      <c r="D1918" s="55"/>
      <c r="E1918" s="55"/>
      <c r="F1918" s="15"/>
      <c r="G1918" s="55"/>
      <c r="H1918" s="56"/>
      <c r="I1918" s="16"/>
      <c r="J1918" s="16"/>
      <c r="K1918" s="16"/>
      <c r="L1918" s="16"/>
      <c r="M1918" s="56"/>
    </row>
    <row r="1919" s="4" customFormat="1" ht="20" customHeight="1" spans="1:13">
      <c r="A1919" s="54"/>
      <c r="B1919" s="55"/>
      <c r="C1919" s="55"/>
      <c r="D1919" s="55"/>
      <c r="E1919" s="55"/>
      <c r="F1919" s="15"/>
      <c r="G1919" s="55"/>
      <c r="H1919" s="56"/>
      <c r="I1919" s="16"/>
      <c r="J1919" s="16"/>
      <c r="K1919" s="16"/>
      <c r="L1919" s="16"/>
      <c r="M1919" s="56"/>
    </row>
    <row r="1920" s="4" customFormat="1" ht="20" customHeight="1" spans="1:13">
      <c r="A1920" s="54"/>
      <c r="B1920" s="55"/>
      <c r="C1920" s="55"/>
      <c r="D1920" s="55"/>
      <c r="E1920" s="55"/>
      <c r="F1920" s="15"/>
      <c r="G1920" s="55"/>
      <c r="H1920" s="56"/>
      <c r="I1920" s="16"/>
      <c r="J1920" s="16"/>
      <c r="K1920" s="16"/>
      <c r="L1920" s="16"/>
      <c r="M1920" s="56"/>
    </row>
    <row r="1921" s="4" customFormat="1" ht="20" customHeight="1" spans="1:13">
      <c r="A1921" s="54"/>
      <c r="B1921" s="55"/>
      <c r="C1921" s="55"/>
      <c r="D1921" s="55"/>
      <c r="E1921" s="55"/>
      <c r="F1921" s="15"/>
      <c r="G1921" s="55"/>
      <c r="H1921" s="56"/>
      <c r="I1921" s="16"/>
      <c r="J1921" s="16"/>
      <c r="K1921" s="16"/>
      <c r="L1921" s="16"/>
      <c r="M1921" s="56"/>
    </row>
    <row r="1922" s="4" customFormat="1" ht="20" customHeight="1" spans="1:13">
      <c r="A1922" s="54"/>
      <c r="B1922" s="55"/>
      <c r="C1922" s="55"/>
      <c r="D1922" s="55"/>
      <c r="E1922" s="55"/>
      <c r="F1922" s="15"/>
      <c r="G1922" s="55"/>
      <c r="H1922" s="56"/>
      <c r="I1922" s="16"/>
      <c r="J1922" s="16"/>
      <c r="K1922" s="16"/>
      <c r="L1922" s="16"/>
      <c r="M1922" s="56"/>
    </row>
    <row r="1923" s="4" customFormat="1" ht="20" customHeight="1" spans="1:13">
      <c r="A1923" s="54"/>
      <c r="B1923" s="55"/>
      <c r="C1923" s="55"/>
      <c r="D1923" s="55"/>
      <c r="E1923" s="55"/>
      <c r="F1923" s="15"/>
      <c r="G1923" s="55"/>
      <c r="H1923" s="56"/>
      <c r="I1923" s="16"/>
      <c r="J1923" s="16"/>
      <c r="K1923" s="16"/>
      <c r="L1923" s="16"/>
      <c r="M1923" s="56"/>
    </row>
    <row r="1924" s="4" customFormat="1" ht="20" customHeight="1" spans="1:13">
      <c r="A1924" s="54"/>
      <c r="B1924" s="55"/>
      <c r="C1924" s="55"/>
      <c r="D1924" s="55"/>
      <c r="E1924" s="55"/>
      <c r="F1924" s="15"/>
      <c r="G1924" s="55"/>
      <c r="H1924" s="56"/>
      <c r="I1924" s="16"/>
      <c r="J1924" s="16"/>
      <c r="K1924" s="16"/>
      <c r="L1924" s="16"/>
      <c r="M1924" s="56"/>
    </row>
    <row r="1925" s="4" customFormat="1" ht="20" customHeight="1" spans="1:13">
      <c r="A1925" s="54"/>
      <c r="B1925" s="55"/>
      <c r="C1925" s="55"/>
      <c r="D1925" s="55"/>
      <c r="E1925" s="55"/>
      <c r="F1925" s="53"/>
      <c r="G1925" s="55"/>
      <c r="H1925" s="56"/>
      <c r="I1925" s="16"/>
      <c r="J1925" s="16"/>
      <c r="K1925" s="16"/>
      <c r="L1925" s="16"/>
      <c r="M1925" s="56"/>
    </row>
    <row r="1926" s="4" customFormat="1" ht="20" customHeight="1" spans="1:13">
      <c r="A1926" s="54"/>
      <c r="B1926" s="55"/>
      <c r="C1926" s="55"/>
      <c r="D1926" s="55"/>
      <c r="E1926" s="55"/>
      <c r="F1926" s="15"/>
      <c r="G1926" s="55"/>
      <c r="H1926" s="56"/>
      <c r="I1926" s="16"/>
      <c r="J1926" s="16"/>
      <c r="K1926" s="16"/>
      <c r="L1926" s="16"/>
      <c r="M1926" s="56"/>
    </row>
    <row r="1927" s="4" customFormat="1" ht="20" customHeight="1" spans="1:13">
      <c r="A1927" s="54"/>
      <c r="B1927" s="55"/>
      <c r="C1927" s="55"/>
      <c r="D1927" s="55"/>
      <c r="E1927" s="55"/>
      <c r="F1927" s="15"/>
      <c r="G1927" s="55"/>
      <c r="H1927" s="56"/>
      <c r="I1927" s="16"/>
      <c r="J1927" s="16"/>
      <c r="K1927" s="16"/>
      <c r="L1927" s="16"/>
      <c r="M1927" s="56"/>
    </row>
    <row r="1928" s="4" customFormat="1" ht="20" customHeight="1" spans="1:13">
      <c r="A1928" s="54"/>
      <c r="B1928" s="55"/>
      <c r="C1928" s="55"/>
      <c r="D1928" s="55"/>
      <c r="E1928" s="55"/>
      <c r="F1928" s="15"/>
      <c r="G1928" s="55"/>
      <c r="H1928" s="56"/>
      <c r="I1928" s="16"/>
      <c r="J1928" s="16"/>
      <c r="K1928" s="16"/>
      <c r="L1928" s="16"/>
      <c r="M1928" s="56"/>
    </row>
    <row r="1929" s="4" customFormat="1" ht="20" customHeight="1" spans="1:13">
      <c r="A1929" s="54"/>
      <c r="B1929" s="55"/>
      <c r="C1929" s="55"/>
      <c r="D1929" s="55"/>
      <c r="E1929" s="55"/>
      <c r="F1929" s="15"/>
      <c r="G1929" s="55"/>
      <c r="H1929" s="56"/>
      <c r="I1929" s="16"/>
      <c r="J1929" s="16"/>
      <c r="K1929" s="16"/>
      <c r="L1929" s="16"/>
      <c r="M1929" s="56"/>
    </row>
    <row r="1930" s="4" customFormat="1" ht="20" customHeight="1" spans="1:13">
      <c r="A1930" s="54"/>
      <c r="B1930" s="55"/>
      <c r="C1930" s="55"/>
      <c r="D1930" s="55"/>
      <c r="E1930" s="55"/>
      <c r="F1930" s="15"/>
      <c r="G1930" s="55"/>
      <c r="H1930" s="56"/>
      <c r="I1930" s="16"/>
      <c r="J1930" s="16"/>
      <c r="K1930" s="16"/>
      <c r="L1930" s="16"/>
      <c r="M1930" s="56"/>
    </row>
    <row r="1931" s="4" customFormat="1" ht="20" customHeight="1" spans="1:13">
      <c r="A1931" s="54"/>
      <c r="B1931" s="55"/>
      <c r="C1931" s="55"/>
      <c r="D1931" s="55"/>
      <c r="E1931" s="55"/>
      <c r="F1931" s="15"/>
      <c r="G1931" s="55"/>
      <c r="H1931" s="56"/>
      <c r="I1931" s="16"/>
      <c r="J1931" s="16"/>
      <c r="K1931" s="16"/>
      <c r="L1931" s="16"/>
      <c r="M1931" s="56"/>
    </row>
    <row r="1932" s="4" customFormat="1" ht="20" customHeight="1" spans="1:13">
      <c r="A1932" s="54"/>
      <c r="B1932" s="55"/>
      <c r="C1932" s="55"/>
      <c r="D1932" s="55"/>
      <c r="E1932" s="55"/>
      <c r="F1932" s="15"/>
      <c r="G1932" s="55"/>
      <c r="H1932" s="56"/>
      <c r="I1932" s="16"/>
      <c r="J1932" s="16"/>
      <c r="K1932" s="16"/>
      <c r="L1932" s="16"/>
      <c r="M1932" s="56"/>
    </row>
    <row r="1933" s="4" customFormat="1" ht="20" customHeight="1" spans="1:13">
      <c r="A1933" s="54"/>
      <c r="B1933" s="55"/>
      <c r="C1933" s="55"/>
      <c r="D1933" s="55"/>
      <c r="E1933" s="55"/>
      <c r="F1933" s="15"/>
      <c r="G1933" s="55"/>
      <c r="H1933" s="56"/>
      <c r="I1933" s="16"/>
      <c r="J1933" s="16"/>
      <c r="K1933" s="16"/>
      <c r="L1933" s="16"/>
      <c r="M1933" s="56"/>
    </row>
    <row r="1934" s="4" customFormat="1" ht="20" customHeight="1" spans="1:13">
      <c r="A1934" s="54"/>
      <c r="B1934" s="55"/>
      <c r="C1934" s="55"/>
      <c r="D1934" s="55"/>
      <c r="E1934" s="55"/>
      <c r="F1934" s="15"/>
      <c r="G1934" s="55"/>
      <c r="H1934" s="56"/>
      <c r="I1934" s="16"/>
      <c r="J1934" s="16"/>
      <c r="K1934" s="16"/>
      <c r="L1934" s="16"/>
      <c r="M1934" s="56"/>
    </row>
    <row r="1935" s="4" customFormat="1" ht="20" customHeight="1" spans="1:13">
      <c r="A1935" s="54"/>
      <c r="B1935" s="55"/>
      <c r="C1935" s="55"/>
      <c r="D1935" s="55"/>
      <c r="E1935" s="55"/>
      <c r="F1935" s="15"/>
      <c r="G1935" s="55"/>
      <c r="H1935" s="56"/>
      <c r="I1935" s="16"/>
      <c r="J1935" s="16"/>
      <c r="K1935" s="16"/>
      <c r="L1935" s="16"/>
      <c r="M1935" s="56"/>
    </row>
    <row r="1936" s="4" customFormat="1" ht="20" customHeight="1" spans="1:13">
      <c r="A1936" s="54"/>
      <c r="B1936" s="55"/>
      <c r="C1936" s="55"/>
      <c r="D1936" s="55"/>
      <c r="E1936" s="55"/>
      <c r="F1936" s="15"/>
      <c r="G1936" s="55"/>
      <c r="H1936" s="56"/>
      <c r="I1936" s="16"/>
      <c r="J1936" s="16"/>
      <c r="K1936" s="16"/>
      <c r="L1936" s="16"/>
      <c r="M1936" s="56"/>
    </row>
    <row r="1937" s="4" customFormat="1" ht="20" customHeight="1" spans="1:13">
      <c r="A1937" s="54"/>
      <c r="B1937" s="55"/>
      <c r="C1937" s="55"/>
      <c r="D1937" s="55"/>
      <c r="E1937" s="55"/>
      <c r="F1937" s="15"/>
      <c r="G1937" s="55"/>
      <c r="H1937" s="56"/>
      <c r="I1937" s="16"/>
      <c r="J1937" s="16"/>
      <c r="K1937" s="16"/>
      <c r="L1937" s="16"/>
      <c r="M1937" s="56"/>
    </row>
    <row r="1938" s="4" customFormat="1" ht="20" customHeight="1" spans="1:13">
      <c r="A1938" s="54"/>
      <c r="B1938" s="55"/>
      <c r="C1938" s="55"/>
      <c r="D1938" s="55"/>
      <c r="E1938" s="55"/>
      <c r="F1938" s="15"/>
      <c r="G1938" s="55"/>
      <c r="H1938" s="56"/>
      <c r="I1938" s="16"/>
      <c r="J1938" s="16"/>
      <c r="K1938" s="16"/>
      <c r="L1938" s="16"/>
      <c r="M1938" s="56"/>
    </row>
    <row r="1939" s="4" customFormat="1" ht="20" customHeight="1" spans="1:13">
      <c r="A1939" s="54"/>
      <c r="B1939" s="55"/>
      <c r="C1939" s="55"/>
      <c r="D1939" s="55"/>
      <c r="E1939" s="55"/>
      <c r="F1939" s="15"/>
      <c r="G1939" s="55"/>
      <c r="H1939" s="56"/>
      <c r="I1939" s="16"/>
      <c r="J1939" s="16"/>
      <c r="K1939" s="16"/>
      <c r="L1939" s="16"/>
      <c r="M1939" s="56"/>
    </row>
    <row r="1940" s="4" customFormat="1" ht="20" customHeight="1" spans="1:13">
      <c r="A1940" s="54"/>
      <c r="B1940" s="55"/>
      <c r="C1940" s="55"/>
      <c r="D1940" s="55"/>
      <c r="E1940" s="55"/>
      <c r="F1940" s="15"/>
      <c r="G1940" s="55"/>
      <c r="H1940" s="56"/>
      <c r="I1940" s="16"/>
      <c r="J1940" s="16"/>
      <c r="K1940" s="16"/>
      <c r="L1940" s="16"/>
      <c r="M1940" s="56"/>
    </row>
    <row r="1941" s="4" customFormat="1" ht="20" customHeight="1" spans="1:13">
      <c r="A1941" s="54"/>
      <c r="B1941" s="55"/>
      <c r="C1941" s="55"/>
      <c r="D1941" s="55"/>
      <c r="E1941" s="55"/>
      <c r="F1941" s="15"/>
      <c r="G1941" s="55"/>
      <c r="H1941" s="56"/>
      <c r="I1941" s="16"/>
      <c r="J1941" s="16"/>
      <c r="K1941" s="16"/>
      <c r="L1941" s="16"/>
      <c r="M1941" s="56"/>
    </row>
    <row r="1942" s="4" customFormat="1" ht="20" customHeight="1" spans="1:13">
      <c r="A1942" s="54"/>
      <c r="B1942" s="55"/>
      <c r="C1942" s="55"/>
      <c r="D1942" s="55"/>
      <c r="E1942" s="55"/>
      <c r="F1942" s="15"/>
      <c r="G1942" s="55"/>
      <c r="H1942" s="56"/>
      <c r="I1942" s="16"/>
      <c r="J1942" s="16"/>
      <c r="K1942" s="16"/>
      <c r="L1942" s="16"/>
      <c r="M1942" s="56"/>
    </row>
    <row r="1943" s="4" customFormat="1" ht="20" customHeight="1" spans="1:13">
      <c r="A1943" s="54"/>
      <c r="B1943" s="55"/>
      <c r="C1943" s="55"/>
      <c r="D1943" s="55"/>
      <c r="E1943" s="55"/>
      <c r="F1943" s="15"/>
      <c r="G1943" s="55"/>
      <c r="H1943" s="56"/>
      <c r="I1943" s="16"/>
      <c r="J1943" s="16"/>
      <c r="K1943" s="16"/>
      <c r="L1943" s="16"/>
      <c r="M1943" s="56"/>
    </row>
    <row r="1944" s="4" customFormat="1" ht="20" customHeight="1" spans="1:13">
      <c r="A1944" s="54"/>
      <c r="B1944" s="55"/>
      <c r="C1944" s="55"/>
      <c r="D1944" s="55"/>
      <c r="E1944" s="55"/>
      <c r="F1944" s="15"/>
      <c r="G1944" s="55"/>
      <c r="H1944" s="56"/>
      <c r="I1944" s="16"/>
      <c r="J1944" s="16"/>
      <c r="K1944" s="16"/>
      <c r="L1944" s="16"/>
      <c r="M1944" s="56"/>
    </row>
    <row r="1945" s="4" customFormat="1" ht="20" customHeight="1" spans="1:13">
      <c r="A1945" s="54"/>
      <c r="B1945" s="55"/>
      <c r="C1945" s="55"/>
      <c r="D1945" s="55"/>
      <c r="E1945" s="55"/>
      <c r="F1945" s="15"/>
      <c r="G1945" s="55"/>
      <c r="H1945" s="56"/>
      <c r="I1945" s="16"/>
      <c r="J1945" s="16"/>
      <c r="K1945" s="16"/>
      <c r="L1945" s="16"/>
      <c r="M1945" s="56"/>
    </row>
    <row r="1946" s="4" customFormat="1" ht="20" customHeight="1" spans="1:13">
      <c r="A1946" s="54"/>
      <c r="B1946" s="55"/>
      <c r="C1946" s="55"/>
      <c r="D1946" s="55"/>
      <c r="E1946" s="55"/>
      <c r="F1946" s="15"/>
      <c r="G1946" s="55"/>
      <c r="H1946" s="56"/>
      <c r="I1946" s="16"/>
      <c r="J1946" s="16"/>
      <c r="K1946" s="16"/>
      <c r="L1946" s="16"/>
      <c r="M1946" s="56"/>
    </row>
    <row r="1947" s="4" customFormat="1" ht="20" customHeight="1" spans="1:13">
      <c r="A1947" s="54"/>
      <c r="B1947" s="55"/>
      <c r="C1947" s="55"/>
      <c r="D1947" s="55"/>
      <c r="E1947" s="55"/>
      <c r="F1947" s="15"/>
      <c r="G1947" s="55"/>
      <c r="H1947" s="56"/>
      <c r="I1947" s="16"/>
      <c r="J1947" s="16"/>
      <c r="K1947" s="16"/>
      <c r="L1947" s="16"/>
      <c r="M1947" s="56"/>
    </row>
    <row r="1948" s="4" customFormat="1" ht="20" customHeight="1" spans="1:13">
      <c r="A1948" s="54"/>
      <c r="B1948" s="55"/>
      <c r="C1948" s="55"/>
      <c r="D1948" s="55"/>
      <c r="E1948" s="55"/>
      <c r="F1948" s="15"/>
      <c r="G1948" s="55"/>
      <c r="H1948" s="56"/>
      <c r="I1948" s="16"/>
      <c r="J1948" s="16"/>
      <c r="K1948" s="16"/>
      <c r="L1948" s="16"/>
      <c r="M1948" s="56"/>
    </row>
    <row r="1949" s="4" customFormat="1" ht="20" customHeight="1" spans="1:13">
      <c r="A1949" s="54"/>
      <c r="B1949" s="55"/>
      <c r="C1949" s="55"/>
      <c r="D1949" s="55"/>
      <c r="E1949" s="55"/>
      <c r="F1949" s="15"/>
      <c r="G1949" s="55"/>
      <c r="H1949" s="56"/>
      <c r="I1949" s="16"/>
      <c r="J1949" s="16"/>
      <c r="K1949" s="16"/>
      <c r="L1949" s="16"/>
      <c r="M1949" s="56"/>
    </row>
    <row r="1950" s="4" customFormat="1" ht="20" customHeight="1" spans="1:13">
      <c r="A1950" s="54"/>
      <c r="B1950" s="55"/>
      <c r="C1950" s="55"/>
      <c r="D1950" s="55"/>
      <c r="E1950" s="55"/>
      <c r="F1950" s="15"/>
      <c r="G1950" s="55"/>
      <c r="H1950" s="56"/>
      <c r="I1950" s="16"/>
      <c r="J1950" s="16"/>
      <c r="K1950" s="16"/>
      <c r="L1950" s="16"/>
      <c r="M1950" s="56"/>
    </row>
    <row r="1951" s="4" customFormat="1" ht="20" customHeight="1" spans="1:13">
      <c r="A1951" s="54"/>
      <c r="B1951" s="55"/>
      <c r="C1951" s="55"/>
      <c r="D1951" s="55"/>
      <c r="E1951" s="55"/>
      <c r="F1951" s="15"/>
      <c r="G1951" s="55"/>
      <c r="H1951" s="56"/>
      <c r="I1951" s="16"/>
      <c r="J1951" s="16"/>
      <c r="K1951" s="16"/>
      <c r="L1951" s="16"/>
      <c r="M1951" s="56"/>
    </row>
    <row r="1952" s="4" customFormat="1" ht="20" customHeight="1" spans="1:13">
      <c r="A1952" s="54"/>
      <c r="B1952" s="55"/>
      <c r="C1952" s="55"/>
      <c r="D1952" s="55"/>
      <c r="E1952" s="55"/>
      <c r="F1952" s="15"/>
      <c r="G1952" s="55"/>
      <c r="H1952" s="56"/>
      <c r="I1952" s="16"/>
      <c r="J1952" s="16"/>
      <c r="K1952" s="16"/>
      <c r="L1952" s="16"/>
      <c r="M1952" s="56"/>
    </row>
    <row r="1953" s="4" customFormat="1" ht="20" customHeight="1" spans="1:13">
      <c r="A1953" s="54"/>
      <c r="B1953" s="55"/>
      <c r="C1953" s="55"/>
      <c r="D1953" s="55"/>
      <c r="E1953" s="55"/>
      <c r="F1953" s="15"/>
      <c r="G1953" s="55"/>
      <c r="H1953" s="56"/>
      <c r="I1953" s="16"/>
      <c r="J1953" s="16"/>
      <c r="K1953" s="16"/>
      <c r="L1953" s="16"/>
      <c r="M1953" s="56"/>
    </row>
    <row r="1954" s="4" customFormat="1" ht="20" customHeight="1" spans="1:13">
      <c r="A1954" s="54"/>
      <c r="B1954" s="55"/>
      <c r="C1954" s="55"/>
      <c r="D1954" s="55"/>
      <c r="E1954" s="55"/>
      <c r="F1954" s="15"/>
      <c r="G1954" s="55"/>
      <c r="H1954" s="56"/>
      <c r="I1954" s="16"/>
      <c r="J1954" s="16"/>
      <c r="K1954" s="16"/>
      <c r="L1954" s="16"/>
      <c r="M1954" s="56"/>
    </row>
    <row r="1955" s="4" customFormat="1" ht="20" customHeight="1" spans="1:13">
      <c r="A1955" s="54"/>
      <c r="B1955" s="55"/>
      <c r="C1955" s="55"/>
      <c r="D1955" s="55"/>
      <c r="E1955" s="55"/>
      <c r="F1955" s="15"/>
      <c r="G1955" s="55"/>
      <c r="H1955" s="56"/>
      <c r="I1955" s="16"/>
      <c r="J1955" s="16"/>
      <c r="K1955" s="16"/>
      <c r="L1955" s="16"/>
      <c r="M1955" s="56"/>
    </row>
    <row r="1956" s="4" customFormat="1" ht="20" customHeight="1" spans="1:13">
      <c r="A1956" s="54"/>
      <c r="B1956" s="55"/>
      <c r="C1956" s="55"/>
      <c r="D1956" s="55"/>
      <c r="E1956" s="55"/>
      <c r="F1956" s="15"/>
      <c r="G1956" s="55"/>
      <c r="H1956" s="56"/>
      <c r="I1956" s="16"/>
      <c r="J1956" s="16"/>
      <c r="K1956" s="16"/>
      <c r="L1956" s="16"/>
      <c r="M1956" s="56"/>
    </row>
    <row r="1957" s="4" customFormat="1" ht="20" customHeight="1" spans="1:13">
      <c r="A1957" s="54"/>
      <c r="B1957" s="55"/>
      <c r="C1957" s="55"/>
      <c r="D1957" s="55"/>
      <c r="E1957" s="55"/>
      <c r="F1957" s="15"/>
      <c r="G1957" s="55"/>
      <c r="H1957" s="56"/>
      <c r="I1957" s="16"/>
      <c r="J1957" s="16"/>
      <c r="K1957" s="16"/>
      <c r="L1957" s="16"/>
      <c r="M1957" s="56"/>
    </row>
    <row r="1958" s="4" customFormat="1" ht="20" customHeight="1" spans="1:13">
      <c r="A1958" s="54"/>
      <c r="B1958" s="55"/>
      <c r="C1958" s="55"/>
      <c r="D1958" s="55"/>
      <c r="E1958" s="55"/>
      <c r="F1958" s="53"/>
      <c r="G1958" s="55"/>
      <c r="H1958" s="56"/>
      <c r="I1958" s="16"/>
      <c r="J1958" s="16"/>
      <c r="K1958" s="16"/>
      <c r="L1958" s="16"/>
      <c r="M1958" s="56"/>
    </row>
    <row r="1959" s="4" customFormat="1" ht="20" customHeight="1" spans="1:13">
      <c r="A1959" s="54"/>
      <c r="B1959" s="55"/>
      <c r="C1959" s="55"/>
      <c r="D1959" s="55"/>
      <c r="E1959" s="55"/>
      <c r="F1959" s="15"/>
      <c r="G1959" s="55"/>
      <c r="H1959" s="56"/>
      <c r="I1959" s="16"/>
      <c r="J1959" s="16"/>
      <c r="K1959" s="16"/>
      <c r="L1959" s="16"/>
      <c r="M1959" s="56"/>
    </row>
    <row r="1960" s="4" customFormat="1" ht="20" customHeight="1" spans="1:13">
      <c r="A1960" s="54"/>
      <c r="B1960" s="55"/>
      <c r="C1960" s="55"/>
      <c r="D1960" s="55"/>
      <c r="E1960" s="55"/>
      <c r="F1960" s="15"/>
      <c r="G1960" s="55"/>
      <c r="H1960" s="56"/>
      <c r="I1960" s="16"/>
      <c r="J1960" s="16"/>
      <c r="K1960" s="16"/>
      <c r="L1960" s="16"/>
      <c r="M1960" s="56"/>
    </row>
    <row r="1961" s="4" customFormat="1" ht="20" customHeight="1" spans="1:13">
      <c r="A1961" s="54"/>
      <c r="B1961" s="55"/>
      <c r="C1961" s="55"/>
      <c r="D1961" s="55"/>
      <c r="E1961" s="55"/>
      <c r="F1961" s="15"/>
      <c r="G1961" s="55"/>
      <c r="H1961" s="56"/>
      <c r="I1961" s="16"/>
      <c r="J1961" s="16"/>
      <c r="K1961" s="16"/>
      <c r="L1961" s="16"/>
      <c r="M1961" s="56"/>
    </row>
    <row r="1962" s="4" customFormat="1" ht="20" customHeight="1" spans="1:13">
      <c r="A1962" s="54"/>
      <c r="B1962" s="55"/>
      <c r="C1962" s="55"/>
      <c r="D1962" s="55"/>
      <c r="E1962" s="55"/>
      <c r="F1962" s="15"/>
      <c r="G1962" s="55"/>
      <c r="H1962" s="56"/>
      <c r="I1962" s="16"/>
      <c r="J1962" s="16"/>
      <c r="K1962" s="16"/>
      <c r="L1962" s="16"/>
      <c r="M1962" s="56"/>
    </row>
    <row r="1963" s="4" customFormat="1" ht="20" customHeight="1" spans="1:13">
      <c r="A1963" s="54"/>
      <c r="B1963" s="55"/>
      <c r="C1963" s="55"/>
      <c r="D1963" s="55"/>
      <c r="E1963" s="55"/>
      <c r="F1963" s="15"/>
      <c r="G1963" s="55"/>
      <c r="H1963" s="56"/>
      <c r="I1963" s="16"/>
      <c r="J1963" s="16"/>
      <c r="K1963" s="16"/>
      <c r="L1963" s="16"/>
      <c r="M1963" s="56"/>
    </row>
    <row r="1964" s="4" customFormat="1" ht="20" customHeight="1" spans="1:13">
      <c r="A1964" s="54"/>
      <c r="B1964" s="55"/>
      <c r="C1964" s="55"/>
      <c r="D1964" s="55"/>
      <c r="E1964" s="55"/>
      <c r="F1964" s="15"/>
      <c r="G1964" s="55"/>
      <c r="H1964" s="56"/>
      <c r="I1964" s="16"/>
      <c r="J1964" s="16"/>
      <c r="K1964" s="16"/>
      <c r="L1964" s="16"/>
      <c r="M1964" s="56"/>
    </row>
    <row r="1965" s="4" customFormat="1" ht="20" customHeight="1" spans="1:13">
      <c r="A1965" s="54"/>
      <c r="B1965" s="55"/>
      <c r="C1965" s="55"/>
      <c r="D1965" s="55"/>
      <c r="E1965" s="55"/>
      <c r="F1965" s="15"/>
      <c r="G1965" s="55"/>
      <c r="H1965" s="56"/>
      <c r="I1965" s="16"/>
      <c r="J1965" s="16"/>
      <c r="K1965" s="16"/>
      <c r="L1965" s="16"/>
      <c r="M1965" s="56"/>
    </row>
    <row r="1966" s="4" customFormat="1" ht="20" customHeight="1" spans="1:13">
      <c r="A1966" s="54"/>
      <c r="B1966" s="55"/>
      <c r="C1966" s="55"/>
      <c r="D1966" s="55"/>
      <c r="E1966" s="55"/>
      <c r="F1966" s="15"/>
      <c r="G1966" s="55"/>
      <c r="H1966" s="56"/>
      <c r="I1966" s="16"/>
      <c r="J1966" s="16"/>
      <c r="K1966" s="16"/>
      <c r="L1966" s="16"/>
      <c r="M1966" s="56"/>
    </row>
    <row r="1967" s="4" customFormat="1" ht="20" customHeight="1" spans="1:13">
      <c r="A1967" s="54"/>
      <c r="B1967" s="55"/>
      <c r="C1967" s="55"/>
      <c r="D1967" s="55"/>
      <c r="E1967" s="55"/>
      <c r="F1967" s="15"/>
      <c r="G1967" s="55"/>
      <c r="H1967" s="56"/>
      <c r="I1967" s="16"/>
      <c r="J1967" s="16"/>
      <c r="K1967" s="16"/>
      <c r="L1967" s="16"/>
      <c r="M1967" s="56"/>
    </row>
    <row r="1968" s="4" customFormat="1" ht="20" customHeight="1" spans="1:13">
      <c r="A1968" s="54"/>
      <c r="B1968" s="55"/>
      <c r="C1968" s="55"/>
      <c r="D1968" s="55"/>
      <c r="E1968" s="55"/>
      <c r="F1968" s="15"/>
      <c r="G1968" s="55"/>
      <c r="H1968" s="56"/>
      <c r="I1968" s="16"/>
      <c r="J1968" s="16"/>
      <c r="K1968" s="16"/>
      <c r="L1968" s="16"/>
      <c r="M1968" s="56"/>
    </row>
    <row r="1969" s="4" customFormat="1" ht="20" customHeight="1" spans="1:13">
      <c r="A1969" s="54"/>
      <c r="B1969" s="55"/>
      <c r="C1969" s="55"/>
      <c r="D1969" s="55"/>
      <c r="E1969" s="55"/>
      <c r="F1969" s="15"/>
      <c r="G1969" s="55"/>
      <c r="H1969" s="56"/>
      <c r="I1969" s="16"/>
      <c r="J1969" s="16"/>
      <c r="K1969" s="16"/>
      <c r="L1969" s="16"/>
      <c r="M1969" s="56"/>
    </row>
    <row r="1970" s="4" customFormat="1" ht="20" customHeight="1" spans="1:13">
      <c r="A1970" s="54"/>
      <c r="B1970" s="55"/>
      <c r="C1970" s="55"/>
      <c r="D1970" s="55"/>
      <c r="E1970" s="55"/>
      <c r="F1970" s="15"/>
      <c r="G1970" s="55"/>
      <c r="H1970" s="56"/>
      <c r="I1970" s="16"/>
      <c r="J1970" s="16"/>
      <c r="K1970" s="16"/>
      <c r="L1970" s="16"/>
      <c r="M1970" s="56"/>
    </row>
    <row r="1971" s="4" customFormat="1" ht="20" customHeight="1" spans="1:13">
      <c r="A1971" s="54"/>
      <c r="B1971" s="55"/>
      <c r="C1971" s="55"/>
      <c r="D1971" s="55"/>
      <c r="E1971" s="55"/>
      <c r="F1971" s="15"/>
      <c r="G1971" s="55"/>
      <c r="H1971" s="56"/>
      <c r="I1971" s="16"/>
      <c r="J1971" s="16"/>
      <c r="K1971" s="16"/>
      <c r="L1971" s="16"/>
      <c r="M1971" s="56"/>
    </row>
    <row r="1972" s="4" customFormat="1" ht="20" customHeight="1" spans="1:13">
      <c r="A1972" s="54"/>
      <c r="B1972" s="55"/>
      <c r="C1972" s="55"/>
      <c r="D1972" s="55"/>
      <c r="E1972" s="55"/>
      <c r="F1972" s="15"/>
      <c r="G1972" s="55"/>
      <c r="H1972" s="56"/>
      <c r="I1972" s="16"/>
      <c r="J1972" s="16"/>
      <c r="K1972" s="16"/>
      <c r="L1972" s="16"/>
      <c r="M1972" s="56"/>
    </row>
    <row r="1973" s="4" customFormat="1" ht="20" customHeight="1" spans="1:13">
      <c r="A1973" s="54"/>
      <c r="B1973" s="55"/>
      <c r="C1973" s="55"/>
      <c r="D1973" s="55"/>
      <c r="E1973" s="55"/>
      <c r="F1973" s="15"/>
      <c r="G1973" s="55"/>
      <c r="H1973" s="56"/>
      <c r="I1973" s="16"/>
      <c r="J1973" s="16"/>
      <c r="K1973" s="16"/>
      <c r="L1973" s="16"/>
      <c r="M1973" s="56"/>
    </row>
    <row r="1974" s="4" customFormat="1" ht="20" customHeight="1" spans="1:13">
      <c r="A1974" s="54"/>
      <c r="B1974" s="55"/>
      <c r="C1974" s="55"/>
      <c r="D1974" s="55"/>
      <c r="E1974" s="55"/>
      <c r="F1974" s="15"/>
      <c r="G1974" s="55"/>
      <c r="H1974" s="56"/>
      <c r="I1974" s="16"/>
      <c r="J1974" s="16"/>
      <c r="K1974" s="16"/>
      <c r="L1974" s="16"/>
      <c r="M1974" s="56"/>
    </row>
    <row r="1975" s="4" customFormat="1" ht="20" customHeight="1" spans="1:13">
      <c r="A1975" s="54"/>
      <c r="B1975" s="55"/>
      <c r="C1975" s="55"/>
      <c r="D1975" s="55"/>
      <c r="E1975" s="55"/>
      <c r="F1975" s="15"/>
      <c r="G1975" s="55"/>
      <c r="H1975" s="56"/>
      <c r="I1975" s="16"/>
      <c r="J1975" s="16"/>
      <c r="K1975" s="16"/>
      <c r="L1975" s="16"/>
      <c r="M1975" s="56"/>
    </row>
    <row r="1976" s="4" customFormat="1" ht="20" customHeight="1" spans="1:13">
      <c r="A1976" s="54"/>
      <c r="B1976" s="55"/>
      <c r="C1976" s="55"/>
      <c r="D1976" s="55"/>
      <c r="E1976" s="55"/>
      <c r="F1976" s="15"/>
      <c r="G1976" s="55"/>
      <c r="H1976" s="56"/>
      <c r="I1976" s="16"/>
      <c r="J1976" s="16"/>
      <c r="K1976" s="16"/>
      <c r="L1976" s="16"/>
      <c r="M1976" s="56"/>
    </row>
    <row r="1977" s="4" customFormat="1" ht="20" customHeight="1" spans="1:13">
      <c r="A1977" s="54"/>
      <c r="B1977" s="55"/>
      <c r="C1977" s="55"/>
      <c r="D1977" s="55"/>
      <c r="E1977" s="55"/>
      <c r="F1977" s="15"/>
      <c r="G1977" s="55"/>
      <c r="H1977" s="56"/>
      <c r="I1977" s="16"/>
      <c r="J1977" s="16"/>
      <c r="K1977" s="16"/>
      <c r="L1977" s="16"/>
      <c r="M1977" s="56"/>
    </row>
    <row r="1978" s="4" customFormat="1" ht="20" customHeight="1" spans="1:13">
      <c r="A1978" s="54"/>
      <c r="B1978" s="55"/>
      <c r="C1978" s="55"/>
      <c r="D1978" s="55"/>
      <c r="E1978" s="55"/>
      <c r="F1978" s="15"/>
      <c r="G1978" s="55"/>
      <c r="H1978" s="56"/>
      <c r="I1978" s="16"/>
      <c r="J1978" s="16"/>
      <c r="K1978" s="16"/>
      <c r="L1978" s="16"/>
      <c r="M1978" s="56"/>
    </row>
    <row r="1979" s="4" customFormat="1" ht="20" customHeight="1" spans="1:13">
      <c r="A1979" s="54"/>
      <c r="B1979" s="55"/>
      <c r="C1979" s="55"/>
      <c r="D1979" s="55"/>
      <c r="E1979" s="55"/>
      <c r="F1979" s="15"/>
      <c r="G1979" s="55"/>
      <c r="H1979" s="56"/>
      <c r="I1979" s="16"/>
      <c r="J1979" s="16"/>
      <c r="K1979" s="16"/>
      <c r="L1979" s="16"/>
      <c r="M1979" s="56"/>
    </row>
    <row r="1980" s="4" customFormat="1" ht="20" customHeight="1" spans="1:13">
      <c r="A1980" s="54"/>
      <c r="B1980" s="55"/>
      <c r="C1980" s="55"/>
      <c r="D1980" s="55"/>
      <c r="E1980" s="55"/>
      <c r="F1980" s="15"/>
      <c r="G1980" s="55"/>
      <c r="H1980" s="56"/>
      <c r="I1980" s="16"/>
      <c r="J1980" s="16"/>
      <c r="K1980" s="16"/>
      <c r="L1980" s="16"/>
      <c r="M1980" s="56"/>
    </row>
    <row r="1981" s="4" customFormat="1" ht="20" customHeight="1" spans="1:13">
      <c r="A1981" s="54"/>
      <c r="B1981" s="55"/>
      <c r="C1981" s="55"/>
      <c r="D1981" s="55"/>
      <c r="E1981" s="55"/>
      <c r="F1981" s="15"/>
      <c r="G1981" s="55"/>
      <c r="H1981" s="56"/>
      <c r="I1981" s="16"/>
      <c r="J1981" s="16"/>
      <c r="K1981" s="16"/>
      <c r="L1981" s="16"/>
      <c r="M1981" s="56"/>
    </row>
    <row r="1982" s="4" customFormat="1" ht="20" customHeight="1" spans="1:13">
      <c r="A1982" s="54"/>
      <c r="B1982" s="55"/>
      <c r="C1982" s="55"/>
      <c r="D1982" s="55"/>
      <c r="E1982" s="55"/>
      <c r="F1982" s="15"/>
      <c r="G1982" s="55"/>
      <c r="H1982" s="56"/>
      <c r="I1982" s="16"/>
      <c r="J1982" s="16"/>
      <c r="K1982" s="16"/>
      <c r="L1982" s="16"/>
      <c r="M1982" s="56"/>
    </row>
    <row r="1983" s="4" customFormat="1" ht="20" customHeight="1" spans="1:13">
      <c r="A1983" s="54"/>
      <c r="B1983" s="55"/>
      <c r="C1983" s="55"/>
      <c r="D1983" s="55"/>
      <c r="E1983" s="55"/>
      <c r="F1983" s="15"/>
      <c r="G1983" s="55"/>
      <c r="H1983" s="56"/>
      <c r="I1983" s="16"/>
      <c r="J1983" s="16"/>
      <c r="K1983" s="16"/>
      <c r="L1983" s="16"/>
      <c r="M1983" s="56"/>
    </row>
    <row r="1984" s="4" customFormat="1" ht="20" customHeight="1" spans="1:13">
      <c r="A1984" s="54"/>
      <c r="B1984" s="55"/>
      <c r="C1984" s="55"/>
      <c r="D1984" s="55"/>
      <c r="E1984" s="55"/>
      <c r="F1984" s="15"/>
      <c r="G1984" s="55"/>
      <c r="H1984" s="56"/>
      <c r="I1984" s="16"/>
      <c r="J1984" s="16"/>
      <c r="K1984" s="16"/>
      <c r="L1984" s="16"/>
      <c r="M1984" s="56"/>
    </row>
    <row r="1985" s="4" customFormat="1" ht="20" customHeight="1" spans="1:13">
      <c r="A1985" s="54"/>
      <c r="B1985" s="55"/>
      <c r="C1985" s="55"/>
      <c r="D1985" s="55"/>
      <c r="E1985" s="55"/>
      <c r="F1985" s="15"/>
      <c r="G1985" s="55"/>
      <c r="H1985" s="56"/>
      <c r="I1985" s="16"/>
      <c r="J1985" s="16"/>
      <c r="K1985" s="16"/>
      <c r="L1985" s="16"/>
      <c r="M1985" s="56"/>
    </row>
    <row r="1986" s="4" customFormat="1" ht="20" customHeight="1" spans="1:13">
      <c r="A1986" s="54"/>
      <c r="B1986" s="55"/>
      <c r="C1986" s="55"/>
      <c r="D1986" s="55"/>
      <c r="E1986" s="55"/>
      <c r="F1986" s="15"/>
      <c r="G1986" s="55"/>
      <c r="H1986" s="56"/>
      <c r="I1986" s="16"/>
      <c r="J1986" s="16"/>
      <c r="K1986" s="16"/>
      <c r="L1986" s="16"/>
      <c r="M1986" s="56"/>
    </row>
    <row r="1987" s="4" customFormat="1" ht="20" customHeight="1" spans="1:13">
      <c r="A1987" s="54"/>
      <c r="B1987" s="55"/>
      <c r="C1987" s="55"/>
      <c r="D1987" s="55"/>
      <c r="E1987" s="55"/>
      <c r="F1987" s="15"/>
      <c r="G1987" s="55"/>
      <c r="H1987" s="56"/>
      <c r="I1987" s="16"/>
      <c r="J1987" s="16"/>
      <c r="K1987" s="16"/>
      <c r="L1987" s="16"/>
      <c r="M1987" s="56"/>
    </row>
    <row r="1988" s="4" customFormat="1" ht="20" customHeight="1" spans="1:13">
      <c r="A1988" s="54"/>
      <c r="B1988" s="55"/>
      <c r="C1988" s="55"/>
      <c r="D1988" s="55"/>
      <c r="E1988" s="55"/>
      <c r="F1988" s="15"/>
      <c r="G1988" s="55"/>
      <c r="H1988" s="56"/>
      <c r="I1988" s="16"/>
      <c r="J1988" s="16"/>
      <c r="K1988" s="16"/>
      <c r="L1988" s="16"/>
      <c r="M1988" s="56"/>
    </row>
    <row r="1989" s="4" customFormat="1" ht="20" customHeight="1" spans="1:13">
      <c r="A1989" s="54"/>
      <c r="B1989" s="55"/>
      <c r="C1989" s="55"/>
      <c r="D1989" s="55"/>
      <c r="E1989" s="55"/>
      <c r="F1989" s="15"/>
      <c r="G1989" s="55"/>
      <c r="H1989" s="56"/>
      <c r="I1989" s="16"/>
      <c r="J1989" s="16"/>
      <c r="K1989" s="16"/>
      <c r="L1989" s="16"/>
      <c r="M1989" s="56"/>
    </row>
    <row r="1990" s="4" customFormat="1" ht="20" customHeight="1" spans="1:13">
      <c r="A1990" s="54"/>
      <c r="B1990" s="55"/>
      <c r="C1990" s="55"/>
      <c r="D1990" s="55"/>
      <c r="E1990" s="55"/>
      <c r="F1990" s="15"/>
      <c r="G1990" s="55"/>
      <c r="H1990" s="56"/>
      <c r="I1990" s="16"/>
      <c r="J1990" s="16"/>
      <c r="K1990" s="16"/>
      <c r="L1990" s="16"/>
      <c r="M1990" s="56"/>
    </row>
    <row r="1991" s="4" customFormat="1" ht="20" customHeight="1" spans="1:13">
      <c r="A1991" s="54"/>
      <c r="B1991" s="55"/>
      <c r="C1991" s="55"/>
      <c r="D1991" s="55"/>
      <c r="E1991" s="55"/>
      <c r="F1991" s="15"/>
      <c r="G1991" s="55"/>
      <c r="H1991" s="56"/>
      <c r="I1991" s="16"/>
      <c r="J1991" s="16"/>
      <c r="K1991" s="16"/>
      <c r="L1991" s="16"/>
      <c r="M1991" s="56"/>
    </row>
    <row r="1992" s="4" customFormat="1" ht="20" customHeight="1" spans="1:13">
      <c r="A1992" s="54"/>
      <c r="B1992" s="55"/>
      <c r="C1992" s="55"/>
      <c r="D1992" s="55"/>
      <c r="E1992" s="55"/>
      <c r="F1992" s="15"/>
      <c r="G1992" s="55"/>
      <c r="H1992" s="56"/>
      <c r="I1992" s="16"/>
      <c r="J1992" s="16"/>
      <c r="K1992" s="16"/>
      <c r="L1992" s="16"/>
      <c r="M1992" s="56"/>
    </row>
    <row r="1993" s="4" customFormat="1" ht="20" customHeight="1" spans="1:13">
      <c r="A1993" s="54"/>
      <c r="B1993" s="55"/>
      <c r="C1993" s="55"/>
      <c r="D1993" s="55"/>
      <c r="E1993" s="55"/>
      <c r="F1993" s="15"/>
      <c r="G1993" s="55"/>
      <c r="H1993" s="56"/>
      <c r="I1993" s="16"/>
      <c r="J1993" s="16"/>
      <c r="K1993" s="16"/>
      <c r="L1993" s="16"/>
      <c r="M1993" s="56"/>
    </row>
    <row r="1994" s="4" customFormat="1" ht="20" customHeight="1" spans="1:13">
      <c r="A1994" s="54"/>
      <c r="B1994" s="55"/>
      <c r="C1994" s="55"/>
      <c r="D1994" s="55"/>
      <c r="E1994" s="55"/>
      <c r="F1994" s="15"/>
      <c r="G1994" s="55"/>
      <c r="H1994" s="56"/>
      <c r="I1994" s="16"/>
      <c r="J1994" s="16"/>
      <c r="K1994" s="16"/>
      <c r="L1994" s="16"/>
      <c r="M1994" s="56"/>
    </row>
    <row r="1995" s="4" customFormat="1" ht="20" customHeight="1" spans="1:13">
      <c r="A1995" s="54"/>
      <c r="B1995" s="55"/>
      <c r="C1995" s="55"/>
      <c r="D1995" s="55"/>
      <c r="E1995" s="55"/>
      <c r="F1995" s="15"/>
      <c r="G1995" s="55"/>
      <c r="H1995" s="56"/>
      <c r="I1995" s="16"/>
      <c r="J1995" s="16"/>
      <c r="K1995" s="16"/>
      <c r="L1995" s="16"/>
      <c r="M1995" s="56"/>
    </row>
    <row r="1996" s="4" customFormat="1" ht="20" customHeight="1" spans="1:13">
      <c r="A1996" s="54"/>
      <c r="B1996" s="55"/>
      <c r="C1996" s="55"/>
      <c r="D1996" s="55"/>
      <c r="E1996" s="55"/>
      <c r="F1996" s="15"/>
      <c r="G1996" s="55"/>
      <c r="H1996" s="56"/>
      <c r="I1996" s="16"/>
      <c r="J1996" s="16"/>
      <c r="K1996" s="16"/>
      <c r="L1996" s="16"/>
      <c r="M1996" s="56"/>
    </row>
    <row r="1997" s="4" customFormat="1" ht="20" customHeight="1" spans="1:13">
      <c r="A1997" s="54"/>
      <c r="B1997" s="55"/>
      <c r="C1997" s="55"/>
      <c r="D1997" s="55"/>
      <c r="E1997" s="55"/>
      <c r="F1997" s="15"/>
      <c r="G1997" s="55"/>
      <c r="H1997" s="56"/>
      <c r="I1997" s="16"/>
      <c r="J1997" s="16"/>
      <c r="K1997" s="16"/>
      <c r="L1997" s="16"/>
      <c r="M1997" s="56"/>
    </row>
    <row r="1998" s="4" customFormat="1" ht="20" customHeight="1" spans="1:13">
      <c r="A1998" s="54"/>
      <c r="B1998" s="55"/>
      <c r="C1998" s="55"/>
      <c r="D1998" s="55"/>
      <c r="E1998" s="55"/>
      <c r="F1998" s="15"/>
      <c r="G1998" s="55"/>
      <c r="H1998" s="56"/>
      <c r="I1998" s="16"/>
      <c r="J1998" s="16"/>
      <c r="K1998" s="16"/>
      <c r="L1998" s="16"/>
      <c r="M1998" s="56"/>
    </row>
    <row r="1999" s="4" customFormat="1" ht="20" customHeight="1" spans="1:13">
      <c r="A1999" s="54"/>
      <c r="B1999" s="55"/>
      <c r="C1999" s="55"/>
      <c r="D1999" s="55"/>
      <c r="E1999" s="55"/>
      <c r="F1999" s="15"/>
      <c r="G1999" s="55"/>
      <c r="H1999" s="56"/>
      <c r="I1999" s="16"/>
      <c r="J1999" s="16"/>
      <c r="K1999" s="16"/>
      <c r="L1999" s="16"/>
      <c r="M1999" s="56"/>
    </row>
    <row r="2000" s="4" customFormat="1" ht="20" customHeight="1" spans="1:13">
      <c r="A2000" s="54"/>
      <c r="B2000" s="55"/>
      <c r="C2000" s="55"/>
      <c r="D2000" s="55"/>
      <c r="E2000" s="55"/>
      <c r="F2000" s="15"/>
      <c r="G2000" s="55"/>
      <c r="H2000" s="56"/>
      <c r="I2000" s="16"/>
      <c r="J2000" s="16"/>
      <c r="K2000" s="16"/>
      <c r="L2000" s="16"/>
      <c r="M2000" s="56"/>
    </row>
    <row r="2001" s="4" customFormat="1" ht="20" customHeight="1" spans="1:13">
      <c r="A2001" s="54"/>
      <c r="B2001" s="55"/>
      <c r="C2001" s="55"/>
      <c r="D2001" s="55"/>
      <c r="E2001" s="55"/>
      <c r="F2001" s="15"/>
      <c r="G2001" s="55"/>
      <c r="H2001" s="56"/>
      <c r="I2001" s="16"/>
      <c r="J2001" s="16"/>
      <c r="K2001" s="16"/>
      <c r="L2001" s="16"/>
      <c r="M2001" s="56"/>
    </row>
    <row r="2002" s="4" customFormat="1" ht="20" customHeight="1" spans="1:13">
      <c r="A2002" s="54"/>
      <c r="B2002" s="55"/>
      <c r="C2002" s="55"/>
      <c r="D2002" s="55"/>
      <c r="E2002" s="55"/>
      <c r="F2002" s="15"/>
      <c r="G2002" s="55"/>
      <c r="H2002" s="56"/>
      <c r="I2002" s="16"/>
      <c r="J2002" s="16"/>
      <c r="K2002" s="16"/>
      <c r="L2002" s="16"/>
      <c r="M2002" s="56"/>
    </row>
    <row r="2003" s="4" customFormat="1" ht="20" customHeight="1" spans="1:13">
      <c r="A2003" s="54"/>
      <c r="B2003" s="55"/>
      <c r="C2003" s="55"/>
      <c r="D2003" s="55"/>
      <c r="E2003" s="55"/>
      <c r="F2003" s="15"/>
      <c r="G2003" s="55"/>
      <c r="H2003" s="56"/>
      <c r="I2003" s="16"/>
      <c r="J2003" s="16"/>
      <c r="K2003" s="16"/>
      <c r="L2003" s="16"/>
      <c r="M2003" s="56"/>
    </row>
    <row r="2004" s="4" customFormat="1" ht="20" customHeight="1" spans="1:13">
      <c r="A2004" s="54"/>
      <c r="B2004" s="55"/>
      <c r="C2004" s="55"/>
      <c r="D2004" s="55"/>
      <c r="E2004" s="55"/>
      <c r="F2004" s="15"/>
      <c r="G2004" s="55"/>
      <c r="H2004" s="56"/>
      <c r="I2004" s="16"/>
      <c r="J2004" s="16"/>
      <c r="K2004" s="16"/>
      <c r="L2004" s="16"/>
      <c r="M2004" s="56"/>
    </row>
    <row r="2005" s="4" customFormat="1" ht="20" customHeight="1" spans="1:13">
      <c r="A2005" s="54"/>
      <c r="B2005" s="55"/>
      <c r="C2005" s="55"/>
      <c r="D2005" s="55"/>
      <c r="E2005" s="55"/>
      <c r="F2005" s="15"/>
      <c r="G2005" s="55"/>
      <c r="H2005" s="56"/>
      <c r="I2005" s="16"/>
      <c r="J2005" s="16"/>
      <c r="K2005" s="16"/>
      <c r="L2005" s="16"/>
      <c r="M2005" s="56"/>
    </row>
    <row r="2006" s="4" customFormat="1" ht="20" customHeight="1" spans="1:13">
      <c r="A2006" s="54"/>
      <c r="B2006" s="55"/>
      <c r="C2006" s="55"/>
      <c r="D2006" s="55"/>
      <c r="E2006" s="55"/>
      <c r="F2006" s="15"/>
      <c r="G2006" s="55"/>
      <c r="H2006" s="56"/>
      <c r="I2006" s="16"/>
      <c r="J2006" s="16"/>
      <c r="K2006" s="16"/>
      <c r="L2006" s="16"/>
      <c r="M2006" s="56"/>
    </row>
    <row r="2007" s="4" customFormat="1" ht="20" customHeight="1" spans="1:13">
      <c r="A2007" s="54"/>
      <c r="B2007" s="55"/>
      <c r="C2007" s="55"/>
      <c r="D2007" s="55"/>
      <c r="E2007" s="55"/>
      <c r="F2007" s="53"/>
      <c r="G2007" s="55"/>
      <c r="H2007" s="56"/>
      <c r="I2007" s="16"/>
      <c r="J2007" s="16"/>
      <c r="K2007" s="16"/>
      <c r="L2007" s="16"/>
      <c r="M2007" s="56"/>
    </row>
    <row r="2008" s="4" customFormat="1" ht="20" customHeight="1" spans="1:13">
      <c r="A2008" s="54"/>
      <c r="B2008" s="55"/>
      <c r="C2008" s="55"/>
      <c r="D2008" s="55"/>
      <c r="E2008" s="55"/>
      <c r="F2008" s="53"/>
      <c r="G2008" s="55"/>
      <c r="H2008" s="56"/>
      <c r="I2008" s="16"/>
      <c r="J2008" s="16"/>
      <c r="K2008" s="16"/>
      <c r="L2008" s="16"/>
      <c r="M2008" s="56"/>
    </row>
    <row r="2009" s="4" customFormat="1" ht="20" customHeight="1" spans="1:13">
      <c r="A2009" s="54"/>
      <c r="B2009" s="55"/>
      <c r="C2009" s="55"/>
      <c r="D2009" s="55"/>
      <c r="E2009" s="55"/>
      <c r="F2009" s="15"/>
      <c r="G2009" s="55"/>
      <c r="H2009" s="56"/>
      <c r="I2009" s="16"/>
      <c r="J2009" s="16"/>
      <c r="K2009" s="16"/>
      <c r="L2009" s="16"/>
      <c r="M2009" s="56"/>
    </row>
    <row r="2010" s="4" customFormat="1" ht="20" customHeight="1" spans="1:13">
      <c r="A2010" s="54"/>
      <c r="B2010" s="55"/>
      <c r="C2010" s="55"/>
      <c r="D2010" s="55"/>
      <c r="E2010" s="55"/>
      <c r="F2010" s="15"/>
      <c r="G2010" s="55"/>
      <c r="H2010" s="56"/>
      <c r="I2010" s="16"/>
      <c r="J2010" s="16"/>
      <c r="K2010" s="16"/>
      <c r="L2010" s="16"/>
      <c r="M2010" s="56"/>
    </row>
    <row r="2011" s="4" customFormat="1" ht="20" customHeight="1" spans="1:13">
      <c r="A2011" s="54"/>
      <c r="B2011" s="55"/>
      <c r="C2011" s="55"/>
      <c r="D2011" s="55"/>
      <c r="E2011" s="55"/>
      <c r="F2011" s="15"/>
      <c r="G2011" s="55"/>
      <c r="H2011" s="56"/>
      <c r="I2011" s="16"/>
      <c r="J2011" s="16"/>
      <c r="K2011" s="16"/>
      <c r="L2011" s="16"/>
      <c r="M2011" s="56"/>
    </row>
    <row r="2012" s="4" customFormat="1" ht="20" customHeight="1" spans="1:13">
      <c r="A2012" s="54"/>
      <c r="B2012" s="55"/>
      <c r="C2012" s="55"/>
      <c r="D2012" s="55"/>
      <c r="E2012" s="55"/>
      <c r="F2012" s="15"/>
      <c r="G2012" s="55"/>
      <c r="H2012" s="56"/>
      <c r="I2012" s="16"/>
      <c r="J2012" s="16"/>
      <c r="K2012" s="16"/>
      <c r="L2012" s="16"/>
      <c r="M2012" s="56"/>
    </row>
    <row r="2013" s="4" customFormat="1" ht="20" customHeight="1" spans="1:13">
      <c r="A2013" s="54"/>
      <c r="B2013" s="55"/>
      <c r="C2013" s="55"/>
      <c r="D2013" s="55"/>
      <c r="E2013" s="55"/>
      <c r="F2013" s="15"/>
      <c r="G2013" s="55"/>
      <c r="H2013" s="56"/>
      <c r="I2013" s="16"/>
      <c r="J2013" s="16"/>
      <c r="K2013" s="16"/>
      <c r="L2013" s="16"/>
      <c r="M2013" s="56"/>
    </row>
    <row r="2014" s="4" customFormat="1" ht="20" customHeight="1" spans="1:13">
      <c r="A2014" s="54"/>
      <c r="B2014" s="55"/>
      <c r="C2014" s="55"/>
      <c r="D2014" s="55"/>
      <c r="E2014" s="55"/>
      <c r="F2014" s="15"/>
      <c r="G2014" s="55"/>
      <c r="H2014" s="56"/>
      <c r="I2014" s="16"/>
      <c r="J2014" s="16"/>
      <c r="K2014" s="16"/>
      <c r="L2014" s="16"/>
      <c r="M2014" s="56"/>
    </row>
    <row r="2015" s="4" customFormat="1" ht="20" customHeight="1" spans="1:13">
      <c r="A2015" s="54"/>
      <c r="B2015" s="55"/>
      <c r="C2015" s="55"/>
      <c r="D2015" s="55"/>
      <c r="E2015" s="55"/>
      <c r="F2015" s="15"/>
      <c r="G2015" s="55"/>
      <c r="H2015" s="56"/>
      <c r="I2015" s="16"/>
      <c r="J2015" s="16"/>
      <c r="K2015" s="16"/>
      <c r="L2015" s="16"/>
      <c r="M2015" s="56"/>
    </row>
    <row r="2016" s="4" customFormat="1" ht="20" customHeight="1" spans="1:13">
      <c r="A2016" s="54"/>
      <c r="B2016" s="55"/>
      <c r="C2016" s="55"/>
      <c r="D2016" s="55"/>
      <c r="E2016" s="55"/>
      <c r="F2016" s="15"/>
      <c r="G2016" s="55"/>
      <c r="H2016" s="56"/>
      <c r="I2016" s="16"/>
      <c r="J2016" s="16"/>
      <c r="K2016" s="16"/>
      <c r="L2016" s="16"/>
      <c r="M2016" s="56"/>
    </row>
    <row r="2017" s="4" customFormat="1" ht="20" customHeight="1" spans="1:13">
      <c r="A2017" s="54"/>
      <c r="B2017" s="55"/>
      <c r="C2017" s="55"/>
      <c r="D2017" s="55"/>
      <c r="E2017" s="55"/>
      <c r="F2017" s="15"/>
      <c r="G2017" s="55"/>
      <c r="H2017" s="56"/>
      <c r="I2017" s="16"/>
      <c r="J2017" s="16"/>
      <c r="K2017" s="16"/>
      <c r="L2017" s="16"/>
      <c r="M2017" s="56"/>
    </row>
    <row r="2018" s="4" customFormat="1" ht="20" customHeight="1" spans="1:13">
      <c r="A2018" s="54"/>
      <c r="B2018" s="55"/>
      <c r="C2018" s="55"/>
      <c r="D2018" s="55"/>
      <c r="E2018" s="55"/>
      <c r="F2018" s="15"/>
      <c r="G2018" s="55"/>
      <c r="H2018" s="56"/>
      <c r="I2018" s="16"/>
      <c r="J2018" s="16"/>
      <c r="K2018" s="16"/>
      <c r="L2018" s="16"/>
      <c r="M2018" s="56"/>
    </row>
    <row r="2019" s="4" customFormat="1" ht="20" customHeight="1" spans="1:13">
      <c r="A2019" s="54"/>
      <c r="B2019" s="55"/>
      <c r="C2019" s="55"/>
      <c r="D2019" s="55"/>
      <c r="E2019" s="55"/>
      <c r="F2019" s="15"/>
      <c r="G2019" s="55"/>
      <c r="H2019" s="56"/>
      <c r="I2019" s="16"/>
      <c r="J2019" s="16"/>
      <c r="K2019" s="16"/>
      <c r="L2019" s="16"/>
      <c r="M2019" s="56"/>
    </row>
    <row r="2020" s="4" customFormat="1" ht="20" customHeight="1" spans="1:13">
      <c r="A2020" s="54"/>
      <c r="B2020" s="55"/>
      <c r="C2020" s="55"/>
      <c r="D2020" s="55"/>
      <c r="E2020" s="55"/>
      <c r="F2020" s="53"/>
      <c r="G2020" s="55"/>
      <c r="H2020" s="56"/>
      <c r="I2020" s="16"/>
      <c r="J2020" s="16"/>
      <c r="K2020" s="16"/>
      <c r="L2020" s="16"/>
      <c r="M2020" s="56"/>
    </row>
    <row r="2021" s="4" customFormat="1" ht="20" customHeight="1" spans="1:13">
      <c r="A2021" s="54"/>
      <c r="B2021" s="55"/>
      <c r="C2021" s="55"/>
      <c r="D2021" s="55"/>
      <c r="E2021" s="55"/>
      <c r="F2021" s="15"/>
      <c r="G2021" s="55"/>
      <c r="H2021" s="56"/>
      <c r="I2021" s="16"/>
      <c r="J2021" s="16"/>
      <c r="K2021" s="16"/>
      <c r="L2021" s="16"/>
      <c r="M2021" s="56"/>
    </row>
    <row r="2022" s="4" customFormat="1" ht="20" customHeight="1" spans="1:13">
      <c r="A2022" s="54"/>
      <c r="B2022" s="55"/>
      <c r="C2022" s="55"/>
      <c r="D2022" s="55"/>
      <c r="E2022" s="55"/>
      <c r="F2022" s="15"/>
      <c r="G2022" s="55"/>
      <c r="H2022" s="56"/>
      <c r="I2022" s="16"/>
      <c r="J2022" s="16"/>
      <c r="K2022" s="16"/>
      <c r="L2022" s="16"/>
      <c r="M2022" s="56"/>
    </row>
    <row r="2023" s="4" customFormat="1" ht="20" customHeight="1" spans="1:13">
      <c r="A2023" s="54"/>
      <c r="B2023" s="55"/>
      <c r="C2023" s="55"/>
      <c r="D2023" s="55"/>
      <c r="E2023" s="55"/>
      <c r="F2023" s="15"/>
      <c r="G2023" s="55"/>
      <c r="H2023" s="56"/>
      <c r="I2023" s="16"/>
      <c r="J2023" s="16"/>
      <c r="K2023" s="16"/>
      <c r="L2023" s="16"/>
      <c r="M2023" s="56"/>
    </row>
    <row r="2024" s="4" customFormat="1" ht="20" customHeight="1" spans="1:13">
      <c r="A2024" s="54"/>
      <c r="B2024" s="55"/>
      <c r="C2024" s="55"/>
      <c r="D2024" s="55"/>
      <c r="E2024" s="55"/>
      <c r="F2024" s="15"/>
      <c r="G2024" s="55"/>
      <c r="H2024" s="56"/>
      <c r="I2024" s="16"/>
      <c r="J2024" s="16"/>
      <c r="K2024" s="16"/>
      <c r="L2024" s="16"/>
      <c r="M2024" s="56"/>
    </row>
    <row r="2025" s="4" customFormat="1" ht="20" customHeight="1" spans="1:13">
      <c r="A2025" s="54"/>
      <c r="B2025" s="55"/>
      <c r="C2025" s="55"/>
      <c r="D2025" s="55"/>
      <c r="E2025" s="55"/>
      <c r="F2025" s="15"/>
      <c r="G2025" s="55"/>
      <c r="H2025" s="56"/>
      <c r="I2025" s="16"/>
      <c r="J2025" s="16"/>
      <c r="K2025" s="16"/>
      <c r="L2025" s="16"/>
      <c r="M2025" s="56"/>
    </row>
    <row r="2026" s="4" customFormat="1" ht="20" customHeight="1" spans="1:13">
      <c r="A2026" s="54"/>
      <c r="B2026" s="55"/>
      <c r="C2026" s="55"/>
      <c r="D2026" s="55"/>
      <c r="E2026" s="55"/>
      <c r="F2026" s="15"/>
      <c r="G2026" s="55"/>
      <c r="H2026" s="56"/>
      <c r="I2026" s="16"/>
      <c r="J2026" s="16"/>
      <c r="K2026" s="16"/>
      <c r="L2026" s="16"/>
      <c r="M2026" s="56"/>
    </row>
    <row r="2027" s="4" customFormat="1" ht="20" customHeight="1" spans="1:13">
      <c r="A2027" s="54"/>
      <c r="B2027" s="55"/>
      <c r="C2027" s="55"/>
      <c r="D2027" s="55"/>
      <c r="E2027" s="55"/>
      <c r="F2027" s="15"/>
      <c r="G2027" s="55"/>
      <c r="H2027" s="56"/>
      <c r="I2027" s="16"/>
      <c r="J2027" s="16"/>
      <c r="K2027" s="16"/>
      <c r="L2027" s="16"/>
      <c r="M2027" s="56"/>
    </row>
    <row r="2028" s="4" customFormat="1" ht="20" customHeight="1" spans="1:13">
      <c r="A2028" s="54"/>
      <c r="B2028" s="55"/>
      <c r="C2028" s="55"/>
      <c r="D2028" s="55"/>
      <c r="E2028" s="55"/>
      <c r="F2028" s="15"/>
      <c r="G2028" s="55"/>
      <c r="H2028" s="56"/>
      <c r="I2028" s="16"/>
      <c r="J2028" s="16"/>
      <c r="K2028" s="16"/>
      <c r="L2028" s="16"/>
      <c r="M2028" s="56"/>
    </row>
    <row r="2029" s="4" customFormat="1" ht="20" customHeight="1" spans="1:13">
      <c r="A2029" s="54"/>
      <c r="B2029" s="55"/>
      <c r="C2029" s="55"/>
      <c r="D2029" s="55"/>
      <c r="E2029" s="55"/>
      <c r="F2029" s="15"/>
      <c r="G2029" s="55"/>
      <c r="H2029" s="56"/>
      <c r="I2029" s="16"/>
      <c r="J2029" s="16"/>
      <c r="K2029" s="16"/>
      <c r="L2029" s="16"/>
      <c r="M2029" s="56"/>
    </row>
    <row r="2030" s="4" customFormat="1" ht="20" customHeight="1" spans="1:13">
      <c r="A2030" s="54"/>
      <c r="B2030" s="55"/>
      <c r="C2030" s="55"/>
      <c r="D2030" s="55"/>
      <c r="E2030" s="55"/>
      <c r="F2030" s="15"/>
      <c r="G2030" s="55"/>
      <c r="H2030" s="56"/>
      <c r="I2030" s="16"/>
      <c r="J2030" s="16"/>
      <c r="K2030" s="16"/>
      <c r="L2030" s="16"/>
      <c r="M2030" s="56"/>
    </row>
    <row r="2031" s="4" customFormat="1" ht="20" customHeight="1" spans="1:13">
      <c r="A2031" s="54"/>
      <c r="B2031" s="55"/>
      <c r="C2031" s="55"/>
      <c r="D2031" s="55"/>
      <c r="E2031" s="55"/>
      <c r="F2031" s="15"/>
      <c r="G2031" s="55"/>
      <c r="H2031" s="56"/>
      <c r="I2031" s="16"/>
      <c r="J2031" s="16"/>
      <c r="K2031" s="16"/>
      <c r="L2031" s="16"/>
      <c r="M2031" s="56"/>
    </row>
    <row r="2032" s="4" customFormat="1" ht="20" customHeight="1" spans="1:13">
      <c r="A2032" s="54"/>
      <c r="B2032" s="55"/>
      <c r="C2032" s="55"/>
      <c r="D2032" s="55"/>
      <c r="E2032" s="55"/>
      <c r="F2032" s="15"/>
      <c r="G2032" s="55"/>
      <c r="H2032" s="56"/>
      <c r="I2032" s="16"/>
      <c r="J2032" s="16"/>
      <c r="K2032" s="16"/>
      <c r="L2032" s="16"/>
      <c r="M2032" s="56"/>
    </row>
    <row r="2033" s="4" customFormat="1" ht="20" customHeight="1" spans="1:13">
      <c r="A2033" s="54"/>
      <c r="B2033" s="55"/>
      <c r="C2033" s="55"/>
      <c r="D2033" s="55"/>
      <c r="E2033" s="55"/>
      <c r="F2033" s="15"/>
      <c r="G2033" s="55"/>
      <c r="H2033" s="56"/>
      <c r="I2033" s="16"/>
      <c r="J2033" s="16"/>
      <c r="K2033" s="16"/>
      <c r="L2033" s="16"/>
      <c r="M2033" s="56"/>
    </row>
    <row r="2034" s="4" customFormat="1" ht="20" customHeight="1" spans="1:13">
      <c r="A2034" s="54"/>
      <c r="B2034" s="55"/>
      <c r="C2034" s="55"/>
      <c r="D2034" s="55"/>
      <c r="E2034" s="55"/>
      <c r="F2034" s="15"/>
      <c r="G2034" s="55"/>
      <c r="H2034" s="56"/>
      <c r="I2034" s="16"/>
      <c r="J2034" s="16"/>
      <c r="K2034" s="16"/>
      <c r="L2034" s="16"/>
      <c r="M2034" s="56"/>
    </row>
    <row r="2035" s="4" customFormat="1" ht="20" customHeight="1" spans="1:13">
      <c r="A2035" s="54"/>
      <c r="B2035" s="55"/>
      <c r="C2035" s="55"/>
      <c r="D2035" s="55"/>
      <c r="E2035" s="55"/>
      <c r="F2035" s="15"/>
      <c r="G2035" s="55"/>
      <c r="H2035" s="56"/>
      <c r="I2035" s="16"/>
      <c r="J2035" s="16"/>
      <c r="K2035" s="16"/>
      <c r="L2035" s="16"/>
      <c r="M2035" s="56"/>
    </row>
    <row r="2036" s="4" customFormat="1" ht="20" customHeight="1" spans="1:13">
      <c r="A2036" s="54"/>
      <c r="B2036" s="55"/>
      <c r="C2036" s="55"/>
      <c r="D2036" s="55"/>
      <c r="E2036" s="55"/>
      <c r="F2036" s="15"/>
      <c r="G2036" s="55"/>
      <c r="H2036" s="56"/>
      <c r="I2036" s="16"/>
      <c r="J2036" s="16"/>
      <c r="K2036" s="16"/>
      <c r="L2036" s="16"/>
      <c r="M2036" s="56"/>
    </row>
    <row r="2037" s="4" customFormat="1" ht="20" customHeight="1" spans="1:13">
      <c r="A2037" s="54"/>
      <c r="B2037" s="55"/>
      <c r="C2037" s="55"/>
      <c r="D2037" s="55"/>
      <c r="E2037" s="55"/>
      <c r="F2037" s="15"/>
      <c r="G2037" s="55"/>
      <c r="H2037" s="56"/>
      <c r="I2037" s="16"/>
      <c r="J2037" s="16"/>
      <c r="K2037" s="16"/>
      <c r="L2037" s="16"/>
      <c r="M2037" s="56"/>
    </row>
    <row r="2038" s="4" customFormat="1" ht="20" customHeight="1" spans="1:13">
      <c r="A2038" s="54"/>
      <c r="B2038" s="55"/>
      <c r="C2038" s="55"/>
      <c r="D2038" s="55"/>
      <c r="E2038" s="55"/>
      <c r="F2038" s="15"/>
      <c r="G2038" s="55"/>
      <c r="H2038" s="56"/>
      <c r="I2038" s="16"/>
      <c r="J2038" s="16"/>
      <c r="K2038" s="16"/>
      <c r="L2038" s="16"/>
      <c r="M2038" s="56"/>
    </row>
    <row r="2039" s="4" customFormat="1" ht="20" customHeight="1" spans="1:13">
      <c r="A2039" s="54"/>
      <c r="B2039" s="55"/>
      <c r="C2039" s="55"/>
      <c r="D2039" s="55"/>
      <c r="E2039" s="55"/>
      <c r="F2039" s="15"/>
      <c r="G2039" s="55"/>
      <c r="H2039" s="56"/>
      <c r="I2039" s="16"/>
      <c r="J2039" s="16"/>
      <c r="K2039" s="16"/>
      <c r="L2039" s="16"/>
      <c r="M2039" s="56"/>
    </row>
    <row r="2040" s="4" customFormat="1" ht="20" customHeight="1" spans="1:13">
      <c r="A2040" s="54"/>
      <c r="B2040" s="55"/>
      <c r="C2040" s="55"/>
      <c r="D2040" s="55"/>
      <c r="E2040" s="55"/>
      <c r="F2040" s="15"/>
      <c r="G2040" s="55"/>
      <c r="H2040" s="56"/>
      <c r="I2040" s="16"/>
      <c r="J2040" s="16"/>
      <c r="K2040" s="16"/>
      <c r="L2040" s="16"/>
      <c r="M2040" s="56"/>
    </row>
    <row r="2041" s="4" customFormat="1" ht="20" customHeight="1" spans="1:13">
      <c r="A2041" s="54"/>
      <c r="B2041" s="55"/>
      <c r="C2041" s="55"/>
      <c r="D2041" s="55"/>
      <c r="E2041" s="55"/>
      <c r="F2041" s="15"/>
      <c r="G2041" s="55"/>
      <c r="H2041" s="56"/>
      <c r="I2041" s="16"/>
      <c r="J2041" s="16"/>
      <c r="K2041" s="16"/>
      <c r="L2041" s="16"/>
      <c r="M2041" s="56"/>
    </row>
    <row r="2042" s="4" customFormat="1" ht="20" customHeight="1" spans="1:13">
      <c r="A2042" s="54"/>
      <c r="B2042" s="55"/>
      <c r="C2042" s="55"/>
      <c r="D2042" s="55"/>
      <c r="E2042" s="55"/>
      <c r="F2042" s="15"/>
      <c r="G2042" s="55"/>
      <c r="H2042" s="56"/>
      <c r="I2042" s="16"/>
      <c r="J2042" s="16"/>
      <c r="K2042" s="16"/>
      <c r="L2042" s="16"/>
      <c r="M2042" s="56"/>
    </row>
    <row r="2043" s="4" customFormat="1" ht="20" customHeight="1" spans="1:13">
      <c r="A2043" s="54"/>
      <c r="B2043" s="55"/>
      <c r="C2043" s="55"/>
      <c r="D2043" s="55"/>
      <c r="E2043" s="55"/>
      <c r="F2043" s="15"/>
      <c r="G2043" s="55"/>
      <c r="H2043" s="56"/>
      <c r="I2043" s="16"/>
      <c r="J2043" s="16"/>
      <c r="K2043" s="16"/>
      <c r="L2043" s="16"/>
      <c r="M2043" s="56"/>
    </row>
    <row r="2044" s="4" customFormat="1" ht="20" customHeight="1" spans="1:13">
      <c r="A2044" s="54"/>
      <c r="B2044" s="55"/>
      <c r="C2044" s="55"/>
      <c r="D2044" s="55"/>
      <c r="E2044" s="55"/>
      <c r="F2044" s="15"/>
      <c r="G2044" s="55"/>
      <c r="H2044" s="56"/>
      <c r="I2044" s="16"/>
      <c r="J2044" s="16"/>
      <c r="K2044" s="16"/>
      <c r="L2044" s="16"/>
      <c r="M2044" s="56"/>
    </row>
    <row r="2045" s="4" customFormat="1" ht="20" customHeight="1" spans="1:13">
      <c r="A2045" s="54"/>
      <c r="B2045" s="55"/>
      <c r="C2045" s="55"/>
      <c r="D2045" s="55"/>
      <c r="E2045" s="55"/>
      <c r="F2045" s="53"/>
      <c r="G2045" s="55"/>
      <c r="H2045" s="56"/>
      <c r="I2045" s="16"/>
      <c r="J2045" s="16"/>
      <c r="K2045" s="16"/>
      <c r="L2045" s="16"/>
      <c r="M2045" s="56"/>
    </row>
    <row r="2046" s="4" customFormat="1" ht="20" customHeight="1" spans="1:13">
      <c r="A2046" s="54"/>
      <c r="B2046" s="55"/>
      <c r="C2046" s="55"/>
      <c r="D2046" s="55"/>
      <c r="E2046" s="55"/>
      <c r="F2046" s="15"/>
      <c r="G2046" s="55"/>
      <c r="H2046" s="56"/>
      <c r="I2046" s="16"/>
      <c r="J2046" s="16"/>
      <c r="K2046" s="16"/>
      <c r="L2046" s="16"/>
      <c r="M2046" s="56"/>
    </row>
    <row r="2047" s="4" customFormat="1" ht="20" customHeight="1" spans="1:13">
      <c r="A2047" s="54"/>
      <c r="B2047" s="55"/>
      <c r="C2047" s="55"/>
      <c r="D2047" s="55"/>
      <c r="E2047" s="55"/>
      <c r="F2047" s="15"/>
      <c r="G2047" s="55"/>
      <c r="H2047" s="56"/>
      <c r="I2047" s="16"/>
      <c r="J2047" s="16"/>
      <c r="K2047" s="16"/>
      <c r="L2047" s="16"/>
      <c r="M2047" s="56"/>
    </row>
    <row r="2048" s="4" customFormat="1" ht="20" customHeight="1" spans="1:13">
      <c r="A2048" s="54"/>
      <c r="B2048" s="55"/>
      <c r="C2048" s="55"/>
      <c r="D2048" s="55"/>
      <c r="E2048" s="55"/>
      <c r="F2048" s="15"/>
      <c r="G2048" s="55"/>
      <c r="H2048" s="56"/>
      <c r="I2048" s="16"/>
      <c r="J2048" s="16"/>
      <c r="K2048" s="16"/>
      <c r="L2048" s="16"/>
      <c r="M2048" s="56"/>
    </row>
    <row r="2049" s="4" customFormat="1" ht="20" customHeight="1" spans="1:13">
      <c r="A2049" s="54"/>
      <c r="B2049" s="55"/>
      <c r="C2049" s="55"/>
      <c r="D2049" s="55"/>
      <c r="E2049" s="55"/>
      <c r="F2049" s="15"/>
      <c r="G2049" s="55"/>
      <c r="H2049" s="56"/>
      <c r="I2049" s="16"/>
      <c r="J2049" s="16"/>
      <c r="K2049" s="16"/>
      <c r="L2049" s="16"/>
      <c r="M2049" s="56"/>
    </row>
    <row r="2050" s="4" customFormat="1" ht="20" customHeight="1" spans="1:13">
      <c r="A2050" s="54"/>
      <c r="B2050" s="55"/>
      <c r="C2050" s="55"/>
      <c r="D2050" s="55"/>
      <c r="E2050" s="55"/>
      <c r="F2050" s="15"/>
      <c r="G2050" s="55"/>
      <c r="H2050" s="56"/>
      <c r="I2050" s="16"/>
      <c r="J2050" s="16"/>
      <c r="K2050" s="16"/>
      <c r="L2050" s="16"/>
      <c r="M2050" s="56"/>
    </row>
    <row r="2051" s="4" customFormat="1" ht="20" customHeight="1" spans="1:13">
      <c r="A2051" s="54"/>
      <c r="B2051" s="55"/>
      <c r="C2051" s="55"/>
      <c r="D2051" s="55"/>
      <c r="E2051" s="55"/>
      <c r="F2051" s="15"/>
      <c r="G2051" s="55"/>
      <c r="H2051" s="56"/>
      <c r="I2051" s="16"/>
      <c r="J2051" s="16"/>
      <c r="K2051" s="16"/>
      <c r="L2051" s="16"/>
      <c r="M2051" s="56"/>
    </row>
    <row r="2052" s="4" customFormat="1" ht="20" customHeight="1" spans="1:13">
      <c r="A2052" s="54"/>
      <c r="B2052" s="55"/>
      <c r="C2052" s="55"/>
      <c r="D2052" s="55"/>
      <c r="E2052" s="55"/>
      <c r="F2052" s="15"/>
      <c r="G2052" s="55"/>
      <c r="H2052" s="56"/>
      <c r="I2052" s="16"/>
      <c r="J2052" s="16"/>
      <c r="K2052" s="16"/>
      <c r="L2052" s="16"/>
      <c r="M2052" s="56"/>
    </row>
    <row r="2053" s="4" customFormat="1" ht="20" customHeight="1" spans="1:13">
      <c r="A2053" s="54"/>
      <c r="B2053" s="55"/>
      <c r="C2053" s="55"/>
      <c r="D2053" s="55"/>
      <c r="E2053" s="55"/>
      <c r="F2053" s="15"/>
      <c r="G2053" s="55"/>
      <c r="H2053" s="56"/>
      <c r="I2053" s="16"/>
      <c r="J2053" s="16"/>
      <c r="K2053" s="16"/>
      <c r="L2053" s="16"/>
      <c r="M2053" s="56"/>
    </row>
    <row r="2054" s="4" customFormat="1" ht="20" customHeight="1" spans="1:13">
      <c r="A2054" s="54"/>
      <c r="B2054" s="55"/>
      <c r="C2054" s="55"/>
      <c r="D2054" s="55"/>
      <c r="E2054" s="55"/>
      <c r="F2054" s="15"/>
      <c r="G2054" s="55"/>
      <c r="H2054" s="56"/>
      <c r="I2054" s="16"/>
      <c r="J2054" s="16"/>
      <c r="K2054" s="16"/>
      <c r="L2054" s="16"/>
      <c r="M2054" s="56"/>
    </row>
    <row r="2055" s="4" customFormat="1" ht="20" customHeight="1" spans="1:13">
      <c r="A2055" s="54"/>
      <c r="B2055" s="55"/>
      <c r="C2055" s="55"/>
      <c r="D2055" s="55"/>
      <c r="E2055" s="55"/>
      <c r="F2055" s="15"/>
      <c r="G2055" s="55"/>
      <c r="H2055" s="56"/>
      <c r="I2055" s="16"/>
      <c r="J2055" s="16"/>
      <c r="K2055" s="16"/>
      <c r="L2055" s="16"/>
      <c r="M2055" s="56"/>
    </row>
    <row r="2056" s="4" customFormat="1" ht="20" customHeight="1" spans="1:13">
      <c r="A2056" s="54"/>
      <c r="B2056" s="55"/>
      <c r="C2056" s="55"/>
      <c r="D2056" s="55"/>
      <c r="E2056" s="55"/>
      <c r="F2056" s="15"/>
      <c r="G2056" s="55"/>
      <c r="H2056" s="56"/>
      <c r="I2056" s="16"/>
      <c r="J2056" s="16"/>
      <c r="K2056" s="16"/>
      <c r="L2056" s="16"/>
      <c r="M2056" s="56"/>
    </row>
    <row r="2057" s="4" customFormat="1" ht="20" customHeight="1" spans="1:13">
      <c r="A2057" s="54"/>
      <c r="B2057" s="55"/>
      <c r="C2057" s="55"/>
      <c r="D2057" s="55"/>
      <c r="E2057" s="55"/>
      <c r="F2057" s="15"/>
      <c r="G2057" s="55"/>
      <c r="H2057" s="56"/>
      <c r="I2057" s="16"/>
      <c r="J2057" s="16"/>
      <c r="K2057" s="16"/>
      <c r="L2057" s="16"/>
      <c r="M2057" s="56"/>
    </row>
    <row r="2058" s="4" customFormat="1" ht="20" customHeight="1" spans="1:13">
      <c r="A2058" s="54"/>
      <c r="B2058" s="55"/>
      <c r="C2058" s="55"/>
      <c r="D2058" s="55"/>
      <c r="E2058" s="55"/>
      <c r="F2058" s="15"/>
      <c r="G2058" s="55"/>
      <c r="H2058" s="56"/>
      <c r="I2058" s="16"/>
      <c r="J2058" s="16"/>
      <c r="K2058" s="16"/>
      <c r="L2058" s="16"/>
      <c r="M2058" s="56"/>
    </row>
    <row r="2059" s="4" customFormat="1" ht="20" customHeight="1" spans="1:13">
      <c r="A2059" s="54"/>
      <c r="B2059" s="55"/>
      <c r="C2059" s="55"/>
      <c r="D2059" s="55"/>
      <c r="E2059" s="55"/>
      <c r="F2059" s="15"/>
      <c r="G2059" s="55"/>
      <c r="H2059" s="56"/>
      <c r="I2059" s="16"/>
      <c r="J2059" s="16"/>
      <c r="K2059" s="16"/>
      <c r="L2059" s="16"/>
      <c r="M2059" s="56"/>
    </row>
    <row r="2060" s="4" customFormat="1" ht="20" customHeight="1" spans="1:13">
      <c r="A2060" s="54"/>
      <c r="B2060" s="55"/>
      <c r="C2060" s="55"/>
      <c r="D2060" s="55"/>
      <c r="E2060" s="55"/>
      <c r="F2060" s="15"/>
      <c r="G2060" s="55"/>
      <c r="H2060" s="56"/>
      <c r="I2060" s="16"/>
      <c r="J2060" s="16"/>
      <c r="K2060" s="16"/>
      <c r="L2060" s="16"/>
      <c r="M2060" s="56"/>
    </row>
    <row r="2061" s="4" customFormat="1" ht="20" customHeight="1" spans="1:13">
      <c r="A2061" s="54"/>
      <c r="B2061" s="55"/>
      <c r="C2061" s="55"/>
      <c r="D2061" s="55"/>
      <c r="E2061" s="55"/>
      <c r="F2061" s="15"/>
      <c r="G2061" s="55"/>
      <c r="H2061" s="56"/>
      <c r="I2061" s="16"/>
      <c r="J2061" s="16"/>
      <c r="K2061" s="16"/>
      <c r="L2061" s="16"/>
      <c r="M2061" s="56"/>
    </row>
    <row r="2062" s="4" customFormat="1" ht="20" customHeight="1" spans="1:13">
      <c r="A2062" s="54"/>
      <c r="B2062" s="55"/>
      <c r="C2062" s="55"/>
      <c r="D2062" s="55"/>
      <c r="E2062" s="55"/>
      <c r="F2062" s="15"/>
      <c r="G2062" s="55"/>
      <c r="H2062" s="56"/>
      <c r="I2062" s="16"/>
      <c r="J2062" s="16"/>
      <c r="K2062" s="16"/>
      <c r="L2062" s="16"/>
      <c r="M2062" s="56"/>
    </row>
    <row r="2063" s="4" customFormat="1" ht="20" customHeight="1" spans="1:13">
      <c r="A2063" s="54"/>
      <c r="B2063" s="55"/>
      <c r="C2063" s="55"/>
      <c r="D2063" s="55"/>
      <c r="E2063" s="55"/>
      <c r="F2063" s="15"/>
      <c r="G2063" s="55"/>
      <c r="H2063" s="56"/>
      <c r="I2063" s="16"/>
      <c r="J2063" s="16"/>
      <c r="K2063" s="16"/>
      <c r="L2063" s="16"/>
      <c r="M2063" s="56"/>
    </row>
    <row r="2064" s="4" customFormat="1" ht="20" customHeight="1" spans="1:13">
      <c r="A2064" s="54"/>
      <c r="B2064" s="55"/>
      <c r="C2064" s="55"/>
      <c r="D2064" s="55"/>
      <c r="E2064" s="55"/>
      <c r="F2064" s="15"/>
      <c r="G2064" s="55"/>
      <c r="H2064" s="56"/>
      <c r="I2064" s="16"/>
      <c r="J2064" s="16"/>
      <c r="K2064" s="16"/>
      <c r="L2064" s="16"/>
      <c r="M2064" s="56"/>
    </row>
    <row r="2065" s="4" customFormat="1" ht="20" customHeight="1" spans="1:13">
      <c r="A2065" s="54"/>
      <c r="B2065" s="55"/>
      <c r="C2065" s="55"/>
      <c r="D2065" s="55"/>
      <c r="E2065" s="55"/>
      <c r="F2065" s="15"/>
      <c r="G2065" s="55"/>
      <c r="H2065" s="56"/>
      <c r="I2065" s="16"/>
      <c r="J2065" s="16"/>
      <c r="K2065" s="16"/>
      <c r="L2065" s="16"/>
      <c r="M2065" s="56"/>
    </row>
    <row r="2066" s="4" customFormat="1" ht="20" customHeight="1" spans="1:13">
      <c r="A2066" s="54"/>
      <c r="B2066" s="55"/>
      <c r="C2066" s="55"/>
      <c r="D2066" s="55"/>
      <c r="E2066" s="55"/>
      <c r="F2066" s="15"/>
      <c r="G2066" s="55"/>
      <c r="H2066" s="56"/>
      <c r="I2066" s="16"/>
      <c r="J2066" s="16"/>
      <c r="K2066" s="16"/>
      <c r="L2066" s="16"/>
      <c r="M2066" s="56"/>
    </row>
    <row r="2067" s="4" customFormat="1" ht="20" customHeight="1" spans="1:13">
      <c r="A2067" s="54"/>
      <c r="B2067" s="55"/>
      <c r="C2067" s="55"/>
      <c r="D2067" s="55"/>
      <c r="E2067" s="55"/>
      <c r="F2067" s="15"/>
      <c r="G2067" s="55"/>
      <c r="H2067" s="56"/>
      <c r="I2067" s="16"/>
      <c r="J2067" s="16"/>
      <c r="K2067" s="16"/>
      <c r="L2067" s="16"/>
      <c r="M2067" s="56"/>
    </row>
    <row r="2068" s="4" customFormat="1" ht="20" customHeight="1" spans="1:13">
      <c r="A2068" s="54"/>
      <c r="B2068" s="55"/>
      <c r="C2068" s="55"/>
      <c r="D2068" s="55"/>
      <c r="E2068" s="55"/>
      <c r="F2068" s="15"/>
      <c r="G2068" s="55"/>
      <c r="H2068" s="56"/>
      <c r="I2068" s="16"/>
      <c r="J2068" s="16"/>
      <c r="K2068" s="16"/>
      <c r="L2068" s="16"/>
      <c r="M2068" s="56"/>
    </row>
    <row r="2069" s="4" customFormat="1" ht="20" customHeight="1" spans="1:13">
      <c r="A2069" s="54"/>
      <c r="B2069" s="55"/>
      <c r="C2069" s="55"/>
      <c r="D2069" s="55"/>
      <c r="E2069" s="55"/>
      <c r="F2069" s="15"/>
      <c r="G2069" s="55"/>
      <c r="H2069" s="56"/>
      <c r="I2069" s="16"/>
      <c r="J2069" s="16"/>
      <c r="K2069" s="16"/>
      <c r="L2069" s="16"/>
      <c r="M2069" s="56"/>
    </row>
    <row r="2070" s="4" customFormat="1" ht="20" customHeight="1" spans="1:13">
      <c r="A2070" s="54"/>
      <c r="B2070" s="55"/>
      <c r="C2070" s="55"/>
      <c r="D2070" s="55"/>
      <c r="E2070" s="55"/>
      <c r="F2070" s="15"/>
      <c r="G2070" s="55"/>
      <c r="H2070" s="56"/>
      <c r="I2070" s="16"/>
      <c r="J2070" s="16"/>
      <c r="K2070" s="16"/>
      <c r="L2070" s="16"/>
      <c r="M2070" s="56"/>
    </row>
    <row r="2071" s="4" customFormat="1" ht="20" customHeight="1" spans="1:13">
      <c r="A2071" s="54"/>
      <c r="B2071" s="55"/>
      <c r="C2071" s="55"/>
      <c r="D2071" s="55"/>
      <c r="E2071" s="55"/>
      <c r="F2071" s="15"/>
      <c r="G2071" s="55"/>
      <c r="H2071" s="56"/>
      <c r="I2071" s="16"/>
      <c r="J2071" s="16"/>
      <c r="K2071" s="16"/>
      <c r="L2071" s="16"/>
      <c r="M2071" s="56"/>
    </row>
    <row r="2072" s="4" customFormat="1" ht="20" customHeight="1" spans="1:13">
      <c r="A2072" s="54"/>
      <c r="B2072" s="55"/>
      <c r="C2072" s="55"/>
      <c r="D2072" s="55"/>
      <c r="E2072" s="55"/>
      <c r="F2072" s="15"/>
      <c r="G2072" s="55"/>
      <c r="H2072" s="56"/>
      <c r="I2072" s="16"/>
      <c r="J2072" s="16"/>
      <c r="K2072" s="16"/>
      <c r="L2072" s="16"/>
      <c r="M2072" s="56"/>
    </row>
    <row r="2073" s="4" customFormat="1" ht="20" customHeight="1" spans="1:13">
      <c r="A2073" s="54"/>
      <c r="B2073" s="55"/>
      <c r="C2073" s="55"/>
      <c r="D2073" s="55"/>
      <c r="E2073" s="55"/>
      <c r="F2073" s="15"/>
      <c r="G2073" s="55"/>
      <c r="H2073" s="56"/>
      <c r="I2073" s="16"/>
      <c r="J2073" s="16"/>
      <c r="K2073" s="16"/>
      <c r="L2073" s="16"/>
      <c r="M2073" s="56"/>
    </row>
    <row r="2074" s="4" customFormat="1" ht="20" customHeight="1" spans="1:13">
      <c r="A2074" s="54"/>
      <c r="B2074" s="55"/>
      <c r="C2074" s="55"/>
      <c r="D2074" s="55"/>
      <c r="E2074" s="55"/>
      <c r="F2074" s="15"/>
      <c r="G2074" s="55"/>
      <c r="H2074" s="56"/>
      <c r="I2074" s="16"/>
      <c r="J2074" s="16"/>
      <c r="K2074" s="16"/>
      <c r="L2074" s="16"/>
      <c r="M2074" s="56"/>
    </row>
    <row r="2075" s="4" customFormat="1" ht="20" customHeight="1" spans="1:13">
      <c r="A2075" s="54"/>
      <c r="B2075" s="55"/>
      <c r="C2075" s="55"/>
      <c r="D2075" s="55"/>
      <c r="E2075" s="55"/>
      <c r="F2075" s="15"/>
      <c r="G2075" s="55"/>
      <c r="H2075" s="56"/>
      <c r="I2075" s="16"/>
      <c r="J2075" s="16"/>
      <c r="K2075" s="16"/>
      <c r="L2075" s="16"/>
      <c r="M2075" s="56"/>
    </row>
    <row r="2076" s="4" customFormat="1" ht="20" customHeight="1" spans="1:13">
      <c r="A2076" s="54"/>
      <c r="B2076" s="55"/>
      <c r="C2076" s="55"/>
      <c r="D2076" s="55"/>
      <c r="E2076" s="55"/>
      <c r="F2076" s="15"/>
      <c r="G2076" s="55"/>
      <c r="H2076" s="56"/>
      <c r="I2076" s="16"/>
      <c r="J2076" s="16"/>
      <c r="K2076" s="16"/>
      <c r="L2076" s="16"/>
      <c r="M2076" s="56"/>
    </row>
    <row r="2077" s="4" customFormat="1" ht="20" customHeight="1" spans="1:13">
      <c r="A2077" s="54"/>
      <c r="B2077" s="55"/>
      <c r="C2077" s="55"/>
      <c r="D2077" s="55"/>
      <c r="E2077" s="55"/>
      <c r="F2077" s="15"/>
      <c r="G2077" s="55"/>
      <c r="H2077" s="56"/>
      <c r="I2077" s="16"/>
      <c r="J2077" s="16"/>
      <c r="K2077" s="16"/>
      <c r="L2077" s="16"/>
      <c r="M2077" s="56"/>
    </row>
    <row r="2078" s="4" customFormat="1" ht="20" customHeight="1" spans="1:13">
      <c r="A2078" s="54"/>
      <c r="B2078" s="55"/>
      <c r="C2078" s="55"/>
      <c r="D2078" s="55"/>
      <c r="E2078" s="55"/>
      <c r="F2078" s="15"/>
      <c r="G2078" s="55"/>
      <c r="H2078" s="56"/>
      <c r="I2078" s="16"/>
      <c r="J2078" s="16"/>
      <c r="K2078" s="16"/>
      <c r="L2078" s="16"/>
      <c r="M2078" s="56"/>
    </row>
    <row r="2079" s="4" customFormat="1" ht="20" customHeight="1" spans="1:13">
      <c r="A2079" s="54"/>
      <c r="B2079" s="55"/>
      <c r="C2079" s="55"/>
      <c r="D2079" s="55"/>
      <c r="E2079" s="55"/>
      <c r="F2079" s="15"/>
      <c r="G2079" s="55"/>
      <c r="H2079" s="56"/>
      <c r="I2079" s="16"/>
      <c r="J2079" s="16"/>
      <c r="K2079" s="16"/>
      <c r="L2079" s="16"/>
      <c r="M2079" s="56"/>
    </row>
    <row r="2080" s="4" customFormat="1" ht="20" customHeight="1" spans="1:13">
      <c r="A2080" s="54"/>
      <c r="B2080" s="55"/>
      <c r="C2080" s="55"/>
      <c r="D2080" s="55"/>
      <c r="E2080" s="55"/>
      <c r="F2080" s="15"/>
      <c r="G2080" s="55"/>
      <c r="H2080" s="56"/>
      <c r="I2080" s="16"/>
      <c r="J2080" s="16"/>
      <c r="K2080" s="16"/>
      <c r="L2080" s="16"/>
      <c r="M2080" s="56"/>
    </row>
    <row r="2081" s="4" customFormat="1" ht="20" customHeight="1" spans="1:13">
      <c r="A2081" s="54"/>
      <c r="B2081" s="55"/>
      <c r="C2081" s="55"/>
      <c r="D2081" s="55"/>
      <c r="E2081" s="55"/>
      <c r="F2081" s="15"/>
      <c r="G2081" s="55"/>
      <c r="H2081" s="56"/>
      <c r="I2081" s="16"/>
      <c r="J2081" s="16"/>
      <c r="K2081" s="16"/>
      <c r="L2081" s="16"/>
      <c r="M2081" s="56"/>
    </row>
    <row r="2082" s="4" customFormat="1" ht="20" customHeight="1" spans="1:13">
      <c r="A2082" s="54"/>
      <c r="B2082" s="55"/>
      <c r="C2082" s="55"/>
      <c r="D2082" s="55"/>
      <c r="E2082" s="55"/>
      <c r="F2082" s="15"/>
      <c r="G2082" s="55"/>
      <c r="H2082" s="56"/>
      <c r="I2082" s="16"/>
      <c r="J2082" s="16"/>
      <c r="K2082" s="16"/>
      <c r="L2082" s="16"/>
      <c r="M2082" s="56"/>
    </row>
    <row r="2083" s="4" customFormat="1" ht="20" customHeight="1" spans="1:13">
      <c r="A2083" s="54"/>
      <c r="B2083" s="55"/>
      <c r="C2083" s="55"/>
      <c r="D2083" s="55"/>
      <c r="E2083" s="55"/>
      <c r="F2083" s="15"/>
      <c r="G2083" s="55"/>
      <c r="H2083" s="56"/>
      <c r="I2083" s="16"/>
      <c r="J2083" s="16"/>
      <c r="K2083" s="16"/>
      <c r="L2083" s="16"/>
      <c r="M2083" s="56"/>
    </row>
    <row r="2084" ht="11.6" spans="1:13">
      <c r="A2084" s="57"/>
      <c r="B2084" s="11"/>
      <c r="C2084" s="11"/>
      <c r="D2084" s="11"/>
      <c r="E2084" s="11"/>
      <c r="F2084" s="15"/>
      <c r="G2084" s="15"/>
      <c r="H2084" s="16"/>
      <c r="I2084" s="16"/>
      <c r="J2084" s="16"/>
      <c r="K2084" s="16"/>
      <c r="L2084" s="16"/>
      <c r="M2084" s="21"/>
    </row>
    <row r="2105" spans="6:6">
      <c r="F2105" s="58"/>
    </row>
  </sheetData>
  <mergeCells count="4">
    <mergeCell ref="A1:E1"/>
    <mergeCell ref="G1:I1"/>
    <mergeCell ref="J1:M1"/>
    <mergeCell ref="N2:O2"/>
  </mergeCells>
  <conditionalFormatting sqref="E359">
    <cfRule type="expression" dxfId="30" priority="2433">
      <formula>#REF!=0</formula>
    </cfRule>
    <cfRule type="duplicateValues" dxfId="46" priority="2434"/>
  </conditionalFormatting>
  <conditionalFormatting sqref="E368">
    <cfRule type="expression" dxfId="30" priority="2435">
      <formula>#REF!=0</formula>
    </cfRule>
    <cfRule type="duplicateValues" dxfId="46" priority="2436"/>
  </conditionalFormatting>
  <conditionalFormatting sqref="E445">
    <cfRule type="duplicateValues" dxfId="46" priority="4"/>
  </conditionalFormatting>
  <conditionalFormatting sqref="E520:E531">
    <cfRule type="duplicateValues" dxfId="46" priority="2"/>
  </conditionalFormatting>
  <conditionalFormatting sqref="E445 E520:E531">
    <cfRule type="expression" dxfId="30" priority="2437">
      <formula>#REF!=0</formula>
    </cfRule>
  </conditionalFormatting>
  <dataValidations count="1">
    <dataValidation type="list" allowBlank="1" showInputMessage="1" showErrorMessage="1" sqref="E3:E165 E167:E228 E230:E239">
      <formula1>STOCK!$A$2:$A$1000997</formula1>
    </dataValidation>
  </dataValidations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STOCK</vt:lpstr>
      <vt:lpstr>VENTAS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leticiaaragon</cp:lastModifiedBy>
  <dcterms:created xsi:type="dcterms:W3CDTF">2023-09-19T22:59:00Z</dcterms:created>
  <dcterms:modified xsi:type="dcterms:W3CDTF">2025-05-18T11:36:53Z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1033-5.7.3.8096</vt:lpwstr>
  </property>
</Properties>
</file>